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2.xml" ContentType="application/vnd.ms-office.chartcolorstyle+xml"/>
  <Override PartName="/xl/charts/style2.xml" ContentType="application/vnd.ms-office.chartstyle+xml"/>
  <Override PartName="/xl/charts/colors6.xml" ContentType="application/vnd.ms-office.chartcolorstyle+xml"/>
  <Override PartName="/xl/charts/style6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workbookProtection workbookPassword="CEBE" lockStructure="1"/>
  <bookViews>
    <workbookView xWindow="0" yWindow="0" windowWidth="23040" windowHeight="9300" tabRatio="914"/>
  </bookViews>
  <sheets>
    <sheet name="Table of Contents" sheetId="51" r:id="rId1"/>
    <sheet name="A1" sheetId="58" r:id="rId2"/>
    <sheet name="A2" sheetId="64" r:id="rId3"/>
    <sheet name="A3" sheetId="36" r:id="rId4"/>
    <sheet name="B1" sheetId="25" r:id="rId5"/>
    <sheet name="B2a" sheetId="95" r:id="rId6"/>
    <sheet name="B2b" sheetId="96" r:id="rId7"/>
    <sheet name="1.b Assessment" sheetId="37" state="hidden" r:id="rId8"/>
    <sheet name="B3" sheetId="85" r:id="rId9"/>
    <sheet name="B4" sheetId="86" r:id="rId10"/>
    <sheet name="B5" sheetId="42" r:id="rId11"/>
    <sheet name="B6" sheetId="22" r:id="rId12"/>
    <sheet name="B7a" sheetId="93" r:id="rId13"/>
    <sheet name="B7b" sheetId="26" r:id="rId14"/>
    <sheet name="B8a" sheetId="79" r:id="rId15"/>
    <sheet name="Bb" sheetId="89" r:id="rId16"/>
    <sheet name="ACTION" sheetId="81" r:id="rId17"/>
    <sheet name="CHECK" sheetId="84" r:id="rId18"/>
    <sheet name="C1a" sheetId="97" r:id="rId19"/>
    <sheet name="C1b" sheetId="98" r:id="rId20"/>
    <sheet name="C2" sheetId="87" r:id="rId21"/>
    <sheet name="C3" sheetId="88" r:id="rId22"/>
    <sheet name="C4" sheetId="91" r:id="rId23"/>
    <sheet name="C5" sheetId="77" r:id="rId24"/>
    <sheet name="C6a" sheetId="94" r:id="rId25"/>
    <sheet name="C6b" sheetId="92" r:id="rId26"/>
    <sheet name="C7a" sheetId="17" r:id="rId27"/>
    <sheet name="C7b" sheetId="90" r:id="rId28"/>
    <sheet name="D1" sheetId="83" r:id="rId29"/>
    <sheet name="D2" sheetId="59" r:id="rId30"/>
    <sheet name="D3" sheetId="65" r:id="rId31"/>
    <sheet name="D4" sheetId="67" r:id="rId32"/>
    <sheet name="D5" sheetId="66" r:id="rId33"/>
  </sheets>
  <externalReferences>
    <externalReference r:id="rId34"/>
  </externalReferences>
  <definedNames>
    <definedName name="Availability">'[1]Overall Effectiveness'!$C$7</definedName>
    <definedName name="GoodUnits">'[1]Overall Effectiveness'!$C$15</definedName>
    <definedName name="Performance">'[1]Overall Effectiveness'!$C$12</definedName>
    <definedName name="_xlnm.Print_Area" localSheetId="7">'1.b Assessment'!$B$2:$D$18</definedName>
    <definedName name="_xlnm.Print_Area" localSheetId="1">'A1'!$B$2:$F$17</definedName>
    <definedName name="_xlnm.Print_Area" localSheetId="2">'A2'!$B$2:$H$24</definedName>
    <definedName name="_xlnm.Print_Area" localSheetId="3">'A3'!$B$2:$D$19</definedName>
    <definedName name="_xlnm.Print_Area" localSheetId="16">ACTION!$A$2:$O$36</definedName>
    <definedName name="_xlnm.Print_Area" localSheetId="4">'B1'!$A$2:$M$36</definedName>
    <definedName name="_xlnm.Print_Area" localSheetId="8">'B3'!$A$1:$BO$43</definedName>
    <definedName name="_xlnm.Print_Area" localSheetId="9">'B4'!$G$2:$R$30</definedName>
    <definedName name="_xlnm.Print_Area" localSheetId="10">'B5'!$A$2:$AE$40</definedName>
    <definedName name="_xlnm.Print_Area" localSheetId="11">'B6'!$B$2:$D$19</definedName>
    <definedName name="_xlnm.Print_Area" localSheetId="12">B7a!$A$1:$BO$43</definedName>
    <definedName name="_xlnm.Print_Area" localSheetId="13">B7b!$A$2:$AA$29</definedName>
    <definedName name="_xlnm.Print_Area" localSheetId="14">B8a!$B$2:$D$17</definedName>
    <definedName name="_xlnm.Print_Area" localSheetId="15">Bb!$B$2:$D$21</definedName>
    <definedName name="_xlnm.Print_Area" localSheetId="20">'C2'!$A$1:$BO$43</definedName>
    <definedName name="_xlnm.Print_Area" localSheetId="21">'C3'!$G$2:$R$30</definedName>
    <definedName name="_xlnm.Print_Area" localSheetId="22">'C4'!$A$2:$AE$40</definedName>
    <definedName name="_xlnm.Print_Area" localSheetId="23">'C5'!$B$2:$D$19</definedName>
    <definedName name="_xlnm.Print_Area" localSheetId="24">'C6a'!$A$1:$BO$43</definedName>
    <definedName name="_xlnm.Print_Area" localSheetId="25">'C6b'!$A$2:$AA$29</definedName>
    <definedName name="_xlnm.Print_Area" localSheetId="26">'C7a'!$B$2:$D$17</definedName>
    <definedName name="_xlnm.Print_Area" localSheetId="27">'C7b'!$B$2:$D$21</definedName>
    <definedName name="_xlnm.Print_Area" localSheetId="29">'D2'!$B$2:$G$71</definedName>
    <definedName name="_xlnm.Print_Area" localSheetId="30">'D3'!$B$2:$F$19</definedName>
    <definedName name="_xlnm.Print_Area" localSheetId="31">'D4'!$B$2:$E$12</definedName>
    <definedName name="_xlnm.Print_Area" localSheetId="32">'D5'!$B$2:$F$9</definedName>
    <definedName name="Quality">'[1]Overall Effectiveness'!$C$16</definedName>
    <definedName name="RunTimeAct">'[1]Overall Effectiveness'!$C$5</definedName>
    <definedName name="RunTimePlan">'[1]Overall Effectiveness'!$C$6</definedName>
    <definedName name="UnitsAct">'[1]Overall Effectiveness'!$C$10</definedName>
    <definedName name="UnitsPlan">'[1]Overall Effectiveness'!$C$11</definedName>
  </definedNames>
  <calcPr calcId="145621"/>
</workbook>
</file>

<file path=xl/calcChain.xml><?xml version="1.0" encoding="utf-8"?>
<calcChain xmlns="http://schemas.openxmlformats.org/spreadsheetml/2006/main">
  <c r="D3" i="98" l="1"/>
  <c r="E3" i="98"/>
  <c r="F3" i="98"/>
  <c r="G3" i="98"/>
  <c r="H3" i="98"/>
  <c r="I3" i="98"/>
  <c r="J3" i="98"/>
  <c r="K3" i="98"/>
  <c r="L3" i="98"/>
  <c r="D4" i="98"/>
  <c r="E4" i="98"/>
  <c r="F4" i="98"/>
  <c r="G4" i="98"/>
  <c r="H4" i="98"/>
  <c r="I4" i="98"/>
  <c r="J4" i="98"/>
  <c r="K4" i="98"/>
  <c r="L4" i="98"/>
  <c r="D5" i="98"/>
  <c r="E5" i="98"/>
  <c r="F5" i="98"/>
  <c r="G5" i="98"/>
  <c r="H5" i="98"/>
  <c r="I5" i="98"/>
  <c r="J5" i="98"/>
  <c r="K5" i="98"/>
  <c r="L5" i="98"/>
  <c r="D6" i="98"/>
  <c r="E6" i="98"/>
  <c r="F6" i="98"/>
  <c r="G6" i="98"/>
  <c r="H6" i="98"/>
  <c r="I6" i="98"/>
  <c r="J6" i="98"/>
  <c r="K6" i="98"/>
  <c r="L6" i="98"/>
  <c r="D7" i="98"/>
  <c r="E7" i="98"/>
  <c r="F7" i="98"/>
  <c r="G7" i="98"/>
  <c r="H7" i="98"/>
  <c r="I7" i="98"/>
  <c r="J7" i="98"/>
  <c r="K7" i="98"/>
  <c r="L7" i="98"/>
  <c r="D8" i="98"/>
  <c r="E8" i="98"/>
  <c r="F8" i="98"/>
  <c r="G8" i="98"/>
  <c r="H8" i="98"/>
  <c r="I8" i="98"/>
  <c r="J8" i="98"/>
  <c r="K8" i="98"/>
  <c r="L8" i="98"/>
  <c r="D9" i="98"/>
  <c r="E9" i="98"/>
  <c r="F9" i="98"/>
  <c r="G9" i="98"/>
  <c r="H9" i="98"/>
  <c r="I9" i="98"/>
  <c r="J9" i="98"/>
  <c r="K9" i="98"/>
  <c r="L9" i="98"/>
  <c r="D10" i="98"/>
  <c r="E10" i="98"/>
  <c r="F10" i="98"/>
  <c r="G10" i="98"/>
  <c r="H10" i="98"/>
  <c r="I10" i="98"/>
  <c r="J10" i="98"/>
  <c r="K10" i="98"/>
  <c r="L10" i="98"/>
  <c r="D11" i="98"/>
  <c r="E11" i="98"/>
  <c r="F11" i="98"/>
  <c r="G11" i="98"/>
  <c r="H11" i="98"/>
  <c r="I11" i="98"/>
  <c r="J11" i="98"/>
  <c r="K11" i="98"/>
  <c r="L11" i="98"/>
  <c r="D12" i="98"/>
  <c r="E12" i="98"/>
  <c r="F12" i="98"/>
  <c r="G12" i="98"/>
  <c r="H12" i="98"/>
  <c r="I12" i="98"/>
  <c r="J12" i="98"/>
  <c r="K12" i="98"/>
  <c r="L12" i="98"/>
  <c r="D13" i="98"/>
  <c r="E13" i="98"/>
  <c r="F13" i="98"/>
  <c r="G13" i="98"/>
  <c r="H13" i="98"/>
  <c r="I13" i="98"/>
  <c r="J13" i="98"/>
  <c r="K13" i="98"/>
  <c r="L13" i="98"/>
  <c r="D14" i="98"/>
  <c r="E14" i="98"/>
  <c r="F14" i="98"/>
  <c r="G14" i="98"/>
  <c r="H14" i="98"/>
  <c r="I14" i="98"/>
  <c r="J14" i="98"/>
  <c r="K14" i="98"/>
  <c r="L14" i="98"/>
  <c r="D15" i="98"/>
  <c r="E15" i="98"/>
  <c r="F15" i="98"/>
  <c r="G15" i="98"/>
  <c r="H15" i="98"/>
  <c r="I15" i="98"/>
  <c r="J15" i="98"/>
  <c r="K15" i="98"/>
  <c r="L15" i="98"/>
  <c r="D16" i="98"/>
  <c r="E16" i="98"/>
  <c r="F16" i="98"/>
  <c r="G16" i="98"/>
  <c r="H16" i="98"/>
  <c r="I16" i="98"/>
  <c r="J16" i="98"/>
  <c r="K16" i="98"/>
  <c r="L16" i="98"/>
  <c r="D17" i="98"/>
  <c r="E17" i="98"/>
  <c r="F17" i="98"/>
  <c r="G17" i="98"/>
  <c r="H17" i="98"/>
  <c r="I17" i="98"/>
  <c r="J17" i="98"/>
  <c r="K17" i="98"/>
  <c r="L17" i="98"/>
  <c r="D18" i="98"/>
  <c r="E18" i="98"/>
  <c r="F18" i="98"/>
  <c r="G18" i="98"/>
  <c r="H18" i="98"/>
  <c r="I18" i="98"/>
  <c r="J18" i="98"/>
  <c r="K18" i="98"/>
  <c r="L18" i="98"/>
  <c r="D19" i="98"/>
  <c r="E19" i="98"/>
  <c r="F19" i="98"/>
  <c r="G19" i="98"/>
  <c r="H19" i="98"/>
  <c r="I19" i="98"/>
  <c r="J19" i="98"/>
  <c r="K19" i="98"/>
  <c r="L19" i="98"/>
  <c r="D20" i="98"/>
  <c r="E20" i="98"/>
  <c r="F20" i="98"/>
  <c r="G20" i="98"/>
  <c r="H20" i="98"/>
  <c r="I20" i="98"/>
  <c r="J20" i="98"/>
  <c r="K20" i="98"/>
  <c r="L20" i="98"/>
  <c r="D21" i="98"/>
  <c r="E21" i="98"/>
  <c r="F21" i="98"/>
  <c r="G21" i="98"/>
  <c r="H21" i="98"/>
  <c r="I21" i="98"/>
  <c r="J21" i="98"/>
  <c r="K21" i="98"/>
  <c r="L21" i="98"/>
  <c r="D22" i="98"/>
  <c r="E22" i="98"/>
  <c r="F22" i="98"/>
  <c r="G22" i="98"/>
  <c r="H22" i="98"/>
  <c r="I22" i="98"/>
  <c r="J22" i="98"/>
  <c r="K22" i="98"/>
  <c r="L22" i="98"/>
  <c r="D23" i="98"/>
  <c r="E23" i="98"/>
  <c r="F23" i="98"/>
  <c r="G23" i="98"/>
  <c r="H23" i="98"/>
  <c r="I23" i="98"/>
  <c r="J23" i="98"/>
  <c r="K23" i="98"/>
  <c r="L23" i="98"/>
  <c r="D24" i="98"/>
  <c r="E24" i="98"/>
  <c r="F24" i="98"/>
  <c r="G24" i="98"/>
  <c r="H24" i="98"/>
  <c r="I24" i="98"/>
  <c r="J24" i="98"/>
  <c r="K24" i="98"/>
  <c r="L24" i="98"/>
  <c r="D25" i="98"/>
  <c r="E25" i="98"/>
  <c r="F25" i="98"/>
  <c r="G25" i="98"/>
  <c r="H25" i="98"/>
  <c r="I25" i="98"/>
  <c r="J25" i="98"/>
  <c r="K25" i="98"/>
  <c r="L25" i="98"/>
  <c r="D26" i="98"/>
  <c r="E26" i="98"/>
  <c r="F26" i="98"/>
  <c r="G26" i="98"/>
  <c r="H26" i="98"/>
  <c r="I26" i="98"/>
  <c r="J26" i="98"/>
  <c r="K26" i="98"/>
  <c r="L26" i="98"/>
  <c r="D27" i="98"/>
  <c r="E27" i="98"/>
  <c r="F27" i="98"/>
  <c r="G27" i="98"/>
  <c r="H27" i="98"/>
  <c r="I27" i="98"/>
  <c r="J27" i="98"/>
  <c r="K27" i="98"/>
  <c r="L27" i="98"/>
  <c r="D28" i="98"/>
  <c r="E28" i="98"/>
  <c r="F28" i="98"/>
  <c r="G28" i="98"/>
  <c r="H28" i="98"/>
  <c r="I28" i="98"/>
  <c r="J28" i="98"/>
  <c r="K28" i="98"/>
  <c r="L28" i="98"/>
  <c r="D29" i="98"/>
  <c r="E29" i="98"/>
  <c r="F29" i="98"/>
  <c r="G29" i="98"/>
  <c r="H29" i="98"/>
  <c r="I29" i="98"/>
  <c r="J29" i="98"/>
  <c r="K29" i="98"/>
  <c r="L29" i="98"/>
  <c r="D30" i="98"/>
  <c r="E30" i="98"/>
  <c r="F30" i="98"/>
  <c r="G30" i="98"/>
  <c r="H30" i="98"/>
  <c r="I30" i="98"/>
  <c r="J30" i="98"/>
  <c r="K30" i="98"/>
  <c r="L30" i="98"/>
  <c r="D31" i="98"/>
  <c r="E31" i="98"/>
  <c r="F31" i="98"/>
  <c r="G31" i="98"/>
  <c r="H31" i="98"/>
  <c r="I31" i="98"/>
  <c r="J31" i="98"/>
  <c r="K31" i="98"/>
  <c r="L31" i="98"/>
  <c r="D32" i="98"/>
  <c r="E32" i="98"/>
  <c r="F32" i="98"/>
  <c r="G32" i="98"/>
  <c r="H32" i="98"/>
  <c r="I32" i="98"/>
  <c r="J32" i="98"/>
  <c r="K32" i="98"/>
  <c r="L32" i="98"/>
  <c r="D33" i="98"/>
  <c r="E33" i="98"/>
  <c r="F33" i="98"/>
  <c r="G33" i="98"/>
  <c r="H33" i="98"/>
  <c r="I33" i="98"/>
  <c r="J33" i="98"/>
  <c r="K33" i="98"/>
  <c r="L33" i="98"/>
  <c r="C6" i="98"/>
  <c r="C7" i="98"/>
  <c r="C8" i="98"/>
  <c r="C9" i="98"/>
  <c r="C10" i="98"/>
  <c r="C11" i="98"/>
  <c r="C12" i="98"/>
  <c r="C13" i="98"/>
  <c r="C14" i="98"/>
  <c r="C15" i="98"/>
  <c r="C16" i="98"/>
  <c r="C17" i="98"/>
  <c r="C18" i="98"/>
  <c r="C19" i="98"/>
  <c r="C20" i="98"/>
  <c r="C21" i="98"/>
  <c r="C22" i="98"/>
  <c r="C23" i="98"/>
  <c r="C24" i="98"/>
  <c r="C25" i="98"/>
  <c r="C26" i="98"/>
  <c r="C27" i="98"/>
  <c r="C28" i="98"/>
  <c r="C29" i="98"/>
  <c r="C30" i="98"/>
  <c r="C31" i="98"/>
  <c r="C32" i="98"/>
  <c r="C33" i="98"/>
  <c r="C3" i="98"/>
  <c r="C4" i="98"/>
  <c r="C5" i="98"/>
  <c r="B33" i="98"/>
  <c r="B32" i="98"/>
  <c r="B31" i="98"/>
  <c r="B30" i="98"/>
  <c r="B29" i="98"/>
  <c r="B28" i="98"/>
  <c r="B27" i="98"/>
  <c r="B26" i="98"/>
  <c r="B25" i="98"/>
  <c r="B24" i="98"/>
  <c r="B23" i="98"/>
  <c r="B22" i="98"/>
  <c r="B21" i="98"/>
  <c r="B20" i="98"/>
  <c r="B19" i="98"/>
  <c r="B18" i="98"/>
  <c r="B17" i="98"/>
  <c r="B16" i="98"/>
  <c r="B15" i="98"/>
  <c r="B14" i="98"/>
  <c r="B13" i="98"/>
  <c r="B12" i="98"/>
  <c r="B11" i="98"/>
  <c r="B10" i="98"/>
  <c r="B9" i="98"/>
  <c r="B8" i="98"/>
  <c r="B7" i="98"/>
  <c r="B6" i="98"/>
  <c r="B5" i="98"/>
  <c r="B4" i="98"/>
  <c r="B3" i="98"/>
  <c r="L33" i="96"/>
  <c r="K33" i="96"/>
  <c r="J33" i="96"/>
  <c r="I33" i="96"/>
  <c r="H33" i="96"/>
  <c r="G33" i="96"/>
  <c r="F33" i="96"/>
  <c r="E33" i="96"/>
  <c r="D33" i="96"/>
  <c r="C33" i="96"/>
  <c r="B33" i="96"/>
  <c r="L32" i="96"/>
  <c r="K32" i="96"/>
  <c r="J32" i="96"/>
  <c r="I32" i="96"/>
  <c r="H32" i="96"/>
  <c r="G32" i="96"/>
  <c r="F32" i="96"/>
  <c r="E32" i="96"/>
  <c r="D32" i="96"/>
  <c r="C32" i="96"/>
  <c r="B32" i="96"/>
  <c r="L31" i="96"/>
  <c r="K31" i="96"/>
  <c r="J31" i="96"/>
  <c r="I31" i="96"/>
  <c r="H31" i="96"/>
  <c r="G31" i="96"/>
  <c r="F31" i="96"/>
  <c r="E31" i="96"/>
  <c r="D31" i="96"/>
  <c r="C31" i="96"/>
  <c r="B31" i="96"/>
  <c r="L30" i="96"/>
  <c r="K30" i="96"/>
  <c r="J30" i="96"/>
  <c r="I30" i="96"/>
  <c r="H30" i="96"/>
  <c r="G30" i="96"/>
  <c r="F30" i="96"/>
  <c r="E30" i="96"/>
  <c r="D30" i="96"/>
  <c r="C30" i="96"/>
  <c r="B30" i="96"/>
  <c r="L29" i="96"/>
  <c r="K29" i="96"/>
  <c r="J29" i="96"/>
  <c r="I29" i="96"/>
  <c r="H29" i="96"/>
  <c r="G29" i="96"/>
  <c r="F29" i="96"/>
  <c r="E29" i="96"/>
  <c r="D29" i="96"/>
  <c r="C29" i="96"/>
  <c r="B29" i="96"/>
  <c r="L28" i="96"/>
  <c r="K28" i="96"/>
  <c r="J28" i="96"/>
  <c r="I28" i="96"/>
  <c r="H28" i="96"/>
  <c r="G28" i="96"/>
  <c r="F28" i="96"/>
  <c r="E28" i="96"/>
  <c r="D28" i="96"/>
  <c r="C28" i="96"/>
  <c r="B28" i="96"/>
  <c r="L27" i="96"/>
  <c r="K27" i="96"/>
  <c r="J27" i="96"/>
  <c r="I27" i="96"/>
  <c r="H27" i="96"/>
  <c r="G27" i="96"/>
  <c r="F27" i="96"/>
  <c r="E27" i="96"/>
  <c r="D27" i="96"/>
  <c r="C27" i="96"/>
  <c r="B27" i="96"/>
  <c r="L26" i="96"/>
  <c r="K26" i="96"/>
  <c r="J26" i="96"/>
  <c r="I26" i="96"/>
  <c r="H26" i="96"/>
  <c r="G26" i="96"/>
  <c r="F26" i="96"/>
  <c r="E26" i="96"/>
  <c r="D26" i="96"/>
  <c r="C26" i="96"/>
  <c r="B26" i="96"/>
  <c r="L25" i="96"/>
  <c r="K25" i="96"/>
  <c r="J25" i="96"/>
  <c r="I25" i="96"/>
  <c r="H25" i="96"/>
  <c r="G25" i="96"/>
  <c r="F25" i="96"/>
  <c r="E25" i="96"/>
  <c r="D25" i="96"/>
  <c r="C25" i="96"/>
  <c r="B25" i="96"/>
  <c r="L24" i="96"/>
  <c r="K24" i="96"/>
  <c r="J24" i="96"/>
  <c r="I24" i="96"/>
  <c r="H24" i="96"/>
  <c r="G24" i="96"/>
  <c r="F24" i="96"/>
  <c r="E24" i="96"/>
  <c r="D24" i="96"/>
  <c r="C24" i="96"/>
  <c r="B24" i="96"/>
  <c r="L23" i="96"/>
  <c r="K23" i="96"/>
  <c r="J23" i="96"/>
  <c r="I23" i="96"/>
  <c r="H23" i="96"/>
  <c r="G23" i="96"/>
  <c r="F23" i="96"/>
  <c r="E23" i="96"/>
  <c r="D23" i="96"/>
  <c r="C23" i="96"/>
  <c r="B23" i="96"/>
  <c r="L22" i="96"/>
  <c r="K22" i="96"/>
  <c r="J22" i="96"/>
  <c r="I22" i="96"/>
  <c r="H22" i="96"/>
  <c r="G22" i="96"/>
  <c r="F22" i="96"/>
  <c r="E22" i="96"/>
  <c r="D22" i="96"/>
  <c r="C22" i="96"/>
  <c r="B22" i="96"/>
  <c r="L21" i="96"/>
  <c r="K21" i="96"/>
  <c r="J21" i="96"/>
  <c r="I21" i="96"/>
  <c r="H21" i="96"/>
  <c r="G21" i="96"/>
  <c r="F21" i="96"/>
  <c r="E21" i="96"/>
  <c r="D21" i="96"/>
  <c r="C21" i="96"/>
  <c r="B21" i="96"/>
  <c r="L20" i="96"/>
  <c r="K20" i="96"/>
  <c r="J20" i="96"/>
  <c r="I20" i="96"/>
  <c r="H20" i="96"/>
  <c r="G20" i="96"/>
  <c r="F20" i="96"/>
  <c r="E20" i="96"/>
  <c r="D20" i="96"/>
  <c r="C20" i="96"/>
  <c r="B20" i="96"/>
  <c r="L19" i="96"/>
  <c r="K19" i="96"/>
  <c r="J19" i="96"/>
  <c r="I19" i="96"/>
  <c r="H19" i="96"/>
  <c r="G19" i="96"/>
  <c r="F19" i="96"/>
  <c r="E19" i="96"/>
  <c r="D19" i="96"/>
  <c r="C19" i="96"/>
  <c r="B19" i="96"/>
  <c r="L18" i="96"/>
  <c r="K18" i="96"/>
  <c r="J18" i="96"/>
  <c r="I18" i="96"/>
  <c r="H18" i="96"/>
  <c r="G18" i="96"/>
  <c r="F18" i="96"/>
  <c r="E18" i="96"/>
  <c r="D18" i="96"/>
  <c r="C18" i="96"/>
  <c r="B18" i="96"/>
  <c r="L17" i="96"/>
  <c r="K17" i="96"/>
  <c r="J17" i="96"/>
  <c r="I17" i="96"/>
  <c r="H17" i="96"/>
  <c r="G17" i="96"/>
  <c r="F17" i="96"/>
  <c r="E17" i="96"/>
  <c r="D17" i="96"/>
  <c r="C17" i="96"/>
  <c r="B17" i="96"/>
  <c r="L16" i="96"/>
  <c r="K16" i="96"/>
  <c r="J16" i="96"/>
  <c r="I16" i="96"/>
  <c r="H16" i="96"/>
  <c r="G16" i="96"/>
  <c r="F16" i="96"/>
  <c r="E16" i="96"/>
  <c r="D16" i="96"/>
  <c r="C16" i="96"/>
  <c r="B16" i="96"/>
  <c r="L15" i="96"/>
  <c r="K15" i="96"/>
  <c r="J15" i="96"/>
  <c r="I15" i="96"/>
  <c r="H15" i="96"/>
  <c r="G15" i="96"/>
  <c r="F15" i="96"/>
  <c r="E15" i="96"/>
  <c r="D15" i="96"/>
  <c r="C15" i="96"/>
  <c r="B15" i="96"/>
  <c r="L14" i="96"/>
  <c r="K14" i="96"/>
  <c r="J14" i="96"/>
  <c r="I14" i="96"/>
  <c r="H14" i="96"/>
  <c r="G14" i="96"/>
  <c r="F14" i="96"/>
  <c r="E14" i="96"/>
  <c r="D14" i="96"/>
  <c r="C14" i="96"/>
  <c r="B14" i="96"/>
  <c r="L13" i="96"/>
  <c r="K13" i="96"/>
  <c r="J13" i="96"/>
  <c r="I13" i="96"/>
  <c r="H13" i="96"/>
  <c r="G13" i="96"/>
  <c r="F13" i="96"/>
  <c r="E13" i="96"/>
  <c r="D13" i="96"/>
  <c r="C13" i="96"/>
  <c r="B13" i="96"/>
  <c r="L12" i="96"/>
  <c r="K12" i="96"/>
  <c r="J12" i="96"/>
  <c r="I12" i="96"/>
  <c r="H12" i="96"/>
  <c r="G12" i="96"/>
  <c r="F12" i="96"/>
  <c r="E12" i="96"/>
  <c r="D12" i="96"/>
  <c r="C12" i="96"/>
  <c r="B12" i="96"/>
  <c r="L11" i="96"/>
  <c r="K11" i="96"/>
  <c r="J11" i="96"/>
  <c r="I11" i="96"/>
  <c r="H11" i="96"/>
  <c r="G11" i="96"/>
  <c r="F11" i="96"/>
  <c r="E11" i="96"/>
  <c r="D11" i="96"/>
  <c r="C11" i="96"/>
  <c r="B11" i="96"/>
  <c r="L10" i="96"/>
  <c r="K10" i="96"/>
  <c r="J10" i="96"/>
  <c r="I10" i="96"/>
  <c r="H10" i="96"/>
  <c r="G10" i="96"/>
  <c r="F10" i="96"/>
  <c r="E10" i="96"/>
  <c r="D10" i="96"/>
  <c r="C10" i="96"/>
  <c r="B10" i="96"/>
  <c r="L9" i="96"/>
  <c r="K9" i="96"/>
  <c r="J9" i="96"/>
  <c r="I9" i="96"/>
  <c r="H9" i="96"/>
  <c r="G9" i="96"/>
  <c r="F9" i="96"/>
  <c r="E9" i="96"/>
  <c r="D9" i="96"/>
  <c r="C9" i="96"/>
  <c r="B9" i="96"/>
  <c r="L8" i="96"/>
  <c r="K8" i="96"/>
  <c r="J8" i="96"/>
  <c r="I8" i="96"/>
  <c r="H8" i="96"/>
  <c r="G8" i="96"/>
  <c r="F8" i="96"/>
  <c r="E8" i="96"/>
  <c r="D8" i="96"/>
  <c r="C8" i="96"/>
  <c r="B8" i="96"/>
  <c r="L7" i="96"/>
  <c r="K7" i="96"/>
  <c r="J7" i="96"/>
  <c r="I7" i="96"/>
  <c r="H7" i="96"/>
  <c r="G7" i="96"/>
  <c r="F7" i="96"/>
  <c r="E7" i="96"/>
  <c r="D7" i="96"/>
  <c r="C7" i="96"/>
  <c r="B7" i="96"/>
  <c r="L6" i="96"/>
  <c r="K6" i="96"/>
  <c r="J6" i="96"/>
  <c r="I6" i="96"/>
  <c r="H6" i="96"/>
  <c r="G6" i="96"/>
  <c r="F6" i="96"/>
  <c r="E6" i="96"/>
  <c r="D6" i="96"/>
  <c r="C6" i="96"/>
  <c r="B6" i="96"/>
  <c r="L5" i="96"/>
  <c r="K5" i="96"/>
  <c r="J5" i="96"/>
  <c r="I5" i="96"/>
  <c r="H5" i="96"/>
  <c r="G5" i="96"/>
  <c r="F5" i="96"/>
  <c r="E5" i="96"/>
  <c r="D5" i="96"/>
  <c r="C5" i="96"/>
  <c r="B5" i="96"/>
  <c r="L4" i="96"/>
  <c r="K4" i="96"/>
  <c r="J4" i="96"/>
  <c r="I4" i="96"/>
  <c r="H4" i="96"/>
  <c r="G4" i="96"/>
  <c r="F4" i="96"/>
  <c r="E4" i="96"/>
  <c r="D4" i="96"/>
  <c r="C4" i="96"/>
  <c r="B4" i="96"/>
  <c r="L3" i="96"/>
  <c r="K3" i="96"/>
  <c r="J3" i="96"/>
  <c r="I3" i="96"/>
  <c r="H3" i="96"/>
  <c r="G3" i="96"/>
  <c r="F3" i="96"/>
  <c r="E3" i="96"/>
  <c r="D3" i="96"/>
  <c r="C3" i="96"/>
  <c r="B3" i="96"/>
  <c r="N5" i="98" l="1"/>
  <c r="N15" i="98"/>
  <c r="N19" i="98"/>
  <c r="M4" i="98"/>
  <c r="N27" i="96"/>
  <c r="M9" i="96"/>
  <c r="M25" i="96"/>
  <c r="M33" i="96"/>
  <c r="N4" i="96"/>
  <c r="N12" i="96"/>
  <c r="N20" i="96"/>
  <c r="N22" i="96"/>
  <c r="N28" i="96"/>
  <c r="N30" i="96"/>
  <c r="M30" i="98"/>
  <c r="N26" i="98"/>
  <c r="N24" i="98"/>
  <c r="M20" i="98"/>
  <c r="N9" i="98"/>
  <c r="N7" i="96"/>
  <c r="N15" i="96"/>
  <c r="N23" i="96"/>
  <c r="N31" i="96"/>
  <c r="N30" i="98"/>
  <c r="N17" i="98"/>
  <c r="N16" i="98"/>
  <c r="N8" i="98"/>
  <c r="N25" i="96"/>
  <c r="N32" i="98"/>
  <c r="N5" i="96"/>
  <c r="N10" i="96"/>
  <c r="N17" i="96"/>
  <c r="N18" i="96"/>
  <c r="N26" i="96"/>
  <c r="N33" i="96"/>
  <c r="M13" i="96"/>
  <c r="N21" i="96"/>
  <c r="M29" i="96"/>
  <c r="N31" i="98"/>
  <c r="N23" i="98"/>
  <c r="M22" i="98"/>
  <c r="N8" i="96"/>
  <c r="N16" i="96"/>
  <c r="N24" i="96"/>
  <c r="N32" i="96"/>
  <c r="N22" i="98"/>
  <c r="N14" i="98"/>
  <c r="N19" i="96"/>
  <c r="M17" i="96"/>
  <c r="M6" i="98"/>
  <c r="N6" i="98"/>
  <c r="N14" i="96"/>
  <c r="N11" i="96"/>
  <c r="N9" i="96"/>
  <c r="N6" i="96"/>
  <c r="N29" i="98"/>
  <c r="N21" i="98"/>
  <c r="N13" i="98"/>
  <c r="M28" i="98"/>
  <c r="M12" i="98"/>
  <c r="N18" i="98"/>
  <c r="N10" i="98"/>
  <c r="M14" i="98"/>
  <c r="N33" i="98"/>
  <c r="N25" i="98"/>
  <c r="N7" i="98"/>
  <c r="N27" i="98"/>
  <c r="N11" i="98"/>
  <c r="N4" i="98"/>
  <c r="M9" i="98"/>
  <c r="N12" i="98"/>
  <c r="M17" i="98"/>
  <c r="N20" i="98"/>
  <c r="M25" i="98"/>
  <c r="N28" i="98"/>
  <c r="M33" i="98"/>
  <c r="M11" i="98"/>
  <c r="M19" i="98"/>
  <c r="M27" i="98"/>
  <c r="M8" i="98"/>
  <c r="M16" i="98"/>
  <c r="M24" i="98"/>
  <c r="M32" i="98"/>
  <c r="M5" i="98"/>
  <c r="M13" i="98"/>
  <c r="M21" i="98"/>
  <c r="M29" i="98"/>
  <c r="M10" i="98"/>
  <c r="M18" i="98"/>
  <c r="M26" i="98"/>
  <c r="M7" i="98"/>
  <c r="M15" i="98"/>
  <c r="M23" i="98"/>
  <c r="M31" i="98"/>
  <c r="M6" i="96"/>
  <c r="M14" i="96"/>
  <c r="M30" i="96"/>
  <c r="M11" i="96"/>
  <c r="M27" i="96"/>
  <c r="M8" i="96"/>
  <c r="M16" i="96"/>
  <c r="M32" i="96"/>
  <c r="M5" i="96"/>
  <c r="M21" i="96"/>
  <c r="M10" i="96"/>
  <c r="N13" i="96"/>
  <c r="M18" i="96"/>
  <c r="M26" i="96"/>
  <c r="N29" i="96"/>
  <c r="M7" i="96"/>
  <c r="M15" i="96"/>
  <c r="M23" i="96"/>
  <c r="M31" i="96"/>
  <c r="M22" i="96"/>
  <c r="M19" i="96"/>
  <c r="M24" i="96"/>
  <c r="M4" i="96"/>
  <c r="M12" i="96"/>
  <c r="M20" i="96"/>
  <c r="M28" i="96"/>
  <c r="D9" i="67" l="1"/>
  <c r="G42" i="94"/>
  <c r="F42" i="94"/>
  <c r="E42" i="94"/>
  <c r="D42" i="94"/>
  <c r="C42" i="94"/>
  <c r="ED41" i="94"/>
  <c r="ED40" i="94"/>
  <c r="ED39" i="94"/>
  <c r="ED38" i="94"/>
  <c r="ED37" i="94"/>
  <c r="ED36" i="94"/>
  <c r="ED35" i="94"/>
  <c r="ED34" i="94"/>
  <c r="ED33" i="94"/>
  <c r="ED32" i="94"/>
  <c r="ED31" i="94"/>
  <c r="ED30" i="94"/>
  <c r="ED29" i="94"/>
  <c r="ED28" i="94"/>
  <c r="ED27" i="94"/>
  <c r="ED26" i="94"/>
  <c r="ED25" i="94"/>
  <c r="ED24" i="94"/>
  <c r="ED23" i="94"/>
  <c r="ED22" i="94"/>
  <c r="ED21" i="94"/>
  <c r="ED20" i="94"/>
  <c r="ED19" i="94"/>
  <c r="ED18" i="94"/>
  <c r="ED17" i="94"/>
  <c r="ED16" i="94"/>
  <c r="ED15" i="94"/>
  <c r="ED14" i="94"/>
  <c r="ED13" i="94"/>
  <c r="ED12" i="94"/>
  <c r="G42" i="93"/>
  <c r="F42" i="93"/>
  <c r="E42" i="93"/>
  <c r="D42" i="93"/>
  <c r="C42" i="93"/>
  <c r="ED41" i="93"/>
  <c r="ED40" i="93"/>
  <c r="ED39" i="93"/>
  <c r="ED38" i="93"/>
  <c r="ED37" i="93"/>
  <c r="ED36" i="93"/>
  <c r="ED35" i="93"/>
  <c r="ED34" i="93"/>
  <c r="ED33" i="93"/>
  <c r="ED32" i="93"/>
  <c r="ED31" i="93"/>
  <c r="ED30" i="93"/>
  <c r="ED29" i="93"/>
  <c r="ED28" i="93"/>
  <c r="ED27" i="93"/>
  <c r="ED26" i="93"/>
  <c r="ED25" i="93"/>
  <c r="ED24" i="93"/>
  <c r="ED23" i="93"/>
  <c r="ED22" i="93"/>
  <c r="ED21" i="93"/>
  <c r="ED20" i="93"/>
  <c r="ED19" i="93"/>
  <c r="ED18" i="93"/>
  <c r="ED17" i="93"/>
  <c r="ED16" i="93"/>
  <c r="ED15" i="93"/>
  <c r="ED14" i="93"/>
  <c r="ED13" i="93"/>
  <c r="ED12" i="93"/>
  <c r="P41" i="92"/>
  <c r="O41" i="92"/>
  <c r="N41" i="92"/>
  <c r="Q5" i="92"/>
  <c r="Q41" i="92" s="1"/>
  <c r="M5" i="92"/>
  <c r="M41" i="92" s="1"/>
  <c r="L5" i="92"/>
  <c r="L41" i="92" s="1"/>
  <c r="AE61" i="90"/>
  <c r="AE29" i="90"/>
  <c r="AG27" i="90"/>
  <c r="AH27" i="90" s="1"/>
  <c r="AD25" i="90"/>
  <c r="AF24" i="90"/>
  <c r="AD24" i="90"/>
  <c r="AF23" i="90"/>
  <c r="AD23" i="90"/>
  <c r="AF22" i="90"/>
  <c r="AD22" i="90"/>
  <c r="AF21" i="90"/>
  <c r="AD21" i="90"/>
  <c r="AD20" i="90"/>
  <c r="AD19" i="90"/>
  <c r="AF18" i="90"/>
  <c r="AD18" i="90"/>
  <c r="AF17" i="90"/>
  <c r="AD17" i="90"/>
  <c r="AF16" i="90"/>
  <c r="AD16" i="90"/>
  <c r="AD15" i="90"/>
  <c r="AD14" i="90"/>
  <c r="AF13" i="90"/>
  <c r="AD13" i="90"/>
  <c r="AF12" i="90"/>
  <c r="AD12" i="90"/>
  <c r="AF11" i="90"/>
  <c r="AD11" i="90"/>
  <c r="AD10" i="90"/>
  <c r="AB6" i="90"/>
  <c r="AB3" i="90"/>
  <c r="AA1" i="90"/>
  <c r="AE61" i="89"/>
  <c r="AE29" i="89"/>
  <c r="AG27" i="89"/>
  <c r="AH27" i="89" s="1"/>
  <c r="AD25" i="89"/>
  <c r="AF24" i="89"/>
  <c r="AD24" i="89"/>
  <c r="AF23" i="89"/>
  <c r="AD23" i="89"/>
  <c r="AF22" i="89"/>
  <c r="AD22" i="89"/>
  <c r="AF21" i="89"/>
  <c r="AD21" i="89"/>
  <c r="AD20" i="89"/>
  <c r="AD19" i="89"/>
  <c r="AF18" i="89"/>
  <c r="AD18" i="89"/>
  <c r="AF17" i="89"/>
  <c r="AD17" i="89"/>
  <c r="AF16" i="89"/>
  <c r="AD16" i="89"/>
  <c r="AD15" i="89"/>
  <c r="AD14" i="89"/>
  <c r="AF13" i="89"/>
  <c r="AD13" i="89"/>
  <c r="AF12" i="89"/>
  <c r="AD12" i="89"/>
  <c r="AF11" i="89"/>
  <c r="AD11" i="89"/>
  <c r="AD10" i="89"/>
  <c r="AB6" i="89"/>
  <c r="AB3" i="89"/>
  <c r="AA1" i="89"/>
  <c r="AB2" i="90" l="1"/>
  <c r="AA2" i="90" s="1"/>
  <c r="C12" i="90" s="1"/>
  <c r="K5" i="92"/>
  <c r="J5" i="92" s="1"/>
  <c r="AB2" i="89"/>
  <c r="AA2" i="89" s="1"/>
  <c r="C12" i="89" s="1"/>
  <c r="C13" i="89" s="1"/>
  <c r="AG28" i="89"/>
  <c r="AG29" i="89" s="1"/>
  <c r="AG28" i="90"/>
  <c r="AG29" i="90" s="1"/>
  <c r="C43" i="94"/>
  <c r="W43" i="94" s="1"/>
  <c r="H42" i="94"/>
  <c r="ED11" i="94" s="1"/>
  <c r="C43" i="93"/>
  <c r="W43" i="93" s="1"/>
  <c r="H42" i="93"/>
  <c r="ED11" i="93" s="1"/>
  <c r="I5" i="92"/>
  <c r="J41" i="92"/>
  <c r="R5" i="92"/>
  <c r="AH29" i="90"/>
  <c r="AG30" i="90"/>
  <c r="K41" i="92" l="1"/>
  <c r="AE27" i="89"/>
  <c r="AE28" i="89" s="1"/>
  <c r="AF28" i="89" s="1"/>
  <c r="AC27" i="89"/>
  <c r="AC59" i="89"/>
  <c r="B16" i="89"/>
  <c r="AE59" i="89"/>
  <c r="AE60" i="89" s="1"/>
  <c r="AF61" i="89" s="1"/>
  <c r="AC61" i="89" s="1"/>
  <c r="C5" i="94"/>
  <c r="D7" i="67"/>
  <c r="AH28" i="89"/>
  <c r="AH28" i="90"/>
  <c r="C5" i="93"/>
  <c r="C7" i="67"/>
  <c r="E7" i="67" s="1"/>
  <c r="DV12" i="94"/>
  <c r="DN12" i="94"/>
  <c r="DF12" i="94"/>
  <c r="EA12" i="94"/>
  <c r="DR12" i="94"/>
  <c r="DI12" i="94"/>
  <c r="CZ12" i="94"/>
  <c r="CR12" i="94"/>
  <c r="CJ12" i="94"/>
  <c r="CB12" i="94"/>
  <c r="BT12" i="94"/>
  <c r="BL12" i="94"/>
  <c r="BD12" i="94"/>
  <c r="AV12" i="94"/>
  <c r="AN12" i="94"/>
  <c r="AF12" i="94"/>
  <c r="X12" i="94"/>
  <c r="P12" i="94"/>
  <c r="H12" i="94"/>
  <c r="CU10" i="94"/>
  <c r="BG10" i="94"/>
  <c r="S10" i="94"/>
  <c r="DY7" i="94"/>
  <c r="DQ7" i="94"/>
  <c r="DI7" i="94"/>
  <c r="DA7" i="94"/>
  <c r="CS7" i="94"/>
  <c r="CK7" i="94"/>
  <c r="CC7" i="94"/>
  <c r="BU7" i="94"/>
  <c r="BM7" i="94"/>
  <c r="BE7" i="94"/>
  <c r="AW7" i="94"/>
  <c r="AO7" i="94"/>
  <c r="AG7" i="94"/>
  <c r="Y7" i="94"/>
  <c r="Q7" i="94"/>
  <c r="I7" i="94"/>
  <c r="DZ12" i="94"/>
  <c r="DQ12" i="94"/>
  <c r="DH12" i="94"/>
  <c r="CY12" i="94"/>
  <c r="CQ12" i="94"/>
  <c r="CI12" i="94"/>
  <c r="CA12" i="94"/>
  <c r="BS12" i="94"/>
  <c r="BK12" i="94"/>
  <c r="BC12" i="94"/>
  <c r="AU12" i="94"/>
  <c r="AM12" i="94"/>
  <c r="AE12" i="94"/>
  <c r="W12" i="94"/>
  <c r="O12" i="94"/>
  <c r="CP10" i="94"/>
  <c r="BB10" i="94"/>
  <c r="N10" i="94"/>
  <c r="DX7" i="94"/>
  <c r="DP7" i="94"/>
  <c r="DH7" i="94"/>
  <c r="CZ7" i="94"/>
  <c r="CR7" i="94"/>
  <c r="CJ7" i="94"/>
  <c r="CB7" i="94"/>
  <c r="BT7" i="94"/>
  <c r="BL7" i="94"/>
  <c r="BD7" i="94"/>
  <c r="AV7" i="94"/>
  <c r="AN7" i="94"/>
  <c r="AF7" i="94"/>
  <c r="X7" i="94"/>
  <c r="P7" i="94"/>
  <c r="H7" i="94"/>
  <c r="EC12" i="94"/>
  <c r="DP12" i="94"/>
  <c r="DD12" i="94"/>
  <c r="CT12" i="94"/>
  <c r="CH12" i="94"/>
  <c r="BX12" i="94"/>
  <c r="BN12" i="94"/>
  <c r="BB12" i="94"/>
  <c r="AR12" i="94"/>
  <c r="AH12" i="94"/>
  <c r="V12" i="94"/>
  <c r="L12" i="94"/>
  <c r="DE10" i="94"/>
  <c r="AW10" i="94"/>
  <c r="EC7" i="94"/>
  <c r="EC6" i="94" s="1"/>
  <c r="DS7" i="94"/>
  <c r="DG7" i="94"/>
  <c r="CW7" i="94"/>
  <c r="CM7" i="94"/>
  <c r="CA7" i="94"/>
  <c r="BQ7" i="94"/>
  <c r="BG7" i="94"/>
  <c r="AU7" i="94"/>
  <c r="AK7" i="94"/>
  <c r="AA7" i="94"/>
  <c r="O7" i="94"/>
  <c r="CG12" i="94"/>
  <c r="BA12" i="94"/>
  <c r="AG12" i="94"/>
  <c r="K12" i="94"/>
  <c r="AR10" i="94"/>
  <c r="DR7" i="94"/>
  <c r="DR6" i="94" s="1"/>
  <c r="DF7" i="94"/>
  <c r="DF6" i="94" s="1"/>
  <c r="CL7" i="94"/>
  <c r="BP7" i="94"/>
  <c r="AT7" i="94"/>
  <c r="Z7" i="94"/>
  <c r="DY12" i="94"/>
  <c r="DM12" i="94"/>
  <c r="CP12" i="94"/>
  <c r="BV12" i="94"/>
  <c r="AZ12" i="94"/>
  <c r="AD12" i="94"/>
  <c r="J12" i="94"/>
  <c r="AM10" i="94"/>
  <c r="EA7" i="94"/>
  <c r="DE7" i="94"/>
  <c r="CI7" i="94"/>
  <c r="BO7" i="94"/>
  <c r="AS7" i="94"/>
  <c r="W7" i="94"/>
  <c r="DX12" i="94"/>
  <c r="DA12" i="94"/>
  <c r="CO12" i="94"/>
  <c r="BU12" i="94"/>
  <c r="AY12" i="94"/>
  <c r="AC12" i="94"/>
  <c r="I12" i="94"/>
  <c r="AH10" i="94"/>
  <c r="DN7" i="94"/>
  <c r="CT7" i="94"/>
  <c r="BX7" i="94"/>
  <c r="BB7" i="94"/>
  <c r="AH7" i="94"/>
  <c r="L7" i="94"/>
  <c r="DW12" i="94"/>
  <c r="CX12" i="94"/>
  <c r="CD12" i="94"/>
  <c r="BH12" i="94"/>
  <c r="AL12" i="94"/>
  <c r="R12" i="94"/>
  <c r="CA10" i="94"/>
  <c r="DW7" i="94"/>
  <c r="DC7" i="94"/>
  <c r="CG7" i="94"/>
  <c r="BK7" i="94"/>
  <c r="AQ7" i="94"/>
  <c r="U7" i="94"/>
  <c r="EB12" i="94"/>
  <c r="DO12" i="94"/>
  <c r="DC12" i="94"/>
  <c r="CS12" i="94"/>
  <c r="BW12" i="94"/>
  <c r="BM12" i="94"/>
  <c r="AQ12" i="94"/>
  <c r="U12" i="94"/>
  <c r="CZ10" i="94"/>
  <c r="EB7" i="94"/>
  <c r="CV7" i="94"/>
  <c r="BZ7" i="94"/>
  <c r="BF7" i="94"/>
  <c r="AJ7" i="94"/>
  <c r="N7" i="94"/>
  <c r="DB12" i="94"/>
  <c r="CF12" i="94"/>
  <c r="BJ12" i="94"/>
  <c r="AP12" i="94"/>
  <c r="T12" i="94"/>
  <c r="CK10" i="94"/>
  <c r="DO7" i="94"/>
  <c r="CU7" i="94"/>
  <c r="BY7" i="94"/>
  <c r="BC7" i="94"/>
  <c r="AI7" i="94"/>
  <c r="M7" i="94"/>
  <c r="DL12" i="94"/>
  <c r="CE12" i="94"/>
  <c r="BI12" i="94"/>
  <c r="AO12" i="94"/>
  <c r="S12" i="94"/>
  <c r="CF10" i="94"/>
  <c r="DZ7" i="94"/>
  <c r="DD7" i="94"/>
  <c r="CH7" i="94"/>
  <c r="BN7" i="94"/>
  <c r="AR7" i="94"/>
  <c r="V7" i="94"/>
  <c r="DK12" i="94"/>
  <c r="CN12" i="94"/>
  <c r="BR12" i="94"/>
  <c r="AX12" i="94"/>
  <c r="AB12" i="94"/>
  <c r="DY10" i="94"/>
  <c r="AC10" i="94"/>
  <c r="DM7" i="94"/>
  <c r="CQ7" i="94"/>
  <c r="BW7" i="94"/>
  <c r="BA7" i="94"/>
  <c r="AE7" i="94"/>
  <c r="K7" i="94"/>
  <c r="DJ12" i="94"/>
  <c r="CK12" i="94"/>
  <c r="BF12" i="94"/>
  <c r="AA12" i="94"/>
  <c r="DJ10" i="94"/>
  <c r="DU7" i="94"/>
  <c r="CP7" i="94"/>
  <c r="BR7" i="94"/>
  <c r="AM7" i="94"/>
  <c r="J7" i="94"/>
  <c r="DE12" i="94"/>
  <c r="BZ12" i="94"/>
  <c r="AW12" i="94"/>
  <c r="BQ10" i="94"/>
  <c r="DL7" i="94"/>
  <c r="BI7" i="94"/>
  <c r="CF7" i="94"/>
  <c r="AC7" i="94"/>
  <c r="CV12" i="94"/>
  <c r="AS12" i="94"/>
  <c r="N12" i="94"/>
  <c r="DJ7" i="94"/>
  <c r="CE7" i="94"/>
  <c r="AB7" i="94"/>
  <c r="DU12" i="94"/>
  <c r="CU12" i="94"/>
  <c r="BP12" i="94"/>
  <c r="M12" i="94"/>
  <c r="DB7" i="94"/>
  <c r="CD7" i="94"/>
  <c r="AY7" i="94"/>
  <c r="DT12" i="94"/>
  <c r="CM12" i="94"/>
  <c r="BO12" i="94"/>
  <c r="AJ12" i="94"/>
  <c r="DG12" i="94"/>
  <c r="CC12" i="94"/>
  <c r="BE12" i="94"/>
  <c r="Z12" i="94"/>
  <c r="BV10" i="94"/>
  <c r="DT7" i="94"/>
  <c r="CO7" i="94"/>
  <c r="BJ7" i="94"/>
  <c r="AL7" i="94"/>
  <c r="Y12" i="94"/>
  <c r="CN7" i="94"/>
  <c r="AD7" i="94"/>
  <c r="CW12" i="94"/>
  <c r="BY12" i="94"/>
  <c r="AT12" i="94"/>
  <c r="Q12" i="94"/>
  <c r="BL10" i="94"/>
  <c r="DK7" i="94"/>
  <c r="BH7" i="94"/>
  <c r="BQ12" i="94"/>
  <c r="X10" i="94"/>
  <c r="AZ7" i="94"/>
  <c r="AK12" i="94"/>
  <c r="H10" i="94"/>
  <c r="T7" i="94"/>
  <c r="DT10" i="94"/>
  <c r="CY7" i="94"/>
  <c r="BV7" i="94"/>
  <c r="AX7" i="94"/>
  <c r="S7" i="94"/>
  <c r="DS12" i="94"/>
  <c r="CL12" i="94"/>
  <c r="BG12" i="94"/>
  <c r="AI12" i="94"/>
  <c r="DO10" i="94"/>
  <c r="DV7" i="94"/>
  <c r="DV6" i="94" s="1"/>
  <c r="CX7" i="94"/>
  <c r="BS7" i="94"/>
  <c r="AP7" i="94"/>
  <c r="R7" i="94"/>
  <c r="DV12" i="93"/>
  <c r="DF12" i="93"/>
  <c r="CP12" i="93"/>
  <c r="BZ12" i="93"/>
  <c r="BJ12" i="93"/>
  <c r="AT12" i="93"/>
  <c r="AD12" i="93"/>
  <c r="N12" i="93"/>
  <c r="CK10" i="93"/>
  <c r="H10" i="93"/>
  <c r="DO7" i="93"/>
  <c r="CQ7" i="93"/>
  <c r="CA7" i="93"/>
  <c r="BC7" i="93"/>
  <c r="DZ12" i="93"/>
  <c r="DR12" i="93"/>
  <c r="DJ12" i="93"/>
  <c r="DB12" i="93"/>
  <c r="CT12" i="93"/>
  <c r="CL12" i="93"/>
  <c r="CD12" i="93"/>
  <c r="BV12" i="93"/>
  <c r="BN12" i="93"/>
  <c r="BF12" i="93"/>
  <c r="AX12" i="93"/>
  <c r="AP12" i="93"/>
  <c r="AH12" i="93"/>
  <c r="Z12" i="93"/>
  <c r="R12" i="93"/>
  <c r="J12" i="93"/>
  <c r="DE10" i="93"/>
  <c r="BQ10" i="93"/>
  <c r="AC10" i="93"/>
  <c r="EA7" i="93"/>
  <c r="DS7" i="93"/>
  <c r="DK7" i="93"/>
  <c r="DC7" i="93"/>
  <c r="CU7" i="93"/>
  <c r="CM7" i="93"/>
  <c r="CE7" i="93"/>
  <c r="BW7" i="93"/>
  <c r="BO7" i="93"/>
  <c r="BG7" i="93"/>
  <c r="AY7" i="93"/>
  <c r="AQ7" i="93"/>
  <c r="AI7" i="93"/>
  <c r="AA7" i="93"/>
  <c r="S7" i="93"/>
  <c r="K7" i="93"/>
  <c r="DQ12" i="93"/>
  <c r="DI12" i="93"/>
  <c r="CS12" i="93"/>
  <c r="CC12" i="93"/>
  <c r="BM12" i="93"/>
  <c r="BE12" i="93"/>
  <c r="AO12" i="93"/>
  <c r="Y12" i="93"/>
  <c r="Q12" i="93"/>
  <c r="CZ10" i="93"/>
  <c r="X10" i="93"/>
  <c r="DZ7" i="93"/>
  <c r="DJ7" i="93"/>
  <c r="DB7" i="93"/>
  <c r="CL7" i="93"/>
  <c r="CD7" i="93"/>
  <c r="BN7" i="93"/>
  <c r="DY12" i="93"/>
  <c r="DA12" i="93"/>
  <c r="CK12" i="93"/>
  <c r="BU12" i="93"/>
  <c r="AW12" i="93"/>
  <c r="AG12" i="93"/>
  <c r="I12" i="93"/>
  <c r="BL10" i="93"/>
  <c r="DR7" i="93"/>
  <c r="CT7" i="93"/>
  <c r="BV7" i="93"/>
  <c r="BF7" i="93"/>
  <c r="DW12" i="93"/>
  <c r="DO12" i="93"/>
  <c r="DG12" i="93"/>
  <c r="CY12" i="93"/>
  <c r="CQ12" i="93"/>
  <c r="CI12" i="93"/>
  <c r="CA12" i="93"/>
  <c r="BS12" i="93"/>
  <c r="BK12" i="93"/>
  <c r="BC12" i="93"/>
  <c r="AU12" i="93"/>
  <c r="AM12" i="93"/>
  <c r="AE12" i="93"/>
  <c r="W12" i="93"/>
  <c r="O12" i="93"/>
  <c r="CP10" i="93"/>
  <c r="BB10" i="93"/>
  <c r="N10" i="93"/>
  <c r="DX7" i="93"/>
  <c r="DP7" i="93"/>
  <c r="DH7" i="93"/>
  <c r="CZ7" i="93"/>
  <c r="CR7" i="93"/>
  <c r="CJ7" i="93"/>
  <c r="CB7" i="93"/>
  <c r="BT7" i="93"/>
  <c r="BL7" i="93"/>
  <c r="BD7" i="93"/>
  <c r="AV7" i="93"/>
  <c r="AN7" i="93"/>
  <c r="AF7" i="93"/>
  <c r="X7" i="93"/>
  <c r="P7" i="93"/>
  <c r="H7" i="93"/>
  <c r="DN12" i="93"/>
  <c r="CX12" i="93"/>
  <c r="CH12" i="93"/>
  <c r="BR12" i="93"/>
  <c r="BB12" i="93"/>
  <c r="AL12" i="93"/>
  <c r="V12" i="93"/>
  <c r="DY10" i="93"/>
  <c r="AW10" i="93"/>
  <c r="DW7" i="93"/>
  <c r="DG7" i="93"/>
  <c r="CY7" i="93"/>
  <c r="CI7" i="93"/>
  <c r="BS7" i="93"/>
  <c r="BK7" i="93"/>
  <c r="AX7" i="93"/>
  <c r="AK12" i="93"/>
  <c r="CP7" i="93"/>
  <c r="AB7" i="93"/>
  <c r="BD12" i="93"/>
  <c r="EB12" i="93"/>
  <c r="DL12" i="93"/>
  <c r="CV12" i="93"/>
  <c r="CF12" i="93"/>
  <c r="BP12" i="93"/>
  <c r="AZ12" i="93"/>
  <c r="AJ12" i="93"/>
  <c r="T12" i="93"/>
  <c r="DO10" i="93"/>
  <c r="AM10" i="93"/>
  <c r="DU7" i="93"/>
  <c r="DE7" i="93"/>
  <c r="CO7" i="93"/>
  <c r="BY7" i="93"/>
  <c r="BI7" i="93"/>
  <c r="AU7" i="93"/>
  <c r="AK7" i="93"/>
  <c r="Z7" i="93"/>
  <c r="O7" i="93"/>
  <c r="EA12" i="93"/>
  <c r="DK12" i="93"/>
  <c r="CU12" i="93"/>
  <c r="CE12" i="93"/>
  <c r="BO12" i="93"/>
  <c r="AY12" i="93"/>
  <c r="AI12" i="93"/>
  <c r="S12" i="93"/>
  <c r="DJ10" i="93"/>
  <c r="AH10" i="93"/>
  <c r="DT7" i="93"/>
  <c r="DD7" i="93"/>
  <c r="CN7" i="93"/>
  <c r="BX7" i="93"/>
  <c r="BH7" i="93"/>
  <c r="AT7" i="93"/>
  <c r="AJ7" i="93"/>
  <c r="Y7" i="93"/>
  <c r="N7" i="93"/>
  <c r="DX12" i="93"/>
  <c r="DH12" i="93"/>
  <c r="CR12" i="93"/>
  <c r="CB12" i="93"/>
  <c r="BL12" i="93"/>
  <c r="AV12" i="93"/>
  <c r="AF12" i="93"/>
  <c r="P12" i="93"/>
  <c r="CU10" i="93"/>
  <c r="S10" i="93"/>
  <c r="DQ7" i="93"/>
  <c r="DA7" i="93"/>
  <c r="CK7" i="93"/>
  <c r="BU7" i="93"/>
  <c r="BE7" i="93"/>
  <c r="AS7" i="93"/>
  <c r="AH7" i="93"/>
  <c r="W7" i="93"/>
  <c r="M7" i="93"/>
  <c r="T7" i="93"/>
  <c r="CJ12" i="93"/>
  <c r="AN12" i="93"/>
  <c r="H12" i="93"/>
  <c r="DY7" i="93"/>
  <c r="CS7" i="93"/>
  <c r="BM7" i="93"/>
  <c r="R7" i="93"/>
  <c r="DM12" i="93"/>
  <c r="BQ12" i="93"/>
  <c r="DT10" i="93"/>
  <c r="DF7" i="93"/>
  <c r="BZ7" i="93"/>
  <c r="AL7" i="93"/>
  <c r="AM7" i="93"/>
  <c r="EC12" i="93"/>
  <c r="CG12" i="93"/>
  <c r="AR10" i="93"/>
  <c r="AW7" i="93"/>
  <c r="AW6" i="93" s="1"/>
  <c r="DU12" i="93"/>
  <c r="DE12" i="93"/>
  <c r="CO12" i="93"/>
  <c r="BY12" i="93"/>
  <c r="BI12" i="93"/>
  <c r="AS12" i="93"/>
  <c r="AC12" i="93"/>
  <c r="M12" i="93"/>
  <c r="CF10" i="93"/>
  <c r="DN7" i="93"/>
  <c r="CX7" i="93"/>
  <c r="CH7" i="93"/>
  <c r="BR7" i="93"/>
  <c r="BB7" i="93"/>
  <c r="AR7" i="93"/>
  <c r="AG7" i="93"/>
  <c r="V7" i="93"/>
  <c r="L7" i="93"/>
  <c r="DT12" i="93"/>
  <c r="DD12" i="93"/>
  <c r="CN12" i="93"/>
  <c r="BX12" i="93"/>
  <c r="BH12" i="93"/>
  <c r="AR12" i="93"/>
  <c r="AB12" i="93"/>
  <c r="L12" i="93"/>
  <c r="CA10" i="93"/>
  <c r="EC7" i="93"/>
  <c r="EC6" i="93" s="1"/>
  <c r="DM7" i="93"/>
  <c r="CW7" i="93"/>
  <c r="CG7" i="93"/>
  <c r="BQ7" i="93"/>
  <c r="BA7" i="93"/>
  <c r="AP7" i="93"/>
  <c r="AE7" i="93"/>
  <c r="U7" i="93"/>
  <c r="J7" i="93"/>
  <c r="DS12" i="93"/>
  <c r="DC12" i="93"/>
  <c r="CM12" i="93"/>
  <c r="BW12" i="93"/>
  <c r="BG12" i="93"/>
  <c r="AQ12" i="93"/>
  <c r="AA12" i="93"/>
  <c r="K12" i="93"/>
  <c r="BV10" i="93"/>
  <c r="EB7" i="93"/>
  <c r="DL7" i="93"/>
  <c r="CV7" i="93"/>
  <c r="CF7" i="93"/>
  <c r="BP7" i="93"/>
  <c r="AZ7" i="93"/>
  <c r="AO7" i="93"/>
  <c r="AD7" i="93"/>
  <c r="I7" i="93"/>
  <c r="DP12" i="93"/>
  <c r="CZ12" i="93"/>
  <c r="BT12" i="93"/>
  <c r="X12" i="93"/>
  <c r="BG10" i="93"/>
  <c r="DI7" i="93"/>
  <c r="CC7" i="93"/>
  <c r="AC7" i="93"/>
  <c r="CW12" i="93"/>
  <c r="BA12" i="93"/>
  <c r="U12" i="93"/>
  <c r="DV7" i="93"/>
  <c r="BJ7" i="93"/>
  <c r="Q7" i="93"/>
  <c r="I41" i="92"/>
  <c r="H5" i="92"/>
  <c r="R41" i="92"/>
  <c r="S5" i="92"/>
  <c r="AH30" i="90"/>
  <c r="AG31" i="90"/>
  <c r="AC27" i="90"/>
  <c r="C13" i="90"/>
  <c r="B16" i="90"/>
  <c r="AE59" i="90"/>
  <c r="AE60" i="90" s="1"/>
  <c r="AC59" i="90"/>
  <c r="AE27" i="90"/>
  <c r="AE28" i="90" s="1"/>
  <c r="AH29" i="89"/>
  <c r="AG30" i="89"/>
  <c r="AF55" i="89"/>
  <c r="AF31" i="89"/>
  <c r="AF50" i="89"/>
  <c r="AC50" i="89" s="1"/>
  <c r="AF34" i="89"/>
  <c r="AF51" i="89"/>
  <c r="AF54" i="89"/>
  <c r="AC54" i="89" s="1"/>
  <c r="AF38" i="89"/>
  <c r="AF30" i="89"/>
  <c r="AF57" i="89"/>
  <c r="AF49" i="89"/>
  <c r="AC49" i="89" s="1"/>
  <c r="AF36" i="89"/>
  <c r="AF32" i="89"/>
  <c r="AF45" i="89"/>
  <c r="AF41" i="89"/>
  <c r="AC41" i="89" s="1"/>
  <c r="AF53" i="89"/>
  <c r="AF52" i="89"/>
  <c r="AF40" i="89"/>
  <c r="AF69" i="89"/>
  <c r="AC69" i="89" s="1"/>
  <c r="AF84" i="89"/>
  <c r="AC84" i="89" s="1"/>
  <c r="AF76" i="89"/>
  <c r="AC76" i="89" s="1"/>
  <c r="AF68" i="89"/>
  <c r="AC68" i="89" s="1"/>
  <c r="AF62" i="89"/>
  <c r="AC62" i="89" s="1"/>
  <c r="AF67" i="89"/>
  <c r="AC67" i="89" s="1"/>
  <c r="AF87" i="89"/>
  <c r="AC87" i="89" s="1"/>
  <c r="AF75" i="89"/>
  <c r="AC75" i="89" s="1"/>
  <c r="CF6" i="94" l="1"/>
  <c r="AC45" i="89"/>
  <c r="AC32" i="89"/>
  <c r="AC34" i="89"/>
  <c r="AC36" i="89"/>
  <c r="AF42" i="89"/>
  <c r="AC42" i="89" s="1"/>
  <c r="AC31" i="89"/>
  <c r="AC40" i="89"/>
  <c r="AC57" i="89"/>
  <c r="AC52" i="89"/>
  <c r="AC30" i="89"/>
  <c r="AC55" i="89"/>
  <c r="AC53" i="89"/>
  <c r="AC38" i="89"/>
  <c r="AC51" i="89"/>
  <c r="AC28" i="89"/>
  <c r="AF37" i="89"/>
  <c r="AC37" i="89" s="1"/>
  <c r="AF33" i="89"/>
  <c r="AC33" i="89" s="1"/>
  <c r="AF35" i="89"/>
  <c r="AC35" i="89" s="1"/>
  <c r="AF39" i="89"/>
  <c r="AC39" i="89" s="1"/>
  <c r="AF44" i="89"/>
  <c r="AC44" i="89" s="1"/>
  <c r="AF56" i="89"/>
  <c r="AC56" i="89" s="1"/>
  <c r="AF43" i="89"/>
  <c r="AC43" i="89" s="1"/>
  <c r="AF47" i="89"/>
  <c r="AC47" i="89" s="1"/>
  <c r="AF48" i="89"/>
  <c r="AC48" i="89" s="1"/>
  <c r="AF29" i="89"/>
  <c r="AC29" i="89" s="1"/>
  <c r="AF46" i="89"/>
  <c r="AC46" i="89" s="1"/>
  <c r="DW6" i="94"/>
  <c r="CY6" i="93"/>
  <c r="AD6" i="94"/>
  <c r="AF70" i="89"/>
  <c r="AC70" i="89" s="1"/>
  <c r="AF85" i="89"/>
  <c r="AC85" i="89" s="1"/>
  <c r="AF86" i="89"/>
  <c r="AC86" i="89" s="1"/>
  <c r="AF64" i="89"/>
  <c r="AC64" i="89" s="1"/>
  <c r="AF77" i="89"/>
  <c r="AC77" i="89" s="1"/>
  <c r="AF78" i="89"/>
  <c r="AC78" i="89" s="1"/>
  <c r="AF89" i="89"/>
  <c r="AC89" i="89" s="1"/>
  <c r="AF79" i="89"/>
  <c r="AC79" i="89" s="1"/>
  <c r="AF71" i="89"/>
  <c r="AC71" i="89" s="1"/>
  <c r="AF65" i="89"/>
  <c r="AC65" i="89" s="1"/>
  <c r="AF74" i="89"/>
  <c r="AC74" i="89" s="1"/>
  <c r="AF80" i="89"/>
  <c r="AC80" i="89" s="1"/>
  <c r="AF60" i="89"/>
  <c r="AC60" i="89" s="1"/>
  <c r="AF66" i="89"/>
  <c r="AC66" i="89" s="1"/>
  <c r="AF72" i="89"/>
  <c r="AC72" i="89" s="1"/>
  <c r="AF83" i="89"/>
  <c r="AC83" i="89" s="1"/>
  <c r="AF73" i="89"/>
  <c r="AC73" i="89" s="1"/>
  <c r="AF82" i="89"/>
  <c r="AC82" i="89" s="1"/>
  <c r="AF88" i="89"/>
  <c r="AC88" i="89" s="1"/>
  <c r="AF63" i="89"/>
  <c r="AC63" i="89" s="1"/>
  <c r="AF81" i="89"/>
  <c r="AC81" i="89" s="1"/>
  <c r="Q6" i="93"/>
  <c r="DJ6" i="94"/>
  <c r="BA6" i="94"/>
  <c r="EB6" i="94"/>
  <c r="AM6" i="93"/>
  <c r="CN6" i="94"/>
  <c r="CY6" i="94"/>
  <c r="AI6" i="94"/>
  <c r="DS6" i="94"/>
  <c r="BE6" i="94"/>
  <c r="AU6" i="94"/>
  <c r="BB6" i="93"/>
  <c r="BH6" i="94"/>
  <c r="DZ6" i="94"/>
  <c r="CI6" i="94"/>
  <c r="AK6" i="94"/>
  <c r="H6" i="94"/>
  <c r="BT6" i="94"/>
  <c r="BW6" i="94"/>
  <c r="P6" i="94"/>
  <c r="CB6" i="94"/>
  <c r="BM6" i="94"/>
  <c r="T6" i="94"/>
  <c r="DG6" i="93"/>
  <c r="DU6" i="94"/>
  <c r="DB6" i="94"/>
  <c r="Z6" i="94"/>
  <c r="BC6" i="94"/>
  <c r="CD6" i="94"/>
  <c r="DK6" i="94"/>
  <c r="DE6" i="94"/>
  <c r="BN6" i="94"/>
  <c r="AV6" i="94"/>
  <c r="DH6" i="94"/>
  <c r="K6" i="94"/>
  <c r="BN6" i="93"/>
  <c r="AL6" i="94"/>
  <c r="CQ6" i="94"/>
  <c r="R6" i="94"/>
  <c r="V6" i="94"/>
  <c r="CU6" i="94"/>
  <c r="AF6" i="94"/>
  <c r="CR6" i="94"/>
  <c r="CO6" i="94"/>
  <c r="AC6" i="94"/>
  <c r="J6" i="94"/>
  <c r="AR6" i="94"/>
  <c r="DO6" i="94"/>
  <c r="BK6" i="94"/>
  <c r="AN6" i="94"/>
  <c r="CZ6" i="94"/>
  <c r="BU6" i="94"/>
  <c r="AX6" i="94"/>
  <c r="BY6" i="94"/>
  <c r="U6" i="94"/>
  <c r="X6" i="94"/>
  <c r="CJ6" i="94"/>
  <c r="I6" i="94"/>
  <c r="BJ6" i="94"/>
  <c r="DM6" i="94"/>
  <c r="N6" i="94"/>
  <c r="AQ6" i="94"/>
  <c r="BQ6" i="94"/>
  <c r="CK6" i="94"/>
  <c r="CG6" i="94"/>
  <c r="CV6" i="94"/>
  <c r="BE13" i="94"/>
  <c r="BJ13" i="94"/>
  <c r="DO13" i="94"/>
  <c r="DO14" i="94" s="1"/>
  <c r="DO15" i="94" s="1"/>
  <c r="CP13" i="94"/>
  <c r="BB13" i="94"/>
  <c r="DQ13" i="94"/>
  <c r="DQ14" i="94" s="1"/>
  <c r="DQ6" i="94"/>
  <c r="CR13" i="94"/>
  <c r="CR14" i="94" s="1"/>
  <c r="AI13" i="94"/>
  <c r="Y13" i="94"/>
  <c r="Y14" i="94" s="1"/>
  <c r="AW13" i="94"/>
  <c r="CN13" i="94"/>
  <c r="CN14" i="94" s="1"/>
  <c r="CF13" i="94"/>
  <c r="R13" i="94"/>
  <c r="BN13" i="94"/>
  <c r="BN14" i="94" s="1"/>
  <c r="DZ13" i="94"/>
  <c r="DY6" i="94"/>
  <c r="CZ13" i="94"/>
  <c r="DG13" i="94"/>
  <c r="DG14" i="94" s="1"/>
  <c r="AS13" i="94"/>
  <c r="S13" i="94"/>
  <c r="DB13" i="94"/>
  <c r="BX6" i="94"/>
  <c r="EA6" i="94"/>
  <c r="K13" i="94"/>
  <c r="BX13" i="94"/>
  <c r="BX14" i="94" s="1"/>
  <c r="BX15" i="94" s="1"/>
  <c r="DI13" i="94"/>
  <c r="DI14" i="94" s="1"/>
  <c r="BP13" i="94"/>
  <c r="BP14" i="94" s="1"/>
  <c r="DE13" i="94"/>
  <c r="DE14" i="94" s="1"/>
  <c r="DE15" i="94" s="1"/>
  <c r="AO13" i="94"/>
  <c r="AO14" i="94" s="1"/>
  <c r="AO15" i="94" s="1"/>
  <c r="CT6" i="94"/>
  <c r="DA13" i="94"/>
  <c r="AG13" i="94"/>
  <c r="CH13" i="94"/>
  <c r="CA13" i="94"/>
  <c r="CC6" i="94"/>
  <c r="DR13" i="94"/>
  <c r="DR14" i="94" s="1"/>
  <c r="DS13" i="94"/>
  <c r="CU13" i="94"/>
  <c r="CU14" i="94" s="1"/>
  <c r="CK13" i="94"/>
  <c r="CK14" i="94" s="1"/>
  <c r="CK15" i="94" s="1"/>
  <c r="BI13" i="94"/>
  <c r="BI14" i="94" s="1"/>
  <c r="AJ6" i="94"/>
  <c r="DN6" i="94"/>
  <c r="J13" i="94"/>
  <c r="J14" i="94" s="1"/>
  <c r="BA13" i="94"/>
  <c r="L13" i="94"/>
  <c r="W13" i="94"/>
  <c r="EA13" i="94"/>
  <c r="EA14" i="94" s="1"/>
  <c r="BS6" i="94"/>
  <c r="BY13" i="94"/>
  <c r="BY14" i="94" s="1"/>
  <c r="CM13" i="94"/>
  <c r="CM14" i="94" s="1"/>
  <c r="DU13" i="94"/>
  <c r="AM6" i="94"/>
  <c r="BW13" i="94"/>
  <c r="BW14" i="94" s="1"/>
  <c r="CX13" i="94"/>
  <c r="CX14" i="94" s="1"/>
  <c r="W6" i="94"/>
  <c r="BP6" i="94"/>
  <c r="CM6" i="94"/>
  <c r="DD13" i="94"/>
  <c r="CQ13" i="94"/>
  <c r="CS6" i="94"/>
  <c r="DF13" i="94"/>
  <c r="CX6" i="94"/>
  <c r="CW13" i="94"/>
  <c r="CW14" i="94" s="1"/>
  <c r="DT13" i="94"/>
  <c r="AB6" i="94"/>
  <c r="BI6" i="94"/>
  <c r="BR6" i="94"/>
  <c r="AB13" i="94"/>
  <c r="CH6" i="94"/>
  <c r="DL13" i="94"/>
  <c r="T13" i="94"/>
  <c r="T14" i="94" s="1"/>
  <c r="BZ6" i="94"/>
  <c r="CS13" i="94"/>
  <c r="CS14" i="94" s="1"/>
  <c r="DC6" i="94"/>
  <c r="DW13" i="94"/>
  <c r="DW14" i="94" s="1"/>
  <c r="I13" i="94"/>
  <c r="AS6" i="94"/>
  <c r="AZ13" i="94"/>
  <c r="CL6" i="94"/>
  <c r="O6" i="94"/>
  <c r="CW6" i="94"/>
  <c r="AH13" i="94"/>
  <c r="DP13" i="94"/>
  <c r="DP14" i="94" s="1"/>
  <c r="DP15" i="94" s="1"/>
  <c r="BD6" i="94"/>
  <c r="DP6" i="94"/>
  <c r="AM13" i="94"/>
  <c r="AM14" i="94" s="1"/>
  <c r="CY13" i="94"/>
  <c r="AO6" i="94"/>
  <c r="DA6" i="94"/>
  <c r="P13" i="94"/>
  <c r="CB13" i="94"/>
  <c r="DN13" i="94"/>
  <c r="BR13" i="94"/>
  <c r="BR14" i="94" s="1"/>
  <c r="AH6" i="94"/>
  <c r="AY13" i="94"/>
  <c r="AY14" i="94" s="1"/>
  <c r="BC13" i="94"/>
  <c r="BC14" i="94" s="1"/>
  <c r="BC15" i="94" s="1"/>
  <c r="AF13" i="94"/>
  <c r="AF14" i="94" s="1"/>
  <c r="CC13" i="94"/>
  <c r="N13" i="94"/>
  <c r="N14" i="94" s="1"/>
  <c r="EB13" i="94"/>
  <c r="EB14" i="94" s="1"/>
  <c r="BB6" i="94"/>
  <c r="BU13" i="94"/>
  <c r="BU14" i="94" s="1"/>
  <c r="DM13" i="94"/>
  <c r="DM14" i="94" s="1"/>
  <c r="BK13" i="94"/>
  <c r="BK14" i="94" s="1"/>
  <c r="AN13" i="94"/>
  <c r="AN14" i="94" s="1"/>
  <c r="BG13" i="94"/>
  <c r="BG14" i="94" s="1"/>
  <c r="M13" i="94"/>
  <c r="BZ13" i="94"/>
  <c r="BZ14" i="94" s="1"/>
  <c r="AA13" i="94"/>
  <c r="DK13" i="94"/>
  <c r="DK14" i="94" s="1"/>
  <c r="U13" i="94"/>
  <c r="U14" i="94" s="1"/>
  <c r="AL13" i="94"/>
  <c r="CO13" i="94"/>
  <c r="DY13" i="94"/>
  <c r="BG6" i="94"/>
  <c r="BS13" i="94"/>
  <c r="AV13" i="94"/>
  <c r="AV14" i="94" s="1"/>
  <c r="CL13" i="94"/>
  <c r="Q13" i="94"/>
  <c r="Q14" i="94" s="1"/>
  <c r="AJ13" i="94"/>
  <c r="CV13" i="94"/>
  <c r="BF13" i="94"/>
  <c r="BF14" i="94" s="1"/>
  <c r="AQ13" i="94"/>
  <c r="AQ14" i="94" s="1"/>
  <c r="BH13" i="94"/>
  <c r="O13" i="94"/>
  <c r="O14" i="94" s="1"/>
  <c r="O15" i="94" s="1"/>
  <c r="Q6" i="94"/>
  <c r="BD13" i="94"/>
  <c r="AP6" i="94"/>
  <c r="AK13" i="94"/>
  <c r="AK14" i="94" s="1"/>
  <c r="AT13" i="94"/>
  <c r="BO13" i="94"/>
  <c r="BO14" i="94" s="1"/>
  <c r="BM13" i="94"/>
  <c r="CD13" i="94"/>
  <c r="DX13" i="94"/>
  <c r="AT6" i="94"/>
  <c r="CA6" i="94"/>
  <c r="CT13" i="94"/>
  <c r="CI13" i="94"/>
  <c r="CI14" i="94" s="1"/>
  <c r="Y6" i="94"/>
  <c r="BL13" i="94"/>
  <c r="S6" i="94"/>
  <c r="AZ6" i="94"/>
  <c r="DT6" i="94"/>
  <c r="DJ13" i="94"/>
  <c r="CE13" i="94"/>
  <c r="BF6" i="94"/>
  <c r="AD13" i="94"/>
  <c r="AD14" i="94" s="1"/>
  <c r="CG13" i="94"/>
  <c r="CG14" i="94" s="1"/>
  <c r="V13" i="94"/>
  <c r="AE13" i="94"/>
  <c r="AG6" i="94"/>
  <c r="H13" i="94"/>
  <c r="BT13" i="94"/>
  <c r="BV6" i="94"/>
  <c r="BQ13" i="94"/>
  <c r="Z13" i="94"/>
  <c r="Z14" i="94" s="1"/>
  <c r="AY6" i="94"/>
  <c r="CE6" i="94"/>
  <c r="DL6" i="94"/>
  <c r="CP6" i="94"/>
  <c r="AE6" i="94"/>
  <c r="AX13" i="94"/>
  <c r="AX14" i="94" s="1"/>
  <c r="DD6" i="94"/>
  <c r="M6" i="94"/>
  <c r="AP13" i="94"/>
  <c r="DC13" i="94"/>
  <c r="DC14" i="94" s="1"/>
  <c r="L6" i="94"/>
  <c r="AC13" i="94"/>
  <c r="BO6" i="94"/>
  <c r="BV13" i="94"/>
  <c r="BV14" i="94" s="1"/>
  <c r="AA6" i="94"/>
  <c r="DG6" i="94"/>
  <c r="AR13" i="94"/>
  <c r="EC13" i="94"/>
  <c r="BL6" i="94"/>
  <c r="DX6" i="94"/>
  <c r="AU13" i="94"/>
  <c r="DH13" i="94"/>
  <c r="AW6" i="94"/>
  <c r="DI6" i="94"/>
  <c r="X13" i="94"/>
  <c r="CJ13" i="94"/>
  <c r="CJ14" i="94" s="1"/>
  <c r="DV13" i="94"/>
  <c r="DV14" i="94" s="1"/>
  <c r="DR6" i="93"/>
  <c r="I6" i="93"/>
  <c r="DB6" i="93"/>
  <c r="AE6" i="93"/>
  <c r="CK6" i="93"/>
  <c r="BS6" i="93"/>
  <c r="R6" i="93"/>
  <c r="BP6" i="93"/>
  <c r="DD6" i="93"/>
  <c r="AV6" i="93"/>
  <c r="CD6" i="93"/>
  <c r="J6" i="93"/>
  <c r="DV6" i="93"/>
  <c r="AH6" i="93"/>
  <c r="DS6" i="93"/>
  <c r="DO6" i="93"/>
  <c r="CS6" i="93"/>
  <c r="AC6" i="93"/>
  <c r="BK6" i="93"/>
  <c r="CB6" i="93"/>
  <c r="AF6" i="93"/>
  <c r="BV6" i="93"/>
  <c r="BG6" i="93"/>
  <c r="CX6" i="93"/>
  <c r="CP6" i="93"/>
  <c r="V6" i="93"/>
  <c r="BL6" i="93"/>
  <c r="AX6" i="93"/>
  <c r="EB6" i="93"/>
  <c r="CG6" i="93"/>
  <c r="AR6" i="93"/>
  <c r="AT6" i="93"/>
  <c r="CM6" i="93"/>
  <c r="DJ6" i="93"/>
  <c r="AL6" i="93"/>
  <c r="CV6" i="93"/>
  <c r="BA6" i="93"/>
  <c r="DF6" i="93"/>
  <c r="BE6" i="93"/>
  <c r="Y6" i="93"/>
  <c r="CO6" i="93"/>
  <c r="DX6" i="93"/>
  <c r="K6" i="93"/>
  <c r="O6" i="93"/>
  <c r="BC6" i="93"/>
  <c r="DI6" i="93"/>
  <c r="AO6" i="93"/>
  <c r="DM6" i="93"/>
  <c r="BR6" i="93"/>
  <c r="M6" i="93"/>
  <c r="DQ6" i="93"/>
  <c r="BX6" i="93"/>
  <c r="CI6" i="93"/>
  <c r="DZ6" i="93"/>
  <c r="BJ6" i="93"/>
  <c r="CH6" i="93"/>
  <c r="BM6" i="93"/>
  <c r="W6" i="93"/>
  <c r="CT6" i="93"/>
  <c r="AQ13" i="93"/>
  <c r="AB13" i="93"/>
  <c r="CW13" i="93"/>
  <c r="CW14" i="93" s="1"/>
  <c r="DP13" i="93"/>
  <c r="DL6" i="93"/>
  <c r="CM13" i="93"/>
  <c r="BQ6" i="93"/>
  <c r="AR13" i="93"/>
  <c r="AG6" i="93"/>
  <c r="M13" i="93"/>
  <c r="AN13" i="93"/>
  <c r="AN14" i="93" s="1"/>
  <c r="BU6" i="93"/>
  <c r="AV13" i="93"/>
  <c r="AJ6" i="93"/>
  <c r="EA13" i="93"/>
  <c r="DE6" i="93"/>
  <c r="CF13" i="93"/>
  <c r="CF14" i="93" s="1"/>
  <c r="H6" i="93"/>
  <c r="BT6" i="93"/>
  <c r="BC13" i="93"/>
  <c r="DO13" i="93"/>
  <c r="DO14" i="93" s="1"/>
  <c r="AG13" i="93"/>
  <c r="CL6" i="93"/>
  <c r="AO13" i="93"/>
  <c r="S6" i="93"/>
  <c r="CE6" i="93"/>
  <c r="BF13" i="93"/>
  <c r="DR13" i="93"/>
  <c r="DR14" i="93" s="1"/>
  <c r="N13" i="93"/>
  <c r="N14" i="93" s="1"/>
  <c r="BL13" i="93"/>
  <c r="DC13" i="93"/>
  <c r="DC14" i="93" s="1"/>
  <c r="DC15" i="93" s="1"/>
  <c r="BH13" i="93"/>
  <c r="BH14" i="93" s="1"/>
  <c r="BH15" i="93" s="1"/>
  <c r="AC13" i="93"/>
  <c r="BQ13" i="93"/>
  <c r="CJ13" i="93"/>
  <c r="S13" i="93"/>
  <c r="DU6" i="93"/>
  <c r="CV13" i="93"/>
  <c r="V13" i="93"/>
  <c r="P6" i="93"/>
  <c r="BK13" i="93"/>
  <c r="BK14" i="93" s="1"/>
  <c r="DW13" i="93"/>
  <c r="DW14" i="93" s="1"/>
  <c r="AW13" i="93"/>
  <c r="BE13" i="93"/>
  <c r="AA6" i="93"/>
  <c r="BN13" i="93"/>
  <c r="DZ13" i="93"/>
  <c r="AD13" i="93"/>
  <c r="AD14" i="93" s="1"/>
  <c r="CC6" i="93"/>
  <c r="AD6" i="93"/>
  <c r="DS13" i="93"/>
  <c r="CW6" i="93"/>
  <c r="BX13" i="93"/>
  <c r="BX14" i="93" s="1"/>
  <c r="AS13" i="93"/>
  <c r="CG13" i="93"/>
  <c r="DM13" i="93"/>
  <c r="DM14" i="93" s="1"/>
  <c r="T6" i="93"/>
  <c r="DA6" i="93"/>
  <c r="CB13" i="93"/>
  <c r="CB14" i="93" s="1"/>
  <c r="BH6" i="93"/>
  <c r="AI13" i="93"/>
  <c r="Z6" i="93"/>
  <c r="DL13" i="93"/>
  <c r="AL13" i="93"/>
  <c r="X6" i="93"/>
  <c r="CJ6" i="93"/>
  <c r="BS13" i="93"/>
  <c r="BF6" i="93"/>
  <c r="BU13" i="93"/>
  <c r="BM13" i="93"/>
  <c r="AI6" i="93"/>
  <c r="CU6" i="93"/>
  <c r="J13" i="93"/>
  <c r="BV13" i="93"/>
  <c r="AT13" i="93"/>
  <c r="AT14" i="93" s="1"/>
  <c r="K13" i="93"/>
  <c r="CN13" i="93"/>
  <c r="BI13" i="93"/>
  <c r="BI14" i="93" s="1"/>
  <c r="EC13" i="93"/>
  <c r="CR13" i="93"/>
  <c r="CR14" i="93" s="1"/>
  <c r="AY13" i="93"/>
  <c r="AK6" i="93"/>
  <c r="EB13" i="93"/>
  <c r="EB14" i="93" s="1"/>
  <c r="BB13" i="93"/>
  <c r="CR6" i="93"/>
  <c r="O13" i="93"/>
  <c r="O14" i="93" s="1"/>
  <c r="CA13" i="93"/>
  <c r="CA14" i="93" s="1"/>
  <c r="CK13" i="93"/>
  <c r="CC13" i="93"/>
  <c r="AQ6" i="93"/>
  <c r="DC6" i="93"/>
  <c r="R13" i="93"/>
  <c r="CD13" i="93"/>
  <c r="CA6" i="93"/>
  <c r="BJ13" i="93"/>
  <c r="AZ6" i="93"/>
  <c r="AA13" i="93"/>
  <c r="U6" i="93"/>
  <c r="DD13" i="93"/>
  <c r="BY13" i="93"/>
  <c r="DH13" i="93"/>
  <c r="DH14" i="93" s="1"/>
  <c r="CN6" i="93"/>
  <c r="BO13" i="93"/>
  <c r="AU6" i="93"/>
  <c r="T13" i="93"/>
  <c r="BD13" i="93"/>
  <c r="BD14" i="93" s="1"/>
  <c r="BR13" i="93"/>
  <c r="BR14" i="93" s="1"/>
  <c r="AN6" i="93"/>
  <c r="CZ6" i="93"/>
  <c r="W13" i="93"/>
  <c r="CI13" i="93"/>
  <c r="CI14" i="93" s="1"/>
  <c r="DA13" i="93"/>
  <c r="CS13" i="93"/>
  <c r="AY6" i="93"/>
  <c r="DK6" i="93"/>
  <c r="Z13" i="93"/>
  <c r="Z14" i="93" s="1"/>
  <c r="CL13" i="93"/>
  <c r="CL14" i="93" s="1"/>
  <c r="CQ6" i="93"/>
  <c r="BZ13" i="93"/>
  <c r="CO13" i="93"/>
  <c r="CO14" i="93" s="1"/>
  <c r="DT13" i="93"/>
  <c r="DT14" i="93" s="1"/>
  <c r="DX13" i="93"/>
  <c r="DX14" i="93" s="1"/>
  <c r="DX15" i="93" s="1"/>
  <c r="CE13" i="93"/>
  <c r="BI6" i="93"/>
  <c r="AJ13" i="93"/>
  <c r="AB6" i="93"/>
  <c r="CH13" i="93"/>
  <c r="DH6" i="93"/>
  <c r="AE13" i="93"/>
  <c r="CQ13" i="93"/>
  <c r="DY13" i="93"/>
  <c r="DI13" i="93"/>
  <c r="AH13" i="93"/>
  <c r="AH14" i="93" s="1"/>
  <c r="CT13" i="93"/>
  <c r="CP13" i="93"/>
  <c r="U13" i="93"/>
  <c r="U14" i="93" s="1"/>
  <c r="BT13" i="93"/>
  <c r="BT14" i="93" s="1"/>
  <c r="CF6" i="93"/>
  <c r="BG13" i="93"/>
  <c r="AP6" i="93"/>
  <c r="L13" i="93"/>
  <c r="L6" i="93"/>
  <c r="DN6" i="93"/>
  <c r="DE13" i="93"/>
  <c r="BZ6" i="93"/>
  <c r="DY6" i="93"/>
  <c r="AS6" i="93"/>
  <c r="P13" i="93"/>
  <c r="N6" i="93"/>
  <c r="DT6" i="93"/>
  <c r="CU13" i="93"/>
  <c r="BY6" i="93"/>
  <c r="AZ13" i="93"/>
  <c r="DW6" i="93"/>
  <c r="CX13" i="93"/>
  <c r="BD6" i="93"/>
  <c r="DP6" i="93"/>
  <c r="AM13" i="93"/>
  <c r="AM14" i="93" s="1"/>
  <c r="CY13" i="93"/>
  <c r="Q13" i="93"/>
  <c r="DQ13" i="93"/>
  <c r="DQ14" i="93" s="1"/>
  <c r="BO6" i="93"/>
  <c r="EA6" i="93"/>
  <c r="AP13" i="93"/>
  <c r="AP14" i="93" s="1"/>
  <c r="AP15" i="93" s="1"/>
  <c r="DB13" i="93"/>
  <c r="DF13" i="93"/>
  <c r="DF14" i="93" s="1"/>
  <c r="X13" i="93"/>
  <c r="X14" i="93" s="1"/>
  <c r="BA13" i="93"/>
  <c r="CZ13" i="93"/>
  <c r="BW13" i="93"/>
  <c r="DU13" i="93"/>
  <c r="H13" i="93"/>
  <c r="H14" i="93" s="1"/>
  <c r="AF13" i="93"/>
  <c r="DK13" i="93"/>
  <c r="DK14" i="93" s="1"/>
  <c r="BP13" i="93"/>
  <c r="AK13" i="93"/>
  <c r="DN13" i="93"/>
  <c r="DN14" i="93" s="1"/>
  <c r="DN15" i="93" s="1"/>
  <c r="AU13" i="93"/>
  <c r="DG13" i="93"/>
  <c r="I13" i="93"/>
  <c r="I14" i="93" s="1"/>
  <c r="Y13" i="93"/>
  <c r="BW6" i="93"/>
  <c r="AX13" i="93"/>
  <c r="DJ13" i="93"/>
  <c r="DJ14" i="93" s="1"/>
  <c r="DV13" i="93"/>
  <c r="G5" i="92"/>
  <c r="H41" i="92"/>
  <c r="S41" i="92"/>
  <c r="T5" i="92"/>
  <c r="AF55" i="90"/>
  <c r="AC55" i="90" s="1"/>
  <c r="AF47" i="90"/>
  <c r="AC47" i="90" s="1"/>
  <c r="AF39" i="90"/>
  <c r="AC39" i="90" s="1"/>
  <c r="AF31" i="90"/>
  <c r="AC31" i="90" s="1"/>
  <c r="AF28" i="90"/>
  <c r="AC28" i="90" s="1"/>
  <c r="AF53" i="90"/>
  <c r="AC53" i="90" s="1"/>
  <c r="AF45" i="90"/>
  <c r="AC45" i="90" s="1"/>
  <c r="AF37" i="90"/>
  <c r="AC37" i="90" s="1"/>
  <c r="AF29" i="90"/>
  <c r="AC29" i="90" s="1"/>
  <c r="AF50" i="90"/>
  <c r="AC50" i="90" s="1"/>
  <c r="AF42" i="90"/>
  <c r="AC42" i="90" s="1"/>
  <c r="AF34" i="90"/>
  <c r="AC34" i="90" s="1"/>
  <c r="AF56" i="90"/>
  <c r="AC56" i="90" s="1"/>
  <c r="AF48" i="90"/>
  <c r="AC48" i="90" s="1"/>
  <c r="AF40" i="90"/>
  <c r="AC40" i="90" s="1"/>
  <c r="AF32" i="90"/>
  <c r="AC32" i="90" s="1"/>
  <c r="AF51" i="90"/>
  <c r="AC51" i="90" s="1"/>
  <c r="AF43" i="90"/>
  <c r="AC43" i="90" s="1"/>
  <c r="AF35" i="90"/>
  <c r="AC35" i="90" s="1"/>
  <c r="AF54" i="90"/>
  <c r="AC54" i="90" s="1"/>
  <c r="AF46" i="90"/>
  <c r="AC46" i="90" s="1"/>
  <c r="AF52" i="90"/>
  <c r="AC52" i="90" s="1"/>
  <c r="AF57" i="90"/>
  <c r="AC57" i="90" s="1"/>
  <c r="AF30" i="90"/>
  <c r="AC30" i="90" s="1"/>
  <c r="AF44" i="90"/>
  <c r="AC44" i="90" s="1"/>
  <c r="AF38" i="90"/>
  <c r="AC38" i="90" s="1"/>
  <c r="AF36" i="90"/>
  <c r="AC36" i="90" s="1"/>
  <c r="AF49" i="90"/>
  <c r="AC49" i="90" s="1"/>
  <c r="AF33" i="90"/>
  <c r="AC33" i="90" s="1"/>
  <c r="AF41" i="90"/>
  <c r="AC41" i="90" s="1"/>
  <c r="AG32" i="90"/>
  <c r="AH31" i="90"/>
  <c r="AF88" i="90"/>
  <c r="AC88" i="90" s="1"/>
  <c r="AF80" i="90"/>
  <c r="AC80" i="90" s="1"/>
  <c r="AF72" i="90"/>
  <c r="AC72" i="90" s="1"/>
  <c r="AF64" i="90"/>
  <c r="AC64" i="90" s="1"/>
  <c r="AF82" i="90"/>
  <c r="AC82" i="90" s="1"/>
  <c r="AF74" i="90"/>
  <c r="AC74" i="90" s="1"/>
  <c r="AF66" i="90"/>
  <c r="AC66" i="90" s="1"/>
  <c r="AF85" i="90"/>
  <c r="AC85" i="90" s="1"/>
  <c r="AF77" i="90"/>
  <c r="AC77" i="90" s="1"/>
  <c r="AF69" i="90"/>
  <c r="AC69" i="90" s="1"/>
  <c r="AF61" i="90"/>
  <c r="AC61" i="90" s="1"/>
  <c r="AF87" i="90"/>
  <c r="AC87" i="90" s="1"/>
  <c r="AF79" i="90"/>
  <c r="AC79" i="90" s="1"/>
  <c r="AF71" i="90"/>
  <c r="AC71" i="90" s="1"/>
  <c r="AF63" i="90"/>
  <c r="AC63" i="90" s="1"/>
  <c r="AF84" i="90"/>
  <c r="AC84" i="90" s="1"/>
  <c r="AF76" i="90"/>
  <c r="AC76" i="90" s="1"/>
  <c r="AF68" i="90"/>
  <c r="AC68" i="90" s="1"/>
  <c r="AF89" i="90"/>
  <c r="AC89" i="90" s="1"/>
  <c r="AF81" i="90"/>
  <c r="AC81" i="90" s="1"/>
  <c r="AF73" i="90"/>
  <c r="AC73" i="90" s="1"/>
  <c r="AF65" i="90"/>
  <c r="AC65" i="90" s="1"/>
  <c r="AF60" i="90"/>
  <c r="AC60" i="90" s="1"/>
  <c r="AF78" i="90"/>
  <c r="AC78" i="90" s="1"/>
  <c r="AF67" i="90"/>
  <c r="AC67" i="90" s="1"/>
  <c r="AF70" i="90"/>
  <c r="AC70" i="90" s="1"/>
  <c r="AF86" i="90"/>
  <c r="AC86" i="90" s="1"/>
  <c r="AF75" i="90"/>
  <c r="AC75" i="90" s="1"/>
  <c r="AF62" i="90"/>
  <c r="AC62" i="90" s="1"/>
  <c r="AF83" i="90"/>
  <c r="AC83" i="90" s="1"/>
  <c r="AG31" i="89"/>
  <c r="AH30" i="89"/>
  <c r="AD27" i="89" l="1"/>
  <c r="AM15" i="94"/>
  <c r="AD59" i="89"/>
  <c r="T15" i="94"/>
  <c r="T16" i="94" s="1"/>
  <c r="T17" i="94" s="1"/>
  <c r="T18" i="94" s="1"/>
  <c r="T19" i="94" s="1"/>
  <c r="EA15" i="94"/>
  <c r="CY14" i="94"/>
  <c r="CY15" i="94" s="1"/>
  <c r="DW15" i="94"/>
  <c r="U15" i="94"/>
  <c r="U16" i="94" s="1"/>
  <c r="U17" i="94" s="1"/>
  <c r="DK15" i="94"/>
  <c r="DK16" i="94" s="1"/>
  <c r="BZ15" i="94"/>
  <c r="CU15" i="94"/>
  <c r="CU16" i="94" s="1"/>
  <c r="AY15" i="94"/>
  <c r="AY16" i="94" s="1"/>
  <c r="DR15" i="94"/>
  <c r="AN15" i="94"/>
  <c r="DP16" i="94"/>
  <c r="DP17" i="94" s="1"/>
  <c r="V14" i="94"/>
  <c r="V15" i="94" s="1"/>
  <c r="V16" i="94" s="1"/>
  <c r="CR15" i="94"/>
  <c r="CR16" i="94" s="1"/>
  <c r="AA14" i="94"/>
  <c r="BP15" i="94"/>
  <c r="BP16" i="94" s="1"/>
  <c r="AS14" i="94"/>
  <c r="CG15" i="94"/>
  <c r="BJ14" i="94"/>
  <c r="BJ15" i="94" s="1"/>
  <c r="BJ16" i="94" s="1"/>
  <c r="BC16" i="94"/>
  <c r="BC17" i="94" s="1"/>
  <c r="AE14" i="94"/>
  <c r="CD14" i="94"/>
  <c r="CF14" i="94"/>
  <c r="BM14" i="94"/>
  <c r="BM15" i="94" s="1"/>
  <c r="BZ16" i="94"/>
  <c r="DF14" i="94"/>
  <c r="DF15" i="94" s="1"/>
  <c r="DZ14" i="94"/>
  <c r="CI15" i="94"/>
  <c r="BS14" i="94"/>
  <c r="BS15" i="94" s="1"/>
  <c r="EB15" i="94"/>
  <c r="EB16" i="94" s="1"/>
  <c r="CX15" i="94"/>
  <c r="BQ14" i="94"/>
  <c r="BT14" i="94"/>
  <c r="BT15" i="94" s="1"/>
  <c r="DU14" i="94"/>
  <c r="J15" i="94"/>
  <c r="AG14" i="94"/>
  <c r="BX16" i="94"/>
  <c r="I14" i="94"/>
  <c r="DI15" i="94"/>
  <c r="DJ14" i="94"/>
  <c r="DN14" i="94"/>
  <c r="DN15" i="94" s="1"/>
  <c r="K14" i="94"/>
  <c r="R14" i="94"/>
  <c r="CN15" i="94"/>
  <c r="CN16" i="94" s="1"/>
  <c r="BB14" i="94"/>
  <c r="BB15" i="94" s="1"/>
  <c r="CE14" i="94"/>
  <c r="DX14" i="94"/>
  <c r="O16" i="94"/>
  <c r="BF15" i="94"/>
  <c r="AV15" i="94"/>
  <c r="AV16" i="94" s="1"/>
  <c r="CO14" i="94"/>
  <c r="AL14" i="94"/>
  <c r="BK15" i="94"/>
  <c r="DM15" i="94"/>
  <c r="DM16" i="94" s="1"/>
  <c r="CQ14" i="94"/>
  <c r="L14" i="94"/>
  <c r="L15" i="94" s="1"/>
  <c r="Y15" i="94"/>
  <c r="AP14" i="94"/>
  <c r="CV14" i="94"/>
  <c r="CW15" i="94"/>
  <c r="CB14" i="94"/>
  <c r="AT14" i="94"/>
  <c r="AT15" i="94" s="1"/>
  <c r="DY14" i="94"/>
  <c r="DL14" i="94"/>
  <c r="DD14" i="94"/>
  <c r="BW15" i="94"/>
  <c r="BW16" i="94" s="1"/>
  <c r="AK15" i="94"/>
  <c r="BH14" i="94"/>
  <c r="BH15" i="94" s="1"/>
  <c r="N15" i="94"/>
  <c r="AI14" i="94"/>
  <c r="AI15" i="94" s="1"/>
  <c r="EC14" i="94"/>
  <c r="BD14" i="94"/>
  <c r="BD15" i="94" s="1"/>
  <c r="Q15" i="94"/>
  <c r="Q16" i="94" s="1"/>
  <c r="CM15" i="94"/>
  <c r="CM16" i="94" s="1"/>
  <c r="AW14" i="94"/>
  <c r="CJ15" i="94"/>
  <c r="CT14" i="94"/>
  <c r="CT15" i="94" s="1"/>
  <c r="W14" i="94"/>
  <c r="CZ14" i="94"/>
  <c r="CZ15" i="94" s="1"/>
  <c r="DV15" i="94"/>
  <c r="AU14" i="94"/>
  <c r="BV15" i="94"/>
  <c r="AC14" i="94"/>
  <c r="DC15" i="94"/>
  <c r="AX15" i="94"/>
  <c r="AX16" i="94" s="1"/>
  <c r="AX17" i="94" s="1"/>
  <c r="Z15" i="94"/>
  <c r="AD15" i="94"/>
  <c r="CL14" i="94"/>
  <c r="CC14" i="94"/>
  <c r="AF15" i="94"/>
  <c r="P14" i="94"/>
  <c r="P15" i="94" s="1"/>
  <c r="AM16" i="94"/>
  <c r="AM17" i="94" s="1"/>
  <c r="CS15" i="94"/>
  <c r="CS16" i="94" s="1"/>
  <c r="BA14" i="94"/>
  <c r="BI15" i="94"/>
  <c r="DS14" i="94"/>
  <c r="CA14" i="94"/>
  <c r="DB14" i="94"/>
  <c r="CP14" i="94"/>
  <c r="DO16" i="94"/>
  <c r="DA14" i="94"/>
  <c r="DE16" i="94"/>
  <c r="BL14" i="94"/>
  <c r="AJ14" i="94"/>
  <c r="BR15" i="94"/>
  <c r="BR16" i="94" s="1"/>
  <c r="AH14" i="94"/>
  <c r="EA16" i="94"/>
  <c r="AO16" i="94"/>
  <c r="BE14" i="94"/>
  <c r="BE15" i="94" s="1"/>
  <c r="DQ15" i="94"/>
  <c r="DH14" i="94"/>
  <c r="DH15" i="94" s="1"/>
  <c r="AR14" i="94"/>
  <c r="BO15" i="94"/>
  <c r="AQ15" i="94"/>
  <c r="AZ14" i="94"/>
  <c r="X14" i="94"/>
  <c r="H14" i="94"/>
  <c r="M14" i="94"/>
  <c r="BG15" i="94"/>
  <c r="BU15" i="94"/>
  <c r="AB14" i="94"/>
  <c r="DT14" i="94"/>
  <c r="BY15" i="94"/>
  <c r="CK16" i="94"/>
  <c r="CK17" i="94" s="1"/>
  <c r="CH14" i="94"/>
  <c r="DI16" i="94"/>
  <c r="S14" i="94"/>
  <c r="DG15" i="94"/>
  <c r="BN15" i="94"/>
  <c r="BN16" i="94" s="1"/>
  <c r="U15" i="93"/>
  <c r="U16" i="93" s="1"/>
  <c r="CW15" i="93"/>
  <c r="CW16" i="93" s="1"/>
  <c r="DT15" i="93"/>
  <c r="DT16" i="93" s="1"/>
  <c r="BA14" i="93"/>
  <c r="M14" i="93"/>
  <c r="M15" i="93" s="1"/>
  <c r="DM15" i="93"/>
  <c r="DM16" i="93" s="1"/>
  <c r="CB15" i="93"/>
  <c r="CB16" i="93" s="1"/>
  <c r="AR14" i="93"/>
  <c r="AR15" i="93" s="1"/>
  <c r="CZ14" i="93"/>
  <c r="CZ15" i="93" s="1"/>
  <c r="AP16" i="93"/>
  <c r="AP17" i="93" s="1"/>
  <c r="DQ15" i="93"/>
  <c r="DQ16" i="93" s="1"/>
  <c r="DJ15" i="93"/>
  <c r="DJ16" i="93" s="1"/>
  <c r="I15" i="93"/>
  <c r="I16" i="93" s="1"/>
  <c r="I17" i="93" s="1"/>
  <c r="AU14" i="93"/>
  <c r="AU15" i="93" s="1"/>
  <c r="AK14" i="93"/>
  <c r="BW14" i="93"/>
  <c r="Q14" i="93"/>
  <c r="Q15" i="93" s="1"/>
  <c r="AM15" i="93"/>
  <c r="AM16" i="93" s="1"/>
  <c r="CX14" i="93"/>
  <c r="P14" i="93"/>
  <c r="L14" i="93"/>
  <c r="L15" i="93" s="1"/>
  <c r="DX16" i="93"/>
  <c r="CI15" i="93"/>
  <c r="CI16" i="93" s="1"/>
  <c r="BO14" i="93"/>
  <c r="CP14" i="93"/>
  <c r="BR15" i="93"/>
  <c r="CD14" i="93"/>
  <c r="AF14" i="93"/>
  <c r="AF15" i="93" s="1"/>
  <c r="CY14" i="93"/>
  <c r="AZ14" i="93"/>
  <c r="AZ15" i="93" s="1"/>
  <c r="CT14" i="93"/>
  <c r="AH15" i="93"/>
  <c r="DY14" i="93"/>
  <c r="CQ14" i="93"/>
  <c r="CQ15" i="93" s="1"/>
  <c r="DA14" i="93"/>
  <c r="DA15" i="93" s="1"/>
  <c r="BY14" i="93"/>
  <c r="DV14" i="93"/>
  <c r="DV15" i="93" s="1"/>
  <c r="AX14" i="93"/>
  <c r="AX15" i="93" s="1"/>
  <c r="Y14" i="93"/>
  <c r="DG14" i="93"/>
  <c r="DK15" i="93"/>
  <c r="H15" i="93"/>
  <c r="DU14" i="93"/>
  <c r="DB14" i="93"/>
  <c r="DB15" i="93" s="1"/>
  <c r="BZ14" i="93"/>
  <c r="AE14" i="93"/>
  <c r="AE15" i="93" s="1"/>
  <c r="CH14" i="93"/>
  <c r="CH15" i="93" s="1"/>
  <c r="DI14" i="93"/>
  <c r="DI15" i="93" s="1"/>
  <c r="AJ14" i="93"/>
  <c r="AJ15" i="93" s="1"/>
  <c r="CU14" i="93"/>
  <c r="CU15" i="93" s="1"/>
  <c r="BT15" i="93"/>
  <c r="DD14" i="93"/>
  <c r="DD15" i="93" s="1"/>
  <c r="DN16" i="93"/>
  <c r="BP14" i="93"/>
  <c r="X15" i="93"/>
  <c r="DE14" i="93"/>
  <c r="BG14" i="93"/>
  <c r="BG15" i="93" s="1"/>
  <c r="CE14" i="93"/>
  <c r="CS14" i="93"/>
  <c r="BD15" i="93"/>
  <c r="DF15" i="93"/>
  <c r="CL15" i="93"/>
  <c r="W14" i="93"/>
  <c r="DH15" i="93"/>
  <c r="AA14" i="93"/>
  <c r="AA15" i="93" s="1"/>
  <c r="BJ14" i="93"/>
  <c r="CA15" i="93"/>
  <c r="CA16" i="93" s="1"/>
  <c r="AL14" i="93"/>
  <c r="AL15" i="93" s="1"/>
  <c r="CG14" i="93"/>
  <c r="BX15" i="93"/>
  <c r="AW14" i="93"/>
  <c r="DW15" i="93"/>
  <c r="DW16" i="93" s="1"/>
  <c r="CR15" i="93"/>
  <c r="CR16" i="93" s="1"/>
  <c r="AT15" i="93"/>
  <c r="AT16" i="93" s="1"/>
  <c r="BU14" i="93"/>
  <c r="AS14" i="93"/>
  <c r="AS15" i="93" s="1"/>
  <c r="AD15" i="93"/>
  <c r="AD16" i="93" s="1"/>
  <c r="T14" i="93"/>
  <c r="R14" i="93"/>
  <c r="CK14" i="93"/>
  <c r="EB15" i="93"/>
  <c r="EB16" i="93" s="1"/>
  <c r="EC14" i="93"/>
  <c r="EC15" i="93" s="1"/>
  <c r="BI15" i="93"/>
  <c r="CN14" i="93"/>
  <c r="J14" i="93"/>
  <c r="BM14" i="93"/>
  <c r="CC14" i="93"/>
  <c r="CC15" i="93" s="1"/>
  <c r="BB14" i="93"/>
  <c r="BB15" i="93" s="1"/>
  <c r="BV14" i="93"/>
  <c r="DS14" i="93"/>
  <c r="O15" i="93"/>
  <c r="K14" i="93"/>
  <c r="K15" i="93" s="1"/>
  <c r="BS14" i="93"/>
  <c r="BS15" i="93" s="1"/>
  <c r="DL14" i="93"/>
  <c r="DZ14" i="93"/>
  <c r="Z15" i="93"/>
  <c r="BN14" i="93"/>
  <c r="BE14" i="93"/>
  <c r="BE15" i="93" s="1"/>
  <c r="S14" i="93"/>
  <c r="BQ14" i="93"/>
  <c r="BQ15" i="93" s="1"/>
  <c r="BL14" i="93"/>
  <c r="DR15" i="93"/>
  <c r="DR16" i="93" s="1"/>
  <c r="DO15" i="93"/>
  <c r="AN15" i="93"/>
  <c r="AN16" i="93" s="1"/>
  <c r="AN17" i="93" s="1"/>
  <c r="BH16" i="93"/>
  <c r="AB14" i="93"/>
  <c r="AB15" i="93" s="1"/>
  <c r="BK15" i="93"/>
  <c r="BK16" i="93" s="1"/>
  <c r="BK17" i="93" s="1"/>
  <c r="CV14" i="93"/>
  <c r="CV15" i="93" s="1"/>
  <c r="N15" i="93"/>
  <c r="BF14" i="93"/>
  <c r="EA14" i="93"/>
  <c r="CO15" i="93"/>
  <c r="AY14" i="93"/>
  <c r="DC16" i="93"/>
  <c r="CF15" i="93"/>
  <c r="AV14" i="93"/>
  <c r="AQ14" i="93"/>
  <c r="AO14" i="93"/>
  <c r="AG14" i="93"/>
  <c r="AG15" i="93" s="1"/>
  <c r="AG16" i="93" s="1"/>
  <c r="BC14" i="93"/>
  <c r="DP14" i="93"/>
  <c r="AI14" i="93"/>
  <c r="V14" i="93"/>
  <c r="CJ14" i="93"/>
  <c r="AC14" i="93"/>
  <c r="CM14" i="93"/>
  <c r="G41" i="92"/>
  <c r="F5" i="92"/>
  <c r="T41" i="92"/>
  <c r="U5" i="92"/>
  <c r="AD59" i="90"/>
  <c r="AD27" i="90"/>
  <c r="AH32" i="90"/>
  <c r="AG33" i="90"/>
  <c r="AD52" i="89"/>
  <c r="AD44" i="89"/>
  <c r="AD36" i="89"/>
  <c r="AD55" i="89"/>
  <c r="AD47" i="89"/>
  <c r="AD39" i="89"/>
  <c r="AD31" i="89"/>
  <c r="AD56" i="89"/>
  <c r="AD48" i="89"/>
  <c r="AD40" i="89"/>
  <c r="AD32" i="89"/>
  <c r="AD29" i="89"/>
  <c r="AD51" i="89"/>
  <c r="AD43" i="89"/>
  <c r="AD35" i="89"/>
  <c r="C14" i="89"/>
  <c r="AD54" i="89"/>
  <c r="AD46" i="89"/>
  <c r="AD30" i="89"/>
  <c r="AD33" i="89"/>
  <c r="AD42" i="89"/>
  <c r="AD50" i="89"/>
  <c r="AD38" i="89"/>
  <c r="AD49" i="89"/>
  <c r="AD45" i="89"/>
  <c r="AD41" i="89"/>
  <c r="AD57" i="89"/>
  <c r="AD53" i="89"/>
  <c r="AD34" i="89"/>
  <c r="AD28" i="89"/>
  <c r="AD37" i="89"/>
  <c r="AG32" i="89"/>
  <c r="AH31" i="89"/>
  <c r="AD83" i="89"/>
  <c r="AD75" i="89"/>
  <c r="AD67" i="89"/>
  <c r="AD88" i="89"/>
  <c r="AD80" i="89"/>
  <c r="AD72" i="89"/>
  <c r="AD64" i="89"/>
  <c r="AD85" i="89"/>
  <c r="AD77" i="89"/>
  <c r="AD69" i="89"/>
  <c r="AD87" i="89"/>
  <c r="AD79" i="89"/>
  <c r="AD71" i="89"/>
  <c r="AD63" i="89"/>
  <c r="AD84" i="89"/>
  <c r="AD76" i="89"/>
  <c r="AD68" i="89"/>
  <c r="AD89" i="89"/>
  <c r="AD81" i="89"/>
  <c r="AD73" i="89"/>
  <c r="AD65" i="89"/>
  <c r="AD74" i="89"/>
  <c r="AD62" i="89"/>
  <c r="AD82" i="89"/>
  <c r="AD70" i="89"/>
  <c r="AD61" i="89"/>
  <c r="AD60" i="89"/>
  <c r="AD78" i="89"/>
  <c r="AD66" i="89"/>
  <c r="AD86" i="89"/>
  <c r="CG16" i="94" l="1"/>
  <c r="DW16" i="94"/>
  <c r="DW17" i="94" s="1"/>
  <c r="AY17" i="94"/>
  <c r="CY16" i="94"/>
  <c r="DR16" i="94"/>
  <c r="CR17" i="94"/>
  <c r="CR18" i="94" s="1"/>
  <c r="CR19" i="94" s="1"/>
  <c r="BG16" i="94"/>
  <c r="BG17" i="94" s="1"/>
  <c r="BG18" i="94" s="1"/>
  <c r="BD16" i="94"/>
  <c r="DU15" i="94"/>
  <c r="DU16" i="94" s="1"/>
  <c r="AO17" i="94"/>
  <c r="AS15" i="94"/>
  <c r="AN16" i="94"/>
  <c r="AN17" i="94" s="1"/>
  <c r="AN18" i="94" s="1"/>
  <c r="AN19" i="94" s="1"/>
  <c r="DF16" i="94"/>
  <c r="DF17" i="94" s="1"/>
  <c r="CQ15" i="94"/>
  <c r="CQ16" i="94" s="1"/>
  <c r="BO16" i="94"/>
  <c r="AA15" i="94"/>
  <c r="AA16" i="94" s="1"/>
  <c r="DC16" i="94"/>
  <c r="AB15" i="94"/>
  <c r="M15" i="94"/>
  <c r="M16" i="94" s="1"/>
  <c r="CT16" i="94"/>
  <c r="AW15" i="94"/>
  <c r="CZ16" i="94"/>
  <c r="AH15" i="94"/>
  <c r="AH16" i="94" s="1"/>
  <c r="O17" i="94"/>
  <c r="AU15" i="94"/>
  <c r="CU17" i="94"/>
  <c r="P16" i="94"/>
  <c r="P17" i="94" s="1"/>
  <c r="BY16" i="94"/>
  <c r="DO17" i="94"/>
  <c r="DO18" i="94" s="1"/>
  <c r="DO19" i="94" s="1"/>
  <c r="AV17" i="94"/>
  <c r="CY17" i="94"/>
  <c r="BF16" i="94"/>
  <c r="DE17" i="94"/>
  <c r="DP18" i="94"/>
  <c r="CL15" i="94"/>
  <c r="BZ17" i="94"/>
  <c r="CE15" i="94"/>
  <c r="CE16" i="94" s="1"/>
  <c r="BX17" i="94"/>
  <c r="BE16" i="94"/>
  <c r="BA15" i="94"/>
  <c r="CC15" i="94"/>
  <c r="I15" i="94"/>
  <c r="I16" i="94" s="1"/>
  <c r="CD15" i="94"/>
  <c r="CD16" i="94" s="1"/>
  <c r="AM18" i="94"/>
  <c r="AM19" i="94" s="1"/>
  <c r="AM20" i="94" s="1"/>
  <c r="AG15" i="94"/>
  <c r="AG16" i="94" s="1"/>
  <c r="CO15" i="94"/>
  <c r="CX16" i="94"/>
  <c r="BN17" i="94"/>
  <c r="CK18" i="94"/>
  <c r="CK19" i="94" s="1"/>
  <c r="DT15" i="94"/>
  <c r="AK16" i="94"/>
  <c r="Z16" i="94"/>
  <c r="Z17" i="94" s="1"/>
  <c r="AR15" i="94"/>
  <c r="BP17" i="94"/>
  <c r="BP18" i="94" s="1"/>
  <c r="CA15" i="94"/>
  <c r="CS17" i="94"/>
  <c r="W15" i="94"/>
  <c r="V17" i="94"/>
  <c r="V18" i="94" s="1"/>
  <c r="BV16" i="94"/>
  <c r="BM16" i="94"/>
  <c r="CF15" i="94"/>
  <c r="CF16" i="94" s="1"/>
  <c r="CW16" i="94"/>
  <c r="BS16" i="94"/>
  <c r="BB16" i="94"/>
  <c r="BB17" i="94" s="1"/>
  <c r="R15" i="94"/>
  <c r="R16" i="94" s="1"/>
  <c r="CI16" i="94"/>
  <c r="DG16" i="94"/>
  <c r="DG17" i="94" s="1"/>
  <c r="DG18" i="94" s="1"/>
  <c r="BL15" i="94"/>
  <c r="U18" i="94"/>
  <c r="BU16" i="94"/>
  <c r="BU17" i="94" s="1"/>
  <c r="X15" i="94"/>
  <c r="X16" i="94" s="1"/>
  <c r="EA17" i="94"/>
  <c r="EA18" i="94" s="1"/>
  <c r="BR17" i="94"/>
  <c r="DN16" i="94"/>
  <c r="AD16" i="94"/>
  <c r="AC15" i="94"/>
  <c r="DV16" i="94"/>
  <c r="BW17" i="94"/>
  <c r="BW18" i="94" s="1"/>
  <c r="BK16" i="94"/>
  <c r="BK17" i="94" s="1"/>
  <c r="CH15" i="94"/>
  <c r="CH16" i="94" s="1"/>
  <c r="BC18" i="94"/>
  <c r="BC19" i="94" s="1"/>
  <c r="BC20" i="94" s="1"/>
  <c r="DQ16" i="94"/>
  <c r="DQ17" i="94" s="1"/>
  <c r="CP15" i="94"/>
  <c r="CP16" i="94" s="1"/>
  <c r="BI16" i="94"/>
  <c r="BI17" i="94" s="1"/>
  <c r="Y16" i="94"/>
  <c r="DL15" i="94"/>
  <c r="AL15" i="94"/>
  <c r="H15" i="94"/>
  <c r="AJ15" i="94"/>
  <c r="AJ16" i="94" s="1"/>
  <c r="DA15" i="94"/>
  <c r="DA16" i="94" s="1"/>
  <c r="AY18" i="94"/>
  <c r="AF16" i="94"/>
  <c r="CV15" i="94"/>
  <c r="CJ16" i="94"/>
  <c r="AX18" i="94"/>
  <c r="Q17" i="94"/>
  <c r="AI16" i="94"/>
  <c r="DM17" i="94"/>
  <c r="K15" i="94"/>
  <c r="K16" i="94" s="1"/>
  <c r="DS15" i="94"/>
  <c r="EB17" i="94"/>
  <c r="S15" i="94"/>
  <c r="S16" i="94" s="1"/>
  <c r="DH16" i="94"/>
  <c r="BJ17" i="94"/>
  <c r="CN17" i="94"/>
  <c r="CN18" i="94" s="1"/>
  <c r="DZ15" i="94"/>
  <c r="DY15" i="94"/>
  <c r="DK17" i="94"/>
  <c r="DI17" i="94"/>
  <c r="DI18" i="94" s="1"/>
  <c r="AZ15" i="94"/>
  <c r="AZ16" i="94" s="1"/>
  <c r="CM17" i="94"/>
  <c r="CM18" i="94" s="1"/>
  <c r="DB15" i="94"/>
  <c r="AE15" i="94"/>
  <c r="J16" i="94"/>
  <c r="J17" i="94" s="1"/>
  <c r="AQ16" i="94"/>
  <c r="N16" i="94"/>
  <c r="BH16" i="94"/>
  <c r="DD15" i="94"/>
  <c r="DD16" i="94" s="1"/>
  <c r="AT16" i="94"/>
  <c r="CB15" i="94"/>
  <c r="DJ15" i="94"/>
  <c r="L16" i="94"/>
  <c r="L17" i="94" s="1"/>
  <c r="DX15" i="94"/>
  <c r="DX16" i="94" s="1"/>
  <c r="EC15" i="94"/>
  <c r="AP15" i="94"/>
  <c r="BT16" i="94"/>
  <c r="BQ15" i="94"/>
  <c r="T20" i="94"/>
  <c r="DT17" i="93"/>
  <c r="DT18" i="93" s="1"/>
  <c r="DT19" i="93" s="1"/>
  <c r="EC16" i="93"/>
  <c r="DM17" i="93"/>
  <c r="DM18" i="93" s="1"/>
  <c r="DQ17" i="93"/>
  <c r="DQ18" i="93" s="1"/>
  <c r="DQ19" i="93" s="1"/>
  <c r="U17" i="93"/>
  <c r="U18" i="93" s="1"/>
  <c r="U19" i="93" s="1"/>
  <c r="DJ17" i="93"/>
  <c r="DJ18" i="93" s="1"/>
  <c r="DJ19" i="93" s="1"/>
  <c r="DR17" i="93"/>
  <c r="M16" i="93"/>
  <c r="M17" i="93" s="1"/>
  <c r="M18" i="93" s="1"/>
  <c r="DW17" i="93"/>
  <c r="Q16" i="93"/>
  <c r="Q17" i="93" s="1"/>
  <c r="Q18" i="93" s="1"/>
  <c r="AR16" i="93"/>
  <c r="AR17" i="93" s="1"/>
  <c r="AR18" i="93" s="1"/>
  <c r="BR16" i="93"/>
  <c r="BR17" i="93" s="1"/>
  <c r="BA15" i="93"/>
  <c r="BS16" i="93"/>
  <c r="BS17" i="93" s="1"/>
  <c r="AN18" i="93"/>
  <c r="AN19" i="93" s="1"/>
  <c r="BF15" i="93"/>
  <c r="DP15" i="93"/>
  <c r="BQ16" i="93"/>
  <c r="BE16" i="93"/>
  <c r="BE17" i="93" s="1"/>
  <c r="AY15" i="93"/>
  <c r="CW17" i="93"/>
  <c r="CW18" i="93" s="1"/>
  <c r="AS16" i="93"/>
  <c r="CR17" i="93"/>
  <c r="CR18" i="93" s="1"/>
  <c r="CR19" i="93" s="1"/>
  <c r="EB17" i="93"/>
  <c r="AV15" i="93"/>
  <c r="BH17" i="93"/>
  <c r="Z16" i="93"/>
  <c r="BM15" i="93"/>
  <c r="BM16" i="93" s="1"/>
  <c r="K16" i="93"/>
  <c r="K17" i="93" s="1"/>
  <c r="V15" i="93"/>
  <c r="V16" i="93" s="1"/>
  <c r="V17" i="93" s="1"/>
  <c r="BN15" i="93"/>
  <c r="CJ15" i="93"/>
  <c r="BC15" i="93"/>
  <c r="CF16" i="93"/>
  <c r="CO16" i="93"/>
  <c r="CO17" i="93" s="1"/>
  <c r="CO18" i="93" s="1"/>
  <c r="CO19" i="93" s="1"/>
  <c r="AQ15" i="93"/>
  <c r="DZ15" i="93"/>
  <c r="DZ16" i="93" s="1"/>
  <c r="DS15" i="93"/>
  <c r="J15" i="93"/>
  <c r="J16" i="93" s="1"/>
  <c r="BV15" i="93"/>
  <c r="EA15" i="93"/>
  <c r="BL15" i="93"/>
  <c r="AT17" i="93"/>
  <c r="AO15" i="93"/>
  <c r="AB16" i="93"/>
  <c r="AB17" i="93" s="1"/>
  <c r="AG17" i="93"/>
  <c r="AG18" i="93" s="1"/>
  <c r="O16" i="93"/>
  <c r="CB17" i="93"/>
  <c r="AW15" i="93"/>
  <c r="CG15" i="93"/>
  <c r="DD16" i="93"/>
  <c r="DD17" i="93" s="1"/>
  <c r="DD18" i="93" s="1"/>
  <c r="AI15" i="93"/>
  <c r="DC17" i="93"/>
  <c r="DC18" i="93" s="1"/>
  <c r="CA17" i="93"/>
  <c r="CA18" i="93" s="1"/>
  <c r="BU15" i="93"/>
  <c r="BU16" i="93" s="1"/>
  <c r="AC15" i="93"/>
  <c r="CM15" i="93"/>
  <c r="N16" i="93"/>
  <c r="N17" i="93" s="1"/>
  <c r="AD17" i="93"/>
  <c r="AD18" i="93" s="1"/>
  <c r="BK18" i="93"/>
  <c r="CC16" i="93"/>
  <c r="CC17" i="93" s="1"/>
  <c r="T15" i="93"/>
  <c r="DL15" i="93"/>
  <c r="R15" i="93"/>
  <c r="BB16" i="93"/>
  <c r="BT16" i="93"/>
  <c r="EC17" i="93"/>
  <c r="BX16" i="93"/>
  <c r="BX17" i="93" s="1"/>
  <c r="AA16" i="93"/>
  <c r="DG15" i="93"/>
  <c r="DG16" i="93" s="1"/>
  <c r="CD15" i="93"/>
  <c r="CV16" i="93"/>
  <c r="S15" i="93"/>
  <c r="S16" i="93" s="1"/>
  <c r="CN15" i="93"/>
  <c r="CQ16" i="93"/>
  <c r="AF16" i="93"/>
  <c r="DE15" i="93"/>
  <c r="BJ15" i="93"/>
  <c r="BJ16" i="93" s="1"/>
  <c r="DH16" i="93"/>
  <c r="DH17" i="93" s="1"/>
  <c r="DA16" i="93"/>
  <c r="CZ16" i="93"/>
  <c r="AJ16" i="93"/>
  <c r="AJ17" i="93" s="1"/>
  <c r="AJ18" i="93" s="1"/>
  <c r="BY15" i="93"/>
  <c r="DY15" i="93"/>
  <c r="DY16" i="93" s="1"/>
  <c r="DO16" i="93"/>
  <c r="DO17" i="93" s="1"/>
  <c r="BI16" i="93"/>
  <c r="CK15" i="93"/>
  <c r="CS15" i="93"/>
  <c r="AL16" i="93"/>
  <c r="BP15" i="93"/>
  <c r="BP16" i="93" s="1"/>
  <c r="H16" i="93"/>
  <c r="Y15" i="93"/>
  <c r="W15" i="93"/>
  <c r="L16" i="93"/>
  <c r="L17" i="93" s="1"/>
  <c r="BZ15" i="93"/>
  <c r="DU15" i="93"/>
  <c r="DU16" i="93" s="1"/>
  <c r="I18" i="93"/>
  <c r="DN17" i="93"/>
  <c r="AH16" i="93"/>
  <c r="BO15" i="93"/>
  <c r="DX17" i="93"/>
  <c r="CX15" i="93"/>
  <c r="CX16" i="93" s="1"/>
  <c r="CX17" i="93" s="1"/>
  <c r="BG16" i="93"/>
  <c r="DF16" i="93"/>
  <c r="AK15" i="93"/>
  <c r="X16" i="93"/>
  <c r="CI17" i="93"/>
  <c r="CI18" i="93" s="1"/>
  <c r="P15" i="93"/>
  <c r="AU16" i="93"/>
  <c r="BD16" i="93"/>
  <c r="CU16" i="93"/>
  <c r="AE16" i="93"/>
  <c r="CT15" i="93"/>
  <c r="AZ16" i="93"/>
  <c r="AZ17" i="93" s="1"/>
  <c r="CP15" i="93"/>
  <c r="DK16" i="93"/>
  <c r="AM17" i="93"/>
  <c r="AM18" i="93" s="1"/>
  <c r="DI16" i="93"/>
  <c r="CH16" i="93"/>
  <c r="CL16" i="93"/>
  <c r="CY15" i="93"/>
  <c r="CE15" i="93"/>
  <c r="AP18" i="93"/>
  <c r="AP19" i="93" s="1"/>
  <c r="DB16" i="93"/>
  <c r="AX16" i="93"/>
  <c r="DV16" i="93"/>
  <c r="BW15" i="93"/>
  <c r="E5" i="92"/>
  <c r="F41" i="92"/>
  <c r="U41" i="92"/>
  <c r="V5" i="92"/>
  <c r="AD52" i="90"/>
  <c r="AD44" i="90"/>
  <c r="AD36" i="90"/>
  <c r="AD31" i="90"/>
  <c r="AD50" i="90"/>
  <c r="AD42" i="90"/>
  <c r="AD28" i="90"/>
  <c r="AD55" i="90"/>
  <c r="AD47" i="90"/>
  <c r="AD39" i="90"/>
  <c r="AD34" i="90"/>
  <c r="AD53" i="90"/>
  <c r="AD45" i="90"/>
  <c r="AD37" i="90"/>
  <c r="AD56" i="90"/>
  <c r="AD48" i="90"/>
  <c r="AD40" i="90"/>
  <c r="AD32" i="90"/>
  <c r="AD29" i="90"/>
  <c r="AD51" i="90"/>
  <c r="AD43" i="90"/>
  <c r="AD35" i="90"/>
  <c r="AD57" i="90"/>
  <c r="AD30" i="90"/>
  <c r="AD38" i="90"/>
  <c r="AD49" i="90"/>
  <c r="AD54" i="90"/>
  <c r="AD33" i="90"/>
  <c r="AD41" i="90"/>
  <c r="C14" i="90"/>
  <c r="AD46" i="90"/>
  <c r="AD83" i="90"/>
  <c r="AD75" i="90"/>
  <c r="AD67" i="90"/>
  <c r="AD85" i="90"/>
  <c r="AD77" i="90"/>
  <c r="AD69" i="90"/>
  <c r="AD88" i="90"/>
  <c r="AD80" i="90"/>
  <c r="AD72" i="90"/>
  <c r="AD64" i="90"/>
  <c r="AD82" i="90"/>
  <c r="AD74" i="90"/>
  <c r="AD66" i="90"/>
  <c r="AD61" i="90"/>
  <c r="AD87" i="90"/>
  <c r="AD79" i="90"/>
  <c r="AD71" i="90"/>
  <c r="AD63" i="90"/>
  <c r="AD84" i="90"/>
  <c r="AD76" i="90"/>
  <c r="AD68" i="90"/>
  <c r="AD89" i="90"/>
  <c r="AD60" i="90"/>
  <c r="AD78" i="90"/>
  <c r="AD81" i="90"/>
  <c r="AD65" i="90"/>
  <c r="AD86" i="90"/>
  <c r="AD73" i="90"/>
  <c r="AD62" i="90"/>
  <c r="AD70" i="90"/>
  <c r="AG34" i="90"/>
  <c r="AH33" i="90"/>
  <c r="AH32" i="89"/>
  <c r="AG33" i="89"/>
  <c r="DW18" i="94" l="1"/>
  <c r="DW19" i="94" s="1"/>
  <c r="CG17" i="94"/>
  <c r="DR17" i="94"/>
  <c r="DR18" i="94" s="1"/>
  <c r="BD17" i="94"/>
  <c r="BD18" i="94" s="1"/>
  <c r="K17" i="94"/>
  <c r="K18" i="94" s="1"/>
  <c r="DS16" i="94"/>
  <c r="DS17" i="94" s="1"/>
  <c r="DS18" i="94" s="1"/>
  <c r="DU17" i="94"/>
  <c r="AA17" i="94"/>
  <c r="AA18" i="94" s="1"/>
  <c r="DF18" i="94"/>
  <c r="CK20" i="94"/>
  <c r="CK21" i="94" s="1"/>
  <c r="CR20" i="94"/>
  <c r="CJ17" i="94"/>
  <c r="AO18" i="94"/>
  <c r="AO19" i="94" s="1"/>
  <c r="AF17" i="94"/>
  <c r="AF18" i="94" s="1"/>
  <c r="AF19" i="94" s="1"/>
  <c r="P18" i="94"/>
  <c r="P19" i="94" s="1"/>
  <c r="BO17" i="94"/>
  <c r="BO18" i="94" s="1"/>
  <c r="AS16" i="94"/>
  <c r="AS17" i="94" s="1"/>
  <c r="DE18" i="94"/>
  <c r="CT17" i="94"/>
  <c r="AJ17" i="94"/>
  <c r="AJ18" i="94" s="1"/>
  <c r="CH17" i="94"/>
  <c r="CQ17" i="94"/>
  <c r="CQ18" i="94" s="1"/>
  <c r="BI18" i="94"/>
  <c r="BI19" i="94" s="1"/>
  <c r="AE16" i="94"/>
  <c r="AE17" i="94" s="1"/>
  <c r="AD17" i="94"/>
  <c r="CM19" i="94"/>
  <c r="CM20" i="94"/>
  <c r="T21" i="94"/>
  <c r="EC16" i="94"/>
  <c r="EC17" i="94" s="1"/>
  <c r="CY18" i="94"/>
  <c r="CY19" i="94" s="1"/>
  <c r="DX17" i="94"/>
  <c r="AX19" i="94"/>
  <c r="AX20" i="94" s="1"/>
  <c r="BR18" i="94"/>
  <c r="BR19" i="94" s="1"/>
  <c r="Z18" i="94"/>
  <c r="BX18" i="94"/>
  <c r="BX19" i="94" s="1"/>
  <c r="BF17" i="94"/>
  <c r="O18" i="94"/>
  <c r="O19" i="94" s="1"/>
  <c r="Y17" i="94"/>
  <c r="U19" i="94"/>
  <c r="U20" i="94" s="1"/>
  <c r="BZ18" i="94"/>
  <c r="BZ19" i="94" s="1"/>
  <c r="DY16" i="94"/>
  <c r="DN17" i="94"/>
  <c r="BE17" i="94"/>
  <c r="BK18" i="94"/>
  <c r="W16" i="94"/>
  <c r="W17" i="94" s="1"/>
  <c r="AR16" i="94"/>
  <c r="BA16" i="94"/>
  <c r="AL16" i="94"/>
  <c r="CR21" i="94"/>
  <c r="CR22" i="94" s="1"/>
  <c r="BG19" i="94"/>
  <c r="BG20" i="94" s="1"/>
  <c r="DH17" i="94"/>
  <c r="DH18" i="94" s="1"/>
  <c r="Q18" i="94"/>
  <c r="BW19" i="94"/>
  <c r="BW20" i="94" s="1"/>
  <c r="BW21" i="94" s="1"/>
  <c r="DK18" i="94"/>
  <c r="BU18" i="94"/>
  <c r="BU19" i="94" s="1"/>
  <c r="AT17" i="94"/>
  <c r="CU18" i="94"/>
  <c r="CU19" i="94" s="1"/>
  <c r="AB16" i="94"/>
  <c r="AB17" i="94" s="1"/>
  <c r="BJ18" i="94"/>
  <c r="EB18" i="94"/>
  <c r="EB19" i="94"/>
  <c r="AY19" i="94"/>
  <c r="AY20" i="94" s="1"/>
  <c r="AC16" i="94"/>
  <c r="BH17" i="94"/>
  <c r="BH18" i="94" s="1"/>
  <c r="DB16" i="94"/>
  <c r="BQ16" i="94"/>
  <c r="BQ17" i="94" s="1"/>
  <c r="AQ17" i="94"/>
  <c r="AQ18" i="94" s="1"/>
  <c r="H16" i="94"/>
  <c r="DT16" i="94"/>
  <c r="N17" i="94"/>
  <c r="N18" i="94" s="1"/>
  <c r="DM18" i="94"/>
  <c r="DV17" i="94"/>
  <c r="DV18" i="94" s="1"/>
  <c r="X17" i="94"/>
  <c r="R17" i="94"/>
  <c r="V19" i="94"/>
  <c r="AU16" i="94"/>
  <c r="DC17" i="94"/>
  <c r="CW17" i="94"/>
  <c r="CW18" i="94" s="1"/>
  <c r="BM17" i="94"/>
  <c r="BV17" i="94"/>
  <c r="CS18" i="94"/>
  <c r="CS19" i="94" s="1"/>
  <c r="CS20" i="94" s="1"/>
  <c r="CC16" i="94"/>
  <c r="CE17" i="94"/>
  <c r="CI17" i="94"/>
  <c r="CD17" i="94"/>
  <c r="CD18" i="94" s="1"/>
  <c r="AH17" i="94"/>
  <c r="M17" i="94"/>
  <c r="CB16" i="94"/>
  <c r="CZ17" i="94"/>
  <c r="CZ18" i="94" s="1"/>
  <c r="BN18" i="94"/>
  <c r="L18" i="94"/>
  <c r="BT17" i="94"/>
  <c r="BT18" i="94" s="1"/>
  <c r="DJ16" i="94"/>
  <c r="DD17" i="94"/>
  <c r="DD18" i="94" s="1"/>
  <c r="CP17" i="94"/>
  <c r="BB18" i="94"/>
  <c r="DZ16" i="94"/>
  <c r="S17" i="94"/>
  <c r="S18" i="94" s="1"/>
  <c r="S19" i="94" s="1"/>
  <c r="CX17" i="94"/>
  <c r="CX18" i="94" s="1"/>
  <c r="DP19" i="94"/>
  <c r="AN20" i="94"/>
  <c r="DA17" i="94"/>
  <c r="DQ18" i="94"/>
  <c r="BC21" i="94"/>
  <c r="CF17" i="94"/>
  <c r="CF18" i="94" s="1"/>
  <c r="AW16" i="94"/>
  <c r="CA16" i="94"/>
  <c r="CA17" i="94" s="1"/>
  <c r="BP19" i="94"/>
  <c r="AK17" i="94"/>
  <c r="I17" i="94"/>
  <c r="I18" i="94" s="1"/>
  <c r="CL16" i="94"/>
  <c r="AV18" i="94"/>
  <c r="AV19" i="94" s="1"/>
  <c r="AP16" i="94"/>
  <c r="DO20" i="94"/>
  <c r="EA19" i="94"/>
  <c r="CV16" i="94"/>
  <c r="CV17" i="94" s="1"/>
  <c r="BS17" i="94"/>
  <c r="BS18" i="94" s="1"/>
  <c r="BS19" i="94" s="1"/>
  <c r="J18" i="94"/>
  <c r="J19" i="94" s="1"/>
  <c r="AZ17" i="94"/>
  <c r="AZ18" i="94" s="1"/>
  <c r="DI19" i="94"/>
  <c r="DI20" i="94" s="1"/>
  <c r="AM21" i="94"/>
  <c r="AM22" i="94" s="1"/>
  <c r="CN19" i="94"/>
  <c r="DL16" i="94"/>
  <c r="DL17" i="94" s="1"/>
  <c r="BL16" i="94"/>
  <c r="DG19" i="94"/>
  <c r="BY17" i="94"/>
  <c r="CO16" i="94"/>
  <c r="AG17" i="94"/>
  <c r="AG18" i="94" s="1"/>
  <c r="AI17" i="94"/>
  <c r="U20" i="93"/>
  <c r="U21" i="93" s="1"/>
  <c r="U22" i="93" s="1"/>
  <c r="BA16" i="93"/>
  <c r="DM19" i="93"/>
  <c r="DM20" i="93" s="1"/>
  <c r="DM21" i="93" s="1"/>
  <c r="BM17" i="93"/>
  <c r="BM18" i="93" s="1"/>
  <c r="DG17" i="93"/>
  <c r="DG18" i="93" s="1"/>
  <c r="CI19" i="93"/>
  <c r="CI20" i="93" s="1"/>
  <c r="BR18" i="93"/>
  <c r="BR19" i="93" s="1"/>
  <c r="BP17" i="93"/>
  <c r="BP18" i="93" s="1"/>
  <c r="DQ20" i="93"/>
  <c r="DR18" i="93"/>
  <c r="DR19" i="93" s="1"/>
  <c r="DW18" i="93"/>
  <c r="DW19" i="93" s="1"/>
  <c r="CE16" i="93"/>
  <c r="CE17" i="93" s="1"/>
  <c r="BW16" i="93"/>
  <c r="BW17" i="93" s="1"/>
  <c r="BW18" i="93" s="1"/>
  <c r="CT16" i="93"/>
  <c r="DU17" i="93"/>
  <c r="DB17" i="93"/>
  <c r="DB18" i="93" s="1"/>
  <c r="DB19" i="93" s="1"/>
  <c r="CU17" i="93"/>
  <c r="BD17" i="93"/>
  <c r="DJ20" i="93"/>
  <c r="DJ21" i="93" s="1"/>
  <c r="CC18" i="93"/>
  <c r="CC19" i="93" s="1"/>
  <c r="CC20" i="93" s="1"/>
  <c r="AJ19" i="93"/>
  <c r="DA17" i="93"/>
  <c r="DA18" i="93" s="1"/>
  <c r="AF17" i="93"/>
  <c r="AF18" i="93" s="1"/>
  <c r="X17" i="93"/>
  <c r="X18" i="93" s="1"/>
  <c r="BI17" i="93"/>
  <c r="DV17" i="93"/>
  <c r="DI17" i="93"/>
  <c r="DI18" i="93" s="1"/>
  <c r="AM19" i="93"/>
  <c r="AM20" i="93" s="1"/>
  <c r="DT20" i="93"/>
  <c r="DT21" i="93" s="1"/>
  <c r="DT22" i="93" s="1"/>
  <c r="I19" i="93"/>
  <c r="I20" i="93" s="1"/>
  <c r="W16" i="93"/>
  <c r="BY16" i="93"/>
  <c r="BE18" i="93"/>
  <c r="BB17" i="93"/>
  <c r="CL17" i="93"/>
  <c r="CL18" i="93" s="1"/>
  <c r="CP16" i="93"/>
  <c r="AP20" i="93"/>
  <c r="CY16" i="93"/>
  <c r="AK16" i="93"/>
  <c r="AK17" i="93" s="1"/>
  <c r="L18" i="93"/>
  <c r="L19" i="93" s="1"/>
  <c r="BO16" i="93"/>
  <c r="BO17" i="93" s="1"/>
  <c r="CS16" i="93"/>
  <c r="AD19" i="93"/>
  <c r="AD20" i="93" s="1"/>
  <c r="BJ17" i="93"/>
  <c r="BJ18" i="93" s="1"/>
  <c r="AX17" i="93"/>
  <c r="AX18" i="93" s="1"/>
  <c r="AZ18" i="93"/>
  <c r="AZ19" i="93" s="1"/>
  <c r="CQ17" i="93"/>
  <c r="CQ18" i="93" s="1"/>
  <c r="EC18" i="93"/>
  <c r="EC19" i="93" s="1"/>
  <c r="P16" i="93"/>
  <c r="P17" i="93" s="1"/>
  <c r="P18" i="93" s="1"/>
  <c r="DF17" i="93"/>
  <c r="DF18" i="93" s="1"/>
  <c r="AL17" i="93"/>
  <c r="AL18" i="93" s="1"/>
  <c r="CK16" i="93"/>
  <c r="DO18" i="93"/>
  <c r="DY17" i="93"/>
  <c r="CV17" i="93"/>
  <c r="CD16" i="93"/>
  <c r="CD17" i="93" s="1"/>
  <c r="CD18" i="93" s="1"/>
  <c r="BZ16" i="93"/>
  <c r="BZ17" i="93" s="1"/>
  <c r="DK17" i="93"/>
  <c r="AE17" i="93"/>
  <c r="CH17" i="93"/>
  <c r="AU17" i="93"/>
  <c r="CX18" i="93"/>
  <c r="CX19" i="93" s="1"/>
  <c r="DN18" i="93"/>
  <c r="DN19" i="93" s="1"/>
  <c r="Y16" i="93"/>
  <c r="DQ21" i="93"/>
  <c r="BG17" i="93"/>
  <c r="DX18" i="93"/>
  <c r="Q19" i="93"/>
  <c r="H17" i="93"/>
  <c r="CZ17" i="93"/>
  <c r="CZ18" i="93" s="1"/>
  <c r="DH18" i="93"/>
  <c r="DH19" i="93" s="1"/>
  <c r="DE16" i="93"/>
  <c r="DE17" i="93" s="1"/>
  <c r="CR20" i="93"/>
  <c r="CR21" i="93" s="1"/>
  <c r="CR22" i="93" s="1"/>
  <c r="CR23" i="93" s="1"/>
  <c r="DS16" i="93"/>
  <c r="AH17" i="93"/>
  <c r="AH18" i="93" s="1"/>
  <c r="AH19" i="93" s="1"/>
  <c r="BT17" i="93"/>
  <c r="BC16" i="93"/>
  <c r="BN16" i="93"/>
  <c r="CN16" i="93"/>
  <c r="AA17" i="93"/>
  <c r="AA18" i="93" s="1"/>
  <c r="T16" i="93"/>
  <c r="N18" i="93"/>
  <c r="AW16" i="93"/>
  <c r="AW17" i="93" s="1"/>
  <c r="CA19" i="93"/>
  <c r="BS18" i="93"/>
  <c r="BU17" i="93"/>
  <c r="BU18" i="93" s="1"/>
  <c r="DL16" i="93"/>
  <c r="CG16" i="93"/>
  <c r="AO16" i="93"/>
  <c r="AG19" i="93"/>
  <c r="CF17" i="93"/>
  <c r="CB18" i="93"/>
  <c r="CB19" i="93" s="1"/>
  <c r="AQ16" i="93"/>
  <c r="CJ16" i="93"/>
  <c r="CJ17" i="93" s="1"/>
  <c r="AC16" i="93"/>
  <c r="EA16" i="93"/>
  <c r="EA17" i="93" s="1"/>
  <c r="K18" i="93"/>
  <c r="K19" i="93" s="1"/>
  <c r="DD19" i="93"/>
  <c r="DD20" i="93" s="1"/>
  <c r="S17" i="93"/>
  <c r="BX18" i="93"/>
  <c r="BX19" i="93" s="1"/>
  <c r="R16" i="93"/>
  <c r="AI16" i="93"/>
  <c r="AB18" i="93"/>
  <c r="AT18" i="93"/>
  <c r="J17" i="93"/>
  <c r="BL16" i="93"/>
  <c r="CO20" i="93"/>
  <c r="AV16" i="93"/>
  <c r="DC19" i="93"/>
  <c r="DC20" i="93" s="1"/>
  <c r="BV16" i="93"/>
  <c r="M19" i="93"/>
  <c r="Z17" i="93"/>
  <c r="BH18" i="93"/>
  <c r="AN20" i="93"/>
  <c r="AN21" i="93" s="1"/>
  <c r="BK19" i="93"/>
  <c r="CM16" i="93"/>
  <c r="CM17" i="93" s="1"/>
  <c r="CM18" i="93" s="1"/>
  <c r="DZ17" i="93"/>
  <c r="EB18" i="93"/>
  <c r="EB19" i="93" s="1"/>
  <c r="CW19" i="93"/>
  <c r="CW20" i="93" s="1"/>
  <c r="BQ17" i="93"/>
  <c r="BQ18" i="93" s="1"/>
  <c r="DP16" i="93"/>
  <c r="AY16" i="93"/>
  <c r="AS17" i="93"/>
  <c r="AS18" i="93" s="1"/>
  <c r="AR19" i="93"/>
  <c r="AR20" i="93" s="1"/>
  <c r="O17" i="93"/>
  <c r="BF16" i="93"/>
  <c r="V18" i="93"/>
  <c r="D5" i="92"/>
  <c r="E41" i="92"/>
  <c r="V41" i="92"/>
  <c r="W5" i="92"/>
  <c r="AG35" i="90"/>
  <c r="AH34" i="90"/>
  <c r="AG34" i="89"/>
  <c r="AH33" i="89"/>
  <c r="DR19" i="94" l="1"/>
  <c r="DR20" i="94" s="1"/>
  <c r="DR21" i="94" s="1"/>
  <c r="AO20" i="94"/>
  <c r="AO21" i="94" s="1"/>
  <c r="CG18" i="94"/>
  <c r="CK22" i="94"/>
  <c r="CK23" i="94" s="1"/>
  <c r="DD19" i="94"/>
  <c r="DD20" i="94" s="1"/>
  <c r="BD19" i="94"/>
  <c r="BD20" i="94" s="1"/>
  <c r="BD21" i="94" s="1"/>
  <c r="DA18" i="94"/>
  <c r="DA19" i="94" s="1"/>
  <c r="AA19" i="94"/>
  <c r="AA20" i="94" s="1"/>
  <c r="DE19" i="94"/>
  <c r="DE20" i="94" s="1"/>
  <c r="DE21" i="94" s="1"/>
  <c r="DE22" i="94" s="1"/>
  <c r="DE23" i="94" s="1"/>
  <c r="DE24" i="94" s="1"/>
  <c r="DE25" i="94" s="1"/>
  <c r="DE26" i="94" s="1"/>
  <c r="DE27" i="94" s="1"/>
  <c r="BI20" i="94"/>
  <c r="BI21" i="94" s="1"/>
  <c r="BI22" i="94" s="1"/>
  <c r="BI23" i="94" s="1"/>
  <c r="S20" i="94"/>
  <c r="S21" i="94" s="1"/>
  <c r="CJ18" i="94"/>
  <c r="CJ19" i="94" s="1"/>
  <c r="CJ20" i="94" s="1"/>
  <c r="CQ19" i="94"/>
  <c r="CF19" i="94"/>
  <c r="CF20" i="94" s="1"/>
  <c r="AX21" i="94"/>
  <c r="AX22" i="94" s="1"/>
  <c r="CH18" i="94"/>
  <c r="DU18" i="94"/>
  <c r="DU19" i="94" s="1"/>
  <c r="DU20" i="94" s="1"/>
  <c r="AE18" i="94"/>
  <c r="AE19" i="94" s="1"/>
  <c r="EB20" i="94"/>
  <c r="EB21" i="94" s="1"/>
  <c r="DF19" i="94"/>
  <c r="CU20" i="94"/>
  <c r="CU21" i="94" s="1"/>
  <c r="CT18" i="94"/>
  <c r="CT19" i="94" s="1"/>
  <c r="BO19" i="94"/>
  <c r="BO20" i="94" s="1"/>
  <c r="BO21" i="94" s="1"/>
  <c r="BO22" i="94" s="1"/>
  <c r="BO23" i="94" s="1"/>
  <c r="AS18" i="94"/>
  <c r="AS19" i="94" s="1"/>
  <c r="N19" i="94"/>
  <c r="N20" i="94" s="1"/>
  <c r="W18" i="94"/>
  <c r="CC17" i="94"/>
  <c r="CC18" i="94" s="1"/>
  <c r="CC19" i="94" s="1"/>
  <c r="BM18" i="94"/>
  <c r="EA20" i="94"/>
  <c r="CL17" i="94"/>
  <c r="CL18" i="94" s="1"/>
  <c r="AZ19" i="94"/>
  <c r="BB19" i="94"/>
  <c r="DX18" i="94"/>
  <c r="DX19" i="94" s="1"/>
  <c r="CM21" i="94"/>
  <c r="CI18" i="94"/>
  <c r="CI19" i="94" s="1"/>
  <c r="BV18" i="94"/>
  <c r="BQ18" i="94"/>
  <c r="BQ19" i="94" s="1"/>
  <c r="BG21" i="94"/>
  <c r="AG19" i="94"/>
  <c r="AH18" i="94"/>
  <c r="AH19" i="94" s="1"/>
  <c r="Z19" i="94"/>
  <c r="P20" i="94"/>
  <c r="P21" i="94" s="1"/>
  <c r="CD19" i="94"/>
  <c r="DY17" i="94"/>
  <c r="DY18" i="94" s="1"/>
  <c r="AW17" i="94"/>
  <c r="CX19" i="94"/>
  <c r="CX20" i="94" s="1"/>
  <c r="CX21" i="94" s="1"/>
  <c r="L19" i="94"/>
  <c r="BN19" i="94"/>
  <c r="BN20" i="94" s="1"/>
  <c r="BN21" i="94" s="1"/>
  <c r="CW19" i="94"/>
  <c r="CW20" i="94" s="1"/>
  <c r="DM19" i="94"/>
  <c r="J20" i="94"/>
  <c r="BF18" i="94"/>
  <c r="BF19" i="94" s="1"/>
  <c r="BF20" i="94" s="1"/>
  <c r="DW20" i="94"/>
  <c r="AJ19" i="94"/>
  <c r="AJ20" i="94" s="1"/>
  <c r="AJ21" i="94" s="1"/>
  <c r="AI18" i="94"/>
  <c r="BC22" i="94"/>
  <c r="DZ17" i="94"/>
  <c r="DZ18" i="94" s="1"/>
  <c r="BT19" i="94"/>
  <c r="BT20" i="94" s="1"/>
  <c r="R18" i="94"/>
  <c r="R19" i="94" s="1"/>
  <c r="DV19" i="94"/>
  <c r="DI21" i="94"/>
  <c r="AT18" i="94"/>
  <c r="AR17" i="94"/>
  <c r="DL18" i="94"/>
  <c r="K19" i="94"/>
  <c r="K20" i="94" s="1"/>
  <c r="AN21" i="94"/>
  <c r="CZ19" i="94"/>
  <c r="CB17" i="94"/>
  <c r="CB18" i="94" s="1"/>
  <c r="CA18" i="94"/>
  <c r="DT17" i="94"/>
  <c r="DP20" i="94"/>
  <c r="BA17" i="94"/>
  <c r="BA18" i="94" s="1"/>
  <c r="DJ17" i="94"/>
  <c r="U21" i="94"/>
  <c r="U22" i="94" s="1"/>
  <c r="Y18" i="94"/>
  <c r="O20" i="94"/>
  <c r="EC18" i="94"/>
  <c r="BR20" i="94"/>
  <c r="BS20" i="94"/>
  <c r="BW22" i="94"/>
  <c r="DH19" i="94"/>
  <c r="DQ19" i="94"/>
  <c r="DQ20" i="94" s="1"/>
  <c r="DS19" i="94"/>
  <c r="AU17" i="94"/>
  <c r="V20" i="94"/>
  <c r="BL17" i="94"/>
  <c r="CE18" i="94"/>
  <c r="DG20" i="94"/>
  <c r="AV20" i="94"/>
  <c r="BP20" i="94"/>
  <c r="CY20" i="94"/>
  <c r="X18" i="94"/>
  <c r="X19" i="94" s="1"/>
  <c r="BH19" i="94"/>
  <c r="AY21" i="94"/>
  <c r="BZ20" i="94"/>
  <c r="BZ21" i="94" s="1"/>
  <c r="BY18" i="94"/>
  <c r="AP17" i="94"/>
  <c r="AP18" i="94" s="1"/>
  <c r="AK18" i="94"/>
  <c r="CP18" i="94"/>
  <c r="CP19" i="94" s="1"/>
  <c r="M18" i="94"/>
  <c r="DO21" i="94"/>
  <c r="DB17" i="94"/>
  <c r="AF20" i="94"/>
  <c r="DK19" i="94"/>
  <c r="Q19" i="94"/>
  <c r="CR23" i="94"/>
  <c r="CR24" i="94" s="1"/>
  <c r="CR25" i="94" s="1"/>
  <c r="CR26" i="94" s="1"/>
  <c r="T22" i="94"/>
  <c r="CO17" i="94"/>
  <c r="CN20" i="94"/>
  <c r="CV18" i="94"/>
  <c r="CV19" i="94" s="1"/>
  <c r="BU20" i="94"/>
  <c r="I19" i="94"/>
  <c r="AM23" i="94"/>
  <c r="CS21" i="94"/>
  <c r="CS22" i="94" s="1"/>
  <c r="DC18" i="94"/>
  <c r="AQ19" i="94"/>
  <c r="AC17" i="94"/>
  <c r="BJ19" i="94"/>
  <c r="AB18" i="94"/>
  <c r="AB19" i="94" s="1"/>
  <c r="AL17" i="94"/>
  <c r="AL18" i="94" s="1"/>
  <c r="AD18" i="94"/>
  <c r="AD19" i="94" s="1"/>
  <c r="BK19" i="94"/>
  <c r="BE18" i="94"/>
  <c r="BE19" i="94" s="1"/>
  <c r="DN18" i="94"/>
  <c r="DN19" i="94" s="1"/>
  <c r="DN20" i="94" s="1"/>
  <c r="BX20" i="94"/>
  <c r="BX21" i="94" s="1"/>
  <c r="H17" i="94"/>
  <c r="BA17" i="93"/>
  <c r="DR20" i="93"/>
  <c r="EB20" i="93"/>
  <c r="EB21" i="93" s="1"/>
  <c r="EC20" i="93"/>
  <c r="EC21" i="93" s="1"/>
  <c r="EC22" i="93" s="1"/>
  <c r="EC23" i="93" s="1"/>
  <c r="BR20" i="93"/>
  <c r="BR21" i="93" s="1"/>
  <c r="DG19" i="93"/>
  <c r="DG20" i="93" s="1"/>
  <c r="P19" i="93"/>
  <c r="P20" i="93" s="1"/>
  <c r="DJ22" i="93"/>
  <c r="DJ23" i="93" s="1"/>
  <c r="DJ24" i="93" s="1"/>
  <c r="DW20" i="93"/>
  <c r="DW21" i="93" s="1"/>
  <c r="DW22" i="93" s="1"/>
  <c r="DY18" i="93"/>
  <c r="DY19" i="93" s="1"/>
  <c r="DY20" i="93" s="1"/>
  <c r="DY21" i="93" s="1"/>
  <c r="CW21" i="93"/>
  <c r="CW22" i="93" s="1"/>
  <c r="BU19" i="93"/>
  <c r="BH19" i="93"/>
  <c r="S18" i="93"/>
  <c r="S19" i="93" s="1"/>
  <c r="AG20" i="93"/>
  <c r="AG21" i="93" s="1"/>
  <c r="AG22" i="93" s="1"/>
  <c r="AG23" i="93" s="1"/>
  <c r="AG24" i="93" s="1"/>
  <c r="H18" i="93"/>
  <c r="H19" i="93" s="1"/>
  <c r="H20" i="93" s="1"/>
  <c r="AY17" i="93"/>
  <c r="AY18" i="93" s="1"/>
  <c r="AR21" i="93"/>
  <c r="BQ19" i="93"/>
  <c r="BQ20" i="93" s="1"/>
  <c r="Z18" i="93"/>
  <c r="Z19" i="93" s="1"/>
  <c r="Z20" i="93" s="1"/>
  <c r="R17" i="93"/>
  <c r="R18" i="93" s="1"/>
  <c r="AC17" i="93"/>
  <c r="AC18" i="93" s="1"/>
  <c r="AD21" i="93"/>
  <c r="BF17" i="93"/>
  <c r="BM19" i="93"/>
  <c r="CO21" i="93"/>
  <c r="O18" i="93"/>
  <c r="AS19" i="93"/>
  <c r="AS20" i="93" s="1"/>
  <c r="BK20" i="93"/>
  <c r="BK21" i="93" s="1"/>
  <c r="AB19" i="93"/>
  <c r="AO17" i="93"/>
  <c r="BJ19" i="93"/>
  <c r="M20" i="93"/>
  <c r="AN22" i="93"/>
  <c r="CG17" i="93"/>
  <c r="BS19" i="93"/>
  <c r="BS20" i="93" s="1"/>
  <c r="BS21" i="93" s="1"/>
  <c r="CA20" i="93"/>
  <c r="BN17" i="93"/>
  <c r="CR24" i="93"/>
  <c r="CR25" i="93" s="1"/>
  <c r="CR26" i="93" s="1"/>
  <c r="CR27" i="93" s="1"/>
  <c r="CR28" i="93" s="1"/>
  <c r="CR29" i="93" s="1"/>
  <c r="CR30" i="93" s="1"/>
  <c r="CR31" i="93" s="1"/>
  <c r="CR32" i="93" s="1"/>
  <c r="CR33" i="93" s="1"/>
  <c r="CR34" i="93" s="1"/>
  <c r="CR35" i="93" s="1"/>
  <c r="CR36" i="93" s="1"/>
  <c r="CR37" i="93" s="1"/>
  <c r="CR38" i="93" s="1"/>
  <c r="CR39" i="93" s="1"/>
  <c r="CR40" i="93" s="1"/>
  <c r="CR41" i="93" s="1"/>
  <c r="BG18" i="93"/>
  <c r="AI17" i="93"/>
  <c r="AI18" i="93" s="1"/>
  <c r="K20" i="93"/>
  <c r="K21" i="93" s="1"/>
  <c r="CZ19" i="93"/>
  <c r="CZ20" i="93" s="1"/>
  <c r="DP17" i="93"/>
  <c r="BV17" i="93"/>
  <c r="BL17" i="93"/>
  <c r="BL18" i="93" s="1"/>
  <c r="BT18" i="93"/>
  <c r="CB20" i="93"/>
  <c r="CB21" i="93" s="1"/>
  <c r="N19" i="93"/>
  <c r="N20" i="93" s="1"/>
  <c r="N21" i="93" s="1"/>
  <c r="N22" i="93" s="1"/>
  <c r="N23" i="93" s="1"/>
  <c r="V19" i="93"/>
  <c r="V20" i="93" s="1"/>
  <c r="AV17" i="93"/>
  <c r="DZ18" i="93"/>
  <c r="J18" i="93"/>
  <c r="BX20" i="93"/>
  <c r="CJ18" i="93"/>
  <c r="CJ19" i="93" s="1"/>
  <c r="CJ20" i="93" s="1"/>
  <c r="CJ21" i="93" s="1"/>
  <c r="CJ22" i="93" s="1"/>
  <c r="CJ23" i="93" s="1"/>
  <c r="AW18" i="93"/>
  <c r="CN17" i="93"/>
  <c r="DM22" i="93"/>
  <c r="AA19" i="93"/>
  <c r="AH20" i="93"/>
  <c r="AH21" i="93" s="1"/>
  <c r="DH20" i="93"/>
  <c r="BP19" i="93"/>
  <c r="BP20" i="93" s="1"/>
  <c r="BP21" i="93" s="1"/>
  <c r="DN20" i="93"/>
  <c r="DN21" i="93" s="1"/>
  <c r="CX20" i="93"/>
  <c r="CX21" i="93" s="1"/>
  <c r="CX22" i="93" s="1"/>
  <c r="DO19" i="93"/>
  <c r="DO20" i="93" s="1"/>
  <c r="BE19" i="93"/>
  <c r="L20" i="93"/>
  <c r="CT17" i="93"/>
  <c r="CY17" i="93"/>
  <c r="CY18" i="93" s="1"/>
  <c r="AE18" i="93"/>
  <c r="AE19" i="93" s="1"/>
  <c r="DT23" i="93"/>
  <c r="DT24" i="93" s="1"/>
  <c r="DT25" i="93" s="1"/>
  <c r="CC21" i="93"/>
  <c r="DU18" i="93"/>
  <c r="DU19" i="93" s="1"/>
  <c r="DF19" i="93"/>
  <c r="CM19" i="93"/>
  <c r="DC21" i="93"/>
  <c r="DD21" i="93"/>
  <c r="DD22" i="93" s="1"/>
  <c r="DL17" i="93"/>
  <c r="CF18" i="93"/>
  <c r="DE18" i="93"/>
  <c r="CD19" i="93"/>
  <c r="CD20" i="93" s="1"/>
  <c r="U23" i="93"/>
  <c r="U24" i="93" s="1"/>
  <c r="U25" i="93" s="1"/>
  <c r="U26" i="93" s="1"/>
  <c r="U27" i="93" s="1"/>
  <c r="BO18" i="93"/>
  <c r="BO19" i="93" s="1"/>
  <c r="AP21" i="93"/>
  <c r="CL19" i="93"/>
  <c r="BB18" i="93"/>
  <c r="W17" i="93"/>
  <c r="BD18" i="93"/>
  <c r="BD19" i="93" s="1"/>
  <c r="DV18" i="93"/>
  <c r="CE18" i="93"/>
  <c r="T17" i="93"/>
  <c r="DX19" i="93"/>
  <c r="CI21" i="93"/>
  <c r="AL19" i="93"/>
  <c r="AL20" i="93" s="1"/>
  <c r="BW19" i="93"/>
  <c r="BW20" i="93" s="1"/>
  <c r="AZ20" i="93"/>
  <c r="CP17" i="93"/>
  <c r="BI18" i="93"/>
  <c r="BI19" i="93" s="1"/>
  <c r="BI20" i="93" s="1"/>
  <c r="X19" i="93"/>
  <c r="X20" i="93" s="1"/>
  <c r="DB20" i="93"/>
  <c r="Q20" i="93"/>
  <c r="Y17" i="93"/>
  <c r="Y18" i="93" s="1"/>
  <c r="Y19" i="93" s="1"/>
  <c r="CV18" i="93"/>
  <c r="CV19" i="93" s="1"/>
  <c r="CV20" i="93" s="1"/>
  <c r="CQ19" i="93"/>
  <c r="AT19" i="93"/>
  <c r="I21" i="93"/>
  <c r="AM21" i="93"/>
  <c r="CK17" i="93"/>
  <c r="AK18" i="93"/>
  <c r="AK19" i="93" s="1"/>
  <c r="BY17" i="93"/>
  <c r="BY18" i="93" s="1"/>
  <c r="AU18" i="93"/>
  <c r="EA18" i="93"/>
  <c r="AQ17" i="93"/>
  <c r="BC17" i="93"/>
  <c r="DS17" i="93"/>
  <c r="CH18" i="93"/>
  <c r="CH19" i="93" s="1"/>
  <c r="DK18" i="93"/>
  <c r="BZ18" i="93"/>
  <c r="CU18" i="93"/>
  <c r="AX19" i="93"/>
  <c r="AX20" i="93" s="1"/>
  <c r="CS17" i="93"/>
  <c r="DQ22" i="93"/>
  <c r="AF19" i="93"/>
  <c r="DA19" i="93"/>
  <c r="AJ20" i="93"/>
  <c r="DI19" i="93"/>
  <c r="C5" i="92"/>
  <c r="C41" i="92" s="1"/>
  <c r="D41" i="92"/>
  <c r="W41" i="92"/>
  <c r="X5" i="92"/>
  <c r="AH35" i="90"/>
  <c r="AG36" i="90"/>
  <c r="AG35" i="89"/>
  <c r="AH34" i="89"/>
  <c r="BX22" i="94" l="1"/>
  <c r="CK24" i="94"/>
  <c r="CG19" i="94"/>
  <c r="CG20" i="94" s="1"/>
  <c r="CG21" i="94" s="1"/>
  <c r="CV20" i="94"/>
  <c r="CV21" i="94" s="1"/>
  <c r="CV22" i="94" s="1"/>
  <c r="CV23" i="94" s="1"/>
  <c r="DR22" i="94"/>
  <c r="DR23" i="94" s="1"/>
  <c r="AE20" i="94"/>
  <c r="DA20" i="94"/>
  <c r="DA21" i="94" s="1"/>
  <c r="N21" i="94"/>
  <c r="N22" i="94" s="1"/>
  <c r="CQ20" i="94"/>
  <c r="AA21" i="94"/>
  <c r="AA22" i="94" s="1"/>
  <c r="CT20" i="94"/>
  <c r="CT21" i="94" s="1"/>
  <c r="CT22" i="94" s="1"/>
  <c r="CT23" i="94" s="1"/>
  <c r="CT24" i="94" s="1"/>
  <c r="CT25" i="94" s="1"/>
  <c r="CT26" i="94" s="1"/>
  <c r="CT27" i="94" s="1"/>
  <c r="CT28" i="94" s="1"/>
  <c r="CT29" i="94" s="1"/>
  <c r="CT30" i="94" s="1"/>
  <c r="CT31" i="94" s="1"/>
  <c r="CT32" i="94" s="1"/>
  <c r="CT33" i="94" s="1"/>
  <c r="CT34" i="94" s="1"/>
  <c r="CT35" i="94" s="1"/>
  <c r="CT36" i="94" s="1"/>
  <c r="BQ20" i="94"/>
  <c r="BQ21" i="94" s="1"/>
  <c r="CD20" i="94"/>
  <c r="CX22" i="94"/>
  <c r="CX23" i="94" s="1"/>
  <c r="BW23" i="94"/>
  <c r="BW24" i="94" s="1"/>
  <c r="AO22" i="94"/>
  <c r="AO23" i="94" s="1"/>
  <c r="DZ19" i="94"/>
  <c r="DZ20" i="94" s="1"/>
  <c r="CB19" i="94"/>
  <c r="DF20" i="94"/>
  <c r="CJ21" i="94"/>
  <c r="CJ22" i="94" s="1"/>
  <c r="CJ23" i="94" s="1"/>
  <c r="CJ24" i="94" s="1"/>
  <c r="CJ25" i="94" s="1"/>
  <c r="CH19" i="94"/>
  <c r="AS20" i="94"/>
  <c r="AS21" i="94" s="1"/>
  <c r="AS22" i="94" s="1"/>
  <c r="EB22" i="94"/>
  <c r="EB23" i="94" s="1"/>
  <c r="DU21" i="94"/>
  <c r="DU22" i="94" s="1"/>
  <c r="DU23" i="94" s="1"/>
  <c r="DU24" i="94" s="1"/>
  <c r="DU25" i="94" s="1"/>
  <c r="DU26" i="94" s="1"/>
  <c r="DU27" i="94" s="1"/>
  <c r="DU28" i="94" s="1"/>
  <c r="DU29" i="94" s="1"/>
  <c r="DU30" i="94" s="1"/>
  <c r="DU31" i="94" s="1"/>
  <c r="DU32" i="94" s="1"/>
  <c r="DU33" i="94" s="1"/>
  <c r="DU34" i="94" s="1"/>
  <c r="DU35" i="94" s="1"/>
  <c r="DU36" i="94" s="1"/>
  <c r="DU37" i="94" s="1"/>
  <c r="DU38" i="94" s="1"/>
  <c r="DU39" i="94" s="1"/>
  <c r="DU40" i="94" s="1"/>
  <c r="DU41" i="94" s="1"/>
  <c r="H18" i="94"/>
  <c r="AC18" i="94"/>
  <c r="AC19" i="94" s="1"/>
  <c r="K21" i="94"/>
  <c r="K22" i="94" s="1"/>
  <c r="K23" i="94" s="1"/>
  <c r="DC19" i="94"/>
  <c r="DC20" i="94" s="1"/>
  <c r="CO18" i="94"/>
  <c r="CO19" i="94" s="1"/>
  <c r="X20" i="94"/>
  <c r="V21" i="94"/>
  <c r="V22" i="94" s="1"/>
  <c r="V23" i="94" s="1"/>
  <c r="V24" i="94" s="1"/>
  <c r="V25" i="94" s="1"/>
  <c r="V26" i="94" s="1"/>
  <c r="V27" i="94" s="1"/>
  <c r="V28" i="94" s="1"/>
  <c r="V29" i="94" s="1"/>
  <c r="V30" i="94" s="1"/>
  <c r="V31" i="94" s="1"/>
  <c r="V32" i="94" s="1"/>
  <c r="V33" i="94" s="1"/>
  <c r="V34" i="94" s="1"/>
  <c r="V35" i="94" s="1"/>
  <c r="V36" i="94" s="1"/>
  <c r="V37" i="94" s="1"/>
  <c r="V38" i="94" s="1"/>
  <c r="V39" i="94" s="1"/>
  <c r="V40" i="94" s="1"/>
  <c r="V41" i="94" s="1"/>
  <c r="BR21" i="94"/>
  <c r="BR22" i="94" s="1"/>
  <c r="BR23" i="94" s="1"/>
  <c r="BR24" i="94" s="1"/>
  <c r="BR25" i="94" s="1"/>
  <c r="CA19" i="94"/>
  <c r="CN21" i="94"/>
  <c r="CN22" i="94" s="1"/>
  <c r="CN23" i="94" s="1"/>
  <c r="DW21" i="94"/>
  <c r="DW22" i="94" s="1"/>
  <c r="BU21" i="94"/>
  <c r="DD21" i="94"/>
  <c r="BY19" i="94"/>
  <c r="EC19" i="94"/>
  <c r="EC20" i="94" s="1"/>
  <c r="I20" i="94"/>
  <c r="CR27" i="94"/>
  <c r="CR28" i="94" s="1"/>
  <c r="Q20" i="94"/>
  <c r="Q21" i="94" s="1"/>
  <c r="Q22" i="94" s="1"/>
  <c r="Q23" i="94" s="1"/>
  <c r="DO22" i="94"/>
  <c r="AK19" i="94"/>
  <c r="AK20" i="94" s="1"/>
  <c r="BL18" i="94"/>
  <c r="BL19" i="94" s="1"/>
  <c r="DP21" i="94"/>
  <c r="AX23" i="94"/>
  <c r="AX24" i="94" s="1"/>
  <c r="AX25" i="94" s="1"/>
  <c r="AX26" i="94" s="1"/>
  <c r="AX27" i="94" s="1"/>
  <c r="AX28" i="94" s="1"/>
  <c r="AX29" i="94" s="1"/>
  <c r="AX30" i="94" s="1"/>
  <c r="AX31" i="94" s="1"/>
  <c r="AX32" i="94" s="1"/>
  <c r="AX33" i="94" s="1"/>
  <c r="AX34" i="94" s="1"/>
  <c r="AX35" i="94" s="1"/>
  <c r="AX36" i="94" s="1"/>
  <c r="AX37" i="94" s="1"/>
  <c r="AX38" i="94" s="1"/>
  <c r="AX39" i="94" s="1"/>
  <c r="AX40" i="94" s="1"/>
  <c r="AM24" i="94"/>
  <c r="AM25" i="94" s="1"/>
  <c r="AM26" i="94" s="1"/>
  <c r="AM27" i="94" s="1"/>
  <c r="AM28" i="94" s="1"/>
  <c r="AM29" i="94" s="1"/>
  <c r="AV21" i="94"/>
  <c r="AU18" i="94"/>
  <c r="BS21" i="94"/>
  <c r="BS22" i="94" s="1"/>
  <c r="BS23" i="94" s="1"/>
  <c r="BS24" i="94" s="1"/>
  <c r="BS25" i="94" s="1"/>
  <c r="Z20" i="94"/>
  <c r="Z21" i="94" s="1"/>
  <c r="Z22" i="94" s="1"/>
  <c r="Z23" i="94" s="1"/>
  <c r="Z24" i="94" s="1"/>
  <c r="Z25" i="94" s="1"/>
  <c r="Z26" i="94" s="1"/>
  <c r="Z27" i="94" s="1"/>
  <c r="Z28" i="94" s="1"/>
  <c r="Z29" i="94" s="1"/>
  <c r="Z30" i="94" s="1"/>
  <c r="Z31" i="94" s="1"/>
  <c r="Z32" i="94" s="1"/>
  <c r="Z33" i="94" s="1"/>
  <c r="Z34" i="94" s="1"/>
  <c r="Z35" i="94" s="1"/>
  <c r="Z36" i="94" s="1"/>
  <c r="Z37" i="94" s="1"/>
  <c r="Z38" i="94" s="1"/>
  <c r="Z39" i="94" s="1"/>
  <c r="Z40" i="94" s="1"/>
  <c r="Z41" i="94" s="1"/>
  <c r="BK20" i="94"/>
  <c r="BK21" i="94" s="1"/>
  <c r="AL19" i="94"/>
  <c r="AQ20" i="94"/>
  <c r="AQ21" i="94" s="1"/>
  <c r="AQ22" i="94" s="1"/>
  <c r="AQ23" i="94" s="1"/>
  <c r="AQ24" i="94" s="1"/>
  <c r="AQ25" i="94" s="1"/>
  <c r="AQ26" i="94" s="1"/>
  <c r="CF21" i="94"/>
  <c r="DK20" i="94"/>
  <c r="BN22" i="94"/>
  <c r="CU22" i="94"/>
  <c r="BF21" i="94"/>
  <c r="BF22" i="94" s="1"/>
  <c r="BF23" i="94" s="1"/>
  <c r="BJ20" i="94"/>
  <c r="S22" i="94"/>
  <c r="S23" i="94" s="1"/>
  <c r="S24" i="94" s="1"/>
  <c r="S25" i="94" s="1"/>
  <c r="DX20" i="94"/>
  <c r="BP21" i="94"/>
  <c r="CS23" i="94"/>
  <c r="CI20" i="94"/>
  <c r="CI21" i="94" s="1"/>
  <c r="CL19" i="94"/>
  <c r="CL20" i="94" s="1"/>
  <c r="AR18" i="94"/>
  <c r="AR19" i="94" s="1"/>
  <c r="DV20" i="94"/>
  <c r="DL19" i="94"/>
  <c r="BT21" i="94"/>
  <c r="CM22" i="94"/>
  <c r="BC23" i="94"/>
  <c r="AI19" i="94"/>
  <c r="J21" i="94"/>
  <c r="AH20" i="94"/>
  <c r="AH21" i="94" s="1"/>
  <c r="AH22" i="94" s="1"/>
  <c r="AH23" i="94" s="1"/>
  <c r="DI22" i="94"/>
  <c r="BA19" i="94"/>
  <c r="BA20" i="94" s="1"/>
  <c r="AB20" i="94"/>
  <c r="AZ20" i="94"/>
  <c r="Y19" i="94"/>
  <c r="R20" i="94"/>
  <c r="CE19" i="94"/>
  <c r="AJ22" i="94"/>
  <c r="DY19" i="94"/>
  <c r="DY20" i="94" s="1"/>
  <c r="DY21" i="94" s="1"/>
  <c r="BG22" i="94"/>
  <c r="BV19" i="94"/>
  <c r="AN22" i="94"/>
  <c r="AN23" i="94" s="1"/>
  <c r="DM20" i="94"/>
  <c r="EA21" i="94"/>
  <c r="EA22" i="94" s="1"/>
  <c r="U23" i="94"/>
  <c r="U24" i="94" s="1"/>
  <c r="U25" i="94" s="1"/>
  <c r="U26" i="94" s="1"/>
  <c r="U27" i="94" s="1"/>
  <c r="U28" i="94" s="1"/>
  <c r="U29" i="94" s="1"/>
  <c r="U30" i="94" s="1"/>
  <c r="U31" i="94" s="1"/>
  <c r="U32" i="94" s="1"/>
  <c r="U33" i="94" s="1"/>
  <c r="U34" i="94" s="1"/>
  <c r="U35" i="94" s="1"/>
  <c r="U36" i="94" s="1"/>
  <c r="U37" i="94" s="1"/>
  <c r="U38" i="94" s="1"/>
  <c r="U39" i="94" s="1"/>
  <c r="U40" i="94" s="1"/>
  <c r="U41" i="94" s="1"/>
  <c r="AG20" i="94"/>
  <c r="AG21" i="94" s="1"/>
  <c r="DN21" i="94"/>
  <c r="DN22" i="94" s="1"/>
  <c r="DN23" i="94" s="1"/>
  <c r="W19" i="94"/>
  <c r="W20" i="94" s="1"/>
  <c r="W21" i="94" s="1"/>
  <c r="W22" i="94" s="1"/>
  <c r="W23" i="94" s="1"/>
  <c r="DB18" i="94"/>
  <c r="AD20" i="94"/>
  <c r="AD21" i="94" s="1"/>
  <c r="AD22" i="94" s="1"/>
  <c r="DJ18" i="94"/>
  <c r="DJ19" i="94" s="1"/>
  <c r="DJ20" i="94" s="1"/>
  <c r="AY22" i="94"/>
  <c r="CY21" i="94"/>
  <c r="L20" i="94"/>
  <c r="L21" i="94" s="1"/>
  <c r="AW18" i="94"/>
  <c r="CC20" i="94"/>
  <c r="BX23" i="94"/>
  <c r="CZ20" i="94"/>
  <c r="AF21" i="94"/>
  <c r="BZ22" i="94"/>
  <c r="BZ23" i="94" s="1"/>
  <c r="DH20" i="94"/>
  <c r="BD22" i="94"/>
  <c r="DQ21" i="94"/>
  <c r="DE28" i="94"/>
  <c r="DE29" i="94" s="1"/>
  <c r="DE30" i="94" s="1"/>
  <c r="DE31" i="94" s="1"/>
  <c r="O21" i="94"/>
  <c r="BO24" i="94"/>
  <c r="AE21" i="94"/>
  <c r="BH20" i="94"/>
  <c r="CW21" i="94"/>
  <c r="BI24" i="94"/>
  <c r="M19" i="94"/>
  <c r="CP20" i="94"/>
  <c r="DG21" i="94"/>
  <c r="CK25" i="94"/>
  <c r="AP19" i="94"/>
  <c r="T23" i="94"/>
  <c r="BE20" i="94"/>
  <c r="BE21" i="94" s="1"/>
  <c r="BE22" i="94" s="1"/>
  <c r="AT19" i="94"/>
  <c r="DT18" i="94"/>
  <c r="DS20" i="94"/>
  <c r="P22" i="94"/>
  <c r="BB20" i="94"/>
  <c r="BB21" i="94" s="1"/>
  <c r="BM19" i="94"/>
  <c r="BQ21" i="93"/>
  <c r="BQ22" i="93" s="1"/>
  <c r="CB22" i="93"/>
  <c r="CB23" i="93" s="1"/>
  <c r="CH20" i="93"/>
  <c r="CH21" i="93" s="1"/>
  <c r="CH22" i="93" s="1"/>
  <c r="BP22" i="93"/>
  <c r="BP23" i="93" s="1"/>
  <c r="BP24" i="93" s="1"/>
  <c r="DJ25" i="93"/>
  <c r="DJ26" i="93" s="1"/>
  <c r="DJ27" i="93" s="1"/>
  <c r="DJ28" i="93" s="1"/>
  <c r="DJ29" i="93" s="1"/>
  <c r="AS21" i="93"/>
  <c r="BA18" i="93"/>
  <c r="AY19" i="93"/>
  <c r="AY20" i="93" s="1"/>
  <c r="AY21" i="93" s="1"/>
  <c r="BR22" i="93"/>
  <c r="BR23" i="93" s="1"/>
  <c r="BR24" i="93" s="1"/>
  <c r="DW23" i="93"/>
  <c r="DW24" i="93" s="1"/>
  <c r="AC19" i="93"/>
  <c r="AC20" i="93" s="1"/>
  <c r="AC21" i="93" s="1"/>
  <c r="AC22" i="93" s="1"/>
  <c r="AC23" i="93" s="1"/>
  <c r="DR21" i="93"/>
  <c r="DR22" i="93" s="1"/>
  <c r="DR23" i="93" s="1"/>
  <c r="BI21" i="93"/>
  <c r="BI22" i="93" s="1"/>
  <c r="BI23" i="93" s="1"/>
  <c r="BI24" i="93" s="1"/>
  <c r="BI25" i="93" s="1"/>
  <c r="BI26" i="93" s="1"/>
  <c r="BI27" i="93" s="1"/>
  <c r="AX21" i="93"/>
  <c r="AX22" i="93" s="1"/>
  <c r="AX23" i="93" s="1"/>
  <c r="AX24" i="93" s="1"/>
  <c r="AX25" i="93" s="1"/>
  <c r="AX26" i="93" s="1"/>
  <c r="AX27" i="93" s="1"/>
  <c r="AX28" i="93" s="1"/>
  <c r="AX29" i="93" s="1"/>
  <c r="AX30" i="93" s="1"/>
  <c r="AX31" i="93" s="1"/>
  <c r="AX32" i="93" s="1"/>
  <c r="AX33" i="93" s="1"/>
  <c r="AX34" i="93" s="1"/>
  <c r="AX35" i="93" s="1"/>
  <c r="AX36" i="93" s="1"/>
  <c r="AX37" i="93" s="1"/>
  <c r="AX38" i="93" s="1"/>
  <c r="AX39" i="93" s="1"/>
  <c r="AX40" i="93" s="1"/>
  <c r="AX41" i="93" s="1"/>
  <c r="EC24" i="93"/>
  <c r="EC25" i="93" s="1"/>
  <c r="EC26" i="93" s="1"/>
  <c r="EC27" i="93" s="1"/>
  <c r="EC28" i="93" s="1"/>
  <c r="EC29" i="93" s="1"/>
  <c r="EC30" i="93" s="1"/>
  <c r="EC31" i="93" s="1"/>
  <c r="EC32" i="93" s="1"/>
  <c r="EC33" i="93" s="1"/>
  <c r="EC34" i="93" s="1"/>
  <c r="EC35" i="93" s="1"/>
  <c r="EC36" i="93" s="1"/>
  <c r="EC37" i="93" s="1"/>
  <c r="EC38" i="93" s="1"/>
  <c r="EC39" i="93" s="1"/>
  <c r="EC40" i="93" s="1"/>
  <c r="EC41" i="93" s="1"/>
  <c r="U28" i="93"/>
  <c r="U29" i="93" s="1"/>
  <c r="Y20" i="93"/>
  <c r="Y21" i="93" s="1"/>
  <c r="EA19" i="93"/>
  <c r="DA20" i="93"/>
  <c r="DA21" i="93" s="1"/>
  <c r="DS18" i="93"/>
  <c r="DS19" i="93" s="1"/>
  <c r="DS20" i="93" s="1"/>
  <c r="DS21" i="93" s="1"/>
  <c r="DS22" i="93" s="1"/>
  <c r="DS23" i="93" s="1"/>
  <c r="DS24" i="93" s="1"/>
  <c r="DS25" i="93" s="1"/>
  <c r="DS26" i="93" s="1"/>
  <c r="DS27" i="93" s="1"/>
  <c r="DD23" i="93"/>
  <c r="DD24" i="93" s="1"/>
  <c r="DD25" i="93" s="1"/>
  <c r="DD26" i="93" s="1"/>
  <c r="DD27" i="93" s="1"/>
  <c r="DD28" i="93" s="1"/>
  <c r="DD29" i="93" s="1"/>
  <c r="DD30" i="93" s="1"/>
  <c r="DD31" i="93" s="1"/>
  <c r="DD32" i="93" s="1"/>
  <c r="BY19" i="93"/>
  <c r="BY20" i="93" s="1"/>
  <c r="BY21" i="93" s="1"/>
  <c r="DT26" i="93"/>
  <c r="DT27" i="93" s="1"/>
  <c r="DT28" i="93" s="1"/>
  <c r="DT29" i="93" s="1"/>
  <c r="CQ20" i="93"/>
  <c r="CQ21" i="93" s="1"/>
  <c r="CQ22" i="93" s="1"/>
  <c r="AL21" i="93"/>
  <c r="AL22" i="93" s="1"/>
  <c r="AL23" i="93" s="1"/>
  <c r="AL24" i="93" s="1"/>
  <c r="AL25" i="93" s="1"/>
  <c r="AL26" i="93" s="1"/>
  <c r="AL27" i="93" s="1"/>
  <c r="AL28" i="93" s="1"/>
  <c r="AL29" i="93" s="1"/>
  <c r="AL30" i="93" s="1"/>
  <c r="AL31" i="93" s="1"/>
  <c r="AL32" i="93" s="1"/>
  <c r="AL33" i="93" s="1"/>
  <c r="AL34" i="93" s="1"/>
  <c r="AL35" i="93" s="1"/>
  <c r="AL36" i="93" s="1"/>
  <c r="AL37" i="93" s="1"/>
  <c r="AL38" i="93" s="1"/>
  <c r="AL39" i="93" s="1"/>
  <c r="AL40" i="93" s="1"/>
  <c r="AL41" i="93" s="1"/>
  <c r="CZ21" i="93"/>
  <c r="CZ22" i="93" s="1"/>
  <c r="K22" i="93"/>
  <c r="K23" i="93" s="1"/>
  <c r="K24" i="93" s="1"/>
  <c r="DI20" i="93"/>
  <c r="CK18" i="93"/>
  <c r="CK19" i="93" s="1"/>
  <c r="CK20" i="93" s="1"/>
  <c r="CK21" i="93" s="1"/>
  <c r="CK22" i="93" s="1"/>
  <c r="CK23" i="93" s="1"/>
  <c r="CK24" i="93" s="1"/>
  <c r="CK25" i="93" s="1"/>
  <c r="AF20" i="93"/>
  <c r="AE20" i="93"/>
  <c r="AE21" i="93" s="1"/>
  <c r="AE22" i="93" s="1"/>
  <c r="AE23" i="93" s="1"/>
  <c r="AE24" i="93" s="1"/>
  <c r="AE25" i="93" s="1"/>
  <c r="CY19" i="93"/>
  <c r="AK20" i="93"/>
  <c r="AK21" i="93" s="1"/>
  <c r="AM22" i="93"/>
  <c r="CU19" i="93"/>
  <c r="CU20" i="93" s="1"/>
  <c r="CU21" i="93" s="1"/>
  <c r="AH22" i="93"/>
  <c r="AH23" i="93" s="1"/>
  <c r="AH24" i="93" s="1"/>
  <c r="AH25" i="93" s="1"/>
  <c r="AH26" i="93" s="1"/>
  <c r="AH27" i="93" s="1"/>
  <c r="AH28" i="93" s="1"/>
  <c r="AH29" i="93" s="1"/>
  <c r="P21" i="93"/>
  <c r="P22" i="93" s="1"/>
  <c r="CS18" i="93"/>
  <c r="CS19" i="93" s="1"/>
  <c r="CS20" i="93" s="1"/>
  <c r="CS21" i="93" s="1"/>
  <c r="BC18" i="93"/>
  <c r="AU19" i="93"/>
  <c r="X21" i="93"/>
  <c r="X22" i="93" s="1"/>
  <c r="X23" i="93" s="1"/>
  <c r="DY22" i="93"/>
  <c r="AJ21" i="93"/>
  <c r="AT20" i="93"/>
  <c r="AT21" i="93" s="1"/>
  <c r="AT22" i="93" s="1"/>
  <c r="AT23" i="93" s="1"/>
  <c r="AT24" i="93" s="1"/>
  <c r="AT25" i="93" s="1"/>
  <c r="AT26" i="93" s="1"/>
  <c r="AT27" i="93" s="1"/>
  <c r="AT28" i="93" s="1"/>
  <c r="AT29" i="93" s="1"/>
  <c r="AT30" i="93" s="1"/>
  <c r="AT31" i="93" s="1"/>
  <c r="AT32" i="93" s="1"/>
  <c r="AT33" i="93" s="1"/>
  <c r="AT34" i="93" s="1"/>
  <c r="AT35" i="93" s="1"/>
  <c r="AT36" i="93" s="1"/>
  <c r="AT37" i="93" s="1"/>
  <c r="AT38" i="93" s="1"/>
  <c r="AT39" i="93" s="1"/>
  <c r="AT40" i="93" s="1"/>
  <c r="AT41" i="93" s="1"/>
  <c r="DQ23" i="93"/>
  <c r="DQ24" i="93" s="1"/>
  <c r="DQ25" i="93" s="1"/>
  <c r="DQ26" i="93" s="1"/>
  <c r="DQ27" i="93" s="1"/>
  <c r="DQ28" i="93" s="1"/>
  <c r="DQ29" i="93" s="1"/>
  <c r="DQ30" i="93" s="1"/>
  <c r="DQ31" i="93" s="1"/>
  <c r="DQ32" i="93" s="1"/>
  <c r="DQ33" i="93" s="1"/>
  <c r="I22" i="93"/>
  <c r="I23" i="93" s="1"/>
  <c r="I24" i="93" s="1"/>
  <c r="DK19" i="93"/>
  <c r="DK20" i="93" s="1"/>
  <c r="DK21" i="93" s="1"/>
  <c r="AQ18" i="93"/>
  <c r="AQ19" i="93" s="1"/>
  <c r="AQ20" i="93" s="1"/>
  <c r="Q21" i="93"/>
  <c r="BZ19" i="93"/>
  <c r="DX20" i="93"/>
  <c r="CL20" i="93"/>
  <c r="CL21" i="93" s="1"/>
  <c r="CM20" i="93"/>
  <c r="CM21" i="93" s="1"/>
  <c r="DO21" i="93"/>
  <c r="DG21" i="93"/>
  <c r="BV18" i="93"/>
  <c r="BV19" i="93" s="1"/>
  <c r="BV20" i="93" s="1"/>
  <c r="BG19" i="93"/>
  <c r="BU20" i="93"/>
  <c r="CD21" i="93"/>
  <c r="CD22" i="93" s="1"/>
  <c r="CD23" i="93" s="1"/>
  <c r="CD24" i="93" s="1"/>
  <c r="CD25" i="93" s="1"/>
  <c r="CD26" i="93" s="1"/>
  <c r="CD27" i="93" s="1"/>
  <c r="CD28" i="93" s="1"/>
  <c r="CD29" i="93" s="1"/>
  <c r="CD30" i="93" s="1"/>
  <c r="CD31" i="93" s="1"/>
  <c r="CD32" i="93" s="1"/>
  <c r="CD33" i="93" s="1"/>
  <c r="CD34" i="93" s="1"/>
  <c r="CD35" i="93" s="1"/>
  <c r="CD36" i="93" s="1"/>
  <c r="CD37" i="93" s="1"/>
  <c r="CD38" i="93" s="1"/>
  <c r="CD39" i="93" s="1"/>
  <c r="CD40" i="93" s="1"/>
  <c r="CD41" i="93" s="1"/>
  <c r="CF19" i="93"/>
  <c r="CF20" i="93" s="1"/>
  <c r="CF21" i="93" s="1"/>
  <c r="CF22" i="93" s="1"/>
  <c r="CT18" i="93"/>
  <c r="L21" i="93"/>
  <c r="BJ20" i="93"/>
  <c r="BJ21" i="93" s="1"/>
  <c r="BJ22" i="93" s="1"/>
  <c r="BJ23" i="93" s="1"/>
  <c r="BJ24" i="93" s="1"/>
  <c r="BJ25" i="93" s="1"/>
  <c r="BJ26" i="93" s="1"/>
  <c r="BJ27" i="93" s="1"/>
  <c r="BJ28" i="93" s="1"/>
  <c r="BJ29" i="93" s="1"/>
  <c r="BJ30" i="93" s="1"/>
  <c r="BJ31" i="93" s="1"/>
  <c r="BJ32" i="93" s="1"/>
  <c r="CO22" i="93"/>
  <c r="CO23" i="93" s="1"/>
  <c r="CO24" i="93" s="1"/>
  <c r="CO25" i="93" s="1"/>
  <c r="CO26" i="93" s="1"/>
  <c r="CO27" i="93" s="1"/>
  <c r="CO28" i="93" s="1"/>
  <c r="CO29" i="93" s="1"/>
  <c r="CO30" i="93" s="1"/>
  <c r="CO31" i="93" s="1"/>
  <c r="CO32" i="93" s="1"/>
  <c r="CO33" i="93" s="1"/>
  <c r="CO34" i="93" s="1"/>
  <c r="CO35" i="93" s="1"/>
  <c r="CO36" i="93" s="1"/>
  <c r="CO37" i="93" s="1"/>
  <c r="CO38" i="93" s="1"/>
  <c r="CO39" i="93" s="1"/>
  <c r="CO40" i="93" s="1"/>
  <c r="CO41" i="93" s="1"/>
  <c r="AR22" i="93"/>
  <c r="AR23" i="93" s="1"/>
  <c r="S20" i="93"/>
  <c r="S21" i="93" s="1"/>
  <c r="S22" i="93" s="1"/>
  <c r="T18" i="93"/>
  <c r="DF20" i="93"/>
  <c r="DU20" i="93"/>
  <c r="AA20" i="93"/>
  <c r="CJ24" i="93"/>
  <c r="CJ25" i="93" s="1"/>
  <c r="CJ26" i="93" s="1"/>
  <c r="DP18" i="93"/>
  <c r="DP19" i="93" s="1"/>
  <c r="BN18" i="93"/>
  <c r="BN19" i="93" s="1"/>
  <c r="N24" i="93"/>
  <c r="N25" i="93" s="1"/>
  <c r="N26" i="93" s="1"/>
  <c r="N27" i="93" s="1"/>
  <c r="N28" i="93" s="1"/>
  <c r="N29" i="93" s="1"/>
  <c r="N30" i="93" s="1"/>
  <c r="N31" i="93" s="1"/>
  <c r="N32" i="93" s="1"/>
  <c r="N33" i="93" s="1"/>
  <c r="N34" i="93" s="1"/>
  <c r="N35" i="93" s="1"/>
  <c r="N36" i="93" s="1"/>
  <c r="N37" i="93" s="1"/>
  <c r="N38" i="93" s="1"/>
  <c r="N39" i="93" s="1"/>
  <c r="N40" i="93" s="1"/>
  <c r="N41" i="93" s="1"/>
  <c r="R19" i="93"/>
  <c r="H21" i="93"/>
  <c r="H22" i="93" s="1"/>
  <c r="H23" i="93" s="1"/>
  <c r="O19" i="93"/>
  <c r="AI19" i="93"/>
  <c r="CI22" i="93"/>
  <c r="CI23" i="93" s="1"/>
  <c r="CI24" i="93" s="1"/>
  <c r="CI25" i="93" s="1"/>
  <c r="CI26" i="93" s="1"/>
  <c r="CI27" i="93" s="1"/>
  <c r="CI28" i="93" s="1"/>
  <c r="CI29" i="93" s="1"/>
  <c r="CI30" i="93" s="1"/>
  <c r="CC22" i="93"/>
  <c r="CC23" i="93" s="1"/>
  <c r="CC24" i="93" s="1"/>
  <c r="CC25" i="93" s="1"/>
  <c r="CC26" i="93" s="1"/>
  <c r="J19" i="93"/>
  <c r="BF18" i="93"/>
  <c r="BF19" i="93" s="1"/>
  <c r="BF20" i="93" s="1"/>
  <c r="BK22" i="93"/>
  <c r="BK23" i="93" s="1"/>
  <c r="BK24" i="93" s="1"/>
  <c r="BK25" i="93" s="1"/>
  <c r="BH20" i="93"/>
  <c r="DC22" i="93"/>
  <c r="DC23" i="93" s="1"/>
  <c r="DC24" i="93" s="1"/>
  <c r="AP22" i="93"/>
  <c r="CA21" i="93"/>
  <c r="AW19" i="93"/>
  <c r="AW20" i="93" s="1"/>
  <c r="AW21" i="93" s="1"/>
  <c r="AW22" i="93" s="1"/>
  <c r="AW23" i="93" s="1"/>
  <c r="AW24" i="93" s="1"/>
  <c r="AW25" i="93" s="1"/>
  <c r="AW26" i="93" s="1"/>
  <c r="AW27" i="93" s="1"/>
  <c r="AW28" i="93" s="1"/>
  <c r="AW29" i="93" s="1"/>
  <c r="AW30" i="93" s="1"/>
  <c r="AW31" i="93" s="1"/>
  <c r="BM20" i="93"/>
  <c r="AD22" i="93"/>
  <c r="AZ21" i="93"/>
  <c r="AZ22" i="93" s="1"/>
  <c r="CE19" i="93"/>
  <c r="BD20" i="93"/>
  <c r="BW21" i="93"/>
  <c r="BE20" i="93"/>
  <c r="DH21" i="93"/>
  <c r="DH22" i="93" s="1"/>
  <c r="DH23" i="93" s="1"/>
  <c r="DH24" i="93" s="1"/>
  <c r="DH25" i="93" s="1"/>
  <c r="DH26" i="93" s="1"/>
  <c r="V21" i="93"/>
  <c r="V22" i="93" s="1"/>
  <c r="V23" i="93" s="1"/>
  <c r="BS22" i="93"/>
  <c r="BS23" i="93" s="1"/>
  <c r="BS24" i="93" s="1"/>
  <c r="BS25" i="93" s="1"/>
  <c r="BS26" i="93" s="1"/>
  <c r="BS27" i="93" s="1"/>
  <c r="BO20" i="93"/>
  <c r="DE19" i="93"/>
  <c r="CP18" i="93"/>
  <c r="DB21" i="93"/>
  <c r="CX23" i="93"/>
  <c r="DN22" i="93"/>
  <c r="CN18" i="93"/>
  <c r="CN19" i="93" s="1"/>
  <c r="DZ19" i="93"/>
  <c r="BT19" i="93"/>
  <c r="BB19" i="93"/>
  <c r="BB20" i="93" s="1"/>
  <c r="M21" i="93"/>
  <c r="M22" i="93" s="1"/>
  <c r="M23" i="93" s="1"/>
  <c r="M24" i="93" s="1"/>
  <c r="M25" i="93" s="1"/>
  <c r="M26" i="93" s="1"/>
  <c r="M27" i="93" s="1"/>
  <c r="M28" i="93" s="1"/>
  <c r="M29" i="93" s="1"/>
  <c r="AB20" i="93"/>
  <c r="AB21" i="93" s="1"/>
  <c r="AB22" i="93" s="1"/>
  <c r="AB23" i="93" s="1"/>
  <c r="AB24" i="93" s="1"/>
  <c r="AB25" i="93" s="1"/>
  <c r="AB26" i="93" s="1"/>
  <c r="AB27" i="93" s="1"/>
  <c r="AB28" i="93" s="1"/>
  <c r="AB29" i="93" s="1"/>
  <c r="AB30" i="93" s="1"/>
  <c r="AB31" i="93" s="1"/>
  <c r="AB32" i="93" s="1"/>
  <c r="AB33" i="93" s="1"/>
  <c r="AB34" i="93" s="1"/>
  <c r="AB35" i="93" s="1"/>
  <c r="AB36" i="93" s="1"/>
  <c r="AB37" i="93" s="1"/>
  <c r="AB38" i="93" s="1"/>
  <c r="AB39" i="93" s="1"/>
  <c r="AB40" i="93" s="1"/>
  <c r="AB41" i="93" s="1"/>
  <c r="EB22" i="93"/>
  <c r="Z21" i="93"/>
  <c r="Z22" i="93" s="1"/>
  <c r="Z23" i="93" s="1"/>
  <c r="Z24" i="93" s="1"/>
  <c r="AG25" i="93"/>
  <c r="AG26" i="93" s="1"/>
  <c r="AG27" i="93" s="1"/>
  <c r="CW23" i="93"/>
  <c r="CW24" i="93" s="1"/>
  <c r="CW25" i="93" s="1"/>
  <c r="BX21" i="93"/>
  <c r="CV21" i="93"/>
  <c r="CV22" i="93" s="1"/>
  <c r="CV23" i="93" s="1"/>
  <c r="CV24" i="93" s="1"/>
  <c r="DV19" i="93"/>
  <c r="DL18" i="93"/>
  <c r="DL19" i="93" s="1"/>
  <c r="W18" i="93"/>
  <c r="DM23" i="93"/>
  <c r="DM24" i="93" s="1"/>
  <c r="DM25" i="93" s="1"/>
  <c r="DM26" i="93" s="1"/>
  <c r="DM27" i="93" s="1"/>
  <c r="DM28" i="93" s="1"/>
  <c r="DM29" i="93" s="1"/>
  <c r="DM30" i="93" s="1"/>
  <c r="DM31" i="93" s="1"/>
  <c r="DM32" i="93" s="1"/>
  <c r="DM33" i="93" s="1"/>
  <c r="DM34" i="93" s="1"/>
  <c r="DM35" i="93" s="1"/>
  <c r="DM36" i="93" s="1"/>
  <c r="DM37" i="93" s="1"/>
  <c r="DM38" i="93" s="1"/>
  <c r="DM39" i="93" s="1"/>
  <c r="DM40" i="93" s="1"/>
  <c r="DM41" i="93" s="1"/>
  <c r="AV18" i="93"/>
  <c r="BL19" i="93"/>
  <c r="AO18" i="93"/>
  <c r="AO19" i="93" s="1"/>
  <c r="AO20" i="93" s="1"/>
  <c r="AO21" i="93" s="1"/>
  <c r="AO22" i="93" s="1"/>
  <c r="AO23" i="93" s="1"/>
  <c r="AO24" i="93" s="1"/>
  <c r="AO25" i="93" s="1"/>
  <c r="AO26" i="93" s="1"/>
  <c r="AO27" i="93" s="1"/>
  <c r="AO28" i="93" s="1"/>
  <c r="AO29" i="93" s="1"/>
  <c r="AO30" i="93" s="1"/>
  <c r="AO31" i="93" s="1"/>
  <c r="AO32" i="93" s="1"/>
  <c r="AO33" i="93" s="1"/>
  <c r="AO34" i="93" s="1"/>
  <c r="AO35" i="93" s="1"/>
  <c r="AO36" i="93" s="1"/>
  <c r="AO37" i="93" s="1"/>
  <c r="AO38" i="93" s="1"/>
  <c r="AO39" i="93" s="1"/>
  <c r="AO40" i="93" s="1"/>
  <c r="AO41" i="93" s="1"/>
  <c r="CG18" i="93"/>
  <c r="AN23" i="93"/>
  <c r="AS22" i="93"/>
  <c r="C4" i="92"/>
  <c r="X41" i="92"/>
  <c r="Y5" i="92"/>
  <c r="AG37" i="90"/>
  <c r="AH36" i="90"/>
  <c r="AG36" i="89"/>
  <c r="AH35" i="89"/>
  <c r="CX24" i="94" l="1"/>
  <c r="AE22" i="94"/>
  <c r="AE23" i="94" s="1"/>
  <c r="AE24" i="94" s="1"/>
  <c r="AE25" i="94" s="1"/>
  <c r="BQ22" i="94"/>
  <c r="DR24" i="94"/>
  <c r="DZ21" i="94"/>
  <c r="CG22" i="94"/>
  <c r="CG23" i="94" s="1"/>
  <c r="AA23" i="94"/>
  <c r="AA24" i="94" s="1"/>
  <c r="AA25" i="94" s="1"/>
  <c r="X21" i="94"/>
  <c r="X22" i="94" s="1"/>
  <c r="X23" i="94" s="1"/>
  <c r="X24" i="94" s="1"/>
  <c r="N23" i="94"/>
  <c r="AN24" i="94"/>
  <c r="AN25" i="94" s="1"/>
  <c r="EB24" i="94"/>
  <c r="EB25" i="94" s="1"/>
  <c r="EB26" i="94" s="1"/>
  <c r="EB27" i="94" s="1"/>
  <c r="EB28" i="94" s="1"/>
  <c r="EB29" i="94" s="1"/>
  <c r="EB30" i="94" s="1"/>
  <c r="EB31" i="94" s="1"/>
  <c r="EB32" i="94" s="1"/>
  <c r="EB33" i="94" s="1"/>
  <c r="EB34" i="94" s="1"/>
  <c r="EB35" i="94" s="1"/>
  <c r="EB36" i="94" s="1"/>
  <c r="EB37" i="94" s="1"/>
  <c r="EB38" i="94" s="1"/>
  <c r="EB39" i="94" s="1"/>
  <c r="EB40" i="94" s="1"/>
  <c r="EB41" i="94" s="1"/>
  <c r="CQ21" i="94"/>
  <c r="CQ22" i="94" s="1"/>
  <c r="BZ24" i="94"/>
  <c r="BZ25" i="94" s="1"/>
  <c r="BZ26" i="94" s="1"/>
  <c r="BZ27" i="94" s="1"/>
  <c r="BZ28" i="94" s="1"/>
  <c r="BZ29" i="94" s="1"/>
  <c r="BZ30" i="94" s="1"/>
  <c r="CI22" i="94"/>
  <c r="CI23" i="94" s="1"/>
  <c r="CI24" i="94" s="1"/>
  <c r="K24" i="94"/>
  <c r="K25" i="94" s="1"/>
  <c r="CR29" i="94"/>
  <c r="CR30" i="94" s="1"/>
  <c r="CR31" i="94" s="1"/>
  <c r="CR32" i="94" s="1"/>
  <c r="CR33" i="94" s="1"/>
  <c r="CR34" i="94" s="1"/>
  <c r="CR35" i="94" s="1"/>
  <c r="CR36" i="94" s="1"/>
  <c r="CB20" i="94"/>
  <c r="CB21" i="94" s="1"/>
  <c r="AS23" i="94"/>
  <c r="AS24" i="94" s="1"/>
  <c r="BQ23" i="94"/>
  <c r="BQ24" i="94" s="1"/>
  <c r="BQ25" i="94" s="1"/>
  <c r="BW25" i="94"/>
  <c r="BW26" i="94" s="1"/>
  <c r="BW27" i="94" s="1"/>
  <c r="BW28" i="94" s="1"/>
  <c r="BW29" i="94" s="1"/>
  <c r="BW30" i="94" s="1"/>
  <c r="BW31" i="94" s="1"/>
  <c r="BW32" i="94" s="1"/>
  <c r="BW33" i="94" s="1"/>
  <c r="BW34" i="94" s="1"/>
  <c r="BW35" i="94" s="1"/>
  <c r="BW36" i="94" s="1"/>
  <c r="BW37" i="94" s="1"/>
  <c r="BW38" i="94" s="1"/>
  <c r="BW39" i="94" s="1"/>
  <c r="BW40" i="94" s="1"/>
  <c r="BW41" i="94" s="1"/>
  <c r="Q24" i="94"/>
  <c r="Q25" i="94" s="1"/>
  <c r="Q26" i="94" s="1"/>
  <c r="Q27" i="94" s="1"/>
  <c r="Q28" i="94" s="1"/>
  <c r="DW23" i="94"/>
  <c r="DW24" i="94" s="1"/>
  <c r="AO24" i="94"/>
  <c r="CD21" i="94"/>
  <c r="CD22" i="94" s="1"/>
  <c r="CD23" i="94" s="1"/>
  <c r="BF24" i="94"/>
  <c r="BF25" i="94" s="1"/>
  <c r="BS26" i="94"/>
  <c r="BS27" i="94" s="1"/>
  <c r="BS28" i="94" s="1"/>
  <c r="BS29" i="94" s="1"/>
  <c r="BS30" i="94" s="1"/>
  <c r="BS31" i="94" s="1"/>
  <c r="BS32" i="94" s="1"/>
  <c r="BS33" i="94" s="1"/>
  <c r="BS34" i="94" s="1"/>
  <c r="BS35" i="94" s="1"/>
  <c r="BS36" i="94" s="1"/>
  <c r="BS37" i="94" s="1"/>
  <c r="BS38" i="94" s="1"/>
  <c r="BS39" i="94" s="1"/>
  <c r="BS40" i="94" s="1"/>
  <c r="DF21" i="94"/>
  <c r="DE32" i="94"/>
  <c r="DE33" i="94" s="1"/>
  <c r="DE34" i="94" s="1"/>
  <c r="DE35" i="94" s="1"/>
  <c r="DE36" i="94" s="1"/>
  <c r="DE37" i="94" s="1"/>
  <c r="DE38" i="94" s="1"/>
  <c r="DE39" i="94" s="1"/>
  <c r="DE40" i="94" s="1"/>
  <c r="DE41" i="94" s="1"/>
  <c r="CH20" i="94"/>
  <c r="CH21" i="94" s="1"/>
  <c r="CH23" i="93"/>
  <c r="CH24" i="93" s="1"/>
  <c r="CH25" i="93" s="1"/>
  <c r="CB24" i="93"/>
  <c r="CB25" i="93" s="1"/>
  <c r="CB26" i="93" s="1"/>
  <c r="CB27" i="93" s="1"/>
  <c r="CB28" i="93" s="1"/>
  <c r="CB29" i="93" s="1"/>
  <c r="CB30" i="93" s="1"/>
  <c r="CB31" i="93" s="1"/>
  <c r="CB32" i="93" s="1"/>
  <c r="CB33" i="93" s="1"/>
  <c r="CB34" i="93" s="1"/>
  <c r="CB35" i="93" s="1"/>
  <c r="CB36" i="93" s="1"/>
  <c r="CB37" i="93" s="1"/>
  <c r="CB38" i="93" s="1"/>
  <c r="CB39" i="93" s="1"/>
  <c r="CB40" i="93" s="1"/>
  <c r="CB41" i="93" s="1"/>
  <c r="BQ23" i="93"/>
  <c r="BQ24" i="93" s="1"/>
  <c r="BQ25" i="93" s="1"/>
  <c r="BQ26" i="93" s="1"/>
  <c r="BQ27" i="93" s="1"/>
  <c r="BQ28" i="93" s="1"/>
  <c r="BQ29" i="93" s="1"/>
  <c r="BQ30" i="93" s="1"/>
  <c r="BQ31" i="93" s="1"/>
  <c r="BQ32" i="93" s="1"/>
  <c r="BQ33" i="93" s="1"/>
  <c r="BQ34" i="93" s="1"/>
  <c r="BQ35" i="93" s="1"/>
  <c r="BQ36" i="93" s="1"/>
  <c r="BQ37" i="93" s="1"/>
  <c r="BQ38" i="93" s="1"/>
  <c r="BQ39" i="93" s="1"/>
  <c r="BQ40" i="93" s="1"/>
  <c r="BQ41" i="93" s="1"/>
  <c r="AM30" i="94"/>
  <c r="AM31" i="94" s="1"/>
  <c r="AM32" i="94" s="1"/>
  <c r="AM33" i="94" s="1"/>
  <c r="AM34" i="94" s="1"/>
  <c r="AM35" i="94" s="1"/>
  <c r="AM36" i="94" s="1"/>
  <c r="AM37" i="94" s="1"/>
  <c r="AM38" i="94" s="1"/>
  <c r="AM39" i="94" s="1"/>
  <c r="AM40" i="94" s="1"/>
  <c r="AM41" i="94" s="1"/>
  <c r="EA23" i="94"/>
  <c r="EA24" i="94" s="1"/>
  <c r="EA25" i="94" s="1"/>
  <c r="EA26" i="94" s="1"/>
  <c r="EA27" i="94" s="1"/>
  <c r="BH21" i="94"/>
  <c r="BH22" i="94" s="1"/>
  <c r="BH23" i="94" s="1"/>
  <c r="BH24" i="94" s="1"/>
  <c r="BH25" i="94" s="1"/>
  <c r="BH26" i="94" s="1"/>
  <c r="BH27" i="94" s="1"/>
  <c r="BH28" i="94" s="1"/>
  <c r="P23" i="94"/>
  <c r="P24" i="94" s="1"/>
  <c r="P25" i="94" s="1"/>
  <c r="DG22" i="94"/>
  <c r="DJ21" i="94"/>
  <c r="CJ26" i="94"/>
  <c r="CJ27" i="94" s="1"/>
  <c r="CJ28" i="94" s="1"/>
  <c r="CJ29" i="94" s="1"/>
  <c r="CJ30" i="94" s="1"/>
  <c r="CJ31" i="94" s="1"/>
  <c r="CJ32" i="94" s="1"/>
  <c r="CJ33" i="94" s="1"/>
  <c r="CJ34" i="94" s="1"/>
  <c r="CJ35" i="94" s="1"/>
  <c r="CJ36" i="94" s="1"/>
  <c r="CJ37" i="94" s="1"/>
  <c r="CJ38" i="94" s="1"/>
  <c r="CJ39" i="94" s="1"/>
  <c r="CJ40" i="94" s="1"/>
  <c r="CJ41" i="94" s="1"/>
  <c r="DY22" i="94"/>
  <c r="DY23" i="94" s="1"/>
  <c r="J22" i="94"/>
  <c r="J23" i="94" s="1"/>
  <c r="J24" i="94" s="1"/>
  <c r="J25" i="94" s="1"/>
  <c r="CL21" i="94"/>
  <c r="CL22" i="94" s="1"/>
  <c r="CL23" i="94" s="1"/>
  <c r="CL24" i="94" s="1"/>
  <c r="CK26" i="94"/>
  <c r="CK27" i="94" s="1"/>
  <c r="CK28" i="94" s="1"/>
  <c r="CK29" i="94" s="1"/>
  <c r="CK30" i="94" s="1"/>
  <c r="BB22" i="94"/>
  <c r="BO25" i="94"/>
  <c r="BO26" i="94" s="1"/>
  <c r="BO27" i="94" s="1"/>
  <c r="BO28" i="94" s="1"/>
  <c r="BO29" i="94" s="1"/>
  <c r="BO30" i="94" s="1"/>
  <c r="BO31" i="94" s="1"/>
  <c r="BO32" i="94" s="1"/>
  <c r="BO33" i="94" s="1"/>
  <c r="BO34" i="94" s="1"/>
  <c r="BO35" i="94" s="1"/>
  <c r="BO36" i="94" s="1"/>
  <c r="BO37" i="94" s="1"/>
  <c r="BO38" i="94" s="1"/>
  <c r="BO39" i="94" s="1"/>
  <c r="BO40" i="94" s="1"/>
  <c r="BO41" i="94" s="1"/>
  <c r="CY22" i="94"/>
  <c r="CY23" i="94" s="1"/>
  <c r="CY24" i="94" s="1"/>
  <c r="CY25" i="94" s="1"/>
  <c r="CY26" i="94" s="1"/>
  <c r="CY27" i="94" s="1"/>
  <c r="CY28" i="94" s="1"/>
  <c r="CY29" i="94" s="1"/>
  <c r="CY30" i="94" s="1"/>
  <c r="CY31" i="94" s="1"/>
  <c r="CY32" i="94" s="1"/>
  <c r="CY33" i="94" s="1"/>
  <c r="CY34" i="94" s="1"/>
  <c r="CY35" i="94" s="1"/>
  <c r="CY36" i="94" s="1"/>
  <c r="CY37" i="94" s="1"/>
  <c r="CY38" i="94" s="1"/>
  <c r="CY39" i="94" s="1"/>
  <c r="CY40" i="94" s="1"/>
  <c r="AJ23" i="94"/>
  <c r="AJ24" i="94" s="1"/>
  <c r="AJ25" i="94" s="1"/>
  <c r="AJ26" i="94" s="1"/>
  <c r="AJ27" i="94" s="1"/>
  <c r="AJ28" i="94" s="1"/>
  <c r="AJ29" i="94" s="1"/>
  <c r="AJ30" i="94" s="1"/>
  <c r="AJ31" i="94" s="1"/>
  <c r="AJ32" i="94" s="1"/>
  <c r="AJ33" i="94" s="1"/>
  <c r="AJ34" i="94" s="1"/>
  <c r="AJ35" i="94" s="1"/>
  <c r="AK21" i="94"/>
  <c r="AK22" i="94" s="1"/>
  <c r="AK23" i="94" s="1"/>
  <c r="AK24" i="94" s="1"/>
  <c r="AK25" i="94" s="1"/>
  <c r="AK26" i="94" s="1"/>
  <c r="AK27" i="94" s="1"/>
  <c r="AK28" i="94" s="1"/>
  <c r="AK29" i="94" s="1"/>
  <c r="BA21" i="94"/>
  <c r="O22" i="94"/>
  <c r="DM21" i="94"/>
  <c r="DM22" i="94" s="1"/>
  <c r="DM23" i="94" s="1"/>
  <c r="W24" i="94"/>
  <c r="W25" i="94" s="1"/>
  <c r="DN24" i="94"/>
  <c r="DN25" i="94" s="1"/>
  <c r="DN26" i="94" s="1"/>
  <c r="DN27" i="94" s="1"/>
  <c r="DN28" i="94" s="1"/>
  <c r="BV20" i="94"/>
  <c r="BT22" i="94"/>
  <c r="BT23" i="94" s="1"/>
  <c r="BT24" i="94" s="1"/>
  <c r="BT25" i="94" s="1"/>
  <c r="BT26" i="94" s="1"/>
  <c r="BT27" i="94" s="1"/>
  <c r="BT28" i="94" s="1"/>
  <c r="BT29" i="94" s="1"/>
  <c r="CF22" i="94"/>
  <c r="AF22" i="94"/>
  <c r="CM23" i="94"/>
  <c r="CM24" i="94" s="1"/>
  <c r="CM25" i="94" s="1"/>
  <c r="CM26" i="94" s="1"/>
  <c r="CM27" i="94" s="1"/>
  <c r="CM28" i="94" s="1"/>
  <c r="CM29" i="94" s="1"/>
  <c r="CM30" i="94" s="1"/>
  <c r="CM31" i="94" s="1"/>
  <c r="CM32" i="94" s="1"/>
  <c r="CM33" i="94" s="1"/>
  <c r="CM34" i="94" s="1"/>
  <c r="CM35" i="94" s="1"/>
  <c r="CM36" i="94" s="1"/>
  <c r="CM37" i="94" s="1"/>
  <c r="CM38" i="94" s="1"/>
  <c r="CM39" i="94" s="1"/>
  <c r="CM40" i="94" s="1"/>
  <c r="CM41" i="94" s="1"/>
  <c r="CW22" i="94"/>
  <c r="CW23" i="94" s="1"/>
  <c r="CW24" i="94" s="1"/>
  <c r="CW25" i="94" s="1"/>
  <c r="CW26" i="94" s="1"/>
  <c r="CW27" i="94" s="1"/>
  <c r="CW28" i="94" s="1"/>
  <c r="CW29" i="94" s="1"/>
  <c r="CW30" i="94" s="1"/>
  <c r="CW31" i="94" s="1"/>
  <c r="CW32" i="94" s="1"/>
  <c r="CW33" i="94" s="1"/>
  <c r="CW34" i="94" s="1"/>
  <c r="CW35" i="94" s="1"/>
  <c r="CW36" i="94" s="1"/>
  <c r="CW37" i="94" s="1"/>
  <c r="CW38" i="94" s="1"/>
  <c r="CW39" i="94" s="1"/>
  <c r="CW40" i="94" s="1"/>
  <c r="CW41" i="94" s="1"/>
  <c r="AB21" i="94"/>
  <c r="AB22" i="94" s="1"/>
  <c r="AB23" i="94" s="1"/>
  <c r="AB24" i="94" s="1"/>
  <c r="AB25" i="94" s="1"/>
  <c r="AB26" i="94" s="1"/>
  <c r="AB27" i="94" s="1"/>
  <c r="AB28" i="94" s="1"/>
  <c r="AB29" i="94" s="1"/>
  <c r="AB30" i="94" s="1"/>
  <c r="AB31" i="94" s="1"/>
  <c r="AB32" i="94" s="1"/>
  <c r="AB33" i="94" s="1"/>
  <c r="AB34" i="94" s="1"/>
  <c r="AB35" i="94" s="1"/>
  <c r="AB36" i="94" s="1"/>
  <c r="AB37" i="94" s="1"/>
  <c r="AB38" i="94" s="1"/>
  <c r="AB39" i="94" s="1"/>
  <c r="AB40" i="94" s="1"/>
  <c r="AB41" i="94" s="1"/>
  <c r="BC24" i="94"/>
  <c r="CX25" i="94"/>
  <c r="CX26" i="94" s="1"/>
  <c r="DA22" i="94"/>
  <c r="T24" i="94"/>
  <c r="T25" i="94" s="1"/>
  <c r="T26" i="94" s="1"/>
  <c r="T27" i="94" s="1"/>
  <c r="T28" i="94" s="1"/>
  <c r="T29" i="94" s="1"/>
  <c r="T30" i="94" s="1"/>
  <c r="T31" i="94" s="1"/>
  <c r="T32" i="94" s="1"/>
  <c r="T33" i="94" s="1"/>
  <c r="T34" i="94" s="1"/>
  <c r="T35" i="94" s="1"/>
  <c r="T36" i="94" s="1"/>
  <c r="DR25" i="94"/>
  <c r="DR26" i="94" s="1"/>
  <c r="CZ21" i="94"/>
  <c r="BX24" i="94"/>
  <c r="BX25" i="94" s="1"/>
  <c r="BX26" i="94" s="1"/>
  <c r="AG22" i="94"/>
  <c r="AG23" i="94" s="1"/>
  <c r="CE20" i="94"/>
  <c r="DO23" i="94"/>
  <c r="DO24" i="94" s="1"/>
  <c r="DO25" i="94" s="1"/>
  <c r="DO26" i="94" s="1"/>
  <c r="DO27" i="94" s="1"/>
  <c r="DO28" i="94" s="1"/>
  <c r="DO29" i="94" s="1"/>
  <c r="I21" i="94"/>
  <c r="DH21" i="94"/>
  <c r="DD22" i="94"/>
  <c r="BM20" i="94"/>
  <c r="BM21" i="94" s="1"/>
  <c r="BM22" i="94" s="1"/>
  <c r="BM23" i="94" s="1"/>
  <c r="BM24" i="94" s="1"/>
  <c r="BM25" i="94" s="1"/>
  <c r="BM26" i="94" s="1"/>
  <c r="BM27" i="94" s="1"/>
  <c r="BM28" i="94" s="1"/>
  <c r="BM29" i="94" s="1"/>
  <c r="BM30" i="94" s="1"/>
  <c r="BE23" i="94"/>
  <c r="DZ22" i="94"/>
  <c r="BD23" i="94"/>
  <c r="BG23" i="94"/>
  <c r="R21" i="94"/>
  <c r="R22" i="94" s="1"/>
  <c r="R23" i="94" s="1"/>
  <c r="R24" i="94" s="1"/>
  <c r="R25" i="94" s="1"/>
  <c r="R26" i="94" s="1"/>
  <c r="R27" i="94" s="1"/>
  <c r="R28" i="94" s="1"/>
  <c r="R29" i="94" s="1"/>
  <c r="R30" i="94" s="1"/>
  <c r="R31" i="94" s="1"/>
  <c r="R32" i="94" s="1"/>
  <c r="AZ21" i="94"/>
  <c r="AZ22" i="94" s="1"/>
  <c r="AZ23" i="94" s="1"/>
  <c r="AZ24" i="94" s="1"/>
  <c r="AZ25" i="94" s="1"/>
  <c r="AZ26" i="94" s="1"/>
  <c r="AZ27" i="94" s="1"/>
  <c r="AZ28" i="94" s="1"/>
  <c r="AZ29" i="94" s="1"/>
  <c r="AZ30" i="94" s="1"/>
  <c r="AZ31" i="94" s="1"/>
  <c r="AZ32" i="94" s="1"/>
  <c r="AZ33" i="94" s="1"/>
  <c r="AZ34" i="94" s="1"/>
  <c r="AZ35" i="94" s="1"/>
  <c r="AZ36" i="94" s="1"/>
  <c r="AZ37" i="94" s="1"/>
  <c r="AZ38" i="94" s="1"/>
  <c r="AZ39" i="94" s="1"/>
  <c r="AZ40" i="94" s="1"/>
  <c r="AZ41" i="94" s="1"/>
  <c r="CT37" i="94"/>
  <c r="CT38" i="94" s="1"/>
  <c r="CT39" i="94" s="1"/>
  <c r="CT40" i="94" s="1"/>
  <c r="CT41" i="94" s="1"/>
  <c r="CN24" i="94"/>
  <c r="CN25" i="94" s="1"/>
  <c r="CN26" i="94" s="1"/>
  <c r="CN27" i="94" s="1"/>
  <c r="CN28" i="94" s="1"/>
  <c r="CN29" i="94" s="1"/>
  <c r="CN30" i="94" s="1"/>
  <c r="CN31" i="94" s="1"/>
  <c r="CN32" i="94" s="1"/>
  <c r="CN33" i="94" s="1"/>
  <c r="CN34" i="94" s="1"/>
  <c r="CN35" i="94" s="1"/>
  <c r="CN36" i="94" s="1"/>
  <c r="CN37" i="94" s="1"/>
  <c r="CN38" i="94" s="1"/>
  <c r="CN39" i="94" s="1"/>
  <c r="CN40" i="94" s="1"/>
  <c r="CN41" i="94" s="1"/>
  <c r="M20" i="94"/>
  <c r="M21" i="94" s="1"/>
  <c r="CS24" i="94"/>
  <c r="CS25" i="94" s="1"/>
  <c r="CS26" i="94" s="1"/>
  <c r="CS27" i="94" s="1"/>
  <c r="CS28" i="94" s="1"/>
  <c r="CS29" i="94" s="1"/>
  <c r="BI25" i="94"/>
  <c r="BI26" i="94" s="1"/>
  <c r="BI27" i="94" s="1"/>
  <c r="BI28" i="94" s="1"/>
  <c r="BI29" i="94" s="1"/>
  <c r="BI30" i="94" s="1"/>
  <c r="BI31" i="94" s="1"/>
  <c r="BI32" i="94" s="1"/>
  <c r="BI33" i="94" s="1"/>
  <c r="BI34" i="94" s="1"/>
  <c r="BI35" i="94" s="1"/>
  <c r="BI36" i="94" s="1"/>
  <c r="BI37" i="94" s="1"/>
  <c r="BI38" i="94" s="1"/>
  <c r="BI39" i="94" s="1"/>
  <c r="BI40" i="94" s="1"/>
  <c r="BI41" i="94" s="1"/>
  <c r="DQ22" i="94"/>
  <c r="DQ23" i="94" s="1"/>
  <c r="Y20" i="94"/>
  <c r="Y21" i="94" s="1"/>
  <c r="Y22" i="94" s="1"/>
  <c r="Y23" i="94" s="1"/>
  <c r="Y24" i="94" s="1"/>
  <c r="Y25" i="94" s="1"/>
  <c r="Y26" i="94" s="1"/>
  <c r="Y27" i="94" s="1"/>
  <c r="Y28" i="94" s="1"/>
  <c r="Y29" i="94" s="1"/>
  <c r="Y30" i="94" s="1"/>
  <c r="Y31" i="94" s="1"/>
  <c r="Y32" i="94" s="1"/>
  <c r="Y33" i="94" s="1"/>
  <c r="Y34" i="94" s="1"/>
  <c r="Y35" i="94" s="1"/>
  <c r="Y36" i="94" s="1"/>
  <c r="Y37" i="94" s="1"/>
  <c r="Y38" i="94" s="1"/>
  <c r="Y39" i="94" s="1"/>
  <c r="Y40" i="94" s="1"/>
  <c r="Y41" i="94" s="1"/>
  <c r="DI23" i="94"/>
  <c r="DI24" i="94" s="1"/>
  <c r="DI25" i="94" s="1"/>
  <c r="AI20" i="94"/>
  <c r="AI21" i="94" s="1"/>
  <c r="AI22" i="94" s="1"/>
  <c r="AI23" i="94" s="1"/>
  <c r="AI24" i="94" s="1"/>
  <c r="AI25" i="94" s="1"/>
  <c r="AI26" i="94" s="1"/>
  <c r="BP22" i="94"/>
  <c r="BP23" i="94" s="1"/>
  <c r="BP24" i="94" s="1"/>
  <c r="BP25" i="94" s="1"/>
  <c r="BP26" i="94" s="1"/>
  <c r="BP27" i="94" s="1"/>
  <c r="BP28" i="94" s="1"/>
  <c r="BP29" i="94" s="1"/>
  <c r="BP30" i="94" s="1"/>
  <c r="BP31" i="94" s="1"/>
  <c r="BP32" i="94" s="1"/>
  <c r="BP33" i="94" s="1"/>
  <c r="BP34" i="94" s="1"/>
  <c r="BP35" i="94" s="1"/>
  <c r="BP36" i="94" s="1"/>
  <c r="BP37" i="94" s="1"/>
  <c r="BP38" i="94" s="1"/>
  <c r="BP39" i="94" s="1"/>
  <c r="BP40" i="94" s="1"/>
  <c r="BP41" i="94" s="1"/>
  <c r="BR26" i="94"/>
  <c r="BR27" i="94" s="1"/>
  <c r="BR28" i="94" s="1"/>
  <c r="BR29" i="94" s="1"/>
  <c r="BR30" i="94" s="1"/>
  <c r="BR31" i="94" s="1"/>
  <c r="BR32" i="94" s="1"/>
  <c r="BR33" i="94" s="1"/>
  <c r="BR34" i="94" s="1"/>
  <c r="BR35" i="94" s="1"/>
  <c r="BR36" i="94" s="1"/>
  <c r="BR37" i="94" s="1"/>
  <c r="BR38" i="94" s="1"/>
  <c r="BR39" i="94" s="1"/>
  <c r="BR40" i="94" s="1"/>
  <c r="BR41" i="94" s="1"/>
  <c r="AT20" i="94"/>
  <c r="AT21" i="94" s="1"/>
  <c r="AT22" i="94" s="1"/>
  <c r="AT23" i="94" s="1"/>
  <c r="AT24" i="94" s="1"/>
  <c r="AT25" i="94" s="1"/>
  <c r="AT26" i="94" s="1"/>
  <c r="AT27" i="94" s="1"/>
  <c r="AT28" i="94" s="1"/>
  <c r="AT29" i="94" s="1"/>
  <c r="AT30" i="94" s="1"/>
  <c r="AT31" i="94" s="1"/>
  <c r="AT32" i="94" s="1"/>
  <c r="AT33" i="94" s="1"/>
  <c r="AT34" i="94" s="1"/>
  <c r="AT35" i="94" s="1"/>
  <c r="AT36" i="94" s="1"/>
  <c r="AT37" i="94" s="1"/>
  <c r="AT38" i="94" s="1"/>
  <c r="AT39" i="94" s="1"/>
  <c r="AT40" i="94" s="1"/>
  <c r="AT41" i="94" s="1"/>
  <c r="AP20" i="94"/>
  <c r="AP21" i="94" s="1"/>
  <c r="BB23" i="94"/>
  <c r="BB24" i="94" s="1"/>
  <c r="BB25" i="94" s="1"/>
  <c r="BB26" i="94" s="1"/>
  <c r="BB27" i="94" s="1"/>
  <c r="BB28" i="94" s="1"/>
  <c r="BB29" i="94" s="1"/>
  <c r="BB30" i="94" s="1"/>
  <c r="BB31" i="94" s="1"/>
  <c r="BB32" i="94" s="1"/>
  <c r="BB33" i="94" s="1"/>
  <c r="BB34" i="94" s="1"/>
  <c r="BB35" i="94" s="1"/>
  <c r="BB36" i="94" s="1"/>
  <c r="BB37" i="94" s="1"/>
  <c r="DS21" i="94"/>
  <c r="DS22" i="94" s="1"/>
  <c r="DT19" i="94"/>
  <c r="AE26" i="94"/>
  <c r="AE27" i="94" s="1"/>
  <c r="AE28" i="94" s="1"/>
  <c r="AE29" i="94" s="1"/>
  <c r="AE30" i="94" s="1"/>
  <c r="AE31" i="94" s="1"/>
  <c r="AE32" i="94" s="1"/>
  <c r="AE33" i="94" s="1"/>
  <c r="AE34" i="94" s="1"/>
  <c r="AE35" i="94" s="1"/>
  <c r="AE36" i="94" s="1"/>
  <c r="AE37" i="94" s="1"/>
  <c r="AD23" i="94"/>
  <c r="AD24" i="94" s="1"/>
  <c r="AD25" i="94" s="1"/>
  <c r="AD26" i="94" s="1"/>
  <c r="AD27" i="94" s="1"/>
  <c r="DB19" i="94"/>
  <c r="AH24" i="94"/>
  <c r="AH25" i="94" s="1"/>
  <c r="AR20" i="94"/>
  <c r="AR21" i="94" s="1"/>
  <c r="AR22" i="94" s="1"/>
  <c r="BJ21" i="94"/>
  <c r="BJ22" i="94" s="1"/>
  <c r="BJ23" i="94" s="1"/>
  <c r="BJ24" i="94" s="1"/>
  <c r="BJ25" i="94" s="1"/>
  <c r="AQ27" i="94"/>
  <c r="AQ28" i="94" s="1"/>
  <c r="AQ29" i="94" s="1"/>
  <c r="AQ30" i="94" s="1"/>
  <c r="AQ31" i="94" s="1"/>
  <c r="AQ32" i="94" s="1"/>
  <c r="AQ33" i="94" s="1"/>
  <c r="AQ34" i="94" s="1"/>
  <c r="AQ35" i="94" s="1"/>
  <c r="AQ36" i="94" s="1"/>
  <c r="AQ37" i="94" s="1"/>
  <c r="AQ38" i="94" s="1"/>
  <c r="AQ39" i="94" s="1"/>
  <c r="AQ40" i="94" s="1"/>
  <c r="AQ41" i="94" s="1"/>
  <c r="BK22" i="94"/>
  <c r="BL20" i="94"/>
  <c r="BL21" i="94" s="1"/>
  <c r="BL22" i="94" s="1"/>
  <c r="BL23" i="94" s="1"/>
  <c r="BL24" i="94" s="1"/>
  <c r="BL25" i="94" s="1"/>
  <c r="BL26" i="94" s="1"/>
  <c r="BL27" i="94" s="1"/>
  <c r="BL28" i="94" s="1"/>
  <c r="BL29" i="94" s="1"/>
  <c r="BL30" i="94" s="1"/>
  <c r="BL31" i="94" s="1"/>
  <c r="BL32" i="94" s="1"/>
  <c r="BU22" i="94"/>
  <c r="BU23" i="94" s="1"/>
  <c r="BU24" i="94" s="1"/>
  <c r="BU25" i="94" s="1"/>
  <c r="AC20" i="94"/>
  <c r="AC21" i="94" s="1"/>
  <c r="AC22" i="94" s="1"/>
  <c r="AC23" i="94" s="1"/>
  <c r="AC24" i="94" s="1"/>
  <c r="AC25" i="94" s="1"/>
  <c r="AC26" i="94" s="1"/>
  <c r="AC27" i="94" s="1"/>
  <c r="AC28" i="94" s="1"/>
  <c r="AC29" i="94" s="1"/>
  <c r="AC30" i="94" s="1"/>
  <c r="AC31" i="94" s="1"/>
  <c r="AC32" i="94" s="1"/>
  <c r="AC33" i="94" s="1"/>
  <c r="AC34" i="94" s="1"/>
  <c r="AC35" i="94" s="1"/>
  <c r="AC36" i="94" s="1"/>
  <c r="AC37" i="94" s="1"/>
  <c r="AC38" i="94" s="1"/>
  <c r="AC39" i="94" s="1"/>
  <c r="AC40" i="94" s="1"/>
  <c r="AC41" i="94" s="1"/>
  <c r="BN23" i="94"/>
  <c r="AU19" i="94"/>
  <c r="AU20" i="94" s="1"/>
  <c r="S26" i="94"/>
  <c r="BF26" i="94"/>
  <c r="DK21" i="94"/>
  <c r="DK22" i="94" s="1"/>
  <c r="DK23" i="94" s="1"/>
  <c r="DK24" i="94" s="1"/>
  <c r="AV22" i="94"/>
  <c r="AV23" i="94" s="1"/>
  <c r="DP22" i="94"/>
  <c r="DP23" i="94" s="1"/>
  <c r="DP24" i="94" s="1"/>
  <c r="CA20" i="94"/>
  <c r="CA21" i="94" s="1"/>
  <c r="CA22" i="94" s="1"/>
  <c r="CA23" i="94" s="1"/>
  <c r="CA24" i="94" s="1"/>
  <c r="CA25" i="94" s="1"/>
  <c r="DC21" i="94"/>
  <c r="DX21" i="94"/>
  <c r="AL20" i="94"/>
  <c r="BS41" i="94"/>
  <c r="AX41" i="94"/>
  <c r="EC21" i="94"/>
  <c r="EC22" i="94" s="1"/>
  <c r="EC23" i="94" s="1"/>
  <c r="EC24" i="94" s="1"/>
  <c r="EC25" i="94" s="1"/>
  <c r="EC26" i="94" s="1"/>
  <c r="EC27" i="94" s="1"/>
  <c r="EC28" i="94" s="1"/>
  <c r="EC29" i="94" s="1"/>
  <c r="EC30" i="94" s="1"/>
  <c r="EC31" i="94" s="1"/>
  <c r="EC32" i="94" s="1"/>
  <c r="EC33" i="94" s="1"/>
  <c r="EC34" i="94" s="1"/>
  <c r="EC35" i="94" s="1"/>
  <c r="EC36" i="94" s="1"/>
  <c r="EC37" i="94" s="1"/>
  <c r="EC38" i="94" s="1"/>
  <c r="EC39" i="94" s="1"/>
  <c r="EC40" i="94" s="1"/>
  <c r="EC41" i="94" s="1"/>
  <c r="CO20" i="94"/>
  <c r="CP21" i="94"/>
  <c r="CC21" i="94"/>
  <c r="AW19" i="94"/>
  <c r="L22" i="94"/>
  <c r="AY23" i="94"/>
  <c r="DL20" i="94"/>
  <c r="DV21" i="94"/>
  <c r="CU23" i="94"/>
  <c r="CU24" i="94" s="1"/>
  <c r="CV24" i="94"/>
  <c r="CV25" i="94" s="1"/>
  <c r="CV26" i="94" s="1"/>
  <c r="CV27" i="94" s="1"/>
  <c r="CV28" i="94" s="1"/>
  <c r="CV29" i="94" s="1"/>
  <c r="CV30" i="94" s="1"/>
  <c r="CV31" i="94" s="1"/>
  <c r="CV32" i="94" s="1"/>
  <c r="CV33" i="94" s="1"/>
  <c r="CV34" i="94" s="1"/>
  <c r="CV35" i="94" s="1"/>
  <c r="CV36" i="94" s="1"/>
  <c r="CV37" i="94" s="1"/>
  <c r="CV38" i="94" s="1"/>
  <c r="CV39" i="94" s="1"/>
  <c r="CV40" i="94" s="1"/>
  <c r="CV41" i="94" s="1"/>
  <c r="BY20" i="94"/>
  <c r="H19" i="94"/>
  <c r="BP25" i="93"/>
  <c r="BP26" i="93" s="1"/>
  <c r="BP27" i="93" s="1"/>
  <c r="BP28" i="93" s="1"/>
  <c r="BP29" i="93" s="1"/>
  <c r="BP30" i="93" s="1"/>
  <c r="AE26" i="93"/>
  <c r="AE27" i="93" s="1"/>
  <c r="AE28" i="93" s="1"/>
  <c r="AE29" i="93" s="1"/>
  <c r="AE30" i="93" s="1"/>
  <c r="AE31" i="93" s="1"/>
  <c r="AE32" i="93" s="1"/>
  <c r="AE33" i="93" s="1"/>
  <c r="AE34" i="93" s="1"/>
  <c r="AE35" i="93" s="1"/>
  <c r="AE36" i="93" s="1"/>
  <c r="AE37" i="93" s="1"/>
  <c r="AE38" i="93" s="1"/>
  <c r="AE39" i="93" s="1"/>
  <c r="AE40" i="93" s="1"/>
  <c r="AE41" i="93" s="1"/>
  <c r="V24" i="93"/>
  <c r="V25" i="93" s="1"/>
  <c r="V26" i="93" s="1"/>
  <c r="V27" i="93" s="1"/>
  <c r="V28" i="93" s="1"/>
  <c r="V29" i="93" s="1"/>
  <c r="BY22" i="93"/>
  <c r="BY23" i="93" s="1"/>
  <c r="AR24" i="93"/>
  <c r="AR25" i="93" s="1"/>
  <c r="AR26" i="93" s="1"/>
  <c r="AR27" i="93" s="1"/>
  <c r="AR28" i="93" s="1"/>
  <c r="AR29" i="93" s="1"/>
  <c r="AR30" i="93" s="1"/>
  <c r="AR31" i="93" s="1"/>
  <c r="AR32" i="93" s="1"/>
  <c r="AR33" i="93" s="1"/>
  <c r="AR34" i="93" s="1"/>
  <c r="AR35" i="93" s="1"/>
  <c r="AR36" i="93" s="1"/>
  <c r="AR37" i="93" s="1"/>
  <c r="AR38" i="93" s="1"/>
  <c r="AR39" i="93" s="1"/>
  <c r="AR40" i="93" s="1"/>
  <c r="AR41" i="93" s="1"/>
  <c r="CZ23" i="93"/>
  <c r="CZ24" i="93" s="1"/>
  <c r="CN20" i="93"/>
  <c r="CN21" i="93" s="1"/>
  <c r="CN22" i="93" s="1"/>
  <c r="CN23" i="93" s="1"/>
  <c r="P23" i="93"/>
  <c r="P24" i="93" s="1"/>
  <c r="P25" i="93" s="1"/>
  <c r="P26" i="93" s="1"/>
  <c r="P27" i="93" s="1"/>
  <c r="P28" i="93" s="1"/>
  <c r="P29" i="93" s="1"/>
  <c r="P30" i="93" s="1"/>
  <c r="P31" i="93" s="1"/>
  <c r="P32" i="93" s="1"/>
  <c r="P33" i="93" s="1"/>
  <c r="P34" i="93" s="1"/>
  <c r="P35" i="93" s="1"/>
  <c r="P36" i="93" s="1"/>
  <c r="P37" i="93" s="1"/>
  <c r="P38" i="93" s="1"/>
  <c r="P39" i="93" s="1"/>
  <c r="P40" i="93" s="1"/>
  <c r="P41" i="93" s="1"/>
  <c r="AC24" i="93"/>
  <c r="AC25" i="93" s="1"/>
  <c r="AC26" i="93" s="1"/>
  <c r="AC27" i="93" s="1"/>
  <c r="AC28" i="93" s="1"/>
  <c r="AC29" i="93" s="1"/>
  <c r="AC30" i="93" s="1"/>
  <c r="AC31" i="93" s="1"/>
  <c r="AC32" i="93" s="1"/>
  <c r="AC33" i="93" s="1"/>
  <c r="AC34" i="93" s="1"/>
  <c r="AC35" i="93" s="1"/>
  <c r="AC36" i="93" s="1"/>
  <c r="AC37" i="93" s="1"/>
  <c r="BA19" i="93"/>
  <c r="BA20" i="93" s="1"/>
  <c r="K25" i="93"/>
  <c r="K26" i="93" s="1"/>
  <c r="K27" i="93" s="1"/>
  <c r="K28" i="93" s="1"/>
  <c r="K29" i="93" s="1"/>
  <c r="K30" i="93" s="1"/>
  <c r="K31" i="93" s="1"/>
  <c r="K32" i="93" s="1"/>
  <c r="K33" i="93" s="1"/>
  <c r="K34" i="93" s="1"/>
  <c r="K35" i="93" s="1"/>
  <c r="K36" i="93" s="1"/>
  <c r="K37" i="93" s="1"/>
  <c r="K38" i="93" s="1"/>
  <c r="K39" i="93" s="1"/>
  <c r="K40" i="93" s="1"/>
  <c r="K41" i="93" s="1"/>
  <c r="BR25" i="93"/>
  <c r="BR26" i="93" s="1"/>
  <c r="BR27" i="93" s="1"/>
  <c r="DT30" i="93"/>
  <c r="DT31" i="93" s="1"/>
  <c r="CQ23" i="93"/>
  <c r="CQ24" i="93" s="1"/>
  <c r="S23" i="93"/>
  <c r="S24" i="93" s="1"/>
  <c r="U30" i="93"/>
  <c r="U31" i="93" s="1"/>
  <c r="U32" i="93" s="1"/>
  <c r="U33" i="93" s="1"/>
  <c r="U34" i="93" s="1"/>
  <c r="U35" i="93" s="1"/>
  <c r="U36" i="93" s="1"/>
  <c r="U37" i="93" s="1"/>
  <c r="U38" i="93" s="1"/>
  <c r="U39" i="93" s="1"/>
  <c r="U40" i="93" s="1"/>
  <c r="U41" i="93" s="1"/>
  <c r="AZ23" i="93"/>
  <c r="AZ24" i="93" s="1"/>
  <c r="AJ22" i="93"/>
  <c r="AJ23" i="93" s="1"/>
  <c r="AJ24" i="93" s="1"/>
  <c r="AJ25" i="93" s="1"/>
  <c r="AJ26" i="93" s="1"/>
  <c r="AJ27" i="93" s="1"/>
  <c r="AJ28" i="93" s="1"/>
  <c r="AJ29" i="93" s="1"/>
  <c r="AJ30" i="93" s="1"/>
  <c r="AJ31" i="93" s="1"/>
  <c r="AJ32" i="93" s="1"/>
  <c r="AJ33" i="93" s="1"/>
  <c r="AJ34" i="93" s="1"/>
  <c r="AJ35" i="93" s="1"/>
  <c r="AJ36" i="93" s="1"/>
  <c r="AJ37" i="93" s="1"/>
  <c r="AJ38" i="93" s="1"/>
  <c r="AJ39" i="93" s="1"/>
  <c r="AJ40" i="93" s="1"/>
  <c r="AJ41" i="93" s="1"/>
  <c r="DL20" i="93"/>
  <c r="DL21" i="93" s="1"/>
  <c r="AY22" i="93"/>
  <c r="AY23" i="93" s="1"/>
  <c r="CF23" i="93"/>
  <c r="CF24" i="93" s="1"/>
  <c r="CF25" i="93" s="1"/>
  <c r="CF26" i="93" s="1"/>
  <c r="CF27" i="93" s="1"/>
  <c r="CF28" i="93" s="1"/>
  <c r="CF29" i="93" s="1"/>
  <c r="CF30" i="93" s="1"/>
  <c r="CF31" i="93" s="1"/>
  <c r="CF32" i="93" s="1"/>
  <c r="CF33" i="93" s="1"/>
  <c r="CF34" i="93" s="1"/>
  <c r="CF35" i="93" s="1"/>
  <c r="CF36" i="93" s="1"/>
  <c r="CF37" i="93" s="1"/>
  <c r="CF38" i="93" s="1"/>
  <c r="AK22" i="93"/>
  <c r="AK23" i="93" s="1"/>
  <c r="AK24" i="93" s="1"/>
  <c r="AK25" i="93" s="1"/>
  <c r="AK26" i="93" s="1"/>
  <c r="AK27" i="93" s="1"/>
  <c r="AK28" i="93" s="1"/>
  <c r="AK29" i="93" s="1"/>
  <c r="AK30" i="93" s="1"/>
  <c r="AK31" i="93" s="1"/>
  <c r="AK32" i="93" s="1"/>
  <c r="DR24" i="93"/>
  <c r="DR25" i="93" s="1"/>
  <c r="BN20" i="93"/>
  <c r="BN21" i="93" s="1"/>
  <c r="BN22" i="93" s="1"/>
  <c r="BN23" i="93" s="1"/>
  <c r="BN24" i="93" s="1"/>
  <c r="BN25" i="93" s="1"/>
  <c r="BN26" i="93" s="1"/>
  <c r="BN27" i="93" s="1"/>
  <c r="BN28" i="93" s="1"/>
  <c r="BN29" i="93" s="1"/>
  <c r="BN30" i="93" s="1"/>
  <c r="BN31" i="93" s="1"/>
  <c r="BN32" i="93" s="1"/>
  <c r="BN33" i="93" s="1"/>
  <c r="BN34" i="93" s="1"/>
  <c r="BN35" i="93" s="1"/>
  <c r="BN36" i="93" s="1"/>
  <c r="BN37" i="93" s="1"/>
  <c r="BN38" i="93" s="1"/>
  <c r="BN39" i="93" s="1"/>
  <c r="BN40" i="93" s="1"/>
  <c r="BN41" i="93" s="1"/>
  <c r="DK22" i="93"/>
  <c r="DK23" i="93" s="1"/>
  <c r="DP20" i="93"/>
  <c r="DP21" i="93" s="1"/>
  <c r="DP22" i="93" s="1"/>
  <c r="DP23" i="93" s="1"/>
  <c r="DP24" i="93" s="1"/>
  <c r="DP25" i="93" s="1"/>
  <c r="Y22" i="93"/>
  <c r="Y23" i="93" s="1"/>
  <c r="Y24" i="93" s="1"/>
  <c r="Y25" i="93" s="1"/>
  <c r="Y26" i="93" s="1"/>
  <c r="Y27" i="93" s="1"/>
  <c r="Y28" i="93" s="1"/>
  <c r="Y29" i="93" s="1"/>
  <c r="Y30" i="93" s="1"/>
  <c r="Y31" i="93" s="1"/>
  <c r="Y32" i="93" s="1"/>
  <c r="Y33" i="93" s="1"/>
  <c r="Y34" i="93" s="1"/>
  <c r="Y35" i="93" s="1"/>
  <c r="Y36" i="93" s="1"/>
  <c r="Y37" i="93" s="1"/>
  <c r="Y38" i="93" s="1"/>
  <c r="Y39" i="93" s="1"/>
  <c r="Y40" i="93" s="1"/>
  <c r="Y41" i="93" s="1"/>
  <c r="AG28" i="93"/>
  <c r="AG29" i="93" s="1"/>
  <c r="AG30" i="93" s="1"/>
  <c r="AG31" i="93" s="1"/>
  <c r="AG32" i="93" s="1"/>
  <c r="AG33" i="93" s="1"/>
  <c r="AG34" i="93" s="1"/>
  <c r="AG35" i="93" s="1"/>
  <c r="AG36" i="93" s="1"/>
  <c r="AG37" i="93" s="1"/>
  <c r="AG38" i="93" s="1"/>
  <c r="AG39" i="93" s="1"/>
  <c r="AG40" i="93" s="1"/>
  <c r="AG41" i="93" s="1"/>
  <c r="Z25" i="93"/>
  <c r="Z26" i="93" s="1"/>
  <c r="Z27" i="93" s="1"/>
  <c r="Z28" i="93" s="1"/>
  <c r="Z29" i="93" s="1"/>
  <c r="Z30" i="93" s="1"/>
  <c r="Z31" i="93" s="1"/>
  <c r="Z32" i="93" s="1"/>
  <c r="Z33" i="93" s="1"/>
  <c r="Z34" i="93" s="1"/>
  <c r="Z35" i="93" s="1"/>
  <c r="Z36" i="93" s="1"/>
  <c r="Z37" i="93" s="1"/>
  <c r="Z38" i="93" s="1"/>
  <c r="Z39" i="93" s="1"/>
  <c r="Z40" i="93" s="1"/>
  <c r="Z41" i="93" s="1"/>
  <c r="DC25" i="93"/>
  <c r="DC26" i="93" s="1"/>
  <c r="DC27" i="93" s="1"/>
  <c r="DC28" i="93" s="1"/>
  <c r="DC29" i="93" s="1"/>
  <c r="DC30" i="93" s="1"/>
  <c r="DC31" i="93" s="1"/>
  <c r="DC32" i="93" s="1"/>
  <c r="DC33" i="93" s="1"/>
  <c r="DC34" i="93" s="1"/>
  <c r="DC35" i="93" s="1"/>
  <c r="DC36" i="93" s="1"/>
  <c r="DC37" i="93" s="1"/>
  <c r="DC38" i="93" s="1"/>
  <c r="DC39" i="93" s="1"/>
  <c r="DC40" i="93" s="1"/>
  <c r="DC41" i="93" s="1"/>
  <c r="I25" i="93"/>
  <c r="I26" i="93" s="1"/>
  <c r="I27" i="93" s="1"/>
  <c r="CU22" i="93"/>
  <c r="CU23" i="93" s="1"/>
  <c r="CU24" i="93" s="1"/>
  <c r="CU25" i="93" s="1"/>
  <c r="CU26" i="93" s="1"/>
  <c r="CU27" i="93" s="1"/>
  <c r="CU28" i="93" s="1"/>
  <c r="CU29" i="93" s="1"/>
  <c r="CU30" i="93" s="1"/>
  <c r="CU31" i="93" s="1"/>
  <c r="CU32" i="93" s="1"/>
  <c r="CU33" i="93" s="1"/>
  <c r="CU34" i="93" s="1"/>
  <c r="CU35" i="93" s="1"/>
  <c r="CU36" i="93" s="1"/>
  <c r="CU37" i="93" s="1"/>
  <c r="CU38" i="93" s="1"/>
  <c r="CU39" i="93" s="1"/>
  <c r="CU40" i="93" s="1"/>
  <c r="CU41" i="93" s="1"/>
  <c r="BK26" i="93"/>
  <c r="BK27" i="93" s="1"/>
  <c r="BK28" i="93" s="1"/>
  <c r="BK29" i="93" s="1"/>
  <c r="BK30" i="93" s="1"/>
  <c r="BK31" i="93" s="1"/>
  <c r="BK32" i="93" s="1"/>
  <c r="BK33" i="93" s="1"/>
  <c r="BK34" i="93" s="1"/>
  <c r="BK35" i="93" s="1"/>
  <c r="BK36" i="93" s="1"/>
  <c r="BK37" i="93" s="1"/>
  <c r="BK38" i="93" s="1"/>
  <c r="BK39" i="93" s="1"/>
  <c r="BK40" i="93" s="1"/>
  <c r="BK41" i="93" s="1"/>
  <c r="AW32" i="93"/>
  <c r="AW33" i="93" s="1"/>
  <c r="AW34" i="93" s="1"/>
  <c r="AW35" i="93" s="1"/>
  <c r="AW36" i="93" s="1"/>
  <c r="AW37" i="93" s="1"/>
  <c r="AW38" i="93" s="1"/>
  <c r="AW39" i="93" s="1"/>
  <c r="AW40" i="93" s="1"/>
  <c r="AW41" i="93" s="1"/>
  <c r="H24" i="93"/>
  <c r="H25" i="93" s="1"/>
  <c r="H26" i="93" s="1"/>
  <c r="H27" i="93" s="1"/>
  <c r="H28" i="93" s="1"/>
  <c r="H29" i="93" s="1"/>
  <c r="H30" i="93" s="1"/>
  <c r="H31" i="93" s="1"/>
  <c r="H32" i="93" s="1"/>
  <c r="H33" i="93" s="1"/>
  <c r="BF21" i="93"/>
  <c r="BF22" i="93" s="1"/>
  <c r="BF23" i="93" s="1"/>
  <c r="BF24" i="93" s="1"/>
  <c r="BF25" i="93" s="1"/>
  <c r="BF26" i="93" s="1"/>
  <c r="BF27" i="93" s="1"/>
  <c r="BF28" i="93" s="1"/>
  <c r="BF29" i="93" s="1"/>
  <c r="BF30" i="93" s="1"/>
  <c r="BF31" i="93" s="1"/>
  <c r="BF32" i="93" s="1"/>
  <c r="BF33" i="93" s="1"/>
  <c r="BF34" i="93" s="1"/>
  <c r="BF35" i="93" s="1"/>
  <c r="BF36" i="93" s="1"/>
  <c r="BF37" i="93" s="1"/>
  <c r="BF38" i="93" s="1"/>
  <c r="BF39" i="93" s="1"/>
  <c r="BF40" i="93" s="1"/>
  <c r="BF41" i="93" s="1"/>
  <c r="CS22" i="93"/>
  <c r="CS23" i="93" s="1"/>
  <c r="CS24" i="93" s="1"/>
  <c r="CS25" i="93" s="1"/>
  <c r="CS26" i="93" s="1"/>
  <c r="CS27" i="93" s="1"/>
  <c r="CS28" i="93" s="1"/>
  <c r="CS29" i="93" s="1"/>
  <c r="CS30" i="93" s="1"/>
  <c r="CS31" i="93" s="1"/>
  <c r="CS32" i="93" s="1"/>
  <c r="CS33" i="93" s="1"/>
  <c r="CS34" i="93" s="1"/>
  <c r="CS35" i="93" s="1"/>
  <c r="CS36" i="93" s="1"/>
  <c r="CS37" i="93" s="1"/>
  <c r="CS38" i="93" s="1"/>
  <c r="CS39" i="93" s="1"/>
  <c r="CS40" i="93" s="1"/>
  <c r="CS41" i="93" s="1"/>
  <c r="EB23" i="93"/>
  <c r="EB24" i="93" s="1"/>
  <c r="EB25" i="93" s="1"/>
  <c r="EB26" i="93" s="1"/>
  <c r="EB27" i="93" s="1"/>
  <c r="EB28" i="93" s="1"/>
  <c r="EB29" i="93" s="1"/>
  <c r="EB30" i="93" s="1"/>
  <c r="EB31" i="93" s="1"/>
  <c r="EB32" i="93" s="1"/>
  <c r="BT20" i="93"/>
  <c r="BT21" i="93" s="1"/>
  <c r="BT22" i="93" s="1"/>
  <c r="BT23" i="93" s="1"/>
  <c r="BT24" i="93" s="1"/>
  <c r="BT25" i="93" s="1"/>
  <c r="BT26" i="93" s="1"/>
  <c r="BT27" i="93" s="1"/>
  <c r="BT28" i="93" s="1"/>
  <c r="BT29" i="93" s="1"/>
  <c r="BT30" i="93" s="1"/>
  <c r="BT31" i="93" s="1"/>
  <c r="BT32" i="93" s="1"/>
  <c r="BT33" i="93" s="1"/>
  <c r="BT34" i="93" s="1"/>
  <c r="BT35" i="93" s="1"/>
  <c r="BT36" i="93" s="1"/>
  <c r="BT37" i="93" s="1"/>
  <c r="BT38" i="93" s="1"/>
  <c r="BT39" i="93" s="1"/>
  <c r="BT40" i="93" s="1"/>
  <c r="BT41" i="93" s="1"/>
  <c r="DZ20" i="93"/>
  <c r="DZ21" i="93" s="1"/>
  <c r="DZ22" i="93" s="1"/>
  <c r="DZ23" i="93" s="1"/>
  <c r="DZ24" i="93" s="1"/>
  <c r="DZ25" i="93" s="1"/>
  <c r="DZ26" i="93" s="1"/>
  <c r="DZ27" i="93" s="1"/>
  <c r="DZ28" i="93" s="1"/>
  <c r="DZ29" i="93" s="1"/>
  <c r="DZ30" i="93" s="1"/>
  <c r="DZ31" i="93" s="1"/>
  <c r="DN23" i="93"/>
  <c r="DN24" i="93" s="1"/>
  <c r="DN25" i="93" s="1"/>
  <c r="DN26" i="93" s="1"/>
  <c r="DB22" i="93"/>
  <c r="DB23" i="93" s="1"/>
  <c r="DB24" i="93" s="1"/>
  <c r="DB25" i="93" s="1"/>
  <c r="DB26" i="93" s="1"/>
  <c r="DB27" i="93" s="1"/>
  <c r="DB28" i="93" s="1"/>
  <c r="DB29" i="93" s="1"/>
  <c r="DB30" i="93" s="1"/>
  <c r="DB31" i="93" s="1"/>
  <c r="DB32" i="93" s="1"/>
  <c r="DB33" i="93" s="1"/>
  <c r="DB34" i="93" s="1"/>
  <c r="DB35" i="93" s="1"/>
  <c r="DB36" i="93" s="1"/>
  <c r="DB37" i="93" s="1"/>
  <c r="DB38" i="93" s="1"/>
  <c r="DB39" i="93" s="1"/>
  <c r="DB40" i="93" s="1"/>
  <c r="DB41" i="93" s="1"/>
  <c r="J20" i="93"/>
  <c r="J21" i="93" s="1"/>
  <c r="CC27" i="93"/>
  <c r="CC28" i="93" s="1"/>
  <c r="CC29" i="93" s="1"/>
  <c r="CC30" i="93" s="1"/>
  <c r="CC31" i="93" s="1"/>
  <c r="CC32" i="93" s="1"/>
  <c r="CC33" i="93" s="1"/>
  <c r="CC34" i="93" s="1"/>
  <c r="CC35" i="93" s="1"/>
  <c r="BI28" i="93"/>
  <c r="BI29" i="93" s="1"/>
  <c r="BI30" i="93" s="1"/>
  <c r="BI31" i="93" s="1"/>
  <c r="BI32" i="93" s="1"/>
  <c r="BI33" i="93" s="1"/>
  <c r="BI34" i="93" s="1"/>
  <c r="BI35" i="93" s="1"/>
  <c r="BI36" i="93" s="1"/>
  <c r="BI37" i="93" s="1"/>
  <c r="BI38" i="93" s="1"/>
  <c r="BI39" i="93" s="1"/>
  <c r="BI40" i="93" s="1"/>
  <c r="BI41" i="93" s="1"/>
  <c r="DY23" i="93"/>
  <c r="DY24" i="93" s="1"/>
  <c r="DY25" i="93" s="1"/>
  <c r="DY26" i="93" s="1"/>
  <c r="DY27" i="93" s="1"/>
  <c r="DY28" i="93" s="1"/>
  <c r="DY29" i="93" s="1"/>
  <c r="DY30" i="93" s="1"/>
  <c r="CY20" i="93"/>
  <c r="CY21" i="93" s="1"/>
  <c r="CK26" i="93"/>
  <c r="CK27" i="93" s="1"/>
  <c r="CK28" i="93" s="1"/>
  <c r="CK29" i="93" s="1"/>
  <c r="CK30" i="93" s="1"/>
  <c r="CK31" i="93" s="1"/>
  <c r="CK32" i="93" s="1"/>
  <c r="CK33" i="93" s="1"/>
  <c r="CK34" i="93" s="1"/>
  <c r="CK35" i="93" s="1"/>
  <c r="CK36" i="93" s="1"/>
  <c r="CK37" i="93" s="1"/>
  <c r="CK38" i="93" s="1"/>
  <c r="CK39" i="93" s="1"/>
  <c r="CK40" i="93" s="1"/>
  <c r="CK41" i="93" s="1"/>
  <c r="DI21" i="93"/>
  <c r="DI22" i="93" s="1"/>
  <c r="DI23" i="93" s="1"/>
  <c r="DI24" i="93" s="1"/>
  <c r="DI25" i="93" s="1"/>
  <c r="DI26" i="93" s="1"/>
  <c r="DI27" i="93" s="1"/>
  <c r="DI28" i="93" s="1"/>
  <c r="DI29" i="93" s="1"/>
  <c r="DI30" i="93" s="1"/>
  <c r="DI31" i="93" s="1"/>
  <c r="DI32" i="93" s="1"/>
  <c r="DI33" i="93" s="1"/>
  <c r="DI34" i="93" s="1"/>
  <c r="DI35" i="93" s="1"/>
  <c r="DI36" i="93" s="1"/>
  <c r="DI37" i="93" s="1"/>
  <c r="DI38" i="93" s="1"/>
  <c r="DI39" i="93" s="1"/>
  <c r="DI40" i="93" s="1"/>
  <c r="DI41" i="93" s="1"/>
  <c r="DV20" i="93"/>
  <c r="DV21" i="93" s="1"/>
  <c r="BO21" i="93"/>
  <c r="DH27" i="93"/>
  <c r="DH28" i="93" s="1"/>
  <c r="DH29" i="93" s="1"/>
  <c r="DH30" i="93" s="1"/>
  <c r="DH31" i="93" s="1"/>
  <c r="DH32" i="93" s="1"/>
  <c r="DH33" i="93" s="1"/>
  <c r="DH34" i="93" s="1"/>
  <c r="DH35" i="93" s="1"/>
  <c r="DH36" i="93" s="1"/>
  <c r="DH37" i="93" s="1"/>
  <c r="DH38" i="93" s="1"/>
  <c r="DH39" i="93" s="1"/>
  <c r="DH40" i="93" s="1"/>
  <c r="DH41" i="93" s="1"/>
  <c r="DX21" i="93"/>
  <c r="DX22" i="93" s="1"/>
  <c r="DX23" i="93" s="1"/>
  <c r="DX24" i="93" s="1"/>
  <c r="DX25" i="93" s="1"/>
  <c r="DX26" i="93" s="1"/>
  <c r="DX27" i="93" s="1"/>
  <c r="DX28" i="93" s="1"/>
  <c r="DX29" i="93" s="1"/>
  <c r="DX30" i="93" s="1"/>
  <c r="DX31" i="93" s="1"/>
  <c r="DX32" i="93" s="1"/>
  <c r="DX33" i="93" s="1"/>
  <c r="DX34" i="93" s="1"/>
  <c r="DX35" i="93" s="1"/>
  <c r="DX36" i="93" s="1"/>
  <c r="DX37" i="93" s="1"/>
  <c r="DX38" i="93" s="1"/>
  <c r="DX39" i="93" s="1"/>
  <c r="DX40" i="93" s="1"/>
  <c r="DX41" i="93" s="1"/>
  <c r="L22" i="93"/>
  <c r="BV21" i="93"/>
  <c r="BV22" i="93" s="1"/>
  <c r="BV23" i="93" s="1"/>
  <c r="BV24" i="93" s="1"/>
  <c r="BV25" i="93" s="1"/>
  <c r="BV26" i="93" s="1"/>
  <c r="BV27" i="93" s="1"/>
  <c r="BV28" i="93" s="1"/>
  <c r="BV29" i="93" s="1"/>
  <c r="BV30" i="93" s="1"/>
  <c r="BV31" i="93" s="1"/>
  <c r="BV32" i="93" s="1"/>
  <c r="BV33" i="93" s="1"/>
  <c r="BV34" i="93" s="1"/>
  <c r="BV35" i="93" s="1"/>
  <c r="BV36" i="93" s="1"/>
  <c r="BV37" i="93" s="1"/>
  <c r="BV38" i="93" s="1"/>
  <c r="BV39" i="93" s="1"/>
  <c r="BV40" i="93" s="1"/>
  <c r="BV41" i="93" s="1"/>
  <c r="CM22" i="93"/>
  <c r="CL22" i="93"/>
  <c r="BD21" i="93"/>
  <c r="AU20" i="93"/>
  <c r="AV19" i="93"/>
  <c r="AV20" i="93" s="1"/>
  <c r="AV21" i="93" s="1"/>
  <c r="AV22" i="93" s="1"/>
  <c r="AV23" i="93" s="1"/>
  <c r="AV24" i="93" s="1"/>
  <c r="AV25" i="93" s="1"/>
  <c r="AV26" i="93" s="1"/>
  <c r="AV27" i="93" s="1"/>
  <c r="AV28" i="93" s="1"/>
  <c r="AV29" i="93" s="1"/>
  <c r="AV30" i="93" s="1"/>
  <c r="AV31" i="93" s="1"/>
  <c r="AV32" i="93" s="1"/>
  <c r="AV33" i="93" s="1"/>
  <c r="AV34" i="93" s="1"/>
  <c r="AV35" i="93" s="1"/>
  <c r="AV36" i="93" s="1"/>
  <c r="AV37" i="93" s="1"/>
  <c r="AV38" i="93" s="1"/>
  <c r="AV39" i="93" s="1"/>
  <c r="AV40" i="93" s="1"/>
  <c r="AV41" i="93" s="1"/>
  <c r="CV25" i="93"/>
  <c r="CV26" i="93" s="1"/>
  <c r="CV27" i="93" s="1"/>
  <c r="CV28" i="93" s="1"/>
  <c r="CV29" i="93" s="1"/>
  <c r="CV30" i="93" s="1"/>
  <c r="CV31" i="93" s="1"/>
  <c r="CV32" i="93" s="1"/>
  <c r="CV33" i="93" s="1"/>
  <c r="CV34" i="93" s="1"/>
  <c r="CV35" i="93" s="1"/>
  <c r="CV36" i="93" s="1"/>
  <c r="CV37" i="93" s="1"/>
  <c r="CV38" i="93" s="1"/>
  <c r="CV39" i="93" s="1"/>
  <c r="CV40" i="93" s="1"/>
  <c r="CV41" i="93" s="1"/>
  <c r="CX24" i="93"/>
  <c r="CX25" i="93" s="1"/>
  <c r="CX26" i="93" s="1"/>
  <c r="CX27" i="93" s="1"/>
  <c r="CX28" i="93" s="1"/>
  <c r="CX29" i="93" s="1"/>
  <c r="CX30" i="93" s="1"/>
  <c r="CX31" i="93" s="1"/>
  <c r="CX32" i="93" s="1"/>
  <c r="CX33" i="93" s="1"/>
  <c r="CX34" i="93" s="1"/>
  <c r="CX35" i="93" s="1"/>
  <c r="CX36" i="93" s="1"/>
  <c r="CX37" i="93" s="1"/>
  <c r="CX38" i="93" s="1"/>
  <c r="CX39" i="93" s="1"/>
  <c r="CX40" i="93" s="1"/>
  <c r="CX41" i="93" s="1"/>
  <c r="DE20" i="93"/>
  <c r="AS23" i="93"/>
  <c r="AS24" i="93" s="1"/>
  <c r="AS25" i="93" s="1"/>
  <c r="AS26" i="93" s="1"/>
  <c r="AS27" i="93" s="1"/>
  <c r="AS28" i="93" s="1"/>
  <c r="AS29" i="93" s="1"/>
  <c r="AS30" i="93" s="1"/>
  <c r="AS31" i="93" s="1"/>
  <c r="AS32" i="93" s="1"/>
  <c r="AS33" i="93" s="1"/>
  <c r="AS34" i="93" s="1"/>
  <c r="AS35" i="93" s="1"/>
  <c r="AS36" i="93" s="1"/>
  <c r="AS37" i="93" s="1"/>
  <c r="AS38" i="93" s="1"/>
  <c r="AS39" i="93" s="1"/>
  <c r="AS40" i="93" s="1"/>
  <c r="AS41" i="93" s="1"/>
  <c r="AI20" i="93"/>
  <c r="R20" i="93"/>
  <c r="AA21" i="93"/>
  <c r="BG20" i="93"/>
  <c r="CH26" i="93"/>
  <c r="AN24" i="93"/>
  <c r="AN25" i="93" s="1"/>
  <c r="AN26" i="93" s="1"/>
  <c r="AN27" i="93" s="1"/>
  <c r="AN28" i="93" s="1"/>
  <c r="AN29" i="93" s="1"/>
  <c r="AN30" i="93" s="1"/>
  <c r="AN31" i="93" s="1"/>
  <c r="AN32" i="93" s="1"/>
  <c r="AN33" i="93" s="1"/>
  <c r="AN34" i="93" s="1"/>
  <c r="AN35" i="93" s="1"/>
  <c r="AN36" i="93" s="1"/>
  <c r="AN37" i="93" s="1"/>
  <c r="AN38" i="93" s="1"/>
  <c r="AN39" i="93" s="1"/>
  <c r="AN40" i="93" s="1"/>
  <c r="AN41" i="93" s="1"/>
  <c r="DG22" i="93"/>
  <c r="DG23" i="93" s="1"/>
  <c r="DG24" i="93" s="1"/>
  <c r="Q22" i="93"/>
  <c r="Q23" i="93" s="1"/>
  <c r="Q24" i="93" s="1"/>
  <c r="Q25" i="93" s="1"/>
  <c r="Q26" i="93" s="1"/>
  <c r="Q27" i="93" s="1"/>
  <c r="Q28" i="93" s="1"/>
  <c r="Q29" i="93" s="1"/>
  <c r="Q30" i="93" s="1"/>
  <c r="Q31" i="93" s="1"/>
  <c r="Q32" i="93" s="1"/>
  <c r="Q33" i="93" s="1"/>
  <c r="Q34" i="93" s="1"/>
  <c r="Q35" i="93" s="1"/>
  <c r="Q36" i="93" s="1"/>
  <c r="Q37" i="93" s="1"/>
  <c r="Q38" i="93" s="1"/>
  <c r="Q39" i="93" s="1"/>
  <c r="Q40" i="93" s="1"/>
  <c r="Q41" i="93" s="1"/>
  <c r="DA22" i="93"/>
  <c r="DA23" i="93" s="1"/>
  <c r="DA24" i="93" s="1"/>
  <c r="DA25" i="93" s="1"/>
  <c r="DA26" i="93" s="1"/>
  <c r="BM21" i="93"/>
  <c r="BM22" i="93" s="1"/>
  <c r="BM23" i="93" s="1"/>
  <c r="BM24" i="93" s="1"/>
  <c r="BM25" i="93" s="1"/>
  <c r="BM26" i="93" s="1"/>
  <c r="BM27" i="93" s="1"/>
  <c r="BM28" i="93" s="1"/>
  <c r="BM29" i="93" s="1"/>
  <c r="BM30" i="93" s="1"/>
  <c r="BM31" i="93" s="1"/>
  <c r="BM32" i="93" s="1"/>
  <c r="BM33" i="93" s="1"/>
  <c r="BM34" i="93" s="1"/>
  <c r="BM35" i="93" s="1"/>
  <c r="BM36" i="93" s="1"/>
  <c r="BM37" i="93" s="1"/>
  <c r="BM38" i="93" s="1"/>
  <c r="BM39" i="93" s="1"/>
  <c r="BM40" i="93" s="1"/>
  <c r="CG19" i="93"/>
  <c r="CG20" i="93" s="1"/>
  <c r="CG21" i="93" s="1"/>
  <c r="CG22" i="93" s="1"/>
  <c r="CG23" i="93" s="1"/>
  <c r="CG24" i="93" s="1"/>
  <c r="CG25" i="93" s="1"/>
  <c r="CG26" i="93" s="1"/>
  <c r="CG27" i="93" s="1"/>
  <c r="CG28" i="93" s="1"/>
  <c r="CG29" i="93" s="1"/>
  <c r="CG30" i="93" s="1"/>
  <c r="CG31" i="93" s="1"/>
  <c r="CG32" i="93" s="1"/>
  <c r="CW26" i="93"/>
  <c r="CW27" i="93" s="1"/>
  <c r="CW28" i="93" s="1"/>
  <c r="CW29" i="93" s="1"/>
  <c r="CW30" i="93" s="1"/>
  <c r="CW31" i="93" s="1"/>
  <c r="CW32" i="93" s="1"/>
  <c r="CW33" i="93" s="1"/>
  <c r="CW34" i="93" s="1"/>
  <c r="CW35" i="93" s="1"/>
  <c r="CW36" i="93" s="1"/>
  <c r="CW37" i="93" s="1"/>
  <c r="CW38" i="93" s="1"/>
  <c r="CW39" i="93" s="1"/>
  <c r="CW40" i="93" s="1"/>
  <c r="CW41" i="93" s="1"/>
  <c r="BS28" i="93"/>
  <c r="BS29" i="93" s="1"/>
  <c r="BS30" i="93" s="1"/>
  <c r="BS31" i="93" s="1"/>
  <c r="BS32" i="93" s="1"/>
  <c r="BS33" i="93" s="1"/>
  <c r="BS34" i="93" s="1"/>
  <c r="BS35" i="93" s="1"/>
  <c r="BS36" i="93" s="1"/>
  <c r="BS37" i="93" s="1"/>
  <c r="BS38" i="93" s="1"/>
  <c r="BS39" i="93" s="1"/>
  <c r="BS40" i="93" s="1"/>
  <c r="BS41" i="93" s="1"/>
  <c r="AD23" i="93"/>
  <c r="AD24" i="93" s="1"/>
  <c r="AD25" i="93" s="1"/>
  <c r="AD26" i="93" s="1"/>
  <c r="AD27" i="93" s="1"/>
  <c r="AD28" i="93" s="1"/>
  <c r="AD29" i="93" s="1"/>
  <c r="AD30" i="93" s="1"/>
  <c r="AD31" i="93" s="1"/>
  <c r="AD32" i="93" s="1"/>
  <c r="AD33" i="93" s="1"/>
  <c r="AD34" i="93" s="1"/>
  <c r="AD35" i="93" s="1"/>
  <c r="AD36" i="93" s="1"/>
  <c r="AD37" i="93" s="1"/>
  <c r="AD38" i="93" s="1"/>
  <c r="AD39" i="93" s="1"/>
  <c r="AD40" i="93" s="1"/>
  <c r="AD41" i="93" s="1"/>
  <c r="CJ27" i="93"/>
  <c r="CJ28" i="93" s="1"/>
  <c r="CJ29" i="93" s="1"/>
  <c r="CJ30" i="93" s="1"/>
  <c r="CJ31" i="93" s="1"/>
  <c r="CJ32" i="93" s="1"/>
  <c r="CJ33" i="93" s="1"/>
  <c r="CJ34" i="93" s="1"/>
  <c r="CJ35" i="93" s="1"/>
  <c r="CJ36" i="93" s="1"/>
  <c r="CJ37" i="93" s="1"/>
  <c r="CJ38" i="93" s="1"/>
  <c r="CJ39" i="93" s="1"/>
  <c r="CJ40" i="93" s="1"/>
  <c r="CJ41" i="93" s="1"/>
  <c r="T19" i="93"/>
  <c r="BJ33" i="93"/>
  <c r="BJ34" i="93" s="1"/>
  <c r="BJ35" i="93" s="1"/>
  <c r="BJ36" i="93" s="1"/>
  <c r="BJ37" i="93" s="1"/>
  <c r="BJ38" i="93" s="1"/>
  <c r="CT19" i="93"/>
  <c r="AQ21" i="93"/>
  <c r="AQ22" i="93" s="1"/>
  <c r="AQ23" i="93" s="1"/>
  <c r="AQ24" i="93" s="1"/>
  <c r="AQ25" i="93" s="1"/>
  <c r="AQ26" i="93" s="1"/>
  <c r="AQ27" i="93" s="1"/>
  <c r="AQ28" i="93" s="1"/>
  <c r="AQ29" i="93" s="1"/>
  <c r="AQ30" i="93" s="1"/>
  <c r="AQ31" i="93" s="1"/>
  <c r="AQ32" i="93" s="1"/>
  <c r="AQ33" i="93" s="1"/>
  <c r="AQ34" i="93" s="1"/>
  <c r="AQ35" i="93" s="1"/>
  <c r="AQ36" i="93" s="1"/>
  <c r="AQ37" i="93" s="1"/>
  <c r="AQ38" i="93" s="1"/>
  <c r="AQ39" i="93" s="1"/>
  <c r="AQ40" i="93" s="1"/>
  <c r="AQ41" i="93" s="1"/>
  <c r="BZ20" i="93"/>
  <c r="BZ21" i="93" s="1"/>
  <c r="BZ22" i="93" s="1"/>
  <c r="BZ23" i="93" s="1"/>
  <c r="BZ24" i="93" s="1"/>
  <c r="BZ25" i="93" s="1"/>
  <c r="BZ26" i="93" s="1"/>
  <c r="BZ27" i="93" s="1"/>
  <c r="BZ28" i="93" s="1"/>
  <c r="BZ29" i="93" s="1"/>
  <c r="BZ30" i="93" s="1"/>
  <c r="BZ31" i="93" s="1"/>
  <c r="BZ32" i="93" s="1"/>
  <c r="BZ33" i="93" s="1"/>
  <c r="BZ34" i="93" s="1"/>
  <c r="BZ35" i="93" s="1"/>
  <c r="BZ36" i="93" s="1"/>
  <c r="BZ37" i="93" s="1"/>
  <c r="BZ38" i="93" s="1"/>
  <c r="AH30" i="93"/>
  <c r="AH31" i="93" s="1"/>
  <c r="AH32" i="93" s="1"/>
  <c r="AH33" i="93" s="1"/>
  <c r="AH34" i="93" s="1"/>
  <c r="AH35" i="93" s="1"/>
  <c r="AH36" i="93" s="1"/>
  <c r="AH37" i="93" s="1"/>
  <c r="AH38" i="93" s="1"/>
  <c r="AH39" i="93" s="1"/>
  <c r="AH40" i="93" s="1"/>
  <c r="AH41" i="93" s="1"/>
  <c r="BL20" i="93"/>
  <c r="BL21" i="93" s="1"/>
  <c r="BL22" i="93" s="1"/>
  <c r="BL23" i="93" s="1"/>
  <c r="BL24" i="93" s="1"/>
  <c r="BL25" i="93" s="1"/>
  <c r="BL26" i="93" s="1"/>
  <c r="BL27" i="93" s="1"/>
  <c r="BL28" i="93" s="1"/>
  <c r="BL29" i="93" s="1"/>
  <c r="BL30" i="93" s="1"/>
  <c r="BW22" i="93"/>
  <c r="BW23" i="93" s="1"/>
  <c r="BW24" i="93" s="1"/>
  <c r="BW25" i="93" s="1"/>
  <c r="BW26" i="93" s="1"/>
  <c r="BW27" i="93" s="1"/>
  <c r="BW28" i="93" s="1"/>
  <c r="BW29" i="93" s="1"/>
  <c r="BW30" i="93" s="1"/>
  <c r="BW31" i="93" s="1"/>
  <c r="BW32" i="93" s="1"/>
  <c r="BW33" i="93" s="1"/>
  <c r="BW34" i="93" s="1"/>
  <c r="BW35" i="93" s="1"/>
  <c r="BW36" i="93" s="1"/>
  <c r="BW37" i="93" s="1"/>
  <c r="BW38" i="93" s="1"/>
  <c r="BW39" i="93" s="1"/>
  <c r="BW40" i="93" s="1"/>
  <c r="BW41" i="93" s="1"/>
  <c r="O20" i="93"/>
  <c r="W19" i="93"/>
  <c r="W20" i="93" s="1"/>
  <c r="BB21" i="93"/>
  <c r="BB22" i="93" s="1"/>
  <c r="BB23" i="93" s="1"/>
  <c r="BB24" i="93" s="1"/>
  <c r="BB25" i="93" s="1"/>
  <c r="DD33" i="93"/>
  <c r="DD34" i="93" s="1"/>
  <c r="DD35" i="93" s="1"/>
  <c r="DD36" i="93" s="1"/>
  <c r="DD37" i="93" s="1"/>
  <c r="DD38" i="93" s="1"/>
  <c r="DD39" i="93" s="1"/>
  <c r="DD40" i="93" s="1"/>
  <c r="DD41" i="93" s="1"/>
  <c r="BX22" i="93"/>
  <c r="BX23" i="93" s="1"/>
  <c r="BX24" i="93" s="1"/>
  <c r="BX25" i="93" s="1"/>
  <c r="BX26" i="93" s="1"/>
  <c r="BE21" i="93"/>
  <c r="CE20" i="93"/>
  <c r="CE21" i="93" s="1"/>
  <c r="CE22" i="93" s="1"/>
  <c r="CE23" i="93" s="1"/>
  <c r="CE24" i="93" s="1"/>
  <c r="CE25" i="93" s="1"/>
  <c r="CE26" i="93" s="1"/>
  <c r="CE27" i="93" s="1"/>
  <c r="CE28" i="93" s="1"/>
  <c r="CE29" i="93" s="1"/>
  <c r="CE30" i="93" s="1"/>
  <c r="CE31" i="93" s="1"/>
  <c r="CE32" i="93" s="1"/>
  <c r="CE33" i="93" s="1"/>
  <c r="CE34" i="93" s="1"/>
  <c r="CE35" i="93" s="1"/>
  <c r="CE36" i="93" s="1"/>
  <c r="CE37" i="93" s="1"/>
  <c r="CE38" i="93" s="1"/>
  <c r="CE39" i="93" s="1"/>
  <c r="CE40" i="93" s="1"/>
  <c r="CE41" i="93" s="1"/>
  <c r="BH21" i="93"/>
  <c r="BH22" i="93" s="1"/>
  <c r="BH23" i="93" s="1"/>
  <c r="BH24" i="93" s="1"/>
  <c r="BH25" i="93" s="1"/>
  <c r="BH26" i="93" s="1"/>
  <c r="BH27" i="93" s="1"/>
  <c r="BH28" i="93" s="1"/>
  <c r="BH29" i="93" s="1"/>
  <c r="BH30" i="93" s="1"/>
  <c r="BH31" i="93" s="1"/>
  <c r="BH32" i="93" s="1"/>
  <c r="BH33" i="93" s="1"/>
  <c r="BH34" i="93" s="1"/>
  <c r="BH35" i="93" s="1"/>
  <c r="BH36" i="93" s="1"/>
  <c r="BH37" i="93" s="1"/>
  <c r="BH38" i="93" s="1"/>
  <c r="DU21" i="93"/>
  <c r="AP23" i="93"/>
  <c r="AM23" i="93"/>
  <c r="AM24" i="93" s="1"/>
  <c r="AM25" i="93" s="1"/>
  <c r="AM26" i="93" s="1"/>
  <c r="DS28" i="93"/>
  <c r="DS29" i="93" s="1"/>
  <c r="DS30" i="93" s="1"/>
  <c r="DS31" i="93" s="1"/>
  <c r="DS32" i="93" s="1"/>
  <c r="DS33" i="93" s="1"/>
  <c r="DS34" i="93" s="1"/>
  <c r="DS35" i="93" s="1"/>
  <c r="DS36" i="93" s="1"/>
  <c r="DS37" i="93" s="1"/>
  <c r="DS38" i="93" s="1"/>
  <c r="DS39" i="93" s="1"/>
  <c r="DS40" i="93" s="1"/>
  <c r="DS41" i="93" s="1"/>
  <c r="DW25" i="93"/>
  <c r="DW26" i="93" s="1"/>
  <c r="M30" i="93"/>
  <c r="M31" i="93" s="1"/>
  <c r="M32" i="93" s="1"/>
  <c r="M33" i="93" s="1"/>
  <c r="M34" i="93" s="1"/>
  <c r="M35" i="93" s="1"/>
  <c r="M36" i="93" s="1"/>
  <c r="M37" i="93" s="1"/>
  <c r="M38" i="93" s="1"/>
  <c r="M39" i="93" s="1"/>
  <c r="M40" i="93" s="1"/>
  <c r="M41" i="93" s="1"/>
  <c r="CP19" i="93"/>
  <c r="CP20" i="93" s="1"/>
  <c r="CP21" i="93" s="1"/>
  <c r="CP22" i="93" s="1"/>
  <c r="CP23" i="93" s="1"/>
  <c r="CP24" i="93" s="1"/>
  <c r="CP25" i="93" s="1"/>
  <c r="CP26" i="93" s="1"/>
  <c r="CP27" i="93" s="1"/>
  <c r="CP28" i="93" s="1"/>
  <c r="CP29" i="93" s="1"/>
  <c r="CP30" i="93" s="1"/>
  <c r="CP31" i="93" s="1"/>
  <c r="CP32" i="93" s="1"/>
  <c r="CP33" i="93" s="1"/>
  <c r="CP34" i="93" s="1"/>
  <c r="CP35" i="93" s="1"/>
  <c r="CP36" i="93" s="1"/>
  <c r="CP37" i="93" s="1"/>
  <c r="CP38" i="93" s="1"/>
  <c r="CP39" i="93" s="1"/>
  <c r="CP40" i="93" s="1"/>
  <c r="CP41" i="93" s="1"/>
  <c r="DO22" i="93"/>
  <c r="DO23" i="93" s="1"/>
  <c r="DO24" i="93" s="1"/>
  <c r="DO25" i="93" s="1"/>
  <c r="DO26" i="93" s="1"/>
  <c r="DO27" i="93" s="1"/>
  <c r="DO28" i="93" s="1"/>
  <c r="DO29" i="93" s="1"/>
  <c r="DO30" i="93" s="1"/>
  <c r="DO31" i="93" s="1"/>
  <c r="DO32" i="93" s="1"/>
  <c r="DO33" i="93" s="1"/>
  <c r="DO34" i="93" s="1"/>
  <c r="DO35" i="93" s="1"/>
  <c r="DO36" i="93" s="1"/>
  <c r="DO37" i="93" s="1"/>
  <c r="DO38" i="93" s="1"/>
  <c r="DO39" i="93" s="1"/>
  <c r="DO40" i="93" s="1"/>
  <c r="DO41" i="93" s="1"/>
  <c r="DJ30" i="93"/>
  <c r="DJ31" i="93" s="1"/>
  <c r="DJ32" i="93" s="1"/>
  <c r="DJ33" i="93" s="1"/>
  <c r="DJ34" i="93" s="1"/>
  <c r="DJ35" i="93" s="1"/>
  <c r="DJ36" i="93" s="1"/>
  <c r="DJ37" i="93" s="1"/>
  <c r="DJ38" i="93" s="1"/>
  <c r="DJ39" i="93" s="1"/>
  <c r="DJ40" i="93" s="1"/>
  <c r="DJ41" i="93" s="1"/>
  <c r="DQ34" i="93"/>
  <c r="DQ35" i="93" s="1"/>
  <c r="DQ36" i="93" s="1"/>
  <c r="DQ37" i="93" s="1"/>
  <c r="DQ38" i="93" s="1"/>
  <c r="DQ39" i="93" s="1"/>
  <c r="DQ40" i="93" s="1"/>
  <c r="DQ41" i="93" s="1"/>
  <c r="BC19" i="93"/>
  <c r="AF21" i="93"/>
  <c r="AF22" i="93" s="1"/>
  <c r="CA22" i="93"/>
  <c r="CA23" i="93" s="1"/>
  <c r="CA24" i="93" s="1"/>
  <c r="CA25" i="93" s="1"/>
  <c r="CA26" i="93" s="1"/>
  <c r="CA27" i="93" s="1"/>
  <c r="CA28" i="93" s="1"/>
  <c r="CA29" i="93" s="1"/>
  <c r="CA30" i="93" s="1"/>
  <c r="CA31" i="93" s="1"/>
  <c r="CA32" i="93" s="1"/>
  <c r="CA33" i="93" s="1"/>
  <c r="CA34" i="93" s="1"/>
  <c r="CA35" i="93" s="1"/>
  <c r="CA36" i="93" s="1"/>
  <c r="CA37" i="93" s="1"/>
  <c r="CA38" i="93" s="1"/>
  <c r="CA39" i="93" s="1"/>
  <c r="CA40" i="93" s="1"/>
  <c r="CA41" i="93" s="1"/>
  <c r="CI31" i="93"/>
  <c r="CI32" i="93" s="1"/>
  <c r="CI33" i="93" s="1"/>
  <c r="CI34" i="93" s="1"/>
  <c r="CI35" i="93" s="1"/>
  <c r="CI36" i="93" s="1"/>
  <c r="CI37" i="93" s="1"/>
  <c r="CI38" i="93" s="1"/>
  <c r="CI39" i="93" s="1"/>
  <c r="CI40" i="93" s="1"/>
  <c r="CI41" i="93" s="1"/>
  <c r="BU21" i="93"/>
  <c r="BU22" i="93" s="1"/>
  <c r="BU23" i="93" s="1"/>
  <c r="BU24" i="93" s="1"/>
  <c r="BU25" i="93" s="1"/>
  <c r="BU26" i="93" s="1"/>
  <c r="BU27" i="93" s="1"/>
  <c r="BU28" i="93" s="1"/>
  <c r="BU29" i="93" s="1"/>
  <c r="BU30" i="93" s="1"/>
  <c r="BU31" i="93" s="1"/>
  <c r="BU32" i="93" s="1"/>
  <c r="BU33" i="93" s="1"/>
  <c r="BU34" i="93" s="1"/>
  <c r="BU35" i="93" s="1"/>
  <c r="BU36" i="93" s="1"/>
  <c r="BU37" i="93" s="1"/>
  <c r="BU38" i="93" s="1"/>
  <c r="BU39" i="93" s="1"/>
  <c r="BU40" i="93" s="1"/>
  <c r="BU41" i="93" s="1"/>
  <c r="DF21" i="93"/>
  <c r="DF22" i="93" s="1"/>
  <c r="DF23" i="93" s="1"/>
  <c r="DF24" i="93" s="1"/>
  <c r="DF25" i="93" s="1"/>
  <c r="DF26" i="93" s="1"/>
  <c r="DF27" i="93" s="1"/>
  <c r="DF28" i="93" s="1"/>
  <c r="DF29" i="93" s="1"/>
  <c r="DF30" i="93" s="1"/>
  <c r="DF31" i="93" s="1"/>
  <c r="DF32" i="93" s="1"/>
  <c r="DF33" i="93" s="1"/>
  <c r="DF34" i="93" s="1"/>
  <c r="DF35" i="93" s="1"/>
  <c r="DF36" i="93" s="1"/>
  <c r="DF37" i="93" s="1"/>
  <c r="DF38" i="93" s="1"/>
  <c r="DF39" i="93" s="1"/>
  <c r="DF40" i="93" s="1"/>
  <c r="DF41" i="93" s="1"/>
  <c r="X24" i="93"/>
  <c r="X25" i="93" s="1"/>
  <c r="X26" i="93" s="1"/>
  <c r="X27" i="93" s="1"/>
  <c r="X28" i="93" s="1"/>
  <c r="X29" i="93" s="1"/>
  <c r="X30" i="93" s="1"/>
  <c r="X31" i="93" s="1"/>
  <c r="X32" i="93" s="1"/>
  <c r="X33" i="93" s="1"/>
  <c r="X34" i="93" s="1"/>
  <c r="X35" i="93" s="1"/>
  <c r="X36" i="93" s="1"/>
  <c r="X37" i="93" s="1"/>
  <c r="X38" i="93" s="1"/>
  <c r="X39" i="93" s="1"/>
  <c r="X40" i="93" s="1"/>
  <c r="X41" i="93" s="1"/>
  <c r="EA20" i="93"/>
  <c r="Y41" i="92"/>
  <c r="Z5" i="92"/>
  <c r="AH37" i="90"/>
  <c r="AG38" i="90"/>
  <c r="AG37" i="89"/>
  <c r="AH36" i="89"/>
  <c r="AC38" i="93" l="1"/>
  <c r="AC39" i="93" s="1"/>
  <c r="AC40" i="93" s="1"/>
  <c r="AC41" i="93" s="1"/>
  <c r="DP25" i="94"/>
  <c r="DP26" i="94" s="1"/>
  <c r="DP27" i="94" s="1"/>
  <c r="DP28" i="94" s="1"/>
  <c r="DP29" i="94" s="1"/>
  <c r="DP30" i="94" s="1"/>
  <c r="DP31" i="94" s="1"/>
  <c r="DP32" i="94" s="1"/>
  <c r="DY24" i="94"/>
  <c r="DY25" i="94" s="1"/>
  <c r="DY26" i="94" s="1"/>
  <c r="DY27" i="94" s="1"/>
  <c r="DY28" i="94" s="1"/>
  <c r="DY29" i="94" s="1"/>
  <c r="DY30" i="94" s="1"/>
  <c r="DY31" i="94" s="1"/>
  <c r="DY32" i="94" s="1"/>
  <c r="DY33" i="94" s="1"/>
  <c r="DY34" i="94" s="1"/>
  <c r="DY35" i="94" s="1"/>
  <c r="DY36" i="94" s="1"/>
  <c r="DY37" i="94" s="1"/>
  <c r="DY38" i="94" s="1"/>
  <c r="DY39" i="94" s="1"/>
  <c r="DY40" i="94" s="1"/>
  <c r="DY41" i="94" s="1"/>
  <c r="BX27" i="94"/>
  <c r="BX28" i="94" s="1"/>
  <c r="BX29" i="94" s="1"/>
  <c r="BX30" i="94" s="1"/>
  <c r="BX31" i="94" s="1"/>
  <c r="BX32" i="94" s="1"/>
  <c r="BX33" i="94" s="1"/>
  <c r="BX34" i="94" s="1"/>
  <c r="BX35" i="94" s="1"/>
  <c r="BX36" i="94" s="1"/>
  <c r="BX37" i="94" s="1"/>
  <c r="BX38" i="94" s="1"/>
  <c r="BX39" i="94" s="1"/>
  <c r="BX40" i="94" s="1"/>
  <c r="BX41" i="94" s="1"/>
  <c r="DM24" i="94"/>
  <c r="DM25" i="94" s="1"/>
  <c r="DI26" i="94"/>
  <c r="BH29" i="94"/>
  <c r="BH30" i="94" s="1"/>
  <c r="BH31" i="94" s="1"/>
  <c r="BH32" i="94" s="1"/>
  <c r="BH33" i="94" s="1"/>
  <c r="BH34" i="94" s="1"/>
  <c r="BH35" i="94" s="1"/>
  <c r="BH36" i="94" s="1"/>
  <c r="BH37" i="94" s="1"/>
  <c r="BH38" i="94" s="1"/>
  <c r="BH39" i="94" s="1"/>
  <c r="BH40" i="94" s="1"/>
  <c r="BH41" i="94" s="1"/>
  <c r="BU26" i="94"/>
  <c r="BU27" i="94" s="1"/>
  <c r="BU28" i="94" s="1"/>
  <c r="BU29" i="94" s="1"/>
  <c r="BU30" i="94" s="1"/>
  <c r="BU31" i="94" s="1"/>
  <c r="BU32" i="94" s="1"/>
  <c r="BU33" i="94" s="1"/>
  <c r="BU34" i="94" s="1"/>
  <c r="BU35" i="94" s="1"/>
  <c r="BU36" i="94" s="1"/>
  <c r="BU37" i="94" s="1"/>
  <c r="BU38" i="94" s="1"/>
  <c r="BU39" i="94" s="1"/>
  <c r="BU40" i="94" s="1"/>
  <c r="BU41" i="94" s="1"/>
  <c r="CX27" i="94"/>
  <c r="CX28" i="94" s="1"/>
  <c r="CX29" i="94" s="1"/>
  <c r="BT30" i="94"/>
  <c r="BT31" i="94" s="1"/>
  <c r="BT32" i="94" s="1"/>
  <c r="BT33" i="94" s="1"/>
  <c r="BT34" i="94" s="1"/>
  <c r="BT35" i="94" s="1"/>
  <c r="BT36" i="94" s="1"/>
  <c r="BT37" i="94" s="1"/>
  <c r="BT38" i="94" s="1"/>
  <c r="BT39" i="94" s="1"/>
  <c r="BT40" i="94" s="1"/>
  <c r="H34" i="93"/>
  <c r="H35" i="93" s="1"/>
  <c r="H36" i="93" s="1"/>
  <c r="H37" i="93" s="1"/>
  <c r="H38" i="93" s="1"/>
  <c r="H39" i="93" s="1"/>
  <c r="H40" i="93" s="1"/>
  <c r="H41" i="93" s="1"/>
  <c r="CG24" i="94"/>
  <c r="DP26" i="93"/>
  <c r="DP27" i="93" s="1"/>
  <c r="DP28" i="93" s="1"/>
  <c r="DP29" i="93" s="1"/>
  <c r="DP30" i="93" s="1"/>
  <c r="DP31" i="93" s="1"/>
  <c r="DP32" i="93" s="1"/>
  <c r="DP33" i="93" s="1"/>
  <c r="DP34" i="93" s="1"/>
  <c r="DP35" i="93" s="1"/>
  <c r="DP36" i="93" s="1"/>
  <c r="DP37" i="93" s="1"/>
  <c r="DP38" i="93" s="1"/>
  <c r="DP39" i="93" s="1"/>
  <c r="DP40" i="93" s="1"/>
  <c r="DP41" i="93" s="1"/>
  <c r="AE38" i="94"/>
  <c r="AE39" i="94" s="1"/>
  <c r="AE40" i="94" s="1"/>
  <c r="AE41" i="94" s="1"/>
  <c r="T37" i="94"/>
  <c r="T38" i="94" s="1"/>
  <c r="T39" i="94" s="1"/>
  <c r="T40" i="94" s="1"/>
  <c r="T41" i="94" s="1"/>
  <c r="BZ31" i="94"/>
  <c r="BZ32" i="94" s="1"/>
  <c r="BZ33" i="94" s="1"/>
  <c r="BZ34" i="94" s="1"/>
  <c r="BZ35" i="94" s="1"/>
  <c r="BZ36" i="94" s="1"/>
  <c r="BZ37" i="94" s="1"/>
  <c r="BZ38" i="94" s="1"/>
  <c r="BZ39" i="94" s="1"/>
  <c r="BZ40" i="94" s="1"/>
  <c r="BZ41" i="94" s="1"/>
  <c r="V30" i="93"/>
  <c r="V31" i="93" s="1"/>
  <c r="V32" i="93" s="1"/>
  <c r="V33" i="93" s="1"/>
  <c r="V34" i="93" s="1"/>
  <c r="V35" i="93" s="1"/>
  <c r="V36" i="93" s="1"/>
  <c r="V37" i="93" s="1"/>
  <c r="V38" i="93" s="1"/>
  <c r="V39" i="93" s="1"/>
  <c r="V40" i="93" s="1"/>
  <c r="V41" i="93" s="1"/>
  <c r="CY41" i="94"/>
  <c r="CQ23" i="94"/>
  <c r="CQ24" i="94" s="1"/>
  <c r="CQ25" i="94" s="1"/>
  <c r="CQ26" i="94" s="1"/>
  <c r="CQ27" i="94" s="1"/>
  <c r="CQ28" i="94" s="1"/>
  <c r="CQ29" i="94" s="1"/>
  <c r="CQ30" i="94" s="1"/>
  <c r="CQ31" i="94" s="1"/>
  <c r="CQ32" i="94" s="1"/>
  <c r="CQ33" i="94" s="1"/>
  <c r="N24" i="94"/>
  <c r="N25" i="94" s="1"/>
  <c r="N26" i="94" s="1"/>
  <c r="N27" i="94" s="1"/>
  <c r="N28" i="94" s="1"/>
  <c r="N29" i="94" s="1"/>
  <c r="N30" i="94" s="1"/>
  <c r="N31" i="94" s="1"/>
  <c r="N32" i="94" s="1"/>
  <c r="N33" i="94" s="1"/>
  <c r="N34" i="94" s="1"/>
  <c r="N35" i="94" s="1"/>
  <c r="N36" i="94" s="1"/>
  <c r="N37" i="94" s="1"/>
  <c r="N38" i="94" s="1"/>
  <c r="N39" i="94" s="1"/>
  <c r="N40" i="94" s="1"/>
  <c r="N41" i="94" s="1"/>
  <c r="K26" i="94"/>
  <c r="K27" i="94" s="1"/>
  <c r="X25" i="94"/>
  <c r="X26" i="94" s="1"/>
  <c r="X27" i="94" s="1"/>
  <c r="X28" i="94" s="1"/>
  <c r="X29" i="94" s="1"/>
  <c r="X30" i="94" s="1"/>
  <c r="X31" i="94" s="1"/>
  <c r="X32" i="94" s="1"/>
  <c r="X33" i="94" s="1"/>
  <c r="X34" i="94" s="1"/>
  <c r="X35" i="94" s="1"/>
  <c r="X36" i="94" s="1"/>
  <c r="X37" i="94" s="1"/>
  <c r="X38" i="94" s="1"/>
  <c r="X39" i="94" s="1"/>
  <c r="X40" i="94" s="1"/>
  <c r="X41" i="94" s="1"/>
  <c r="CQ25" i="93"/>
  <c r="CQ26" i="93" s="1"/>
  <c r="CQ27" i="93" s="1"/>
  <c r="CQ28" i="93" s="1"/>
  <c r="CQ29" i="93" s="1"/>
  <c r="CQ30" i="93" s="1"/>
  <c r="CQ31" i="93" s="1"/>
  <c r="CQ32" i="93" s="1"/>
  <c r="CQ33" i="93" s="1"/>
  <c r="CQ34" i="93" s="1"/>
  <c r="CQ35" i="93" s="1"/>
  <c r="CQ36" i="93" s="1"/>
  <c r="CQ37" i="93" s="1"/>
  <c r="CQ38" i="93" s="1"/>
  <c r="CQ39" i="93" s="1"/>
  <c r="CQ40" i="93" s="1"/>
  <c r="CQ41" i="93" s="1"/>
  <c r="DT32" i="93"/>
  <c r="DT33" i="93" s="1"/>
  <c r="DT34" i="93" s="1"/>
  <c r="DT35" i="93" s="1"/>
  <c r="DT36" i="93" s="1"/>
  <c r="DT37" i="93" s="1"/>
  <c r="DT38" i="93" s="1"/>
  <c r="DT39" i="93" s="1"/>
  <c r="DT40" i="93" s="1"/>
  <c r="DT41" i="93" s="1"/>
  <c r="AK30" i="94"/>
  <c r="AK31" i="94" s="1"/>
  <c r="AK32" i="94" s="1"/>
  <c r="AK33" i="94" s="1"/>
  <c r="AK34" i="94" s="1"/>
  <c r="AK35" i="94" s="1"/>
  <c r="AK36" i="94" s="1"/>
  <c r="AK37" i="94" s="1"/>
  <c r="AK38" i="94" s="1"/>
  <c r="AK39" i="94" s="1"/>
  <c r="AK40" i="94" s="1"/>
  <c r="AK41" i="94" s="1"/>
  <c r="AG24" i="94"/>
  <c r="AG25" i="94" s="1"/>
  <c r="AG26" i="94" s="1"/>
  <c r="AG27" i="94" s="1"/>
  <c r="AG28" i="94" s="1"/>
  <c r="AG29" i="94" s="1"/>
  <c r="AG30" i="94" s="1"/>
  <c r="AG31" i="94" s="1"/>
  <c r="AG32" i="94" s="1"/>
  <c r="AG33" i="94" s="1"/>
  <c r="AG34" i="94" s="1"/>
  <c r="AG35" i="94" s="1"/>
  <c r="AG36" i="94" s="1"/>
  <c r="CD24" i="94"/>
  <c r="CD25" i="94" s="1"/>
  <c r="CD26" i="94" s="1"/>
  <c r="CD27" i="94" s="1"/>
  <c r="CD28" i="94" s="1"/>
  <c r="CD29" i="94" s="1"/>
  <c r="CD30" i="94" s="1"/>
  <c r="CD31" i="94" s="1"/>
  <c r="CD32" i="94" s="1"/>
  <c r="CD33" i="94" s="1"/>
  <c r="CD34" i="94" s="1"/>
  <c r="CD35" i="94" s="1"/>
  <c r="CD36" i="94" s="1"/>
  <c r="CD37" i="94" s="1"/>
  <c r="CD38" i="94" s="1"/>
  <c r="CD39" i="94" s="1"/>
  <c r="CD40" i="94" s="1"/>
  <c r="CD41" i="94" s="1"/>
  <c r="AA26" i="94"/>
  <c r="AA27" i="94" s="1"/>
  <c r="AA28" i="94" s="1"/>
  <c r="AA29" i="94" s="1"/>
  <c r="AA30" i="94" s="1"/>
  <c r="AA31" i="94" s="1"/>
  <c r="AA32" i="94" s="1"/>
  <c r="AA33" i="94" s="1"/>
  <c r="AA34" i="94" s="1"/>
  <c r="AA35" i="94" s="1"/>
  <c r="AA36" i="94" s="1"/>
  <c r="AA37" i="94" s="1"/>
  <c r="AA38" i="94" s="1"/>
  <c r="AA39" i="94" s="1"/>
  <c r="AA40" i="94" s="1"/>
  <c r="AA41" i="94" s="1"/>
  <c r="AK33" i="93"/>
  <c r="AK34" i="93" s="1"/>
  <c r="AK35" i="93" s="1"/>
  <c r="AK36" i="93" s="1"/>
  <c r="AK37" i="93" s="1"/>
  <c r="AK38" i="93" s="1"/>
  <c r="AK39" i="93" s="1"/>
  <c r="AK40" i="93" s="1"/>
  <c r="AK41" i="93" s="1"/>
  <c r="CA26" i="94"/>
  <c r="AF23" i="94"/>
  <c r="AF24" i="94" s="1"/>
  <c r="AF25" i="94" s="1"/>
  <c r="AF26" i="94" s="1"/>
  <c r="AF27" i="94" s="1"/>
  <c r="AF28" i="94" s="1"/>
  <c r="AF29" i="94" s="1"/>
  <c r="AF30" i="94" s="1"/>
  <c r="AF31" i="94" s="1"/>
  <c r="AF32" i="94" s="1"/>
  <c r="DK25" i="94"/>
  <c r="DK26" i="94" s="1"/>
  <c r="DK27" i="94" s="1"/>
  <c r="DK28" i="94" s="1"/>
  <c r="DK29" i="94" s="1"/>
  <c r="DK30" i="94" s="1"/>
  <c r="DK31" i="94" s="1"/>
  <c r="DK32" i="94" s="1"/>
  <c r="DK33" i="94" s="1"/>
  <c r="DK34" i="94" s="1"/>
  <c r="DK35" i="94" s="1"/>
  <c r="DK36" i="94" s="1"/>
  <c r="DK37" i="94" s="1"/>
  <c r="DK38" i="94" s="1"/>
  <c r="DK39" i="94" s="1"/>
  <c r="DK40" i="94" s="1"/>
  <c r="DK41" i="94" s="1"/>
  <c r="J26" i="94"/>
  <c r="J27" i="94" s="1"/>
  <c r="J28" i="94" s="1"/>
  <c r="J29" i="94" s="1"/>
  <c r="J30" i="94" s="1"/>
  <c r="J31" i="94" s="1"/>
  <c r="J32" i="94" s="1"/>
  <c r="DO30" i="94"/>
  <c r="DO31" i="94" s="1"/>
  <c r="DO32" i="94" s="1"/>
  <c r="DO33" i="94" s="1"/>
  <c r="DO34" i="94" s="1"/>
  <c r="DO35" i="94" s="1"/>
  <c r="DO36" i="94" s="1"/>
  <c r="DO37" i="94" s="1"/>
  <c r="DO38" i="94" s="1"/>
  <c r="DO39" i="94" s="1"/>
  <c r="DO40" i="94" s="1"/>
  <c r="DO41" i="94" s="1"/>
  <c r="CI25" i="94"/>
  <c r="AS25" i="94"/>
  <c r="CB22" i="94"/>
  <c r="CB23" i="94" s="1"/>
  <c r="CB24" i="94" s="1"/>
  <c r="CB25" i="94" s="1"/>
  <c r="CB26" i="94" s="1"/>
  <c r="CB27" i="94" s="1"/>
  <c r="CB28" i="94" s="1"/>
  <c r="CB29" i="94" s="1"/>
  <c r="CB30" i="94" s="1"/>
  <c r="CB31" i="94" s="1"/>
  <c r="CB32" i="94" s="1"/>
  <c r="CB33" i="94" s="1"/>
  <c r="CB34" i="94" s="1"/>
  <c r="CB35" i="94" s="1"/>
  <c r="CB36" i="94" s="1"/>
  <c r="CB37" i="94" s="1"/>
  <c r="CB38" i="94" s="1"/>
  <c r="CB39" i="94" s="1"/>
  <c r="CB40" i="94" s="1"/>
  <c r="CB41" i="94" s="1"/>
  <c r="AV24" i="94"/>
  <c r="AV25" i="94" s="1"/>
  <c r="AV26" i="94" s="1"/>
  <c r="AV27" i="94" s="1"/>
  <c r="AV28" i="94" s="1"/>
  <c r="AV29" i="94" s="1"/>
  <c r="R33" i="94"/>
  <c r="R34" i="94" s="1"/>
  <c r="R35" i="94" s="1"/>
  <c r="R36" i="94" s="1"/>
  <c r="BT41" i="94"/>
  <c r="AI27" i="94"/>
  <c r="AI28" i="94" s="1"/>
  <c r="AI29" i="94" s="1"/>
  <c r="CL25" i="94"/>
  <c r="CR37" i="94"/>
  <c r="CR38" i="94" s="1"/>
  <c r="CR39" i="94" s="1"/>
  <c r="CR40" i="94" s="1"/>
  <c r="CR41" i="94" s="1"/>
  <c r="O23" i="94"/>
  <c r="O24" i="94" s="1"/>
  <c r="O25" i="94" s="1"/>
  <c r="O26" i="94" s="1"/>
  <c r="O27" i="94" s="1"/>
  <c r="O28" i="94" s="1"/>
  <c r="O29" i="94" s="1"/>
  <c r="O30" i="94" s="1"/>
  <c r="O31" i="94" s="1"/>
  <c r="O32" i="94" s="1"/>
  <c r="O33" i="94" s="1"/>
  <c r="O34" i="94" s="1"/>
  <c r="O35" i="94" s="1"/>
  <c r="DJ22" i="94"/>
  <c r="CU25" i="94"/>
  <c r="CS30" i="94"/>
  <c r="CS31" i="94" s="1"/>
  <c r="CS32" i="94" s="1"/>
  <c r="CS33" i="94" s="1"/>
  <c r="CS34" i="94" s="1"/>
  <c r="CS35" i="94" s="1"/>
  <c r="CX30" i="94"/>
  <c r="CX31" i="94" s="1"/>
  <c r="W26" i="94"/>
  <c r="W27" i="94" s="1"/>
  <c r="W28" i="94" s="1"/>
  <c r="W29" i="94" s="1"/>
  <c r="W30" i="94" s="1"/>
  <c r="W31" i="94" s="1"/>
  <c r="W32" i="94" s="1"/>
  <c r="W33" i="94" s="1"/>
  <c r="W34" i="94" s="1"/>
  <c r="W35" i="94" s="1"/>
  <c r="W36" i="94" s="1"/>
  <c r="W37" i="94" s="1"/>
  <c r="W38" i="94" s="1"/>
  <c r="W39" i="94" s="1"/>
  <c r="W40" i="94" s="1"/>
  <c r="W41" i="94" s="1"/>
  <c r="M22" i="94"/>
  <c r="M23" i="94" s="1"/>
  <c r="DQ24" i="94"/>
  <c r="DQ25" i="94" s="1"/>
  <c r="DQ26" i="94" s="1"/>
  <c r="Q29" i="94"/>
  <c r="Q30" i="94" s="1"/>
  <c r="Q31" i="94" s="1"/>
  <c r="Q32" i="94" s="1"/>
  <c r="Q33" i="94" s="1"/>
  <c r="Q34" i="94" s="1"/>
  <c r="Q35" i="94" s="1"/>
  <c r="Q36" i="94" s="1"/>
  <c r="Q37" i="94" s="1"/>
  <c r="Q38" i="94" s="1"/>
  <c r="Q39" i="94" s="1"/>
  <c r="Q40" i="94" s="1"/>
  <c r="Q41" i="94" s="1"/>
  <c r="AU21" i="94"/>
  <c r="AU22" i="94" s="1"/>
  <c r="AU23" i="94" s="1"/>
  <c r="AU24" i="94" s="1"/>
  <c r="AU25" i="94" s="1"/>
  <c r="AU26" i="94" s="1"/>
  <c r="AU27" i="94" s="1"/>
  <c r="AU28" i="94" s="1"/>
  <c r="AU29" i="94" s="1"/>
  <c r="AU30" i="94" s="1"/>
  <c r="AU31" i="94" s="1"/>
  <c r="AU32" i="94" s="1"/>
  <c r="AU33" i="94" s="1"/>
  <c r="AU34" i="94" s="1"/>
  <c r="AU35" i="94" s="1"/>
  <c r="AU36" i="94" s="1"/>
  <c r="AU37" i="94" s="1"/>
  <c r="AU38" i="94" s="1"/>
  <c r="AU39" i="94" s="1"/>
  <c r="AU40" i="94" s="1"/>
  <c r="AU41" i="94" s="1"/>
  <c r="EA28" i="94"/>
  <c r="BQ26" i="94"/>
  <c r="CH22" i="94"/>
  <c r="CH23" i="94" s="1"/>
  <c r="AH26" i="94"/>
  <c r="AH27" i="94" s="1"/>
  <c r="AH28" i="94" s="1"/>
  <c r="AH29" i="94" s="1"/>
  <c r="AP22" i="94"/>
  <c r="AP23" i="94" s="1"/>
  <c r="AP24" i="94" s="1"/>
  <c r="AP25" i="94" s="1"/>
  <c r="AP26" i="94" s="1"/>
  <c r="AP27" i="94" s="1"/>
  <c r="AP28" i="94" s="1"/>
  <c r="AP29" i="94" s="1"/>
  <c r="AP30" i="94" s="1"/>
  <c r="AP31" i="94" s="1"/>
  <c r="AP32" i="94" s="1"/>
  <c r="AP33" i="94" s="1"/>
  <c r="AP34" i="94" s="1"/>
  <c r="AP35" i="94" s="1"/>
  <c r="AP36" i="94" s="1"/>
  <c r="AP37" i="94" s="1"/>
  <c r="AP38" i="94" s="1"/>
  <c r="AP39" i="94" s="1"/>
  <c r="AP40" i="94" s="1"/>
  <c r="AP41" i="94" s="1"/>
  <c r="DF22" i="94"/>
  <c r="BJ26" i="94"/>
  <c r="BJ27" i="94" s="1"/>
  <c r="BJ28" i="94" s="1"/>
  <c r="BJ29" i="94" s="1"/>
  <c r="BJ30" i="94" s="1"/>
  <c r="BJ31" i="94" s="1"/>
  <c r="BJ32" i="94" s="1"/>
  <c r="BJ33" i="94" s="1"/>
  <c r="BJ34" i="94" s="1"/>
  <c r="BJ35" i="94" s="1"/>
  <c r="BJ36" i="94" s="1"/>
  <c r="BJ37" i="94" s="1"/>
  <c r="BJ38" i="94" s="1"/>
  <c r="BJ39" i="94" s="1"/>
  <c r="BJ40" i="94" s="1"/>
  <c r="BJ41" i="94" s="1"/>
  <c r="AD28" i="94"/>
  <c r="AD29" i="94" s="1"/>
  <c r="AD30" i="94" s="1"/>
  <c r="AD31" i="94" s="1"/>
  <c r="AD32" i="94" s="1"/>
  <c r="AD33" i="94" s="1"/>
  <c r="AD34" i="94" s="1"/>
  <c r="AD35" i="94" s="1"/>
  <c r="AD36" i="94" s="1"/>
  <c r="AD37" i="94" s="1"/>
  <c r="AD38" i="94" s="1"/>
  <c r="AD39" i="94" s="1"/>
  <c r="AD40" i="94" s="1"/>
  <c r="AD41" i="94" s="1"/>
  <c r="DR27" i="94"/>
  <c r="AO25" i="94"/>
  <c r="AO26" i="94" s="1"/>
  <c r="BR28" i="93"/>
  <c r="BR29" i="93" s="1"/>
  <c r="BR30" i="93" s="1"/>
  <c r="BR31" i="93" s="1"/>
  <c r="DH22" i="94"/>
  <c r="DH23" i="94" s="1"/>
  <c r="DH24" i="94" s="1"/>
  <c r="DH25" i="94" s="1"/>
  <c r="DH26" i="94" s="1"/>
  <c r="BK23" i="94"/>
  <c r="BK24" i="94" s="1"/>
  <c r="BK25" i="94" s="1"/>
  <c r="BK26" i="94" s="1"/>
  <c r="BK27" i="94" s="1"/>
  <c r="BK28" i="94" s="1"/>
  <c r="BK29" i="94" s="1"/>
  <c r="BK30" i="94" s="1"/>
  <c r="BK31" i="94" s="1"/>
  <c r="BK32" i="94" s="1"/>
  <c r="BK33" i="94" s="1"/>
  <c r="BK34" i="94" s="1"/>
  <c r="BK35" i="94" s="1"/>
  <c r="BK36" i="94" s="1"/>
  <c r="BK37" i="94" s="1"/>
  <c r="BK38" i="94" s="1"/>
  <c r="BK39" i="94" s="1"/>
  <c r="BK40" i="94" s="1"/>
  <c r="BK41" i="94" s="1"/>
  <c r="CF23" i="94"/>
  <c r="CF24" i="94" s="1"/>
  <c r="CF25" i="94" s="1"/>
  <c r="CF26" i="94" s="1"/>
  <c r="CF27" i="94" s="1"/>
  <c r="CF28" i="94" s="1"/>
  <c r="CF29" i="94" s="1"/>
  <c r="CF30" i="94" s="1"/>
  <c r="CF31" i="94" s="1"/>
  <c r="CF32" i="94" s="1"/>
  <c r="CF33" i="94" s="1"/>
  <c r="CF34" i="94" s="1"/>
  <c r="CF35" i="94" s="1"/>
  <c r="CF36" i="94" s="1"/>
  <c r="CF37" i="94" s="1"/>
  <c r="CF38" i="94" s="1"/>
  <c r="CF39" i="94" s="1"/>
  <c r="CF40" i="94" s="1"/>
  <c r="CF41" i="94" s="1"/>
  <c r="BF27" i="94"/>
  <c r="BF28" i="94" s="1"/>
  <c r="BF29" i="94" s="1"/>
  <c r="BF30" i="94" s="1"/>
  <c r="BF31" i="94" s="1"/>
  <c r="BF32" i="94" s="1"/>
  <c r="BF33" i="94" s="1"/>
  <c r="BF34" i="94" s="1"/>
  <c r="BF35" i="94" s="1"/>
  <c r="BD24" i="94"/>
  <c r="BD25" i="94" s="1"/>
  <c r="BD26" i="94" s="1"/>
  <c r="BD27" i="94" s="1"/>
  <c r="BD28" i="94" s="1"/>
  <c r="BD29" i="94" s="1"/>
  <c r="BM31" i="94"/>
  <c r="BM32" i="94" s="1"/>
  <c r="BM33" i="94" s="1"/>
  <c r="BM34" i="94" s="1"/>
  <c r="BM35" i="94" s="1"/>
  <c r="BM36" i="94" s="1"/>
  <c r="BM37" i="94" s="1"/>
  <c r="BM38" i="94" s="1"/>
  <c r="BM39" i="94" s="1"/>
  <c r="BM40" i="94" s="1"/>
  <c r="BM41" i="94" s="1"/>
  <c r="AR23" i="94"/>
  <c r="AR24" i="94" s="1"/>
  <c r="AR25" i="94" s="1"/>
  <c r="AR26" i="94" s="1"/>
  <c r="AR27" i="94" s="1"/>
  <c r="AR28" i="94" s="1"/>
  <c r="AR29" i="94" s="1"/>
  <c r="AR30" i="94" s="1"/>
  <c r="AR31" i="94" s="1"/>
  <c r="AR32" i="94" s="1"/>
  <c r="AR33" i="94" s="1"/>
  <c r="AR34" i="94" s="1"/>
  <c r="AR35" i="94" s="1"/>
  <c r="AR36" i="94" s="1"/>
  <c r="AR37" i="94" s="1"/>
  <c r="AR38" i="94" s="1"/>
  <c r="AR39" i="94" s="1"/>
  <c r="AR40" i="94" s="1"/>
  <c r="AR41" i="94" s="1"/>
  <c r="CE21" i="94"/>
  <c r="CE22" i="94" s="1"/>
  <c r="CE23" i="94" s="1"/>
  <c r="CE24" i="94" s="1"/>
  <c r="CE25" i="94" s="1"/>
  <c r="CE26" i="94" s="1"/>
  <c r="CE27" i="94" s="1"/>
  <c r="CE28" i="94" s="1"/>
  <c r="CE29" i="94" s="1"/>
  <c r="CE30" i="94" s="1"/>
  <c r="CE31" i="94" s="1"/>
  <c r="CE32" i="94" s="1"/>
  <c r="CE33" i="94" s="1"/>
  <c r="CE34" i="94" s="1"/>
  <c r="CE35" i="94" s="1"/>
  <c r="CE36" i="94" s="1"/>
  <c r="CE37" i="94" s="1"/>
  <c r="CE38" i="94" s="1"/>
  <c r="CE39" i="94" s="1"/>
  <c r="CE40" i="94" s="1"/>
  <c r="CE41" i="94" s="1"/>
  <c r="CZ22" i="94"/>
  <c r="CZ23" i="94" s="1"/>
  <c r="CZ24" i="94" s="1"/>
  <c r="CZ25" i="94" s="1"/>
  <c r="CZ26" i="94" s="1"/>
  <c r="CZ27" i="94" s="1"/>
  <c r="CZ28" i="94" s="1"/>
  <c r="CZ29" i="94" s="1"/>
  <c r="CZ30" i="94" s="1"/>
  <c r="CZ31" i="94" s="1"/>
  <c r="CZ32" i="94" s="1"/>
  <c r="CZ33" i="94" s="1"/>
  <c r="CZ34" i="94" s="1"/>
  <c r="CZ35" i="94" s="1"/>
  <c r="CZ36" i="94" s="1"/>
  <c r="CZ37" i="94" s="1"/>
  <c r="CZ38" i="94" s="1"/>
  <c r="CZ39" i="94" s="1"/>
  <c r="CZ40" i="94" s="1"/>
  <c r="CZ41" i="94" s="1"/>
  <c r="AY24" i="94"/>
  <c r="AY25" i="94" s="1"/>
  <c r="AY26" i="94" s="1"/>
  <c r="AY27" i="94" s="1"/>
  <c r="AY28" i="94" s="1"/>
  <c r="AY29" i="94" s="1"/>
  <c r="AY30" i="94" s="1"/>
  <c r="AY31" i="94" s="1"/>
  <c r="AY32" i="94" s="1"/>
  <c r="AY33" i="94" s="1"/>
  <c r="AY34" i="94" s="1"/>
  <c r="AY35" i="94" s="1"/>
  <c r="AY36" i="94" s="1"/>
  <c r="AY37" i="94" s="1"/>
  <c r="AY38" i="94" s="1"/>
  <c r="AY39" i="94" s="1"/>
  <c r="AY40" i="94" s="1"/>
  <c r="AY41" i="94" s="1"/>
  <c r="H20" i="94"/>
  <c r="H21" i="94" s="1"/>
  <c r="H22" i="94" s="1"/>
  <c r="H23" i="94" s="1"/>
  <c r="H24" i="94" s="1"/>
  <c r="H25" i="94" s="1"/>
  <c r="H26" i="94" s="1"/>
  <c r="H27" i="94" s="1"/>
  <c r="H28" i="94" s="1"/>
  <c r="H29" i="94" s="1"/>
  <c r="H30" i="94" s="1"/>
  <c r="H31" i="94" s="1"/>
  <c r="H32" i="94" s="1"/>
  <c r="CC22" i="94"/>
  <c r="CC23" i="94" s="1"/>
  <c r="CC24" i="94" s="1"/>
  <c r="CC25" i="94" s="1"/>
  <c r="CC26" i="94" s="1"/>
  <c r="CC27" i="94" s="1"/>
  <c r="CC28" i="94" s="1"/>
  <c r="CC29" i="94" s="1"/>
  <c r="CC30" i="94" s="1"/>
  <c r="CC31" i="94" s="1"/>
  <c r="CC32" i="94" s="1"/>
  <c r="CC33" i="94" s="1"/>
  <c r="CC34" i="94" s="1"/>
  <c r="CC35" i="94" s="1"/>
  <c r="CC36" i="94" s="1"/>
  <c r="CC37" i="94" s="1"/>
  <c r="CC38" i="94" s="1"/>
  <c r="CC39" i="94" s="1"/>
  <c r="CC40" i="94" s="1"/>
  <c r="CC41" i="94" s="1"/>
  <c r="DT20" i="94"/>
  <c r="DT21" i="94" s="1"/>
  <c r="DT22" i="94" s="1"/>
  <c r="DT23" i="94" s="1"/>
  <c r="DT24" i="94" s="1"/>
  <c r="DT25" i="94" s="1"/>
  <c r="DT26" i="94" s="1"/>
  <c r="DT27" i="94" s="1"/>
  <c r="DT28" i="94" s="1"/>
  <c r="DT29" i="94" s="1"/>
  <c r="DT30" i="94" s="1"/>
  <c r="DT31" i="94" s="1"/>
  <c r="DT32" i="94" s="1"/>
  <c r="DT33" i="94" s="1"/>
  <c r="DT34" i="94" s="1"/>
  <c r="DT35" i="94" s="1"/>
  <c r="DT36" i="94" s="1"/>
  <c r="DT37" i="94" s="1"/>
  <c r="DT38" i="94" s="1"/>
  <c r="DT39" i="94" s="1"/>
  <c r="DT40" i="94" s="1"/>
  <c r="DT41" i="94" s="1"/>
  <c r="I22" i="94"/>
  <c r="I23" i="94" s="1"/>
  <c r="I24" i="94" s="1"/>
  <c r="I25" i="94" s="1"/>
  <c r="I26" i="94" s="1"/>
  <c r="I27" i="94" s="1"/>
  <c r="I28" i="94" s="1"/>
  <c r="I29" i="94" s="1"/>
  <c r="I30" i="94" s="1"/>
  <c r="I31" i="94" s="1"/>
  <c r="I32" i="94" s="1"/>
  <c r="I33" i="94" s="1"/>
  <c r="I34" i="94" s="1"/>
  <c r="I35" i="94" s="1"/>
  <c r="I36" i="94" s="1"/>
  <c r="I37" i="94" s="1"/>
  <c r="I38" i="94" s="1"/>
  <c r="I39" i="94" s="1"/>
  <c r="I40" i="94" s="1"/>
  <c r="I41" i="94" s="1"/>
  <c r="BV21" i="94"/>
  <c r="BV22" i="94" s="1"/>
  <c r="BV23" i="94" s="1"/>
  <c r="BV24" i="94" s="1"/>
  <c r="BV25" i="94" s="1"/>
  <c r="BV26" i="94" s="1"/>
  <c r="BV27" i="94" s="1"/>
  <c r="BV28" i="94" s="1"/>
  <c r="BV29" i="94" s="1"/>
  <c r="BV30" i="94" s="1"/>
  <c r="BV31" i="94" s="1"/>
  <c r="BV32" i="94" s="1"/>
  <c r="BV33" i="94" s="1"/>
  <c r="BV34" i="94" s="1"/>
  <c r="BV35" i="94" s="1"/>
  <c r="BV36" i="94" s="1"/>
  <c r="BV37" i="94" s="1"/>
  <c r="BV38" i="94" s="1"/>
  <c r="BV39" i="94" s="1"/>
  <c r="BV40" i="94" s="1"/>
  <c r="BV41" i="94" s="1"/>
  <c r="AL21" i="94"/>
  <c r="AL22" i="94" s="1"/>
  <c r="AL23" i="94" s="1"/>
  <c r="AL24" i="94" s="1"/>
  <c r="AL25" i="94" s="1"/>
  <c r="AL26" i="94" s="1"/>
  <c r="AL27" i="94" s="1"/>
  <c r="AL28" i="94" s="1"/>
  <c r="AL29" i="94" s="1"/>
  <c r="AL30" i="94" s="1"/>
  <c r="AL31" i="94" s="1"/>
  <c r="AL32" i="94" s="1"/>
  <c r="AL33" i="94" s="1"/>
  <c r="DS23" i="94"/>
  <c r="DS24" i="94" s="1"/>
  <c r="DS25" i="94" s="1"/>
  <c r="DS26" i="94" s="1"/>
  <c r="DS27" i="94" s="1"/>
  <c r="DS28" i="94" s="1"/>
  <c r="DS29" i="94" s="1"/>
  <c r="DS30" i="94" s="1"/>
  <c r="DS31" i="94" s="1"/>
  <c r="DS32" i="94" s="1"/>
  <c r="DS33" i="94" s="1"/>
  <c r="DS34" i="94" s="1"/>
  <c r="DS35" i="94" s="1"/>
  <c r="DS36" i="94" s="1"/>
  <c r="DS37" i="94" s="1"/>
  <c r="DS38" i="94" s="1"/>
  <c r="DS39" i="94" s="1"/>
  <c r="DS40" i="94" s="1"/>
  <c r="DS41" i="94" s="1"/>
  <c r="DM26" i="94"/>
  <c r="DM27" i="94" s="1"/>
  <c r="DM28" i="94" s="1"/>
  <c r="DM29" i="94" s="1"/>
  <c r="DM30" i="94" s="1"/>
  <c r="DM31" i="94" s="1"/>
  <c r="DM32" i="94" s="1"/>
  <c r="DM33" i="94" s="1"/>
  <c r="DM34" i="94" s="1"/>
  <c r="DM35" i="94" s="1"/>
  <c r="DM36" i="94" s="1"/>
  <c r="DM37" i="94" s="1"/>
  <c r="DM38" i="94" s="1"/>
  <c r="DM39" i="94" s="1"/>
  <c r="DM40" i="94" s="1"/>
  <c r="DM41" i="94" s="1"/>
  <c r="BB38" i="94"/>
  <c r="BB39" i="94" s="1"/>
  <c r="BB40" i="94" s="1"/>
  <c r="BB41" i="94" s="1"/>
  <c r="AW20" i="94"/>
  <c r="AW21" i="94" s="1"/>
  <c r="AW22" i="94" s="1"/>
  <c r="AW23" i="94" s="1"/>
  <c r="AW24" i="94" s="1"/>
  <c r="AW25" i="94" s="1"/>
  <c r="AW26" i="94" s="1"/>
  <c r="AW27" i="94" s="1"/>
  <c r="AW28" i="94" s="1"/>
  <c r="AW29" i="94" s="1"/>
  <c r="AW30" i="94" s="1"/>
  <c r="AW31" i="94" s="1"/>
  <c r="AW32" i="94" s="1"/>
  <c r="AW33" i="94" s="1"/>
  <c r="AW34" i="94" s="1"/>
  <c r="AW35" i="94" s="1"/>
  <c r="AW36" i="94" s="1"/>
  <c r="AW37" i="94" s="1"/>
  <c r="AW38" i="94" s="1"/>
  <c r="AW39" i="94" s="1"/>
  <c r="AW40" i="94" s="1"/>
  <c r="AW41" i="94" s="1"/>
  <c r="BG24" i="94"/>
  <c r="BG25" i="94" s="1"/>
  <c r="BG26" i="94" s="1"/>
  <c r="BG27" i="94" s="1"/>
  <c r="BG28" i="94" s="1"/>
  <c r="BG29" i="94" s="1"/>
  <c r="BG30" i="94" s="1"/>
  <c r="BG31" i="94" s="1"/>
  <c r="BG32" i="94" s="1"/>
  <c r="AN26" i="94"/>
  <c r="AN27" i="94" s="1"/>
  <c r="AN28" i="94" s="1"/>
  <c r="AN29" i="94" s="1"/>
  <c r="AN30" i="94" s="1"/>
  <c r="AN31" i="94" s="1"/>
  <c r="AN32" i="94" s="1"/>
  <c r="AN33" i="94" s="1"/>
  <c r="AN34" i="94" s="1"/>
  <c r="DC22" i="94"/>
  <c r="DC23" i="94" s="1"/>
  <c r="DC24" i="94" s="1"/>
  <c r="DC25" i="94" s="1"/>
  <c r="DC26" i="94" s="1"/>
  <c r="BE24" i="94"/>
  <c r="BE25" i="94" s="1"/>
  <c r="BE26" i="94" s="1"/>
  <c r="BE27" i="94" s="1"/>
  <c r="BE28" i="94" s="1"/>
  <c r="BE29" i="94" s="1"/>
  <c r="BE30" i="94" s="1"/>
  <c r="BE31" i="94" s="1"/>
  <c r="BE32" i="94" s="1"/>
  <c r="BE33" i="94" s="1"/>
  <c r="BE34" i="94" s="1"/>
  <c r="BE35" i="94" s="1"/>
  <c r="BE36" i="94" s="1"/>
  <c r="BE37" i="94" s="1"/>
  <c r="BE38" i="94" s="1"/>
  <c r="BE39" i="94" s="1"/>
  <c r="BE40" i="94" s="1"/>
  <c r="BE41" i="94" s="1"/>
  <c r="DD23" i="94"/>
  <c r="DD24" i="94" s="1"/>
  <c r="DD25" i="94" s="1"/>
  <c r="DD26" i="94" s="1"/>
  <c r="DD27" i="94" s="1"/>
  <c r="DD28" i="94" s="1"/>
  <c r="DD29" i="94" s="1"/>
  <c r="DD30" i="94" s="1"/>
  <c r="DD31" i="94" s="1"/>
  <c r="DD32" i="94" s="1"/>
  <c r="DD33" i="94" s="1"/>
  <c r="DD34" i="94" s="1"/>
  <c r="DD35" i="94" s="1"/>
  <c r="DD36" i="94" s="1"/>
  <c r="DD37" i="94" s="1"/>
  <c r="DD38" i="94" s="1"/>
  <c r="DD39" i="94" s="1"/>
  <c r="DD40" i="94" s="1"/>
  <c r="DD41" i="94" s="1"/>
  <c r="DN29" i="94"/>
  <c r="DN30" i="94" s="1"/>
  <c r="DN31" i="94" s="1"/>
  <c r="DN32" i="94" s="1"/>
  <c r="DN33" i="94" s="1"/>
  <c r="DN34" i="94" s="1"/>
  <c r="DN35" i="94" s="1"/>
  <c r="DN36" i="94" s="1"/>
  <c r="DN37" i="94" s="1"/>
  <c r="DN38" i="94" s="1"/>
  <c r="DN39" i="94" s="1"/>
  <c r="DN40" i="94" s="1"/>
  <c r="DN41" i="94" s="1"/>
  <c r="DV22" i="94"/>
  <c r="DV23" i="94" s="1"/>
  <c r="DV24" i="94" s="1"/>
  <c r="DV25" i="94" s="1"/>
  <c r="DV26" i="94" s="1"/>
  <c r="DV27" i="94" s="1"/>
  <c r="DV28" i="94" s="1"/>
  <c r="DV29" i="94" s="1"/>
  <c r="DV30" i="94" s="1"/>
  <c r="DV31" i="94" s="1"/>
  <c r="DV32" i="94" s="1"/>
  <c r="DV33" i="94" s="1"/>
  <c r="DV34" i="94" s="1"/>
  <c r="DV35" i="94" s="1"/>
  <c r="DV36" i="94" s="1"/>
  <c r="DV37" i="94" s="1"/>
  <c r="DV38" i="94" s="1"/>
  <c r="DV39" i="94" s="1"/>
  <c r="DV40" i="94" s="1"/>
  <c r="DV41" i="94" s="1"/>
  <c r="S27" i="94"/>
  <c r="S28" i="94" s="1"/>
  <c r="CK31" i="94"/>
  <c r="DL21" i="94"/>
  <c r="DL22" i="94" s="1"/>
  <c r="DL23" i="94" s="1"/>
  <c r="DL24" i="94" s="1"/>
  <c r="DL25" i="94" s="1"/>
  <c r="DL26" i="94" s="1"/>
  <c r="DL27" i="94" s="1"/>
  <c r="DL28" i="94" s="1"/>
  <c r="DL29" i="94" s="1"/>
  <c r="DL30" i="94" s="1"/>
  <c r="DL31" i="94" s="1"/>
  <c r="DL32" i="94" s="1"/>
  <c r="DL33" i="94" s="1"/>
  <c r="DL34" i="94" s="1"/>
  <c r="DL35" i="94" s="1"/>
  <c r="DL36" i="94" s="1"/>
  <c r="DL37" i="94" s="1"/>
  <c r="DL38" i="94" s="1"/>
  <c r="DL39" i="94" s="1"/>
  <c r="DL40" i="94" s="1"/>
  <c r="DL41" i="94" s="1"/>
  <c r="BN24" i="94"/>
  <c r="BN25" i="94" s="1"/>
  <c r="BN26" i="94" s="1"/>
  <c r="BN27" i="94" s="1"/>
  <c r="BN28" i="94" s="1"/>
  <c r="BN29" i="94" s="1"/>
  <c r="BN30" i="94" s="1"/>
  <c r="BN31" i="94" s="1"/>
  <c r="BN32" i="94" s="1"/>
  <c r="BN33" i="94" s="1"/>
  <c r="BN34" i="94" s="1"/>
  <c r="BN35" i="94" s="1"/>
  <c r="BN36" i="94" s="1"/>
  <c r="BN37" i="94" s="1"/>
  <c r="BN38" i="94" s="1"/>
  <c r="BN39" i="94" s="1"/>
  <c r="BN40" i="94" s="1"/>
  <c r="BN41" i="94" s="1"/>
  <c r="DZ23" i="94"/>
  <c r="DZ24" i="94" s="1"/>
  <c r="DZ25" i="94" s="1"/>
  <c r="DZ26" i="94" s="1"/>
  <c r="DZ27" i="94" s="1"/>
  <c r="DZ28" i="94" s="1"/>
  <c r="DZ29" i="94" s="1"/>
  <c r="DZ30" i="94" s="1"/>
  <c r="DZ31" i="94" s="1"/>
  <c r="DZ32" i="94" s="1"/>
  <c r="DZ33" i="94" s="1"/>
  <c r="DZ34" i="94" s="1"/>
  <c r="DZ35" i="94" s="1"/>
  <c r="DZ36" i="94" s="1"/>
  <c r="BA22" i="94"/>
  <c r="BA23" i="94" s="1"/>
  <c r="BA24" i="94" s="1"/>
  <c r="BA25" i="94" s="1"/>
  <c r="BA26" i="94" s="1"/>
  <c r="BA27" i="94" s="1"/>
  <c r="BA28" i="94" s="1"/>
  <c r="BA29" i="94" s="1"/>
  <c r="BA30" i="94" s="1"/>
  <c r="BA31" i="94" s="1"/>
  <c r="BA32" i="94" s="1"/>
  <c r="BA33" i="94" s="1"/>
  <c r="BA34" i="94" s="1"/>
  <c r="BA35" i="94" s="1"/>
  <c r="BA36" i="94" s="1"/>
  <c r="BA37" i="94" s="1"/>
  <c r="BA38" i="94" s="1"/>
  <c r="BA39" i="94" s="1"/>
  <c r="BA40" i="94" s="1"/>
  <c r="BA41" i="94" s="1"/>
  <c r="AJ36" i="94"/>
  <c r="AJ37" i="94" s="1"/>
  <c r="AJ38" i="94" s="1"/>
  <c r="AJ39" i="94" s="1"/>
  <c r="AJ40" i="94" s="1"/>
  <c r="AJ41" i="94" s="1"/>
  <c r="DG23" i="94"/>
  <c r="DG24" i="94" s="1"/>
  <c r="DA23" i="94"/>
  <c r="DA24" i="94" s="1"/>
  <c r="DA25" i="94" s="1"/>
  <c r="DA26" i="94" s="1"/>
  <c r="DA27" i="94" s="1"/>
  <c r="DA28" i="94" s="1"/>
  <c r="DA29" i="94" s="1"/>
  <c r="DA30" i="94" s="1"/>
  <c r="BC25" i="94"/>
  <c r="BC26" i="94" s="1"/>
  <c r="BC27" i="94" s="1"/>
  <c r="BC28" i="94" s="1"/>
  <c r="P26" i="94"/>
  <c r="P27" i="94" s="1"/>
  <c r="P28" i="94" s="1"/>
  <c r="P29" i="94" s="1"/>
  <c r="P30" i="94" s="1"/>
  <c r="P31" i="94" s="1"/>
  <c r="P32" i="94" s="1"/>
  <c r="P33" i="94" s="1"/>
  <c r="P34" i="94" s="1"/>
  <c r="P35" i="94" s="1"/>
  <c r="P36" i="94" s="1"/>
  <c r="P37" i="94" s="1"/>
  <c r="P38" i="94" s="1"/>
  <c r="P39" i="94" s="1"/>
  <c r="P40" i="94" s="1"/>
  <c r="P41" i="94" s="1"/>
  <c r="DX22" i="94"/>
  <c r="DX23" i="94" s="1"/>
  <c r="CP22" i="94"/>
  <c r="CP23" i="94" s="1"/>
  <c r="CP24" i="94" s="1"/>
  <c r="CP25" i="94" s="1"/>
  <c r="CP26" i="94" s="1"/>
  <c r="CP27" i="94" s="1"/>
  <c r="CO21" i="94"/>
  <c r="CO22" i="94" s="1"/>
  <c r="CO23" i="94" s="1"/>
  <c r="CO24" i="94" s="1"/>
  <c r="AG37" i="94"/>
  <c r="AG38" i="94" s="1"/>
  <c r="AG39" i="94" s="1"/>
  <c r="AG40" i="94" s="1"/>
  <c r="AG41" i="94" s="1"/>
  <c r="DP33" i="94"/>
  <c r="DP34" i="94" s="1"/>
  <c r="DP35" i="94" s="1"/>
  <c r="DP36" i="94" s="1"/>
  <c r="DP37" i="94" s="1"/>
  <c r="DP38" i="94" s="1"/>
  <c r="DP39" i="94" s="1"/>
  <c r="DP40" i="94" s="1"/>
  <c r="DP41" i="94" s="1"/>
  <c r="DI27" i="94"/>
  <c r="DI28" i="94" s="1"/>
  <c r="DI29" i="94" s="1"/>
  <c r="DI30" i="94" s="1"/>
  <c r="DI31" i="94" s="1"/>
  <c r="DI32" i="94" s="1"/>
  <c r="DI33" i="94" s="1"/>
  <c r="DI34" i="94" s="1"/>
  <c r="DI35" i="94" s="1"/>
  <c r="DI36" i="94" s="1"/>
  <c r="DI37" i="94" s="1"/>
  <c r="DI38" i="94" s="1"/>
  <c r="DI39" i="94" s="1"/>
  <c r="DI40" i="94" s="1"/>
  <c r="DI41" i="94" s="1"/>
  <c r="BY21" i="94"/>
  <c r="BY22" i="94" s="1"/>
  <c r="BY23" i="94" s="1"/>
  <c r="BY24" i="94" s="1"/>
  <c r="BY25" i="94" s="1"/>
  <c r="BY26" i="94" s="1"/>
  <c r="L23" i="94"/>
  <c r="L24" i="94"/>
  <c r="L25" i="94" s="1"/>
  <c r="L26" i="94" s="1"/>
  <c r="L27" i="94" s="1"/>
  <c r="L28" i="94" s="1"/>
  <c r="L29" i="94" s="1"/>
  <c r="DW25" i="94"/>
  <c r="DW26" i="94" s="1"/>
  <c r="DW27" i="94" s="1"/>
  <c r="DW28" i="94" s="1"/>
  <c r="DW29" i="94" s="1"/>
  <c r="DW30" i="94" s="1"/>
  <c r="DW31" i="94" s="1"/>
  <c r="DW32" i="94" s="1"/>
  <c r="DW33" i="94" s="1"/>
  <c r="DW34" i="94" s="1"/>
  <c r="DW35" i="94" s="1"/>
  <c r="DW36" i="94" s="1"/>
  <c r="DW37" i="94" s="1"/>
  <c r="DW38" i="94" s="1"/>
  <c r="DW39" i="94" s="1"/>
  <c r="DW40" i="94" s="1"/>
  <c r="DW41" i="94" s="1"/>
  <c r="BL33" i="94"/>
  <c r="BL34" i="94" s="1"/>
  <c r="BL35" i="94" s="1"/>
  <c r="BL36" i="94" s="1"/>
  <c r="BL37" i="94" s="1"/>
  <c r="BL38" i="94" s="1"/>
  <c r="BL39" i="94" s="1"/>
  <c r="BL40" i="94" s="1"/>
  <c r="BL41" i="94" s="1"/>
  <c r="DB20" i="94"/>
  <c r="BP31" i="93"/>
  <c r="BP32" i="93" s="1"/>
  <c r="BP33" i="93" s="1"/>
  <c r="BP34" i="93" s="1"/>
  <c r="BP35" i="93" s="1"/>
  <c r="BP36" i="93" s="1"/>
  <c r="BP37" i="93" s="1"/>
  <c r="BP38" i="93" s="1"/>
  <c r="BP39" i="93" s="1"/>
  <c r="BP40" i="93" s="1"/>
  <c r="BP41" i="93" s="1"/>
  <c r="S25" i="93"/>
  <c r="DV22" i="93"/>
  <c r="DV23" i="93" s="1"/>
  <c r="DV24" i="93" s="1"/>
  <c r="DV25" i="93" s="1"/>
  <c r="DL22" i="93"/>
  <c r="DL23" i="93" s="1"/>
  <c r="DL24" i="93" s="1"/>
  <c r="DL25" i="93" s="1"/>
  <c r="DL26" i="93" s="1"/>
  <c r="DL27" i="93" s="1"/>
  <c r="DL28" i="93" s="1"/>
  <c r="BY24" i="93"/>
  <c r="BY25" i="93" s="1"/>
  <c r="BY26" i="93" s="1"/>
  <c r="BY27" i="93" s="1"/>
  <c r="BY28" i="93" s="1"/>
  <c r="BY29" i="93" s="1"/>
  <c r="BY30" i="93" s="1"/>
  <c r="BY31" i="93" s="1"/>
  <c r="BY32" i="93" s="1"/>
  <c r="BY33" i="93" s="1"/>
  <c r="BY34" i="93" s="1"/>
  <c r="BY35" i="93" s="1"/>
  <c r="BY36" i="93" s="1"/>
  <c r="BY37" i="93" s="1"/>
  <c r="BY38" i="93" s="1"/>
  <c r="BY39" i="93" s="1"/>
  <c r="BY40" i="93" s="1"/>
  <c r="BY41" i="93" s="1"/>
  <c r="DK24" i="93"/>
  <c r="DK25" i="93" s="1"/>
  <c r="DK26" i="93" s="1"/>
  <c r="DK27" i="93" s="1"/>
  <c r="DK28" i="93" s="1"/>
  <c r="DK29" i="93" s="1"/>
  <c r="DK30" i="93" s="1"/>
  <c r="DK31" i="93" s="1"/>
  <c r="DK32" i="93" s="1"/>
  <c r="DK33" i="93" s="1"/>
  <c r="DK34" i="93" s="1"/>
  <c r="DK35" i="93" s="1"/>
  <c r="DK36" i="93" s="1"/>
  <c r="DK37" i="93" s="1"/>
  <c r="DK38" i="93" s="1"/>
  <c r="DK39" i="93" s="1"/>
  <c r="DK40" i="93" s="1"/>
  <c r="DK41" i="93" s="1"/>
  <c r="CZ25" i="93"/>
  <c r="CF39" i="93"/>
  <c r="CF40" i="93" s="1"/>
  <c r="CF41" i="93" s="1"/>
  <c r="DG25" i="93"/>
  <c r="DG26" i="93" s="1"/>
  <c r="DG27" i="93" s="1"/>
  <c r="DG28" i="93" s="1"/>
  <c r="DG29" i="93" s="1"/>
  <c r="DG30" i="93" s="1"/>
  <c r="DG31" i="93" s="1"/>
  <c r="DG32" i="93" s="1"/>
  <c r="DG33" i="93" s="1"/>
  <c r="DG34" i="93" s="1"/>
  <c r="DG35" i="93" s="1"/>
  <c r="DG36" i="93" s="1"/>
  <c r="DG37" i="93" s="1"/>
  <c r="DG38" i="93" s="1"/>
  <c r="DG39" i="93" s="1"/>
  <c r="DG40" i="93" s="1"/>
  <c r="DG41" i="93" s="1"/>
  <c r="AF23" i="93"/>
  <c r="AF24" i="93" s="1"/>
  <c r="AF25" i="93" s="1"/>
  <c r="AF26" i="93" s="1"/>
  <c r="AF27" i="93" s="1"/>
  <c r="AF28" i="93" s="1"/>
  <c r="AF29" i="93" s="1"/>
  <c r="AF30" i="93" s="1"/>
  <c r="AF31" i="93" s="1"/>
  <c r="AF32" i="93" s="1"/>
  <c r="AF33" i="93" s="1"/>
  <c r="AF34" i="93" s="1"/>
  <c r="AF35" i="93" s="1"/>
  <c r="AF36" i="93" s="1"/>
  <c r="AF37" i="93" s="1"/>
  <c r="AF38" i="93" s="1"/>
  <c r="AF39" i="93" s="1"/>
  <c r="AF40" i="93" s="1"/>
  <c r="AF41" i="93" s="1"/>
  <c r="BB26" i="93"/>
  <c r="BB27" i="93" s="1"/>
  <c r="BB28" i="93" s="1"/>
  <c r="BB29" i="93" s="1"/>
  <c r="BB30" i="93" s="1"/>
  <c r="BB31" i="93" s="1"/>
  <c r="BB32" i="93" s="1"/>
  <c r="BB33" i="93" s="1"/>
  <c r="BB34" i="93" s="1"/>
  <c r="BB35" i="93" s="1"/>
  <c r="BB36" i="93" s="1"/>
  <c r="BB37" i="93" s="1"/>
  <c r="BB38" i="93" s="1"/>
  <c r="BB39" i="93" s="1"/>
  <c r="BB40" i="93" s="1"/>
  <c r="BB41" i="93" s="1"/>
  <c r="BX27" i="93"/>
  <c r="BX28" i="93" s="1"/>
  <c r="BX29" i="93" s="1"/>
  <c r="BX30" i="93" s="1"/>
  <c r="BX31" i="93" s="1"/>
  <c r="BX32" i="93" s="1"/>
  <c r="BX33" i="93" s="1"/>
  <c r="BX34" i="93" s="1"/>
  <c r="BX35" i="93" s="1"/>
  <c r="BX36" i="93" s="1"/>
  <c r="BX37" i="93" s="1"/>
  <c r="BX38" i="93" s="1"/>
  <c r="BX39" i="93" s="1"/>
  <c r="BX40" i="93" s="1"/>
  <c r="BX41" i="93" s="1"/>
  <c r="DY31" i="93"/>
  <c r="DY32" i="93" s="1"/>
  <c r="DY33" i="93" s="1"/>
  <c r="DY34" i="93" s="1"/>
  <c r="DY35" i="93" s="1"/>
  <c r="DY36" i="93" s="1"/>
  <c r="DY37" i="93" s="1"/>
  <c r="DY38" i="93" s="1"/>
  <c r="DY39" i="93" s="1"/>
  <c r="DY40" i="93" s="1"/>
  <c r="DY41" i="93" s="1"/>
  <c r="W21" i="93"/>
  <c r="W22" i="93" s="1"/>
  <c r="EB33" i="93"/>
  <c r="EB34" i="93" s="1"/>
  <c r="EB35" i="93" s="1"/>
  <c r="EB36" i="93" s="1"/>
  <c r="EB37" i="93" s="1"/>
  <c r="EB38" i="93" s="1"/>
  <c r="EB39" i="93" s="1"/>
  <c r="EB40" i="93" s="1"/>
  <c r="EB41" i="93" s="1"/>
  <c r="BA21" i="93"/>
  <c r="J22" i="93"/>
  <c r="J23" i="93" s="1"/>
  <c r="J24" i="93" s="1"/>
  <c r="J25" i="93" s="1"/>
  <c r="J26" i="93" s="1"/>
  <c r="J27" i="93" s="1"/>
  <c r="J28" i="93" s="1"/>
  <c r="J29" i="93" s="1"/>
  <c r="J30" i="93" s="1"/>
  <c r="J31" i="93" s="1"/>
  <c r="J32" i="93" s="1"/>
  <c r="J33" i="93" s="1"/>
  <c r="J34" i="93" s="1"/>
  <c r="J35" i="93" s="1"/>
  <c r="J36" i="93" s="1"/>
  <c r="J37" i="93" s="1"/>
  <c r="J38" i="93" s="1"/>
  <c r="J39" i="93" s="1"/>
  <c r="J40" i="93" s="1"/>
  <c r="J41" i="93" s="1"/>
  <c r="AY24" i="93"/>
  <c r="AY25" i="93" s="1"/>
  <c r="AY26" i="93" s="1"/>
  <c r="CY22" i="93"/>
  <c r="CY23" i="93" s="1"/>
  <c r="DN27" i="93"/>
  <c r="DN28" i="93" s="1"/>
  <c r="DN29" i="93" s="1"/>
  <c r="DN30" i="93" s="1"/>
  <c r="DN31" i="93" s="1"/>
  <c r="DN32" i="93" s="1"/>
  <c r="DN33" i="93" s="1"/>
  <c r="DN34" i="93" s="1"/>
  <c r="DN35" i="93" s="1"/>
  <c r="DN36" i="93" s="1"/>
  <c r="DN37" i="93" s="1"/>
  <c r="DN38" i="93" s="1"/>
  <c r="DN39" i="93" s="1"/>
  <c r="DN40" i="93" s="1"/>
  <c r="DN41" i="93" s="1"/>
  <c r="AM27" i="93"/>
  <c r="AM28" i="93" s="1"/>
  <c r="AM29" i="93" s="1"/>
  <c r="AM30" i="93" s="1"/>
  <c r="AM31" i="93" s="1"/>
  <c r="AM32" i="93" s="1"/>
  <c r="AM33" i="93" s="1"/>
  <c r="AM34" i="93" s="1"/>
  <c r="AM35" i="93" s="1"/>
  <c r="AM36" i="93" s="1"/>
  <c r="AM37" i="93" s="1"/>
  <c r="AM38" i="93" s="1"/>
  <c r="AM39" i="93" s="1"/>
  <c r="AM40" i="93" s="1"/>
  <c r="AM41" i="93" s="1"/>
  <c r="I28" i="93"/>
  <c r="I29" i="93" s="1"/>
  <c r="I30" i="93" s="1"/>
  <c r="I31" i="93" s="1"/>
  <c r="I32" i="93" s="1"/>
  <c r="I33" i="93" s="1"/>
  <c r="I34" i="93" s="1"/>
  <c r="I35" i="93" s="1"/>
  <c r="I36" i="93" s="1"/>
  <c r="I37" i="93" s="1"/>
  <c r="I38" i="93" s="1"/>
  <c r="I39" i="93" s="1"/>
  <c r="I40" i="93" s="1"/>
  <c r="I41" i="93" s="1"/>
  <c r="CC36" i="93"/>
  <c r="CC37" i="93" s="1"/>
  <c r="CC38" i="93" s="1"/>
  <c r="CC39" i="93" s="1"/>
  <c r="CC40" i="93" s="1"/>
  <c r="CC41" i="93" s="1"/>
  <c r="DW27" i="93"/>
  <c r="DW28" i="93" s="1"/>
  <c r="DW29" i="93" s="1"/>
  <c r="DW30" i="93" s="1"/>
  <c r="DW31" i="93" s="1"/>
  <c r="DW32" i="93" s="1"/>
  <c r="DW33" i="93" s="1"/>
  <c r="DW34" i="93" s="1"/>
  <c r="DW35" i="93" s="1"/>
  <c r="DW36" i="93" s="1"/>
  <c r="DW37" i="93" s="1"/>
  <c r="DW38" i="93" s="1"/>
  <c r="DW39" i="93" s="1"/>
  <c r="DW40" i="93" s="1"/>
  <c r="DW41" i="93" s="1"/>
  <c r="BJ39" i="93"/>
  <c r="BJ40" i="93" s="1"/>
  <c r="BJ41" i="93" s="1"/>
  <c r="DR26" i="93"/>
  <c r="DR27" i="93" s="1"/>
  <c r="DR28" i="93" s="1"/>
  <c r="DR29" i="93" s="1"/>
  <c r="DR30" i="93" s="1"/>
  <c r="DR31" i="93" s="1"/>
  <c r="DR32" i="93" s="1"/>
  <c r="DR33" i="93" s="1"/>
  <c r="DR34" i="93" s="1"/>
  <c r="DR35" i="93" s="1"/>
  <c r="DR36" i="93" s="1"/>
  <c r="DR37" i="93" s="1"/>
  <c r="DR38" i="93" s="1"/>
  <c r="DR39" i="93" s="1"/>
  <c r="DR40" i="93" s="1"/>
  <c r="DR41" i="93" s="1"/>
  <c r="BL31" i="93"/>
  <c r="BM41" i="93"/>
  <c r="BE22" i="93"/>
  <c r="BE23" i="93" s="1"/>
  <c r="BE24" i="93" s="1"/>
  <c r="BE25" i="93" s="1"/>
  <c r="BE26" i="93" s="1"/>
  <c r="BE27" i="93" s="1"/>
  <c r="BE28" i="93" s="1"/>
  <c r="BE29" i="93" s="1"/>
  <c r="BE30" i="93" s="1"/>
  <c r="BE31" i="93" s="1"/>
  <c r="BE32" i="93" s="1"/>
  <c r="BE33" i="93" s="1"/>
  <c r="BE34" i="93" s="1"/>
  <c r="BE35" i="93" s="1"/>
  <c r="BE36" i="93" s="1"/>
  <c r="BE37" i="93" s="1"/>
  <c r="BE38" i="93" s="1"/>
  <c r="BE39" i="93" s="1"/>
  <c r="BE40" i="93" s="1"/>
  <c r="BE41" i="93" s="1"/>
  <c r="T20" i="93"/>
  <c r="AU21" i="93"/>
  <c r="AU22" i="93" s="1"/>
  <c r="AU23" i="93" s="1"/>
  <c r="AU24" i="93" s="1"/>
  <c r="AU25" i="93" s="1"/>
  <c r="AU26" i="93" s="1"/>
  <c r="AU27" i="93" s="1"/>
  <c r="AU28" i="93" s="1"/>
  <c r="AU29" i="93" s="1"/>
  <c r="AU30" i="93" s="1"/>
  <c r="AU31" i="93" s="1"/>
  <c r="AU32" i="93" s="1"/>
  <c r="AU33" i="93" s="1"/>
  <c r="AU34" i="93" s="1"/>
  <c r="AU35" i="93" s="1"/>
  <c r="AU36" i="93" s="1"/>
  <c r="AU37" i="93" s="1"/>
  <c r="AU38" i="93" s="1"/>
  <c r="AU39" i="93" s="1"/>
  <c r="AU40" i="93" s="1"/>
  <c r="AU41" i="93" s="1"/>
  <c r="CM23" i="93"/>
  <c r="CM24" i="93" s="1"/>
  <c r="CM25" i="93" s="1"/>
  <c r="CM26" i="93" s="1"/>
  <c r="CN24" i="93"/>
  <c r="CN25" i="93" s="1"/>
  <c r="CN26" i="93" s="1"/>
  <c r="CN27" i="93" s="1"/>
  <c r="CN28" i="93" s="1"/>
  <c r="CN29" i="93" s="1"/>
  <c r="CN30" i="93" s="1"/>
  <c r="CN31" i="93" s="1"/>
  <c r="CN32" i="93" s="1"/>
  <c r="CN33" i="93" s="1"/>
  <c r="CN34" i="93" s="1"/>
  <c r="CN35" i="93" s="1"/>
  <c r="CN36" i="93" s="1"/>
  <c r="CN37" i="93" s="1"/>
  <c r="CN38" i="93" s="1"/>
  <c r="CN39" i="93" s="1"/>
  <c r="CN40" i="93" s="1"/>
  <c r="CN41" i="93" s="1"/>
  <c r="CT20" i="93"/>
  <c r="CT21" i="93" s="1"/>
  <c r="CT22" i="93" s="1"/>
  <c r="CG33" i="93"/>
  <c r="CG34" i="93" s="1"/>
  <c r="CG35" i="93" s="1"/>
  <c r="CG36" i="93" s="1"/>
  <c r="CG37" i="93" s="1"/>
  <c r="CG38" i="93" s="1"/>
  <c r="CG39" i="93" s="1"/>
  <c r="CG40" i="93" s="1"/>
  <c r="CG41" i="93" s="1"/>
  <c r="DA27" i="93"/>
  <c r="DA28" i="93" s="1"/>
  <c r="DA29" i="93" s="1"/>
  <c r="DA30" i="93" s="1"/>
  <c r="DA31" i="93" s="1"/>
  <c r="DA32" i="93" s="1"/>
  <c r="DA33" i="93" s="1"/>
  <c r="DA34" i="93" s="1"/>
  <c r="DA35" i="93" s="1"/>
  <c r="DA36" i="93" s="1"/>
  <c r="DA37" i="93" s="1"/>
  <c r="DA38" i="93" s="1"/>
  <c r="DA39" i="93" s="1"/>
  <c r="DA40" i="93" s="1"/>
  <c r="DA41" i="93" s="1"/>
  <c r="CH27" i="93"/>
  <c r="CH28" i="93" s="1"/>
  <c r="CH29" i="93" s="1"/>
  <c r="CH30" i="93" s="1"/>
  <c r="CH31" i="93" s="1"/>
  <c r="CH32" i="93" s="1"/>
  <c r="CH33" i="93" s="1"/>
  <c r="CH34" i="93" s="1"/>
  <c r="CH35" i="93" s="1"/>
  <c r="CH36" i="93" s="1"/>
  <c r="CH37" i="93" s="1"/>
  <c r="CH38" i="93" s="1"/>
  <c r="CH39" i="93" s="1"/>
  <c r="CH40" i="93" s="1"/>
  <c r="CH41" i="93" s="1"/>
  <c r="BG21" i="93"/>
  <c r="BG22" i="93" s="1"/>
  <c r="BG23" i="93" s="1"/>
  <c r="BG24" i="93" s="1"/>
  <c r="BG25" i="93" s="1"/>
  <c r="BG26" i="93" s="1"/>
  <c r="BG27" i="93" s="1"/>
  <c r="BG28" i="93" s="1"/>
  <c r="BG29" i="93" s="1"/>
  <c r="BG30" i="93" s="1"/>
  <c r="BG31" i="93" s="1"/>
  <c r="BG32" i="93" s="1"/>
  <c r="BG33" i="93" s="1"/>
  <c r="BG34" i="93" s="1"/>
  <c r="BG35" i="93" s="1"/>
  <c r="BG36" i="93" s="1"/>
  <c r="BG37" i="93" s="1"/>
  <c r="BG38" i="93" s="1"/>
  <c r="BG39" i="93" s="1"/>
  <c r="BG40" i="93" s="1"/>
  <c r="BG41" i="93" s="1"/>
  <c r="DE21" i="93"/>
  <c r="DE22" i="93" s="1"/>
  <c r="DE23" i="93" s="1"/>
  <c r="DE24" i="93" s="1"/>
  <c r="DE25" i="93" s="1"/>
  <c r="DE26" i="93" s="1"/>
  <c r="DE27" i="93" s="1"/>
  <c r="DE28" i="93" s="1"/>
  <c r="DE29" i="93" s="1"/>
  <c r="DE30" i="93" s="1"/>
  <c r="DE31" i="93" s="1"/>
  <c r="BH39" i="93"/>
  <c r="BH40" i="93" s="1"/>
  <c r="BH41" i="93" s="1"/>
  <c r="O21" i="93"/>
  <c r="O22" i="93" s="1"/>
  <c r="O23" i="93" s="1"/>
  <c r="O24" i="93" s="1"/>
  <c r="O25" i="93" s="1"/>
  <c r="O26" i="93" s="1"/>
  <c r="O27" i="93" s="1"/>
  <c r="O28" i="93" s="1"/>
  <c r="O29" i="93" s="1"/>
  <c r="O30" i="93" s="1"/>
  <c r="O31" i="93" s="1"/>
  <c r="O32" i="93" s="1"/>
  <c r="O33" i="93" s="1"/>
  <c r="O34" i="93" s="1"/>
  <c r="O35" i="93" s="1"/>
  <c r="O36" i="93" s="1"/>
  <c r="O37" i="93" s="1"/>
  <c r="O38" i="93" s="1"/>
  <c r="O39" i="93" s="1"/>
  <c r="O40" i="93" s="1"/>
  <c r="O41" i="93" s="1"/>
  <c r="AP24" i="93"/>
  <c r="AP25" i="93" s="1"/>
  <c r="AP26" i="93" s="1"/>
  <c r="AP27" i="93" s="1"/>
  <c r="AP28" i="93" s="1"/>
  <c r="AP29" i="93" s="1"/>
  <c r="AP30" i="93" s="1"/>
  <c r="AP31" i="93" s="1"/>
  <c r="AP32" i="93" s="1"/>
  <c r="AP33" i="93" s="1"/>
  <c r="AP34" i="93" s="1"/>
  <c r="AP35" i="93" s="1"/>
  <c r="AP36" i="93" s="1"/>
  <c r="AP37" i="93" s="1"/>
  <c r="AP38" i="93" s="1"/>
  <c r="AP39" i="93" s="1"/>
  <c r="AP40" i="93" s="1"/>
  <c r="AP41" i="93" s="1"/>
  <c r="BZ39" i="93"/>
  <c r="BZ40" i="93" s="1"/>
  <c r="BZ41" i="93" s="1"/>
  <c r="BC20" i="93"/>
  <c r="BC21" i="93" s="1"/>
  <c r="BC22" i="93" s="1"/>
  <c r="BC23" i="93" s="1"/>
  <c r="R21" i="93"/>
  <c r="BD22" i="93"/>
  <c r="BD23" i="93" s="1"/>
  <c r="BD24" i="93" s="1"/>
  <c r="BD25" i="93" s="1"/>
  <c r="BD26" i="93" s="1"/>
  <c r="BD27" i="93" s="1"/>
  <c r="BO22" i="93"/>
  <c r="AI21" i="93"/>
  <c r="AI22" i="93" s="1"/>
  <c r="AI23" i="93" s="1"/>
  <c r="AI24" i="93" s="1"/>
  <c r="AI25" i="93" s="1"/>
  <c r="AI26" i="93" s="1"/>
  <c r="AI27" i="93" s="1"/>
  <c r="AI28" i="93" s="1"/>
  <c r="AI29" i="93" s="1"/>
  <c r="AI30" i="93" s="1"/>
  <c r="AI31" i="93" s="1"/>
  <c r="AI32" i="93" s="1"/>
  <c r="L23" i="93"/>
  <c r="AZ25" i="93"/>
  <c r="AZ26" i="93" s="1"/>
  <c r="AZ27" i="93" s="1"/>
  <c r="AZ28" i="93" s="1"/>
  <c r="AZ29" i="93" s="1"/>
  <c r="AZ30" i="93" s="1"/>
  <c r="AZ31" i="93" s="1"/>
  <c r="AZ32" i="93" s="1"/>
  <c r="AZ33" i="93" s="1"/>
  <c r="AZ34" i="93" s="1"/>
  <c r="AZ35" i="93" s="1"/>
  <c r="AZ36" i="93" s="1"/>
  <c r="AZ37" i="93" s="1"/>
  <c r="AZ38" i="93" s="1"/>
  <c r="AZ39" i="93" s="1"/>
  <c r="AZ40" i="93" s="1"/>
  <c r="AZ41" i="93" s="1"/>
  <c r="DZ32" i="93"/>
  <c r="DZ33" i="93" s="1"/>
  <c r="DZ34" i="93" s="1"/>
  <c r="DZ35" i="93" s="1"/>
  <c r="DZ36" i="93" s="1"/>
  <c r="DZ37" i="93" s="1"/>
  <c r="DZ38" i="93" s="1"/>
  <c r="DZ39" i="93" s="1"/>
  <c r="DZ40" i="93" s="1"/>
  <c r="DZ41" i="93" s="1"/>
  <c r="EA21" i="93"/>
  <c r="EA22" i="93" s="1"/>
  <c r="EA23" i="93" s="1"/>
  <c r="EA24" i="93" s="1"/>
  <c r="EA25" i="93" s="1"/>
  <c r="EA26" i="93" s="1"/>
  <c r="EA27" i="93" s="1"/>
  <c r="EA28" i="93" s="1"/>
  <c r="EA29" i="93" s="1"/>
  <c r="EA30" i="93" s="1"/>
  <c r="EA31" i="93" s="1"/>
  <c r="EA32" i="93" s="1"/>
  <c r="EA33" i="93" s="1"/>
  <c r="EA34" i="93" s="1"/>
  <c r="EA35" i="93" s="1"/>
  <c r="EA36" i="93" s="1"/>
  <c r="EA37" i="93" s="1"/>
  <c r="EA38" i="93" s="1"/>
  <c r="EA39" i="93" s="1"/>
  <c r="EA40" i="93" s="1"/>
  <c r="EA41" i="93" s="1"/>
  <c r="DU22" i="93"/>
  <c r="DU23" i="93" s="1"/>
  <c r="AA22" i="93"/>
  <c r="AA23" i="93" s="1"/>
  <c r="AA24" i="93" s="1"/>
  <c r="AA25" i="93" s="1"/>
  <c r="AA26" i="93" s="1"/>
  <c r="AA27" i="93" s="1"/>
  <c r="AA28" i="93" s="1"/>
  <c r="AA29" i="93" s="1"/>
  <c r="AA30" i="93" s="1"/>
  <c r="AA31" i="93" s="1"/>
  <c r="AA32" i="93" s="1"/>
  <c r="AA33" i="93" s="1"/>
  <c r="AA34" i="93" s="1"/>
  <c r="AA35" i="93" s="1"/>
  <c r="AA36" i="93" s="1"/>
  <c r="AA37" i="93" s="1"/>
  <c r="AA38" i="93" s="1"/>
  <c r="AA39" i="93" s="1"/>
  <c r="AA40" i="93" s="1"/>
  <c r="AA41" i="93" s="1"/>
  <c r="CL23" i="93"/>
  <c r="CL24" i="93" s="1"/>
  <c r="CL25" i="93" s="1"/>
  <c r="CL26" i="93" s="1"/>
  <c r="Z41" i="92"/>
  <c r="AA5" i="92"/>
  <c r="AA41" i="92" s="1"/>
  <c r="AH38" i="90"/>
  <c r="AG39" i="90"/>
  <c r="AH37" i="89"/>
  <c r="AG38" i="89"/>
  <c r="BY27" i="94" l="1"/>
  <c r="BC29" i="94"/>
  <c r="BC30" i="94" s="1"/>
  <c r="BC31" i="94" s="1"/>
  <c r="BC32" i="94" s="1"/>
  <c r="BC33" i="94" s="1"/>
  <c r="BC34" i="94" s="1"/>
  <c r="BC35" i="94" s="1"/>
  <c r="BC36" i="94" s="1"/>
  <c r="BC37" i="94" s="1"/>
  <c r="BC38" i="94" s="1"/>
  <c r="BC39" i="94" s="1"/>
  <c r="BC40" i="94" s="1"/>
  <c r="BC41" i="94" s="1"/>
  <c r="AL34" i="94"/>
  <c r="AL35" i="94" s="1"/>
  <c r="AL36" i="94" s="1"/>
  <c r="AL37" i="94" s="1"/>
  <c r="AL38" i="94" s="1"/>
  <c r="AL39" i="94" s="1"/>
  <c r="AL40" i="94" s="1"/>
  <c r="AL41" i="94" s="1"/>
  <c r="AN35" i="94"/>
  <c r="AN36" i="94" s="1"/>
  <c r="AN37" i="94" s="1"/>
  <c r="AN38" i="94" s="1"/>
  <c r="AN39" i="94" s="1"/>
  <c r="AN40" i="94" s="1"/>
  <c r="AN41" i="94" s="1"/>
  <c r="S29" i="94"/>
  <c r="S30" i="94" s="1"/>
  <c r="S31" i="94" s="1"/>
  <c r="S32" i="94" s="1"/>
  <c r="S33" i="94" s="1"/>
  <c r="S34" i="94" s="1"/>
  <c r="S35" i="94" s="1"/>
  <c r="S36" i="94" s="1"/>
  <c r="S37" i="94" s="1"/>
  <c r="S38" i="94" s="1"/>
  <c r="S39" i="94" s="1"/>
  <c r="S40" i="94" s="1"/>
  <c r="S41" i="94" s="1"/>
  <c r="BD30" i="94"/>
  <c r="BD31" i="94" s="1"/>
  <c r="BD32" i="94" s="1"/>
  <c r="BD33" i="94" s="1"/>
  <c r="BD34" i="94" s="1"/>
  <c r="BD35" i="94" s="1"/>
  <c r="BD36" i="94" s="1"/>
  <c r="BD37" i="94" s="1"/>
  <c r="BD38" i="94" s="1"/>
  <c r="BD39" i="94" s="1"/>
  <c r="BD40" i="94" s="1"/>
  <c r="BD41" i="94" s="1"/>
  <c r="DX24" i="94"/>
  <c r="DX25" i="94" s="1"/>
  <c r="DX26" i="94" s="1"/>
  <c r="DX27" i="94" s="1"/>
  <c r="DX28" i="94" s="1"/>
  <c r="DX29" i="94" s="1"/>
  <c r="DX30" i="94" s="1"/>
  <c r="DX31" i="94" s="1"/>
  <c r="DX32" i="94" s="1"/>
  <c r="DX33" i="94" s="1"/>
  <c r="DX34" i="94" s="1"/>
  <c r="DX35" i="94" s="1"/>
  <c r="DX36" i="94" s="1"/>
  <c r="DX37" i="94" s="1"/>
  <c r="DX38" i="94" s="1"/>
  <c r="DX39" i="94" s="1"/>
  <c r="DX40" i="94" s="1"/>
  <c r="DX41" i="94" s="1"/>
  <c r="CA27" i="94"/>
  <c r="CA28" i="94" s="1"/>
  <c r="CA29" i="94" s="1"/>
  <c r="CA30" i="94" s="1"/>
  <c r="CA31" i="94" s="1"/>
  <c r="CA32" i="94" s="1"/>
  <c r="CA33" i="94" s="1"/>
  <c r="CG25" i="94"/>
  <c r="CG26" i="94" s="1"/>
  <c r="CG27" i="94" s="1"/>
  <c r="CG28" i="94" s="1"/>
  <c r="CG29" i="94" s="1"/>
  <c r="CG30" i="94" s="1"/>
  <c r="CG31" i="94" s="1"/>
  <c r="J33" i="94"/>
  <c r="J34" i="94" s="1"/>
  <c r="J35" i="94" s="1"/>
  <c r="J36" i="94" s="1"/>
  <c r="J37" i="94" s="1"/>
  <c r="J38" i="94" s="1"/>
  <c r="J39" i="94" s="1"/>
  <c r="J40" i="94" s="1"/>
  <c r="J41" i="94" s="1"/>
  <c r="R37" i="94"/>
  <c r="R38" i="94" s="1"/>
  <c r="R39" i="94" s="1"/>
  <c r="R40" i="94" s="1"/>
  <c r="R41" i="94" s="1"/>
  <c r="K28" i="94"/>
  <c r="K29" i="94" s="1"/>
  <c r="K30" i="94" s="1"/>
  <c r="K31" i="94" s="1"/>
  <c r="K32" i="94" s="1"/>
  <c r="K33" i="94" s="1"/>
  <c r="K34" i="94" s="1"/>
  <c r="K35" i="94" s="1"/>
  <c r="K36" i="94" s="1"/>
  <c r="K37" i="94" s="1"/>
  <c r="K38" i="94" s="1"/>
  <c r="K39" i="94" s="1"/>
  <c r="K40" i="94" s="1"/>
  <c r="K41" i="94" s="1"/>
  <c r="D10" i="67"/>
  <c r="CO25" i="94"/>
  <c r="CO26" i="94" s="1"/>
  <c r="CO27" i="94" s="1"/>
  <c r="CO28" i="94" s="1"/>
  <c r="CO29" i="94" s="1"/>
  <c r="CO30" i="94" s="1"/>
  <c r="CO31" i="94" s="1"/>
  <c r="CO32" i="94" s="1"/>
  <c r="CO33" i="94" s="1"/>
  <c r="CO34" i="94" s="1"/>
  <c r="CO35" i="94" s="1"/>
  <c r="CO36" i="94" s="1"/>
  <c r="CO37" i="94" s="1"/>
  <c r="CO38" i="94" s="1"/>
  <c r="CO39" i="94" s="1"/>
  <c r="CO40" i="94" s="1"/>
  <c r="CO41" i="94" s="1"/>
  <c r="DZ37" i="94"/>
  <c r="DZ38" i="94" s="1"/>
  <c r="DZ39" i="94" s="1"/>
  <c r="DZ40" i="94" s="1"/>
  <c r="DZ41" i="94" s="1"/>
  <c r="AV30" i="94"/>
  <c r="AV31" i="94" s="1"/>
  <c r="AV32" i="94" s="1"/>
  <c r="AV33" i="94" s="1"/>
  <c r="AV34" i="94" s="1"/>
  <c r="AV35" i="94" s="1"/>
  <c r="AV36" i="94" s="1"/>
  <c r="AV37" i="94" s="1"/>
  <c r="AV38" i="94" s="1"/>
  <c r="AV39" i="94" s="1"/>
  <c r="AV40" i="94" s="1"/>
  <c r="AV41" i="94" s="1"/>
  <c r="AF33" i="94"/>
  <c r="AF34" i="94" s="1"/>
  <c r="AF35" i="94" s="1"/>
  <c r="AF36" i="94" s="1"/>
  <c r="AF37" i="94" s="1"/>
  <c r="AF38" i="94" s="1"/>
  <c r="AF39" i="94" s="1"/>
  <c r="AF40" i="94" s="1"/>
  <c r="AF41" i="94" s="1"/>
  <c r="CS36" i="94"/>
  <c r="CS37" i="94" s="1"/>
  <c r="CS38" i="94" s="1"/>
  <c r="CS39" i="94" s="1"/>
  <c r="CS40" i="94" s="1"/>
  <c r="CS41" i="94" s="1"/>
  <c r="CQ34" i="94"/>
  <c r="CQ35" i="94" s="1"/>
  <c r="CQ36" i="94" s="1"/>
  <c r="CQ37" i="94" s="1"/>
  <c r="CQ38" i="94" s="1"/>
  <c r="CQ39" i="94" s="1"/>
  <c r="CQ40" i="94" s="1"/>
  <c r="CQ41" i="94" s="1"/>
  <c r="CI26" i="94"/>
  <c r="CI27" i="94" s="1"/>
  <c r="CP28" i="94"/>
  <c r="CP29" i="94" s="1"/>
  <c r="CX32" i="94"/>
  <c r="CX33" i="94" s="1"/>
  <c r="CX34" i="94" s="1"/>
  <c r="CX35" i="94" s="1"/>
  <c r="CX36" i="94" s="1"/>
  <c r="CX37" i="94" s="1"/>
  <c r="CX38" i="94" s="1"/>
  <c r="CX39" i="94" s="1"/>
  <c r="CX40" i="94" s="1"/>
  <c r="CX41" i="94" s="1"/>
  <c r="BF36" i="94"/>
  <c r="BF37" i="94" s="1"/>
  <c r="BF38" i="94" s="1"/>
  <c r="BF39" i="94" s="1"/>
  <c r="BF40" i="94" s="1"/>
  <c r="BF41" i="94" s="1"/>
  <c r="M24" i="94"/>
  <c r="M25" i="94" s="1"/>
  <c r="M26" i="94" s="1"/>
  <c r="M27" i="94" s="1"/>
  <c r="M28" i="94" s="1"/>
  <c r="M29" i="94" s="1"/>
  <c r="M30" i="94" s="1"/>
  <c r="M31" i="94" s="1"/>
  <c r="M32" i="94" s="1"/>
  <c r="M33" i="94" s="1"/>
  <c r="M34" i="94" s="1"/>
  <c r="M35" i="94" s="1"/>
  <c r="M36" i="94" s="1"/>
  <c r="M37" i="94" s="1"/>
  <c r="M38" i="94" s="1"/>
  <c r="M39" i="94" s="1"/>
  <c r="M40" i="94" s="1"/>
  <c r="M41" i="94" s="1"/>
  <c r="DF23" i="94"/>
  <c r="DF24" i="94" s="1"/>
  <c r="DF25" i="94" s="1"/>
  <c r="DF26" i="94" s="1"/>
  <c r="DF27" i="94" s="1"/>
  <c r="DF28" i="94" s="1"/>
  <c r="DF29" i="94" s="1"/>
  <c r="DF30" i="94" s="1"/>
  <c r="DF31" i="94" s="1"/>
  <c r="DF32" i="94" s="1"/>
  <c r="DF33" i="94" s="1"/>
  <c r="DF34" i="94" s="1"/>
  <c r="DF35" i="94" s="1"/>
  <c r="DF36" i="94" s="1"/>
  <c r="DF37" i="94" s="1"/>
  <c r="DF38" i="94" s="1"/>
  <c r="DF39" i="94" s="1"/>
  <c r="DF40" i="94" s="1"/>
  <c r="DF41" i="94" s="1"/>
  <c r="BG33" i="94"/>
  <c r="BG34" i="94" s="1"/>
  <c r="BG35" i="94" s="1"/>
  <c r="BG36" i="94" s="1"/>
  <c r="BG37" i="94" s="1"/>
  <c r="BG38" i="94" s="1"/>
  <c r="BG39" i="94" s="1"/>
  <c r="BG40" i="94" s="1"/>
  <c r="BG41" i="94" s="1"/>
  <c r="AO27" i="94"/>
  <c r="AO28" i="94" s="1"/>
  <c r="AO29" i="94" s="1"/>
  <c r="AO30" i="94" s="1"/>
  <c r="AO31" i="94" s="1"/>
  <c r="AO32" i="94" s="1"/>
  <c r="AO33" i="94" s="1"/>
  <c r="AO34" i="94" s="1"/>
  <c r="AO35" i="94" s="1"/>
  <c r="AO36" i="94" s="1"/>
  <c r="AO37" i="94" s="1"/>
  <c r="AO38" i="94" s="1"/>
  <c r="AO39" i="94" s="1"/>
  <c r="AO40" i="94" s="1"/>
  <c r="AO41" i="94" s="1"/>
  <c r="BQ27" i="94"/>
  <c r="BQ28" i="94" s="1"/>
  <c r="BQ29" i="94" s="1"/>
  <c r="DR28" i="94"/>
  <c r="DR29" i="94" s="1"/>
  <c r="DR30" i="94" s="1"/>
  <c r="DR31" i="94" s="1"/>
  <c r="DR32" i="94" s="1"/>
  <c r="DR33" i="94" s="1"/>
  <c r="DR34" i="94" s="1"/>
  <c r="DR35" i="94" s="1"/>
  <c r="DR36" i="94" s="1"/>
  <c r="DR37" i="94" s="1"/>
  <c r="DR38" i="94" s="1"/>
  <c r="DR39" i="94" s="1"/>
  <c r="DR40" i="94" s="1"/>
  <c r="DR41" i="94" s="1"/>
  <c r="AH30" i="94"/>
  <c r="AH31" i="94" s="1"/>
  <c r="AH32" i="94" s="1"/>
  <c r="AH33" i="94" s="1"/>
  <c r="AH34" i="94" s="1"/>
  <c r="AH35" i="94" s="1"/>
  <c r="AH36" i="94" s="1"/>
  <c r="AH37" i="94" s="1"/>
  <c r="AH38" i="94" s="1"/>
  <c r="AH39" i="94" s="1"/>
  <c r="AH40" i="94" s="1"/>
  <c r="AH41" i="94" s="1"/>
  <c r="DQ27" i="94"/>
  <c r="DQ28" i="94" s="1"/>
  <c r="AI30" i="94"/>
  <c r="O36" i="94"/>
  <c r="O37" i="94" s="1"/>
  <c r="O38" i="94" s="1"/>
  <c r="O39" i="94" s="1"/>
  <c r="O40" i="94" s="1"/>
  <c r="O41" i="94" s="1"/>
  <c r="AS26" i="94"/>
  <c r="AS27" i="94" s="1"/>
  <c r="AS28" i="94" s="1"/>
  <c r="AS29" i="94" s="1"/>
  <c r="AS30" i="94" s="1"/>
  <c r="AS31" i="94" s="1"/>
  <c r="AS32" i="94" s="1"/>
  <c r="AS33" i="94" s="1"/>
  <c r="H33" i="94"/>
  <c r="H34" i="94" s="1"/>
  <c r="H35" i="94" s="1"/>
  <c r="H36" i="94" s="1"/>
  <c r="H37" i="94" s="1"/>
  <c r="H38" i="94" s="1"/>
  <c r="H39" i="94" s="1"/>
  <c r="H40" i="94" s="1"/>
  <c r="H41" i="94" s="1"/>
  <c r="DG25" i="94"/>
  <c r="DG26" i="94" s="1"/>
  <c r="DG27" i="94" s="1"/>
  <c r="DG28" i="94" s="1"/>
  <c r="DG29" i="94" s="1"/>
  <c r="DG30" i="94" s="1"/>
  <c r="DG31" i="94" s="1"/>
  <c r="DG32" i="94" s="1"/>
  <c r="DG33" i="94" s="1"/>
  <c r="DG34" i="94" s="1"/>
  <c r="DG35" i="94" s="1"/>
  <c r="DG36" i="94" s="1"/>
  <c r="DG37" i="94" s="1"/>
  <c r="DG38" i="94" s="1"/>
  <c r="DG39" i="94" s="1"/>
  <c r="DG40" i="94" s="1"/>
  <c r="DG41" i="94" s="1"/>
  <c r="EA29" i="94"/>
  <c r="CL26" i="94"/>
  <c r="CL27" i="94" s="1"/>
  <c r="CL28" i="94" s="1"/>
  <c r="CL29" i="94" s="1"/>
  <c r="CL30" i="94" s="1"/>
  <c r="CL31" i="94" s="1"/>
  <c r="CL32" i="94" s="1"/>
  <c r="CL33" i="94" s="1"/>
  <c r="CL34" i="94" s="1"/>
  <c r="DJ23" i="94"/>
  <c r="DJ24" i="94" s="1"/>
  <c r="DJ25" i="94" s="1"/>
  <c r="DJ26" i="94" s="1"/>
  <c r="DC27" i="94"/>
  <c r="DC28" i="94" s="1"/>
  <c r="DC29" i="94" s="1"/>
  <c r="DC30" i="94" s="1"/>
  <c r="DC31" i="94" s="1"/>
  <c r="DC32" i="94" s="1"/>
  <c r="DC33" i="94" s="1"/>
  <c r="DC34" i="94" s="1"/>
  <c r="DC35" i="94" s="1"/>
  <c r="DC36" i="94" s="1"/>
  <c r="DC37" i="94" s="1"/>
  <c r="DC38" i="94" s="1"/>
  <c r="DC39" i="94" s="1"/>
  <c r="DC40" i="94" s="1"/>
  <c r="DC41" i="94" s="1"/>
  <c r="CU26" i="94"/>
  <c r="CU27" i="94" s="1"/>
  <c r="CU28" i="94" s="1"/>
  <c r="CU29" i="94" s="1"/>
  <c r="BY28" i="94"/>
  <c r="BY29" i="94" s="1"/>
  <c r="BY30" i="94" s="1"/>
  <c r="BY31" i="94" s="1"/>
  <c r="BY32" i="94" s="1"/>
  <c r="BY33" i="94" s="1"/>
  <c r="BY34" i="94" s="1"/>
  <c r="BY35" i="94" s="1"/>
  <c r="BY36" i="94" s="1"/>
  <c r="BY37" i="94" s="1"/>
  <c r="BY38" i="94" s="1"/>
  <c r="BY39" i="94" s="1"/>
  <c r="BY40" i="94" s="1"/>
  <c r="BY41" i="94" s="1"/>
  <c r="DH27" i="94"/>
  <c r="DH28" i="94" s="1"/>
  <c r="DH29" i="94" s="1"/>
  <c r="DH30" i="94" s="1"/>
  <c r="DH31" i="94" s="1"/>
  <c r="DH32" i="94" s="1"/>
  <c r="DH33" i="94" s="1"/>
  <c r="DH34" i="94" s="1"/>
  <c r="DH35" i="94" s="1"/>
  <c r="DH36" i="94" s="1"/>
  <c r="DH37" i="94" s="1"/>
  <c r="DH38" i="94" s="1"/>
  <c r="DH39" i="94" s="1"/>
  <c r="DH40" i="94" s="1"/>
  <c r="DH41" i="94" s="1"/>
  <c r="CH24" i="94"/>
  <c r="CH25" i="94" s="1"/>
  <c r="CH26" i="94" s="1"/>
  <c r="CH27" i="94" s="1"/>
  <c r="CH28" i="94" s="1"/>
  <c r="CH29" i="94" s="1"/>
  <c r="CH30" i="94" s="1"/>
  <c r="CH31" i="94" s="1"/>
  <c r="CH32" i="94" s="1"/>
  <c r="CH33" i="94" s="1"/>
  <c r="CH34" i="94" s="1"/>
  <c r="CH35" i="94" s="1"/>
  <c r="DL29" i="93"/>
  <c r="DL30" i="93" s="1"/>
  <c r="DL31" i="93" s="1"/>
  <c r="DL32" i="93" s="1"/>
  <c r="DL33" i="93" s="1"/>
  <c r="DL34" i="93" s="1"/>
  <c r="DL35" i="93" s="1"/>
  <c r="DL36" i="93" s="1"/>
  <c r="DL37" i="93" s="1"/>
  <c r="DL38" i="93" s="1"/>
  <c r="DL39" i="93" s="1"/>
  <c r="DL40" i="93" s="1"/>
  <c r="DL41" i="93" s="1"/>
  <c r="DV26" i="93"/>
  <c r="DV27" i="93" s="1"/>
  <c r="DV28" i="93" s="1"/>
  <c r="DV29" i="93" s="1"/>
  <c r="DV30" i="93" s="1"/>
  <c r="DV31" i="93" s="1"/>
  <c r="DV32" i="93" s="1"/>
  <c r="DV33" i="93" s="1"/>
  <c r="DV34" i="93" s="1"/>
  <c r="DV35" i="93" s="1"/>
  <c r="DV36" i="93" s="1"/>
  <c r="DV37" i="93" s="1"/>
  <c r="DV38" i="93" s="1"/>
  <c r="DV39" i="93" s="1"/>
  <c r="DV40" i="93" s="1"/>
  <c r="DV41" i="93" s="1"/>
  <c r="BR32" i="93"/>
  <c r="BR33" i="93" s="1"/>
  <c r="BR34" i="93" s="1"/>
  <c r="BR35" i="93" s="1"/>
  <c r="BR36" i="93" s="1"/>
  <c r="BR37" i="93" s="1"/>
  <c r="BR38" i="93" s="1"/>
  <c r="BR39" i="93" s="1"/>
  <c r="BR40" i="93" s="1"/>
  <c r="BR41" i="93" s="1"/>
  <c r="DA31" i="94"/>
  <c r="DA32" i="94" s="1"/>
  <c r="DA33" i="94" s="1"/>
  <c r="DA34" i="94" s="1"/>
  <c r="DA35" i="94" s="1"/>
  <c r="DA36" i="94" s="1"/>
  <c r="DA37" i="94" s="1"/>
  <c r="DA38" i="94" s="1"/>
  <c r="DA39" i="94" s="1"/>
  <c r="DA40" i="94" s="1"/>
  <c r="DA41" i="94" s="1"/>
  <c r="CK32" i="94"/>
  <c r="CK33" i="94" s="1"/>
  <c r="CK34" i="94" s="1"/>
  <c r="CK35" i="94" s="1"/>
  <c r="CK36" i="94" s="1"/>
  <c r="CK37" i="94" s="1"/>
  <c r="CK38" i="94" s="1"/>
  <c r="CK39" i="94" s="1"/>
  <c r="CK40" i="94" s="1"/>
  <c r="CK41" i="94" s="1"/>
  <c r="L30" i="94"/>
  <c r="L31" i="94" s="1"/>
  <c r="L32" i="94" s="1"/>
  <c r="L33" i="94" s="1"/>
  <c r="L34" i="94" s="1"/>
  <c r="L35" i="94" s="1"/>
  <c r="L36" i="94" s="1"/>
  <c r="L37" i="94" s="1"/>
  <c r="L38" i="94" s="1"/>
  <c r="L39" i="94" s="1"/>
  <c r="L40" i="94" s="1"/>
  <c r="L41" i="94" s="1"/>
  <c r="DB21" i="94"/>
  <c r="DB22" i="94" s="1"/>
  <c r="DB23" i="94" s="1"/>
  <c r="DB24" i="94" s="1"/>
  <c r="DB25" i="94" s="1"/>
  <c r="DB26" i="94" s="1"/>
  <c r="DB27" i="94" s="1"/>
  <c r="DB28" i="94" s="1"/>
  <c r="DB29" i="94" s="1"/>
  <c r="DB30" i="94" s="1"/>
  <c r="DB31" i="94" s="1"/>
  <c r="DB32" i="94" s="1"/>
  <c r="DB33" i="94" s="1"/>
  <c r="DB34" i="94" s="1"/>
  <c r="DB35" i="94" s="1"/>
  <c r="DB36" i="94" s="1"/>
  <c r="DB37" i="94" s="1"/>
  <c r="DB38" i="94" s="1"/>
  <c r="DB39" i="94" s="1"/>
  <c r="DB40" i="94" s="1"/>
  <c r="DB41" i="94" s="1"/>
  <c r="W23" i="93"/>
  <c r="W24" i="93" s="1"/>
  <c r="W25" i="93" s="1"/>
  <c r="W26" i="93" s="1"/>
  <c r="W27" i="93" s="1"/>
  <c r="W28" i="93" s="1"/>
  <c r="S26" i="93"/>
  <c r="S27" i="93" s="1"/>
  <c r="S28" i="93" s="1"/>
  <c r="CZ26" i="93"/>
  <c r="CZ27" i="93" s="1"/>
  <c r="AI33" i="93"/>
  <c r="AI34" i="93" s="1"/>
  <c r="AI35" i="93" s="1"/>
  <c r="AI36" i="93" s="1"/>
  <c r="AI37" i="93" s="1"/>
  <c r="AI38" i="93" s="1"/>
  <c r="AI39" i="93" s="1"/>
  <c r="AI40" i="93" s="1"/>
  <c r="AI41" i="93" s="1"/>
  <c r="CM27" i="93"/>
  <c r="CM28" i="93" s="1"/>
  <c r="CM29" i="93" s="1"/>
  <c r="CM30" i="93" s="1"/>
  <c r="CM31" i="93" s="1"/>
  <c r="CM32" i="93" s="1"/>
  <c r="CM33" i="93" s="1"/>
  <c r="CM34" i="93" s="1"/>
  <c r="CM35" i="93" s="1"/>
  <c r="CM36" i="93" s="1"/>
  <c r="CM37" i="93" s="1"/>
  <c r="CM38" i="93" s="1"/>
  <c r="CM39" i="93" s="1"/>
  <c r="CM40" i="93" s="1"/>
  <c r="CM41" i="93" s="1"/>
  <c r="CY24" i="93"/>
  <c r="CL27" i="93"/>
  <c r="CL28" i="93" s="1"/>
  <c r="CL29" i="93" s="1"/>
  <c r="CL30" i="93" s="1"/>
  <c r="CL31" i="93" s="1"/>
  <c r="CL32" i="93" s="1"/>
  <c r="CL33" i="93" s="1"/>
  <c r="CL34" i="93" s="1"/>
  <c r="CL35" i="93" s="1"/>
  <c r="CL36" i="93" s="1"/>
  <c r="CL37" i="93" s="1"/>
  <c r="CL38" i="93" s="1"/>
  <c r="CL39" i="93" s="1"/>
  <c r="CL40" i="93" s="1"/>
  <c r="CL41" i="93" s="1"/>
  <c r="BA22" i="93"/>
  <c r="BA23" i="93" s="1"/>
  <c r="BA24" i="93" s="1"/>
  <c r="BD28" i="93"/>
  <c r="BD29" i="93" s="1"/>
  <c r="BD30" i="93" s="1"/>
  <c r="BD31" i="93" s="1"/>
  <c r="BD32" i="93" s="1"/>
  <c r="BD33" i="93" s="1"/>
  <c r="BD34" i="93" s="1"/>
  <c r="BD35" i="93" s="1"/>
  <c r="BD36" i="93" s="1"/>
  <c r="BD37" i="93" s="1"/>
  <c r="BD38" i="93" s="1"/>
  <c r="BD39" i="93" s="1"/>
  <c r="BD40" i="93" s="1"/>
  <c r="BD41" i="93" s="1"/>
  <c r="BL32" i="93"/>
  <c r="BL33" i="93" s="1"/>
  <c r="BL34" i="93" s="1"/>
  <c r="BL35" i="93" s="1"/>
  <c r="BC24" i="93"/>
  <c r="BC25" i="93" s="1"/>
  <c r="BC26" i="93" s="1"/>
  <c r="BC27" i="93" s="1"/>
  <c r="BC28" i="93" s="1"/>
  <c r="BC29" i="93" s="1"/>
  <c r="BC30" i="93" s="1"/>
  <c r="BC31" i="93" s="1"/>
  <c r="BC32" i="93" s="1"/>
  <c r="BC33" i="93" s="1"/>
  <c r="BC34" i="93" s="1"/>
  <c r="BC35" i="93" s="1"/>
  <c r="BC36" i="93" s="1"/>
  <c r="BC37" i="93" s="1"/>
  <c r="BC38" i="93" s="1"/>
  <c r="BC39" i="93" s="1"/>
  <c r="BC40" i="93" s="1"/>
  <c r="BC41" i="93" s="1"/>
  <c r="DU24" i="93"/>
  <c r="DU25" i="93" s="1"/>
  <c r="DU26" i="93" s="1"/>
  <c r="DU27" i="93" s="1"/>
  <c r="DU28" i="93" s="1"/>
  <c r="DU29" i="93" s="1"/>
  <c r="DU30" i="93" s="1"/>
  <c r="DU31" i="93" s="1"/>
  <c r="DU32" i="93" s="1"/>
  <c r="DU33" i="93" s="1"/>
  <c r="DU34" i="93" s="1"/>
  <c r="DU35" i="93" s="1"/>
  <c r="DU36" i="93" s="1"/>
  <c r="DU37" i="93" s="1"/>
  <c r="DU38" i="93" s="1"/>
  <c r="DU39" i="93" s="1"/>
  <c r="DU40" i="93" s="1"/>
  <c r="DU41" i="93" s="1"/>
  <c r="AY27" i="93"/>
  <c r="AY28" i="93" s="1"/>
  <c r="AY29" i="93" s="1"/>
  <c r="AY30" i="93" s="1"/>
  <c r="AY31" i="93" s="1"/>
  <c r="DE32" i="93"/>
  <c r="DE33" i="93" s="1"/>
  <c r="DE34" i="93" s="1"/>
  <c r="DE35" i="93" s="1"/>
  <c r="DE36" i="93" s="1"/>
  <c r="DE37" i="93" s="1"/>
  <c r="DE38" i="93" s="1"/>
  <c r="DE39" i="93" s="1"/>
  <c r="DE40" i="93" s="1"/>
  <c r="DE41" i="93" s="1"/>
  <c r="L24" i="93"/>
  <c r="L25" i="93" s="1"/>
  <c r="L26" i="93" s="1"/>
  <c r="L27" i="93" s="1"/>
  <c r="L28" i="93" s="1"/>
  <c r="L29" i="93" s="1"/>
  <c r="L30" i="93" s="1"/>
  <c r="L31" i="93" s="1"/>
  <c r="L32" i="93" s="1"/>
  <c r="L33" i="93" s="1"/>
  <c r="L34" i="93" s="1"/>
  <c r="L35" i="93" s="1"/>
  <c r="L36" i="93" s="1"/>
  <c r="L37" i="93" s="1"/>
  <c r="L38" i="93" s="1"/>
  <c r="L39" i="93" s="1"/>
  <c r="L40" i="93" s="1"/>
  <c r="L41" i="93" s="1"/>
  <c r="BO23" i="93"/>
  <c r="BO24" i="93" s="1"/>
  <c r="BO25" i="93" s="1"/>
  <c r="BO26" i="93" s="1"/>
  <c r="BO27" i="93" s="1"/>
  <c r="BO28" i="93" s="1"/>
  <c r="BO29" i="93" s="1"/>
  <c r="BO30" i="93" s="1"/>
  <c r="BO31" i="93" s="1"/>
  <c r="BO32" i="93" s="1"/>
  <c r="BO33" i="93" s="1"/>
  <c r="BO34" i="93" s="1"/>
  <c r="BO35" i="93" s="1"/>
  <c r="BO36" i="93" s="1"/>
  <c r="BO37" i="93" s="1"/>
  <c r="BO38" i="93" s="1"/>
  <c r="BO39" i="93" s="1"/>
  <c r="BO40" i="93" s="1"/>
  <c r="BO41" i="93" s="1"/>
  <c r="T21" i="93"/>
  <c r="T22" i="93" s="1"/>
  <c r="T23" i="93" s="1"/>
  <c r="T24" i="93" s="1"/>
  <c r="T25" i="93" s="1"/>
  <c r="T26" i="93" s="1"/>
  <c r="T27" i="93" s="1"/>
  <c r="T28" i="93" s="1"/>
  <c r="T29" i="93" s="1"/>
  <c r="T30" i="93" s="1"/>
  <c r="T31" i="93" s="1"/>
  <c r="T32" i="93" s="1"/>
  <c r="T33" i="93" s="1"/>
  <c r="T34" i="93" s="1"/>
  <c r="T35" i="93" s="1"/>
  <c r="T36" i="93" s="1"/>
  <c r="T37" i="93" s="1"/>
  <c r="T38" i="93" s="1"/>
  <c r="T39" i="93" s="1"/>
  <c r="T40" i="93" s="1"/>
  <c r="T41" i="93" s="1"/>
  <c r="R22" i="93"/>
  <c r="R23" i="93" s="1"/>
  <c r="R24" i="93" s="1"/>
  <c r="R25" i="93" s="1"/>
  <c r="R26" i="93" s="1"/>
  <c r="R27" i="93" s="1"/>
  <c r="R28" i="93" s="1"/>
  <c r="R29" i="93" s="1"/>
  <c r="R30" i="93" s="1"/>
  <c r="R31" i="93" s="1"/>
  <c r="R32" i="93" s="1"/>
  <c r="R33" i="93" s="1"/>
  <c r="R34" i="93" s="1"/>
  <c r="R35" i="93" s="1"/>
  <c r="R36" i="93" s="1"/>
  <c r="R37" i="93" s="1"/>
  <c r="R38" i="93" s="1"/>
  <c r="R39" i="93" s="1"/>
  <c r="R40" i="93" s="1"/>
  <c r="R41" i="93" s="1"/>
  <c r="CT23" i="93"/>
  <c r="CT24" i="93" s="1"/>
  <c r="CT25" i="93" s="1"/>
  <c r="CT26" i="93" s="1"/>
  <c r="CT27" i="93" s="1"/>
  <c r="CT28" i="93" s="1"/>
  <c r="CT29" i="93" s="1"/>
  <c r="CT30" i="93" s="1"/>
  <c r="CT31" i="93" s="1"/>
  <c r="CT32" i="93" s="1"/>
  <c r="CT33" i="93" s="1"/>
  <c r="CT34" i="93" s="1"/>
  <c r="CT35" i="93" s="1"/>
  <c r="CT36" i="93" s="1"/>
  <c r="CT37" i="93" s="1"/>
  <c r="CT38" i="93" s="1"/>
  <c r="CT39" i="93" s="1"/>
  <c r="CT40" i="93" s="1"/>
  <c r="CT41" i="93" s="1"/>
  <c r="AB4" i="92"/>
  <c r="P4" i="92"/>
  <c r="AG40" i="90"/>
  <c r="AH39" i="90"/>
  <c r="AG39" i="89"/>
  <c r="AH38" i="89"/>
  <c r="BQ30" i="94" l="1"/>
  <c r="BQ31" i="94" s="1"/>
  <c r="BQ32" i="94" s="1"/>
  <c r="BQ33" i="94" s="1"/>
  <c r="BQ34" i="94" s="1"/>
  <c r="BQ35" i="94" s="1"/>
  <c r="BQ36" i="94" s="1"/>
  <c r="BQ37" i="94" s="1"/>
  <c r="BQ38" i="94" s="1"/>
  <c r="BQ39" i="94" s="1"/>
  <c r="BQ40" i="94" s="1"/>
  <c r="BQ41" i="94" s="1"/>
  <c r="AS34" i="94"/>
  <c r="AS35" i="94" s="1"/>
  <c r="AS36" i="94" s="1"/>
  <c r="AS37" i="94" s="1"/>
  <c r="AS38" i="94" s="1"/>
  <c r="AS39" i="94" s="1"/>
  <c r="AS40" i="94" s="1"/>
  <c r="AS41" i="94" s="1"/>
  <c r="CU30" i="94"/>
  <c r="CU31" i="94" s="1"/>
  <c r="CU32" i="94" s="1"/>
  <c r="CU33" i="94" s="1"/>
  <c r="CU34" i="94" s="1"/>
  <c r="CU35" i="94" s="1"/>
  <c r="CU36" i="94" s="1"/>
  <c r="CU37" i="94" s="1"/>
  <c r="CU38" i="94" s="1"/>
  <c r="CU39" i="94" s="1"/>
  <c r="CU40" i="94" s="1"/>
  <c r="CU41" i="94" s="1"/>
  <c r="DQ29" i="94"/>
  <c r="DQ30" i="94" s="1"/>
  <c r="DQ31" i="94" s="1"/>
  <c r="DQ32" i="94" s="1"/>
  <c r="DQ33" i="94" s="1"/>
  <c r="DQ34" i="94" s="1"/>
  <c r="DQ35" i="94" s="1"/>
  <c r="DQ36" i="94" s="1"/>
  <c r="DQ37" i="94" s="1"/>
  <c r="DQ38" i="94" s="1"/>
  <c r="DQ39" i="94" s="1"/>
  <c r="DQ40" i="94" s="1"/>
  <c r="DQ41" i="94" s="1"/>
  <c r="CG32" i="94"/>
  <c r="CG33" i="94" s="1"/>
  <c r="CG34" i="94" s="1"/>
  <c r="CG35" i="94" s="1"/>
  <c r="CG36" i="94" s="1"/>
  <c r="CG37" i="94" s="1"/>
  <c r="CG38" i="94" s="1"/>
  <c r="CG39" i="94" s="1"/>
  <c r="CG40" i="94" s="1"/>
  <c r="CG41" i="94" s="1"/>
  <c r="CA34" i="94"/>
  <c r="CP30" i="94"/>
  <c r="CP31" i="94" s="1"/>
  <c r="CP32" i="94" s="1"/>
  <c r="CP33" i="94" s="1"/>
  <c r="CP34" i="94" s="1"/>
  <c r="CP35" i="94" s="1"/>
  <c r="CP36" i="94" s="1"/>
  <c r="CP37" i="94" s="1"/>
  <c r="CP38" i="94" s="1"/>
  <c r="CP39" i="94" s="1"/>
  <c r="CP40" i="94" s="1"/>
  <c r="CP41" i="94" s="1"/>
  <c r="CI28" i="94"/>
  <c r="CI29" i="94" s="1"/>
  <c r="CI30" i="94" s="1"/>
  <c r="CI31" i="94" s="1"/>
  <c r="CI32" i="94" s="1"/>
  <c r="CI33" i="94" s="1"/>
  <c r="CI34" i="94" s="1"/>
  <c r="CI35" i="94" s="1"/>
  <c r="CI36" i="94" s="1"/>
  <c r="CI37" i="94" s="1"/>
  <c r="CI38" i="94" s="1"/>
  <c r="CI39" i="94" s="1"/>
  <c r="CI40" i="94" s="1"/>
  <c r="CI41" i="94" s="1"/>
  <c r="CL35" i="94"/>
  <c r="CL36" i="94" s="1"/>
  <c r="CL37" i="94" s="1"/>
  <c r="CL38" i="94" s="1"/>
  <c r="CL39" i="94" s="1"/>
  <c r="CL40" i="94" s="1"/>
  <c r="CL41" i="94" s="1"/>
  <c r="CH36" i="94"/>
  <c r="CH37" i="94" s="1"/>
  <c r="CH38" i="94" s="1"/>
  <c r="CH39" i="94" s="1"/>
  <c r="EA30" i="94"/>
  <c r="AI31" i="94"/>
  <c r="AI32" i="94" s="1"/>
  <c r="AI33" i="94" s="1"/>
  <c r="AI34" i="94" s="1"/>
  <c r="AI35" i="94" s="1"/>
  <c r="AI36" i="94" s="1"/>
  <c r="AI37" i="94" s="1"/>
  <c r="DJ27" i="94"/>
  <c r="DJ28" i="94" s="1"/>
  <c r="DJ29" i="94" s="1"/>
  <c r="DJ30" i="94" s="1"/>
  <c r="DJ31" i="94" s="1"/>
  <c r="DJ32" i="94" s="1"/>
  <c r="DJ33" i="94" s="1"/>
  <c r="DJ34" i="94" s="1"/>
  <c r="DJ35" i="94" s="1"/>
  <c r="DJ36" i="94" s="1"/>
  <c r="DJ37" i="94" s="1"/>
  <c r="DJ38" i="94" s="1"/>
  <c r="DJ39" i="94" s="1"/>
  <c r="DJ40" i="94" s="1"/>
  <c r="DJ41" i="94" s="1"/>
  <c r="W29" i="93"/>
  <c r="W30" i="93" s="1"/>
  <c r="W31" i="93" s="1"/>
  <c r="W32" i="93" s="1"/>
  <c r="W33" i="93" s="1"/>
  <c r="W34" i="93" s="1"/>
  <c r="W35" i="93" s="1"/>
  <c r="W36" i="93" s="1"/>
  <c r="W37" i="93" s="1"/>
  <c r="W38" i="93" s="1"/>
  <c r="W39" i="93" s="1"/>
  <c r="W40" i="93" s="1"/>
  <c r="W41" i="93" s="1"/>
  <c r="S29" i="93"/>
  <c r="S30" i="93" s="1"/>
  <c r="S31" i="93" s="1"/>
  <c r="S32" i="93" s="1"/>
  <c r="S33" i="93" s="1"/>
  <c r="S34" i="93" s="1"/>
  <c r="S35" i="93" s="1"/>
  <c r="S36" i="93" s="1"/>
  <c r="S37" i="93" s="1"/>
  <c r="S38" i="93" s="1"/>
  <c r="S39" i="93" s="1"/>
  <c r="S40" i="93" s="1"/>
  <c r="S41" i="93" s="1"/>
  <c r="CZ28" i="93"/>
  <c r="CZ29" i="93" s="1"/>
  <c r="CZ30" i="93" s="1"/>
  <c r="CZ31" i="93" s="1"/>
  <c r="CZ32" i="93" s="1"/>
  <c r="CZ33" i="93" s="1"/>
  <c r="CZ34" i="93" s="1"/>
  <c r="CZ35" i="93" s="1"/>
  <c r="CZ36" i="93" s="1"/>
  <c r="CZ37" i="93" s="1"/>
  <c r="CZ38" i="93" s="1"/>
  <c r="CZ39" i="93" s="1"/>
  <c r="CZ40" i="93" s="1"/>
  <c r="CZ41" i="93" s="1"/>
  <c r="BA25" i="93"/>
  <c r="BA26" i="93" s="1"/>
  <c r="CY25" i="93"/>
  <c r="CY26" i="93" s="1"/>
  <c r="CY27" i="93" s="1"/>
  <c r="CY28" i="93" s="1"/>
  <c r="CY29" i="93" s="1"/>
  <c r="CY30" i="93" s="1"/>
  <c r="AY32" i="93"/>
  <c r="AY33" i="93" s="1"/>
  <c r="AY34" i="93" s="1"/>
  <c r="AY35" i="93" s="1"/>
  <c r="AY36" i="93" s="1"/>
  <c r="AY37" i="93" s="1"/>
  <c r="AY38" i="93" s="1"/>
  <c r="AY39" i="93" s="1"/>
  <c r="AY40" i="93" s="1"/>
  <c r="AY41" i="93" s="1"/>
  <c r="BL36" i="93"/>
  <c r="BL37" i="93" s="1"/>
  <c r="BL38" i="93" s="1"/>
  <c r="BL39" i="93" s="1"/>
  <c r="BL40" i="93" s="1"/>
  <c r="BL41" i="93" s="1"/>
  <c r="AH40" i="90"/>
  <c r="AG41" i="90"/>
  <c r="AH39" i="89"/>
  <c r="AG40" i="89"/>
  <c r="CH40" i="94" l="1"/>
  <c r="CH41" i="94" s="1"/>
  <c r="CA35" i="94"/>
  <c r="CA36" i="94" s="1"/>
  <c r="CA37" i="94" s="1"/>
  <c r="CA38" i="94" s="1"/>
  <c r="CA39" i="94" s="1"/>
  <c r="CA40" i="94" s="1"/>
  <c r="EA31" i="94"/>
  <c r="EA32" i="94" s="1"/>
  <c r="EA33" i="94" s="1"/>
  <c r="EA34" i="94" s="1"/>
  <c r="AI38" i="94"/>
  <c r="AI39" i="94" s="1"/>
  <c r="AI40" i="94" s="1"/>
  <c r="AI41" i="94" s="1"/>
  <c r="BA27" i="93"/>
  <c r="BA28" i="93" s="1"/>
  <c r="BA29" i="93" s="1"/>
  <c r="BA30" i="93" s="1"/>
  <c r="BA31" i="93" s="1"/>
  <c r="BA32" i="93" s="1"/>
  <c r="BA33" i="93" s="1"/>
  <c r="BA34" i="93" s="1"/>
  <c r="BA35" i="93" s="1"/>
  <c r="BA36" i="93" s="1"/>
  <c r="BA37" i="93" s="1"/>
  <c r="BA38" i="93" s="1"/>
  <c r="BA39" i="93" s="1"/>
  <c r="BA40" i="93" s="1"/>
  <c r="BA41" i="93" s="1"/>
  <c r="CY31" i="93"/>
  <c r="CY32" i="93" s="1"/>
  <c r="CY33" i="93" s="1"/>
  <c r="CY34" i="93" s="1"/>
  <c r="CY35" i="93" s="1"/>
  <c r="CY36" i="93" s="1"/>
  <c r="CY37" i="93" s="1"/>
  <c r="CY38" i="93" s="1"/>
  <c r="CY39" i="93" s="1"/>
  <c r="CY40" i="93" s="1"/>
  <c r="CY41" i="93" s="1"/>
  <c r="AG42" i="90"/>
  <c r="AH41" i="90"/>
  <c r="AH40" i="89"/>
  <c r="AG41" i="89"/>
  <c r="CA41" i="94" l="1"/>
  <c r="EA35" i="94"/>
  <c r="EA36" i="94" s="1"/>
  <c r="EA37" i="94" s="1"/>
  <c r="EA38" i="94" s="1"/>
  <c r="EA39" i="94" s="1"/>
  <c r="EA40" i="94" s="1"/>
  <c r="EA41" i="94" s="1"/>
  <c r="AG43" i="90"/>
  <c r="AH42" i="90"/>
  <c r="AG42" i="89"/>
  <c r="AH41" i="89"/>
  <c r="AH43" i="90" l="1"/>
  <c r="AG44" i="90"/>
  <c r="AG43" i="89"/>
  <c r="AH42" i="89"/>
  <c r="AG45" i="90" l="1"/>
  <c r="AH44" i="90"/>
  <c r="AG44" i="89"/>
  <c r="AH43" i="89"/>
  <c r="AH45" i="90" l="1"/>
  <c r="AG46" i="90"/>
  <c r="AG45" i="89"/>
  <c r="AH44" i="89"/>
  <c r="AH46" i="90" l="1"/>
  <c r="AG47" i="90"/>
  <c r="AH45" i="89"/>
  <c r="AG46" i="89"/>
  <c r="AG48" i="90" l="1"/>
  <c r="AH47" i="90"/>
  <c r="AG47" i="89"/>
  <c r="AH46" i="89"/>
  <c r="AH48" i="90" l="1"/>
  <c r="AG49" i="90"/>
  <c r="AH47" i="89"/>
  <c r="AG48" i="89"/>
  <c r="AG50" i="90" l="1"/>
  <c r="AH49" i="90"/>
  <c r="AH48" i="89"/>
  <c r="AG49" i="89"/>
  <c r="AG51" i="90" l="1"/>
  <c r="AH50" i="90"/>
  <c r="AG50" i="89"/>
  <c r="AH49" i="89"/>
  <c r="AH51" i="90" l="1"/>
  <c r="AG52" i="90"/>
  <c r="AG51" i="89"/>
  <c r="AH50" i="89"/>
  <c r="AG53" i="90" l="1"/>
  <c r="AH52" i="90"/>
  <c r="AG52" i="89"/>
  <c r="AH51" i="89"/>
  <c r="AH53" i="90" l="1"/>
  <c r="AG54" i="90"/>
  <c r="AG53" i="89"/>
  <c r="AH52" i="89"/>
  <c r="AH54" i="90" l="1"/>
  <c r="AG55" i="90"/>
  <c r="AH53" i="89"/>
  <c r="AG54" i="89"/>
  <c r="AG56" i="90" l="1"/>
  <c r="AH55" i="90"/>
  <c r="AG55" i="89"/>
  <c r="AH54" i="89"/>
  <c r="AH56" i="90" l="1"/>
  <c r="AG57" i="90"/>
  <c r="AH57" i="90" s="1"/>
  <c r="AH55" i="89"/>
  <c r="AG56" i="89"/>
  <c r="AH56" i="89" l="1"/>
  <c r="AG57" i="89"/>
  <c r="AH57" i="89" s="1"/>
  <c r="AD102" i="88" l="1"/>
  <c r="AC102" i="88"/>
  <c r="AB102" i="88"/>
  <c r="AA102" i="88"/>
  <c r="Z102" i="88"/>
  <c r="AJ102" i="88" s="1"/>
  <c r="AO102" i="88" s="1"/>
  <c r="Y102" i="88"/>
  <c r="AD101" i="88"/>
  <c r="AC101" i="88"/>
  <c r="AB101" i="88"/>
  <c r="AA101" i="88"/>
  <c r="Z101" i="88"/>
  <c r="AH101" i="88" s="1"/>
  <c r="Y101" i="88"/>
  <c r="AD100" i="88"/>
  <c r="AC100" i="88"/>
  <c r="AB100" i="88"/>
  <c r="AA100" i="88"/>
  <c r="Z100" i="88"/>
  <c r="AI100" i="88" s="1"/>
  <c r="Y100" i="88"/>
  <c r="AD99" i="88"/>
  <c r="AC99" i="88"/>
  <c r="AB99" i="88"/>
  <c r="AA99" i="88"/>
  <c r="Z99" i="88"/>
  <c r="AJ99" i="88" s="1"/>
  <c r="AO99" i="88" s="1"/>
  <c r="Y99" i="88"/>
  <c r="AD98" i="88"/>
  <c r="AC98" i="88"/>
  <c r="AB98" i="88"/>
  <c r="AA98" i="88"/>
  <c r="Z98" i="88"/>
  <c r="AK98" i="88" s="1"/>
  <c r="Y98" i="88"/>
  <c r="AD97" i="88"/>
  <c r="AC97" i="88"/>
  <c r="AB97" i="88"/>
  <c r="AA97" i="88"/>
  <c r="Z97" i="88"/>
  <c r="AL97" i="88" s="1"/>
  <c r="Y97" i="88"/>
  <c r="AD96" i="88"/>
  <c r="AC96" i="88"/>
  <c r="AB96" i="88"/>
  <c r="AA96" i="88"/>
  <c r="Z96" i="88"/>
  <c r="AH96" i="88" s="1"/>
  <c r="Y96" i="88"/>
  <c r="AD95" i="88"/>
  <c r="AC95" i="88"/>
  <c r="AB95" i="88"/>
  <c r="AA95" i="88"/>
  <c r="Z95" i="88"/>
  <c r="AN95" i="88" s="1"/>
  <c r="Y95" i="88"/>
  <c r="AD94" i="88"/>
  <c r="AC94" i="88"/>
  <c r="AB94" i="88"/>
  <c r="AA94" i="88"/>
  <c r="Z94" i="88"/>
  <c r="AJ94" i="88" s="1"/>
  <c r="AO94" i="88" s="1"/>
  <c r="Y94" i="88"/>
  <c r="AF93" i="88"/>
  <c r="AD93" i="88"/>
  <c r="AC93" i="88"/>
  <c r="AB93" i="88"/>
  <c r="AA93" i="88"/>
  <c r="Z93" i="88"/>
  <c r="AH93" i="88" s="1"/>
  <c r="Y93" i="88"/>
  <c r="AD92" i="88"/>
  <c r="AC92" i="88"/>
  <c r="AB92" i="88"/>
  <c r="AA92" i="88"/>
  <c r="Z92" i="88"/>
  <c r="AI92" i="88" s="1"/>
  <c r="Y92" i="88"/>
  <c r="AD91" i="88"/>
  <c r="AC91" i="88"/>
  <c r="AB91" i="88"/>
  <c r="AA91" i="88"/>
  <c r="Z91" i="88"/>
  <c r="AJ91" i="88" s="1"/>
  <c r="AO91" i="88" s="1"/>
  <c r="Y91" i="88"/>
  <c r="AD90" i="88"/>
  <c r="AC90" i="88"/>
  <c r="AB90" i="88"/>
  <c r="AA90" i="88"/>
  <c r="Z90" i="88"/>
  <c r="AK90" i="88" s="1"/>
  <c r="Y90" i="88"/>
  <c r="AD89" i="88"/>
  <c r="AC89" i="88"/>
  <c r="AB89" i="88"/>
  <c r="AA89" i="88"/>
  <c r="Z89" i="88"/>
  <c r="AL89" i="88" s="1"/>
  <c r="Y89" i="88"/>
  <c r="AD88" i="88"/>
  <c r="AC88" i="88"/>
  <c r="AB88" i="88"/>
  <c r="AA88" i="88"/>
  <c r="Z88" i="88"/>
  <c r="AH88" i="88" s="1"/>
  <c r="Y88" i="88"/>
  <c r="AD87" i="88"/>
  <c r="AC87" i="88"/>
  <c r="AB87" i="88"/>
  <c r="AA87" i="88"/>
  <c r="Z87" i="88"/>
  <c r="AN87" i="88" s="1"/>
  <c r="Y87" i="88"/>
  <c r="AD86" i="88"/>
  <c r="AC86" i="88"/>
  <c r="AB86" i="88"/>
  <c r="AA86" i="88"/>
  <c r="Z86" i="88"/>
  <c r="AJ86" i="88" s="1"/>
  <c r="AO86" i="88" s="1"/>
  <c r="Y86" i="88"/>
  <c r="AD85" i="88"/>
  <c r="AC85" i="88"/>
  <c r="AB85" i="88"/>
  <c r="AA85" i="88"/>
  <c r="Z85" i="88"/>
  <c r="AH85" i="88" s="1"/>
  <c r="Y85" i="88"/>
  <c r="AD84" i="88"/>
  <c r="AC84" i="88"/>
  <c r="AB84" i="88"/>
  <c r="AA84" i="88"/>
  <c r="Z84" i="88"/>
  <c r="AI84" i="88" s="1"/>
  <c r="Y84" i="88"/>
  <c r="AD83" i="88"/>
  <c r="AC83" i="88"/>
  <c r="AB83" i="88"/>
  <c r="AA83" i="88"/>
  <c r="Z83" i="88"/>
  <c r="AJ83" i="88" s="1"/>
  <c r="AO83" i="88" s="1"/>
  <c r="Y83" i="88"/>
  <c r="AD82" i="88"/>
  <c r="AC82" i="88"/>
  <c r="AB82" i="88"/>
  <c r="AA82" i="88"/>
  <c r="Z82" i="88"/>
  <c r="AK82" i="88" s="1"/>
  <c r="Y82" i="88"/>
  <c r="AD81" i="88"/>
  <c r="AC81" i="88"/>
  <c r="AB81" i="88"/>
  <c r="AA81" i="88"/>
  <c r="Z81" i="88"/>
  <c r="AL81" i="88" s="1"/>
  <c r="Y81" i="88"/>
  <c r="AD80" i="88"/>
  <c r="AC80" i="88"/>
  <c r="AB80" i="88"/>
  <c r="AA80" i="88"/>
  <c r="Z80" i="88"/>
  <c r="AH80" i="88" s="1"/>
  <c r="Y80" i="88"/>
  <c r="AD79" i="88"/>
  <c r="AC79" i="88"/>
  <c r="AB79" i="88"/>
  <c r="AA79" i="88"/>
  <c r="Z79" i="88"/>
  <c r="AN79" i="88" s="1"/>
  <c r="Y79" i="88"/>
  <c r="AD78" i="88"/>
  <c r="AC78" i="88"/>
  <c r="AB78" i="88"/>
  <c r="AA78" i="88"/>
  <c r="Z78" i="88"/>
  <c r="AJ78" i="88" s="1"/>
  <c r="AO78" i="88" s="1"/>
  <c r="Y78" i="88"/>
  <c r="AD77" i="88"/>
  <c r="AC77" i="88"/>
  <c r="AB77" i="88"/>
  <c r="AA77" i="88"/>
  <c r="Z77" i="88"/>
  <c r="AH77" i="88" s="1"/>
  <c r="Y77" i="88"/>
  <c r="AD76" i="88"/>
  <c r="AC76" i="88"/>
  <c r="AB76" i="88"/>
  <c r="AA76" i="88"/>
  <c r="Z76" i="88"/>
  <c r="AI76" i="88" s="1"/>
  <c r="Y76" i="88"/>
  <c r="AD75" i="88"/>
  <c r="AC75" i="88"/>
  <c r="AB75" i="88"/>
  <c r="AA75" i="88"/>
  <c r="Z75" i="88"/>
  <c r="AJ75" i="88" s="1"/>
  <c r="AO75" i="88" s="1"/>
  <c r="Y75" i="88"/>
  <c r="AD74" i="88"/>
  <c r="AC74" i="88"/>
  <c r="AB74" i="88"/>
  <c r="AA74" i="88"/>
  <c r="Z74" i="88"/>
  <c r="AK74" i="88" s="1"/>
  <c r="Y74" i="88"/>
  <c r="AD73" i="88"/>
  <c r="AC73" i="88"/>
  <c r="AB73" i="88"/>
  <c r="AA73" i="88"/>
  <c r="Z73" i="88"/>
  <c r="AL73" i="88" s="1"/>
  <c r="Y73" i="88"/>
  <c r="AD72" i="88"/>
  <c r="AC72" i="88"/>
  <c r="AB72" i="88"/>
  <c r="AA72" i="88"/>
  <c r="Z72" i="88"/>
  <c r="AH72" i="88" s="1"/>
  <c r="Y72" i="88"/>
  <c r="AD71" i="88"/>
  <c r="AC71" i="88"/>
  <c r="AB71" i="88"/>
  <c r="AA71" i="88"/>
  <c r="Z71" i="88"/>
  <c r="AN71" i="88" s="1"/>
  <c r="Y71" i="88"/>
  <c r="AD70" i="88"/>
  <c r="AC70" i="88"/>
  <c r="AB70" i="88"/>
  <c r="AA70" i="88"/>
  <c r="Z70" i="88"/>
  <c r="AJ70" i="88" s="1"/>
  <c r="AO70" i="88" s="1"/>
  <c r="Y70" i="88"/>
  <c r="AD69" i="88"/>
  <c r="AC69" i="88"/>
  <c r="AB69" i="88"/>
  <c r="AA69" i="88"/>
  <c r="Z69" i="88"/>
  <c r="AH69" i="88" s="1"/>
  <c r="Y69" i="88"/>
  <c r="AD68" i="88"/>
  <c r="AC68" i="88"/>
  <c r="AB68" i="88"/>
  <c r="AA68" i="88"/>
  <c r="Z68" i="88"/>
  <c r="AI68" i="88" s="1"/>
  <c r="Y68" i="88"/>
  <c r="AD67" i="88"/>
  <c r="AC67" i="88"/>
  <c r="AB67" i="88"/>
  <c r="AA67" i="88"/>
  <c r="Z67" i="88"/>
  <c r="AJ67" i="88" s="1"/>
  <c r="AO67" i="88" s="1"/>
  <c r="Y67" i="88"/>
  <c r="AD66" i="88"/>
  <c r="AC66" i="88"/>
  <c r="AB66" i="88"/>
  <c r="AA66" i="88"/>
  <c r="Z66" i="88"/>
  <c r="AK66" i="88" s="1"/>
  <c r="Y66" i="88"/>
  <c r="AD65" i="88"/>
  <c r="AC65" i="88"/>
  <c r="AB65" i="88"/>
  <c r="AA65" i="88"/>
  <c r="Z65" i="88"/>
  <c r="AL65" i="88" s="1"/>
  <c r="Y65" i="88"/>
  <c r="AD64" i="88"/>
  <c r="AC64" i="88"/>
  <c r="AB64" i="88"/>
  <c r="AA64" i="88"/>
  <c r="Z64" i="88"/>
  <c r="AH64" i="88" s="1"/>
  <c r="Y64" i="88"/>
  <c r="AD63" i="88"/>
  <c r="AC63" i="88"/>
  <c r="AB63" i="88"/>
  <c r="AA63" i="88"/>
  <c r="Z63" i="88"/>
  <c r="AN63" i="88" s="1"/>
  <c r="Y63" i="88"/>
  <c r="AD62" i="88"/>
  <c r="AC62" i="88"/>
  <c r="AB62" i="88"/>
  <c r="AA62" i="88"/>
  <c r="Z62" i="88"/>
  <c r="AJ62" i="88" s="1"/>
  <c r="AO62" i="88" s="1"/>
  <c r="Y62" i="88"/>
  <c r="AD61" i="88"/>
  <c r="AC61" i="88"/>
  <c r="AB61" i="88"/>
  <c r="AA61" i="88"/>
  <c r="Z61" i="88"/>
  <c r="AH61" i="88" s="1"/>
  <c r="Y61" i="88"/>
  <c r="AD60" i="88"/>
  <c r="AC60" i="88"/>
  <c r="AB60" i="88"/>
  <c r="AA60" i="88"/>
  <c r="Z60" i="88"/>
  <c r="AI60" i="88" s="1"/>
  <c r="Y60" i="88"/>
  <c r="AD59" i="88"/>
  <c r="AC59" i="88"/>
  <c r="AB59" i="88"/>
  <c r="AA59" i="88"/>
  <c r="Z59" i="88"/>
  <c r="AJ59" i="88" s="1"/>
  <c r="AO59" i="88" s="1"/>
  <c r="Y59" i="88"/>
  <c r="AG58" i="88"/>
  <c r="AD58" i="88"/>
  <c r="AC58" i="88"/>
  <c r="AB58" i="88"/>
  <c r="AA58" i="88"/>
  <c r="Z58" i="88"/>
  <c r="AK58" i="88" s="1"/>
  <c r="Y58" i="88"/>
  <c r="AD57" i="88"/>
  <c r="AC57" i="88"/>
  <c r="AB57" i="88"/>
  <c r="AA57" i="88"/>
  <c r="Z57" i="88"/>
  <c r="AL57" i="88" s="1"/>
  <c r="Y57" i="88"/>
  <c r="AD56" i="88"/>
  <c r="AC56" i="88"/>
  <c r="AB56" i="88"/>
  <c r="AA56" i="88"/>
  <c r="Z56" i="88"/>
  <c r="AH56" i="88" s="1"/>
  <c r="Y56" i="88"/>
  <c r="AD55" i="88"/>
  <c r="AC55" i="88"/>
  <c r="AB55" i="88"/>
  <c r="AA55" i="88"/>
  <c r="Z55" i="88"/>
  <c r="Y55" i="88"/>
  <c r="AD54" i="88"/>
  <c r="AC54" i="88"/>
  <c r="AB54" i="88"/>
  <c r="AA54" i="88"/>
  <c r="Z54" i="88"/>
  <c r="AJ54" i="88" s="1"/>
  <c r="AO54" i="88" s="1"/>
  <c r="Y54" i="88"/>
  <c r="AD53" i="88"/>
  <c r="AC53" i="88"/>
  <c r="AB53" i="88"/>
  <c r="AA53" i="88"/>
  <c r="Z53" i="88"/>
  <c r="AH53" i="88" s="1"/>
  <c r="Y53" i="88"/>
  <c r="AD52" i="88"/>
  <c r="AC52" i="88"/>
  <c r="AB52" i="88"/>
  <c r="AA52" i="88"/>
  <c r="Z52" i="88"/>
  <c r="AI52" i="88" s="1"/>
  <c r="Y52" i="88"/>
  <c r="AD51" i="88"/>
  <c r="AC51" i="88"/>
  <c r="AB51" i="88"/>
  <c r="AA51" i="88"/>
  <c r="Z51" i="88"/>
  <c r="AL51" i="88" s="1"/>
  <c r="Y51" i="88"/>
  <c r="AD50" i="88"/>
  <c r="AC50" i="88"/>
  <c r="AB50" i="88"/>
  <c r="AA50" i="88"/>
  <c r="Z50" i="88"/>
  <c r="AK50" i="88" s="1"/>
  <c r="Y50" i="88"/>
  <c r="AD49" i="88"/>
  <c r="AC49" i="88"/>
  <c r="AB49" i="88"/>
  <c r="AA49" i="88"/>
  <c r="Z49" i="88"/>
  <c r="AL49" i="88" s="1"/>
  <c r="Y49" i="88"/>
  <c r="AD48" i="88"/>
  <c r="AC48" i="88"/>
  <c r="AB48" i="88"/>
  <c r="AA48" i="88"/>
  <c r="Z48" i="88"/>
  <c r="AH48" i="88" s="1"/>
  <c r="Y48" i="88"/>
  <c r="AD47" i="88"/>
  <c r="AC47" i="88"/>
  <c r="AB47" i="88"/>
  <c r="AA47" i="88"/>
  <c r="Z47" i="88"/>
  <c r="AL47" i="88" s="1"/>
  <c r="Y47" i="88"/>
  <c r="AD46" i="88"/>
  <c r="AC46" i="88"/>
  <c r="AB46" i="88"/>
  <c r="AA46" i="88"/>
  <c r="Z46" i="88"/>
  <c r="AJ46" i="88" s="1"/>
  <c r="AO46" i="88" s="1"/>
  <c r="Y46" i="88"/>
  <c r="AD45" i="88"/>
  <c r="AC45" i="88"/>
  <c r="AB45" i="88"/>
  <c r="AA45" i="88"/>
  <c r="Z45" i="88"/>
  <c r="AH45" i="88" s="1"/>
  <c r="Y45" i="88"/>
  <c r="AD44" i="88"/>
  <c r="AC44" i="88"/>
  <c r="AB44" i="88"/>
  <c r="AA44" i="88"/>
  <c r="Z44" i="88"/>
  <c r="AM44" i="88" s="1"/>
  <c r="Y44" i="88"/>
  <c r="AD43" i="88"/>
  <c r="AC43" i="88"/>
  <c r="AB43" i="88"/>
  <c r="AA43" i="88"/>
  <c r="Z43" i="88"/>
  <c r="AG43" i="88" s="1"/>
  <c r="Y43" i="88"/>
  <c r="AD42" i="88"/>
  <c r="AC42" i="88"/>
  <c r="AB42" i="88"/>
  <c r="AA42" i="88"/>
  <c r="Z42" i="88"/>
  <c r="AH42" i="88" s="1"/>
  <c r="Y42" i="88"/>
  <c r="AD41" i="88"/>
  <c r="AC41" i="88"/>
  <c r="AB41" i="88"/>
  <c r="AA41" i="88"/>
  <c r="Z41" i="88"/>
  <c r="AM41" i="88" s="1"/>
  <c r="Y41" i="88"/>
  <c r="AD40" i="88"/>
  <c r="AC40" i="88"/>
  <c r="AB40" i="88"/>
  <c r="AA40" i="88"/>
  <c r="Z40" i="88"/>
  <c r="AH40" i="88" s="1"/>
  <c r="Y40" i="88"/>
  <c r="AD39" i="88"/>
  <c r="AC39" i="88"/>
  <c r="AB39" i="88"/>
  <c r="AA39" i="88"/>
  <c r="Z39" i="88"/>
  <c r="AH39" i="88" s="1"/>
  <c r="Y39" i="88"/>
  <c r="AD38" i="88"/>
  <c r="AC38" i="88"/>
  <c r="AB38" i="88"/>
  <c r="AA38" i="88"/>
  <c r="Z38" i="88"/>
  <c r="AI38" i="88" s="1"/>
  <c r="Y38" i="88"/>
  <c r="AD37" i="88"/>
  <c r="AC37" i="88"/>
  <c r="AB37" i="88"/>
  <c r="AA37" i="88"/>
  <c r="Z37" i="88"/>
  <c r="AK37" i="88" s="1"/>
  <c r="Y37" i="88"/>
  <c r="AD36" i="88"/>
  <c r="AC36" i="88"/>
  <c r="AB36" i="88"/>
  <c r="AA36" i="88"/>
  <c r="Z36" i="88"/>
  <c r="AK36" i="88" s="1"/>
  <c r="Y36" i="88"/>
  <c r="AD35" i="88"/>
  <c r="AC35" i="88"/>
  <c r="AB35" i="88"/>
  <c r="AA35" i="88"/>
  <c r="Z35" i="88"/>
  <c r="AH35" i="88" s="1"/>
  <c r="Y35" i="88"/>
  <c r="AD34" i="88"/>
  <c r="AC34" i="88"/>
  <c r="AB34" i="88"/>
  <c r="AA34" i="88"/>
  <c r="Z34" i="88"/>
  <c r="AH34" i="88" s="1"/>
  <c r="Y34" i="88"/>
  <c r="AD33" i="88"/>
  <c r="AC33" i="88"/>
  <c r="AB33" i="88"/>
  <c r="AA33" i="88"/>
  <c r="Z33" i="88"/>
  <c r="AI33" i="88" s="1"/>
  <c r="Y33" i="88"/>
  <c r="AC32" i="88"/>
  <c r="AB32" i="88"/>
  <c r="Z32" i="88"/>
  <c r="AH32" i="88" s="1"/>
  <c r="C32" i="88"/>
  <c r="AC31" i="88"/>
  <c r="AB31" i="88"/>
  <c r="Z31" i="88"/>
  <c r="AL31" i="88" s="1"/>
  <c r="C31" i="88"/>
  <c r="Y31" i="88" s="1"/>
  <c r="AC30" i="88"/>
  <c r="AB30" i="88"/>
  <c r="Z30" i="88"/>
  <c r="AH30" i="88" s="1"/>
  <c r="C30" i="88"/>
  <c r="Y30" i="88" s="1"/>
  <c r="AC29" i="88"/>
  <c r="AB29" i="88"/>
  <c r="Z29" i="88"/>
  <c r="AH29" i="88" s="1"/>
  <c r="C29" i="88"/>
  <c r="Y29" i="88" s="1"/>
  <c r="AC28" i="88"/>
  <c r="AB28" i="88"/>
  <c r="Z28" i="88"/>
  <c r="AK28" i="88" s="1"/>
  <c r="C28" i="88"/>
  <c r="Y28" i="88" s="1"/>
  <c r="AC27" i="88"/>
  <c r="AB27" i="88"/>
  <c r="Z27" i="88"/>
  <c r="AH27" i="88" s="1"/>
  <c r="C27" i="88"/>
  <c r="AC26" i="88"/>
  <c r="AB26" i="88"/>
  <c r="Z26" i="88"/>
  <c r="AH26" i="88" s="1"/>
  <c r="C26" i="88"/>
  <c r="D26" i="88" s="1"/>
  <c r="AA26" i="88" s="1"/>
  <c r="AC25" i="88"/>
  <c r="AB25" i="88"/>
  <c r="Z25" i="88"/>
  <c r="AF25" i="88" s="1"/>
  <c r="C25" i="88"/>
  <c r="AC24" i="88"/>
  <c r="AB24" i="88"/>
  <c r="Z24" i="88"/>
  <c r="AK24" i="88" s="1"/>
  <c r="C24" i="88"/>
  <c r="D24" i="88" s="1"/>
  <c r="AA24" i="88" s="1"/>
  <c r="AC23" i="88"/>
  <c r="AB23" i="88"/>
  <c r="Z23" i="88"/>
  <c r="AI23" i="88" s="1"/>
  <c r="C23" i="88"/>
  <c r="AC22" i="88"/>
  <c r="AB22" i="88"/>
  <c r="Z22" i="88"/>
  <c r="AN22" i="88" s="1"/>
  <c r="C22" i="88"/>
  <c r="D22" i="88" s="1"/>
  <c r="AA22" i="88" s="1"/>
  <c r="AC21" i="88"/>
  <c r="AB21" i="88"/>
  <c r="Z21" i="88"/>
  <c r="AH21" i="88" s="1"/>
  <c r="C21" i="88"/>
  <c r="AC20" i="88"/>
  <c r="AB20" i="88"/>
  <c r="Z20" i="88"/>
  <c r="AN20" i="88" s="1"/>
  <c r="C20" i="88"/>
  <c r="Y20" i="88" s="1"/>
  <c r="AC19" i="88"/>
  <c r="AB19" i="88"/>
  <c r="Z19" i="88"/>
  <c r="AH19" i="88" s="1"/>
  <c r="C19" i="88"/>
  <c r="AC18" i="88"/>
  <c r="AB18" i="88"/>
  <c r="Z18" i="88"/>
  <c r="AL18" i="88" s="1"/>
  <c r="C18" i="88"/>
  <c r="AC17" i="88"/>
  <c r="AB17" i="88"/>
  <c r="Z17" i="88"/>
  <c r="AH17" i="88" s="1"/>
  <c r="C17" i="88"/>
  <c r="Y17" i="88" s="1"/>
  <c r="AC16" i="88"/>
  <c r="AB16" i="88"/>
  <c r="Z16" i="88"/>
  <c r="AH16" i="88" s="1"/>
  <c r="C16" i="88"/>
  <c r="Y16" i="88" s="1"/>
  <c r="AC15" i="88"/>
  <c r="AB15" i="88"/>
  <c r="Z15" i="88"/>
  <c r="AK15" i="88" s="1"/>
  <c r="C15" i="88"/>
  <c r="Y15" i="88" s="1"/>
  <c r="AC14" i="88"/>
  <c r="AB14" i="88"/>
  <c r="Z14" i="88"/>
  <c r="AL14" i="88" s="1"/>
  <c r="C14" i="88"/>
  <c r="D14" i="88" s="1"/>
  <c r="AA14" i="88" s="1"/>
  <c r="AC13" i="88"/>
  <c r="AB13" i="88"/>
  <c r="Z13" i="88"/>
  <c r="AI13" i="88" s="1"/>
  <c r="C13" i="88"/>
  <c r="D13" i="88" s="1"/>
  <c r="AA13" i="88" s="1"/>
  <c r="AC12" i="88"/>
  <c r="AB12" i="88"/>
  <c r="Z12" i="88"/>
  <c r="AG12" i="88" s="1"/>
  <c r="C12" i="88"/>
  <c r="D12" i="88" s="1"/>
  <c r="AA12" i="88" s="1"/>
  <c r="AC11" i="88"/>
  <c r="AB11" i="88"/>
  <c r="Z11" i="88"/>
  <c r="AJ11" i="88" s="1"/>
  <c r="AO11" i="88" s="1"/>
  <c r="C11" i="88"/>
  <c r="AC10" i="88"/>
  <c r="AB10" i="88"/>
  <c r="Z10" i="88"/>
  <c r="AN10" i="88" s="1"/>
  <c r="C10" i="88"/>
  <c r="Y10" i="88" s="1"/>
  <c r="AC9" i="88"/>
  <c r="AB9" i="88"/>
  <c r="Z9" i="88"/>
  <c r="AH9" i="88" s="1"/>
  <c r="C9" i="88"/>
  <c r="Y9" i="88" s="1"/>
  <c r="AC8" i="88"/>
  <c r="AB8" i="88"/>
  <c r="Z8" i="88"/>
  <c r="AH8" i="88" s="1"/>
  <c r="C8" i="88"/>
  <c r="D8" i="88" s="1"/>
  <c r="AA8" i="88" s="1"/>
  <c r="AC7" i="88"/>
  <c r="AB7" i="88"/>
  <c r="Z7" i="88"/>
  <c r="AH7" i="88" s="1"/>
  <c r="C7" i="88"/>
  <c r="AC6" i="88"/>
  <c r="AB6" i="88"/>
  <c r="Z6" i="88"/>
  <c r="AI6" i="88" s="1"/>
  <c r="C6" i="88"/>
  <c r="AC5" i="88"/>
  <c r="AB5" i="88"/>
  <c r="Z5" i="88"/>
  <c r="AK5" i="88" s="1"/>
  <c r="C5" i="88"/>
  <c r="AC4" i="88"/>
  <c r="AB4" i="88"/>
  <c r="Z4" i="88"/>
  <c r="AJ4" i="88" s="1"/>
  <c r="AO4" i="88" s="1"/>
  <c r="C4" i="88"/>
  <c r="Y4" i="88" s="1"/>
  <c r="AC3" i="88"/>
  <c r="AB3" i="88"/>
  <c r="Z3" i="88"/>
  <c r="AF3" i="88" s="1"/>
  <c r="C3" i="88"/>
  <c r="Y3" i="88" s="1"/>
  <c r="G42" i="87"/>
  <c r="F42" i="87"/>
  <c r="E42" i="87"/>
  <c r="D42" i="87"/>
  <c r="C42" i="87"/>
  <c r="ED41" i="87"/>
  <c r="ED40" i="87"/>
  <c r="ED39" i="87"/>
  <c r="ED38" i="87"/>
  <c r="ED37" i="87"/>
  <c r="ED36" i="87"/>
  <c r="ED35" i="87"/>
  <c r="ED34" i="87"/>
  <c r="ED33" i="87"/>
  <c r="ED32" i="87"/>
  <c r="ED31" i="87"/>
  <c r="ED30" i="87"/>
  <c r="ED29" i="87"/>
  <c r="ED28" i="87"/>
  <c r="ED27" i="87"/>
  <c r="ED26" i="87"/>
  <c r="ED25" i="87"/>
  <c r="ED24" i="87"/>
  <c r="ED23" i="87"/>
  <c r="ED22" i="87"/>
  <c r="ED21" i="87"/>
  <c r="ED20" i="87"/>
  <c r="ED19" i="87"/>
  <c r="ED18" i="87"/>
  <c r="ED17" i="87"/>
  <c r="ED16" i="87"/>
  <c r="ED15" i="87"/>
  <c r="ED14" i="87"/>
  <c r="ED13" i="87"/>
  <c r="ED12" i="87"/>
  <c r="H3" i="87"/>
  <c r="AN2" i="87"/>
  <c r="AL25" i="88" l="1"/>
  <c r="AH25" i="88"/>
  <c r="AL91" i="88"/>
  <c r="AK26" i="88"/>
  <c r="AE77" i="88"/>
  <c r="AL77" i="88"/>
  <c r="AI8" i="88"/>
  <c r="AL83" i="88"/>
  <c r="AG92" i="88"/>
  <c r="AK8" i="88"/>
  <c r="AI14" i="88"/>
  <c r="AL80" i="88"/>
  <c r="AF81" i="88"/>
  <c r="AM80" i="88"/>
  <c r="AJ81" i="88"/>
  <c r="AO81" i="88" s="1"/>
  <c r="AN81" i="88"/>
  <c r="AE56" i="88"/>
  <c r="AN77" i="88"/>
  <c r="AG78" i="88"/>
  <c r="AF92" i="88"/>
  <c r="AE93" i="88"/>
  <c r="AH43" i="88"/>
  <c r="AF44" i="88"/>
  <c r="AF56" i="88"/>
  <c r="AN43" i="88"/>
  <c r="AG44" i="88"/>
  <c r="AE45" i="88"/>
  <c r="AI66" i="88"/>
  <c r="AK86" i="88"/>
  <c r="AF8" i="88"/>
  <c r="AE37" i="88"/>
  <c r="AF45" i="88"/>
  <c r="AF64" i="88"/>
  <c r="AN65" i="88"/>
  <c r="AG85" i="88"/>
  <c r="AN37" i="88"/>
  <c r="AL45" i="88"/>
  <c r="AG64" i="88"/>
  <c r="AN84" i="88"/>
  <c r="AJ8" i="88"/>
  <c r="AO8" i="88" s="1"/>
  <c r="AE82" i="88"/>
  <c r="AM10" i="88"/>
  <c r="AN25" i="88"/>
  <c r="AM48" i="88"/>
  <c r="AG76" i="88"/>
  <c r="AF78" i="88"/>
  <c r="AN9" i="88"/>
  <c r="AM28" i="88"/>
  <c r="AM13" i="88"/>
  <c r="AJ27" i="88"/>
  <c r="AO27" i="88" s="1"/>
  <c r="AN57" i="88"/>
  <c r="AN8" i="88"/>
  <c r="AK27" i="88"/>
  <c r="AI50" i="88"/>
  <c r="AJ56" i="88"/>
  <c r="AO56" i="88" s="1"/>
  <c r="AG68" i="88"/>
  <c r="AM69" i="88"/>
  <c r="AF70" i="88"/>
  <c r="AJ28" i="88"/>
  <c r="AO28" i="88" s="1"/>
  <c r="AJ3" i="88"/>
  <c r="AK3" i="88"/>
  <c r="AL62" i="88"/>
  <c r="AF69" i="88"/>
  <c r="AE70" i="88"/>
  <c r="AI88" i="88"/>
  <c r="AM15" i="88"/>
  <c r="AI26" i="88"/>
  <c r="AL48" i="88"/>
  <c r="AF49" i="88"/>
  <c r="AM50" i="88"/>
  <c r="AK70" i="88"/>
  <c r="AG86" i="88"/>
  <c r="AE92" i="88"/>
  <c r="AN45" i="88"/>
  <c r="D15" i="88"/>
  <c r="AA15" i="88" s="1"/>
  <c r="AG13" i="88"/>
  <c r="AE53" i="88"/>
  <c r="AG93" i="88"/>
  <c r="AF94" i="88"/>
  <c r="AL99" i="88"/>
  <c r="AN69" i="88"/>
  <c r="AG14" i="88"/>
  <c r="AH31" i="88"/>
  <c r="AE68" i="88"/>
  <c r="AN73" i="88"/>
  <c r="AE88" i="88"/>
  <c r="AN93" i="88"/>
  <c r="AK94" i="88"/>
  <c r="AK7" i="88"/>
  <c r="AF4" i="88"/>
  <c r="AK10" i="88"/>
  <c r="AJ13" i="88"/>
  <c r="AO13" i="88" s="1"/>
  <c r="AG28" i="88"/>
  <c r="AK52" i="88"/>
  <c r="AF53" i="88"/>
  <c r="AI3" i="88"/>
  <c r="AL10" i="88"/>
  <c r="AL13" i="88"/>
  <c r="AH14" i="88"/>
  <c r="AG27" i="88"/>
  <c r="AI28" i="88"/>
  <c r="AN31" i="88"/>
  <c r="AK48" i="88"/>
  <c r="AG50" i="88"/>
  <c r="AG53" i="88"/>
  <c r="AG66" i="88"/>
  <c r="AL67" i="88"/>
  <c r="AF68" i="88"/>
  <c r="AE69" i="88"/>
  <c r="AK80" i="88"/>
  <c r="AG84" i="88"/>
  <c r="AF85" i="88"/>
  <c r="AF86" i="88"/>
  <c r="AG88" i="88"/>
  <c r="AN94" i="88"/>
  <c r="AL53" i="88"/>
  <c r="AK56" i="88"/>
  <c r="AM68" i="88"/>
  <c r="AL86" i="88"/>
  <c r="AN92" i="88"/>
  <c r="D17" i="88"/>
  <c r="AA17" i="88" s="1"/>
  <c r="AL6" i="88"/>
  <c r="AJ12" i="88"/>
  <c r="AO12" i="88" s="1"/>
  <c r="AF22" i="88"/>
  <c r="AJ23" i="88"/>
  <c r="AO23" i="88" s="1"/>
  <c r="AG24" i="88"/>
  <c r="D28" i="88"/>
  <c r="AA28" i="88" s="1"/>
  <c r="AG29" i="88"/>
  <c r="AI30" i="88"/>
  <c r="AG22" i="88"/>
  <c r="AI24" i="88"/>
  <c r="AK30" i="88"/>
  <c r="AM53" i="88"/>
  <c r="AL56" i="88"/>
  <c r="AE60" i="88"/>
  <c r="AG61" i="88"/>
  <c r="AM62" i="88"/>
  <c r="AN68" i="88"/>
  <c r="AM86" i="88"/>
  <c r="AK88" i="88"/>
  <c r="AF97" i="88"/>
  <c r="AE98" i="88"/>
  <c r="AN15" i="88"/>
  <c r="AG23" i="88"/>
  <c r="AG30" i="88"/>
  <c r="D4" i="88"/>
  <c r="AA4" i="88" s="1"/>
  <c r="Y8" i="88"/>
  <c r="AN12" i="88"/>
  <c r="AG15" i="88"/>
  <c r="AI34" i="88"/>
  <c r="AF10" i="88"/>
  <c r="AI15" i="88"/>
  <c r="AF16" i="88"/>
  <c r="AI17" i="88"/>
  <c r="AJ22" i="88"/>
  <c r="AO22" i="88" s="1"/>
  <c r="AM23" i="88"/>
  <c r="AN28" i="88"/>
  <c r="D30" i="88"/>
  <c r="AA30" i="88" s="1"/>
  <c r="AJ33" i="88"/>
  <c r="AO33" i="88" s="1"/>
  <c r="AK39" i="88"/>
  <c r="AE40" i="88"/>
  <c r="AM45" i="88"/>
  <c r="AG46" i="88"/>
  <c r="AN53" i="88"/>
  <c r="AM56" i="88"/>
  <c r="AF57" i="88"/>
  <c r="AM60" i="88"/>
  <c r="AN62" i="88"/>
  <c r="AG69" i="88"/>
  <c r="AF73" i="88"/>
  <c r="AL88" i="88"/>
  <c r="AL93" i="88"/>
  <c r="AN97" i="88"/>
  <c r="AG98" i="88"/>
  <c r="AF99" i="88"/>
  <c r="AL101" i="88"/>
  <c r="AF102" i="88"/>
  <c r="AH12" i="88"/>
  <c r="AF29" i="88"/>
  <c r="AN70" i="88"/>
  <c r="AM92" i="88"/>
  <c r="AL23" i="88"/>
  <c r="AH10" i="88"/>
  <c r="AJ15" i="88"/>
  <c r="AO15" i="88" s="1"/>
  <c r="AG16" i="88"/>
  <c r="AI19" i="88"/>
  <c r="AF27" i="88"/>
  <c r="AL39" i="88"/>
  <c r="AM40" i="88"/>
  <c r="AN56" i="88"/>
  <c r="AJ57" i="88"/>
  <c r="AO57" i="88" s="1"/>
  <c r="AE58" i="88"/>
  <c r="AL69" i="88"/>
  <c r="AJ73" i="88"/>
  <c r="AO73" i="88" s="1"/>
  <c r="AM93" i="88"/>
  <c r="AE94" i="88"/>
  <c r="AM98" i="88"/>
  <c r="AG99" i="88"/>
  <c r="AG100" i="88"/>
  <c r="AN101" i="88"/>
  <c r="AG102" i="88"/>
  <c r="AM42" i="88"/>
  <c r="AJ61" i="88"/>
  <c r="AO61" i="88" s="1"/>
  <c r="AJ72" i="88"/>
  <c r="AO72" i="88" s="1"/>
  <c r="AK76" i="88"/>
  <c r="AN91" i="88"/>
  <c r="AK96" i="88"/>
  <c r="AK100" i="88"/>
  <c r="AM52" i="88"/>
  <c r="AH4" i="88"/>
  <c r="AM7" i="88"/>
  <c r="AI16" i="88"/>
  <c r="AM36" i="88"/>
  <c r="AL54" i="88"/>
  <c r="AL61" i="88"/>
  <c r="AI64" i="88"/>
  <c r="AM66" i="88"/>
  <c r="AK72" i="88"/>
  <c r="AM76" i="88"/>
  <c r="AI78" i="88"/>
  <c r="AJ85" i="88"/>
  <c r="AO85" i="88" s="1"/>
  <c r="AL96" i="88"/>
  <c r="AM100" i="88"/>
  <c r="AE101" i="88"/>
  <c r="AI102" i="88"/>
  <c r="AI36" i="88"/>
  <c r="AK54" i="88"/>
  <c r="D9" i="88"/>
  <c r="AA9" i="88" s="1"/>
  <c r="D10" i="88"/>
  <c r="AA10" i="88" s="1"/>
  <c r="Y22" i="88"/>
  <c r="AL27" i="88"/>
  <c r="AM39" i="88"/>
  <c r="AK46" i="88"/>
  <c r="AM4" i="88"/>
  <c r="AN7" i="88"/>
  <c r="AG8" i="88"/>
  <c r="Y14" i="88"/>
  <c r="AF15" i="88"/>
  <c r="D16" i="88"/>
  <c r="AA16" i="88" s="1"/>
  <c r="AJ16" i="88"/>
  <c r="AO16" i="88" s="1"/>
  <c r="AK19" i="88"/>
  <c r="AF20" i="88"/>
  <c r="Y24" i="88"/>
  <c r="AN27" i="88"/>
  <c r="AF28" i="88"/>
  <c r="D29" i="88"/>
  <c r="AA29" i="88" s="1"/>
  <c r="AJ29" i="88"/>
  <c r="AO29" i="88" s="1"/>
  <c r="AN36" i="88"/>
  <c r="AF37" i="88"/>
  <c r="AM38" i="88"/>
  <c r="AE39" i="88"/>
  <c r="AN39" i="88"/>
  <c r="AI40" i="88"/>
  <c r="AG45" i="88"/>
  <c r="AL46" i="88"/>
  <c r="AE48" i="88"/>
  <c r="AN48" i="88"/>
  <c r="AJ49" i="88"/>
  <c r="AO49" i="88" s="1"/>
  <c r="AJ53" i="88"/>
  <c r="AO53" i="88" s="1"/>
  <c r="AM54" i="88"/>
  <c r="AG56" i="88"/>
  <c r="AI58" i="88"/>
  <c r="AL59" i="88"/>
  <c r="AF60" i="88"/>
  <c r="AM61" i="88"/>
  <c r="AE62" i="88"/>
  <c r="AJ64" i="88"/>
  <c r="AO64" i="88" s="1"/>
  <c r="AK68" i="88"/>
  <c r="AG70" i="88"/>
  <c r="AL72" i="88"/>
  <c r="AN76" i="88"/>
  <c r="AF77" i="88"/>
  <c r="AK78" i="88"/>
  <c r="AE80" i="88"/>
  <c r="AG82" i="88"/>
  <c r="AE84" i="88"/>
  <c r="AL85" i="88"/>
  <c r="AN86" i="88"/>
  <c r="AJ88" i="88"/>
  <c r="AO88" i="88" s="1"/>
  <c r="AK92" i="88"/>
  <c r="AG94" i="88"/>
  <c r="AM96" i="88"/>
  <c r="AN100" i="88"/>
  <c r="AF101" i="88"/>
  <c r="AK102" i="88"/>
  <c r="AJ38" i="88"/>
  <c r="AO38" i="88" s="1"/>
  <c r="AI54" i="88"/>
  <c r="Y12" i="88"/>
  <c r="AJ19" i="88"/>
  <c r="AO19" i="88" s="1"/>
  <c r="Y26" i="88"/>
  <c r="AI29" i="88"/>
  <c r="AL38" i="88"/>
  <c r="AN4" i="88"/>
  <c r="AF7" i="88"/>
  <c r="AK16" i="88"/>
  <c r="AH18" i="88"/>
  <c r="AM19" i="88"/>
  <c r="AG20" i="88"/>
  <c r="AI21" i="88"/>
  <c r="AK29" i="88"/>
  <c r="AI32" i="88"/>
  <c r="AL37" i="88"/>
  <c r="AN38" i="88"/>
  <c r="AF39" i="88"/>
  <c r="AJ40" i="88"/>
  <c r="AO40" i="88" s="1"/>
  <c r="AJ45" i="88"/>
  <c r="AO45" i="88" s="1"/>
  <c r="AM46" i="88"/>
  <c r="AE47" i="88"/>
  <c r="AF48" i="88"/>
  <c r="AK49" i="88"/>
  <c r="AE50" i="88"/>
  <c r="AN54" i="88"/>
  <c r="AI56" i="88"/>
  <c r="AM58" i="88"/>
  <c r="AG60" i="88"/>
  <c r="AN61" i="88"/>
  <c r="AF62" i="88"/>
  <c r="AK64" i="88"/>
  <c r="AI70" i="88"/>
  <c r="AM72" i="88"/>
  <c r="AG77" i="88"/>
  <c r="AL78" i="88"/>
  <c r="AF80" i="88"/>
  <c r="AI82" i="88"/>
  <c r="AF84" i="88"/>
  <c r="AM85" i="88"/>
  <c r="AE86" i="88"/>
  <c r="AI94" i="88"/>
  <c r="AG101" i="88"/>
  <c r="AL102" i="88"/>
  <c r="AG7" i="88"/>
  <c r="AL29" i="88"/>
  <c r="AJ32" i="88"/>
  <c r="AO32" i="88" s="1"/>
  <c r="AE36" i="88"/>
  <c r="AM37" i="88"/>
  <c r="AE38" i="88"/>
  <c r="AG39" i="88"/>
  <c r="AK40" i="88"/>
  <c r="AI41" i="88"/>
  <c r="AE42" i="88"/>
  <c r="AN46" i="88"/>
  <c r="AG48" i="88"/>
  <c r="AN49" i="88"/>
  <c r="AE54" i="88"/>
  <c r="AK60" i="88"/>
  <c r="AG62" i="88"/>
  <c r="AL64" i="88"/>
  <c r="AE72" i="88"/>
  <c r="AN72" i="88"/>
  <c r="AE74" i="88"/>
  <c r="AJ77" i="88"/>
  <c r="AO77" i="88" s="1"/>
  <c r="AM78" i="88"/>
  <c r="AG80" i="88"/>
  <c r="AM82" i="88"/>
  <c r="AN85" i="88"/>
  <c r="AF89" i="88"/>
  <c r="AE90" i="88"/>
  <c r="AE96" i="88"/>
  <c r="AJ101" i="88"/>
  <c r="AO101" i="88" s="1"/>
  <c r="AM102" i="88"/>
  <c r="AI72" i="88"/>
  <c r="AM74" i="88"/>
  <c r="AJ96" i="88"/>
  <c r="AO96" i="88" s="1"/>
  <c r="AL7" i="88"/>
  <c r="AL36" i="88"/>
  <c r="AK38" i="88"/>
  <c r="AI46" i="88"/>
  <c r="AL16" i="88"/>
  <c r="AH20" i="88"/>
  <c r="AI7" i="88"/>
  <c r="D20" i="88"/>
  <c r="AA20" i="88" s="1"/>
  <c r="AK21" i="88"/>
  <c r="AN29" i="88"/>
  <c r="AH33" i="88"/>
  <c r="AF38" i="88"/>
  <c r="AI39" i="88"/>
  <c r="AE46" i="88"/>
  <c r="AI48" i="88"/>
  <c r="AE52" i="88"/>
  <c r="AF54" i="88"/>
  <c r="AE61" i="88"/>
  <c r="AI62" i="88"/>
  <c r="AM64" i="88"/>
  <c r="AF65" i="88"/>
  <c r="AL70" i="88"/>
  <c r="AF72" i="88"/>
  <c r="AG74" i="88"/>
  <c r="AE76" i="88"/>
  <c r="AN78" i="88"/>
  <c r="AI80" i="88"/>
  <c r="AK84" i="88"/>
  <c r="AM88" i="88"/>
  <c r="AN89" i="88"/>
  <c r="AG90" i="88"/>
  <c r="AF91" i="88"/>
  <c r="AL94" i="88"/>
  <c r="AG96" i="88"/>
  <c r="AE100" i="88"/>
  <c r="AN102" i="88"/>
  <c r="AJ21" i="88"/>
  <c r="AO21" i="88" s="1"/>
  <c r="AN16" i="88"/>
  <c r="AJ20" i="88"/>
  <c r="AO20" i="88" s="1"/>
  <c r="AK32" i="88"/>
  <c r="AF36" i="88"/>
  <c r="AJ41" i="88"/>
  <c r="AO41" i="88" s="1"/>
  <c r="AJ42" i="88"/>
  <c r="AO42" i="88" s="1"/>
  <c r="AJ7" i="88"/>
  <c r="AO7" i="88" s="1"/>
  <c r="AL8" i="88"/>
  <c r="AG9" i="88"/>
  <c r="AK13" i="88"/>
  <c r="AL15" i="88"/>
  <c r="AK17" i="88"/>
  <c r="AM21" i="88"/>
  <c r="AK23" i="88"/>
  <c r="AI27" i="88"/>
  <c r="AL28" i="88"/>
  <c r="AM32" i="88"/>
  <c r="AG34" i="88"/>
  <c r="AG36" i="88"/>
  <c r="AG38" i="88"/>
  <c r="AJ39" i="88"/>
  <c r="AO39" i="88" s="1"/>
  <c r="AK42" i="88"/>
  <c r="AF43" i="88"/>
  <c r="AF46" i="88"/>
  <c r="AJ48" i="88"/>
  <c r="AO48" i="88" s="1"/>
  <c r="AJ50" i="88"/>
  <c r="AO50" i="88" s="1"/>
  <c r="AH51" i="88"/>
  <c r="AG52" i="88"/>
  <c r="AG54" i="88"/>
  <c r="AN60" i="88"/>
  <c r="AF61" i="88"/>
  <c r="AK62" i="88"/>
  <c r="AE64" i="88"/>
  <c r="AN64" i="88"/>
  <c r="AJ65" i="88"/>
  <c r="AO65" i="88" s="1"/>
  <c r="AE66" i="88"/>
  <c r="AJ69" i="88"/>
  <c r="AO69" i="88" s="1"/>
  <c r="AM70" i="88"/>
  <c r="AG72" i="88"/>
  <c r="AI74" i="88"/>
  <c r="AL75" i="88"/>
  <c r="AF76" i="88"/>
  <c r="AM77" i="88"/>
  <c r="AE78" i="88"/>
  <c r="AJ80" i="88"/>
  <c r="AO80" i="88" s="1"/>
  <c r="AM84" i="88"/>
  <c r="AE85" i="88"/>
  <c r="AI86" i="88"/>
  <c r="AM90" i="88"/>
  <c r="AG91" i="88"/>
  <c r="AJ93" i="88"/>
  <c r="AO93" i="88" s="1"/>
  <c r="AM94" i="88"/>
  <c r="AI96" i="88"/>
  <c r="AN99" i="88"/>
  <c r="AF100" i="88"/>
  <c r="AM101" i="88"/>
  <c r="AE102" i="88"/>
  <c r="D3" i="88"/>
  <c r="AA3" i="88" s="1"/>
  <c r="Y7" i="88"/>
  <c r="D7" i="88"/>
  <c r="AA7" i="88" s="1"/>
  <c r="D5" i="88"/>
  <c r="Y5" i="88"/>
  <c r="AI5" i="88"/>
  <c r="AN5" i="88"/>
  <c r="AF5" i="88"/>
  <c r="AG5" i="88"/>
  <c r="AM5" i="88"/>
  <c r="AL5" i="88"/>
  <c r="AJ5" i="88"/>
  <c r="AO5" i="88" s="1"/>
  <c r="AH5" i="88"/>
  <c r="Y18" i="88"/>
  <c r="D18" i="88"/>
  <c r="AA18" i="88" s="1"/>
  <c r="H42" i="87"/>
  <c r="C43" i="87"/>
  <c r="AG11" i="88"/>
  <c r="AL11" i="88"/>
  <c r="AI11" i="88"/>
  <c r="AN11" i="88"/>
  <c r="AM11" i="88"/>
  <c r="AK11" i="88"/>
  <c r="AH11" i="88"/>
  <c r="AF11" i="88"/>
  <c r="D23" i="88"/>
  <c r="AA23" i="88" s="1"/>
  <c r="Y23" i="88"/>
  <c r="D6" i="88"/>
  <c r="AA6" i="88" s="1"/>
  <c r="Y6" i="88"/>
  <c r="AN6" i="88"/>
  <c r="AF6" i="88"/>
  <c r="AK6" i="88"/>
  <c r="AH6" i="88"/>
  <c r="AM6" i="88"/>
  <c r="AJ6" i="88"/>
  <c r="AO6" i="88" s="1"/>
  <c r="AO3" i="88"/>
  <c r="AG3" i="88"/>
  <c r="AL3" i="88"/>
  <c r="AM3" i="88"/>
  <c r="AH3" i="88"/>
  <c r="AN3" i="88"/>
  <c r="AG6" i="88"/>
  <c r="Y11" i="88"/>
  <c r="D11" i="88"/>
  <c r="AA11" i="88" s="1"/>
  <c r="Y25" i="88"/>
  <c r="D25" i="88"/>
  <c r="AA25" i="88" s="1"/>
  <c r="Y27" i="88"/>
  <c r="D27" i="88"/>
  <c r="AA27" i="88" s="1"/>
  <c r="AG4" i="88"/>
  <c r="AJ10" i="88"/>
  <c r="AO10" i="88" s="1"/>
  <c r="AG10" i="88"/>
  <c r="AI10" i="88"/>
  <c r="AN14" i="88"/>
  <c r="AF14" i="88"/>
  <c r="AM14" i="88"/>
  <c r="AK14" i="88"/>
  <c r="AJ14" i="88"/>
  <c r="AO14" i="88" s="1"/>
  <c r="AM20" i="88"/>
  <c r="AL20" i="88"/>
  <c r="AK20" i="88"/>
  <c r="AI20" i="88"/>
  <c r="AH22" i="88"/>
  <c r="AH24" i="88"/>
  <c r="AN30" i="88"/>
  <c r="AF30" i="88"/>
  <c r="AM30" i="88"/>
  <c r="AL30" i="88"/>
  <c r="AJ30" i="88"/>
  <c r="AO30" i="88" s="1"/>
  <c r="AF31" i="88"/>
  <c r="AG33" i="88"/>
  <c r="AN33" i="88"/>
  <c r="AF33" i="88"/>
  <c r="AM33" i="88"/>
  <c r="AE33" i="88"/>
  <c r="AK33" i="88"/>
  <c r="AL33" i="88"/>
  <c r="AM9" i="88"/>
  <c r="AJ9" i="88"/>
  <c r="AO9" i="88" s="1"/>
  <c r="AI9" i="88"/>
  <c r="AK18" i="88"/>
  <c r="AJ18" i="88"/>
  <c r="AO18" i="88" s="1"/>
  <c r="AI18" i="88"/>
  <c r="AG18" i="88"/>
  <c r="AM18" i="88"/>
  <c r="Y21" i="88"/>
  <c r="D21" i="88"/>
  <c r="AA21" i="88" s="1"/>
  <c r="AF35" i="88"/>
  <c r="AK9" i="88"/>
  <c r="AF12" i="88"/>
  <c r="Y13" i="88"/>
  <c r="AG17" i="88"/>
  <c r="AN18" i="88"/>
  <c r="AG26" i="88"/>
  <c r="D31" i="88"/>
  <c r="AA31" i="88" s="1"/>
  <c r="AN34" i="88"/>
  <c r="AF34" i="88"/>
  <c r="AM34" i="88"/>
  <c r="AE34" i="88"/>
  <c r="AL34" i="88"/>
  <c r="AK34" i="88"/>
  <c r="AJ34" i="88"/>
  <c r="AO34" i="88" s="1"/>
  <c r="AG35" i="88"/>
  <c r="AL4" i="88"/>
  <c r="AI4" i="88"/>
  <c r="AK4" i="88"/>
  <c r="AL9" i="88"/>
  <c r="Y19" i="88"/>
  <c r="D19" i="88"/>
  <c r="AA19" i="88" s="1"/>
  <c r="AM22" i="88"/>
  <c r="AL22" i="88"/>
  <c r="AK22" i="88"/>
  <c r="AI22" i="88"/>
  <c r="AN24" i="88"/>
  <c r="AF24" i="88"/>
  <c r="AM24" i="88"/>
  <c r="AL24" i="88"/>
  <c r="AJ24" i="88"/>
  <c r="AO24" i="88" s="1"/>
  <c r="AK31" i="88"/>
  <c r="AJ31" i="88"/>
  <c r="AO31" i="88" s="1"/>
  <c r="AI31" i="88"/>
  <c r="AG31" i="88"/>
  <c r="AM31" i="88"/>
  <c r="AM35" i="88"/>
  <c r="AE35" i="88"/>
  <c r="AL35" i="88"/>
  <c r="AK35" i="88"/>
  <c r="AJ35" i="88"/>
  <c r="AO35" i="88" s="1"/>
  <c r="AI35" i="88"/>
  <c r="AN35" i="88"/>
  <c r="Y32" i="88"/>
  <c r="D32" i="88"/>
  <c r="AA32" i="88" s="1"/>
  <c r="AF9" i="88"/>
  <c r="AL12" i="88"/>
  <c r="AK12" i="88"/>
  <c r="AI12" i="88"/>
  <c r="AM12" i="88"/>
  <c r="AN17" i="88"/>
  <c r="AF17" i="88"/>
  <c r="AM17" i="88"/>
  <c r="AL17" i="88"/>
  <c r="AJ17" i="88"/>
  <c r="AO17" i="88" s="1"/>
  <c r="AF18" i="88"/>
  <c r="AK25" i="88"/>
  <c r="AJ25" i="88"/>
  <c r="AO25" i="88" s="1"/>
  <c r="AI25" i="88"/>
  <c r="AG25" i="88"/>
  <c r="AM25" i="88"/>
  <c r="AN26" i="88"/>
  <c r="AF26" i="88"/>
  <c r="AM26" i="88"/>
  <c r="AL26" i="88"/>
  <c r="AJ26" i="88"/>
  <c r="AO26" i="88" s="1"/>
  <c r="AI44" i="88"/>
  <c r="AL44" i="88"/>
  <c r="AJ44" i="88"/>
  <c r="AO44" i="88" s="1"/>
  <c r="AH44" i="88"/>
  <c r="AH47" i="88"/>
  <c r="AN55" i="88"/>
  <c r="AF55" i="88"/>
  <c r="AM55" i="88"/>
  <c r="AE55" i="88"/>
  <c r="AK55" i="88"/>
  <c r="AJ55" i="88"/>
  <c r="AO55" i="88" s="1"/>
  <c r="AI55" i="88"/>
  <c r="AG55" i="88"/>
  <c r="AM8" i="88"/>
  <c r="AF13" i="88"/>
  <c r="AN13" i="88"/>
  <c r="AH15" i="88"/>
  <c r="AM16" i="88"/>
  <c r="AL19" i="88"/>
  <c r="AL21" i="88"/>
  <c r="AF23" i="88"/>
  <c r="AN23" i="88"/>
  <c r="AM27" i="88"/>
  <c r="AH28" i="88"/>
  <c r="AM29" i="88"/>
  <c r="AL32" i="88"/>
  <c r="AH36" i="88"/>
  <c r="AG37" i="88"/>
  <c r="AL40" i="88"/>
  <c r="AK41" i="88"/>
  <c r="AK44" i="88"/>
  <c r="AH37" i="88"/>
  <c r="AL41" i="88"/>
  <c r="AN47" i="88"/>
  <c r="AF47" i="88"/>
  <c r="AK47" i="88"/>
  <c r="AJ47" i="88"/>
  <c r="AO47" i="88" s="1"/>
  <c r="AI47" i="88"/>
  <c r="AG47" i="88"/>
  <c r="AM47" i="88"/>
  <c r="AJ51" i="88"/>
  <c r="AO51" i="88" s="1"/>
  <c r="AI51" i="88"/>
  <c r="AG51" i="88"/>
  <c r="AN51" i="88"/>
  <c r="AF51" i="88"/>
  <c r="AM51" i="88"/>
  <c r="AE51" i="88"/>
  <c r="AK51" i="88"/>
  <c r="AH13" i="88"/>
  <c r="AF19" i="88"/>
  <c r="AN19" i="88"/>
  <c r="AF21" i="88"/>
  <c r="AN21" i="88"/>
  <c r="AH23" i="88"/>
  <c r="AF32" i="88"/>
  <c r="AN32" i="88"/>
  <c r="AJ36" i="88"/>
  <c r="AO36" i="88" s="1"/>
  <c r="AI37" i="88"/>
  <c r="AH38" i="88"/>
  <c r="AF40" i="88"/>
  <c r="AN40" i="88"/>
  <c r="AE41" i="88"/>
  <c r="AN41" i="88"/>
  <c r="AG42" i="88"/>
  <c r="AJ43" i="88"/>
  <c r="AO43" i="88" s="1"/>
  <c r="AM43" i="88"/>
  <c r="AE43" i="88"/>
  <c r="AK43" i="88"/>
  <c r="AI43" i="88"/>
  <c r="AN44" i="88"/>
  <c r="AG19" i="88"/>
  <c r="AG21" i="88"/>
  <c r="AG32" i="88"/>
  <c r="AJ37" i="88"/>
  <c r="AO37" i="88" s="1"/>
  <c r="AG40" i="88"/>
  <c r="AF41" i="88"/>
  <c r="AL43" i="88"/>
  <c r="AG41" i="88"/>
  <c r="AN42" i="88"/>
  <c r="AF42" i="88"/>
  <c r="AL42" i="88"/>
  <c r="AI42" i="88"/>
  <c r="AE44" i="88"/>
  <c r="AH55" i="88"/>
  <c r="AH41" i="88"/>
  <c r="AL55" i="88"/>
  <c r="AI45" i="88"/>
  <c r="AH46" i="88"/>
  <c r="AE49" i="88"/>
  <c r="AM49" i="88"/>
  <c r="AL50" i="88"/>
  <c r="AJ52" i="88"/>
  <c r="AO52" i="88" s="1"/>
  <c r="AI53" i="88"/>
  <c r="AH54" i="88"/>
  <c r="AE57" i="88"/>
  <c r="AM57" i="88"/>
  <c r="AL58" i="88"/>
  <c r="AK59" i="88"/>
  <c r="AJ60" i="88"/>
  <c r="AO60" i="88" s="1"/>
  <c r="AI61" i="88"/>
  <c r="AH62" i="88"/>
  <c r="AG63" i="88"/>
  <c r="AE65" i="88"/>
  <c r="AM65" i="88"/>
  <c r="AL66" i="88"/>
  <c r="AK67" i="88"/>
  <c r="AJ68" i="88"/>
  <c r="AO68" i="88" s="1"/>
  <c r="AI69" i="88"/>
  <c r="AH70" i="88"/>
  <c r="AG71" i="88"/>
  <c r="AE73" i="88"/>
  <c r="AM73" i="88"/>
  <c r="AL74" i="88"/>
  <c r="AK75" i="88"/>
  <c r="AJ76" i="88"/>
  <c r="AO76" i="88" s="1"/>
  <c r="AI77" i="88"/>
  <c r="AH78" i="88"/>
  <c r="AG79" i="88"/>
  <c r="AN80" i="88"/>
  <c r="AE81" i="88"/>
  <c r="AM81" i="88"/>
  <c r="AL82" i="88"/>
  <c r="AK83" i="88"/>
  <c r="AJ84" i="88"/>
  <c r="AO84" i="88" s="1"/>
  <c r="AI85" i="88"/>
  <c r="AH86" i="88"/>
  <c r="AG87" i="88"/>
  <c r="AF88" i="88"/>
  <c r="AN88" i="88"/>
  <c r="AE89" i="88"/>
  <c r="AM89" i="88"/>
  <c r="AL90" i="88"/>
  <c r="AK91" i="88"/>
  <c r="AJ92" i="88"/>
  <c r="AO92" i="88" s="1"/>
  <c r="AI93" i="88"/>
  <c r="AH94" i="88"/>
  <c r="AG95" i="88"/>
  <c r="AF96" i="88"/>
  <c r="AN96" i="88"/>
  <c r="AE97" i="88"/>
  <c r="AM97" i="88"/>
  <c r="AL98" i="88"/>
  <c r="AK99" i="88"/>
  <c r="AJ100" i="88"/>
  <c r="AO100" i="88" s="1"/>
  <c r="AI101" i="88"/>
  <c r="AH102" i="88"/>
  <c r="AH63" i="88"/>
  <c r="AH71" i="88"/>
  <c r="AH79" i="88"/>
  <c r="AH87" i="88"/>
  <c r="AH95" i="88"/>
  <c r="AK45" i="88"/>
  <c r="AG49" i="88"/>
  <c r="AF50" i="88"/>
  <c r="AN50" i="88"/>
  <c r="AL52" i="88"/>
  <c r="AK53" i="88"/>
  <c r="AG57" i="88"/>
  <c r="AF58" i="88"/>
  <c r="AN58" i="88"/>
  <c r="AE59" i="88"/>
  <c r="AM59" i="88"/>
  <c r="AL60" i="88"/>
  <c r="AK61" i="88"/>
  <c r="AI63" i="88"/>
  <c r="AG65" i="88"/>
  <c r="AF66" i="88"/>
  <c r="AN66" i="88"/>
  <c r="AE67" i="88"/>
  <c r="AM67" i="88"/>
  <c r="AL68" i="88"/>
  <c r="AK69" i="88"/>
  <c r="AI71" i="88"/>
  <c r="AG73" i="88"/>
  <c r="AF74" i="88"/>
  <c r="AN74" i="88"/>
  <c r="AE75" i="88"/>
  <c r="AM75" i="88"/>
  <c r="AL76" i="88"/>
  <c r="AK77" i="88"/>
  <c r="AI79" i="88"/>
  <c r="AG81" i="88"/>
  <c r="AF82" i="88"/>
  <c r="AN82" i="88"/>
  <c r="AE83" i="88"/>
  <c r="AM83" i="88"/>
  <c r="AL84" i="88"/>
  <c r="AK85" i="88"/>
  <c r="AI87" i="88"/>
  <c r="AG89" i="88"/>
  <c r="AF90" i="88"/>
  <c r="AN90" i="88"/>
  <c r="AE91" i="88"/>
  <c r="AM91" i="88"/>
  <c r="AL92" i="88"/>
  <c r="AK93" i="88"/>
  <c r="AI95" i="88"/>
  <c r="AG97" i="88"/>
  <c r="AF98" i="88"/>
  <c r="AN98" i="88"/>
  <c r="AE99" i="88"/>
  <c r="AM99" i="88"/>
  <c r="AL100" i="88"/>
  <c r="AK101" i="88"/>
  <c r="AH49" i="88"/>
  <c r="AH57" i="88"/>
  <c r="AF59" i="88"/>
  <c r="AN59" i="88"/>
  <c r="AJ63" i="88"/>
  <c r="AO63" i="88" s="1"/>
  <c r="AH65" i="88"/>
  <c r="AF67" i="88"/>
  <c r="AN67" i="88"/>
  <c r="AJ71" i="88"/>
  <c r="AO71" i="88" s="1"/>
  <c r="AH73" i="88"/>
  <c r="AF75" i="88"/>
  <c r="AN75" i="88"/>
  <c r="AJ79" i="88"/>
  <c r="AO79" i="88" s="1"/>
  <c r="AH81" i="88"/>
  <c r="AF83" i="88"/>
  <c r="AN83" i="88"/>
  <c r="AJ87" i="88"/>
  <c r="AO87" i="88" s="1"/>
  <c r="AH89" i="88"/>
  <c r="AJ95" i="88"/>
  <c r="AO95" i="88" s="1"/>
  <c r="AH97" i="88"/>
  <c r="AI49" i="88"/>
  <c r="AH50" i="88"/>
  <c r="AF52" i="88"/>
  <c r="AN52" i="88"/>
  <c r="AI57" i="88"/>
  <c r="AH58" i="88"/>
  <c r="AG59" i="88"/>
  <c r="AK63" i="88"/>
  <c r="AI65" i="88"/>
  <c r="AH66" i="88"/>
  <c r="AG67" i="88"/>
  <c r="AK71" i="88"/>
  <c r="AI73" i="88"/>
  <c r="AH74" i="88"/>
  <c r="AG75" i="88"/>
  <c r="AK79" i="88"/>
  <c r="AI81" i="88"/>
  <c r="AH82" i="88"/>
  <c r="AG83" i="88"/>
  <c r="AK87" i="88"/>
  <c r="AI89" i="88"/>
  <c r="AH90" i="88"/>
  <c r="AK95" i="88"/>
  <c r="AI97" i="88"/>
  <c r="AH98" i="88"/>
  <c r="AH59" i="88"/>
  <c r="AL63" i="88"/>
  <c r="AH67" i="88"/>
  <c r="AL71" i="88"/>
  <c r="AH75" i="88"/>
  <c r="AL79" i="88"/>
  <c r="AH83" i="88"/>
  <c r="AL87" i="88"/>
  <c r="AJ89" i="88"/>
  <c r="AO89" i="88" s="1"/>
  <c r="AI90" i="88"/>
  <c r="AH91" i="88"/>
  <c r="AL95" i="88"/>
  <c r="AJ97" i="88"/>
  <c r="AO97" i="88" s="1"/>
  <c r="AI98" i="88"/>
  <c r="AH99" i="88"/>
  <c r="AH52" i="88"/>
  <c r="AK57" i="88"/>
  <c r="AJ58" i="88"/>
  <c r="AO58" i="88" s="1"/>
  <c r="AI59" i="88"/>
  <c r="AH60" i="88"/>
  <c r="AE63" i="88"/>
  <c r="AM63" i="88"/>
  <c r="AK65" i="88"/>
  <c r="AJ66" i="88"/>
  <c r="AO66" i="88" s="1"/>
  <c r="AI67" i="88"/>
  <c r="AH68" i="88"/>
  <c r="AE71" i="88"/>
  <c r="AM71" i="88"/>
  <c r="AK73" i="88"/>
  <c r="AJ74" i="88"/>
  <c r="AO74" i="88" s="1"/>
  <c r="AI75" i="88"/>
  <c r="AH76" i="88"/>
  <c r="AE79" i="88"/>
  <c r="AM79" i="88"/>
  <c r="AK81" i="88"/>
  <c r="AJ82" i="88"/>
  <c r="AO82" i="88" s="1"/>
  <c r="AI83" i="88"/>
  <c r="AH84" i="88"/>
  <c r="AE87" i="88"/>
  <c r="AM87" i="88"/>
  <c r="AK89" i="88"/>
  <c r="AJ90" i="88"/>
  <c r="AO90" i="88" s="1"/>
  <c r="AI91" i="88"/>
  <c r="AH92" i="88"/>
  <c r="AE95" i="88"/>
  <c r="AM95" i="88"/>
  <c r="AK97" i="88"/>
  <c r="AJ98" i="88"/>
  <c r="AO98" i="88" s="1"/>
  <c r="AI99" i="88"/>
  <c r="AH100" i="88"/>
  <c r="AF63" i="88"/>
  <c r="AF71" i="88"/>
  <c r="AF79" i="88"/>
  <c r="AF87" i="88"/>
  <c r="AF95" i="88"/>
  <c r="C8" i="86"/>
  <c r="D8" i="86" s="1"/>
  <c r="C9" i="86"/>
  <c r="D9" i="86" s="1"/>
  <c r="C10" i="86"/>
  <c r="D10" i="86" s="1"/>
  <c r="AA10" i="86" s="1"/>
  <c r="C11" i="86"/>
  <c r="D11" i="86" s="1"/>
  <c r="C12" i="86"/>
  <c r="D12" i="86" s="1"/>
  <c r="C13" i="86"/>
  <c r="D13" i="86" s="1"/>
  <c r="C14" i="86"/>
  <c r="D14" i="86" s="1"/>
  <c r="AA14" i="86" s="1"/>
  <c r="C5" i="86"/>
  <c r="D5" i="86" s="1"/>
  <c r="C6" i="86"/>
  <c r="D6" i="86" s="1"/>
  <c r="AA6" i="86" s="1"/>
  <c r="C7" i="86"/>
  <c r="D7" i="86" s="1"/>
  <c r="AA7" i="86" s="1"/>
  <c r="C15" i="86"/>
  <c r="D15" i="86" s="1"/>
  <c r="AA15" i="86" s="1"/>
  <c r="C16" i="86"/>
  <c r="D16" i="86" s="1"/>
  <c r="C17" i="86"/>
  <c r="D17" i="86" s="1"/>
  <c r="AA17" i="86" s="1"/>
  <c r="C18" i="86"/>
  <c r="D18" i="86" s="1"/>
  <c r="C19" i="86"/>
  <c r="Y19" i="86" s="1"/>
  <c r="C20" i="86"/>
  <c r="C21" i="86"/>
  <c r="D21" i="86" s="1"/>
  <c r="C22" i="86"/>
  <c r="D22" i="86" s="1"/>
  <c r="AA22" i="86" s="1"/>
  <c r="C23" i="86"/>
  <c r="D23" i="86" s="1"/>
  <c r="C24" i="86"/>
  <c r="Y24" i="86" s="1"/>
  <c r="C25" i="86"/>
  <c r="D25" i="86" s="1"/>
  <c r="C26" i="86"/>
  <c r="Y26" i="86" s="1"/>
  <c r="C27" i="86"/>
  <c r="D27" i="86" s="1"/>
  <c r="C28" i="86"/>
  <c r="C29" i="86"/>
  <c r="D29" i="86" s="1"/>
  <c r="C30" i="86"/>
  <c r="D30" i="86" s="1"/>
  <c r="AA30" i="86" s="1"/>
  <c r="C31" i="86"/>
  <c r="D31" i="86" s="1"/>
  <c r="C32" i="86"/>
  <c r="Y32" i="86" s="1"/>
  <c r="C3" i="86"/>
  <c r="Y3" i="86" s="1"/>
  <c r="C4" i="86"/>
  <c r="D4" i="86" s="1"/>
  <c r="AD102" i="86"/>
  <c r="AC102" i="86"/>
  <c r="AB102" i="86"/>
  <c r="AA102" i="86"/>
  <c r="Z102" i="86"/>
  <c r="Y102" i="86"/>
  <c r="AD101" i="86"/>
  <c r="AC101" i="86"/>
  <c r="AB101" i="86"/>
  <c r="AA101" i="86"/>
  <c r="Z101" i="86"/>
  <c r="AH101" i="86" s="1"/>
  <c r="Y101" i="86"/>
  <c r="AD100" i="86"/>
  <c r="AC100" i="86"/>
  <c r="AB100" i="86"/>
  <c r="AA100" i="86"/>
  <c r="Z100" i="86"/>
  <c r="AI100" i="86" s="1"/>
  <c r="Y100" i="86"/>
  <c r="AD99" i="86"/>
  <c r="AC99" i="86"/>
  <c r="AB99" i="86"/>
  <c r="AA99" i="86"/>
  <c r="Z99" i="86"/>
  <c r="AJ99" i="86" s="1"/>
  <c r="AO99" i="86" s="1"/>
  <c r="Y99" i="86"/>
  <c r="AD98" i="86"/>
  <c r="AC98" i="86"/>
  <c r="AB98" i="86"/>
  <c r="AA98" i="86"/>
  <c r="Z98" i="86"/>
  <c r="AK98" i="86" s="1"/>
  <c r="Y98" i="86"/>
  <c r="AD97" i="86"/>
  <c r="AC97" i="86"/>
  <c r="AB97" i="86"/>
  <c r="AA97" i="86"/>
  <c r="Z97" i="86"/>
  <c r="AL97" i="86" s="1"/>
  <c r="Y97" i="86"/>
  <c r="AD96" i="86"/>
  <c r="AC96" i="86"/>
  <c r="AB96" i="86"/>
  <c r="AA96" i="86"/>
  <c r="Z96" i="86"/>
  <c r="AM96" i="86" s="1"/>
  <c r="Y96" i="86"/>
  <c r="AD95" i="86"/>
  <c r="AC95" i="86"/>
  <c r="AB95" i="86"/>
  <c r="AA95" i="86"/>
  <c r="Z95" i="86"/>
  <c r="AH95" i="86" s="1"/>
  <c r="Y95" i="86"/>
  <c r="AD94" i="86"/>
  <c r="AC94" i="86"/>
  <c r="AB94" i="86"/>
  <c r="AA94" i="86"/>
  <c r="Z94" i="86"/>
  <c r="AI94" i="86" s="1"/>
  <c r="Y94" i="86"/>
  <c r="AD93" i="86"/>
  <c r="AC93" i="86"/>
  <c r="AB93" i="86"/>
  <c r="AA93" i="86"/>
  <c r="Z93" i="86"/>
  <c r="AH93" i="86" s="1"/>
  <c r="Y93" i="86"/>
  <c r="AD92" i="86"/>
  <c r="AC92" i="86"/>
  <c r="AB92" i="86"/>
  <c r="AA92" i="86"/>
  <c r="Z92" i="86"/>
  <c r="AH92" i="86" s="1"/>
  <c r="Y92" i="86"/>
  <c r="AD91" i="86"/>
  <c r="AC91" i="86"/>
  <c r="AB91" i="86"/>
  <c r="AA91" i="86"/>
  <c r="Z91" i="86"/>
  <c r="AI91" i="86" s="1"/>
  <c r="Y91" i="86"/>
  <c r="AD90" i="86"/>
  <c r="AC90" i="86"/>
  <c r="AB90" i="86"/>
  <c r="AA90" i="86"/>
  <c r="Z90" i="86"/>
  <c r="AK90" i="86" s="1"/>
  <c r="Y90" i="86"/>
  <c r="AD89" i="86"/>
  <c r="AC89" i="86"/>
  <c r="AB89" i="86"/>
  <c r="AA89" i="86"/>
  <c r="Z89" i="86"/>
  <c r="AL89" i="86" s="1"/>
  <c r="Y89" i="86"/>
  <c r="AD88" i="86"/>
  <c r="AC88" i="86"/>
  <c r="AB88" i="86"/>
  <c r="AA88" i="86"/>
  <c r="Z88" i="86"/>
  <c r="AM88" i="86" s="1"/>
  <c r="Y88" i="86"/>
  <c r="AD87" i="86"/>
  <c r="AC87" i="86"/>
  <c r="AB87" i="86"/>
  <c r="AA87" i="86"/>
  <c r="Z87" i="86"/>
  <c r="Y87" i="86"/>
  <c r="AD86" i="86"/>
  <c r="AC86" i="86"/>
  <c r="AB86" i="86"/>
  <c r="AA86" i="86"/>
  <c r="Z86" i="86"/>
  <c r="Y86" i="86"/>
  <c r="AD85" i="86"/>
  <c r="AC85" i="86"/>
  <c r="AB85" i="86"/>
  <c r="AA85" i="86"/>
  <c r="Z85" i="86"/>
  <c r="AH85" i="86" s="1"/>
  <c r="Y85" i="86"/>
  <c r="AD84" i="86"/>
  <c r="AC84" i="86"/>
  <c r="AB84" i="86"/>
  <c r="AA84" i="86"/>
  <c r="Z84" i="86"/>
  <c r="AH84" i="86" s="1"/>
  <c r="Y84" i="86"/>
  <c r="AD83" i="86"/>
  <c r="AC83" i="86"/>
  <c r="AB83" i="86"/>
  <c r="AA83" i="86"/>
  <c r="Z83" i="86"/>
  <c r="AJ83" i="86" s="1"/>
  <c r="AO83" i="86" s="1"/>
  <c r="Y83" i="86"/>
  <c r="AD82" i="86"/>
  <c r="AC82" i="86"/>
  <c r="AB82" i="86"/>
  <c r="AA82" i="86"/>
  <c r="Z82" i="86"/>
  <c r="AK82" i="86" s="1"/>
  <c r="Y82" i="86"/>
  <c r="AD81" i="86"/>
  <c r="AC81" i="86"/>
  <c r="AB81" i="86"/>
  <c r="AA81" i="86"/>
  <c r="Z81" i="86"/>
  <c r="AL81" i="86" s="1"/>
  <c r="Y81" i="86"/>
  <c r="AD80" i="86"/>
  <c r="AC80" i="86"/>
  <c r="AB80" i="86"/>
  <c r="AA80" i="86"/>
  <c r="Z80" i="86"/>
  <c r="AM80" i="86" s="1"/>
  <c r="Y80" i="86"/>
  <c r="AD79" i="86"/>
  <c r="AC79" i="86"/>
  <c r="AB79" i="86"/>
  <c r="AA79" i="86"/>
  <c r="Z79" i="86"/>
  <c r="AG79" i="86" s="1"/>
  <c r="Y79" i="86"/>
  <c r="AD78" i="86"/>
  <c r="AC78" i="86"/>
  <c r="AB78" i="86"/>
  <c r="AA78" i="86"/>
  <c r="Z78" i="86"/>
  <c r="AH78" i="86" s="1"/>
  <c r="Y78" i="86"/>
  <c r="AD77" i="86"/>
  <c r="AC77" i="86"/>
  <c r="AB77" i="86"/>
  <c r="AA77" i="86"/>
  <c r="Z77" i="86"/>
  <c r="AH77" i="86" s="1"/>
  <c r="Y77" i="86"/>
  <c r="AD76" i="86"/>
  <c r="AC76" i="86"/>
  <c r="AB76" i="86"/>
  <c r="AA76" i="86"/>
  <c r="Z76" i="86"/>
  <c r="AH76" i="86" s="1"/>
  <c r="Y76" i="86"/>
  <c r="AD75" i="86"/>
  <c r="AC75" i="86"/>
  <c r="AB75" i="86"/>
  <c r="AA75" i="86"/>
  <c r="Z75" i="86"/>
  <c r="AJ75" i="86" s="1"/>
  <c r="AO75" i="86" s="1"/>
  <c r="Y75" i="86"/>
  <c r="AD74" i="86"/>
  <c r="AC74" i="86"/>
  <c r="AB74" i="86"/>
  <c r="AA74" i="86"/>
  <c r="Z74" i="86"/>
  <c r="AK74" i="86" s="1"/>
  <c r="Y74" i="86"/>
  <c r="AD73" i="86"/>
  <c r="AC73" i="86"/>
  <c r="AB73" i="86"/>
  <c r="AA73" i="86"/>
  <c r="Z73" i="86"/>
  <c r="AL73" i="86" s="1"/>
  <c r="Y73" i="86"/>
  <c r="AD72" i="86"/>
  <c r="AC72" i="86"/>
  <c r="AB72" i="86"/>
  <c r="AA72" i="86"/>
  <c r="Z72" i="86"/>
  <c r="AM72" i="86" s="1"/>
  <c r="Y72" i="86"/>
  <c r="AD71" i="86"/>
  <c r="AC71" i="86"/>
  <c r="AB71" i="86"/>
  <c r="AA71" i="86"/>
  <c r="Z71" i="86"/>
  <c r="AH71" i="86" s="1"/>
  <c r="Y71" i="86"/>
  <c r="AD70" i="86"/>
  <c r="AC70" i="86"/>
  <c r="AB70" i="86"/>
  <c r="AA70" i="86"/>
  <c r="Z70" i="86"/>
  <c r="AI70" i="86" s="1"/>
  <c r="Y70" i="86"/>
  <c r="AD69" i="86"/>
  <c r="AC69" i="86"/>
  <c r="AB69" i="86"/>
  <c r="AA69" i="86"/>
  <c r="Z69" i="86"/>
  <c r="AH69" i="86" s="1"/>
  <c r="Y69" i="86"/>
  <c r="AD68" i="86"/>
  <c r="AC68" i="86"/>
  <c r="AB68" i="86"/>
  <c r="AA68" i="86"/>
  <c r="Z68" i="86"/>
  <c r="AI68" i="86" s="1"/>
  <c r="Y68" i="86"/>
  <c r="AD67" i="86"/>
  <c r="AC67" i="86"/>
  <c r="AB67" i="86"/>
  <c r="AA67" i="86"/>
  <c r="Z67" i="86"/>
  <c r="AJ67" i="86" s="1"/>
  <c r="AO67" i="86" s="1"/>
  <c r="Y67" i="86"/>
  <c r="AD66" i="86"/>
  <c r="AC66" i="86"/>
  <c r="AB66" i="86"/>
  <c r="AA66" i="86"/>
  <c r="Z66" i="86"/>
  <c r="AK66" i="86" s="1"/>
  <c r="Y66" i="86"/>
  <c r="AD65" i="86"/>
  <c r="AC65" i="86"/>
  <c r="AB65" i="86"/>
  <c r="AA65" i="86"/>
  <c r="Z65" i="86"/>
  <c r="AL65" i="86" s="1"/>
  <c r="Y65" i="86"/>
  <c r="AD64" i="86"/>
  <c r="AC64" i="86"/>
  <c r="AB64" i="86"/>
  <c r="AA64" i="86"/>
  <c r="Z64" i="86"/>
  <c r="AM64" i="86" s="1"/>
  <c r="Y64" i="86"/>
  <c r="AD63" i="86"/>
  <c r="AC63" i="86"/>
  <c r="AB63" i="86"/>
  <c r="AA63" i="86"/>
  <c r="Z63" i="86"/>
  <c r="AH63" i="86" s="1"/>
  <c r="Y63" i="86"/>
  <c r="AD62" i="86"/>
  <c r="AC62" i="86"/>
  <c r="AB62" i="86"/>
  <c r="AA62" i="86"/>
  <c r="Z62" i="86"/>
  <c r="AI62" i="86" s="1"/>
  <c r="Y62" i="86"/>
  <c r="AD61" i="86"/>
  <c r="AC61" i="86"/>
  <c r="AB61" i="86"/>
  <c r="AA61" i="86"/>
  <c r="Z61" i="86"/>
  <c r="AH61" i="86" s="1"/>
  <c r="Y61" i="86"/>
  <c r="AD60" i="86"/>
  <c r="AC60" i="86"/>
  <c r="AB60" i="86"/>
  <c r="AA60" i="86"/>
  <c r="Z60" i="86"/>
  <c r="AI60" i="86" s="1"/>
  <c r="Y60" i="86"/>
  <c r="AD59" i="86"/>
  <c r="AC59" i="86"/>
  <c r="AB59" i="86"/>
  <c r="AA59" i="86"/>
  <c r="Z59" i="86"/>
  <c r="AJ59" i="86" s="1"/>
  <c r="AO59" i="86" s="1"/>
  <c r="Y59" i="86"/>
  <c r="AM58" i="86"/>
  <c r="AD58" i="86"/>
  <c r="AC58" i="86"/>
  <c r="AB58" i="86"/>
  <c r="AA58" i="86"/>
  <c r="Z58" i="86"/>
  <c r="AK58" i="86" s="1"/>
  <c r="Y58" i="86"/>
  <c r="AD57" i="86"/>
  <c r="AC57" i="86"/>
  <c r="AB57" i="86"/>
  <c r="AA57" i="86"/>
  <c r="Z57" i="86"/>
  <c r="AL57" i="86" s="1"/>
  <c r="Y57" i="86"/>
  <c r="AD56" i="86"/>
  <c r="AC56" i="86"/>
  <c r="AB56" i="86"/>
  <c r="AA56" i="86"/>
  <c r="Z56" i="86"/>
  <c r="AM56" i="86" s="1"/>
  <c r="Y56" i="86"/>
  <c r="AD55" i="86"/>
  <c r="AC55" i="86"/>
  <c r="AB55" i="86"/>
  <c r="AA55" i="86"/>
  <c r="Z55" i="86"/>
  <c r="AH55" i="86" s="1"/>
  <c r="Y55" i="86"/>
  <c r="AD54" i="86"/>
  <c r="AC54" i="86"/>
  <c r="AB54" i="86"/>
  <c r="AA54" i="86"/>
  <c r="Z54" i="86"/>
  <c r="AI54" i="86" s="1"/>
  <c r="Y54" i="86"/>
  <c r="AD53" i="86"/>
  <c r="AC53" i="86"/>
  <c r="AB53" i="86"/>
  <c r="AA53" i="86"/>
  <c r="Z53" i="86"/>
  <c r="AH53" i="86" s="1"/>
  <c r="Y53" i="86"/>
  <c r="AD52" i="86"/>
  <c r="AC52" i="86"/>
  <c r="AB52" i="86"/>
  <c r="AA52" i="86"/>
  <c r="Z52" i="86"/>
  <c r="AI52" i="86" s="1"/>
  <c r="Y52" i="86"/>
  <c r="AD51" i="86"/>
  <c r="AC51" i="86"/>
  <c r="AB51" i="86"/>
  <c r="AA51" i="86"/>
  <c r="Z51" i="86"/>
  <c r="AJ51" i="86" s="1"/>
  <c r="AO51" i="86" s="1"/>
  <c r="Y51" i="86"/>
  <c r="AD50" i="86"/>
  <c r="AC50" i="86"/>
  <c r="AB50" i="86"/>
  <c r="AA50" i="86"/>
  <c r="Z50" i="86"/>
  <c r="AK50" i="86" s="1"/>
  <c r="Y50" i="86"/>
  <c r="AD49" i="86"/>
  <c r="AC49" i="86"/>
  <c r="AB49" i="86"/>
  <c r="AA49" i="86"/>
  <c r="Z49" i="86"/>
  <c r="AL49" i="86" s="1"/>
  <c r="Y49" i="86"/>
  <c r="AD48" i="86"/>
  <c r="AC48" i="86"/>
  <c r="AB48" i="86"/>
  <c r="AA48" i="86"/>
  <c r="Z48" i="86"/>
  <c r="AM48" i="86" s="1"/>
  <c r="Y48" i="86"/>
  <c r="AD47" i="86"/>
  <c r="AC47" i="86"/>
  <c r="AB47" i="86"/>
  <c r="AA47" i="86"/>
  <c r="Z47" i="86"/>
  <c r="Y47" i="86"/>
  <c r="AD46" i="86"/>
  <c r="AC46" i="86"/>
  <c r="AB46" i="86"/>
  <c r="AA46" i="86"/>
  <c r="Z46" i="86"/>
  <c r="Y46" i="86"/>
  <c r="AD45" i="86"/>
  <c r="AC45" i="86"/>
  <c r="AB45" i="86"/>
  <c r="AA45" i="86"/>
  <c r="Z45" i="86"/>
  <c r="AH45" i="86" s="1"/>
  <c r="Y45" i="86"/>
  <c r="AD44" i="86"/>
  <c r="AC44" i="86"/>
  <c r="AB44" i="86"/>
  <c r="AA44" i="86"/>
  <c r="Z44" i="86"/>
  <c r="AI44" i="86" s="1"/>
  <c r="Y44" i="86"/>
  <c r="AD43" i="86"/>
  <c r="AC43" i="86"/>
  <c r="AB43" i="86"/>
  <c r="AA43" i="86"/>
  <c r="Z43" i="86"/>
  <c r="AJ43" i="86" s="1"/>
  <c r="AO43" i="86" s="1"/>
  <c r="Y43" i="86"/>
  <c r="AD42" i="86"/>
  <c r="AC42" i="86"/>
  <c r="AB42" i="86"/>
  <c r="AA42" i="86"/>
  <c r="Z42" i="86"/>
  <c r="AK42" i="86" s="1"/>
  <c r="Y42" i="86"/>
  <c r="AD41" i="86"/>
  <c r="AC41" i="86"/>
  <c r="AB41" i="86"/>
  <c r="AA41" i="86"/>
  <c r="Z41" i="86"/>
  <c r="AG41" i="86" s="1"/>
  <c r="Y41" i="86"/>
  <c r="AD40" i="86"/>
  <c r="AC40" i="86"/>
  <c r="AB40" i="86"/>
  <c r="AA40" i="86"/>
  <c r="Z40" i="86"/>
  <c r="AN40" i="86" s="1"/>
  <c r="Y40" i="86"/>
  <c r="AD39" i="86"/>
  <c r="AC39" i="86"/>
  <c r="AB39" i="86"/>
  <c r="AA39" i="86"/>
  <c r="Z39" i="86"/>
  <c r="AI39" i="86" s="1"/>
  <c r="Y39" i="86"/>
  <c r="AD38" i="86"/>
  <c r="AC38" i="86"/>
  <c r="AB38" i="86"/>
  <c r="AA38" i="86"/>
  <c r="Z38" i="86"/>
  <c r="AH38" i="86" s="1"/>
  <c r="Y38" i="86"/>
  <c r="AD37" i="86"/>
  <c r="AC37" i="86"/>
  <c r="AB37" i="86"/>
  <c r="AA37" i="86"/>
  <c r="Z37" i="86"/>
  <c r="AK37" i="86" s="1"/>
  <c r="Y37" i="86"/>
  <c r="AD36" i="86"/>
  <c r="AC36" i="86"/>
  <c r="AB36" i="86"/>
  <c r="AA36" i="86"/>
  <c r="Z36" i="86"/>
  <c r="AL36" i="86" s="1"/>
  <c r="Y36" i="86"/>
  <c r="AD35" i="86"/>
  <c r="AC35" i="86"/>
  <c r="AB35" i="86"/>
  <c r="AA35" i="86"/>
  <c r="Z35" i="86"/>
  <c r="AH35" i="86" s="1"/>
  <c r="Y35" i="86"/>
  <c r="AD34" i="86"/>
  <c r="AC34" i="86"/>
  <c r="AB34" i="86"/>
  <c r="AA34" i="86"/>
  <c r="Z34" i="86"/>
  <c r="AG34" i="86" s="1"/>
  <c r="Y34" i="86"/>
  <c r="AD33" i="86"/>
  <c r="AC33" i="86"/>
  <c r="AB33" i="86"/>
  <c r="AA33" i="86"/>
  <c r="Z33" i="86"/>
  <c r="AH33" i="86" s="1"/>
  <c r="Y33" i="86"/>
  <c r="AC32" i="86"/>
  <c r="AB32" i="86"/>
  <c r="Z32" i="86"/>
  <c r="AH32" i="86" s="1"/>
  <c r="AC31" i="86"/>
  <c r="AB31" i="86"/>
  <c r="Z31" i="86"/>
  <c r="AK31" i="86" s="1"/>
  <c r="AC30" i="86"/>
  <c r="AB30" i="86"/>
  <c r="Z30" i="86"/>
  <c r="AH30" i="86" s="1"/>
  <c r="AC29" i="86"/>
  <c r="AB29" i="86"/>
  <c r="Z29" i="86"/>
  <c r="AH29" i="86" s="1"/>
  <c r="AC28" i="86"/>
  <c r="AB28" i="86"/>
  <c r="Z28" i="86"/>
  <c r="AL28" i="86" s="1"/>
  <c r="AC27" i="86"/>
  <c r="AB27" i="86"/>
  <c r="Z27" i="86"/>
  <c r="AH27" i="86" s="1"/>
  <c r="AC26" i="86"/>
  <c r="AB26" i="86"/>
  <c r="Z26" i="86"/>
  <c r="AC25" i="86"/>
  <c r="AB25" i="86"/>
  <c r="Z25" i="86"/>
  <c r="AK25" i="86" s="1"/>
  <c r="AC24" i="86"/>
  <c r="AB24" i="86"/>
  <c r="Z24" i="86"/>
  <c r="AG24" i="86" s="1"/>
  <c r="AC23" i="86"/>
  <c r="AB23" i="86"/>
  <c r="Z23" i="86"/>
  <c r="AK23" i="86" s="1"/>
  <c r="AC22" i="86"/>
  <c r="AB22" i="86"/>
  <c r="Z22" i="86"/>
  <c r="AG22" i="86" s="1"/>
  <c r="AC21" i="86"/>
  <c r="AB21" i="86"/>
  <c r="Z21" i="86"/>
  <c r="AH21" i="86" s="1"/>
  <c r="AC20" i="86"/>
  <c r="AB20" i="86"/>
  <c r="Z20" i="86"/>
  <c r="AN20" i="86" s="1"/>
  <c r="AC19" i="86"/>
  <c r="AB19" i="86"/>
  <c r="Z19" i="86"/>
  <c r="AK19" i="86" s="1"/>
  <c r="AC18" i="86"/>
  <c r="AB18" i="86"/>
  <c r="Z18" i="86"/>
  <c r="AH18" i="86" s="1"/>
  <c r="AC17" i="86"/>
  <c r="AB17" i="86"/>
  <c r="Z17" i="86"/>
  <c r="AH17" i="86" s="1"/>
  <c r="AC16" i="86"/>
  <c r="AB16" i="86"/>
  <c r="Z16" i="86"/>
  <c r="AH16" i="86" s="1"/>
  <c r="AC15" i="86"/>
  <c r="AB15" i="86"/>
  <c r="Z15" i="86"/>
  <c r="AM15" i="86" s="1"/>
  <c r="AC14" i="86"/>
  <c r="AB14" i="86"/>
  <c r="Z14" i="86"/>
  <c r="AK14" i="86" s="1"/>
  <c r="AC13" i="86"/>
  <c r="AB13" i="86"/>
  <c r="Z13" i="86"/>
  <c r="AH13" i="86" s="1"/>
  <c r="AC12" i="86"/>
  <c r="AB12" i="86"/>
  <c r="Z12" i="86"/>
  <c r="AI12" i="86" s="1"/>
  <c r="AC11" i="86"/>
  <c r="AB11" i="86"/>
  <c r="Z11" i="86"/>
  <c r="AI11" i="86" s="1"/>
  <c r="AC10" i="86"/>
  <c r="AB10" i="86"/>
  <c r="Z10" i="86"/>
  <c r="AH10" i="86" s="1"/>
  <c r="AC9" i="86"/>
  <c r="AB9" i="86"/>
  <c r="Z9" i="86"/>
  <c r="AH9" i="86" s="1"/>
  <c r="AC8" i="86"/>
  <c r="AB8" i="86"/>
  <c r="Z8" i="86"/>
  <c r="AI8" i="86" s="1"/>
  <c r="AC7" i="86"/>
  <c r="AB7" i="86"/>
  <c r="Z7" i="86"/>
  <c r="AK7" i="86" s="1"/>
  <c r="AC6" i="86"/>
  <c r="AB6" i="86"/>
  <c r="Z6" i="86"/>
  <c r="AK6" i="86" s="1"/>
  <c r="AC5" i="86"/>
  <c r="AB5" i="86"/>
  <c r="Z5" i="86"/>
  <c r="AH5" i="86" s="1"/>
  <c r="AC4" i="86"/>
  <c r="AB4" i="86"/>
  <c r="Z4" i="86"/>
  <c r="AH4" i="86" s="1"/>
  <c r="AC3" i="86"/>
  <c r="AB3" i="86"/>
  <c r="Z3" i="86"/>
  <c r="AL3" i="86" s="1"/>
  <c r="AN2" i="85"/>
  <c r="H3" i="85"/>
  <c r="G42" i="85"/>
  <c r="F42" i="85"/>
  <c r="E42" i="85"/>
  <c r="D42" i="85"/>
  <c r="C42" i="85"/>
  <c r="ED41" i="85"/>
  <c r="ED40" i="85"/>
  <c r="ED39" i="85"/>
  <c r="ED38" i="85"/>
  <c r="ED37" i="85"/>
  <c r="ED36" i="85"/>
  <c r="ED35" i="85"/>
  <c r="ED34" i="85"/>
  <c r="ED33" i="85"/>
  <c r="ED32" i="85"/>
  <c r="ED31" i="85"/>
  <c r="ED30" i="85"/>
  <c r="ED29" i="85"/>
  <c r="ED28" i="85"/>
  <c r="ED27" i="85"/>
  <c r="ED26" i="85"/>
  <c r="ED25" i="85"/>
  <c r="ED24" i="85"/>
  <c r="ED23" i="85"/>
  <c r="ED22" i="85"/>
  <c r="ED21" i="85"/>
  <c r="ED20" i="85"/>
  <c r="ED19" i="85"/>
  <c r="ED18" i="85"/>
  <c r="ED17" i="85"/>
  <c r="ED16" i="85"/>
  <c r="ED15" i="85"/>
  <c r="ED14" i="85"/>
  <c r="ED13" i="85"/>
  <c r="ED12" i="85"/>
  <c r="AI40" i="86" l="1"/>
  <c r="AG39" i="86"/>
  <c r="AN44" i="86"/>
  <c r="AK101" i="86"/>
  <c r="AE91" i="86"/>
  <c r="AG38" i="86"/>
  <c r="AE97" i="86"/>
  <c r="Y17" i="86"/>
  <c r="Y22" i="86"/>
  <c r="AE101" i="86"/>
  <c r="Y10" i="86"/>
  <c r="Y15" i="86"/>
  <c r="Y30" i="86"/>
  <c r="AJ101" i="86"/>
  <c r="AO101" i="86" s="1"/>
  <c r="Y18" i="86"/>
  <c r="AH24" i="86"/>
  <c r="AF56" i="86"/>
  <c r="AE82" i="86"/>
  <c r="AF83" i="86"/>
  <c r="AE90" i="86"/>
  <c r="AE81" i="86"/>
  <c r="AN82" i="86"/>
  <c r="AL83" i="86"/>
  <c r="AE84" i="86"/>
  <c r="AE42" i="86"/>
  <c r="AG80" i="86"/>
  <c r="AN83" i="86"/>
  <c r="AF84" i="86"/>
  <c r="AE41" i="86"/>
  <c r="AL84" i="86"/>
  <c r="W43" i="87"/>
  <c r="C5" i="87" s="1"/>
  <c r="D6" i="67"/>
  <c r="AF16" i="91"/>
  <c r="AH39" i="86"/>
  <c r="AF42" i="86"/>
  <c r="AN90" i="86"/>
  <c r="AF91" i="86"/>
  <c r="Y29" i="86"/>
  <c r="AN29" i="86"/>
  <c r="AG42" i="86"/>
  <c r="AG55" i="86"/>
  <c r="AE73" i="86"/>
  <c r="AM74" i="86"/>
  <c r="AF88" i="86"/>
  <c r="AK68" i="86"/>
  <c r="AF73" i="86"/>
  <c r="AN74" i="86"/>
  <c r="AN88" i="86"/>
  <c r="AI21" i="86"/>
  <c r="Y13" i="86"/>
  <c r="AJ21" i="86"/>
  <c r="AO21" i="86" s="1"/>
  <c r="AM25" i="86"/>
  <c r="AM38" i="86"/>
  <c r="AF49" i="86"/>
  <c r="AN50" i="86"/>
  <c r="AN69" i="86"/>
  <c r="AM21" i="86"/>
  <c r="AN21" i="86"/>
  <c r="AI29" i="86"/>
  <c r="AE53" i="86"/>
  <c r="AF97" i="86"/>
  <c r="AM23" i="86"/>
  <c r="AJ29" i="86"/>
  <c r="AO29" i="86" s="1"/>
  <c r="AK53" i="86"/>
  <c r="AG88" i="86"/>
  <c r="AG91" i="86"/>
  <c r="AG97" i="86"/>
  <c r="AN38" i="86"/>
  <c r="AM29" i="86"/>
  <c r="AG58" i="86"/>
  <c r="AG68" i="86"/>
  <c r="AI77" i="86"/>
  <c r="AN91" i="86"/>
  <c r="AE59" i="86"/>
  <c r="AF69" i="86"/>
  <c r="AK77" i="86"/>
  <c r="AL38" i="86"/>
  <c r="AF44" i="86"/>
  <c r="AE49" i="86"/>
  <c r="AM50" i="86"/>
  <c r="AN58" i="86"/>
  <c r="AL68" i="86"/>
  <c r="AK69" i="86"/>
  <c r="N27" i="88"/>
  <c r="N26" i="88" s="1"/>
  <c r="I27" i="88"/>
  <c r="I26" i="88" s="1"/>
  <c r="L27" i="88"/>
  <c r="L28" i="88" s="1"/>
  <c r="K27" i="88"/>
  <c r="AD23" i="88"/>
  <c r="AE23" i="88" s="1"/>
  <c r="AD13" i="88"/>
  <c r="AE13" i="88" s="1"/>
  <c r="AD24" i="88"/>
  <c r="AE24" i="88" s="1"/>
  <c r="P27" i="88"/>
  <c r="AD25" i="88"/>
  <c r="AE25" i="88" s="1"/>
  <c r="AD31" i="88"/>
  <c r="AE31" i="88" s="1"/>
  <c r="AD26" i="88"/>
  <c r="AE26" i="88" s="1"/>
  <c r="AD14" i="88"/>
  <c r="AE14" i="88" s="1"/>
  <c r="O27" i="88"/>
  <c r="AD9" i="88"/>
  <c r="AE9" i="88" s="1"/>
  <c r="AD27" i="88"/>
  <c r="AE27" i="88" s="1"/>
  <c r="AD3" i="88"/>
  <c r="AE3" i="88" s="1"/>
  <c r="AD30" i="88"/>
  <c r="AE30" i="88" s="1"/>
  <c r="J27" i="88"/>
  <c r="AD18" i="88"/>
  <c r="AE18" i="88" s="1"/>
  <c r="AD15" i="88"/>
  <c r="AE15" i="88" s="1"/>
  <c r="AD11" i="88"/>
  <c r="AE11" i="88" s="1"/>
  <c r="AD4" i="88"/>
  <c r="AE4" i="88" s="1"/>
  <c r="M27" i="88"/>
  <c r="AD6" i="88"/>
  <c r="AE6" i="88" s="1"/>
  <c r="AD19" i="88"/>
  <c r="AE19" i="88" s="1"/>
  <c r="AD12" i="88"/>
  <c r="AE12" i="88" s="1"/>
  <c r="AD8" i="88"/>
  <c r="AE8" i="88" s="1"/>
  <c r="AD7" i="88"/>
  <c r="AE7" i="88" s="1"/>
  <c r="AD21" i="88"/>
  <c r="AE21" i="88" s="1"/>
  <c r="AD20" i="88"/>
  <c r="AE20" i="88" s="1"/>
  <c r="Q27" i="88"/>
  <c r="AD10" i="88"/>
  <c r="AE10" i="88" s="1"/>
  <c r="AD16" i="88"/>
  <c r="AE16" i="88" s="1"/>
  <c r="AD32" i="88"/>
  <c r="AE32" i="88" s="1"/>
  <c r="AD22" i="88"/>
  <c r="AE22" i="88" s="1"/>
  <c r="J2" i="88"/>
  <c r="AD29" i="88"/>
  <c r="AE29" i="88" s="1"/>
  <c r="AD17" i="88"/>
  <c r="AE17" i="88" s="1"/>
  <c r="AD28" i="88"/>
  <c r="AE28" i="88" s="1"/>
  <c r="AA5" i="88"/>
  <c r="AD5" i="88"/>
  <c r="AE5" i="88" s="1"/>
  <c r="AG30" i="86"/>
  <c r="AM44" i="86"/>
  <c r="AG57" i="86"/>
  <c r="AN67" i="86"/>
  <c r="AG82" i="86"/>
  <c r="AL85" i="86"/>
  <c r="AN57" i="86"/>
  <c r="AG35" i="86"/>
  <c r="AE37" i="86"/>
  <c r="AF43" i="86"/>
  <c r="AF48" i="86"/>
  <c r="AN68" i="86"/>
  <c r="AF72" i="86"/>
  <c r="AH79" i="86"/>
  <c r="AF96" i="86"/>
  <c r="D32" i="86"/>
  <c r="AA32" i="86" s="1"/>
  <c r="AI13" i="86"/>
  <c r="AJ35" i="86"/>
  <c r="AO35" i="86" s="1"/>
  <c r="AE36" i="86"/>
  <c r="AL37" i="86"/>
  <c r="AE38" i="86"/>
  <c r="AN42" i="86"/>
  <c r="AL43" i="86"/>
  <c r="AG49" i="86"/>
  <c r="AG50" i="86"/>
  <c r="AN53" i="86"/>
  <c r="AL69" i="86"/>
  <c r="AG71" i="86"/>
  <c r="AG73" i="86"/>
  <c r="AG74" i="86"/>
  <c r="AL77" i="86"/>
  <c r="AI78" i="86"/>
  <c r="AG84" i="86"/>
  <c r="AG95" i="86"/>
  <c r="AM98" i="86"/>
  <c r="AE99" i="86"/>
  <c r="AL101" i="86"/>
  <c r="AM35" i="86"/>
  <c r="AM37" i="86"/>
  <c r="AF38" i="86"/>
  <c r="AM43" i="86"/>
  <c r="AE44" i="86"/>
  <c r="AN49" i="86"/>
  <c r="AE51" i="86"/>
  <c r="AF64" i="86"/>
  <c r="AE66" i="86"/>
  <c r="AE67" i="86"/>
  <c r="AM69" i="86"/>
  <c r="AH70" i="86"/>
  <c r="AN73" i="86"/>
  <c r="AE75" i="86"/>
  <c r="AN77" i="86"/>
  <c r="AJ84" i="86"/>
  <c r="AO84" i="86" s="1"/>
  <c r="AE89" i="86"/>
  <c r="AJ93" i="86"/>
  <c r="AO93" i="86" s="1"/>
  <c r="AH94" i="86"/>
  <c r="AN97" i="86"/>
  <c r="AN98" i="86"/>
  <c r="AN101" i="86"/>
  <c r="AI27" i="86"/>
  <c r="AI33" i="86"/>
  <c r="AN43" i="86"/>
  <c r="AG63" i="86"/>
  <c r="AG64" i="86"/>
  <c r="AE65" i="86"/>
  <c r="AN66" i="86"/>
  <c r="AF67" i="86"/>
  <c r="AL93" i="86"/>
  <c r="D24" i="86"/>
  <c r="AA24" i="86" s="1"/>
  <c r="AJ27" i="86"/>
  <c r="AO27" i="86" s="1"/>
  <c r="AJ38" i="86"/>
  <c r="AO38" i="86" s="1"/>
  <c r="AG44" i="86"/>
  <c r="AE57" i="86"/>
  <c r="AE61" i="86"/>
  <c r="AH62" i="86"/>
  <c r="AN64" i="86"/>
  <c r="AG67" i="86"/>
  <c r="AM84" i="86"/>
  <c r="AE85" i="86"/>
  <c r="AK91" i="86"/>
  <c r="AN18" i="86"/>
  <c r="AN27" i="86"/>
  <c r="AK44" i="86"/>
  <c r="AF57" i="86"/>
  <c r="AL61" i="86"/>
  <c r="AL67" i="86"/>
  <c r="AN84" i="86"/>
  <c r="AI85" i="86"/>
  <c r="AI92" i="86"/>
  <c r="AK35" i="86"/>
  <c r="AJ45" i="86"/>
  <c r="AO45" i="86" s="1"/>
  <c r="AG48" i="86"/>
  <c r="AF51" i="86"/>
  <c r="AL53" i="86"/>
  <c r="AG56" i="86"/>
  <c r="AF59" i="86"/>
  <c r="AK60" i="86"/>
  <c r="AM61" i="86"/>
  <c r="AF65" i="86"/>
  <c r="AG72" i="86"/>
  <c r="AF75" i="86"/>
  <c r="AJ76" i="86"/>
  <c r="AO76" i="86" s="1"/>
  <c r="AL82" i="86"/>
  <c r="AJ85" i="86"/>
  <c r="AO85" i="86" s="1"/>
  <c r="AF89" i="86"/>
  <c r="AJ92" i="86"/>
  <c r="AO92" i="86" s="1"/>
  <c r="AM93" i="86"/>
  <c r="AG96" i="86"/>
  <c r="AF99" i="86"/>
  <c r="AK100" i="86"/>
  <c r="AI76" i="86"/>
  <c r="AJ100" i="86"/>
  <c r="AO100" i="86" s="1"/>
  <c r="AG18" i="86"/>
  <c r="AL42" i="86"/>
  <c r="AK52" i="86"/>
  <c r="Y14" i="86"/>
  <c r="AI18" i="86"/>
  <c r="AG23" i="86"/>
  <c r="AL35" i="86"/>
  <c r="AI38" i="86"/>
  <c r="AM42" i="86"/>
  <c r="AE43" i="86"/>
  <c r="AJ44" i="86"/>
  <c r="AO44" i="86" s="1"/>
  <c r="AK45" i="86"/>
  <c r="AN48" i="86"/>
  <c r="AG51" i="86"/>
  <c r="AL52" i="86"/>
  <c r="AM53" i="86"/>
  <c r="AH54" i="86"/>
  <c r="AN56" i="86"/>
  <c r="AG59" i="86"/>
  <c r="AL60" i="86"/>
  <c r="AN61" i="86"/>
  <c r="AG65" i="86"/>
  <c r="AK67" i="86"/>
  <c r="AM68" i="86"/>
  <c r="AE69" i="86"/>
  <c r="AN72" i="86"/>
  <c r="AG75" i="86"/>
  <c r="AK76" i="86"/>
  <c r="AM77" i="86"/>
  <c r="AF80" i="86"/>
  <c r="AM82" i="86"/>
  <c r="AE83" i="86"/>
  <c r="AI84" i="86"/>
  <c r="AK85" i="86"/>
  <c r="AG89" i="86"/>
  <c r="AJ91" i="86"/>
  <c r="AO91" i="86" s="1"/>
  <c r="AK92" i="86"/>
  <c r="AN96" i="86"/>
  <c r="AG99" i="86"/>
  <c r="AL100" i="86"/>
  <c r="AM101" i="86"/>
  <c r="AI45" i="86"/>
  <c r="AJ52" i="86"/>
  <c r="AO52" i="86" s="1"/>
  <c r="AL45" i="86"/>
  <c r="AK51" i="86"/>
  <c r="AK59" i="86"/>
  <c r="AL76" i="86"/>
  <c r="AM89" i="86"/>
  <c r="AL92" i="86"/>
  <c r="AK99" i="86"/>
  <c r="AM100" i="86"/>
  <c r="AJ17" i="86"/>
  <c r="AO17" i="86" s="1"/>
  <c r="AL25" i="86"/>
  <c r="AF27" i="86"/>
  <c r="AE35" i="86"/>
  <c r="AN35" i="86"/>
  <c r="AF36" i="86"/>
  <c r="AK38" i="86"/>
  <c r="AG43" i="86"/>
  <c r="AL44" i="86"/>
  <c r="AM45" i="86"/>
  <c r="AM49" i="86"/>
  <c r="AE50" i="86"/>
  <c r="AL51" i="86"/>
  <c r="AN52" i="86"/>
  <c r="AF53" i="86"/>
  <c r="AM57" i="86"/>
  <c r="AE58" i="86"/>
  <c r="AL59" i="86"/>
  <c r="AN60" i="86"/>
  <c r="AF61" i="86"/>
  <c r="AN65" i="86"/>
  <c r="AF66" i="86"/>
  <c r="AM67" i="86"/>
  <c r="AE68" i="86"/>
  <c r="AI69" i="86"/>
  <c r="AM73" i="86"/>
  <c r="AE74" i="86"/>
  <c r="AL75" i="86"/>
  <c r="AM76" i="86"/>
  <c r="AE77" i="86"/>
  <c r="AN80" i="86"/>
  <c r="AF81" i="86"/>
  <c r="AG83" i="86"/>
  <c r="AK84" i="86"/>
  <c r="AM85" i="86"/>
  <c r="AN89" i="86"/>
  <c r="AF90" i="86"/>
  <c r="AL91" i="86"/>
  <c r="AM92" i="86"/>
  <c r="AE93" i="86"/>
  <c r="AM97" i="86"/>
  <c r="AE98" i="86"/>
  <c r="AL99" i="86"/>
  <c r="AN100" i="86"/>
  <c r="AF101" i="86"/>
  <c r="AM52" i="86"/>
  <c r="AM60" i="86"/>
  <c r="AM65" i="86"/>
  <c r="AK75" i="86"/>
  <c r="AH34" i="86"/>
  <c r="AF35" i="86"/>
  <c r="AI36" i="86"/>
  <c r="AK43" i="86"/>
  <c r="AE45" i="86"/>
  <c r="AN45" i="86"/>
  <c r="AF50" i="86"/>
  <c r="AM51" i="86"/>
  <c r="AE52" i="86"/>
  <c r="AG53" i="86"/>
  <c r="AF58" i="86"/>
  <c r="AM59" i="86"/>
  <c r="AE60" i="86"/>
  <c r="AI61" i="86"/>
  <c r="AG66" i="86"/>
  <c r="AF68" i="86"/>
  <c r="AJ69" i="86"/>
  <c r="AO69" i="86" s="1"/>
  <c r="AF74" i="86"/>
  <c r="AM75" i="86"/>
  <c r="AE76" i="86"/>
  <c r="AN76" i="86"/>
  <c r="AF77" i="86"/>
  <c r="AG81" i="86"/>
  <c r="AK83" i="86"/>
  <c r="AG90" i="86"/>
  <c r="AM91" i="86"/>
  <c r="AE92" i="86"/>
  <c r="AN92" i="86"/>
  <c r="AI93" i="86"/>
  <c r="AF98" i="86"/>
  <c r="AM99" i="86"/>
  <c r="AE100" i="86"/>
  <c r="AG101" i="86"/>
  <c r="D28" i="86"/>
  <c r="D20" i="86"/>
  <c r="AA20" i="86" s="1"/>
  <c r="AM16" i="86"/>
  <c r="AM36" i="86"/>
  <c r="AN51" i="86"/>
  <c r="AF52" i="86"/>
  <c r="AI53" i="86"/>
  <c r="AN59" i="86"/>
  <c r="AF60" i="86"/>
  <c r="AJ61" i="86"/>
  <c r="AO61" i="86" s="1"/>
  <c r="AL66" i="86"/>
  <c r="AN75" i="86"/>
  <c r="AF76" i="86"/>
  <c r="AM81" i="86"/>
  <c r="AL90" i="86"/>
  <c r="AF92" i="86"/>
  <c r="AG98" i="86"/>
  <c r="AN99" i="86"/>
  <c r="AF100" i="86"/>
  <c r="AI101" i="86"/>
  <c r="D19" i="86"/>
  <c r="AA19" i="86" s="1"/>
  <c r="AJ60" i="86"/>
  <c r="AO60" i="86" s="1"/>
  <c r="AH22" i="86"/>
  <c r="AF45" i="86"/>
  <c r="AI35" i="86"/>
  <c r="AN36" i="86"/>
  <c r="AG45" i="86"/>
  <c r="AL50" i="86"/>
  <c r="AG52" i="86"/>
  <c r="AJ53" i="86"/>
  <c r="AO53" i="86" s="1"/>
  <c r="AL58" i="86"/>
  <c r="AG60" i="86"/>
  <c r="AK61" i="86"/>
  <c r="AM66" i="86"/>
  <c r="AJ68" i="86"/>
  <c r="AO68" i="86" s="1"/>
  <c r="AL74" i="86"/>
  <c r="AG76" i="86"/>
  <c r="AJ77" i="86"/>
  <c r="AO77" i="86" s="1"/>
  <c r="AN81" i="86"/>
  <c r="AF82" i="86"/>
  <c r="AM83" i="86"/>
  <c r="AF85" i="86"/>
  <c r="AM90" i="86"/>
  <c r="AG92" i="86"/>
  <c r="AK93" i="86"/>
  <c r="AL98" i="86"/>
  <c r="AG100" i="86"/>
  <c r="D26" i="86"/>
  <c r="AA26" i="86" s="1"/>
  <c r="Y4" i="86"/>
  <c r="Y11" i="86"/>
  <c r="Y12" i="86"/>
  <c r="D3" i="86"/>
  <c r="AG3" i="86"/>
  <c r="AH3" i="86"/>
  <c r="AI3" i="86"/>
  <c r="AJ13" i="86"/>
  <c r="AO13" i="86" s="1"/>
  <c r="AK17" i="86"/>
  <c r="AK18" i="86"/>
  <c r="AK21" i="86"/>
  <c r="AL23" i="86"/>
  <c r="AK29" i="86"/>
  <c r="AG31" i="86"/>
  <c r="AI32" i="86"/>
  <c r="AK13" i="86"/>
  <c r="AL31" i="86"/>
  <c r="AJ32" i="86"/>
  <c r="AO32" i="86" s="1"/>
  <c r="AM31" i="86"/>
  <c r="AL32" i="86"/>
  <c r="AM32" i="86"/>
  <c r="AK27" i="86"/>
  <c r="AF28" i="86"/>
  <c r="AF18" i="86"/>
  <c r="AF21" i="86"/>
  <c r="AG25" i="86"/>
  <c r="AM27" i="86"/>
  <c r="AM28" i="86"/>
  <c r="AF29" i="86"/>
  <c r="AF13" i="86"/>
  <c r="AI17" i="86"/>
  <c r="AN28" i="86"/>
  <c r="AK5" i="86"/>
  <c r="AM13" i="86"/>
  <c r="AI16" i="86"/>
  <c r="AN17" i="86"/>
  <c r="AJ18" i="86"/>
  <c r="AO18" i="86" s="1"/>
  <c r="AI19" i="86"/>
  <c r="AM5" i="86"/>
  <c r="AN13" i="86"/>
  <c r="AJ16" i="86"/>
  <c r="AO16" i="86" s="1"/>
  <c r="AF17" i="86"/>
  <c r="AL17" i="86"/>
  <c r="AM17" i="86"/>
  <c r="AH19" i="86"/>
  <c r="AL16" i="86"/>
  <c r="AG17" i="86"/>
  <c r="AL18" i="86"/>
  <c r="AL4" i="86"/>
  <c r="AM4" i="86"/>
  <c r="AJ10" i="86"/>
  <c r="AO10" i="86" s="1"/>
  <c r="AJ6" i="86"/>
  <c r="AO6" i="86" s="1"/>
  <c r="AK10" i="86"/>
  <c r="AF12" i="86"/>
  <c r="AF10" i="86"/>
  <c r="AN10" i="86"/>
  <c r="AI10" i="86"/>
  <c r="AN9" i="86"/>
  <c r="AI9" i="86"/>
  <c r="AJ9" i="86"/>
  <c r="AO9" i="86" s="1"/>
  <c r="AF9" i="86"/>
  <c r="AM9" i="86"/>
  <c r="AL9" i="86"/>
  <c r="AH8" i="86"/>
  <c r="Y9" i="86"/>
  <c r="AM7" i="86"/>
  <c r="AG6" i="86"/>
  <c r="AN5" i="86"/>
  <c r="AF5" i="86"/>
  <c r="AI5" i="86"/>
  <c r="AJ5" i="86"/>
  <c r="AO5" i="86" s="1"/>
  <c r="Y6" i="86"/>
  <c r="Y5" i="86"/>
  <c r="AA18" i="86"/>
  <c r="Y20" i="86"/>
  <c r="AA9" i="86"/>
  <c r="AA11" i="86"/>
  <c r="AA12" i="86"/>
  <c r="Y28" i="86"/>
  <c r="AN26" i="86"/>
  <c r="AF26" i="86"/>
  <c r="AM26" i="86"/>
  <c r="AL26" i="86"/>
  <c r="AK26" i="86"/>
  <c r="AJ26" i="86"/>
  <c r="AO26" i="86" s="1"/>
  <c r="AI26" i="86"/>
  <c r="AN11" i="86"/>
  <c r="AF11" i="86"/>
  <c r="AJ11" i="86"/>
  <c r="AO11" i="86" s="1"/>
  <c r="Y8" i="86"/>
  <c r="AA8" i="86"/>
  <c r="AL11" i="86"/>
  <c r="AG14" i="86"/>
  <c r="Y16" i="86"/>
  <c r="AA16" i="86"/>
  <c r="Y31" i="86"/>
  <c r="AA31" i="86"/>
  <c r="AK3" i="86"/>
  <c r="AM6" i="86"/>
  <c r="AL6" i="86"/>
  <c r="AI6" i="86"/>
  <c r="AF20" i="86"/>
  <c r="Y25" i="86"/>
  <c r="AA25" i="86"/>
  <c r="AN30" i="86"/>
  <c r="AF30" i="86"/>
  <c r="AM30" i="86"/>
  <c r="AL30" i="86"/>
  <c r="AK30" i="86"/>
  <c r="AJ30" i="86"/>
  <c r="AO30" i="86" s="1"/>
  <c r="AI30" i="86"/>
  <c r="AK11" i="86"/>
  <c r="AA13" i="86"/>
  <c r="AK15" i="86"/>
  <c r="AJ15" i="86"/>
  <c r="AO15" i="86" s="1"/>
  <c r="AI15" i="86"/>
  <c r="AH15" i="86"/>
  <c r="AN15" i="86"/>
  <c r="AF15" i="86"/>
  <c r="AN6" i="86"/>
  <c r="AG8" i="86"/>
  <c r="AN8" i="86"/>
  <c r="AK8" i="86"/>
  <c r="AH14" i="86"/>
  <c r="AA5" i="86"/>
  <c r="AG7" i="86"/>
  <c r="AL8" i="86"/>
  <c r="AJ14" i="86"/>
  <c r="AO14" i="86" s="1"/>
  <c r="AH20" i="86"/>
  <c r="AN24" i="86"/>
  <c r="AF24" i="86"/>
  <c r="AM24" i="86"/>
  <c r="AL24" i="86"/>
  <c r="AK24" i="86"/>
  <c r="AJ24" i="86"/>
  <c r="AO24" i="86" s="1"/>
  <c r="AI24" i="86"/>
  <c r="AG26" i="86"/>
  <c r="AM40" i="86"/>
  <c r="AE40" i="86"/>
  <c r="AL40" i="86"/>
  <c r="AK40" i="86"/>
  <c r="AJ40" i="86"/>
  <c r="AO40" i="86" s="1"/>
  <c r="AH40" i="86"/>
  <c r="AG40" i="86"/>
  <c r="AF40" i="86"/>
  <c r="AH7" i="86"/>
  <c r="AM8" i="86"/>
  <c r="AM20" i="86"/>
  <c r="Y23" i="86"/>
  <c r="AA23" i="86"/>
  <c r="AH26" i="86"/>
  <c r="AG46" i="86"/>
  <c r="AN46" i="86"/>
  <c r="AF46" i="86"/>
  <c r="AM46" i="86"/>
  <c r="AE46" i="86"/>
  <c r="AL46" i="86"/>
  <c r="AK46" i="86"/>
  <c r="AJ46" i="86"/>
  <c r="AO46" i="86" s="1"/>
  <c r="AI46" i="86"/>
  <c r="AH46" i="86"/>
  <c r="AF3" i="86"/>
  <c r="AM3" i="86"/>
  <c r="AJ3" i="86"/>
  <c r="AN4" i="86"/>
  <c r="Y7" i="86"/>
  <c r="AL12" i="86"/>
  <c r="AK12" i="86"/>
  <c r="AJ12" i="86"/>
  <c r="AO12" i="86" s="1"/>
  <c r="AG12" i="86"/>
  <c r="AM12" i="86"/>
  <c r="AG15" i="86"/>
  <c r="AG19" i="86"/>
  <c r="AN19" i="86"/>
  <c r="AF19" i="86"/>
  <c r="AM19" i="86"/>
  <c r="AL19" i="86"/>
  <c r="AJ19" i="86"/>
  <c r="AO19" i="86" s="1"/>
  <c r="AN22" i="86"/>
  <c r="AF22" i="86"/>
  <c r="AM22" i="86"/>
  <c r="AL22" i="86"/>
  <c r="AK22" i="86"/>
  <c r="AJ22" i="86"/>
  <c r="AO22" i="86" s="1"/>
  <c r="AI22" i="86"/>
  <c r="AK4" i="86"/>
  <c r="AJ4" i="86"/>
  <c r="AO4" i="86" s="1"/>
  <c r="AG4" i="86"/>
  <c r="AI4" i="86"/>
  <c r="AJ7" i="86"/>
  <c r="AO7" i="86" s="1"/>
  <c r="AN7" i="86"/>
  <c r="AL7" i="86"/>
  <c r="AH11" i="86"/>
  <c r="AN14" i="86"/>
  <c r="AF14" i="86"/>
  <c r="AM14" i="86"/>
  <c r="AL14" i="86"/>
  <c r="AI14" i="86"/>
  <c r="AL15" i="86"/>
  <c r="AL20" i="86"/>
  <c r="AK20" i="86"/>
  <c r="AJ20" i="86"/>
  <c r="AO20" i="86" s="1"/>
  <c r="AI20" i="86"/>
  <c r="AG20" i="86"/>
  <c r="Y21" i="86"/>
  <c r="AA21" i="86"/>
  <c r="Y27" i="86"/>
  <c r="AA27" i="86"/>
  <c r="AG33" i="86"/>
  <c r="AN33" i="86"/>
  <c r="AF33" i="86"/>
  <c r="AM33" i="86"/>
  <c r="AE33" i="86"/>
  <c r="AL33" i="86"/>
  <c r="AK33" i="86"/>
  <c r="AJ33" i="86"/>
  <c r="AO33" i="86" s="1"/>
  <c r="AN34" i="86"/>
  <c r="AF34" i="86"/>
  <c r="AM34" i="86"/>
  <c r="AE34" i="86"/>
  <c r="AL34" i="86"/>
  <c r="AK34" i="86"/>
  <c r="AJ34" i="86"/>
  <c r="AO34" i="86" s="1"/>
  <c r="AI34" i="86"/>
  <c r="AN47" i="86"/>
  <c r="AF47" i="86"/>
  <c r="AM47" i="86"/>
  <c r="AE47" i="86"/>
  <c r="AL47" i="86"/>
  <c r="AK47" i="86"/>
  <c r="AJ47" i="86"/>
  <c r="AO47" i="86" s="1"/>
  <c r="AI47" i="86"/>
  <c r="AH47" i="86"/>
  <c r="AG47" i="86"/>
  <c r="AG86" i="86"/>
  <c r="AN86" i="86"/>
  <c r="AF86" i="86"/>
  <c r="AM86" i="86"/>
  <c r="AE86" i="86"/>
  <c r="AL86" i="86"/>
  <c r="AK86" i="86"/>
  <c r="AJ86" i="86"/>
  <c r="AO86" i="86" s="1"/>
  <c r="AN87" i="86"/>
  <c r="AF87" i="86"/>
  <c r="AM87" i="86"/>
  <c r="AE87" i="86"/>
  <c r="AL87" i="86"/>
  <c r="AK87" i="86"/>
  <c r="AJ87" i="86"/>
  <c r="AO87" i="86" s="1"/>
  <c r="AI87" i="86"/>
  <c r="AG102" i="86"/>
  <c r="AN102" i="86"/>
  <c r="AF102" i="86"/>
  <c r="AM102" i="86"/>
  <c r="AE102" i="86"/>
  <c r="AL102" i="86"/>
  <c r="AK102" i="86"/>
  <c r="AJ102" i="86"/>
  <c r="AO102" i="86" s="1"/>
  <c r="AL5" i="86"/>
  <c r="AM10" i="86"/>
  <c r="AL13" i="86"/>
  <c r="AK16" i="86"/>
  <c r="AM18" i="86"/>
  <c r="AL21" i="86"/>
  <c r="AF23" i="86"/>
  <c r="AN23" i="86"/>
  <c r="AF25" i="86"/>
  <c r="AN25" i="86"/>
  <c r="AL27" i="86"/>
  <c r="AG28" i="86"/>
  <c r="AL29" i="86"/>
  <c r="AF31" i="86"/>
  <c r="AN31" i="86"/>
  <c r="AK32" i="86"/>
  <c r="AG36" i="86"/>
  <c r="AF37" i="86"/>
  <c r="AN37" i="86"/>
  <c r="AF41" i="86"/>
  <c r="AG70" i="86"/>
  <c r="AN70" i="86"/>
  <c r="AF70" i="86"/>
  <c r="AM70" i="86"/>
  <c r="AE70" i="86"/>
  <c r="AL70" i="86"/>
  <c r="AK70" i="86"/>
  <c r="AJ70" i="86"/>
  <c r="AO70" i="86" s="1"/>
  <c r="AN71" i="86"/>
  <c r="AF71" i="86"/>
  <c r="AM71" i="86"/>
  <c r="AE71" i="86"/>
  <c r="AL71" i="86"/>
  <c r="AK71" i="86"/>
  <c r="AJ71" i="86"/>
  <c r="AO71" i="86" s="1"/>
  <c r="AI71" i="86"/>
  <c r="AH28" i="86"/>
  <c r="AH36" i="86"/>
  <c r="AG37" i="86"/>
  <c r="AH23" i="86"/>
  <c r="AH25" i="86"/>
  <c r="AI28" i="86"/>
  <c r="AA29" i="86"/>
  <c r="AH31" i="86"/>
  <c r="AH37" i="86"/>
  <c r="AL41" i="86"/>
  <c r="AK41" i="86"/>
  <c r="AJ41" i="86"/>
  <c r="AO41" i="86" s="1"/>
  <c r="AI41" i="86"/>
  <c r="AH41" i="86"/>
  <c r="AG54" i="86"/>
  <c r="AN54" i="86"/>
  <c r="AF54" i="86"/>
  <c r="AM54" i="86"/>
  <c r="AE54" i="86"/>
  <c r="AL54" i="86"/>
  <c r="AK54" i="86"/>
  <c r="AJ54" i="86"/>
  <c r="AO54" i="86" s="1"/>
  <c r="AN55" i="86"/>
  <c r="AF55" i="86"/>
  <c r="AM55" i="86"/>
  <c r="AE55" i="86"/>
  <c r="AL55" i="86"/>
  <c r="AK55" i="86"/>
  <c r="AJ55" i="86"/>
  <c r="AO55" i="86" s="1"/>
  <c r="AI55" i="86"/>
  <c r="AG13" i="86"/>
  <c r="AF16" i="86"/>
  <c r="AN16" i="86"/>
  <c r="AG21" i="86"/>
  <c r="AI23" i="86"/>
  <c r="AI25" i="86"/>
  <c r="AG27" i="86"/>
  <c r="AJ28" i="86"/>
  <c r="AO28" i="86" s="1"/>
  <c r="AG29" i="86"/>
  <c r="AI31" i="86"/>
  <c r="AF32" i="86"/>
  <c r="AN32" i="86"/>
  <c r="AJ36" i="86"/>
  <c r="AO36" i="86" s="1"/>
  <c r="AI37" i="86"/>
  <c r="AN39" i="86"/>
  <c r="AF39" i="86"/>
  <c r="AM39" i="86"/>
  <c r="AE39" i="86"/>
  <c r="AL39" i="86"/>
  <c r="AK39" i="86"/>
  <c r="AJ39" i="86"/>
  <c r="AO39" i="86" s="1"/>
  <c r="AM41" i="86"/>
  <c r="AG94" i="86"/>
  <c r="AN94" i="86"/>
  <c r="AF94" i="86"/>
  <c r="AM94" i="86"/>
  <c r="AE94" i="86"/>
  <c r="AL94" i="86"/>
  <c r="AK94" i="86"/>
  <c r="AJ94" i="86"/>
  <c r="AO94" i="86" s="1"/>
  <c r="AN95" i="86"/>
  <c r="AF95" i="86"/>
  <c r="AM95" i="86"/>
  <c r="AE95" i="86"/>
  <c r="AL95" i="86"/>
  <c r="AK95" i="86"/>
  <c r="AJ95" i="86"/>
  <c r="AO95" i="86" s="1"/>
  <c r="AI95" i="86"/>
  <c r="AG16" i="86"/>
  <c r="AJ23" i="86"/>
  <c r="AO23" i="86" s="1"/>
  <c r="AJ25" i="86"/>
  <c r="AO25" i="86" s="1"/>
  <c r="AK28" i="86"/>
  <c r="AJ31" i="86"/>
  <c r="AO31" i="86" s="1"/>
  <c r="AG32" i="86"/>
  <c r="AK36" i="86"/>
  <c r="AJ37" i="86"/>
  <c r="AO37" i="86" s="1"/>
  <c r="AN41" i="86"/>
  <c r="AG78" i="86"/>
  <c r="AN78" i="86"/>
  <c r="AF78" i="86"/>
  <c r="AM78" i="86"/>
  <c r="AE78" i="86"/>
  <c r="AL78" i="86"/>
  <c r="AK78" i="86"/>
  <c r="AJ78" i="86"/>
  <c r="AO78" i="86" s="1"/>
  <c r="AN79" i="86"/>
  <c r="AF79" i="86"/>
  <c r="AM79" i="86"/>
  <c r="AE79" i="86"/>
  <c r="AL79" i="86"/>
  <c r="AK79" i="86"/>
  <c r="AJ79" i="86"/>
  <c r="AO79" i="86" s="1"/>
  <c r="AI79" i="86"/>
  <c r="AH86" i="86"/>
  <c r="AG87" i="86"/>
  <c r="AH102" i="86"/>
  <c r="AG62" i="86"/>
  <c r="AN62" i="86"/>
  <c r="AF62" i="86"/>
  <c r="AM62" i="86"/>
  <c r="AE62" i="86"/>
  <c r="AL62" i="86"/>
  <c r="AK62" i="86"/>
  <c r="AJ62" i="86"/>
  <c r="AO62" i="86" s="1"/>
  <c r="AN63" i="86"/>
  <c r="AF63" i="86"/>
  <c r="AM63" i="86"/>
  <c r="AE63" i="86"/>
  <c r="AL63" i="86"/>
  <c r="AK63" i="86"/>
  <c r="AJ63" i="86"/>
  <c r="AO63" i="86" s="1"/>
  <c r="AI63" i="86"/>
  <c r="AI86" i="86"/>
  <c r="AH87" i="86"/>
  <c r="AI102" i="86"/>
  <c r="AH48" i="86"/>
  <c r="AH56" i="86"/>
  <c r="AH64" i="86"/>
  <c r="AH72" i="86"/>
  <c r="AH80" i="86"/>
  <c r="AH88" i="86"/>
  <c r="AH96" i="86"/>
  <c r="AI48" i="86"/>
  <c r="AH49" i="86"/>
  <c r="AI56" i="86"/>
  <c r="AH57" i="86"/>
  <c r="AI64" i="86"/>
  <c r="AH65" i="86"/>
  <c r="AI72" i="86"/>
  <c r="AH73" i="86"/>
  <c r="AI80" i="86"/>
  <c r="AH81" i="86"/>
  <c r="AI88" i="86"/>
  <c r="AH89" i="86"/>
  <c r="AI96" i="86"/>
  <c r="AH97" i="86"/>
  <c r="AH42" i="86"/>
  <c r="AJ48" i="86"/>
  <c r="AO48" i="86" s="1"/>
  <c r="AI49" i="86"/>
  <c r="AH50" i="86"/>
  <c r="AJ56" i="86"/>
  <c r="AO56" i="86" s="1"/>
  <c r="AI57" i="86"/>
  <c r="AH58" i="86"/>
  <c r="AJ64" i="86"/>
  <c r="AO64" i="86" s="1"/>
  <c r="AI65" i="86"/>
  <c r="AH66" i="86"/>
  <c r="AJ72" i="86"/>
  <c r="AO72" i="86" s="1"/>
  <c r="AI73" i="86"/>
  <c r="AH74" i="86"/>
  <c r="AJ80" i="86"/>
  <c r="AO80" i="86" s="1"/>
  <c r="AI81" i="86"/>
  <c r="AH82" i="86"/>
  <c r="AJ88" i="86"/>
  <c r="AO88" i="86" s="1"/>
  <c r="AI89" i="86"/>
  <c r="AH90" i="86"/>
  <c r="AJ96" i="86"/>
  <c r="AO96" i="86" s="1"/>
  <c r="AI97" i="86"/>
  <c r="AH98" i="86"/>
  <c r="AI42" i="86"/>
  <c r="AH43" i="86"/>
  <c r="AK48" i="86"/>
  <c r="AJ49" i="86"/>
  <c r="AO49" i="86" s="1"/>
  <c r="AI50" i="86"/>
  <c r="AH51" i="86"/>
  <c r="AK56" i="86"/>
  <c r="AJ57" i="86"/>
  <c r="AO57" i="86" s="1"/>
  <c r="AI58" i="86"/>
  <c r="AH59" i="86"/>
  <c r="AK64" i="86"/>
  <c r="AJ65" i="86"/>
  <c r="AO65" i="86" s="1"/>
  <c r="AI66" i="86"/>
  <c r="AH67" i="86"/>
  <c r="AK72" i="86"/>
  <c r="AJ73" i="86"/>
  <c r="AO73" i="86" s="1"/>
  <c r="AI74" i="86"/>
  <c r="AH75" i="86"/>
  <c r="AK80" i="86"/>
  <c r="AJ81" i="86"/>
  <c r="AO81" i="86" s="1"/>
  <c r="AI82" i="86"/>
  <c r="AH83" i="86"/>
  <c r="AN85" i="86"/>
  <c r="AK88" i="86"/>
  <c r="AJ89" i="86"/>
  <c r="AO89" i="86" s="1"/>
  <c r="AI90" i="86"/>
  <c r="AH91" i="86"/>
  <c r="AF93" i="86"/>
  <c r="AN93" i="86"/>
  <c r="AK96" i="86"/>
  <c r="AJ97" i="86"/>
  <c r="AO97" i="86" s="1"/>
  <c r="AI98" i="86"/>
  <c r="AH99" i="86"/>
  <c r="AJ42" i="86"/>
  <c r="AO42" i="86" s="1"/>
  <c r="AI43" i="86"/>
  <c r="AH44" i="86"/>
  <c r="AL48" i="86"/>
  <c r="AK49" i="86"/>
  <c r="AJ50" i="86"/>
  <c r="AO50" i="86" s="1"/>
  <c r="AI51" i="86"/>
  <c r="AH52" i="86"/>
  <c r="AL56" i="86"/>
  <c r="AK57" i="86"/>
  <c r="AJ58" i="86"/>
  <c r="AO58" i="86" s="1"/>
  <c r="AI59" i="86"/>
  <c r="AH60" i="86"/>
  <c r="AG61" i="86"/>
  <c r="AL64" i="86"/>
  <c r="AK65" i="86"/>
  <c r="AJ66" i="86"/>
  <c r="AO66" i="86" s="1"/>
  <c r="AI67" i="86"/>
  <c r="AH68" i="86"/>
  <c r="AG69" i="86"/>
  <c r="AL72" i="86"/>
  <c r="AK73" i="86"/>
  <c r="AJ74" i="86"/>
  <c r="AO74" i="86" s="1"/>
  <c r="AI75" i="86"/>
  <c r="AG77" i="86"/>
  <c r="AL80" i="86"/>
  <c r="AK81" i="86"/>
  <c r="AJ82" i="86"/>
  <c r="AO82" i="86" s="1"/>
  <c r="AI83" i="86"/>
  <c r="AG85" i="86"/>
  <c r="AL88" i="86"/>
  <c r="AK89" i="86"/>
  <c r="AJ90" i="86"/>
  <c r="AO90" i="86" s="1"/>
  <c r="AG93" i="86"/>
  <c r="AL96" i="86"/>
  <c r="AK97" i="86"/>
  <c r="AJ98" i="86"/>
  <c r="AO98" i="86" s="1"/>
  <c r="AI99" i="86"/>
  <c r="AH100" i="86"/>
  <c r="AE48" i="86"/>
  <c r="AE56" i="86"/>
  <c r="AE64" i="86"/>
  <c r="AE72" i="86"/>
  <c r="AE80" i="86"/>
  <c r="AE88" i="86"/>
  <c r="AE96" i="86"/>
  <c r="H42" i="85"/>
  <c r="C43" i="85"/>
  <c r="C6" i="67" s="1"/>
  <c r="D6" i="81"/>
  <c r="D7" i="81"/>
  <c r="D8" i="81"/>
  <c r="D9" i="81"/>
  <c r="D10" i="81"/>
  <c r="D11" i="81"/>
  <c r="D12" i="81"/>
  <c r="D13" i="81"/>
  <c r="D14" i="81"/>
  <c r="D15" i="81"/>
  <c r="D16" i="81"/>
  <c r="D17" i="81"/>
  <c r="D18" i="81"/>
  <c r="D19" i="81"/>
  <c r="D20" i="81"/>
  <c r="D21" i="81"/>
  <c r="D22" i="81"/>
  <c r="D23" i="81"/>
  <c r="D24" i="81"/>
  <c r="D25" i="81"/>
  <c r="D26" i="81"/>
  <c r="D27" i="81"/>
  <c r="D28" i="81"/>
  <c r="D29" i="81"/>
  <c r="D30" i="81"/>
  <c r="D31" i="81"/>
  <c r="D32" i="81"/>
  <c r="D33" i="81"/>
  <c r="D34" i="81"/>
  <c r="D35" i="81"/>
  <c r="D36" i="81"/>
  <c r="D37" i="81"/>
  <c r="D38" i="81"/>
  <c r="D39" i="81"/>
  <c r="D40" i="81"/>
  <c r="D41" i="81"/>
  <c r="D42" i="81"/>
  <c r="D43" i="81"/>
  <c r="D44" i="81"/>
  <c r="D5" i="81"/>
  <c r="N5" i="81"/>
  <c r="O5" i="81"/>
  <c r="N6" i="81"/>
  <c r="O6" i="81"/>
  <c r="N7" i="81"/>
  <c r="O7" i="81"/>
  <c r="N8" i="81"/>
  <c r="O8" i="81"/>
  <c r="N9" i="81"/>
  <c r="O9" i="81"/>
  <c r="N10" i="81"/>
  <c r="O10" i="81"/>
  <c r="N11" i="81"/>
  <c r="O11" i="81"/>
  <c r="N12" i="81"/>
  <c r="O12" i="81"/>
  <c r="N13" i="81"/>
  <c r="O13" i="81"/>
  <c r="N14" i="81"/>
  <c r="O14" i="81"/>
  <c r="N15" i="81"/>
  <c r="O15" i="81"/>
  <c r="N16" i="81"/>
  <c r="O16" i="81"/>
  <c r="N17" i="81"/>
  <c r="O17" i="81"/>
  <c r="N18" i="81"/>
  <c r="O18" i="81"/>
  <c r="N19" i="81"/>
  <c r="O19" i="81"/>
  <c r="N20" i="81"/>
  <c r="O20" i="81"/>
  <c r="N21" i="81"/>
  <c r="O21" i="81"/>
  <c r="N22" i="81"/>
  <c r="O22" i="81"/>
  <c r="N23" i="81"/>
  <c r="O23" i="81"/>
  <c r="N24" i="81"/>
  <c r="O24" i="81"/>
  <c r="N25" i="81"/>
  <c r="O25" i="81"/>
  <c r="N26" i="81"/>
  <c r="O26" i="81"/>
  <c r="N27" i="81"/>
  <c r="O27" i="81"/>
  <c r="N28" i="81"/>
  <c r="O28" i="81"/>
  <c r="N29" i="81"/>
  <c r="O29" i="81"/>
  <c r="N30" i="81"/>
  <c r="O30" i="81"/>
  <c r="N31" i="81"/>
  <c r="O31" i="81"/>
  <c r="N32" i="81"/>
  <c r="O32" i="81"/>
  <c r="N33" i="81"/>
  <c r="O33" i="81"/>
  <c r="N34" i="81"/>
  <c r="O34" i="81"/>
  <c r="N35" i="81"/>
  <c r="O35" i="81"/>
  <c r="N36" i="81"/>
  <c r="O36" i="81"/>
  <c r="N37" i="81"/>
  <c r="O37" i="81"/>
  <c r="N38" i="81"/>
  <c r="O38" i="81"/>
  <c r="N39" i="81"/>
  <c r="O39" i="81"/>
  <c r="N40" i="81"/>
  <c r="O40" i="81"/>
  <c r="N41" i="81"/>
  <c r="O41" i="81"/>
  <c r="N42" i="81"/>
  <c r="O42" i="81"/>
  <c r="N43" i="81"/>
  <c r="O43" i="81"/>
  <c r="N44" i="81"/>
  <c r="O44" i="81"/>
  <c r="M5" i="81"/>
  <c r="M6" i="81"/>
  <c r="M7" i="81"/>
  <c r="M8" i="81"/>
  <c r="M9" i="81"/>
  <c r="M10" i="81"/>
  <c r="M11" i="81"/>
  <c r="M12" i="81"/>
  <c r="M13" i="81"/>
  <c r="M14" i="81"/>
  <c r="M15" i="81"/>
  <c r="M16" i="81"/>
  <c r="M17" i="81"/>
  <c r="M18" i="81"/>
  <c r="M19" i="81"/>
  <c r="M20" i="81"/>
  <c r="M21" i="81"/>
  <c r="M22" i="81"/>
  <c r="M23" i="81"/>
  <c r="M24" i="81"/>
  <c r="M25" i="81"/>
  <c r="M26" i="81"/>
  <c r="M27" i="81"/>
  <c r="M28" i="81"/>
  <c r="M29" i="81"/>
  <c r="M30" i="81"/>
  <c r="M31" i="81"/>
  <c r="M32" i="81"/>
  <c r="M33" i="81"/>
  <c r="M34" i="81"/>
  <c r="M35" i="81"/>
  <c r="M36" i="81"/>
  <c r="M37" i="81"/>
  <c r="M38" i="81"/>
  <c r="M39" i="81"/>
  <c r="M40" i="81"/>
  <c r="M41" i="81"/>
  <c r="M42" i="81"/>
  <c r="M43" i="81"/>
  <c r="M44" i="81"/>
  <c r="E6" i="81"/>
  <c r="F6" i="81"/>
  <c r="G6" i="81"/>
  <c r="H6" i="81"/>
  <c r="I6" i="81"/>
  <c r="J6" i="81"/>
  <c r="K6" i="81"/>
  <c r="L6" i="81"/>
  <c r="E7" i="81"/>
  <c r="F7" i="81"/>
  <c r="G7" i="81"/>
  <c r="H7" i="81"/>
  <c r="I7" i="81"/>
  <c r="J7" i="81"/>
  <c r="K7" i="81"/>
  <c r="L7" i="81"/>
  <c r="E8" i="81"/>
  <c r="F8" i="81"/>
  <c r="G8" i="81"/>
  <c r="H8" i="81"/>
  <c r="I8" i="81"/>
  <c r="J8" i="81"/>
  <c r="K8" i="81"/>
  <c r="L8" i="81"/>
  <c r="E9" i="81"/>
  <c r="F9" i="81"/>
  <c r="G9" i="81"/>
  <c r="H9" i="81"/>
  <c r="I9" i="81"/>
  <c r="J9" i="81"/>
  <c r="K9" i="81"/>
  <c r="L9" i="81"/>
  <c r="E10" i="81"/>
  <c r="F10" i="81"/>
  <c r="G10" i="81"/>
  <c r="H10" i="81"/>
  <c r="I10" i="81"/>
  <c r="J10" i="81"/>
  <c r="K10" i="81"/>
  <c r="L10" i="81"/>
  <c r="E11" i="81"/>
  <c r="F11" i="81"/>
  <c r="G11" i="81"/>
  <c r="H11" i="81"/>
  <c r="I11" i="81"/>
  <c r="J11" i="81"/>
  <c r="K11" i="81"/>
  <c r="L11" i="81"/>
  <c r="E12" i="81"/>
  <c r="F12" i="81"/>
  <c r="G12" i="81"/>
  <c r="H12" i="81"/>
  <c r="I12" i="81"/>
  <c r="J12" i="81"/>
  <c r="K12" i="81"/>
  <c r="L12" i="81"/>
  <c r="E13" i="81"/>
  <c r="F13" i="81"/>
  <c r="G13" i="81"/>
  <c r="H13" i="81"/>
  <c r="I13" i="81"/>
  <c r="J13" i="81"/>
  <c r="K13" i="81"/>
  <c r="L13" i="81"/>
  <c r="E14" i="81"/>
  <c r="F14" i="81"/>
  <c r="G14" i="81"/>
  <c r="H14" i="81"/>
  <c r="I14" i="81"/>
  <c r="J14" i="81"/>
  <c r="K14" i="81"/>
  <c r="L14" i="81"/>
  <c r="E15" i="81"/>
  <c r="F15" i="81"/>
  <c r="G15" i="81"/>
  <c r="H15" i="81"/>
  <c r="I15" i="81"/>
  <c r="J15" i="81"/>
  <c r="K15" i="81"/>
  <c r="L15" i="81"/>
  <c r="E16" i="81"/>
  <c r="F16" i="81"/>
  <c r="G16" i="81"/>
  <c r="H16" i="81"/>
  <c r="I16" i="81"/>
  <c r="J16" i="81"/>
  <c r="K16" i="81"/>
  <c r="L16" i="81"/>
  <c r="E17" i="81"/>
  <c r="F17" i="81"/>
  <c r="G17" i="81"/>
  <c r="H17" i="81"/>
  <c r="I17" i="81"/>
  <c r="J17" i="81"/>
  <c r="K17" i="81"/>
  <c r="L17" i="81"/>
  <c r="E18" i="81"/>
  <c r="F18" i="81"/>
  <c r="G18" i="81"/>
  <c r="H18" i="81"/>
  <c r="I18" i="81"/>
  <c r="J18" i="81"/>
  <c r="K18" i="81"/>
  <c r="L18" i="81"/>
  <c r="E19" i="81"/>
  <c r="F19" i="81"/>
  <c r="G19" i="81"/>
  <c r="H19" i="81"/>
  <c r="I19" i="81"/>
  <c r="J19" i="81"/>
  <c r="K19" i="81"/>
  <c r="L19" i="81"/>
  <c r="E20" i="81"/>
  <c r="F20" i="81"/>
  <c r="G20" i="81"/>
  <c r="H20" i="81"/>
  <c r="I20" i="81"/>
  <c r="J20" i="81"/>
  <c r="K20" i="81"/>
  <c r="L20" i="81"/>
  <c r="E21" i="81"/>
  <c r="F21" i="81"/>
  <c r="G21" i="81"/>
  <c r="H21" i="81"/>
  <c r="I21" i="81"/>
  <c r="J21" i="81"/>
  <c r="K21" i="81"/>
  <c r="L21" i="81"/>
  <c r="E22" i="81"/>
  <c r="F22" i="81"/>
  <c r="G22" i="81"/>
  <c r="H22" i="81"/>
  <c r="I22" i="81"/>
  <c r="J22" i="81"/>
  <c r="K22" i="81"/>
  <c r="L22" i="81"/>
  <c r="E23" i="81"/>
  <c r="F23" i="81"/>
  <c r="G23" i="81"/>
  <c r="H23" i="81"/>
  <c r="I23" i="81"/>
  <c r="J23" i="81"/>
  <c r="K23" i="81"/>
  <c r="L23" i="81"/>
  <c r="E24" i="81"/>
  <c r="F24" i="81"/>
  <c r="G24" i="81"/>
  <c r="H24" i="81"/>
  <c r="I24" i="81"/>
  <c r="J24" i="81"/>
  <c r="K24" i="81"/>
  <c r="L24" i="81"/>
  <c r="E25" i="81"/>
  <c r="F25" i="81"/>
  <c r="G25" i="81"/>
  <c r="H25" i="81"/>
  <c r="I25" i="81"/>
  <c r="J25" i="81"/>
  <c r="K25" i="81"/>
  <c r="L25" i="81"/>
  <c r="E26" i="81"/>
  <c r="F26" i="81"/>
  <c r="G26" i="81"/>
  <c r="H26" i="81"/>
  <c r="I26" i="81"/>
  <c r="J26" i="81"/>
  <c r="K26" i="81"/>
  <c r="L26" i="81"/>
  <c r="E27" i="81"/>
  <c r="F27" i="81"/>
  <c r="G27" i="81"/>
  <c r="H27" i="81"/>
  <c r="I27" i="81"/>
  <c r="J27" i="81"/>
  <c r="K27" i="81"/>
  <c r="L27" i="81"/>
  <c r="E28" i="81"/>
  <c r="F28" i="81"/>
  <c r="G28" i="81"/>
  <c r="H28" i="81"/>
  <c r="I28" i="81"/>
  <c r="J28" i="81"/>
  <c r="K28" i="81"/>
  <c r="L28" i="81"/>
  <c r="E29" i="81"/>
  <c r="F29" i="81"/>
  <c r="G29" i="81"/>
  <c r="H29" i="81"/>
  <c r="I29" i="81"/>
  <c r="J29" i="81"/>
  <c r="K29" i="81"/>
  <c r="L29" i="81"/>
  <c r="E30" i="81"/>
  <c r="F30" i="81"/>
  <c r="G30" i="81"/>
  <c r="H30" i="81"/>
  <c r="I30" i="81"/>
  <c r="J30" i="81"/>
  <c r="K30" i="81"/>
  <c r="L30" i="81"/>
  <c r="E31" i="81"/>
  <c r="F31" i="81"/>
  <c r="G31" i="81"/>
  <c r="H31" i="81"/>
  <c r="I31" i="81"/>
  <c r="J31" i="81"/>
  <c r="K31" i="81"/>
  <c r="L31" i="81"/>
  <c r="E32" i="81"/>
  <c r="F32" i="81"/>
  <c r="G32" i="81"/>
  <c r="H32" i="81"/>
  <c r="I32" i="81"/>
  <c r="J32" i="81"/>
  <c r="K32" i="81"/>
  <c r="L32" i="81"/>
  <c r="E33" i="81"/>
  <c r="F33" i="81"/>
  <c r="G33" i="81"/>
  <c r="H33" i="81"/>
  <c r="I33" i="81"/>
  <c r="J33" i="81"/>
  <c r="K33" i="81"/>
  <c r="L33" i="81"/>
  <c r="E34" i="81"/>
  <c r="F34" i="81"/>
  <c r="G34" i="81"/>
  <c r="H34" i="81"/>
  <c r="I34" i="81"/>
  <c r="J34" i="81"/>
  <c r="K34" i="81"/>
  <c r="L34" i="81"/>
  <c r="E35" i="81"/>
  <c r="F35" i="81"/>
  <c r="G35" i="81"/>
  <c r="H35" i="81"/>
  <c r="I35" i="81"/>
  <c r="J35" i="81"/>
  <c r="K35" i="81"/>
  <c r="L35" i="81"/>
  <c r="E36" i="81"/>
  <c r="F36" i="81"/>
  <c r="G36" i="81"/>
  <c r="H36" i="81"/>
  <c r="I36" i="81"/>
  <c r="J36" i="81"/>
  <c r="K36" i="81"/>
  <c r="L36" i="81"/>
  <c r="E37" i="81"/>
  <c r="F37" i="81"/>
  <c r="G37" i="81"/>
  <c r="H37" i="81"/>
  <c r="I37" i="81"/>
  <c r="J37" i="81"/>
  <c r="K37" i="81"/>
  <c r="L37" i="81"/>
  <c r="E38" i="81"/>
  <c r="F38" i="81"/>
  <c r="G38" i="81"/>
  <c r="H38" i="81"/>
  <c r="I38" i="81"/>
  <c r="J38" i="81"/>
  <c r="K38" i="81"/>
  <c r="L38" i="81"/>
  <c r="E39" i="81"/>
  <c r="F39" i="81"/>
  <c r="G39" i="81"/>
  <c r="H39" i="81"/>
  <c r="I39" i="81"/>
  <c r="J39" i="81"/>
  <c r="K39" i="81"/>
  <c r="L39" i="81"/>
  <c r="E40" i="81"/>
  <c r="F40" i="81"/>
  <c r="G40" i="81"/>
  <c r="H40" i="81"/>
  <c r="I40" i="81"/>
  <c r="J40" i="81"/>
  <c r="K40" i="81"/>
  <c r="L40" i="81"/>
  <c r="E41" i="81"/>
  <c r="F41" i="81"/>
  <c r="G41" i="81"/>
  <c r="H41" i="81"/>
  <c r="I41" i="81"/>
  <c r="J41" i="81"/>
  <c r="K41" i="81"/>
  <c r="L41" i="81"/>
  <c r="E42" i="81"/>
  <c r="F42" i="81"/>
  <c r="G42" i="81"/>
  <c r="H42" i="81"/>
  <c r="I42" i="81"/>
  <c r="J42" i="81"/>
  <c r="K42" i="81"/>
  <c r="L42" i="81"/>
  <c r="E43" i="81"/>
  <c r="F43" i="81"/>
  <c r="G43" i="81"/>
  <c r="H43" i="81"/>
  <c r="I43" i="81"/>
  <c r="J43" i="81"/>
  <c r="K43" i="81"/>
  <c r="L43" i="81"/>
  <c r="E44" i="81"/>
  <c r="F44" i="81"/>
  <c r="G44" i="81"/>
  <c r="H44" i="81"/>
  <c r="I44" i="81"/>
  <c r="J44" i="81"/>
  <c r="K44" i="81"/>
  <c r="L44" i="81"/>
  <c r="F5" i="81"/>
  <c r="G5" i="81"/>
  <c r="H5" i="81"/>
  <c r="I5" i="81"/>
  <c r="J5" i="81"/>
  <c r="K5" i="81"/>
  <c r="L5" i="81"/>
  <c r="E5" i="81"/>
  <c r="B6" i="81"/>
  <c r="B7" i="81"/>
  <c r="B8" i="81"/>
  <c r="B9" i="81"/>
  <c r="B10" i="81"/>
  <c r="B11" i="81"/>
  <c r="B12" i="81"/>
  <c r="B13" i="81"/>
  <c r="B14" i="81"/>
  <c r="B15" i="81"/>
  <c r="B16" i="81"/>
  <c r="B17" i="81"/>
  <c r="B18" i="81"/>
  <c r="B19" i="81"/>
  <c r="B20" i="81"/>
  <c r="B21" i="81"/>
  <c r="B22" i="81"/>
  <c r="B23" i="81"/>
  <c r="B24" i="81"/>
  <c r="B25" i="81"/>
  <c r="B26" i="81"/>
  <c r="B27" i="81"/>
  <c r="B28" i="81"/>
  <c r="B29" i="81"/>
  <c r="B30" i="81"/>
  <c r="B31" i="81"/>
  <c r="B32" i="81"/>
  <c r="B33" i="81"/>
  <c r="B34" i="81"/>
  <c r="B35" i="81"/>
  <c r="B36" i="81"/>
  <c r="B37" i="81"/>
  <c r="B38" i="81"/>
  <c r="B39" i="81"/>
  <c r="B40" i="81"/>
  <c r="B41" i="81"/>
  <c r="B42" i="81"/>
  <c r="B43" i="81"/>
  <c r="B44" i="81"/>
  <c r="B5" i="81"/>
  <c r="C14" i="17"/>
  <c r="C14" i="79"/>
  <c r="G13" i="79"/>
  <c r="C13" i="79"/>
  <c r="H13" i="79" s="1"/>
  <c r="C12" i="79"/>
  <c r="D7" i="79"/>
  <c r="D8" i="79" s="1"/>
  <c r="N28" i="88" l="1"/>
  <c r="L26" i="88"/>
  <c r="I28" i="88"/>
  <c r="J28" i="88"/>
  <c r="J26" i="88"/>
  <c r="H27" i="88"/>
  <c r="P26" i="88"/>
  <c r="P28" i="88"/>
  <c r="Q26" i="88"/>
  <c r="Q28" i="88"/>
  <c r="M28" i="88"/>
  <c r="M26" i="88"/>
  <c r="O28" i="88"/>
  <c r="O26" i="88"/>
  <c r="K28" i="88"/>
  <c r="K26" i="88"/>
  <c r="AD5" i="86"/>
  <c r="AE5" i="86" s="1"/>
  <c r="W43" i="85"/>
  <c r="AF16" i="42"/>
  <c r="AD30" i="86"/>
  <c r="AE30" i="86" s="1"/>
  <c r="AD31" i="86"/>
  <c r="AE31" i="86" s="1"/>
  <c r="AA28" i="86"/>
  <c r="AD23" i="86"/>
  <c r="AE23" i="86" s="1"/>
  <c r="AD28" i="86"/>
  <c r="AE28" i="86" s="1"/>
  <c r="AD25" i="86"/>
  <c r="AE25" i="86" s="1"/>
  <c r="AD26" i="86"/>
  <c r="AE26" i="86" s="1"/>
  <c r="AD32" i="86"/>
  <c r="AE32" i="86" s="1"/>
  <c r="AD24" i="86"/>
  <c r="AE24" i="86" s="1"/>
  <c r="AD20" i="86"/>
  <c r="AE20" i="86" s="1"/>
  <c r="AD21" i="86"/>
  <c r="AE21" i="86" s="1"/>
  <c r="AD29" i="86"/>
  <c r="AE29" i="86" s="1"/>
  <c r="AD27" i="86"/>
  <c r="AE27" i="86" s="1"/>
  <c r="AA3" i="86"/>
  <c r="AD22" i="86"/>
  <c r="AE22" i="86" s="1"/>
  <c r="AD19" i="86"/>
  <c r="AE19" i="86" s="1"/>
  <c r="AD14" i="86"/>
  <c r="AE14" i="86" s="1"/>
  <c r="AD9" i="86"/>
  <c r="AG9" i="86" s="1"/>
  <c r="AD17" i="86"/>
  <c r="AE17" i="86" s="1"/>
  <c r="AD6" i="86"/>
  <c r="AF6" i="86" s="1"/>
  <c r="AD13" i="86"/>
  <c r="AE13" i="86" s="1"/>
  <c r="AO3" i="86"/>
  <c r="AD12" i="86"/>
  <c r="AH12" i="86" s="1"/>
  <c r="AD16" i="86"/>
  <c r="AE16" i="86" s="1"/>
  <c r="AD8" i="86"/>
  <c r="AF8" i="86" s="1"/>
  <c r="AD3" i="86"/>
  <c r="AD11" i="86"/>
  <c r="AG11" i="86" s="1"/>
  <c r="AD10" i="86"/>
  <c r="AG10" i="86" s="1"/>
  <c r="AD15" i="86"/>
  <c r="AE15" i="86" s="1"/>
  <c r="AD4" i="86"/>
  <c r="AD18" i="86"/>
  <c r="AE18" i="86" s="1"/>
  <c r="AD7" i="86"/>
  <c r="AF7" i="86" s="1"/>
  <c r="AA4" i="86"/>
  <c r="J2" i="86"/>
  <c r="C10" i="79"/>
  <c r="H12" i="79" s="1"/>
  <c r="AG5" i="86" l="1"/>
  <c r="J27" i="86" s="1"/>
  <c r="J26" i="86" s="1"/>
  <c r="C5" i="85"/>
  <c r="C9" i="67"/>
  <c r="H26" i="88"/>
  <c r="H28" i="88"/>
  <c r="AE3" i="86"/>
  <c r="AN3" i="86"/>
  <c r="AE12" i="86"/>
  <c r="AN12" i="86"/>
  <c r="AE11" i="86"/>
  <c r="AM11" i="86"/>
  <c r="P27" i="86" s="1"/>
  <c r="P26" i="86" s="1"/>
  <c r="AE10" i="86"/>
  <c r="AL10" i="86"/>
  <c r="O27" i="86" s="1"/>
  <c r="O28" i="86" s="1"/>
  <c r="AE9" i="86"/>
  <c r="AK9" i="86"/>
  <c r="N27" i="86" s="1"/>
  <c r="N28" i="86" s="1"/>
  <c r="AE8" i="86"/>
  <c r="AJ8" i="86"/>
  <c r="AE7" i="86"/>
  <c r="AI7" i="86"/>
  <c r="L27" i="86" s="1"/>
  <c r="L28" i="86" s="1"/>
  <c r="AE6" i="86"/>
  <c r="AH6" i="86"/>
  <c r="K27" i="86" s="1"/>
  <c r="K28" i="86" s="1"/>
  <c r="AE4" i="86"/>
  <c r="AF4" i="86"/>
  <c r="I27" i="86" s="1"/>
  <c r="B18" i="79"/>
  <c r="B16" i="79"/>
  <c r="Q27" i="86" l="1"/>
  <c r="Q26" i="86" s="1"/>
  <c r="P28" i="86"/>
  <c r="O26" i="86"/>
  <c r="N26" i="86"/>
  <c r="K26" i="86"/>
  <c r="AO8" i="86"/>
  <c r="M27" i="86"/>
  <c r="L26" i="86"/>
  <c r="H27" i="86"/>
  <c r="H26" i="86" s="1"/>
  <c r="I26" i="86"/>
  <c r="C16" i="22"/>
  <c r="D12" i="22"/>
  <c r="D10" i="22"/>
  <c r="C6" i="22"/>
  <c r="D5" i="22"/>
  <c r="D6" i="22" s="1"/>
  <c r="E12" i="67"/>
  <c r="E11" i="67"/>
  <c r="B20" i="77"/>
  <c r="C16" i="77"/>
  <c r="D12" i="77"/>
  <c r="G10" i="77"/>
  <c r="C10" i="77" s="1"/>
  <c r="D10" i="77"/>
  <c r="C6" i="77"/>
  <c r="D5" i="77"/>
  <c r="D6" i="77" s="1"/>
  <c r="B2" i="67"/>
  <c r="B2" i="66"/>
  <c r="B2" i="65"/>
  <c r="B2" i="59"/>
  <c r="E17" i="58"/>
  <c r="E16" i="58" s="1"/>
  <c r="Q28" i="86" l="1"/>
  <c r="M28" i="86"/>
  <c r="M26" i="86"/>
  <c r="G12" i="77"/>
  <c r="C19" i="77" s="1"/>
  <c r="D5" i="67" s="1"/>
  <c r="E5" i="58"/>
  <c r="E6" i="58"/>
  <c r="E7" i="58"/>
  <c r="E8" i="58"/>
  <c r="E9" i="58"/>
  <c r="E10" i="58"/>
  <c r="E11" i="58"/>
  <c r="E12" i="58"/>
  <c r="E13" i="58"/>
  <c r="E14" i="58"/>
  <c r="E15" i="58"/>
  <c r="C12" i="77" l="1"/>
  <c r="C13" i="17" l="1"/>
  <c r="C10" i="17" s="1"/>
  <c r="C12" i="17"/>
  <c r="H12" i="17" l="1"/>
  <c r="H13" i="17"/>
  <c r="B18" i="17" l="1"/>
  <c r="B16" i="17" l="1"/>
  <c r="G13" i="17" l="1"/>
  <c r="E6" i="67" l="1"/>
  <c r="H18" i="37"/>
  <c r="D18" i="37"/>
  <c r="C16" i="37"/>
  <c r="C13" i="37"/>
  <c r="C12" i="37"/>
  <c r="C11" i="37"/>
  <c r="C10" i="37"/>
  <c r="C9" i="37"/>
  <c r="C8" i="37"/>
  <c r="C6" i="37"/>
  <c r="C5" i="37"/>
  <c r="H19" i="36"/>
  <c r="D19" i="36"/>
  <c r="C15" i="36"/>
  <c r="H9" i="85" l="1"/>
  <c r="H9" i="87"/>
  <c r="H9" i="93"/>
  <c r="H9" i="94"/>
  <c r="H5" i="85"/>
  <c r="H5" i="87"/>
  <c r="C14" i="37"/>
  <c r="F16" i="36"/>
  <c r="H16" i="36" s="1"/>
  <c r="F15" i="37" l="1"/>
  <c r="F14" i="37" s="1"/>
  <c r="F15" i="36"/>
  <c r="H15" i="36" s="1"/>
  <c r="C19" i="36" s="1"/>
  <c r="AF9" i="91" s="1"/>
  <c r="F17" i="36"/>
  <c r="H17" i="36" s="1"/>
  <c r="F18" i="36"/>
  <c r="H18" i="36" s="1"/>
  <c r="AF9" i="42" l="1"/>
  <c r="AN3" i="87"/>
  <c r="ED11" i="87" s="1"/>
  <c r="L2" i="88"/>
  <c r="AN3" i="85"/>
  <c r="ED11" i="85" s="1"/>
  <c r="L2" i="86"/>
  <c r="F16" i="37"/>
  <c r="H16" i="37" s="1"/>
  <c r="F17" i="37"/>
  <c r="H17" i="37" s="1"/>
  <c r="H15" i="37"/>
  <c r="C18" i="37"/>
  <c r="H14" i="37"/>
  <c r="H21" i="88" l="1"/>
  <c r="I21" i="88" s="1"/>
  <c r="J21" i="88" s="1"/>
  <c r="K21" i="88" s="1"/>
  <c r="L21" i="88" s="1"/>
  <c r="M21" i="88" s="1"/>
  <c r="N21" i="88" s="1"/>
  <c r="O21" i="88" s="1"/>
  <c r="P21" i="88" s="1"/>
  <c r="R2" i="88"/>
  <c r="CZ10" i="87"/>
  <c r="BL12" i="87"/>
  <c r="P12" i="87"/>
  <c r="CO12" i="87"/>
  <c r="AC12" i="87"/>
  <c r="DF7" i="87"/>
  <c r="AT7" i="87"/>
  <c r="DD12" i="87"/>
  <c r="DO10" i="87"/>
  <c r="AS7" i="87"/>
  <c r="BX12" i="87"/>
  <c r="BQ7" i="87"/>
  <c r="BG12" i="87"/>
  <c r="CT12" i="87"/>
  <c r="AH12" i="87"/>
  <c r="DS7" i="87"/>
  <c r="BG7" i="87"/>
  <c r="DI12" i="87"/>
  <c r="Y12" i="87"/>
  <c r="BV7" i="87"/>
  <c r="DP12" i="87"/>
  <c r="DY7" i="87"/>
  <c r="DP7" i="87"/>
  <c r="CH12" i="87"/>
  <c r="BL7" i="87"/>
  <c r="DJ10" i="87"/>
  <c r="O7" i="87"/>
  <c r="BC7" i="87"/>
  <c r="DF12" i="87"/>
  <c r="BH7" i="87"/>
  <c r="CK10" i="87"/>
  <c r="I7" i="87"/>
  <c r="CJ7" i="87"/>
  <c r="BS7" i="87"/>
  <c r="DZ7" i="87"/>
  <c r="AV12" i="87"/>
  <c r="S10" i="87"/>
  <c r="CG12" i="87"/>
  <c r="U12" i="87"/>
  <c r="CX7" i="87"/>
  <c r="AL7" i="87"/>
  <c r="CN12" i="87"/>
  <c r="AM10" i="87"/>
  <c r="AC7" i="87"/>
  <c r="AZ12" i="87"/>
  <c r="BA7" i="87"/>
  <c r="DK12" i="87"/>
  <c r="CL12" i="87"/>
  <c r="Z12" i="87"/>
  <c r="DK7" i="87"/>
  <c r="AY7" i="87"/>
  <c r="DA12" i="87"/>
  <c r="I12" i="87"/>
  <c r="BN7" i="87"/>
  <c r="DH12" i="87"/>
  <c r="DA7" i="87"/>
  <c r="CV7" i="87"/>
  <c r="BB12" i="87"/>
  <c r="AV7" i="87"/>
  <c r="H10" i="87"/>
  <c r="DW12" i="87"/>
  <c r="W7" i="87"/>
  <c r="BZ12" i="87"/>
  <c r="AR7" i="87"/>
  <c r="EB7" i="87"/>
  <c r="CX12" i="87"/>
  <c r="BT7" i="87"/>
  <c r="AM7" i="87"/>
  <c r="DB7" i="87"/>
  <c r="AF12" i="87"/>
  <c r="DI7" i="87"/>
  <c r="BY12" i="87"/>
  <c r="M12" i="87"/>
  <c r="CP7" i="87"/>
  <c r="AD7" i="87"/>
  <c r="CF12" i="87"/>
  <c r="EC7" i="87"/>
  <c r="EC6" i="87" s="1"/>
  <c r="M7" i="87"/>
  <c r="AJ12" i="87"/>
  <c r="AK7" i="87"/>
  <c r="CE12" i="87"/>
  <c r="CD12" i="87"/>
  <c r="R12" i="87"/>
  <c r="DC7" i="87"/>
  <c r="AQ7" i="87"/>
  <c r="CS12" i="87"/>
  <c r="BL10" i="87"/>
  <c r="AX7" i="87"/>
  <c r="CR12" i="87"/>
  <c r="CF7" i="87"/>
  <c r="CC7" i="87"/>
  <c r="AA12" i="87"/>
  <c r="AF7" i="87"/>
  <c r="DL7" i="87"/>
  <c r="CQ12" i="87"/>
  <c r="DV12" i="87"/>
  <c r="AT12" i="87"/>
  <c r="AB7" i="87"/>
  <c r="DG7" i="87"/>
  <c r="BR12" i="87"/>
  <c r="BD7" i="87"/>
  <c r="CP12" i="87"/>
  <c r="DQ12" i="87"/>
  <c r="CD7" i="87"/>
  <c r="H12" i="87"/>
  <c r="EC12" i="87"/>
  <c r="BQ12" i="87"/>
  <c r="DT10" i="87"/>
  <c r="CH7" i="87"/>
  <c r="V7" i="87"/>
  <c r="BP12" i="87"/>
  <c r="DM7" i="87"/>
  <c r="DC12" i="87"/>
  <c r="L12" i="87"/>
  <c r="U7" i="87"/>
  <c r="AY12" i="87"/>
  <c r="BV12" i="87"/>
  <c r="J12" i="87"/>
  <c r="CU7" i="87"/>
  <c r="AI7" i="87"/>
  <c r="CK12" i="87"/>
  <c r="X10" i="87"/>
  <c r="AP7" i="87"/>
  <c r="BT12" i="87"/>
  <c r="DO12" i="87"/>
  <c r="BM7" i="87"/>
  <c r="DY10" i="87"/>
  <c r="P7" i="87"/>
  <c r="CQ7" i="87"/>
  <c r="BK12" i="87"/>
  <c r="BJ12" i="87"/>
  <c r="V12" i="87"/>
  <c r="L7" i="87"/>
  <c r="CK7" i="87"/>
  <c r="AL12" i="87"/>
  <c r="AN7" i="87"/>
  <c r="AE12" i="87"/>
  <c r="CC12" i="87"/>
  <c r="BF7" i="87"/>
  <c r="BG10" i="87"/>
  <c r="DU12" i="87"/>
  <c r="BI12" i="87"/>
  <c r="CF10" i="87"/>
  <c r="BZ7" i="87"/>
  <c r="N7" i="87"/>
  <c r="BH12" i="87"/>
  <c r="CW7" i="87"/>
  <c r="CM12" i="87"/>
  <c r="CA10" i="87"/>
  <c r="EA12" i="87"/>
  <c r="DZ12" i="87"/>
  <c r="BN12" i="87"/>
  <c r="DE10" i="87"/>
  <c r="CM7" i="87"/>
  <c r="AA7" i="87"/>
  <c r="BU12" i="87"/>
  <c r="DR7" i="87"/>
  <c r="Z7" i="87"/>
  <c r="BD12" i="87"/>
  <c r="CI12" i="87"/>
  <c r="AW7" i="87"/>
  <c r="N10" i="87"/>
  <c r="DG12" i="87"/>
  <c r="CA7" i="87"/>
  <c r="AI12" i="87"/>
  <c r="K12" i="87"/>
  <c r="CP10" i="87"/>
  <c r="CY12" i="87"/>
  <c r="BU7" i="87"/>
  <c r="O12" i="87"/>
  <c r="X7" i="87"/>
  <c r="AW10" i="87"/>
  <c r="BE12" i="87"/>
  <c r="AH7" i="87"/>
  <c r="DQ7" i="87"/>
  <c r="DM12" i="87"/>
  <c r="BA12" i="87"/>
  <c r="AR10" i="87"/>
  <c r="BR7" i="87"/>
  <c r="EB12" i="87"/>
  <c r="AR12" i="87"/>
  <c r="CG7" i="87"/>
  <c r="BO12" i="87"/>
  <c r="DU7" i="87"/>
  <c r="DS12" i="87"/>
  <c r="DR12" i="87"/>
  <c r="BF12" i="87"/>
  <c r="BQ10" i="87"/>
  <c r="CE7" i="87"/>
  <c r="S7" i="87"/>
  <c r="BM12" i="87"/>
  <c r="DJ7" i="87"/>
  <c r="R7" i="87"/>
  <c r="AN12" i="87"/>
  <c r="BC12" i="87"/>
  <c r="AG7" i="87"/>
  <c r="DO7" i="87"/>
  <c r="CA12" i="87"/>
  <c r="BK7" i="87"/>
  <c r="BB10" i="87"/>
  <c r="DT7" i="87"/>
  <c r="DH7" i="87"/>
  <c r="BS12" i="87"/>
  <c r="BE7" i="87"/>
  <c r="BV10" i="87"/>
  <c r="H7" i="87"/>
  <c r="CY7" i="87"/>
  <c r="AG12" i="87"/>
  <c r="CZ12" i="87"/>
  <c r="CS7" i="87"/>
  <c r="DE12" i="87"/>
  <c r="AS12" i="87"/>
  <c r="DV7" i="87"/>
  <c r="BJ7" i="87"/>
  <c r="DT12" i="87"/>
  <c r="AB12" i="87"/>
  <c r="BY7" i="87"/>
  <c r="AQ12" i="87"/>
  <c r="DE7" i="87"/>
  <c r="CU12" i="87"/>
  <c r="DJ12" i="87"/>
  <c r="AX12" i="87"/>
  <c r="AC10" i="87"/>
  <c r="BW7" i="87"/>
  <c r="K7" i="87"/>
  <c r="AW12" i="87"/>
  <c r="CT7" i="87"/>
  <c r="J7" i="87"/>
  <c r="X12" i="87"/>
  <c r="AD12" i="87"/>
  <c r="Q7" i="87"/>
  <c r="CR7" i="87"/>
  <c r="AU12" i="87"/>
  <c r="AU7" i="87"/>
  <c r="DW7" i="87"/>
  <c r="BP7" i="87"/>
  <c r="BP6" i="87" s="1"/>
  <c r="CN7" i="87"/>
  <c r="AM12" i="87"/>
  <c r="AO7" i="87"/>
  <c r="DX7" i="87"/>
  <c r="N12" i="87"/>
  <c r="AZ7" i="87"/>
  <c r="Q12" i="87"/>
  <c r="CB12" i="87"/>
  <c r="CJ12" i="87"/>
  <c r="CW12" i="87"/>
  <c r="AK12" i="87"/>
  <c r="DN7" i="87"/>
  <c r="BB7" i="87"/>
  <c r="DL12" i="87"/>
  <c r="T12" i="87"/>
  <c r="BI7" i="87"/>
  <c r="CV12" i="87"/>
  <c r="CO7" i="87"/>
  <c r="BW12" i="87"/>
  <c r="DB12" i="87"/>
  <c r="AP12" i="87"/>
  <c r="EA7" i="87"/>
  <c r="BO7" i="87"/>
  <c r="DY12" i="87"/>
  <c r="AO12" i="87"/>
  <c r="CL7" i="87"/>
  <c r="DX12" i="87"/>
  <c r="CU10" i="87"/>
  <c r="AH10" i="87"/>
  <c r="DN12" i="87"/>
  <c r="CB7" i="87"/>
  <c r="W12" i="87"/>
  <c r="AE7" i="87"/>
  <c r="AE6" i="87" s="1"/>
  <c r="CI7" i="87"/>
  <c r="AJ7" i="87"/>
  <c r="BX7" i="87"/>
  <c r="S12" i="87"/>
  <c r="Y7" i="87"/>
  <c r="DD7" i="87"/>
  <c r="CZ7" i="87"/>
  <c r="T7" i="87"/>
  <c r="CS12" i="85"/>
  <c r="AG12" i="85"/>
  <c r="DR7" i="85"/>
  <c r="BF7" i="85"/>
  <c r="DP12" i="85"/>
  <c r="CV12" i="85"/>
  <c r="X12" i="85"/>
  <c r="CZ7" i="85"/>
  <c r="AE7" i="85"/>
  <c r="BZ12" i="85"/>
  <c r="DT10" i="85"/>
  <c r="CG7" i="85"/>
  <c r="L7" i="85"/>
  <c r="AK12" i="85"/>
  <c r="CN7" i="85"/>
  <c r="Q7" i="85"/>
  <c r="BZ7" i="85"/>
  <c r="T12" i="85"/>
  <c r="CB12" i="85"/>
  <c r="AC12" i="85"/>
  <c r="EC7" i="85"/>
  <c r="EC6" i="85" s="1"/>
  <c r="CT12" i="85"/>
  <c r="CP10" i="85"/>
  <c r="AQ7" i="85"/>
  <c r="S10" i="85"/>
  <c r="AE12" i="85"/>
  <c r="DC12" i="85"/>
  <c r="DF7" i="85"/>
  <c r="CN12" i="85"/>
  <c r="CF7" i="85"/>
  <c r="CM12" i="85"/>
  <c r="AI7" i="85"/>
  <c r="CC7" i="85"/>
  <c r="AX12" i="85"/>
  <c r="AS7" i="85"/>
  <c r="CK12" i="85"/>
  <c r="Y12" i="85"/>
  <c r="DJ7" i="85"/>
  <c r="AX7" i="85"/>
  <c r="DH12" i="85"/>
  <c r="CL12" i="85"/>
  <c r="O12" i="85"/>
  <c r="CQ7" i="85"/>
  <c r="V7" i="85"/>
  <c r="BQ12" i="85"/>
  <c r="CA10" i="85"/>
  <c r="BX7" i="85"/>
  <c r="DW12" i="85"/>
  <c r="Z12" i="85"/>
  <c r="CB7" i="85"/>
  <c r="CQ12" i="85"/>
  <c r="BA7" i="85"/>
  <c r="BV10" i="85"/>
  <c r="BC12" i="85"/>
  <c r="DO10" i="85"/>
  <c r="DO7" i="85"/>
  <c r="CF12" i="85"/>
  <c r="AC10" i="85"/>
  <c r="AC7" i="85"/>
  <c r="DK7" i="85"/>
  <c r="H12" i="85"/>
  <c r="CO12" i="85"/>
  <c r="CU7" i="85"/>
  <c r="BN12" i="85"/>
  <c r="BT7" i="85"/>
  <c r="BL12" i="85"/>
  <c r="I7" i="85"/>
  <c r="DE10" i="85"/>
  <c r="DN7" i="85"/>
  <c r="CC12" i="85"/>
  <c r="Q12" i="85"/>
  <c r="DB7" i="85"/>
  <c r="AP7" i="85"/>
  <c r="CZ12" i="85"/>
  <c r="CA12" i="85"/>
  <c r="DY10" i="85"/>
  <c r="CH7" i="85"/>
  <c r="M7" i="85"/>
  <c r="BH12" i="85"/>
  <c r="AH10" i="85"/>
  <c r="BO7" i="85"/>
  <c r="DK12" i="85"/>
  <c r="L12" i="85"/>
  <c r="BQ7" i="85"/>
  <c r="BS12" i="85"/>
  <c r="AB7" i="85"/>
  <c r="DU7" i="85"/>
  <c r="AD12" i="85"/>
  <c r="EC12" i="85"/>
  <c r="CR7" i="85"/>
  <c r="BT12" i="85"/>
  <c r="DW7" i="85"/>
  <c r="DU12" i="85"/>
  <c r="CK7" i="85"/>
  <c r="N10" i="85"/>
  <c r="BO12" i="85"/>
  <c r="CI7" i="85"/>
  <c r="AN12" i="85"/>
  <c r="BI7" i="85"/>
  <c r="AM12" i="85"/>
  <c r="AL12" i="85"/>
  <c r="CH12" i="85"/>
  <c r="T7" i="85"/>
  <c r="BU12" i="85"/>
  <c r="I12" i="85"/>
  <c r="AH7" i="85"/>
  <c r="CR12" i="85"/>
  <c r="BR12" i="85"/>
  <c r="BY7" i="85"/>
  <c r="EA12" i="85"/>
  <c r="AY12" i="85"/>
  <c r="BE7" i="85"/>
  <c r="CW12" i="85"/>
  <c r="BC7" i="85"/>
  <c r="AT12" i="85"/>
  <c r="CV7" i="85"/>
  <c r="BJ7" i="85"/>
  <c r="BS7" i="85"/>
  <c r="DL7" i="85"/>
  <c r="BL7" i="85"/>
  <c r="AR12" i="85"/>
  <c r="R12" i="85"/>
  <c r="P12" i="85"/>
  <c r="AW10" i="85"/>
  <c r="BM12" i="85"/>
  <c r="Z7" i="85"/>
  <c r="BI12" i="85"/>
  <c r="BP7" i="85"/>
  <c r="AP12" i="85"/>
  <c r="AV7" i="85"/>
  <c r="AR10" i="85"/>
  <c r="U12" i="85"/>
  <c r="DD12" i="85"/>
  <c r="Y7" i="85"/>
  <c r="AT7" i="85"/>
  <c r="CX7" i="85"/>
  <c r="BW7" i="85"/>
  <c r="AY7" i="85"/>
  <c r="AJ7" i="85"/>
  <c r="H7" i="85"/>
  <c r="CT7" i="85"/>
  <c r="CF10" i="85"/>
  <c r="EA7" i="85"/>
  <c r="CU10" i="85"/>
  <c r="DT12" i="85"/>
  <c r="CY12" i="85"/>
  <c r="BG12" i="85"/>
  <c r="DG12" i="85"/>
  <c r="DG7" i="85"/>
  <c r="BU7" i="85"/>
  <c r="AU7" i="85"/>
  <c r="DC7" i="85"/>
  <c r="DZ12" i="85"/>
  <c r="DY12" i="85"/>
  <c r="CZ10" i="85"/>
  <c r="CL7" i="85"/>
  <c r="CJ12" i="85"/>
  <c r="AM10" i="85"/>
  <c r="DO12" i="85"/>
  <c r="DQ7" i="85"/>
  <c r="CG12" i="85"/>
  <c r="AR7" i="85"/>
  <c r="CJ7" i="85"/>
  <c r="BX12" i="85"/>
  <c r="AU12" i="85"/>
  <c r="CE12" i="85"/>
  <c r="AO7" i="85"/>
  <c r="S12" i="85"/>
  <c r="BG10" i="85"/>
  <c r="BB10" i="85"/>
  <c r="CO7" i="85"/>
  <c r="DQ12" i="85"/>
  <c r="BE12" i="85"/>
  <c r="BL10" i="85"/>
  <c r="CD7" i="85"/>
  <c r="R7" i="85"/>
  <c r="EB12" i="85"/>
  <c r="AZ12" i="85"/>
  <c r="EB7" i="85"/>
  <c r="BG7" i="85"/>
  <c r="DE12" i="85"/>
  <c r="AF12" i="85"/>
  <c r="DH7" i="85"/>
  <c r="AM7" i="85"/>
  <c r="BV12" i="85"/>
  <c r="DX7" i="85"/>
  <c r="AF7" i="85"/>
  <c r="CK10" i="85"/>
  <c r="CP12" i="85"/>
  <c r="BK7" i="85"/>
  <c r="DB12" i="85"/>
  <c r="BA12" i="85"/>
  <c r="W7" i="85"/>
  <c r="AJ12" i="85"/>
  <c r="CM7" i="85"/>
  <c r="BF12" i="85"/>
  <c r="P7" i="85"/>
  <c r="AZ7" i="85"/>
  <c r="BQ10" i="85"/>
  <c r="AK7" i="85"/>
  <c r="DP7" i="85"/>
  <c r="X7" i="85"/>
  <c r="DD7" i="85"/>
  <c r="AA12" i="85"/>
  <c r="BK12" i="85"/>
  <c r="CX12" i="85"/>
  <c r="DI7" i="85"/>
  <c r="AV12" i="85"/>
  <c r="AS12" i="85"/>
  <c r="BB12" i="85"/>
  <c r="K12" i="85"/>
  <c r="J12" i="85"/>
  <c r="DT7" i="85"/>
  <c r="CS7" i="85"/>
  <c r="M12" i="85"/>
  <c r="BW12" i="85"/>
  <c r="DI12" i="85"/>
  <c r="AW12" i="85"/>
  <c r="X10" i="85"/>
  <c r="BV7" i="85"/>
  <c r="J7" i="85"/>
  <c r="DR12" i="85"/>
  <c r="AQ12" i="85"/>
  <c r="DS7" i="85"/>
  <c r="AW7" i="85"/>
  <c r="CU12" i="85"/>
  <c r="W12" i="85"/>
  <c r="CY7" i="85"/>
  <c r="AD7" i="85"/>
  <c r="BJ12" i="85"/>
  <c r="DM7" i="85"/>
  <c r="S7" i="85"/>
  <c r="DV7" i="85"/>
  <c r="BP12" i="85"/>
  <c r="AL7" i="85"/>
  <c r="BY12" i="85"/>
  <c r="AB12" i="85"/>
  <c r="DV12" i="85"/>
  <c r="V12" i="85"/>
  <c r="CA7" i="85"/>
  <c r="AI12" i="85"/>
  <c r="CD12" i="85"/>
  <c r="AA7" i="85"/>
  <c r="H10" i="85"/>
  <c r="N7" i="85"/>
  <c r="DE7" i="85"/>
  <c r="K7" i="85"/>
  <c r="CE7" i="85"/>
  <c r="DL12" i="85"/>
  <c r="DY7" i="85"/>
  <c r="BR7" i="85"/>
  <c r="DA12" i="85"/>
  <c r="AO12" i="85"/>
  <c r="DZ7" i="85"/>
  <c r="BN7" i="85"/>
  <c r="DX12" i="85"/>
  <c r="DF12" i="85"/>
  <c r="AH12" i="85"/>
  <c r="AN7" i="85"/>
  <c r="CI12" i="85"/>
  <c r="N12" i="85"/>
  <c r="CP7" i="85"/>
  <c r="U7" i="85"/>
  <c r="DA7" i="85"/>
  <c r="BB7" i="85"/>
  <c r="CW7" i="85"/>
  <c r="O7" i="85"/>
  <c r="DJ10" i="85"/>
  <c r="DJ12" i="85"/>
  <c r="BM7" i="85"/>
  <c r="BD12" i="85"/>
  <c r="DS12" i="85"/>
  <c r="DN12" i="85"/>
  <c r="DM12" i="85"/>
  <c r="BH7" i="85"/>
  <c r="BH6" i="85" s="1"/>
  <c r="AG7" i="85"/>
  <c r="BD7" i="85"/>
  <c r="H21" i="86"/>
  <c r="R2" i="86"/>
  <c r="AF23" i="42" l="1"/>
  <c r="AF30" i="42" s="1"/>
  <c r="O2" i="86"/>
  <c r="AF23" i="91"/>
  <c r="D8" i="67" s="1"/>
  <c r="O2" i="88"/>
  <c r="DD6" i="87"/>
  <c r="DA6" i="85"/>
  <c r="CB6" i="87"/>
  <c r="CZ6" i="87"/>
  <c r="AM6" i="87"/>
  <c r="CI6" i="87"/>
  <c r="CT6" i="87"/>
  <c r="V6" i="87"/>
  <c r="BF6" i="87"/>
  <c r="EA6" i="87"/>
  <c r="CL6" i="87"/>
  <c r="CO6" i="87"/>
  <c r="CE6" i="87"/>
  <c r="BR6" i="87"/>
  <c r="AA6" i="87"/>
  <c r="BJ6" i="87"/>
  <c r="H6" i="87"/>
  <c r="CG6" i="87"/>
  <c r="AH6" i="87"/>
  <c r="DL6" i="87"/>
  <c r="DY6" i="87"/>
  <c r="DO6" i="87"/>
  <c r="DR6" i="87"/>
  <c r="AQ6" i="87"/>
  <c r="DW6" i="87"/>
  <c r="CW6" i="87"/>
  <c r="CC6" i="87"/>
  <c r="AS6" i="87"/>
  <c r="BY6" i="87"/>
  <c r="DT6" i="87"/>
  <c r="AW6" i="87"/>
  <c r="T6" i="87"/>
  <c r="DH6" i="87"/>
  <c r="AU6" i="87"/>
  <c r="Z6" i="87"/>
  <c r="BE6" i="87"/>
  <c r="BM6" i="87"/>
  <c r="DV6" i="87"/>
  <c r="J6" i="87"/>
  <c r="AJ6" i="87"/>
  <c r="BK6" i="87"/>
  <c r="L6" i="87"/>
  <c r="DB6" i="87"/>
  <c r="BO6" i="87"/>
  <c r="DE6" i="87"/>
  <c r="AZ6" i="87"/>
  <c r="BB6" i="87"/>
  <c r="BX6" i="87"/>
  <c r="BU6" i="87"/>
  <c r="N6" i="87"/>
  <c r="DX6" i="87"/>
  <c r="DJ6" i="87"/>
  <c r="CN6" i="87"/>
  <c r="BI6" i="87"/>
  <c r="Y6" i="87"/>
  <c r="AB6" i="87"/>
  <c r="K6" i="87"/>
  <c r="AK6" i="87"/>
  <c r="AR6" i="87"/>
  <c r="CU6" i="87"/>
  <c r="CW13" i="87"/>
  <c r="CW14" i="87" s="1"/>
  <c r="AM13" i="87"/>
  <c r="AM14" i="87" s="1"/>
  <c r="AD13" i="87"/>
  <c r="AD14" i="87" s="1"/>
  <c r="AX13" i="87"/>
  <c r="AX14" i="87" s="1"/>
  <c r="CA13" i="87"/>
  <c r="S6" i="87"/>
  <c r="K13" i="87"/>
  <c r="K14" i="87" s="1"/>
  <c r="K15" i="87" s="1"/>
  <c r="K16" i="87" s="1"/>
  <c r="EA13" i="87"/>
  <c r="BI13" i="87"/>
  <c r="CK6" i="87"/>
  <c r="J13" i="87"/>
  <c r="J14" i="87" s="1"/>
  <c r="CP13" i="87"/>
  <c r="CP14" i="87" s="1"/>
  <c r="CP15" i="87" s="1"/>
  <c r="CP16" i="87" s="1"/>
  <c r="CS13" i="87"/>
  <c r="M6" i="87"/>
  <c r="AF13" i="87"/>
  <c r="AF14" i="87" s="1"/>
  <c r="W6" i="87"/>
  <c r="BN6" i="87"/>
  <c r="BA6" i="87"/>
  <c r="CG13" i="87"/>
  <c r="CG14" i="87" s="1"/>
  <c r="CG15" i="87" s="1"/>
  <c r="BH6" i="87"/>
  <c r="CT13" i="87"/>
  <c r="CT14" i="87" s="1"/>
  <c r="DF6" i="87"/>
  <c r="AO13" i="87"/>
  <c r="AO14" i="87" s="1"/>
  <c r="AO15" i="87" s="1"/>
  <c r="CV13" i="87"/>
  <c r="CJ13" i="87"/>
  <c r="X13" i="87"/>
  <c r="DJ13" i="87"/>
  <c r="DJ14" i="87" s="1"/>
  <c r="DJ15" i="87" s="1"/>
  <c r="AR13" i="87"/>
  <c r="AR14" i="87" s="1"/>
  <c r="BE13" i="87"/>
  <c r="BE14" i="87" s="1"/>
  <c r="BE15" i="87" s="1"/>
  <c r="AI13" i="87"/>
  <c r="AI14" i="87" s="1"/>
  <c r="DU13" i="87"/>
  <c r="DU14" i="87" s="1"/>
  <c r="DO13" i="87"/>
  <c r="DO14" i="87" s="1"/>
  <c r="BV13" i="87"/>
  <c r="BV14" i="87" s="1"/>
  <c r="CH6" i="87"/>
  <c r="BD6" i="87"/>
  <c r="AF6" i="87"/>
  <c r="DW13" i="87"/>
  <c r="DW14" i="87" s="1"/>
  <c r="I13" i="87"/>
  <c r="I14" i="87" s="1"/>
  <c r="AZ13" i="87"/>
  <c r="AZ14" i="87" s="1"/>
  <c r="DF13" i="87"/>
  <c r="DF14" i="87" s="1"/>
  <c r="DP13" i="87"/>
  <c r="DP14" i="87" s="1"/>
  <c r="BG13" i="87"/>
  <c r="BG14" i="87" s="1"/>
  <c r="AC13" i="87"/>
  <c r="AC14" i="87" s="1"/>
  <c r="W13" i="87"/>
  <c r="W14" i="87" s="1"/>
  <c r="DY13" i="87"/>
  <c r="DY14" i="87" s="1"/>
  <c r="DY15" i="87" s="1"/>
  <c r="DY16" i="87" s="1"/>
  <c r="CB13" i="87"/>
  <c r="CB14" i="87" s="1"/>
  <c r="CU13" i="87"/>
  <c r="CU14" i="87" s="1"/>
  <c r="AS13" i="87"/>
  <c r="AG6" i="87"/>
  <c r="EB13" i="87"/>
  <c r="EB14" i="87" s="1"/>
  <c r="CA6" i="87"/>
  <c r="BU13" i="87"/>
  <c r="BU14" i="87" s="1"/>
  <c r="CM13" i="87"/>
  <c r="V13" i="87"/>
  <c r="V14" i="87" s="1"/>
  <c r="V15" i="87" s="1"/>
  <c r="BT13" i="87"/>
  <c r="BT14" i="87" s="1"/>
  <c r="AY13" i="87"/>
  <c r="BR13" i="87"/>
  <c r="BR14" i="87" s="1"/>
  <c r="AA13" i="87"/>
  <c r="AA14" i="87" s="1"/>
  <c r="DC6" i="87"/>
  <c r="CF13" i="87"/>
  <c r="DA13" i="87"/>
  <c r="DA14" i="87" s="1"/>
  <c r="DA15" i="87" s="1"/>
  <c r="AC6" i="87"/>
  <c r="AV13" i="87"/>
  <c r="AV14" i="87" s="1"/>
  <c r="BC6" i="87"/>
  <c r="BV6" i="87"/>
  <c r="BQ6" i="87"/>
  <c r="CO13" i="87"/>
  <c r="CO14" i="87" s="1"/>
  <c r="CO15" i="87" s="1"/>
  <c r="T13" i="87"/>
  <c r="T14" i="87" s="1"/>
  <c r="Q13" i="87"/>
  <c r="Q14" i="87" s="1"/>
  <c r="DE13" i="87"/>
  <c r="DE14" i="87" s="1"/>
  <c r="BS13" i="87"/>
  <c r="BS14" i="87" s="1"/>
  <c r="BS15" i="87" s="1"/>
  <c r="BC13" i="87"/>
  <c r="BC14" i="87" s="1"/>
  <c r="BF13" i="87"/>
  <c r="BF14" i="87" s="1"/>
  <c r="BF15" i="87" s="1"/>
  <c r="X6" i="87"/>
  <c r="DG13" i="87"/>
  <c r="DG14" i="87" s="1"/>
  <c r="BJ13" i="87"/>
  <c r="BJ14" i="87" s="1"/>
  <c r="AP6" i="87"/>
  <c r="U6" i="87"/>
  <c r="BQ13" i="87"/>
  <c r="DG6" i="87"/>
  <c r="R13" i="87"/>
  <c r="R14" i="87" s="1"/>
  <c r="R15" i="87" s="1"/>
  <c r="AD6" i="87"/>
  <c r="BT6" i="87"/>
  <c r="AV6" i="87"/>
  <c r="AY6" i="87"/>
  <c r="DZ6" i="87"/>
  <c r="O6" i="87"/>
  <c r="Y13" i="87"/>
  <c r="Y14" i="87" s="1"/>
  <c r="BX13" i="87"/>
  <c r="P13" i="87"/>
  <c r="DN13" i="87"/>
  <c r="DL13" i="87"/>
  <c r="AW13" i="87"/>
  <c r="AW14" i="87" s="1"/>
  <c r="AW15" i="87" s="1"/>
  <c r="AQ13" i="87"/>
  <c r="CS6" i="87"/>
  <c r="AN13" i="87"/>
  <c r="AN14" i="87" s="1"/>
  <c r="AN15" i="87" s="1"/>
  <c r="DR13" i="87"/>
  <c r="DR14" i="87" s="1"/>
  <c r="O13" i="87"/>
  <c r="O14" i="87" s="1"/>
  <c r="O15" i="87" s="1"/>
  <c r="CM6" i="87"/>
  <c r="BH13" i="87"/>
  <c r="BH14" i="87" s="1"/>
  <c r="CC13" i="87"/>
  <c r="CC14" i="87" s="1"/>
  <c r="CC15" i="87" s="1"/>
  <c r="BK13" i="87"/>
  <c r="BK14" i="87" s="1"/>
  <c r="L13" i="87"/>
  <c r="L14" i="87" s="1"/>
  <c r="EC13" i="87"/>
  <c r="EC14" i="87" s="1"/>
  <c r="CF6" i="87"/>
  <c r="CD13" i="87"/>
  <c r="CP6" i="87"/>
  <c r="CX13" i="87"/>
  <c r="BB13" i="87"/>
  <c r="BB14" i="87" s="1"/>
  <c r="BB15" i="87" s="1"/>
  <c r="DK6" i="87"/>
  <c r="CN13" i="87"/>
  <c r="CN14" i="87" s="1"/>
  <c r="BS6" i="87"/>
  <c r="DI13" i="87"/>
  <c r="BL13" i="87"/>
  <c r="S13" i="87"/>
  <c r="AP13" i="87"/>
  <c r="AP14" i="87" s="1"/>
  <c r="N13" i="87"/>
  <c r="AU13" i="87"/>
  <c r="CZ13" i="87"/>
  <c r="CZ14" i="87" s="1"/>
  <c r="CZ15" i="87" s="1"/>
  <c r="R6" i="87"/>
  <c r="DS13" i="87"/>
  <c r="DS14" i="87" s="1"/>
  <c r="BA13" i="87"/>
  <c r="BA14" i="87" s="1"/>
  <c r="AE13" i="87"/>
  <c r="AE14" i="87" s="1"/>
  <c r="AE15" i="87" s="1"/>
  <c r="AE16" i="87" s="1"/>
  <c r="CQ6" i="87"/>
  <c r="CK13" i="87"/>
  <c r="DC13" i="87"/>
  <c r="H13" i="87"/>
  <c r="H14" i="87" s="1"/>
  <c r="AT13" i="87"/>
  <c r="CR13" i="87"/>
  <c r="CE13" i="87"/>
  <c r="M13" i="87"/>
  <c r="M14" i="87" s="1"/>
  <c r="EB6" i="87"/>
  <c r="CV6" i="87"/>
  <c r="Z13" i="87"/>
  <c r="AL6" i="87"/>
  <c r="CJ6" i="87"/>
  <c r="BL6" i="87"/>
  <c r="BG6" i="87"/>
  <c r="DB13" i="87"/>
  <c r="DB14" i="87" s="1"/>
  <c r="DN6" i="87"/>
  <c r="CR6" i="87"/>
  <c r="BW6" i="87"/>
  <c r="AB13" i="87"/>
  <c r="AG13" i="87"/>
  <c r="AG14" i="87" s="1"/>
  <c r="DU6" i="87"/>
  <c r="DM13" i="87"/>
  <c r="DM14" i="87" s="1"/>
  <c r="DM15" i="87" s="1"/>
  <c r="CY13" i="87"/>
  <c r="CY14" i="87" s="1"/>
  <c r="CI13" i="87"/>
  <c r="CI14" i="87" s="1"/>
  <c r="BN13" i="87"/>
  <c r="BN14" i="87" s="1"/>
  <c r="BN15" i="87" s="1"/>
  <c r="BZ6" i="87"/>
  <c r="AN6" i="87"/>
  <c r="P6" i="87"/>
  <c r="AI6" i="87"/>
  <c r="DM6" i="87"/>
  <c r="CD6" i="87"/>
  <c r="DV13" i="87"/>
  <c r="DV14" i="87" s="1"/>
  <c r="AX6" i="87"/>
  <c r="BY13" i="87"/>
  <c r="BY14" i="87" s="1"/>
  <c r="DA6" i="87"/>
  <c r="CL13" i="87"/>
  <c r="CL14" i="87" s="1"/>
  <c r="CL15" i="87" s="1"/>
  <c r="CX6" i="87"/>
  <c r="I6" i="87"/>
  <c r="CH13" i="87"/>
  <c r="CH14" i="87" s="1"/>
  <c r="DS6" i="87"/>
  <c r="DD13" i="87"/>
  <c r="DD14" i="87" s="1"/>
  <c r="DX13" i="87"/>
  <c r="BW13" i="87"/>
  <c r="BW14" i="87" s="1"/>
  <c r="BW15" i="87" s="1"/>
  <c r="AK13" i="87"/>
  <c r="AK14" i="87" s="1"/>
  <c r="AK15" i="87" s="1"/>
  <c r="AO6" i="87"/>
  <c r="Q6" i="87"/>
  <c r="DT13" i="87"/>
  <c r="DT14" i="87" s="1"/>
  <c r="CY6" i="87"/>
  <c r="BM13" i="87"/>
  <c r="BM14" i="87" s="1"/>
  <c r="BO13" i="87"/>
  <c r="BO14" i="87"/>
  <c r="DQ6" i="87"/>
  <c r="BD13" i="87"/>
  <c r="DZ13" i="87"/>
  <c r="DZ14" i="87" s="1"/>
  <c r="AL13" i="87"/>
  <c r="AL14" i="87" s="1"/>
  <c r="BP13" i="87"/>
  <c r="BP14" i="87" s="1"/>
  <c r="BP15" i="87" s="1"/>
  <c r="DQ13" i="87"/>
  <c r="DQ14" i="87" s="1"/>
  <c r="CQ13" i="87"/>
  <c r="AJ13" i="87"/>
  <c r="DI6" i="87"/>
  <c r="BZ13" i="87"/>
  <c r="BZ14" i="87" s="1"/>
  <c r="DH13" i="87"/>
  <c r="DH14" i="87" s="1"/>
  <c r="DH15" i="87" s="1"/>
  <c r="DK13" i="87"/>
  <c r="DK14" i="87" s="1"/>
  <c r="U13" i="87"/>
  <c r="U14" i="87" s="1"/>
  <c r="U15" i="87" s="1"/>
  <c r="DP6" i="87"/>
  <c r="AH13" i="87"/>
  <c r="AH14" i="87" s="1"/>
  <c r="AH15" i="87" s="1"/>
  <c r="AT6" i="87"/>
  <c r="Q24" i="88"/>
  <c r="Q21" i="88"/>
  <c r="U6" i="85"/>
  <c r="CX6" i="85"/>
  <c r="BP6" i="85"/>
  <c r="BE6" i="85"/>
  <c r="CU6" i="85"/>
  <c r="DE6" i="85"/>
  <c r="AZ6" i="85"/>
  <c r="BU6" i="85"/>
  <c r="CK6" i="85"/>
  <c r="DJ6" i="85"/>
  <c r="CF6" i="85"/>
  <c r="CS6" i="85"/>
  <c r="DV6" i="85"/>
  <c r="BB6" i="85"/>
  <c r="DQ6" i="85"/>
  <c r="EA6" i="85"/>
  <c r="CP6" i="85"/>
  <c r="AB6" i="85"/>
  <c r="AR6" i="85"/>
  <c r="K6" i="85"/>
  <c r="DM6" i="85"/>
  <c r="Y6" i="85"/>
  <c r="BN6" i="85"/>
  <c r="AU6" i="85"/>
  <c r="CN6" i="85"/>
  <c r="H6" i="85"/>
  <c r="AF6" i="85"/>
  <c r="AW6" i="85"/>
  <c r="W6" i="85"/>
  <c r="BW6" i="85"/>
  <c r="CI6" i="85"/>
  <c r="AE6" i="85"/>
  <c r="BT6" i="85"/>
  <c r="CE6" i="85"/>
  <c r="CA6" i="85"/>
  <c r="S6" i="85"/>
  <c r="DS6" i="85"/>
  <c r="AK6" i="85"/>
  <c r="AM6" i="85"/>
  <c r="DC6" i="85"/>
  <c r="BL6" i="85"/>
  <c r="DO6" i="85"/>
  <c r="AI6" i="85"/>
  <c r="AQ6" i="85"/>
  <c r="DI6" i="85"/>
  <c r="AO6" i="85"/>
  <c r="AT6" i="85"/>
  <c r="BX6" i="85"/>
  <c r="O6" i="85"/>
  <c r="BR6" i="85"/>
  <c r="AA6" i="85"/>
  <c r="EB6" i="85"/>
  <c r="CJ6" i="85"/>
  <c r="BI6" i="85"/>
  <c r="DY6" i="85"/>
  <c r="X6" i="85"/>
  <c r="AY6" i="85"/>
  <c r="BC6" i="85"/>
  <c r="CR6" i="85"/>
  <c r="DX13" i="85"/>
  <c r="DX14" i="85" s="1"/>
  <c r="S13" i="85"/>
  <c r="BO13" i="85"/>
  <c r="BO14" i="85" s="1"/>
  <c r="DH13" i="85"/>
  <c r="DH14" i="85" s="1"/>
  <c r="Q6" i="85"/>
  <c r="DH6" i="85"/>
  <c r="BI13" i="85"/>
  <c r="BI14" i="85" s="1"/>
  <c r="AY13" i="85"/>
  <c r="AY14" i="85" s="1"/>
  <c r="AY15" i="85" s="1"/>
  <c r="AX6" i="85"/>
  <c r="I21" i="86"/>
  <c r="H28" i="86"/>
  <c r="BM6" i="85"/>
  <c r="DZ6" i="85"/>
  <c r="DV13" i="85"/>
  <c r="BJ13" i="85"/>
  <c r="BJ14" i="85" s="1"/>
  <c r="DR13" i="85"/>
  <c r="DR14" i="85" s="1"/>
  <c r="CX13" i="85"/>
  <c r="CX14" i="85" s="1"/>
  <c r="CX15" i="85" s="1"/>
  <c r="CX16" i="85" s="1"/>
  <c r="BK6" i="85"/>
  <c r="AF13" i="85"/>
  <c r="AF14" i="85" s="1"/>
  <c r="AF15" i="85" s="1"/>
  <c r="AF16" i="85" s="1"/>
  <c r="CE13" i="85"/>
  <c r="Z6" i="85"/>
  <c r="BS6" i="85"/>
  <c r="EA13" i="85"/>
  <c r="CH13" i="85"/>
  <c r="CH14" i="85" s="1"/>
  <c r="M6" i="85"/>
  <c r="CC13" i="85"/>
  <c r="CC14" i="85" s="1"/>
  <c r="CO13" i="85"/>
  <c r="CO14" i="85" s="1"/>
  <c r="CO15" i="85" s="1"/>
  <c r="BC13" i="85"/>
  <c r="BC14" i="85" s="1"/>
  <c r="CT13" i="85"/>
  <c r="CT14" i="85" s="1"/>
  <c r="AK13" i="85"/>
  <c r="AK14" i="85" s="1"/>
  <c r="CV13" i="85"/>
  <c r="CV14" i="85" s="1"/>
  <c r="DS13" i="85"/>
  <c r="DS14" i="85" s="1"/>
  <c r="R6" i="85"/>
  <c r="V13" i="85"/>
  <c r="V14" i="85" s="1"/>
  <c r="V15" i="85" s="1"/>
  <c r="M13" i="85"/>
  <c r="M14" i="85" s="1"/>
  <c r="DB13" i="85"/>
  <c r="DB14" i="85" s="1"/>
  <c r="DO13" i="85"/>
  <c r="DL6" i="85"/>
  <c r="BD6" i="85"/>
  <c r="DJ13" i="85"/>
  <c r="N13" i="85"/>
  <c r="N14" i="85" s="1"/>
  <c r="AO13" i="85"/>
  <c r="AO14" i="85" s="1"/>
  <c r="N6" i="85"/>
  <c r="AB13" i="85"/>
  <c r="AB14" i="85" s="1"/>
  <c r="AB15" i="85" s="1"/>
  <c r="AD6" i="85"/>
  <c r="J6" i="85"/>
  <c r="DT6" i="85"/>
  <c r="BK13" i="85"/>
  <c r="BK14" i="85" s="1"/>
  <c r="P6" i="85"/>
  <c r="CP13" i="85"/>
  <c r="CP14" i="85" s="1"/>
  <c r="DE13" i="85"/>
  <c r="DE14" i="85" s="1"/>
  <c r="BE13" i="85"/>
  <c r="BE14" i="85" s="1"/>
  <c r="BE15" i="85" s="1"/>
  <c r="BE16" i="85" s="1"/>
  <c r="BE17" i="85" s="1"/>
  <c r="AU13" i="85"/>
  <c r="AU14" i="85" s="1"/>
  <c r="AU15" i="85" s="1"/>
  <c r="CJ13" i="85"/>
  <c r="CJ14" i="85" s="1"/>
  <c r="CJ15" i="85" s="1"/>
  <c r="CJ16" i="85" s="1"/>
  <c r="DG6" i="85"/>
  <c r="CT6" i="85"/>
  <c r="DD13" i="85"/>
  <c r="DD14" i="85" s="1"/>
  <c r="BM13" i="85"/>
  <c r="BM14" i="85" s="1"/>
  <c r="BJ6" i="85"/>
  <c r="BY6" i="85"/>
  <c r="AL13" i="85"/>
  <c r="AL14" i="85" s="1"/>
  <c r="DU13" i="85"/>
  <c r="DU14" i="85" s="1"/>
  <c r="BS13" i="85"/>
  <c r="CH6" i="85"/>
  <c r="DN6" i="85"/>
  <c r="H13" i="85"/>
  <c r="BQ13" i="85"/>
  <c r="BQ14" i="85" s="1"/>
  <c r="BQ15" i="85" s="1"/>
  <c r="Y13" i="85"/>
  <c r="Y14" i="85" s="1"/>
  <c r="CN13" i="85"/>
  <c r="CN14" i="85" s="1"/>
  <c r="L6" i="85"/>
  <c r="DP13" i="85"/>
  <c r="DP14" i="85" s="1"/>
  <c r="AV13" i="85"/>
  <c r="BU13" i="85"/>
  <c r="AD13" i="85"/>
  <c r="AD14" i="85" s="1"/>
  <c r="AD15" i="85" s="1"/>
  <c r="BN13" i="85"/>
  <c r="BN14" i="85" s="1"/>
  <c r="AQ13" i="85"/>
  <c r="AQ14" i="85" s="1"/>
  <c r="CD6" i="85"/>
  <c r="DU6" i="85"/>
  <c r="CM13" i="85"/>
  <c r="CM14" i="85" s="1"/>
  <c r="AG6" i="85"/>
  <c r="CI13" i="85"/>
  <c r="CI14" i="85" s="1"/>
  <c r="DA13" i="85"/>
  <c r="DA14" i="85" s="1"/>
  <c r="BY13" i="85"/>
  <c r="CY6" i="85"/>
  <c r="BV6" i="85"/>
  <c r="J13" i="85"/>
  <c r="AA13" i="85"/>
  <c r="AA14" i="85" s="1"/>
  <c r="BF13" i="85"/>
  <c r="BF14" i="85" s="1"/>
  <c r="BF15" i="85" s="1"/>
  <c r="BG6" i="85"/>
  <c r="DQ13" i="85"/>
  <c r="DQ14" i="85" s="1"/>
  <c r="DQ15" i="85" s="1"/>
  <c r="BX13" i="85"/>
  <c r="CL6" i="85"/>
  <c r="DG13" i="85"/>
  <c r="DG14" i="85" s="1"/>
  <c r="DG15" i="85" s="1"/>
  <c r="U13" i="85"/>
  <c r="CV6" i="85"/>
  <c r="BR13" i="85"/>
  <c r="BR14" i="85" s="1"/>
  <c r="BR15" i="85" s="1"/>
  <c r="AM13" i="85"/>
  <c r="DW6" i="85"/>
  <c r="BQ6" i="85"/>
  <c r="DK6" i="85"/>
  <c r="BA6" i="85"/>
  <c r="V6" i="85"/>
  <c r="CK13" i="85"/>
  <c r="CK14" i="85" s="1"/>
  <c r="DF6" i="85"/>
  <c r="AC13" i="85"/>
  <c r="AC14" i="85" s="1"/>
  <c r="CG6" i="85"/>
  <c r="BF6" i="85"/>
  <c r="BW13" i="85"/>
  <c r="BW14" i="85" s="1"/>
  <c r="BA13" i="85"/>
  <c r="BA14" i="85" s="1"/>
  <c r="DB6" i="85"/>
  <c r="DW13" i="85"/>
  <c r="DW14" i="85" s="1"/>
  <c r="DW15" i="85" s="1"/>
  <c r="DW16" i="85" s="1"/>
  <c r="DW17" i="85" s="1"/>
  <c r="DW18" i="85" s="1"/>
  <c r="CZ6" i="85"/>
  <c r="BD13" i="85"/>
  <c r="BD14" i="85" s="1"/>
  <c r="BD15" i="85" s="1"/>
  <c r="T6" i="85"/>
  <c r="BH13" i="85"/>
  <c r="BH14" i="85" s="1"/>
  <c r="BH15" i="85" s="1"/>
  <c r="Q13" i="85"/>
  <c r="X13" i="85"/>
  <c r="AN6" i="85"/>
  <c r="AL6" i="85"/>
  <c r="W13" i="85"/>
  <c r="W14" i="85" s="1"/>
  <c r="K13" i="85"/>
  <c r="K14" i="85" s="1"/>
  <c r="K15" i="85" s="1"/>
  <c r="K16" i="85" s="1"/>
  <c r="DD6" i="85"/>
  <c r="CM6" i="85"/>
  <c r="CO6" i="85"/>
  <c r="BG13" i="85"/>
  <c r="AJ6" i="85"/>
  <c r="P13" i="85"/>
  <c r="P14" i="85" s="1"/>
  <c r="AT13" i="85"/>
  <c r="AT14" i="85" s="1"/>
  <c r="CR13" i="85"/>
  <c r="CR14" i="85" s="1"/>
  <c r="BT13" i="85"/>
  <c r="L13" i="85"/>
  <c r="L14" i="85" s="1"/>
  <c r="CA13" i="85"/>
  <c r="CA14" i="85" s="1"/>
  <c r="CA15" i="85" s="1"/>
  <c r="I6" i="85"/>
  <c r="AC6" i="85"/>
  <c r="CQ13" i="85"/>
  <c r="CQ14" i="85" s="1"/>
  <c r="CQ6" i="85"/>
  <c r="AS6" i="85"/>
  <c r="DC13" i="85"/>
  <c r="CB13" i="85"/>
  <c r="CB14" i="85" s="1"/>
  <c r="DR6" i="85"/>
  <c r="DM13" i="85"/>
  <c r="DM14" i="85" s="1"/>
  <c r="CW6" i="85"/>
  <c r="AH13" i="85"/>
  <c r="AH14" i="85" s="1"/>
  <c r="CD13" i="85"/>
  <c r="BP13" i="85"/>
  <c r="BP14" i="85" s="1"/>
  <c r="CU13" i="85"/>
  <c r="AW13" i="85"/>
  <c r="AW14" i="85" s="1"/>
  <c r="BB13" i="85"/>
  <c r="BB14" i="85" s="1"/>
  <c r="AJ13" i="85"/>
  <c r="AJ14" i="85" s="1"/>
  <c r="DX6" i="85"/>
  <c r="AZ13" i="85"/>
  <c r="AZ14" i="85" s="1"/>
  <c r="DY13" i="85"/>
  <c r="DY14" i="85" s="1"/>
  <c r="CY13" i="85"/>
  <c r="CY14" i="85" s="1"/>
  <c r="AV6" i="85"/>
  <c r="R13" i="85"/>
  <c r="AH6" i="85"/>
  <c r="AN13" i="85"/>
  <c r="DK13" i="85"/>
  <c r="DK14" i="85" s="1"/>
  <c r="DK15" i="85" s="1"/>
  <c r="CZ13" i="85"/>
  <c r="CZ14" i="85" s="1"/>
  <c r="BL13" i="85"/>
  <c r="BL14" i="85" s="1"/>
  <c r="CB6" i="85"/>
  <c r="O13" i="85"/>
  <c r="O14" i="85" s="1"/>
  <c r="AX13" i="85"/>
  <c r="AE13" i="85"/>
  <c r="AE14" i="85" s="1"/>
  <c r="T13" i="85"/>
  <c r="T14" i="85" s="1"/>
  <c r="BZ13" i="85"/>
  <c r="BZ14" i="85" s="1"/>
  <c r="AG13" i="85"/>
  <c r="AG14" i="85" s="1"/>
  <c r="DN13" i="85"/>
  <c r="DN14" i="85" s="1"/>
  <c r="DF13" i="85"/>
  <c r="DL13" i="85"/>
  <c r="AI13" i="85"/>
  <c r="DI13" i="85"/>
  <c r="AS13" i="85"/>
  <c r="AS14" i="85" s="1"/>
  <c r="AS15" i="85" s="1"/>
  <c r="AS16" i="85" s="1"/>
  <c r="DP6" i="85"/>
  <c r="BV13" i="85"/>
  <c r="BV14" i="85" s="1"/>
  <c r="BV15" i="85" s="1"/>
  <c r="EB13" i="85"/>
  <c r="CG13" i="85"/>
  <c r="DZ13" i="85"/>
  <c r="DT13" i="85"/>
  <c r="AP13" i="85"/>
  <c r="AP14" i="85" s="1"/>
  <c r="AR13" i="85"/>
  <c r="CW13" i="85"/>
  <c r="CW14" i="85" s="1"/>
  <c r="I13" i="85"/>
  <c r="I14" i="85" s="1"/>
  <c r="I15" i="85" s="1"/>
  <c r="EC13" i="85"/>
  <c r="EC14" i="85" s="1"/>
  <c r="BO6" i="85"/>
  <c r="AP6" i="85"/>
  <c r="CF13" i="85"/>
  <c r="CF14" i="85" s="1"/>
  <c r="Z13" i="85"/>
  <c r="Z14" i="85" s="1"/>
  <c r="CL13" i="85"/>
  <c r="CL14" i="85" s="1"/>
  <c r="CC6" i="85"/>
  <c r="BZ6" i="85"/>
  <c r="CS13" i="85"/>
  <c r="CS14" i="85" s="1"/>
  <c r="C8" i="67" l="1"/>
  <c r="AF30" i="91"/>
  <c r="J21" i="86"/>
  <c r="I28" i="86"/>
  <c r="AC15" i="87"/>
  <c r="AC16" i="87" s="1"/>
  <c r="AC17" i="87" s="1"/>
  <c r="DP15" i="87"/>
  <c r="DP16" i="87" s="1"/>
  <c r="DP17" i="87" s="1"/>
  <c r="CI15" i="87"/>
  <c r="CI16" i="87" s="1"/>
  <c r="EC15" i="87"/>
  <c r="EC16" i="87" s="1"/>
  <c r="L15" i="87"/>
  <c r="L16" i="87" s="1"/>
  <c r="L17" i="87" s="1"/>
  <c r="BA15" i="87"/>
  <c r="CT15" i="85"/>
  <c r="CT16" i="85" s="1"/>
  <c r="DO15" i="87"/>
  <c r="DO16" i="87" s="1"/>
  <c r="BJ15" i="87"/>
  <c r="BJ16" i="87" s="1"/>
  <c r="BJ17" i="87" s="1"/>
  <c r="AB14" i="87"/>
  <c r="AB15" i="87" s="1"/>
  <c r="AB16" i="87" s="1"/>
  <c r="AB17" i="87" s="1"/>
  <c r="AB18" i="87" s="1"/>
  <c r="AB19" i="87" s="1"/>
  <c r="AI15" i="87"/>
  <c r="AI16" i="87" s="1"/>
  <c r="CZ16" i="87"/>
  <c r="CZ17" i="87" s="1"/>
  <c r="CZ18" i="87" s="1"/>
  <c r="BU15" i="87"/>
  <c r="BU16" i="87" s="1"/>
  <c r="BU17" i="87" s="1"/>
  <c r="BU18" i="87" s="1"/>
  <c r="BU19" i="87" s="1"/>
  <c r="CL16" i="87"/>
  <c r="CL17" i="87" s="1"/>
  <c r="CL18" i="87" s="1"/>
  <c r="DE15" i="87"/>
  <c r="DY17" i="87"/>
  <c r="DY18" i="87" s="1"/>
  <c r="DY19" i="87" s="1"/>
  <c r="AJ15" i="85"/>
  <c r="AJ16" i="85" s="1"/>
  <c r="AJ17" i="85" s="1"/>
  <c r="CF14" i="87"/>
  <c r="CF15" i="87" s="1"/>
  <c r="CF16" i="87" s="1"/>
  <c r="DS15" i="87"/>
  <c r="DS16" i="87" s="1"/>
  <c r="DA16" i="87"/>
  <c r="DA17" i="87" s="1"/>
  <c r="DA18" i="87" s="1"/>
  <c r="DA19" i="87" s="1"/>
  <c r="BM15" i="87"/>
  <c r="BM16" i="87" s="1"/>
  <c r="BM17" i="87" s="1"/>
  <c r="AK16" i="87"/>
  <c r="AK17" i="87" s="1"/>
  <c r="DV15" i="87"/>
  <c r="AG15" i="87"/>
  <c r="AG16" i="87" s="1"/>
  <c r="DB15" i="87"/>
  <c r="DB16" i="87" s="1"/>
  <c r="DB17" i="87" s="1"/>
  <c r="DB18" i="87" s="1"/>
  <c r="BG15" i="87"/>
  <c r="BG16" i="87" s="1"/>
  <c r="BG17" i="87" s="1"/>
  <c r="AL15" i="87"/>
  <c r="AL16" i="87" s="1"/>
  <c r="AL17" i="87" s="1"/>
  <c r="DG15" i="87"/>
  <c r="DG16" i="87" s="1"/>
  <c r="DG17" i="87" s="1"/>
  <c r="BS16" i="87"/>
  <c r="BS17" i="87" s="1"/>
  <c r="BF16" i="87"/>
  <c r="BF17" i="87" s="1"/>
  <c r="AV15" i="87"/>
  <c r="AV16" i="87" s="1"/>
  <c r="CU15" i="87"/>
  <c r="CU16" i="87" s="1"/>
  <c r="CU17" i="87" s="1"/>
  <c r="BH15" i="87"/>
  <c r="BH16" i="87" s="1"/>
  <c r="CA14" i="87"/>
  <c r="CA15" i="87" s="1"/>
  <c r="CA16" i="87" s="1"/>
  <c r="BZ15" i="87"/>
  <c r="BZ16" i="87" s="1"/>
  <c r="O16" i="87"/>
  <c r="O17" i="87" s="1"/>
  <c r="T15" i="87"/>
  <c r="T16" i="87" s="1"/>
  <c r="AZ15" i="87"/>
  <c r="AH16" i="87"/>
  <c r="AH17" i="87" s="1"/>
  <c r="AH18" i="87" s="1"/>
  <c r="CY15" i="87"/>
  <c r="CY16" i="87" s="1"/>
  <c r="CY17" i="87" s="1"/>
  <c r="U16" i="87"/>
  <c r="U17" i="87" s="1"/>
  <c r="CS14" i="87"/>
  <c r="CS15" i="87" s="1"/>
  <c r="CS16" i="87" s="1"/>
  <c r="Z14" i="87"/>
  <c r="Z15" i="87" s="1"/>
  <c r="BA16" i="87"/>
  <c r="BA17" i="87" s="1"/>
  <c r="EB15" i="87"/>
  <c r="CB15" i="87"/>
  <c r="CB16" i="87" s="1"/>
  <c r="W15" i="87"/>
  <c r="W16" i="87" s="1"/>
  <c r="BW16" i="87"/>
  <c r="BW17" i="87" s="1"/>
  <c r="BW18" i="87" s="1"/>
  <c r="BP16" i="87"/>
  <c r="BP17" i="87" s="1"/>
  <c r="BP18" i="87" s="1"/>
  <c r="DZ15" i="87"/>
  <c r="DZ16" i="87" s="1"/>
  <c r="BD14" i="87"/>
  <c r="BD15" i="87" s="1"/>
  <c r="BO15" i="87"/>
  <c r="BO16" i="87" s="1"/>
  <c r="DT15" i="87"/>
  <c r="DX14" i="87"/>
  <c r="M15" i="87"/>
  <c r="CE14" i="87"/>
  <c r="CE15" i="87" s="1"/>
  <c r="CG16" i="87"/>
  <c r="CG17" i="87" s="1"/>
  <c r="AU14" i="87"/>
  <c r="AU15" i="87" s="1"/>
  <c r="DL14" i="87"/>
  <c r="DL15" i="87" s="1"/>
  <c r="DH16" i="87"/>
  <c r="DH17" i="87" s="1"/>
  <c r="DD15" i="87"/>
  <c r="BY15" i="87"/>
  <c r="BN16" i="87"/>
  <c r="CR14" i="87"/>
  <c r="AT14" i="87"/>
  <c r="AT15" i="87" s="1"/>
  <c r="H15" i="87"/>
  <c r="H16" i="87" s="1"/>
  <c r="H17" i="87" s="1"/>
  <c r="DC14" i="87"/>
  <c r="CK14" i="87"/>
  <c r="CK15" i="87" s="1"/>
  <c r="AE17" i="87"/>
  <c r="AE18" i="87" s="1"/>
  <c r="BL14" i="87"/>
  <c r="BL15" i="87" s="1"/>
  <c r="BB16" i="87"/>
  <c r="BB17" i="87" s="1"/>
  <c r="CC16" i="87"/>
  <c r="CC17" i="87" s="1"/>
  <c r="BQ14" i="87"/>
  <c r="BQ15" i="87" s="1"/>
  <c r="DF15" i="87"/>
  <c r="DF16" i="87" s="1"/>
  <c r="DF17" i="87" s="1"/>
  <c r="J15" i="87"/>
  <c r="J16" i="87" s="1"/>
  <c r="J17" i="87" s="1"/>
  <c r="DU15" i="85"/>
  <c r="DU16" i="85" s="1"/>
  <c r="S14" i="87"/>
  <c r="CD14" i="87"/>
  <c r="AW16" i="87"/>
  <c r="AW17" i="87" s="1"/>
  <c r="AW18" i="87" s="1"/>
  <c r="P14" i="87"/>
  <c r="BX14" i="87"/>
  <c r="Q15" i="87"/>
  <c r="Q16" i="87" s="1"/>
  <c r="AO16" i="87"/>
  <c r="AO17" i="87" s="1"/>
  <c r="AO18" i="87" s="1"/>
  <c r="DQ15" i="87"/>
  <c r="BK15" i="87"/>
  <c r="BK16" i="87" s="1"/>
  <c r="DR15" i="87"/>
  <c r="DK15" i="87"/>
  <c r="AJ14" i="87"/>
  <c r="CQ14" i="87"/>
  <c r="CH15" i="87"/>
  <c r="CL19" i="87"/>
  <c r="CL20" i="87" s="1"/>
  <c r="DM16" i="87"/>
  <c r="AP15" i="87"/>
  <c r="CN15" i="87"/>
  <c r="AN16" i="87"/>
  <c r="AN17" i="87" s="1"/>
  <c r="BC15" i="87"/>
  <c r="BC16" i="87" s="1"/>
  <c r="CX14" i="87"/>
  <c r="AQ14" i="87"/>
  <c r="DN14" i="87"/>
  <c r="DN15" i="87" s="1"/>
  <c r="Y15" i="87"/>
  <c r="AA15" i="87"/>
  <c r="K17" i="87"/>
  <c r="K18" i="87" s="1"/>
  <c r="K19" i="87" s="1"/>
  <c r="N14" i="87"/>
  <c r="N15" i="87" s="1"/>
  <c r="N16" i="87" s="1"/>
  <c r="DI14" i="87"/>
  <c r="R16" i="87"/>
  <c r="R17" i="87" s="1"/>
  <c r="R18" i="87" s="1"/>
  <c r="BR15" i="87"/>
  <c r="BR16" i="87" s="1"/>
  <c r="BR17" i="87" s="1"/>
  <c r="AS14" i="87"/>
  <c r="BV15" i="87"/>
  <c r="BE16" i="87"/>
  <c r="DJ16" i="87"/>
  <c r="BI14" i="87"/>
  <c r="BI15" i="87" s="1"/>
  <c r="EA14" i="87"/>
  <c r="EA15" i="87" s="1"/>
  <c r="AX15" i="87"/>
  <c r="AD15" i="87"/>
  <c r="AD16" i="87" s="1"/>
  <c r="CO16" i="87"/>
  <c r="CO17" i="87" s="1"/>
  <c r="BT15" i="87"/>
  <c r="V16" i="87"/>
  <c r="DU15" i="87"/>
  <c r="AR15" i="87"/>
  <c r="X14" i="87"/>
  <c r="CJ14" i="87"/>
  <c r="CV14" i="87"/>
  <c r="CT15" i="87"/>
  <c r="AY14" i="87"/>
  <c r="CM14" i="87"/>
  <c r="I15" i="87"/>
  <c r="I16" i="87" s="1"/>
  <c r="DW15" i="87"/>
  <c r="DW16" i="87" s="1"/>
  <c r="CP17" i="87"/>
  <c r="CW15" i="87"/>
  <c r="L18" i="87"/>
  <c r="AF15" i="87"/>
  <c r="AM15" i="87"/>
  <c r="CJ17" i="85"/>
  <c r="CJ18" i="85" s="1"/>
  <c r="CJ19" i="85" s="1"/>
  <c r="CX17" i="85"/>
  <c r="CX18" i="85" s="1"/>
  <c r="CX19" i="85" s="1"/>
  <c r="CX20" i="85" s="1"/>
  <c r="DX15" i="85"/>
  <c r="DX16" i="85" s="1"/>
  <c r="BM15" i="85"/>
  <c r="BM16" i="85" s="1"/>
  <c r="DB15" i="85"/>
  <c r="DB16" i="85" s="1"/>
  <c r="DS15" i="85"/>
  <c r="DS16" i="85" s="1"/>
  <c r="BN15" i="85"/>
  <c r="BN16" i="85" s="1"/>
  <c r="BN17" i="85" s="1"/>
  <c r="CN15" i="85"/>
  <c r="CN16" i="85" s="1"/>
  <c r="AH15" i="85"/>
  <c r="AH16" i="85" s="1"/>
  <c r="AH17" i="85" s="1"/>
  <c r="AH18" i="85" s="1"/>
  <c r="Y15" i="85"/>
  <c r="Y16" i="85" s="1"/>
  <c r="BZ15" i="85"/>
  <c r="BZ16" i="85" s="1"/>
  <c r="BZ17" i="85" s="1"/>
  <c r="BZ18" i="85" s="1"/>
  <c r="BC15" i="85"/>
  <c r="BC16" i="85" s="1"/>
  <c r="AG15" i="85"/>
  <c r="AG16" i="85" s="1"/>
  <c r="T15" i="85"/>
  <c r="T16" i="85" s="1"/>
  <c r="T17" i="85" s="1"/>
  <c r="CP15" i="85"/>
  <c r="CP16" i="85" s="1"/>
  <c r="CO16" i="85"/>
  <c r="CO17" i="85" s="1"/>
  <c r="Z15" i="85"/>
  <c r="Z16" i="85" s="1"/>
  <c r="Z17" i="85" s="1"/>
  <c r="Z18" i="85" s="1"/>
  <c r="EC15" i="85"/>
  <c r="AZ15" i="85"/>
  <c r="AZ16" i="85" s="1"/>
  <c r="CA16" i="85"/>
  <c r="CA17" i="85" s="1"/>
  <c r="CA18" i="85" s="1"/>
  <c r="BA15" i="85"/>
  <c r="BA16" i="85" s="1"/>
  <c r="BA17" i="85" s="1"/>
  <c r="AU16" i="85"/>
  <c r="AU17" i="85" s="1"/>
  <c r="AU18" i="85" s="1"/>
  <c r="AB16" i="85"/>
  <c r="AB17" i="85" s="1"/>
  <c r="CF15" i="85"/>
  <c r="CF16" i="85" s="1"/>
  <c r="AA15" i="85"/>
  <c r="AA16" i="85" s="1"/>
  <c r="CM15" i="85"/>
  <c r="CM16" i="85" s="1"/>
  <c r="CM17" i="85" s="1"/>
  <c r="DD15" i="85"/>
  <c r="DD16" i="85" s="1"/>
  <c r="CC15" i="85"/>
  <c r="CC16" i="85" s="1"/>
  <c r="BJ15" i="85"/>
  <c r="BJ16" i="85" s="1"/>
  <c r="DN15" i="85"/>
  <c r="DN16" i="85" s="1"/>
  <c r="DN17" i="85" s="1"/>
  <c r="DN18" i="85" s="1"/>
  <c r="DO14" i="85"/>
  <c r="DO15" i="85" s="1"/>
  <c r="DT14" i="85"/>
  <c r="DT15" i="85" s="1"/>
  <c r="DT16" i="85" s="1"/>
  <c r="BP15" i="85"/>
  <c r="AT15" i="85"/>
  <c r="AT16" i="85" s="1"/>
  <c r="CS15" i="85"/>
  <c r="AI14" i="85"/>
  <c r="DZ14" i="85"/>
  <c r="DZ15" i="85" s="1"/>
  <c r="DL14" i="85"/>
  <c r="DL15" i="85" s="1"/>
  <c r="CZ15" i="85"/>
  <c r="CZ16" i="85" s="1"/>
  <c r="CQ15" i="85"/>
  <c r="BW15" i="85"/>
  <c r="BW16" i="85" s="1"/>
  <c r="DA15" i="85"/>
  <c r="DA16" i="85" s="1"/>
  <c r="I16" i="85"/>
  <c r="I17" i="85" s="1"/>
  <c r="DF14" i="85"/>
  <c r="DF15" i="85" s="1"/>
  <c r="DK16" i="85"/>
  <c r="DK17" i="85" s="1"/>
  <c r="DK18" i="85" s="1"/>
  <c r="CD14" i="85"/>
  <c r="CD15" i="85" s="1"/>
  <c r="CD16" i="85" s="1"/>
  <c r="CD17" i="85" s="1"/>
  <c r="CB15" i="85"/>
  <c r="CB16" i="85" s="1"/>
  <c r="CG14" i="85"/>
  <c r="CG15" i="85" s="1"/>
  <c r="BD16" i="85"/>
  <c r="BD17" i="85" s="1"/>
  <c r="AP15" i="85"/>
  <c r="AP16" i="85" s="1"/>
  <c r="AP17" i="85" s="1"/>
  <c r="EB14" i="85"/>
  <c r="EB15" i="85" s="1"/>
  <c r="EB16" i="85" s="1"/>
  <c r="DI14" i="85"/>
  <c r="DC14" i="85"/>
  <c r="DC15" i="85" s="1"/>
  <c r="DC16" i="85" s="1"/>
  <c r="CR15" i="85"/>
  <c r="CR16" i="85" s="1"/>
  <c r="AF17" i="85"/>
  <c r="AF18" i="85" s="1"/>
  <c r="AF19" i="85" s="1"/>
  <c r="AV14" i="85"/>
  <c r="H14" i="85"/>
  <c r="H15" i="85" s="1"/>
  <c r="H16" i="85" s="1"/>
  <c r="H17" i="85" s="1"/>
  <c r="EA14" i="85"/>
  <c r="EA15" i="85" s="1"/>
  <c r="CW15" i="85"/>
  <c r="AR14" i="85"/>
  <c r="AE15" i="85"/>
  <c r="AX14" i="85"/>
  <c r="O15" i="85"/>
  <c r="AN14" i="85"/>
  <c r="R14" i="85"/>
  <c r="CY15" i="85"/>
  <c r="DY15" i="85"/>
  <c r="CU14" i="85"/>
  <c r="L15" i="85"/>
  <c r="BX14" i="85"/>
  <c r="AL15" i="85"/>
  <c r="AL16" i="85" s="1"/>
  <c r="AL17" i="85" s="1"/>
  <c r="N15" i="85"/>
  <c r="N16" i="85" s="1"/>
  <c r="N17" i="85" s="1"/>
  <c r="DH15" i="85"/>
  <c r="BT14" i="85"/>
  <c r="BH16" i="85"/>
  <c r="U14" i="85"/>
  <c r="CL15" i="85"/>
  <c r="CL16" i="85" s="1"/>
  <c r="CL17" i="85" s="1"/>
  <c r="CL18" i="85" s="1"/>
  <c r="Q14" i="85"/>
  <c r="Q15" i="85" s="1"/>
  <c r="Q16" i="85" s="1"/>
  <c r="Q17" i="85" s="1"/>
  <c r="AM14" i="85"/>
  <c r="AM15" i="85" s="1"/>
  <c r="DG16" i="85"/>
  <c r="DG17" i="85" s="1"/>
  <c r="DQ16" i="85"/>
  <c r="BY14" i="85"/>
  <c r="DP15" i="85"/>
  <c r="DP16" i="85" s="1"/>
  <c r="DP17" i="85" s="1"/>
  <c r="BS14" i="85"/>
  <c r="BS15" i="85" s="1"/>
  <c r="DE15" i="85"/>
  <c r="DE16" i="85" s="1"/>
  <c r="BK15" i="85"/>
  <c r="CE14" i="85"/>
  <c r="BV16" i="85"/>
  <c r="AS17" i="85"/>
  <c r="AS18" i="85" s="1"/>
  <c r="AS19" i="85" s="1"/>
  <c r="BL15" i="85"/>
  <c r="P15" i="85"/>
  <c r="K17" i="85"/>
  <c r="BR16" i="85"/>
  <c r="BR17" i="85" s="1"/>
  <c r="DV14" i="85"/>
  <c r="DV15" i="85" s="1"/>
  <c r="DV16" i="85" s="1"/>
  <c r="W15" i="85"/>
  <c r="W16" i="85" s="1"/>
  <c r="AD16" i="85"/>
  <c r="AD17" i="85" s="1"/>
  <c r="BQ16" i="85"/>
  <c r="BQ17" i="85" s="1"/>
  <c r="DJ14" i="85"/>
  <c r="DJ15" i="85" s="1"/>
  <c r="BG14" i="85"/>
  <c r="X14" i="85"/>
  <c r="X15" i="85" s="1"/>
  <c r="BF16" i="85"/>
  <c r="BF17" i="85" s="1"/>
  <c r="J14" i="85"/>
  <c r="BU14" i="85"/>
  <c r="BU15" i="85" s="1"/>
  <c r="BU16" i="85" s="1"/>
  <c r="BE18" i="85"/>
  <c r="BE19" i="85" s="1"/>
  <c r="AY16" i="85"/>
  <c r="AY17" i="85" s="1"/>
  <c r="AY18" i="85" s="1"/>
  <c r="BI15" i="85"/>
  <c r="BO15" i="85"/>
  <c r="BB15" i="85"/>
  <c r="AW15" i="85"/>
  <c r="DM15" i="85"/>
  <c r="AC15" i="85"/>
  <c r="DR15" i="85"/>
  <c r="DW19" i="85"/>
  <c r="CK15" i="85"/>
  <c r="CK16" i="85" s="1"/>
  <c r="CI15" i="85"/>
  <c r="CI16" i="85" s="1"/>
  <c r="CI17" i="85" s="1"/>
  <c r="CI18" i="85" s="1"/>
  <c r="AQ15" i="85"/>
  <c r="AO15" i="85"/>
  <c r="V16" i="85"/>
  <c r="CV15" i="85"/>
  <c r="S14" i="85"/>
  <c r="M15" i="85"/>
  <c r="AK15" i="85"/>
  <c r="CH15" i="85"/>
  <c r="CT17" i="85" l="1"/>
  <c r="CT18" i="85" s="1"/>
  <c r="CI17" i="87"/>
  <c r="CI18" i="87" s="1"/>
  <c r="CI19" i="87" s="1"/>
  <c r="K21" i="86"/>
  <c r="L21" i="86" s="1"/>
  <c r="M21" i="86" s="1"/>
  <c r="N21" i="86" s="1"/>
  <c r="O21" i="86" s="1"/>
  <c r="P21" i="86" s="1"/>
  <c r="J28" i="86"/>
  <c r="EC17" i="87"/>
  <c r="AK18" i="87"/>
  <c r="AI17" i="87"/>
  <c r="AI18" i="87" s="1"/>
  <c r="AV17" i="87"/>
  <c r="AV18" i="87" s="1"/>
  <c r="BL16" i="87"/>
  <c r="BL17" i="87" s="1"/>
  <c r="BF18" i="87"/>
  <c r="BF19" i="87" s="1"/>
  <c r="BF20" i="87" s="1"/>
  <c r="BF21" i="87" s="1"/>
  <c r="BF22" i="87" s="1"/>
  <c r="BF23" i="87" s="1"/>
  <c r="BF24" i="87" s="1"/>
  <c r="BF25" i="87" s="1"/>
  <c r="BF26" i="87" s="1"/>
  <c r="BF27" i="87" s="1"/>
  <c r="BF28" i="87" s="1"/>
  <c r="BF29" i="87" s="1"/>
  <c r="BF30" i="87" s="1"/>
  <c r="BF31" i="87" s="1"/>
  <c r="BF32" i="87" s="1"/>
  <c r="BF33" i="87" s="1"/>
  <c r="BF34" i="87" s="1"/>
  <c r="BF35" i="87" s="1"/>
  <c r="BF36" i="87" s="1"/>
  <c r="BF37" i="87" s="1"/>
  <c r="BF38" i="87" s="1"/>
  <c r="BF39" i="87" s="1"/>
  <c r="BF40" i="87" s="1"/>
  <c r="BF41" i="87" s="1"/>
  <c r="DE16" i="87"/>
  <c r="AG17" i="87"/>
  <c r="AG18" i="87" s="1"/>
  <c r="BH17" i="87"/>
  <c r="BH18" i="87" s="1"/>
  <c r="BH19" i="87" s="1"/>
  <c r="AC18" i="87"/>
  <c r="AC19" i="87" s="1"/>
  <c r="AC20" i="87" s="1"/>
  <c r="DS17" i="87"/>
  <c r="DS18" i="87" s="1"/>
  <c r="BC17" i="85"/>
  <c r="BC18" i="85" s="1"/>
  <c r="DS17" i="85"/>
  <c r="DS18" i="85" s="1"/>
  <c r="DS19" i="85" s="1"/>
  <c r="DS20" i="85" s="1"/>
  <c r="DS21" i="85" s="1"/>
  <c r="DS22" i="85" s="1"/>
  <c r="DG18" i="87"/>
  <c r="DG19" i="87" s="1"/>
  <c r="BM17" i="85"/>
  <c r="BM18" i="85" s="1"/>
  <c r="DV16" i="87"/>
  <c r="DV17" i="87" s="1"/>
  <c r="DV18" i="87" s="1"/>
  <c r="O18" i="87"/>
  <c r="O19" i="87" s="1"/>
  <c r="CO18" i="87"/>
  <c r="CO19" i="87" s="1"/>
  <c r="BS18" i="87"/>
  <c r="BS19" i="87" s="1"/>
  <c r="BA18" i="87"/>
  <c r="DU17" i="85"/>
  <c r="DU18" i="85" s="1"/>
  <c r="CC17" i="85"/>
  <c r="CC18" i="85" s="1"/>
  <c r="EB16" i="87"/>
  <c r="EB17" i="87" s="1"/>
  <c r="DP18" i="87"/>
  <c r="DP19" i="87" s="1"/>
  <c r="CY18" i="87"/>
  <c r="CY19" i="87" s="1"/>
  <c r="CY20" i="87" s="1"/>
  <c r="CY21" i="87" s="1"/>
  <c r="CY22" i="87" s="1"/>
  <c r="CY23" i="87" s="1"/>
  <c r="CY24" i="87" s="1"/>
  <c r="CY25" i="87" s="1"/>
  <c r="CS17" i="87"/>
  <c r="CS18" i="87" s="1"/>
  <c r="AL18" i="87"/>
  <c r="AL19" i="87" s="1"/>
  <c r="W17" i="87"/>
  <c r="W18" i="87" s="1"/>
  <c r="AZ16" i="87"/>
  <c r="AZ17" i="87" s="1"/>
  <c r="AZ18" i="87" s="1"/>
  <c r="BJ18" i="87"/>
  <c r="BJ19" i="87" s="1"/>
  <c r="BJ20" i="87" s="1"/>
  <c r="BJ21" i="87" s="1"/>
  <c r="BJ22" i="87" s="1"/>
  <c r="BJ23" i="87" s="1"/>
  <c r="BJ24" i="87" s="1"/>
  <c r="BJ25" i="87" s="1"/>
  <c r="BJ26" i="87" s="1"/>
  <c r="BJ27" i="87" s="1"/>
  <c r="BJ28" i="87" s="1"/>
  <c r="BJ29" i="87" s="1"/>
  <c r="BJ30" i="87" s="1"/>
  <c r="BJ31" i="87" s="1"/>
  <c r="BJ32" i="87" s="1"/>
  <c r="BJ33" i="87" s="1"/>
  <c r="BJ34" i="87" s="1"/>
  <c r="BJ35" i="87" s="1"/>
  <c r="BJ36" i="87" s="1"/>
  <c r="BJ37" i="87" s="1"/>
  <c r="BJ38" i="87" s="1"/>
  <c r="BJ39" i="87" s="1"/>
  <c r="BJ40" i="87" s="1"/>
  <c r="BJ41" i="87" s="1"/>
  <c r="DJ17" i="87"/>
  <c r="DJ18" i="87" s="1"/>
  <c r="CB17" i="87"/>
  <c r="CB18" i="87" s="1"/>
  <c r="Z16" i="87"/>
  <c r="Z17" i="87" s="1"/>
  <c r="BZ17" i="87"/>
  <c r="AU19" i="85"/>
  <c r="AU20" i="85" s="1"/>
  <c r="AU21" i="85" s="1"/>
  <c r="AV19" i="87"/>
  <c r="AV20" i="87" s="1"/>
  <c r="AV21" i="87" s="1"/>
  <c r="AV22" i="87" s="1"/>
  <c r="AV23" i="87" s="1"/>
  <c r="AV24" i="87" s="1"/>
  <c r="AV25" i="87" s="1"/>
  <c r="AV26" i="87" s="1"/>
  <c r="AV27" i="87" s="1"/>
  <c r="AV28" i="87" s="1"/>
  <c r="AV29" i="87" s="1"/>
  <c r="AV30" i="87" s="1"/>
  <c r="AV31" i="87" s="1"/>
  <c r="AV32" i="87" s="1"/>
  <c r="AV33" i="87" s="1"/>
  <c r="AV34" i="87" s="1"/>
  <c r="AV35" i="87" s="1"/>
  <c r="AV36" i="87" s="1"/>
  <c r="AV37" i="87" s="1"/>
  <c r="AV38" i="87" s="1"/>
  <c r="AV39" i="87" s="1"/>
  <c r="AV40" i="87" s="1"/>
  <c r="AV41" i="87" s="1"/>
  <c r="CC18" i="87"/>
  <c r="CC19" i="87" s="1"/>
  <c r="CC20" i="87" s="1"/>
  <c r="U18" i="87"/>
  <c r="U19" i="87" s="1"/>
  <c r="CI20" i="87"/>
  <c r="CI21" i="87" s="1"/>
  <c r="CI22" i="87" s="1"/>
  <c r="CI23" i="87" s="1"/>
  <c r="CI24" i="87" s="1"/>
  <c r="CI25" i="87" s="1"/>
  <c r="BN18" i="85"/>
  <c r="BN19" i="85" s="1"/>
  <c r="DB17" i="85"/>
  <c r="DB18" i="85" s="1"/>
  <c r="DB19" i="85" s="1"/>
  <c r="Y17" i="85"/>
  <c r="Y18" i="85" s="1"/>
  <c r="Y19" i="85" s="1"/>
  <c r="Y20" i="85" s="1"/>
  <c r="CN17" i="85"/>
  <c r="CN18" i="85" s="1"/>
  <c r="AB18" i="85"/>
  <c r="AB19" i="85" s="1"/>
  <c r="BM18" i="87"/>
  <c r="BM19" i="87" s="1"/>
  <c r="BM20" i="87" s="1"/>
  <c r="BM21" i="87" s="1"/>
  <c r="BM22" i="87" s="1"/>
  <c r="BM23" i="87" s="1"/>
  <c r="BB18" i="87"/>
  <c r="BB19" i="87" s="1"/>
  <c r="BB20" i="87" s="1"/>
  <c r="BB21" i="87" s="1"/>
  <c r="CE16" i="87"/>
  <c r="CE17" i="87" s="1"/>
  <c r="BL18" i="87"/>
  <c r="BL19" i="87" s="1"/>
  <c r="AU16" i="87"/>
  <c r="AU17" i="87" s="1"/>
  <c r="AB20" i="87"/>
  <c r="AB21" i="87" s="1"/>
  <c r="CZ19" i="87"/>
  <c r="CZ20" i="87" s="1"/>
  <c r="CZ21" i="87" s="1"/>
  <c r="CZ22" i="87" s="1"/>
  <c r="CZ23" i="87" s="1"/>
  <c r="CZ24" i="87" s="1"/>
  <c r="DF18" i="87"/>
  <c r="DN16" i="87"/>
  <c r="K20" i="87"/>
  <c r="BO17" i="87"/>
  <c r="BO18" i="87" s="1"/>
  <c r="CJ20" i="85"/>
  <c r="CJ21" i="85" s="1"/>
  <c r="CJ22" i="85" s="1"/>
  <c r="CJ23" i="85" s="1"/>
  <c r="CJ24" i="85" s="1"/>
  <c r="DW17" i="87"/>
  <c r="DW18" i="87" s="1"/>
  <c r="AR16" i="87"/>
  <c r="AR17" i="87" s="1"/>
  <c r="T17" i="87"/>
  <c r="T18" i="87" s="1"/>
  <c r="T19" i="87" s="1"/>
  <c r="CX15" i="87"/>
  <c r="BP19" i="87"/>
  <c r="BP20" i="87" s="1"/>
  <c r="DM17" i="87"/>
  <c r="AJ15" i="87"/>
  <c r="AJ16" i="87" s="1"/>
  <c r="AJ17" i="87" s="1"/>
  <c r="BQ16" i="87"/>
  <c r="BQ17" i="87" s="1"/>
  <c r="BQ18" i="87" s="1"/>
  <c r="DQ16" i="87"/>
  <c r="DQ17" i="87" s="1"/>
  <c r="M16" i="87"/>
  <c r="AO19" i="87"/>
  <c r="AO20" i="87" s="1"/>
  <c r="CM15" i="87"/>
  <c r="J18" i="87"/>
  <c r="J19" i="87" s="1"/>
  <c r="I17" i="87"/>
  <c r="CT16" i="87"/>
  <c r="DO17" i="87"/>
  <c r="AD17" i="87"/>
  <c r="DR16" i="87"/>
  <c r="DR17" i="87" s="1"/>
  <c r="DK16" i="87"/>
  <c r="P15" i="87"/>
  <c r="CD15" i="87"/>
  <c r="CD16" i="87" s="1"/>
  <c r="DD16" i="87"/>
  <c r="H18" i="87"/>
  <c r="AP16" i="87"/>
  <c r="AZ17" i="85"/>
  <c r="AZ18" i="85" s="1"/>
  <c r="BE17" i="87"/>
  <c r="L19" i="87"/>
  <c r="L20" i="87" s="1"/>
  <c r="L21" i="87" s="1"/>
  <c r="CP18" i="87"/>
  <c r="CP19" i="87" s="1"/>
  <c r="DA20" i="87"/>
  <c r="DA21" i="87" s="1"/>
  <c r="DA22" i="87" s="1"/>
  <c r="DA23" i="87" s="1"/>
  <c r="DA24" i="87" s="1"/>
  <c r="DA25" i="87" s="1"/>
  <c r="DA26" i="87" s="1"/>
  <c r="DA27" i="87" s="1"/>
  <c r="DA28" i="87" s="1"/>
  <c r="DA29" i="87" s="1"/>
  <c r="DA30" i="87" s="1"/>
  <c r="DA31" i="87" s="1"/>
  <c r="DA32" i="87" s="1"/>
  <c r="DA33" i="87" s="1"/>
  <c r="DA34" i="87" s="1"/>
  <c r="DA35" i="87" s="1"/>
  <c r="DA36" i="87" s="1"/>
  <c r="DA37" i="87" s="1"/>
  <c r="DA38" i="87" s="1"/>
  <c r="DA39" i="87" s="1"/>
  <c r="R19" i="87"/>
  <c r="R20" i="87" s="1"/>
  <c r="R21" i="87" s="1"/>
  <c r="R22" i="87" s="1"/>
  <c r="R23" i="87" s="1"/>
  <c r="R24" i="87" s="1"/>
  <c r="R25" i="87" s="1"/>
  <c r="R26" i="87" s="1"/>
  <c r="R27" i="87" s="1"/>
  <c r="R28" i="87" s="1"/>
  <c r="R29" i="87" s="1"/>
  <c r="R30" i="87" s="1"/>
  <c r="R31" i="87" s="1"/>
  <c r="R32" i="87" s="1"/>
  <c r="R33" i="87" s="1"/>
  <c r="R34" i="87" s="1"/>
  <c r="R35" i="87" s="1"/>
  <c r="R36" i="87" s="1"/>
  <c r="R37" i="87" s="1"/>
  <c r="R38" i="87" s="1"/>
  <c r="R39" i="87" s="1"/>
  <c r="R40" i="87" s="1"/>
  <c r="R41" i="87" s="1"/>
  <c r="N17" i="87"/>
  <c r="N18" i="87" s="1"/>
  <c r="N19" i="87" s="1"/>
  <c r="AQ15" i="87"/>
  <c r="AQ16" i="87" s="1"/>
  <c r="EA16" i="87"/>
  <c r="BI16" i="87"/>
  <c r="BU20" i="87"/>
  <c r="BU21" i="87" s="1"/>
  <c r="BU22" i="87" s="1"/>
  <c r="BU23" i="87" s="1"/>
  <c r="BU24" i="87" s="1"/>
  <c r="BU25" i="87" s="1"/>
  <c r="BU26" i="87" s="1"/>
  <c r="BU27" i="87" s="1"/>
  <c r="BU28" i="87" s="1"/>
  <c r="BU29" i="87" s="1"/>
  <c r="BU30" i="87" s="1"/>
  <c r="BU31" i="87" s="1"/>
  <c r="BU32" i="87" s="1"/>
  <c r="BU33" i="87" s="1"/>
  <c r="BU34" i="87" s="1"/>
  <c r="BU35" i="87" s="1"/>
  <c r="BU36" i="87" s="1"/>
  <c r="BU37" i="87" s="1"/>
  <c r="BU38" i="87" s="1"/>
  <c r="BU39" i="87" s="1"/>
  <c r="BU40" i="87" s="1"/>
  <c r="BU41" i="87" s="1"/>
  <c r="DC15" i="87"/>
  <c r="CG18" i="87"/>
  <c r="AW19" i="87"/>
  <c r="AT16" i="87"/>
  <c r="AT17" i="87" s="1"/>
  <c r="AT18" i="87" s="1"/>
  <c r="Y16" i="87"/>
  <c r="Y17" i="87" s="1"/>
  <c r="AI19" i="87"/>
  <c r="BC17" i="87"/>
  <c r="BC18" i="87" s="1"/>
  <c r="BV16" i="87"/>
  <c r="V17" i="87"/>
  <c r="DG20" i="87"/>
  <c r="BN17" i="87"/>
  <c r="BW19" i="87"/>
  <c r="AS15" i="87"/>
  <c r="DT16" i="87"/>
  <c r="CW16" i="87"/>
  <c r="CW17" i="87" s="1"/>
  <c r="DU16" i="87"/>
  <c r="CU18" i="87"/>
  <c r="CU19" i="87" s="1"/>
  <c r="AY15" i="87"/>
  <c r="AY16" i="87" s="1"/>
  <c r="AY17" i="87" s="1"/>
  <c r="DI15" i="87"/>
  <c r="BG18" i="87"/>
  <c r="BG19" i="87" s="1"/>
  <c r="BG20" i="87" s="1"/>
  <c r="BG21" i="87" s="1"/>
  <c r="BG22" i="87" s="1"/>
  <c r="BG23" i="87" s="1"/>
  <c r="BG24" i="87" s="1"/>
  <c r="BG25" i="87" s="1"/>
  <c r="BG26" i="87" s="1"/>
  <c r="BG27" i="87" s="1"/>
  <c r="BG28" i="87" s="1"/>
  <c r="BG29" i="87" s="1"/>
  <c r="BG30" i="87" s="1"/>
  <c r="BG31" i="87" s="1"/>
  <c r="BG32" i="87" s="1"/>
  <c r="BG33" i="87" s="1"/>
  <c r="BG34" i="87" s="1"/>
  <c r="BG35" i="87" s="1"/>
  <c r="BG36" i="87" s="1"/>
  <c r="BG37" i="87" s="1"/>
  <c r="BG38" i="87" s="1"/>
  <c r="BG39" i="87" s="1"/>
  <c r="BG40" i="87" s="1"/>
  <c r="BG41" i="87" s="1"/>
  <c r="BK17" i="87"/>
  <c r="AH19" i="87"/>
  <c r="AH20" i="87" s="1"/>
  <c r="CF17" i="87"/>
  <c r="CF18" i="87" s="1"/>
  <c r="CF19" i="87" s="1"/>
  <c r="DH18" i="87"/>
  <c r="DH19" i="87" s="1"/>
  <c r="DH20" i="87" s="1"/>
  <c r="DH21" i="87" s="1"/>
  <c r="DH22" i="87" s="1"/>
  <c r="DH23" i="87" s="1"/>
  <c r="DH24" i="87" s="1"/>
  <c r="DH25" i="87" s="1"/>
  <c r="DH26" i="87" s="1"/>
  <c r="DH27" i="87" s="1"/>
  <c r="DH28" i="87" s="1"/>
  <c r="DH29" i="87" s="1"/>
  <c r="DH30" i="87" s="1"/>
  <c r="DH31" i="87" s="1"/>
  <c r="DH32" i="87" s="1"/>
  <c r="DH33" i="87" s="1"/>
  <c r="DH34" i="87" s="1"/>
  <c r="DH35" i="87" s="1"/>
  <c r="DH36" i="87" s="1"/>
  <c r="DH37" i="87" s="1"/>
  <c r="DH38" i="87" s="1"/>
  <c r="DH39" i="87" s="1"/>
  <c r="DH40" i="87" s="1"/>
  <c r="DH41" i="87" s="1"/>
  <c r="BA19" i="87"/>
  <c r="BD16" i="87"/>
  <c r="EC18" i="87"/>
  <c r="EC19" i="87" s="1"/>
  <c r="EC20" i="87" s="1"/>
  <c r="EC21" i="87" s="1"/>
  <c r="EC22" i="87" s="1"/>
  <c r="EC23" i="87" s="1"/>
  <c r="EC24" i="87" s="1"/>
  <c r="EC25" i="87" s="1"/>
  <c r="EC26" i="87" s="1"/>
  <c r="EC27" i="87" s="1"/>
  <c r="EC28" i="87" s="1"/>
  <c r="EC29" i="87" s="1"/>
  <c r="EC30" i="87" s="1"/>
  <c r="EC31" i="87" s="1"/>
  <c r="EC32" i="87" s="1"/>
  <c r="EC33" i="87" s="1"/>
  <c r="EC34" i="87" s="1"/>
  <c r="EC35" i="87" s="1"/>
  <c r="EC36" i="87" s="1"/>
  <c r="EC37" i="87" s="1"/>
  <c r="EC38" i="87" s="1"/>
  <c r="EC39" i="87" s="1"/>
  <c r="EC40" i="87" s="1"/>
  <c r="EC41" i="87" s="1"/>
  <c r="AX16" i="87"/>
  <c r="AM16" i="87"/>
  <c r="AM17" i="87" s="1"/>
  <c r="CA17" i="87"/>
  <c r="CA18" i="87" s="1"/>
  <c r="CV15" i="87"/>
  <c r="BT16" i="87"/>
  <c r="DY20" i="87"/>
  <c r="DB19" i="87"/>
  <c r="DB20" i="87" s="1"/>
  <c r="DB21" i="87" s="1"/>
  <c r="CN16" i="87"/>
  <c r="CN17" i="87" s="1"/>
  <c r="CQ15" i="87"/>
  <c r="CQ16" i="87" s="1"/>
  <c r="CL21" i="87"/>
  <c r="CL22" i="87" s="1"/>
  <c r="CL23" i="87" s="1"/>
  <c r="CL24" i="87" s="1"/>
  <c r="Q17" i="87"/>
  <c r="CR15" i="87"/>
  <c r="BY16" i="87"/>
  <c r="BR18" i="87"/>
  <c r="CJ15" i="87"/>
  <c r="CJ16" i="87" s="1"/>
  <c r="CJ17" i="87" s="1"/>
  <c r="AA16" i="87"/>
  <c r="AA17" i="87" s="1"/>
  <c r="AA18" i="87" s="1"/>
  <c r="CH16" i="87"/>
  <c r="AE19" i="87"/>
  <c r="AN18" i="87"/>
  <c r="AF16" i="87"/>
  <c r="AF17" i="87" s="1"/>
  <c r="AF18" i="87" s="1"/>
  <c r="X15" i="87"/>
  <c r="X16" i="87" s="1"/>
  <c r="BX15" i="87"/>
  <c r="BX16" i="87" s="1"/>
  <c r="S15" i="87"/>
  <c r="DL16" i="87"/>
  <c r="DL17" i="87" s="1"/>
  <c r="CK16" i="87"/>
  <c r="CK17" i="87" s="1"/>
  <c r="DX15" i="87"/>
  <c r="DZ17" i="87"/>
  <c r="BR18" i="85"/>
  <c r="BR19" i="85" s="1"/>
  <c r="BS16" i="85"/>
  <c r="BS17" i="85" s="1"/>
  <c r="BS18" i="85" s="1"/>
  <c r="AA17" i="85"/>
  <c r="AA18" i="85" s="1"/>
  <c r="DO16" i="85"/>
  <c r="DO17" i="85" s="1"/>
  <c r="DD17" i="85"/>
  <c r="DD18" i="85" s="1"/>
  <c r="CO18" i="85"/>
  <c r="CO19" i="85" s="1"/>
  <c r="CM18" i="85"/>
  <c r="CM19" i="85" s="1"/>
  <c r="N18" i="85"/>
  <c r="N19" i="85" s="1"/>
  <c r="N20" i="85" s="1"/>
  <c r="DV17" i="85"/>
  <c r="DV18" i="85" s="1"/>
  <c r="DV19" i="85" s="1"/>
  <c r="DE17" i="85"/>
  <c r="DE18" i="85" s="1"/>
  <c r="DE19" i="85" s="1"/>
  <c r="DE20" i="85" s="1"/>
  <c r="CD18" i="85"/>
  <c r="CD19" i="85" s="1"/>
  <c r="DA17" i="85"/>
  <c r="DA18" i="85" s="1"/>
  <c r="DA19" i="85" s="1"/>
  <c r="EC16" i="85"/>
  <c r="AY19" i="85"/>
  <c r="AY20" i="85" s="1"/>
  <c r="AY21" i="85" s="1"/>
  <c r="AY22" i="85" s="1"/>
  <c r="EB17" i="85"/>
  <c r="EB18" i="85" s="1"/>
  <c r="EB19" i="85" s="1"/>
  <c r="DX17" i="85"/>
  <c r="DX18" i="85" s="1"/>
  <c r="DX19" i="85" s="1"/>
  <c r="DX20" i="85" s="1"/>
  <c r="DX21" i="85" s="1"/>
  <c r="DX22" i="85" s="1"/>
  <c r="CP17" i="85"/>
  <c r="CP18" i="85" s="1"/>
  <c r="CP19" i="85" s="1"/>
  <c r="T18" i="85"/>
  <c r="T19" i="85" s="1"/>
  <c r="BF18" i="85"/>
  <c r="BF19" i="85" s="1"/>
  <c r="BF20" i="85" s="1"/>
  <c r="BF21" i="85" s="1"/>
  <c r="AH19" i="85"/>
  <c r="AH20" i="85" s="1"/>
  <c r="AG17" i="85"/>
  <c r="CH16" i="85"/>
  <c r="CH17" i="85" s="1"/>
  <c r="DW20" i="85"/>
  <c r="DW21" i="85" s="1"/>
  <c r="DQ17" i="85"/>
  <c r="DQ18" i="85" s="1"/>
  <c r="DQ19" i="85" s="1"/>
  <c r="DQ20" i="85" s="1"/>
  <c r="BT15" i="85"/>
  <c r="BT16" i="85" s="1"/>
  <c r="CX21" i="85"/>
  <c r="CX22" i="85" s="1"/>
  <c r="CX23" i="85" s="1"/>
  <c r="CX24" i="85" s="1"/>
  <c r="V17" i="85"/>
  <c r="BH17" i="85"/>
  <c r="BH18" i="85" s="1"/>
  <c r="BH19" i="85" s="1"/>
  <c r="AD18" i="85"/>
  <c r="AD19" i="85" s="1"/>
  <c r="AD20" i="85" s="1"/>
  <c r="AD21" i="85" s="1"/>
  <c r="AD22" i="85" s="1"/>
  <c r="AD23" i="85" s="1"/>
  <c r="DJ16" i="85"/>
  <c r="DJ17" i="85" s="1"/>
  <c r="DJ18" i="85" s="1"/>
  <c r="AM16" i="85"/>
  <c r="AM17" i="85" s="1"/>
  <c r="CZ17" i="85"/>
  <c r="CZ18" i="85" s="1"/>
  <c r="BE20" i="85"/>
  <c r="P16" i="85"/>
  <c r="DH16" i="85"/>
  <c r="DF16" i="85"/>
  <c r="DF17" i="85" s="1"/>
  <c r="DF18" i="85" s="1"/>
  <c r="X16" i="85"/>
  <c r="X17" i="85" s="1"/>
  <c r="BQ18" i="85"/>
  <c r="BQ19" i="85" s="1"/>
  <c r="CE15" i="85"/>
  <c r="CE16" i="85" s="1"/>
  <c r="CE17" i="85" s="1"/>
  <c r="BD18" i="85"/>
  <c r="CG16" i="85"/>
  <c r="CG17" i="85" s="1"/>
  <c r="DZ16" i="85"/>
  <c r="DZ17" i="85" s="1"/>
  <c r="DZ18" i="85" s="1"/>
  <c r="BI16" i="85"/>
  <c r="AF20" i="85"/>
  <c r="DM16" i="85"/>
  <c r="DG18" i="85"/>
  <c r="Q18" i="85"/>
  <c r="Q19" i="85" s="1"/>
  <c r="BV17" i="85"/>
  <c r="BV18" i="85" s="1"/>
  <c r="BV19" i="85" s="1"/>
  <c r="W17" i="85"/>
  <c r="W18" i="85" s="1"/>
  <c r="AS20" i="85"/>
  <c r="AS21" i="85" s="1"/>
  <c r="AS22" i="85" s="1"/>
  <c r="AS23" i="85" s="1"/>
  <c r="AS24" i="85" s="1"/>
  <c r="AS25" i="85" s="1"/>
  <c r="AS26" i="85" s="1"/>
  <c r="AS27" i="85" s="1"/>
  <c r="AS28" i="85" s="1"/>
  <c r="AS29" i="85" s="1"/>
  <c r="AS30" i="85" s="1"/>
  <c r="AS31" i="85" s="1"/>
  <c r="AS32" i="85" s="1"/>
  <c r="AS33" i="85" s="1"/>
  <c r="AS34" i="85" s="1"/>
  <c r="AS35" i="85" s="1"/>
  <c r="AS36" i="85" s="1"/>
  <c r="AS37" i="85" s="1"/>
  <c r="AS38" i="85" s="1"/>
  <c r="AS39" i="85" s="1"/>
  <c r="AS40" i="85" s="1"/>
  <c r="AS41" i="85" s="1"/>
  <c r="CY16" i="85"/>
  <c r="CY17" i="85" s="1"/>
  <c r="CY18" i="85" s="1"/>
  <c r="H18" i="85"/>
  <c r="H19" i="85" s="1"/>
  <c r="AP18" i="85"/>
  <c r="DK19" i="85"/>
  <c r="DN19" i="85"/>
  <c r="BY15" i="85"/>
  <c r="CR17" i="85"/>
  <c r="L16" i="85"/>
  <c r="AW16" i="85"/>
  <c r="AW17" i="85" s="1"/>
  <c r="J15" i="85"/>
  <c r="K18" i="85"/>
  <c r="BJ17" i="85"/>
  <c r="AL18" i="85"/>
  <c r="AL19" i="85" s="1"/>
  <c r="R15" i="85"/>
  <c r="AR15" i="85"/>
  <c r="AR16" i="85" s="1"/>
  <c r="AR17" i="85" s="1"/>
  <c r="CB17" i="85"/>
  <c r="U15" i="85"/>
  <c r="U16" i="85" s="1"/>
  <c r="BK16" i="85"/>
  <c r="AK16" i="85"/>
  <c r="AK17" i="85" s="1"/>
  <c r="DY16" i="85"/>
  <c r="DY17" i="85" s="1"/>
  <c r="DY18" i="85" s="1"/>
  <c r="M16" i="85"/>
  <c r="AO16" i="85"/>
  <c r="AO17" i="85" s="1"/>
  <c r="AO18" i="85" s="1"/>
  <c r="AQ16" i="85"/>
  <c r="DR16" i="85"/>
  <c r="DR17" i="85" s="1"/>
  <c r="DR18" i="85" s="1"/>
  <c r="AC16" i="85"/>
  <c r="AC17" i="85" s="1"/>
  <c r="BB16" i="85"/>
  <c r="BB17" i="85" s="1"/>
  <c r="BB18" i="85" s="1"/>
  <c r="AN15" i="85"/>
  <c r="AN16" i="85" s="1"/>
  <c r="CW16" i="85"/>
  <c r="AV15" i="85"/>
  <c r="DC17" i="85"/>
  <c r="BW17" i="85"/>
  <c r="BW18" i="85" s="1"/>
  <c r="BW19" i="85" s="1"/>
  <c r="BW20" i="85" s="1"/>
  <c r="DL16" i="85"/>
  <c r="DL17" i="85" s="1"/>
  <c r="AE16" i="85"/>
  <c r="AE17" i="85" s="1"/>
  <c r="AE18" i="85" s="1"/>
  <c r="AE19" i="85" s="1"/>
  <c r="CI19" i="85"/>
  <c r="CI20" i="85" s="1"/>
  <c r="CI21" i="85" s="1"/>
  <c r="BA18" i="85"/>
  <c r="BA19" i="85" s="1"/>
  <c r="BA20" i="85" s="1"/>
  <c r="BU17" i="85"/>
  <c r="CL19" i="85"/>
  <c r="BX15" i="85"/>
  <c r="BX16" i="85" s="1"/>
  <c r="BX17" i="85" s="1"/>
  <c r="BX18" i="85" s="1"/>
  <c r="CF17" i="85"/>
  <c r="EA16" i="85"/>
  <c r="EA17" i="85" s="1"/>
  <c r="EA18" i="85" s="1"/>
  <c r="CA19" i="85"/>
  <c r="CA20" i="85" s="1"/>
  <c r="I18" i="85"/>
  <c r="I19" i="85" s="1"/>
  <c r="CQ16" i="85"/>
  <c r="CQ17" i="85" s="1"/>
  <c r="AI15" i="85"/>
  <c r="AI16" i="85" s="1"/>
  <c r="S15" i="85"/>
  <c r="S16" i="85" s="1"/>
  <c r="BO16" i="85"/>
  <c r="BO17" i="85" s="1"/>
  <c r="BO18" i="85" s="1"/>
  <c r="BO19" i="85" s="1"/>
  <c r="BL16" i="85"/>
  <c r="BL17" i="85" s="1"/>
  <c r="BL18" i="85" s="1"/>
  <c r="CU15" i="85"/>
  <c r="O16" i="85"/>
  <c r="O17" i="85" s="1"/>
  <c r="BZ19" i="85"/>
  <c r="CV16" i="85"/>
  <c r="CK17" i="85"/>
  <c r="CK18" i="85" s="1"/>
  <c r="BG15" i="85"/>
  <c r="DP18" i="85"/>
  <c r="AJ18" i="85"/>
  <c r="AJ19" i="85" s="1"/>
  <c r="AJ20" i="85" s="1"/>
  <c r="AX15" i="85"/>
  <c r="DI15" i="85"/>
  <c r="DI16" i="85" s="1"/>
  <c r="DI17" i="85" s="1"/>
  <c r="CS16" i="85"/>
  <c r="Z19" i="85"/>
  <c r="Z20" i="85" s="1"/>
  <c r="Z21" i="85" s="1"/>
  <c r="AT17" i="85"/>
  <c r="AT18" i="85" s="1"/>
  <c r="BP16" i="85"/>
  <c r="BP17" i="85" s="1"/>
  <c r="BP18" i="85" s="1"/>
  <c r="DT17" i="85"/>
  <c r="DT18" i="85" s="1"/>
  <c r="E9" i="67"/>
  <c r="AU22" i="85" l="1"/>
  <c r="AU23" i="85" s="1"/>
  <c r="AU24" i="85" s="1"/>
  <c r="AU25" i="85" s="1"/>
  <c r="AU26" i="85" s="1"/>
  <c r="AU27" i="85" s="1"/>
  <c r="AU28" i="85" s="1"/>
  <c r="AU29" i="85" s="1"/>
  <c r="AU30" i="85" s="1"/>
  <c r="AU31" i="85" s="1"/>
  <c r="CJ25" i="85"/>
  <c r="CJ26" i="85" s="1"/>
  <c r="CJ27" i="85" s="1"/>
  <c r="CJ28" i="85" s="1"/>
  <c r="CJ29" i="85" s="1"/>
  <c r="CJ30" i="85" s="1"/>
  <c r="CJ31" i="85" s="1"/>
  <c r="CJ32" i="85" s="1"/>
  <c r="CJ33" i="85" s="1"/>
  <c r="CJ34" i="85" s="1"/>
  <c r="CJ35" i="85" s="1"/>
  <c r="CJ36" i="85" s="1"/>
  <c r="CJ37" i="85" s="1"/>
  <c r="CJ38" i="85" s="1"/>
  <c r="CJ39" i="85" s="1"/>
  <c r="CJ40" i="85" s="1"/>
  <c r="CJ41" i="85" s="1"/>
  <c r="Q21" i="86"/>
  <c r="Q24" i="86"/>
  <c r="BM19" i="85"/>
  <c r="BM20" i="85" s="1"/>
  <c r="AK19" i="87"/>
  <c r="AK20" i="87" s="1"/>
  <c r="AG19" i="87"/>
  <c r="AG20" i="87" s="1"/>
  <c r="AG21" i="87" s="1"/>
  <c r="DE17" i="87"/>
  <c r="CN18" i="87"/>
  <c r="CN19" i="87" s="1"/>
  <c r="CN20" i="87" s="1"/>
  <c r="BN20" i="85"/>
  <c r="BX17" i="87"/>
  <c r="CU20" i="87"/>
  <c r="CU21" i="87" s="1"/>
  <c r="CU22" i="87" s="1"/>
  <c r="CU23" i="87" s="1"/>
  <c r="CU24" i="87" s="1"/>
  <c r="CU25" i="87" s="1"/>
  <c r="AC21" i="87"/>
  <c r="AC22" i="87" s="1"/>
  <c r="AC23" i="87" s="1"/>
  <c r="AC24" i="87" s="1"/>
  <c r="AC25" i="87" s="1"/>
  <c r="AC26" i="87" s="1"/>
  <c r="AC27" i="87" s="1"/>
  <c r="AC28" i="87" s="1"/>
  <c r="AC29" i="87" s="1"/>
  <c r="AC30" i="87" s="1"/>
  <c r="AC31" i="87" s="1"/>
  <c r="AC32" i="87" s="1"/>
  <c r="AC33" i="87" s="1"/>
  <c r="AC34" i="87" s="1"/>
  <c r="AC35" i="87" s="1"/>
  <c r="AC36" i="87" s="1"/>
  <c r="AC37" i="87" s="1"/>
  <c r="AC38" i="87" s="1"/>
  <c r="AC39" i="87" s="1"/>
  <c r="AC40" i="87" s="1"/>
  <c r="AC41" i="87" s="1"/>
  <c r="DS19" i="87"/>
  <c r="DS20" i="87" s="1"/>
  <c r="CS19" i="87"/>
  <c r="CS20" i="87" s="1"/>
  <c r="CS21" i="87" s="1"/>
  <c r="CS22" i="87" s="1"/>
  <c r="CS23" i="87" s="1"/>
  <c r="CS24" i="87" s="1"/>
  <c r="CS25" i="87" s="1"/>
  <c r="CS26" i="87" s="1"/>
  <c r="CS27" i="87" s="1"/>
  <c r="CS28" i="87" s="1"/>
  <c r="CS29" i="87" s="1"/>
  <c r="CS30" i="87" s="1"/>
  <c r="CS31" i="87" s="1"/>
  <c r="CS32" i="87" s="1"/>
  <c r="CS33" i="87" s="1"/>
  <c r="CS34" i="87" s="1"/>
  <c r="CS35" i="87" s="1"/>
  <c r="CS36" i="87" s="1"/>
  <c r="CS37" i="87" s="1"/>
  <c r="CS38" i="87" s="1"/>
  <c r="CS39" i="87" s="1"/>
  <c r="CS40" i="87" s="1"/>
  <c r="CS41" i="87" s="1"/>
  <c r="EB18" i="87"/>
  <c r="EB19" i="87" s="1"/>
  <c r="EB20" i="87" s="1"/>
  <c r="DV19" i="87"/>
  <c r="DV20" i="87" s="1"/>
  <c r="DP20" i="87"/>
  <c r="CO20" i="87"/>
  <c r="CO21" i="87" s="1"/>
  <c r="BO19" i="87"/>
  <c r="BO20" i="87" s="1"/>
  <c r="Z18" i="87"/>
  <c r="Z19" i="87" s="1"/>
  <c r="Z20" i="87" s="1"/>
  <c r="Z21" i="87" s="1"/>
  <c r="BS20" i="87"/>
  <c r="BS21" i="87" s="1"/>
  <c r="Y21" i="85"/>
  <c r="Y22" i="85" s="1"/>
  <c r="Y23" i="85" s="1"/>
  <c r="EB21" i="87"/>
  <c r="EB22" i="87" s="1"/>
  <c r="EB23" i="87" s="1"/>
  <c r="EB24" i="87" s="1"/>
  <c r="EB25" i="87" s="1"/>
  <c r="EB26" i="87" s="1"/>
  <c r="EB27" i="87" s="1"/>
  <c r="EB28" i="87" s="1"/>
  <c r="EB29" i="87" s="1"/>
  <c r="EB30" i="87" s="1"/>
  <c r="EB31" i="87" s="1"/>
  <c r="EB32" i="87" s="1"/>
  <c r="EB33" i="87" s="1"/>
  <c r="EB34" i="87" s="1"/>
  <c r="EB35" i="87" s="1"/>
  <c r="EB36" i="87" s="1"/>
  <c r="EB37" i="87" s="1"/>
  <c r="EB38" i="87" s="1"/>
  <c r="EB39" i="87" s="1"/>
  <c r="EB40" i="87" s="1"/>
  <c r="EB41" i="87" s="1"/>
  <c r="O20" i="87"/>
  <c r="O21" i="87" s="1"/>
  <c r="O22" i="87" s="1"/>
  <c r="O23" i="87" s="1"/>
  <c r="O24" i="87" s="1"/>
  <c r="O25" i="87" s="1"/>
  <c r="O26" i="87" s="1"/>
  <c r="O27" i="87" s="1"/>
  <c r="O28" i="87" s="1"/>
  <c r="O29" i="87" s="1"/>
  <c r="O30" i="87" s="1"/>
  <c r="O31" i="87" s="1"/>
  <c r="O32" i="87" s="1"/>
  <c r="O33" i="87" s="1"/>
  <c r="O34" i="87" s="1"/>
  <c r="O35" i="87" s="1"/>
  <c r="O36" i="87" s="1"/>
  <c r="O37" i="87" s="1"/>
  <c r="O38" i="87" s="1"/>
  <c r="O39" i="87" s="1"/>
  <c r="O40" i="87" s="1"/>
  <c r="O41" i="87" s="1"/>
  <c r="DP21" i="87"/>
  <c r="DP22" i="87" s="1"/>
  <c r="DK17" i="87"/>
  <c r="DK18" i="87" s="1"/>
  <c r="DK19" i="87" s="1"/>
  <c r="AZ19" i="87"/>
  <c r="AZ20" i="87" s="1"/>
  <c r="AZ21" i="87" s="1"/>
  <c r="AZ22" i="87" s="1"/>
  <c r="AZ23" i="87" s="1"/>
  <c r="AZ24" i="87" s="1"/>
  <c r="AZ25" i="87" s="1"/>
  <c r="AZ26" i="87" s="1"/>
  <c r="AZ27" i="87" s="1"/>
  <c r="AZ28" i="87" s="1"/>
  <c r="AZ29" i="87" s="1"/>
  <c r="AZ30" i="87" s="1"/>
  <c r="AZ31" i="87" s="1"/>
  <c r="AZ32" i="87" s="1"/>
  <c r="AZ33" i="87" s="1"/>
  <c r="AZ34" i="87" s="1"/>
  <c r="AZ35" i="87" s="1"/>
  <c r="AZ36" i="87" s="1"/>
  <c r="AZ37" i="87" s="1"/>
  <c r="AZ38" i="87" s="1"/>
  <c r="AZ39" i="87" s="1"/>
  <c r="AZ40" i="87" s="1"/>
  <c r="AZ41" i="87" s="1"/>
  <c r="DQ18" i="87"/>
  <c r="DQ19" i="87" s="1"/>
  <c r="W19" i="87"/>
  <c r="W20" i="87" s="1"/>
  <c r="BP21" i="87"/>
  <c r="BP22" i="87" s="1"/>
  <c r="BP23" i="87" s="1"/>
  <c r="BL20" i="87"/>
  <c r="BL21" i="87" s="1"/>
  <c r="CN19" i="85"/>
  <c r="CN20" i="85" s="1"/>
  <c r="CN21" i="85" s="1"/>
  <c r="CN22" i="85" s="1"/>
  <c r="CN23" i="85" s="1"/>
  <c r="CN24" i="85" s="1"/>
  <c r="CN25" i="85" s="1"/>
  <c r="CN26" i="85" s="1"/>
  <c r="CN27" i="85" s="1"/>
  <c r="CN28" i="85" s="1"/>
  <c r="CN29" i="85" s="1"/>
  <c r="CN30" i="85" s="1"/>
  <c r="CN31" i="85" s="1"/>
  <c r="CN32" i="85" s="1"/>
  <c r="CN33" i="85" s="1"/>
  <c r="CN34" i="85" s="1"/>
  <c r="BB22" i="87"/>
  <c r="BB23" i="87" s="1"/>
  <c r="BB24" i="87" s="1"/>
  <c r="BB25" i="87" s="1"/>
  <c r="BB26" i="87" s="1"/>
  <c r="BB27" i="87" s="1"/>
  <c r="BB28" i="87" s="1"/>
  <c r="BB29" i="87" s="1"/>
  <c r="BB30" i="87" s="1"/>
  <c r="BB31" i="87" s="1"/>
  <c r="BB32" i="87" s="1"/>
  <c r="BB33" i="87" s="1"/>
  <c r="BB34" i="87" s="1"/>
  <c r="BB35" i="87" s="1"/>
  <c r="BB36" i="87" s="1"/>
  <c r="BB37" i="87" s="1"/>
  <c r="BB38" i="87" s="1"/>
  <c r="BB39" i="87" s="1"/>
  <c r="BB40" i="87" s="1"/>
  <c r="BB41" i="87" s="1"/>
  <c r="BZ18" i="87"/>
  <c r="T20" i="87"/>
  <c r="T21" i="87" s="1"/>
  <c r="CL25" i="87"/>
  <c r="CL26" i="87" s="1"/>
  <c r="CL27" i="87" s="1"/>
  <c r="CL28" i="87" s="1"/>
  <c r="CL29" i="87" s="1"/>
  <c r="CL30" i="87" s="1"/>
  <c r="CL31" i="87" s="1"/>
  <c r="CL32" i="87" s="1"/>
  <c r="CL33" i="87" s="1"/>
  <c r="CL34" i="87" s="1"/>
  <c r="CL35" i="87" s="1"/>
  <c r="CL36" i="87" s="1"/>
  <c r="CL37" i="87" s="1"/>
  <c r="CL38" i="87" s="1"/>
  <c r="CL39" i="87" s="1"/>
  <c r="CL40" i="87" s="1"/>
  <c r="CL41" i="87" s="1"/>
  <c r="BC19" i="87"/>
  <c r="AP17" i="87"/>
  <c r="AP18" i="87" s="1"/>
  <c r="AB22" i="87"/>
  <c r="AB23" i="87" s="1"/>
  <c r="AB24" i="87" s="1"/>
  <c r="AB25" i="87" s="1"/>
  <c r="AB26" i="87" s="1"/>
  <c r="AB27" i="87" s="1"/>
  <c r="AB28" i="87" s="1"/>
  <c r="AB29" i="87" s="1"/>
  <c r="AB30" i="87" s="1"/>
  <c r="AB31" i="87" s="1"/>
  <c r="AB32" i="87" s="1"/>
  <c r="AB33" i="87" s="1"/>
  <c r="AB34" i="87" s="1"/>
  <c r="AB35" i="87" s="1"/>
  <c r="AB36" i="87" s="1"/>
  <c r="AB37" i="87" s="1"/>
  <c r="AB38" i="87" s="1"/>
  <c r="AB39" i="87" s="1"/>
  <c r="AB40" i="87" s="1"/>
  <c r="AB41" i="87" s="1"/>
  <c r="U20" i="87"/>
  <c r="DJ19" i="87"/>
  <c r="DJ20" i="87" s="1"/>
  <c r="DJ21" i="87" s="1"/>
  <c r="CD17" i="87"/>
  <c r="CD18" i="87" s="1"/>
  <c r="CD19" i="87" s="1"/>
  <c r="BF22" i="85"/>
  <c r="BF23" i="85" s="1"/>
  <c r="BR20" i="85"/>
  <c r="BR21" i="85" s="1"/>
  <c r="BH20" i="87"/>
  <c r="BH21" i="87" s="1"/>
  <c r="BH22" i="87" s="1"/>
  <c r="BH23" i="87" s="1"/>
  <c r="BH24" i="87" s="1"/>
  <c r="BH25" i="87" s="1"/>
  <c r="BH26" i="87" s="1"/>
  <c r="BH27" i="87" s="1"/>
  <c r="BH28" i="87" s="1"/>
  <c r="BH29" i="87" s="1"/>
  <c r="BH30" i="87" s="1"/>
  <c r="BH31" i="87" s="1"/>
  <c r="BH32" i="87" s="1"/>
  <c r="BH33" i="87" s="1"/>
  <c r="BH34" i="87" s="1"/>
  <c r="BH35" i="87" s="1"/>
  <c r="BH36" i="87" s="1"/>
  <c r="BH37" i="87" s="1"/>
  <c r="BH38" i="87" s="1"/>
  <c r="BH39" i="87" s="1"/>
  <c r="BH40" i="87" s="1"/>
  <c r="BH41" i="87" s="1"/>
  <c r="AL20" i="87"/>
  <c r="AL21" i="87" s="1"/>
  <c r="AL22" i="87" s="1"/>
  <c r="AL23" i="87" s="1"/>
  <c r="AL24" i="87" s="1"/>
  <c r="AL25" i="87" s="1"/>
  <c r="AL26" i="87" s="1"/>
  <c r="AL27" i="87" s="1"/>
  <c r="AL28" i="87" s="1"/>
  <c r="AL29" i="87" s="1"/>
  <c r="AL30" i="87" s="1"/>
  <c r="AL31" i="87" s="1"/>
  <c r="AL32" i="87" s="1"/>
  <c r="AL33" i="87" s="1"/>
  <c r="AL34" i="87" s="1"/>
  <c r="AL35" i="87" s="1"/>
  <c r="AL36" i="87" s="1"/>
  <c r="AL37" i="87" s="1"/>
  <c r="AL38" i="87" s="1"/>
  <c r="AL39" i="87" s="1"/>
  <c r="AL40" i="87" s="1"/>
  <c r="AL41" i="87" s="1"/>
  <c r="BR19" i="87"/>
  <c r="BR20" i="87" s="1"/>
  <c r="DA40" i="87"/>
  <c r="DA41" i="87" s="1"/>
  <c r="X17" i="87"/>
  <c r="X18" i="87" s="1"/>
  <c r="AQ17" i="87"/>
  <c r="AQ18" i="87" s="1"/>
  <c r="CV16" i="87"/>
  <c r="CV17" i="87" s="1"/>
  <c r="AS16" i="87"/>
  <c r="AS17" i="87" s="1"/>
  <c r="Y18" i="87"/>
  <c r="Y19" i="87" s="1"/>
  <c r="BI17" i="87"/>
  <c r="BI18" i="87" s="1"/>
  <c r="N20" i="87"/>
  <c r="N21" i="87" s="1"/>
  <c r="N22" i="87" s="1"/>
  <c r="N23" i="87" s="1"/>
  <c r="N24" i="87" s="1"/>
  <c r="CM16" i="87"/>
  <c r="CX16" i="87"/>
  <c r="CI26" i="87"/>
  <c r="CI27" i="87" s="1"/>
  <c r="CI28" i="87" s="1"/>
  <c r="DN17" i="87"/>
  <c r="DN18" i="87" s="1"/>
  <c r="DN19" i="87" s="1"/>
  <c r="CZ25" i="87"/>
  <c r="CZ26" i="87" s="1"/>
  <c r="CZ27" i="87" s="1"/>
  <c r="CZ28" i="87" s="1"/>
  <c r="CZ29" i="87" s="1"/>
  <c r="CZ30" i="87" s="1"/>
  <c r="CZ31" i="87" s="1"/>
  <c r="CZ32" i="87" s="1"/>
  <c r="CZ33" i="87" s="1"/>
  <c r="CZ34" i="87" s="1"/>
  <c r="CZ35" i="87" s="1"/>
  <c r="CZ36" i="87" s="1"/>
  <c r="CZ37" i="87" s="1"/>
  <c r="CZ38" i="87" s="1"/>
  <c r="CZ39" i="87" s="1"/>
  <c r="CZ40" i="87" s="1"/>
  <c r="CZ41" i="87" s="1"/>
  <c r="CC21" i="87"/>
  <c r="CC22" i="87" s="1"/>
  <c r="AN19" i="87"/>
  <c r="AN20" i="87" s="1"/>
  <c r="BQ19" i="87"/>
  <c r="BQ20" i="87" s="1"/>
  <c r="BQ21" i="87" s="1"/>
  <c r="BQ22" i="87" s="1"/>
  <c r="BQ23" i="87" s="1"/>
  <c r="BQ24" i="87" s="1"/>
  <c r="BQ25" i="87" s="1"/>
  <c r="BQ26" i="87" s="1"/>
  <c r="BQ27" i="87" s="1"/>
  <c r="BQ28" i="87" s="1"/>
  <c r="BQ29" i="87" s="1"/>
  <c r="BQ30" i="87" s="1"/>
  <c r="BQ31" i="87" s="1"/>
  <c r="BQ32" i="87" s="1"/>
  <c r="BQ33" i="87" s="1"/>
  <c r="BQ34" i="87" s="1"/>
  <c r="BQ35" i="87" s="1"/>
  <c r="BQ36" i="87" s="1"/>
  <c r="BQ37" i="87" s="1"/>
  <c r="BQ38" i="87" s="1"/>
  <c r="BQ39" i="87" s="1"/>
  <c r="BQ40" i="87" s="1"/>
  <c r="BQ41" i="87" s="1"/>
  <c r="CN21" i="87"/>
  <c r="CN22" i="87" s="1"/>
  <c r="V18" i="87"/>
  <c r="DC16" i="87"/>
  <c r="L22" i="87"/>
  <c r="L23" i="87" s="1"/>
  <c r="L24" i="87" s="1"/>
  <c r="L25" i="87" s="1"/>
  <c r="CG19" i="87"/>
  <c r="CA19" i="87"/>
  <c r="CB19" i="87"/>
  <c r="CB20" i="87" s="1"/>
  <c r="CP20" i="87"/>
  <c r="AM18" i="85"/>
  <c r="AM19" i="85" s="1"/>
  <c r="CJ18" i="87"/>
  <c r="CJ19" i="87" s="1"/>
  <c r="CR16" i="87"/>
  <c r="CR17" i="87" s="1"/>
  <c r="CR18" i="87" s="1"/>
  <c r="CH17" i="87"/>
  <c r="CH18" i="87" s="1"/>
  <c r="CH19" i="87" s="1"/>
  <c r="CH20" i="87" s="1"/>
  <c r="J20" i="87"/>
  <c r="J21" i="87" s="1"/>
  <c r="J22" i="87" s="1"/>
  <c r="J23" i="87" s="1"/>
  <c r="J24" i="87" s="1"/>
  <c r="J25" i="87" s="1"/>
  <c r="J26" i="87" s="1"/>
  <c r="J27" i="87" s="1"/>
  <c r="J28" i="87" s="1"/>
  <c r="J29" i="87" s="1"/>
  <c r="J30" i="87" s="1"/>
  <c r="J31" i="87" s="1"/>
  <c r="J32" i="87" s="1"/>
  <c r="J33" i="87" s="1"/>
  <c r="J34" i="87" s="1"/>
  <c r="J35" i="87" s="1"/>
  <c r="J36" i="87" s="1"/>
  <c r="J37" i="87" s="1"/>
  <c r="J38" i="87" s="1"/>
  <c r="J39" i="87" s="1"/>
  <c r="J40" i="87" s="1"/>
  <c r="J41" i="87" s="1"/>
  <c r="DU17" i="87"/>
  <c r="DU18" i="87" s="1"/>
  <c r="BW20" i="87"/>
  <c r="BW21" i="87" s="1"/>
  <c r="AI20" i="87"/>
  <c r="AI21" i="87" s="1"/>
  <c r="EA17" i="87"/>
  <c r="EA18" i="87" s="1"/>
  <c r="AJ18" i="87"/>
  <c r="CQ17" i="87"/>
  <c r="CQ18" i="87" s="1"/>
  <c r="CQ19" i="87" s="1"/>
  <c r="CQ20" i="87" s="1"/>
  <c r="BM24" i="87"/>
  <c r="BM25" i="87" s="1"/>
  <c r="BM26" i="87" s="1"/>
  <c r="BM27" i="87" s="1"/>
  <c r="BM28" i="87" s="1"/>
  <c r="BM29" i="87" s="1"/>
  <c r="BM30" i="87" s="1"/>
  <c r="BM31" i="87" s="1"/>
  <c r="BM32" i="87" s="1"/>
  <c r="BM33" i="87" s="1"/>
  <c r="BM34" i="87" s="1"/>
  <c r="BM35" i="87" s="1"/>
  <c r="BM36" i="87" s="1"/>
  <c r="BM37" i="87" s="1"/>
  <c r="BM38" i="87" s="1"/>
  <c r="BM39" i="87" s="1"/>
  <c r="BM40" i="87" s="1"/>
  <c r="BM41" i="87" s="1"/>
  <c r="CE18" i="87"/>
  <c r="CE19" i="87" s="1"/>
  <c r="DI16" i="87"/>
  <c r="DI17" i="87" s="1"/>
  <c r="BK18" i="87"/>
  <c r="BK19" i="87" s="1"/>
  <c r="BK20" i="87" s="1"/>
  <c r="BK21" i="87" s="1"/>
  <c r="BK22" i="87" s="1"/>
  <c r="BK23" i="87" s="1"/>
  <c r="BK24" i="87" s="1"/>
  <c r="BK25" i="87" s="1"/>
  <c r="BK26" i="87" s="1"/>
  <c r="BK27" i="87" s="1"/>
  <c r="BK28" i="87" s="1"/>
  <c r="BK29" i="87" s="1"/>
  <c r="BK30" i="87" s="1"/>
  <c r="BK31" i="87" s="1"/>
  <c r="BK32" i="87" s="1"/>
  <c r="BK33" i="87" s="1"/>
  <c r="BK34" i="87" s="1"/>
  <c r="BK35" i="87" s="1"/>
  <c r="BK36" i="87" s="1"/>
  <c r="BK37" i="87" s="1"/>
  <c r="BK38" i="87" s="1"/>
  <c r="BK39" i="87" s="1"/>
  <c r="BK40" i="87" s="1"/>
  <c r="BK41" i="87" s="1"/>
  <c r="DD17" i="87"/>
  <c r="DO18" i="87"/>
  <c r="AR18" i="87"/>
  <c r="AX17" i="87"/>
  <c r="AG22" i="87"/>
  <c r="AO21" i="87"/>
  <c r="AO22" i="87" s="1"/>
  <c r="AO23" i="87" s="1"/>
  <c r="AO24" i="87" s="1"/>
  <c r="AO25" i="87" s="1"/>
  <c r="AO26" i="87" s="1"/>
  <c r="AO27" i="87" s="1"/>
  <c r="AO28" i="87" s="1"/>
  <c r="AO29" i="87" s="1"/>
  <c r="AO30" i="87" s="1"/>
  <c r="AO31" i="87" s="1"/>
  <c r="AO32" i="87" s="1"/>
  <c r="AO33" i="87" s="1"/>
  <c r="AO34" i="87" s="1"/>
  <c r="AO35" i="87" s="1"/>
  <c r="AO36" i="87" s="1"/>
  <c r="AO37" i="87" s="1"/>
  <c r="AO38" i="87" s="1"/>
  <c r="AO39" i="87" s="1"/>
  <c r="AO40" i="87" s="1"/>
  <c r="AO41" i="87" s="1"/>
  <c r="AT19" i="87"/>
  <c r="AT20" i="87" s="1"/>
  <c r="AT21" i="87" s="1"/>
  <c r="AT22" i="87" s="1"/>
  <c r="AT23" i="87" s="1"/>
  <c r="AT24" i="87" s="1"/>
  <c r="AT25" i="87" s="1"/>
  <c r="AT26" i="87" s="1"/>
  <c r="AT27" i="87" s="1"/>
  <c r="AT28" i="87" s="1"/>
  <c r="AT29" i="87" s="1"/>
  <c r="AT30" i="87" s="1"/>
  <c r="AT31" i="87" s="1"/>
  <c r="AT32" i="87" s="1"/>
  <c r="AT33" i="87" s="1"/>
  <c r="AT34" i="87" s="1"/>
  <c r="AT35" i="87" s="1"/>
  <c r="AT36" i="87" s="1"/>
  <c r="AT37" i="87" s="1"/>
  <c r="AT38" i="87" s="1"/>
  <c r="P16" i="87"/>
  <c r="P17" i="87" s="1"/>
  <c r="M17" i="87"/>
  <c r="DG21" i="87"/>
  <c r="DG22" i="87" s="1"/>
  <c r="DG23" i="87" s="1"/>
  <c r="DG24" i="87" s="1"/>
  <c r="DG25" i="87" s="1"/>
  <c r="DG26" i="87" s="1"/>
  <c r="DG27" i="87" s="1"/>
  <c r="DG28" i="87" s="1"/>
  <c r="DG29" i="87" s="1"/>
  <c r="DG30" i="87" s="1"/>
  <c r="DG31" i="87" s="1"/>
  <c r="DG32" i="87" s="1"/>
  <c r="DG33" i="87" s="1"/>
  <c r="DG34" i="87" s="1"/>
  <c r="DG35" i="87" s="1"/>
  <c r="DG36" i="87" s="1"/>
  <c r="DG37" i="87" s="1"/>
  <c r="DG38" i="87" s="1"/>
  <c r="DG39" i="87" s="1"/>
  <c r="DG40" i="87" s="1"/>
  <c r="DG41" i="87" s="1"/>
  <c r="K21" i="87"/>
  <c r="K22" i="87" s="1"/>
  <c r="DF19" i="87"/>
  <c r="AU18" i="87"/>
  <c r="DL18" i="87"/>
  <c r="DL19" i="87" s="1"/>
  <c r="CK18" i="87"/>
  <c r="CK19" i="87" s="1"/>
  <c r="CK20" i="87" s="1"/>
  <c r="CK21" i="87" s="1"/>
  <c r="BD17" i="87"/>
  <c r="BD18" i="87" s="1"/>
  <c r="BV17" i="87"/>
  <c r="AW20" i="87"/>
  <c r="AW21" i="87" s="1"/>
  <c r="AW22" i="87" s="1"/>
  <c r="AW23" i="87" s="1"/>
  <c r="AW24" i="87" s="1"/>
  <c r="AW25" i="87" s="1"/>
  <c r="AW26" i="87" s="1"/>
  <c r="AW27" i="87" s="1"/>
  <c r="AW28" i="87" s="1"/>
  <c r="BE18" i="87"/>
  <c r="DR18" i="87"/>
  <c r="DZ18" i="87"/>
  <c r="DZ19" i="87" s="1"/>
  <c r="DX16" i="87"/>
  <c r="AA19" i="87"/>
  <c r="AA20" i="87" s="1"/>
  <c r="CF20" i="87"/>
  <c r="CF21" i="87" s="1"/>
  <c r="CF22" i="87" s="1"/>
  <c r="CF23" i="87" s="1"/>
  <c r="CF24" i="87" s="1"/>
  <c r="CF25" i="87" s="1"/>
  <c r="CF26" i="87" s="1"/>
  <c r="CF27" i="87" s="1"/>
  <c r="CF28" i="87" s="1"/>
  <c r="CF29" i="87" s="1"/>
  <c r="CF30" i="87" s="1"/>
  <c r="CF31" i="87" s="1"/>
  <c r="CF32" i="87" s="1"/>
  <c r="CF33" i="87" s="1"/>
  <c r="CF34" i="87" s="1"/>
  <c r="CF35" i="87" s="1"/>
  <c r="CF36" i="87" s="1"/>
  <c r="CF37" i="87" s="1"/>
  <c r="CF38" i="87" s="1"/>
  <c r="CF39" i="87" s="1"/>
  <c r="CF40" i="87" s="1"/>
  <c r="CF41" i="87" s="1"/>
  <c r="Q18" i="87"/>
  <c r="DY21" i="87"/>
  <c r="DY22" i="87" s="1"/>
  <c r="DY23" i="87" s="1"/>
  <c r="DY24" i="87" s="1"/>
  <c r="DY25" i="87" s="1"/>
  <c r="AM18" i="87"/>
  <c r="AM19" i="87" s="1"/>
  <c r="AM20" i="87" s="1"/>
  <c r="AM21" i="87" s="1"/>
  <c r="AM22" i="87" s="1"/>
  <c r="AM23" i="87" s="1"/>
  <c r="AM24" i="87" s="1"/>
  <c r="AM25" i="87" s="1"/>
  <c r="AM26" i="87" s="1"/>
  <c r="AM27" i="87" s="1"/>
  <c r="AM28" i="87" s="1"/>
  <c r="AM29" i="87" s="1"/>
  <c r="AM30" i="87" s="1"/>
  <c r="AM31" i="87" s="1"/>
  <c r="AM32" i="87" s="1"/>
  <c r="AM33" i="87" s="1"/>
  <c r="AM34" i="87" s="1"/>
  <c r="AM35" i="87" s="1"/>
  <c r="AM36" i="87" s="1"/>
  <c r="AM37" i="87" s="1"/>
  <c r="AM38" i="87" s="1"/>
  <c r="AM39" i="87" s="1"/>
  <c r="AM40" i="87" s="1"/>
  <c r="AM41" i="87" s="1"/>
  <c r="DT17" i="87"/>
  <c r="DT18" i="87" s="1"/>
  <c r="AD18" i="87"/>
  <c r="AD19" i="87" s="1"/>
  <c r="BN18" i="87"/>
  <c r="AE20" i="87"/>
  <c r="BX18" i="87"/>
  <c r="BX19" i="87" s="1"/>
  <c r="AY18" i="87"/>
  <c r="H19" i="87"/>
  <c r="BY17" i="87"/>
  <c r="BY18" i="87" s="1"/>
  <c r="S16" i="87"/>
  <c r="DB22" i="87"/>
  <c r="DB23" i="87" s="1"/>
  <c r="AH21" i="87"/>
  <c r="AF19" i="87"/>
  <c r="CW18" i="87"/>
  <c r="CY26" i="87"/>
  <c r="CY27" i="87" s="1"/>
  <c r="CT17" i="87"/>
  <c r="DM18" i="87"/>
  <c r="DM19" i="87" s="1"/>
  <c r="DM20" i="87" s="1"/>
  <c r="DW19" i="87"/>
  <c r="I18" i="87"/>
  <c r="BT17" i="87"/>
  <c r="BA20" i="87"/>
  <c r="BA21" i="87" s="1"/>
  <c r="BA22" i="87" s="1"/>
  <c r="DO18" i="85"/>
  <c r="DO19" i="85" s="1"/>
  <c r="DO20" i="85" s="1"/>
  <c r="BS19" i="85"/>
  <c r="BS20" i="85" s="1"/>
  <c r="BS21" i="85" s="1"/>
  <c r="BS22" i="85" s="1"/>
  <c r="BS23" i="85" s="1"/>
  <c r="BS24" i="85" s="1"/>
  <c r="BS25" i="85" s="1"/>
  <c r="BS26" i="85" s="1"/>
  <c r="BS27" i="85" s="1"/>
  <c r="BS28" i="85" s="1"/>
  <c r="BS29" i="85" s="1"/>
  <c r="BS30" i="85" s="1"/>
  <c r="BS31" i="85" s="1"/>
  <c r="BS32" i="85" s="1"/>
  <c r="BS33" i="85" s="1"/>
  <c r="BS34" i="85" s="1"/>
  <c r="BS35" i="85" s="1"/>
  <c r="BS36" i="85" s="1"/>
  <c r="BS37" i="85" s="1"/>
  <c r="BS38" i="85" s="1"/>
  <c r="BS39" i="85" s="1"/>
  <c r="BS40" i="85" s="1"/>
  <c r="BS41" i="85" s="1"/>
  <c r="CM20" i="85"/>
  <c r="CM21" i="85" s="1"/>
  <c r="CM22" i="85" s="1"/>
  <c r="CM23" i="85" s="1"/>
  <c r="CM24" i="85" s="1"/>
  <c r="CM25" i="85" s="1"/>
  <c r="CM26" i="85" s="1"/>
  <c r="CM27" i="85" s="1"/>
  <c r="CM28" i="85" s="1"/>
  <c r="CM29" i="85" s="1"/>
  <c r="CM30" i="85" s="1"/>
  <c r="CM31" i="85" s="1"/>
  <c r="CM32" i="85" s="1"/>
  <c r="CM33" i="85" s="1"/>
  <c r="CM34" i="85" s="1"/>
  <c r="CM35" i="85" s="1"/>
  <c r="CM36" i="85" s="1"/>
  <c r="CM37" i="85" s="1"/>
  <c r="CM38" i="85" s="1"/>
  <c r="CM39" i="85" s="1"/>
  <c r="CM40" i="85" s="1"/>
  <c r="CM41" i="85" s="1"/>
  <c r="BA21" i="85"/>
  <c r="BA22" i="85" s="1"/>
  <c r="CY19" i="85"/>
  <c r="CY20" i="85" s="1"/>
  <c r="CY21" i="85" s="1"/>
  <c r="CY22" i="85" s="1"/>
  <c r="CY23" i="85" s="1"/>
  <c r="CY24" i="85" s="1"/>
  <c r="CY25" i="85" s="1"/>
  <c r="CY26" i="85" s="1"/>
  <c r="CY27" i="85" s="1"/>
  <c r="CY28" i="85" s="1"/>
  <c r="CY29" i="85" s="1"/>
  <c r="CY30" i="85" s="1"/>
  <c r="CY31" i="85" s="1"/>
  <c r="CY32" i="85" s="1"/>
  <c r="CY33" i="85" s="1"/>
  <c r="CY34" i="85" s="1"/>
  <c r="CY35" i="85" s="1"/>
  <c r="CY36" i="85" s="1"/>
  <c r="CY37" i="85" s="1"/>
  <c r="CY38" i="85" s="1"/>
  <c r="CY39" i="85" s="1"/>
  <c r="CY40" i="85" s="1"/>
  <c r="CY41" i="85" s="1"/>
  <c r="DM17" i="85"/>
  <c r="AT19" i="85"/>
  <c r="AT20" i="85" s="1"/>
  <c r="BB19" i="85"/>
  <c r="BB20" i="85" s="1"/>
  <c r="BB21" i="85" s="1"/>
  <c r="BB22" i="85" s="1"/>
  <c r="CF18" i="85"/>
  <c r="X18" i="85"/>
  <c r="X19" i="85" s="1"/>
  <c r="X20" i="85" s="1"/>
  <c r="CZ19" i="85"/>
  <c r="CZ20" i="85" s="1"/>
  <c r="CZ21" i="85" s="1"/>
  <c r="CZ22" i="85" s="1"/>
  <c r="CZ23" i="85" s="1"/>
  <c r="CZ24" i="85" s="1"/>
  <c r="CZ25" i="85" s="1"/>
  <c r="DB20" i="85"/>
  <c r="DD19" i="85"/>
  <c r="DD20" i="85" s="1"/>
  <c r="DD21" i="85" s="1"/>
  <c r="DD22" i="85" s="1"/>
  <c r="DD23" i="85" s="1"/>
  <c r="DD24" i="85" s="1"/>
  <c r="DD25" i="85" s="1"/>
  <c r="DD26" i="85" s="1"/>
  <c r="DD27" i="85" s="1"/>
  <c r="DD28" i="85" s="1"/>
  <c r="DD29" i="85" s="1"/>
  <c r="DD30" i="85" s="1"/>
  <c r="DD31" i="85" s="1"/>
  <c r="DD32" i="85" s="1"/>
  <c r="DD33" i="85" s="1"/>
  <c r="DD34" i="85" s="1"/>
  <c r="DD35" i="85" s="1"/>
  <c r="DD36" i="85" s="1"/>
  <c r="DD37" i="85" s="1"/>
  <c r="DD38" i="85" s="1"/>
  <c r="DD39" i="85" s="1"/>
  <c r="DD40" i="85" s="1"/>
  <c r="DD41" i="85" s="1"/>
  <c r="AC18" i="85"/>
  <c r="AC19" i="85" s="1"/>
  <c r="CG18" i="85"/>
  <c r="AR18" i="85"/>
  <c r="AE20" i="85"/>
  <c r="AE21" i="85" s="1"/>
  <c r="CP20" i="85"/>
  <c r="CP21" i="85" s="1"/>
  <c r="CP22" i="85" s="1"/>
  <c r="CP23" i="85" s="1"/>
  <c r="T20" i="85"/>
  <c r="T21" i="85" s="1"/>
  <c r="T22" i="85" s="1"/>
  <c r="BH20" i="85"/>
  <c r="BH21" i="85" s="1"/>
  <c r="BT17" i="85"/>
  <c r="BT18" i="85" s="1"/>
  <c r="EC17" i="85"/>
  <c r="EC18" i="85" s="1"/>
  <c r="AN17" i="85"/>
  <c r="AN18" i="85" s="1"/>
  <c r="AG18" i="85"/>
  <c r="AJ21" i="85"/>
  <c r="AJ22" i="85" s="1"/>
  <c r="O18" i="85"/>
  <c r="O19" i="85" s="1"/>
  <c r="O20" i="85" s="1"/>
  <c r="O21" i="85" s="1"/>
  <c r="N21" i="85"/>
  <c r="DJ19" i="85"/>
  <c r="DJ20" i="85" s="1"/>
  <c r="DJ21" i="85" s="1"/>
  <c r="CO20" i="85"/>
  <c r="CO21" i="85" s="1"/>
  <c r="CO22" i="85" s="1"/>
  <c r="CH18" i="85"/>
  <c r="CH19" i="85" s="1"/>
  <c r="DS23" i="85"/>
  <c r="DS24" i="85" s="1"/>
  <c r="DS25" i="85" s="1"/>
  <c r="DS26" i="85" s="1"/>
  <c r="DS27" i="85" s="1"/>
  <c r="DS28" i="85" s="1"/>
  <c r="DS29" i="85" s="1"/>
  <c r="DS30" i="85" s="1"/>
  <c r="DS31" i="85" s="1"/>
  <c r="DS32" i="85" s="1"/>
  <c r="DS33" i="85" s="1"/>
  <c r="DS34" i="85" s="1"/>
  <c r="DS35" i="85" s="1"/>
  <c r="DS36" i="85" s="1"/>
  <c r="DS37" i="85" s="1"/>
  <c r="DS38" i="85" s="1"/>
  <c r="DS39" i="85" s="1"/>
  <c r="DS40" i="85" s="1"/>
  <c r="DS41" i="85" s="1"/>
  <c r="CD20" i="85"/>
  <c r="DT19" i="85"/>
  <c r="DT20" i="85" s="1"/>
  <c r="DT21" i="85" s="1"/>
  <c r="AW18" i="85"/>
  <c r="AW19" i="85" s="1"/>
  <c r="AW20" i="85" s="1"/>
  <c r="Q20" i="85"/>
  <c r="Q21" i="85" s="1"/>
  <c r="AH21" i="85"/>
  <c r="AY23" i="85"/>
  <c r="AY24" i="85" s="1"/>
  <c r="BQ20" i="85"/>
  <c r="BQ21" i="85" s="1"/>
  <c r="BQ22" i="85" s="1"/>
  <c r="BQ23" i="85" s="1"/>
  <c r="BQ24" i="85" s="1"/>
  <c r="BQ25" i="85" s="1"/>
  <c r="BQ26" i="85" s="1"/>
  <c r="BQ27" i="85" s="1"/>
  <c r="BQ28" i="85" s="1"/>
  <c r="BQ29" i="85" s="1"/>
  <c r="BQ30" i="85" s="1"/>
  <c r="BQ31" i="85" s="1"/>
  <c r="BQ32" i="85" s="1"/>
  <c r="AO19" i="85"/>
  <c r="AO20" i="85" s="1"/>
  <c r="AO21" i="85" s="1"/>
  <c r="DW22" i="85"/>
  <c r="DW23" i="85" s="1"/>
  <c r="DW24" i="85" s="1"/>
  <c r="DW25" i="85" s="1"/>
  <c r="AI17" i="85"/>
  <c r="AI18" i="85" s="1"/>
  <c r="AV16" i="85"/>
  <c r="AQ17" i="85"/>
  <c r="K19" i="85"/>
  <c r="K20" i="85" s="1"/>
  <c r="K21" i="85" s="1"/>
  <c r="K22" i="85" s="1"/>
  <c r="K23" i="85" s="1"/>
  <c r="K24" i="85" s="1"/>
  <c r="K25" i="85" s="1"/>
  <c r="K26" i="85" s="1"/>
  <c r="K27" i="85" s="1"/>
  <c r="K28" i="85" s="1"/>
  <c r="K29" i="85" s="1"/>
  <c r="K30" i="85" s="1"/>
  <c r="K31" i="85" s="1"/>
  <c r="K32" i="85" s="1"/>
  <c r="K33" i="85" s="1"/>
  <c r="K34" i="85" s="1"/>
  <c r="K35" i="85" s="1"/>
  <c r="K36" i="85" s="1"/>
  <c r="K37" i="85" s="1"/>
  <c r="K38" i="85" s="1"/>
  <c r="K39" i="85" s="1"/>
  <c r="K40" i="85" s="1"/>
  <c r="K41" i="85" s="1"/>
  <c r="DH17" i="85"/>
  <c r="DH18" i="85" s="1"/>
  <c r="DI18" i="85"/>
  <c r="DI19" i="85" s="1"/>
  <c r="I20" i="85"/>
  <c r="I21" i="85" s="1"/>
  <c r="I22" i="85" s="1"/>
  <c r="I23" i="85" s="1"/>
  <c r="I24" i="85" s="1"/>
  <c r="I25" i="85" s="1"/>
  <c r="I26" i="85" s="1"/>
  <c r="I27" i="85" s="1"/>
  <c r="I28" i="85" s="1"/>
  <c r="I29" i="85" s="1"/>
  <c r="I30" i="85" s="1"/>
  <c r="I31" i="85" s="1"/>
  <c r="I32" i="85" s="1"/>
  <c r="I33" i="85" s="1"/>
  <c r="I34" i="85" s="1"/>
  <c r="I35" i="85" s="1"/>
  <c r="I36" i="85" s="1"/>
  <c r="I37" i="85" s="1"/>
  <c r="I38" i="85" s="1"/>
  <c r="I39" i="85" s="1"/>
  <c r="I40" i="85" s="1"/>
  <c r="I41" i="85" s="1"/>
  <c r="M17" i="85"/>
  <c r="DY19" i="85"/>
  <c r="DY20" i="85" s="1"/>
  <c r="DY21" i="85" s="1"/>
  <c r="CR18" i="85"/>
  <c r="CR19" i="85" s="1"/>
  <c r="DN20" i="85"/>
  <c r="AP19" i="85"/>
  <c r="AP20" i="85" s="1"/>
  <c r="AP21" i="85" s="1"/>
  <c r="BG16" i="85"/>
  <c r="CV17" i="85"/>
  <c r="BZ20" i="85"/>
  <c r="BZ21" i="85" s="1"/>
  <c r="BL19" i="85"/>
  <c r="BL20" i="85" s="1"/>
  <c r="BL21" i="85" s="1"/>
  <c r="AF21" i="85"/>
  <c r="AF22" i="85" s="1"/>
  <c r="AF23" i="85" s="1"/>
  <c r="AF24" i="85" s="1"/>
  <c r="AF25" i="85" s="1"/>
  <c r="AF26" i="85" s="1"/>
  <c r="AF27" i="85" s="1"/>
  <c r="AF28" i="85" s="1"/>
  <c r="AF29" i="85" s="1"/>
  <c r="AF30" i="85" s="1"/>
  <c r="AF31" i="85" s="1"/>
  <c r="AF32" i="85" s="1"/>
  <c r="AF33" i="85" s="1"/>
  <c r="AF34" i="85" s="1"/>
  <c r="AF35" i="85" s="1"/>
  <c r="AF36" i="85" s="1"/>
  <c r="AF37" i="85" s="1"/>
  <c r="AF38" i="85" s="1"/>
  <c r="AF39" i="85" s="1"/>
  <c r="AF40" i="85" s="1"/>
  <c r="AF41" i="85" s="1"/>
  <c r="DX23" i="85"/>
  <c r="DX24" i="85" s="1"/>
  <c r="DX25" i="85" s="1"/>
  <c r="DX26" i="85" s="1"/>
  <c r="DX27" i="85" s="1"/>
  <c r="DX28" i="85" s="1"/>
  <c r="DX29" i="85" s="1"/>
  <c r="DX30" i="85" s="1"/>
  <c r="DX31" i="85" s="1"/>
  <c r="DX32" i="85" s="1"/>
  <c r="DX33" i="85" s="1"/>
  <c r="DX34" i="85" s="1"/>
  <c r="DX35" i="85" s="1"/>
  <c r="DX36" i="85" s="1"/>
  <c r="DX37" i="85" s="1"/>
  <c r="DX38" i="85" s="1"/>
  <c r="DX39" i="85" s="1"/>
  <c r="DX40" i="85" s="1"/>
  <c r="DX41" i="85" s="1"/>
  <c r="EB20" i="85"/>
  <c r="EB21" i="85" s="1"/>
  <c r="CW17" i="85"/>
  <c r="CW18" i="85" s="1"/>
  <c r="CW19" i="85" s="1"/>
  <c r="U17" i="85"/>
  <c r="AL20" i="85"/>
  <c r="AL21" i="85" s="1"/>
  <c r="AL22" i="85" s="1"/>
  <c r="AL23" i="85" s="1"/>
  <c r="AL24" i="85" s="1"/>
  <c r="AL25" i="85" s="1"/>
  <c r="AL26" i="85" s="1"/>
  <c r="AL27" i="85" s="1"/>
  <c r="AL28" i="85" s="1"/>
  <c r="AL29" i="85" s="1"/>
  <c r="AL30" i="85" s="1"/>
  <c r="AL31" i="85" s="1"/>
  <c r="AL32" i="85" s="1"/>
  <c r="AL33" i="85" s="1"/>
  <c r="AL34" i="85" s="1"/>
  <c r="AL35" i="85" s="1"/>
  <c r="AL36" i="85" s="1"/>
  <c r="AL37" i="85" s="1"/>
  <c r="AL38" i="85" s="1"/>
  <c r="AL39" i="85" s="1"/>
  <c r="AL40" i="85" s="1"/>
  <c r="AL41" i="85" s="1"/>
  <c r="J16" i="85"/>
  <c r="CT19" i="85"/>
  <c r="DU19" i="85"/>
  <c r="DU20" i="85" s="1"/>
  <c r="BD19" i="85"/>
  <c r="BD20" i="85" s="1"/>
  <c r="BD21" i="85" s="1"/>
  <c r="BD22" i="85" s="1"/>
  <c r="Z22" i="85"/>
  <c r="Z23" i="85" s="1"/>
  <c r="Z24" i="85" s="1"/>
  <c r="Z25" i="85" s="1"/>
  <c r="Z26" i="85" s="1"/>
  <c r="Z27" i="85" s="1"/>
  <c r="Z28" i="85" s="1"/>
  <c r="Z29" i="85" s="1"/>
  <c r="Z30" i="85" s="1"/>
  <c r="Z31" i="85" s="1"/>
  <c r="Z32" i="85" s="1"/>
  <c r="Z33" i="85" s="1"/>
  <c r="Z34" i="85" s="1"/>
  <c r="Z35" i="85" s="1"/>
  <c r="Z36" i="85" s="1"/>
  <c r="Z37" i="85" s="1"/>
  <c r="Z38" i="85" s="1"/>
  <c r="Z39" i="85" s="1"/>
  <c r="Z40" i="85" s="1"/>
  <c r="Z41" i="85" s="1"/>
  <c r="AA19" i="85"/>
  <c r="AA20" i="85" s="1"/>
  <c r="DP19" i="85"/>
  <c r="DP20" i="85" s="1"/>
  <c r="CL20" i="85"/>
  <c r="CL21" i="85" s="1"/>
  <c r="BY16" i="85"/>
  <c r="BY17" i="85" s="1"/>
  <c r="V18" i="85"/>
  <c r="V19" i="85" s="1"/>
  <c r="V20" i="85" s="1"/>
  <c r="V21" i="85" s="1"/>
  <c r="V22" i="85" s="1"/>
  <c r="V23" i="85" s="1"/>
  <c r="V24" i="85" s="1"/>
  <c r="V25" i="85" s="1"/>
  <c r="V26" i="85" s="1"/>
  <c r="V27" i="85" s="1"/>
  <c r="V28" i="85" s="1"/>
  <c r="V29" i="85" s="1"/>
  <c r="V30" i="85" s="1"/>
  <c r="V31" i="85" s="1"/>
  <c r="V32" i="85" s="1"/>
  <c r="V33" i="85" s="1"/>
  <c r="V34" i="85" s="1"/>
  <c r="V35" i="85" s="1"/>
  <c r="V36" i="85" s="1"/>
  <c r="V37" i="85" s="1"/>
  <c r="V38" i="85" s="1"/>
  <c r="V39" i="85" s="1"/>
  <c r="V40" i="85" s="1"/>
  <c r="V41" i="85" s="1"/>
  <c r="AX16" i="85"/>
  <c r="CI22" i="85"/>
  <c r="CI23" i="85" s="1"/>
  <c r="CI24" i="85" s="1"/>
  <c r="CI25" i="85" s="1"/>
  <c r="CI26" i="85" s="1"/>
  <c r="CI27" i="85" s="1"/>
  <c r="CI28" i="85" s="1"/>
  <c r="CI29" i="85" s="1"/>
  <c r="CI30" i="85" s="1"/>
  <c r="CI31" i="85" s="1"/>
  <c r="CI32" i="85" s="1"/>
  <c r="CI33" i="85" s="1"/>
  <c r="CI34" i="85" s="1"/>
  <c r="CI35" i="85" s="1"/>
  <c r="CI36" i="85" s="1"/>
  <c r="CI37" i="85" s="1"/>
  <c r="CI38" i="85" s="1"/>
  <c r="CI39" i="85" s="1"/>
  <c r="CI40" i="85" s="1"/>
  <c r="CI41" i="85" s="1"/>
  <c r="BU18" i="85"/>
  <c r="BU19" i="85" s="1"/>
  <c r="BU20" i="85" s="1"/>
  <c r="DZ19" i="85"/>
  <c r="DK20" i="85"/>
  <c r="DK21" i="85" s="1"/>
  <c r="DK22" i="85" s="1"/>
  <c r="DE21" i="85"/>
  <c r="S17" i="85"/>
  <c r="BI17" i="85"/>
  <c r="BI18" i="85" s="1"/>
  <c r="AD24" i="85"/>
  <c r="AD25" i="85" s="1"/>
  <c r="AD26" i="85" s="1"/>
  <c r="AD27" i="85" s="1"/>
  <c r="AD28" i="85" s="1"/>
  <c r="AD29" i="85" s="1"/>
  <c r="AD30" i="85" s="1"/>
  <c r="AD31" i="85" s="1"/>
  <c r="AD32" i="85" s="1"/>
  <c r="AD33" i="85" s="1"/>
  <c r="AD34" i="85" s="1"/>
  <c r="AD35" i="85" s="1"/>
  <c r="AD36" i="85" s="1"/>
  <c r="AD37" i="85" s="1"/>
  <c r="AD38" i="85" s="1"/>
  <c r="AD39" i="85" s="1"/>
  <c r="AD40" i="85" s="1"/>
  <c r="AD41" i="85" s="1"/>
  <c r="CE18" i="85"/>
  <c r="P17" i="85"/>
  <c r="P18" i="85" s="1"/>
  <c r="P19" i="85" s="1"/>
  <c r="AZ19" i="85"/>
  <c r="AZ20" i="85" s="1"/>
  <c r="H20" i="85"/>
  <c r="H21" i="85" s="1"/>
  <c r="H22" i="85" s="1"/>
  <c r="CU16" i="85"/>
  <c r="CU17" i="85" s="1"/>
  <c r="CU18" i="85" s="1"/>
  <c r="CS17" i="85"/>
  <c r="BK17" i="85"/>
  <c r="BK18" i="85" s="1"/>
  <c r="CQ18" i="85"/>
  <c r="CQ19" i="85" s="1"/>
  <c r="CQ20" i="85" s="1"/>
  <c r="CQ21" i="85" s="1"/>
  <c r="CQ22" i="85" s="1"/>
  <c r="CQ23" i="85" s="1"/>
  <c r="CQ24" i="85" s="1"/>
  <c r="CQ25" i="85" s="1"/>
  <c r="CQ26" i="85" s="1"/>
  <c r="CQ27" i="85" s="1"/>
  <c r="CQ28" i="85" s="1"/>
  <c r="CQ29" i="85" s="1"/>
  <c r="CQ30" i="85" s="1"/>
  <c r="CQ31" i="85" s="1"/>
  <c r="CQ32" i="85" s="1"/>
  <c r="CQ33" i="85" s="1"/>
  <c r="CQ34" i="85" s="1"/>
  <c r="CQ35" i="85" s="1"/>
  <c r="CQ36" i="85" s="1"/>
  <c r="CQ37" i="85" s="1"/>
  <c r="CQ38" i="85" s="1"/>
  <c r="CQ39" i="85" s="1"/>
  <c r="CQ40" i="85" s="1"/>
  <c r="CQ41" i="85" s="1"/>
  <c r="BP19" i="85"/>
  <c r="BP20" i="85" s="1"/>
  <c r="BO20" i="85"/>
  <c r="BO21" i="85" s="1"/>
  <c r="BX19" i="85"/>
  <c r="BX20" i="85" s="1"/>
  <c r="AB20" i="85"/>
  <c r="AB21" i="85" s="1"/>
  <c r="AB22" i="85" s="1"/>
  <c r="AB23" i="85" s="1"/>
  <c r="DA20" i="85"/>
  <c r="DA21" i="85" s="1"/>
  <c r="AK18" i="85"/>
  <c r="DF19" i="85"/>
  <c r="DF20" i="85" s="1"/>
  <c r="DF21" i="85" s="1"/>
  <c r="DF22" i="85" s="1"/>
  <c r="DC18" i="85"/>
  <c r="R16" i="85"/>
  <c r="BJ18" i="85"/>
  <c r="DL18" i="85"/>
  <c r="DL19" i="85" s="1"/>
  <c r="CX25" i="85"/>
  <c r="CX26" i="85" s="1"/>
  <c r="CX27" i="85" s="1"/>
  <c r="CX28" i="85" s="1"/>
  <c r="DQ21" i="85"/>
  <c r="DQ22" i="85" s="1"/>
  <c r="L17" i="85"/>
  <c r="L18" i="85" s="1"/>
  <c r="CK19" i="85"/>
  <c r="CK20" i="85" s="1"/>
  <c r="BN21" i="85"/>
  <c r="CA21" i="85"/>
  <c r="CA22" i="85" s="1"/>
  <c r="CA23" i="85" s="1"/>
  <c r="CA24" i="85" s="1"/>
  <c r="CA25" i="85" s="1"/>
  <c r="CA26" i="85" s="1"/>
  <c r="CA27" i="85" s="1"/>
  <c r="CA28" i="85" s="1"/>
  <c r="CA29" i="85" s="1"/>
  <c r="CA30" i="85" s="1"/>
  <c r="CA31" i="85" s="1"/>
  <c r="CA32" i="85" s="1"/>
  <c r="CA33" i="85" s="1"/>
  <c r="CA34" i="85" s="1"/>
  <c r="CA35" i="85" s="1"/>
  <c r="CA36" i="85" s="1"/>
  <c r="CA37" i="85" s="1"/>
  <c r="CA38" i="85" s="1"/>
  <c r="CA39" i="85" s="1"/>
  <c r="CA40" i="85" s="1"/>
  <c r="CA41" i="85" s="1"/>
  <c r="DR19" i="85"/>
  <c r="DR20" i="85" s="1"/>
  <c r="W19" i="85"/>
  <c r="W20" i="85" s="1"/>
  <c r="W21" i="85" s="1"/>
  <c r="W22" i="85" s="1"/>
  <c r="W23" i="85" s="1"/>
  <c r="W24" i="85" s="1"/>
  <c r="W25" i="85" s="1"/>
  <c r="W26" i="85" s="1"/>
  <c r="W27" i="85" s="1"/>
  <c r="W28" i="85" s="1"/>
  <c r="W29" i="85" s="1"/>
  <c r="W30" i="85" s="1"/>
  <c r="W31" i="85" s="1"/>
  <c r="W32" i="85" s="1"/>
  <c r="W33" i="85" s="1"/>
  <c r="W34" i="85" s="1"/>
  <c r="W35" i="85" s="1"/>
  <c r="W36" i="85" s="1"/>
  <c r="W37" i="85" s="1"/>
  <c r="W38" i="85" s="1"/>
  <c r="W39" i="85" s="1"/>
  <c r="W40" i="85" s="1"/>
  <c r="W41" i="85" s="1"/>
  <c r="BC19" i="85"/>
  <c r="BE21" i="85"/>
  <c r="BE22" i="85" s="1"/>
  <c r="BE23" i="85" s="1"/>
  <c r="BE24" i="85" s="1"/>
  <c r="BE25" i="85" s="1"/>
  <c r="BE26" i="85" s="1"/>
  <c r="BE27" i="85" s="1"/>
  <c r="BE28" i="85" s="1"/>
  <c r="BE29" i="85" s="1"/>
  <c r="BE30" i="85" s="1"/>
  <c r="BE31" i="85" s="1"/>
  <c r="BE32" i="85" s="1"/>
  <c r="BE33" i="85" s="1"/>
  <c r="BE34" i="85" s="1"/>
  <c r="BE35" i="85" s="1"/>
  <c r="BE36" i="85" s="1"/>
  <c r="BE37" i="85" s="1"/>
  <c r="BE38" i="85" s="1"/>
  <c r="BE39" i="85" s="1"/>
  <c r="BE40" i="85" s="1"/>
  <c r="BE41" i="85" s="1"/>
  <c r="BV20" i="85"/>
  <c r="BV21" i="85" s="1"/>
  <c r="BV22" i="85" s="1"/>
  <c r="BV23" i="85" s="1"/>
  <c r="BV24" i="85" s="1"/>
  <c r="BV25" i="85" s="1"/>
  <c r="BV26" i="85" s="1"/>
  <c r="BV27" i="85" s="1"/>
  <c r="BV28" i="85" s="1"/>
  <c r="BV29" i="85" s="1"/>
  <c r="BV30" i="85" s="1"/>
  <c r="BV31" i="85" s="1"/>
  <c r="BV32" i="85" s="1"/>
  <c r="BV33" i="85" s="1"/>
  <c r="BV34" i="85" s="1"/>
  <c r="BV35" i="85" s="1"/>
  <c r="BV36" i="85" s="1"/>
  <c r="BV37" i="85" s="1"/>
  <c r="BV38" i="85" s="1"/>
  <c r="BV39" i="85" s="1"/>
  <c r="BV40" i="85" s="1"/>
  <c r="BV41" i="85" s="1"/>
  <c r="DV20" i="85"/>
  <c r="DV21" i="85" s="1"/>
  <c r="CB18" i="85"/>
  <c r="CB19" i="85" s="1"/>
  <c r="EA19" i="85"/>
  <c r="EA20" i="85" s="1"/>
  <c r="BW21" i="85"/>
  <c r="CC19" i="85"/>
  <c r="CC20" i="85" s="1"/>
  <c r="CC21" i="85" s="1"/>
  <c r="DG19" i="85"/>
  <c r="DG20" i="85" s="1"/>
  <c r="AT21" i="85" l="1"/>
  <c r="AU32" i="85"/>
  <c r="AU33" i="85" s="1"/>
  <c r="AU34" i="85" s="1"/>
  <c r="AU35" i="85" s="1"/>
  <c r="AU36" i="85" s="1"/>
  <c r="AU37" i="85" s="1"/>
  <c r="AU38" i="85" s="1"/>
  <c r="AU39" i="85" s="1"/>
  <c r="AU40" i="85" s="1"/>
  <c r="AU41" i="85" s="1"/>
  <c r="Z22" i="87"/>
  <c r="Z23" i="87" s="1"/>
  <c r="Z24" i="87" s="1"/>
  <c r="AK21" i="87"/>
  <c r="DJ22" i="85"/>
  <c r="CO22" i="87"/>
  <c r="CO23" i="87" s="1"/>
  <c r="DV21" i="87"/>
  <c r="DV22" i="87" s="1"/>
  <c r="DV23" i="87" s="1"/>
  <c r="DV24" i="87" s="1"/>
  <c r="DV25" i="87" s="1"/>
  <c r="DV26" i="87" s="1"/>
  <c r="DV27" i="87" s="1"/>
  <c r="DV28" i="87" s="1"/>
  <c r="DV29" i="87" s="1"/>
  <c r="DV30" i="87" s="1"/>
  <c r="DV31" i="87" s="1"/>
  <c r="DV32" i="87" s="1"/>
  <c r="DV33" i="87" s="1"/>
  <c r="DV34" i="87" s="1"/>
  <c r="DV35" i="87" s="1"/>
  <c r="DV36" i="87" s="1"/>
  <c r="DV37" i="87" s="1"/>
  <c r="DV38" i="87" s="1"/>
  <c r="DV39" i="87" s="1"/>
  <c r="DV40" i="87" s="1"/>
  <c r="DV41" i="87" s="1"/>
  <c r="DE18" i="87"/>
  <c r="DE19" i="87" s="1"/>
  <c r="DE20" i="87" s="1"/>
  <c r="DE21" i="87" s="1"/>
  <c r="DE22" i="87" s="1"/>
  <c r="CU26" i="87"/>
  <c r="CU27" i="87" s="1"/>
  <c r="CU28" i="87" s="1"/>
  <c r="CU29" i="87" s="1"/>
  <c r="CU30" i="87" s="1"/>
  <c r="CU31" i="87" s="1"/>
  <c r="CU32" i="87" s="1"/>
  <c r="DS21" i="87"/>
  <c r="DS22" i="87" s="1"/>
  <c r="DS23" i="87" s="1"/>
  <c r="DS24" i="87" s="1"/>
  <c r="DS25" i="87" s="1"/>
  <c r="DS26" i="87" s="1"/>
  <c r="DS27" i="87" s="1"/>
  <c r="DS28" i="87" s="1"/>
  <c r="DS29" i="87" s="1"/>
  <c r="DS30" i="87" s="1"/>
  <c r="DS31" i="87" s="1"/>
  <c r="DS32" i="87" s="1"/>
  <c r="DS33" i="87" s="1"/>
  <c r="DS34" i="87" s="1"/>
  <c r="DS35" i="87" s="1"/>
  <c r="DS36" i="87" s="1"/>
  <c r="DS37" i="87" s="1"/>
  <c r="DS38" i="87" s="1"/>
  <c r="DS39" i="87" s="1"/>
  <c r="DS40" i="87" s="1"/>
  <c r="DS41" i="87" s="1"/>
  <c r="BI19" i="87"/>
  <c r="BI20" i="87" s="1"/>
  <c r="BO21" i="87"/>
  <c r="BO22" i="87" s="1"/>
  <c r="BO23" i="87" s="1"/>
  <c r="BO24" i="87" s="1"/>
  <c r="BO25" i="87" s="1"/>
  <c r="BO26" i="87" s="1"/>
  <c r="BO27" i="87" s="1"/>
  <c r="BO28" i="87" s="1"/>
  <c r="BO29" i="87" s="1"/>
  <c r="BO30" i="87" s="1"/>
  <c r="CN35" i="85"/>
  <c r="CN36" i="85" s="1"/>
  <c r="CN37" i="85" s="1"/>
  <c r="CN38" i="85" s="1"/>
  <c r="CN39" i="85" s="1"/>
  <c r="CN40" i="85" s="1"/>
  <c r="CN41" i="85" s="1"/>
  <c r="BF24" i="85"/>
  <c r="BF25" i="85" s="1"/>
  <c r="BF26" i="85" s="1"/>
  <c r="BF27" i="85" s="1"/>
  <c r="BF28" i="85" s="1"/>
  <c r="BF29" i="85" s="1"/>
  <c r="BF30" i="85" s="1"/>
  <c r="BF31" i="85" s="1"/>
  <c r="BF32" i="85" s="1"/>
  <c r="BF33" i="85" s="1"/>
  <c r="BF34" i="85" s="1"/>
  <c r="BF35" i="85" s="1"/>
  <c r="BF36" i="85" s="1"/>
  <c r="BF37" i="85" s="1"/>
  <c r="BF38" i="85" s="1"/>
  <c r="BF39" i="85" s="1"/>
  <c r="BF40" i="85" s="1"/>
  <c r="BF41" i="85" s="1"/>
  <c r="T22" i="87"/>
  <c r="T23" i="87" s="1"/>
  <c r="T24" i="87" s="1"/>
  <c r="T25" i="87" s="1"/>
  <c r="T26" i="87" s="1"/>
  <c r="T27" i="87" s="1"/>
  <c r="T28" i="87" s="1"/>
  <c r="T29" i="87" s="1"/>
  <c r="T30" i="87" s="1"/>
  <c r="T31" i="87" s="1"/>
  <c r="T32" i="87" s="1"/>
  <c r="T33" i="87" s="1"/>
  <c r="T34" i="87" s="1"/>
  <c r="T35" i="87" s="1"/>
  <c r="T36" i="87" s="1"/>
  <c r="T37" i="87" s="1"/>
  <c r="T38" i="87" s="1"/>
  <c r="T39" i="87" s="1"/>
  <c r="T40" i="87" s="1"/>
  <c r="T41" i="87" s="1"/>
  <c r="DJ22" i="87"/>
  <c r="DJ23" i="87" s="1"/>
  <c r="DJ24" i="87" s="1"/>
  <c r="DJ25" i="87" s="1"/>
  <c r="DJ26" i="87" s="1"/>
  <c r="DJ27" i="87" s="1"/>
  <c r="DJ28" i="87" s="1"/>
  <c r="DJ29" i="87" s="1"/>
  <c r="DJ30" i="87" s="1"/>
  <c r="DJ31" i="87" s="1"/>
  <c r="DJ32" i="87" s="1"/>
  <c r="DJ33" i="87" s="1"/>
  <c r="DJ34" i="87" s="1"/>
  <c r="DJ35" i="87" s="1"/>
  <c r="DJ36" i="87" s="1"/>
  <c r="DJ37" i="87" s="1"/>
  <c r="DJ38" i="87" s="1"/>
  <c r="DJ39" i="87" s="1"/>
  <c r="DJ40" i="87" s="1"/>
  <c r="DJ41" i="87" s="1"/>
  <c r="DP23" i="87"/>
  <c r="DP24" i="87" s="1"/>
  <c r="Y20" i="87"/>
  <c r="Y21" i="87" s="1"/>
  <c r="Y22" i="87" s="1"/>
  <c r="Y23" i="87" s="1"/>
  <c r="Y24" i="87" s="1"/>
  <c r="Y25" i="87" s="1"/>
  <c r="Y26" i="87" s="1"/>
  <c r="Y27" i="87" s="1"/>
  <c r="Y28" i="87" s="1"/>
  <c r="Y29" i="87" s="1"/>
  <c r="Y30" i="87" s="1"/>
  <c r="Y31" i="87" s="1"/>
  <c r="Y32" i="87" s="1"/>
  <c r="Y33" i="87" s="1"/>
  <c r="Y34" i="87" s="1"/>
  <c r="Y35" i="87" s="1"/>
  <c r="Y36" i="87" s="1"/>
  <c r="Y37" i="87" s="1"/>
  <c r="Y38" i="87" s="1"/>
  <c r="Y39" i="87" s="1"/>
  <c r="Y40" i="87" s="1"/>
  <c r="Y41" i="87" s="1"/>
  <c r="BD19" i="87"/>
  <c r="AI22" i="87"/>
  <c r="AI23" i="87" s="1"/>
  <c r="AI24" i="87" s="1"/>
  <c r="AI25" i="87" s="1"/>
  <c r="AI26" i="87" s="1"/>
  <c r="AI27" i="87" s="1"/>
  <c r="AI28" i="87" s="1"/>
  <c r="AI29" i="87" s="1"/>
  <c r="AI30" i="87" s="1"/>
  <c r="AI31" i="87" s="1"/>
  <c r="AI32" i="87" s="1"/>
  <c r="AI33" i="87" s="1"/>
  <c r="AI34" i="87" s="1"/>
  <c r="AI35" i="87" s="1"/>
  <c r="AI36" i="87" s="1"/>
  <c r="AI37" i="87" s="1"/>
  <c r="AI38" i="87" s="1"/>
  <c r="AI39" i="87" s="1"/>
  <c r="AI40" i="87" s="1"/>
  <c r="AI41" i="87" s="1"/>
  <c r="CV18" i="87"/>
  <c r="CV19" i="87" s="1"/>
  <c r="BA23" i="85"/>
  <c r="BA24" i="85" s="1"/>
  <c r="BA25" i="85" s="1"/>
  <c r="BA26" i="85" s="1"/>
  <c r="BA27" i="85" s="1"/>
  <c r="BA28" i="85" s="1"/>
  <c r="BA29" i="85" s="1"/>
  <c r="BA30" i="85" s="1"/>
  <c r="BA31" i="85" s="1"/>
  <c r="BA32" i="85" s="1"/>
  <c r="BA33" i="85" s="1"/>
  <c r="BA34" i="85" s="1"/>
  <c r="BA35" i="85" s="1"/>
  <c r="BA36" i="85" s="1"/>
  <c r="BA37" i="85" s="1"/>
  <c r="BA38" i="85" s="1"/>
  <c r="BA39" i="85" s="1"/>
  <c r="BA40" i="85" s="1"/>
  <c r="BA41" i="85" s="1"/>
  <c r="AP19" i="87"/>
  <c r="AP20" i="87" s="1"/>
  <c r="AP21" i="87" s="1"/>
  <c r="AP22" i="87" s="1"/>
  <c r="AP23" i="87" s="1"/>
  <c r="AP24" i="87" s="1"/>
  <c r="AP25" i="87" s="1"/>
  <c r="AP26" i="87" s="1"/>
  <c r="AP27" i="87" s="1"/>
  <c r="AP28" i="87" s="1"/>
  <c r="AP29" i="87" s="1"/>
  <c r="AP30" i="87" s="1"/>
  <c r="AP31" i="87" s="1"/>
  <c r="AP32" i="87" s="1"/>
  <c r="AP33" i="87" s="1"/>
  <c r="AP34" i="87" s="1"/>
  <c r="AP35" i="87" s="1"/>
  <c r="AP36" i="87" s="1"/>
  <c r="AP37" i="87" s="1"/>
  <c r="AP38" i="87" s="1"/>
  <c r="AP39" i="87" s="1"/>
  <c r="AP40" i="87" s="1"/>
  <c r="AP41" i="87" s="1"/>
  <c r="CI29" i="87"/>
  <c r="CI30" i="87" s="1"/>
  <c r="CI31" i="87" s="1"/>
  <c r="CI32" i="87" s="1"/>
  <c r="CI33" i="87" s="1"/>
  <c r="CI34" i="87" s="1"/>
  <c r="CI35" i="87" s="1"/>
  <c r="CI36" i="87" s="1"/>
  <c r="CI37" i="87" s="1"/>
  <c r="CI38" i="87" s="1"/>
  <c r="CI39" i="87" s="1"/>
  <c r="CI40" i="87" s="1"/>
  <c r="CI41" i="87" s="1"/>
  <c r="BR21" i="87"/>
  <c r="BR22" i="87" s="1"/>
  <c r="BS22" i="87"/>
  <c r="BS23" i="87" s="1"/>
  <c r="DK20" i="87"/>
  <c r="DQ20" i="87"/>
  <c r="DQ21" i="87" s="1"/>
  <c r="DQ22" i="87" s="1"/>
  <c r="DI18" i="87"/>
  <c r="AQ19" i="87"/>
  <c r="AQ20" i="87" s="1"/>
  <c r="BC20" i="87"/>
  <c r="BC21" i="87" s="1"/>
  <c r="BC22" i="87" s="1"/>
  <c r="BC23" i="87" s="1"/>
  <c r="BP24" i="87"/>
  <c r="BR22" i="85"/>
  <c r="BR23" i="85" s="1"/>
  <c r="BR24" i="85" s="1"/>
  <c r="BR25" i="85" s="1"/>
  <c r="BR26" i="85" s="1"/>
  <c r="BR27" i="85" s="1"/>
  <c r="BR28" i="85" s="1"/>
  <c r="BR29" i="85" s="1"/>
  <c r="BR30" i="85" s="1"/>
  <c r="BR31" i="85" s="1"/>
  <c r="BR32" i="85" s="1"/>
  <c r="BR33" i="85" s="1"/>
  <c r="BR34" i="85" s="1"/>
  <c r="BR35" i="85" s="1"/>
  <c r="BR36" i="85" s="1"/>
  <c r="BR37" i="85" s="1"/>
  <c r="BR38" i="85" s="1"/>
  <c r="BR39" i="85" s="1"/>
  <c r="BR40" i="85" s="1"/>
  <c r="BR41" i="85" s="1"/>
  <c r="K23" i="87"/>
  <c r="K24" i="87" s="1"/>
  <c r="W21" i="87"/>
  <c r="W22" i="87" s="1"/>
  <c r="W23" i="87" s="1"/>
  <c r="W24" i="87" s="1"/>
  <c r="W25" i="87" s="1"/>
  <c r="W26" i="87" s="1"/>
  <c r="W27" i="87" s="1"/>
  <c r="W28" i="87" s="1"/>
  <c r="W29" i="87" s="1"/>
  <c r="W30" i="87" s="1"/>
  <c r="W31" i="87" s="1"/>
  <c r="W32" i="87" s="1"/>
  <c r="W33" i="87" s="1"/>
  <c r="W34" i="87" s="1"/>
  <c r="W35" i="87" s="1"/>
  <c r="W36" i="87" s="1"/>
  <c r="W37" i="87" s="1"/>
  <c r="W38" i="87" s="1"/>
  <c r="W39" i="87" s="1"/>
  <c r="W40" i="87" s="1"/>
  <c r="W41" i="87" s="1"/>
  <c r="CH20" i="85"/>
  <c r="CH21" i="85" s="1"/>
  <c r="AE22" i="85"/>
  <c r="AE23" i="85" s="1"/>
  <c r="AE24" i="85" s="1"/>
  <c r="CE20" i="87"/>
  <c r="CE21" i="87" s="1"/>
  <c r="CE22" i="87" s="1"/>
  <c r="CE23" i="87" s="1"/>
  <c r="CE24" i="87" s="1"/>
  <c r="CE25" i="87" s="1"/>
  <c r="CE26" i="87" s="1"/>
  <c r="CE27" i="87" s="1"/>
  <c r="CE28" i="87" s="1"/>
  <c r="CE29" i="87" s="1"/>
  <c r="CE30" i="87" s="1"/>
  <c r="CE31" i="87" s="1"/>
  <c r="CE32" i="87" s="1"/>
  <c r="CE33" i="87" s="1"/>
  <c r="CE34" i="87" s="1"/>
  <c r="CE35" i="87" s="1"/>
  <c r="CE36" i="87" s="1"/>
  <c r="CE37" i="87" s="1"/>
  <c r="CE38" i="87" s="1"/>
  <c r="CE39" i="87" s="1"/>
  <c r="CE40" i="87" s="1"/>
  <c r="CE41" i="87" s="1"/>
  <c r="BZ19" i="87"/>
  <c r="AW21" i="85"/>
  <c r="AW22" i="85" s="1"/>
  <c r="AW23" i="85" s="1"/>
  <c r="CB21" i="87"/>
  <c r="CB22" i="87" s="1"/>
  <c r="CB23" i="87" s="1"/>
  <c r="CB24" i="87" s="1"/>
  <c r="N25" i="87"/>
  <c r="N26" i="87" s="1"/>
  <c r="N27" i="87" s="1"/>
  <c r="X19" i="87"/>
  <c r="X20" i="87" s="1"/>
  <c r="X21" i="87" s="1"/>
  <c r="U21" i="87"/>
  <c r="U22" i="87" s="1"/>
  <c r="U23" i="87" s="1"/>
  <c r="U24" i="87" s="1"/>
  <c r="U25" i="87" s="1"/>
  <c r="U26" i="87" s="1"/>
  <c r="U27" i="87" s="1"/>
  <c r="U28" i="87" s="1"/>
  <c r="U29" i="87" s="1"/>
  <c r="U30" i="87" s="1"/>
  <c r="U31" i="87" s="1"/>
  <c r="BL22" i="87"/>
  <c r="BL23" i="87" s="1"/>
  <c r="BL24" i="87" s="1"/>
  <c r="BL25" i="87" s="1"/>
  <c r="AD20" i="87"/>
  <c r="AD21" i="87" s="1"/>
  <c r="AD22" i="87" s="1"/>
  <c r="DN20" i="87"/>
  <c r="DN21" i="87" s="1"/>
  <c r="DN22" i="87" s="1"/>
  <c r="DN23" i="87" s="1"/>
  <c r="DN24" i="87" s="1"/>
  <c r="DN25" i="87" s="1"/>
  <c r="DN26" i="87" s="1"/>
  <c r="DN27" i="87" s="1"/>
  <c r="DN28" i="87" s="1"/>
  <c r="DN29" i="87" s="1"/>
  <c r="DN30" i="87" s="1"/>
  <c r="DN31" i="87" s="1"/>
  <c r="DN32" i="87" s="1"/>
  <c r="DN33" i="87" s="1"/>
  <c r="DN34" i="87" s="1"/>
  <c r="DN35" i="87" s="1"/>
  <c r="DN36" i="87" s="1"/>
  <c r="DN37" i="87" s="1"/>
  <c r="DN38" i="87" s="1"/>
  <c r="DN39" i="87" s="1"/>
  <c r="DN40" i="87" s="1"/>
  <c r="DN41" i="87" s="1"/>
  <c r="CC23" i="87"/>
  <c r="CC24" i="87" s="1"/>
  <c r="CC25" i="87" s="1"/>
  <c r="CC26" i="87" s="1"/>
  <c r="CC27" i="87" s="1"/>
  <c r="CC28" i="87" s="1"/>
  <c r="CC29" i="87" s="1"/>
  <c r="CC30" i="87" s="1"/>
  <c r="CC31" i="87" s="1"/>
  <c r="CC32" i="87" s="1"/>
  <c r="CC33" i="87" s="1"/>
  <c r="CC34" i="87" s="1"/>
  <c r="CC35" i="87" s="1"/>
  <c r="CC36" i="87" s="1"/>
  <c r="CC37" i="87" s="1"/>
  <c r="CC38" i="87" s="1"/>
  <c r="CC39" i="87" s="1"/>
  <c r="CC40" i="87" s="1"/>
  <c r="CC41" i="87" s="1"/>
  <c r="DW20" i="87"/>
  <c r="DW21" i="87" s="1"/>
  <c r="AX18" i="87"/>
  <c r="AX19" i="87" s="1"/>
  <c r="AX20" i="87" s="1"/>
  <c r="AX21" i="87" s="1"/>
  <c r="AX22" i="87" s="1"/>
  <c r="CA20" i="87"/>
  <c r="CA21" i="87" s="1"/>
  <c r="CA22" i="87" s="1"/>
  <c r="CA23" i="87" s="1"/>
  <c r="CA24" i="87" s="1"/>
  <c r="CA25" i="87" s="1"/>
  <c r="CA26" i="87" s="1"/>
  <c r="CA27" i="87" s="1"/>
  <c r="CA28" i="87" s="1"/>
  <c r="CA29" i="87" s="1"/>
  <c r="CA30" i="87" s="1"/>
  <c r="CA31" i="87" s="1"/>
  <c r="CA32" i="87" s="1"/>
  <c r="CA33" i="87" s="1"/>
  <c r="CX17" i="87"/>
  <c r="CX18" i="87" s="1"/>
  <c r="CX19" i="87" s="1"/>
  <c r="BI21" i="87"/>
  <c r="DU21" i="85"/>
  <c r="DU22" i="85" s="1"/>
  <c r="DU23" i="85" s="1"/>
  <c r="DU24" i="85" s="1"/>
  <c r="DU25" i="85" s="1"/>
  <c r="DU26" i="85" s="1"/>
  <c r="DU27" i="85" s="1"/>
  <c r="DU28" i="85" s="1"/>
  <c r="DU29" i="85" s="1"/>
  <c r="DU30" i="85" s="1"/>
  <c r="DU31" i="85" s="1"/>
  <c r="DU32" i="85" s="1"/>
  <c r="S17" i="87"/>
  <c r="CY28" i="87"/>
  <c r="CY29" i="87" s="1"/>
  <c r="CY30" i="87" s="1"/>
  <c r="CY31" i="87" s="1"/>
  <c r="CY32" i="87" s="1"/>
  <c r="CY33" i="87" s="1"/>
  <c r="CY34" i="87" s="1"/>
  <c r="CY35" i="87" s="1"/>
  <c r="CY36" i="87" s="1"/>
  <c r="CY37" i="87" s="1"/>
  <c r="CY38" i="87" s="1"/>
  <c r="CY39" i="87" s="1"/>
  <c r="CY40" i="87" s="1"/>
  <c r="CY41" i="87" s="1"/>
  <c r="AJ19" i="87"/>
  <c r="AJ20" i="87" s="1"/>
  <c r="AJ21" i="87" s="1"/>
  <c r="AJ22" i="87" s="1"/>
  <c r="CH21" i="87"/>
  <c r="CH22" i="87" s="1"/>
  <c r="CH23" i="87" s="1"/>
  <c r="CH24" i="87" s="1"/>
  <c r="CH25" i="87" s="1"/>
  <c r="CH26" i="87" s="1"/>
  <c r="CH27" i="87" s="1"/>
  <c r="CH28" i="87" s="1"/>
  <c r="CH29" i="87" s="1"/>
  <c r="CH30" i="87" s="1"/>
  <c r="CH31" i="87" s="1"/>
  <c r="CH32" i="87" s="1"/>
  <c r="CH33" i="87" s="1"/>
  <c r="CH34" i="87" s="1"/>
  <c r="CH35" i="87" s="1"/>
  <c r="CH36" i="87" s="1"/>
  <c r="CH37" i="87" s="1"/>
  <c r="CH38" i="87" s="1"/>
  <c r="CH39" i="87" s="1"/>
  <c r="CH40" i="87" s="1"/>
  <c r="CH41" i="87" s="1"/>
  <c r="CP21" i="87"/>
  <c r="CP22" i="87" s="1"/>
  <c r="AE21" i="87"/>
  <c r="AE22" i="87" s="1"/>
  <c r="AE23" i="87" s="1"/>
  <c r="AE24" i="87" s="1"/>
  <c r="AE25" i="87" s="1"/>
  <c r="AE26" i="87" s="1"/>
  <c r="AE27" i="87" s="1"/>
  <c r="AE28" i="87" s="1"/>
  <c r="AE29" i="87" s="1"/>
  <c r="AE30" i="87" s="1"/>
  <c r="AE31" i="87" s="1"/>
  <c r="AE32" i="87" s="1"/>
  <c r="AE33" i="87" s="1"/>
  <c r="AE34" i="87" s="1"/>
  <c r="AE35" i="87" s="1"/>
  <c r="AE36" i="87" s="1"/>
  <c r="AE37" i="87" s="1"/>
  <c r="AE38" i="87" s="1"/>
  <c r="AE39" i="87" s="1"/>
  <c r="AE40" i="87" s="1"/>
  <c r="AE41" i="87" s="1"/>
  <c r="CW19" i="87"/>
  <c r="CW20" i="87" s="1"/>
  <c r="AU19" i="87"/>
  <c r="AU20" i="87" s="1"/>
  <c r="DD18" i="87"/>
  <c r="DR19" i="87"/>
  <c r="BY19" i="87"/>
  <c r="BY20" i="87" s="1"/>
  <c r="CM17" i="87"/>
  <c r="AS18" i="87"/>
  <c r="AS19" i="87" s="1"/>
  <c r="AS20" i="87" s="1"/>
  <c r="AS21" i="87" s="1"/>
  <c r="AS22" i="87" s="1"/>
  <c r="AS23" i="87" s="1"/>
  <c r="AS24" i="87" s="1"/>
  <c r="AS25" i="87" s="1"/>
  <c r="AS26" i="87" s="1"/>
  <c r="AS27" i="87" s="1"/>
  <c r="AS28" i="87" s="1"/>
  <c r="AS29" i="87" s="1"/>
  <c r="AS30" i="87" s="1"/>
  <c r="AS31" i="87" s="1"/>
  <c r="CN23" i="87"/>
  <c r="CN24" i="87" s="1"/>
  <c r="CN25" i="87" s="1"/>
  <c r="CN26" i="87" s="1"/>
  <c r="CN27" i="87" s="1"/>
  <c r="CN28" i="87" s="1"/>
  <c r="CN29" i="87" s="1"/>
  <c r="CN30" i="87" s="1"/>
  <c r="CN31" i="87" s="1"/>
  <c r="CN32" i="87" s="1"/>
  <c r="CN33" i="87" s="1"/>
  <c r="CN34" i="87" s="1"/>
  <c r="CN35" i="87" s="1"/>
  <c r="CN36" i="87" s="1"/>
  <c r="CN37" i="87" s="1"/>
  <c r="CN38" i="87" s="1"/>
  <c r="CN39" i="87" s="1"/>
  <c r="CN40" i="87" s="1"/>
  <c r="CN41" i="87" s="1"/>
  <c r="CQ21" i="87"/>
  <c r="CQ22" i="87" s="1"/>
  <c r="CQ23" i="87" s="1"/>
  <c r="CQ24" i="87" s="1"/>
  <c r="CQ25" i="87" s="1"/>
  <c r="CQ26" i="87" s="1"/>
  <c r="CQ27" i="87" s="1"/>
  <c r="CQ28" i="87" s="1"/>
  <c r="CQ29" i="87" s="1"/>
  <c r="CQ30" i="87" s="1"/>
  <c r="CQ31" i="87" s="1"/>
  <c r="CQ32" i="87" s="1"/>
  <c r="CQ33" i="87" s="1"/>
  <c r="CQ34" i="87" s="1"/>
  <c r="CQ35" i="87" s="1"/>
  <c r="CQ36" i="87" s="1"/>
  <c r="CQ37" i="87" s="1"/>
  <c r="CQ38" i="87" s="1"/>
  <c r="CQ39" i="87" s="1"/>
  <c r="CQ40" i="87" s="1"/>
  <c r="CQ41" i="87" s="1"/>
  <c r="AN21" i="87"/>
  <c r="AN22" i="87" s="1"/>
  <c r="CO23" i="85"/>
  <c r="CO24" i="85" s="1"/>
  <c r="CO25" i="85" s="1"/>
  <c r="CO26" i="85" s="1"/>
  <c r="CO27" i="85" s="1"/>
  <c r="BT18" i="87"/>
  <c r="BT19" i="87" s="1"/>
  <c r="DM21" i="87"/>
  <c r="DM22" i="87" s="1"/>
  <c r="DM23" i="87" s="1"/>
  <c r="DM24" i="87" s="1"/>
  <c r="DM25" i="87" s="1"/>
  <c r="DM26" i="87" s="1"/>
  <c r="DM27" i="87" s="1"/>
  <c r="DM28" i="87" s="1"/>
  <c r="DM29" i="87" s="1"/>
  <c r="DM30" i="87" s="1"/>
  <c r="DM31" i="87" s="1"/>
  <c r="DM32" i="87" s="1"/>
  <c r="DM33" i="87" s="1"/>
  <c r="DM34" i="87" s="1"/>
  <c r="DM35" i="87" s="1"/>
  <c r="DM36" i="87" s="1"/>
  <c r="DM37" i="87" s="1"/>
  <c r="DM38" i="87" s="1"/>
  <c r="DM39" i="87" s="1"/>
  <c r="DM40" i="87" s="1"/>
  <c r="DM41" i="87" s="1"/>
  <c r="H20" i="87"/>
  <c r="H21" i="87" s="1"/>
  <c r="DL20" i="87"/>
  <c r="DL21" i="87" s="1"/>
  <c r="DL22" i="87" s="1"/>
  <c r="DL23" i="87" s="1"/>
  <c r="DL24" i="87" s="1"/>
  <c r="DL25" i="87" s="1"/>
  <c r="DL26" i="87" s="1"/>
  <c r="DL27" i="87" s="1"/>
  <c r="DL28" i="87" s="1"/>
  <c r="DL29" i="87" s="1"/>
  <c r="DL30" i="87" s="1"/>
  <c r="DL31" i="87" s="1"/>
  <c r="DL32" i="87" s="1"/>
  <c r="DL33" i="87" s="1"/>
  <c r="DL34" i="87" s="1"/>
  <c r="DL35" i="87" s="1"/>
  <c r="DL36" i="87" s="1"/>
  <c r="DL37" i="87" s="1"/>
  <c r="DL38" i="87" s="1"/>
  <c r="DL39" i="87" s="1"/>
  <c r="DL40" i="87" s="1"/>
  <c r="DL41" i="87" s="1"/>
  <c r="AW29" i="87"/>
  <c r="AW30" i="87" s="1"/>
  <c r="AW31" i="87" s="1"/>
  <c r="AW32" i="87" s="1"/>
  <c r="AW33" i="87" s="1"/>
  <c r="AW34" i="87" s="1"/>
  <c r="AW35" i="87" s="1"/>
  <c r="AW36" i="87" s="1"/>
  <c r="AW37" i="87" s="1"/>
  <c r="AW38" i="87" s="1"/>
  <c r="AW39" i="87" s="1"/>
  <c r="AW40" i="87" s="1"/>
  <c r="AW41" i="87" s="1"/>
  <c r="CD20" i="87"/>
  <c r="CD21" i="87" s="1"/>
  <c r="AT39" i="87"/>
  <c r="AT40" i="87" s="1"/>
  <c r="AT41" i="87" s="1"/>
  <c r="EA19" i="87"/>
  <c r="EA20" i="87" s="1"/>
  <c r="CR19" i="87"/>
  <c r="CR20" i="87" s="1"/>
  <c r="CR21" i="87" s="1"/>
  <c r="CJ20" i="87"/>
  <c r="CJ21" i="87" s="1"/>
  <c r="CJ22" i="87" s="1"/>
  <c r="CJ23" i="87" s="1"/>
  <c r="CJ24" i="87" s="1"/>
  <c r="CJ25" i="87" s="1"/>
  <c r="CJ26" i="87" s="1"/>
  <c r="CJ27" i="87" s="1"/>
  <c r="CJ28" i="87" s="1"/>
  <c r="CJ29" i="87" s="1"/>
  <c r="CJ30" i="87" s="1"/>
  <c r="CJ31" i="87" s="1"/>
  <c r="CJ32" i="87" s="1"/>
  <c r="CJ33" i="87" s="1"/>
  <c r="CJ34" i="87" s="1"/>
  <c r="CJ35" i="87" s="1"/>
  <c r="CJ36" i="87" s="1"/>
  <c r="CJ37" i="87" s="1"/>
  <c r="CJ38" i="87" s="1"/>
  <c r="CJ39" i="87" s="1"/>
  <c r="CJ40" i="87" s="1"/>
  <c r="CJ41" i="87" s="1"/>
  <c r="DC17" i="87"/>
  <c r="DC18" i="87" s="1"/>
  <c r="DC19" i="87" s="1"/>
  <c r="DC20" i="87" s="1"/>
  <c r="DB24" i="87"/>
  <c r="DB25" i="87" s="1"/>
  <c r="DB26" i="87" s="1"/>
  <c r="DB27" i="87" s="1"/>
  <c r="DB28" i="87" s="1"/>
  <c r="DB29" i="87" s="1"/>
  <c r="DB30" i="87" s="1"/>
  <c r="DB31" i="87" s="1"/>
  <c r="DB32" i="87" s="1"/>
  <c r="DB33" i="87" s="1"/>
  <c r="DB34" i="87" s="1"/>
  <c r="DB35" i="87" s="1"/>
  <c r="DB36" i="87" s="1"/>
  <c r="DB37" i="87" s="1"/>
  <c r="DB38" i="87" s="1"/>
  <c r="DB39" i="87" s="1"/>
  <c r="DB40" i="87" s="1"/>
  <c r="DB41" i="87" s="1"/>
  <c r="Q19" i="87"/>
  <c r="Q20" i="87" s="1"/>
  <c r="Q21" i="87" s="1"/>
  <c r="Q22" i="87" s="1"/>
  <c r="Q23" i="87" s="1"/>
  <c r="Q24" i="87" s="1"/>
  <c r="Q25" i="87" s="1"/>
  <c r="Q26" i="87" s="1"/>
  <c r="Q27" i="87" s="1"/>
  <c r="Q28" i="87" s="1"/>
  <c r="Q29" i="87" s="1"/>
  <c r="Q30" i="87" s="1"/>
  <c r="Q31" i="87" s="1"/>
  <c r="Q32" i="87" s="1"/>
  <c r="Q33" i="87" s="1"/>
  <c r="Q34" i="87" s="1"/>
  <c r="Q35" i="87" s="1"/>
  <c r="Q36" i="87" s="1"/>
  <c r="Q37" i="87" s="1"/>
  <c r="Q38" i="87" s="1"/>
  <c r="Q39" i="87" s="1"/>
  <c r="CT18" i="87"/>
  <c r="CT19" i="87" s="1"/>
  <c r="CT20" i="87" s="1"/>
  <c r="CT21" i="87" s="1"/>
  <c r="CT22" i="87" s="1"/>
  <c r="CT23" i="87" s="1"/>
  <c r="CT24" i="87" s="1"/>
  <c r="CT25" i="87" s="1"/>
  <c r="CT26" i="87" s="1"/>
  <c r="CT27" i="87" s="1"/>
  <c r="CT28" i="87" s="1"/>
  <c r="CT29" i="87" s="1"/>
  <c r="CT30" i="87" s="1"/>
  <c r="CT31" i="87" s="1"/>
  <c r="CT32" i="87" s="1"/>
  <c r="CT33" i="87" s="1"/>
  <c r="CT34" i="87" s="1"/>
  <c r="CT35" i="87" s="1"/>
  <c r="CT36" i="87" s="1"/>
  <c r="CT37" i="87" s="1"/>
  <c r="CT38" i="87" s="1"/>
  <c r="CT39" i="87" s="1"/>
  <c r="CT40" i="87" s="1"/>
  <c r="CT41" i="87" s="1"/>
  <c r="AF20" i="87"/>
  <c r="AF21" i="87" s="1"/>
  <c r="AF22" i="87" s="1"/>
  <c r="BN19" i="87"/>
  <c r="BN20" i="87" s="1"/>
  <c r="BN21" i="87" s="1"/>
  <c r="DZ20" i="87"/>
  <c r="DZ21" i="87" s="1"/>
  <c r="BW22" i="87"/>
  <c r="BW23" i="87" s="1"/>
  <c r="BW24" i="87" s="1"/>
  <c r="BW25" i="87" s="1"/>
  <c r="BW26" i="87" s="1"/>
  <c r="BW27" i="87" s="1"/>
  <c r="BW28" i="87" s="1"/>
  <c r="BW29" i="87" s="1"/>
  <c r="BW30" i="87" s="1"/>
  <c r="BW31" i="87" s="1"/>
  <c r="BW32" i="87" s="1"/>
  <c r="BW33" i="87" s="1"/>
  <c r="BW34" i="87" s="1"/>
  <c r="BW35" i="87" s="1"/>
  <c r="BW36" i="87" s="1"/>
  <c r="BW37" i="87" s="1"/>
  <c r="BW38" i="87" s="1"/>
  <c r="BW39" i="87" s="1"/>
  <c r="BW40" i="87" s="1"/>
  <c r="BW41" i="87" s="1"/>
  <c r="V19" i="87"/>
  <c r="V20" i="87" s="1"/>
  <c r="V21" i="87" s="1"/>
  <c r="V22" i="87" s="1"/>
  <c r="V23" i="87" s="1"/>
  <c r="V24" i="87" s="1"/>
  <c r="V25" i="87" s="1"/>
  <c r="V26" i="87" s="1"/>
  <c r="V27" i="87" s="1"/>
  <c r="V28" i="87" s="1"/>
  <c r="V29" i="87" s="1"/>
  <c r="V30" i="87" s="1"/>
  <c r="V31" i="87" s="1"/>
  <c r="V32" i="87" s="1"/>
  <c r="V33" i="87" s="1"/>
  <c r="V34" i="87" s="1"/>
  <c r="V35" i="87" s="1"/>
  <c r="V36" i="87" s="1"/>
  <c r="V37" i="87" s="1"/>
  <c r="V38" i="87" s="1"/>
  <c r="V39" i="87" s="1"/>
  <c r="V40" i="87" s="1"/>
  <c r="V41" i="87" s="1"/>
  <c r="AA21" i="87"/>
  <c r="AA22" i="87" s="1"/>
  <c r="N28" i="87"/>
  <c r="N29" i="87" s="1"/>
  <c r="N30" i="87" s="1"/>
  <c r="N31" i="87" s="1"/>
  <c r="N32" i="87" s="1"/>
  <c r="N33" i="87" s="1"/>
  <c r="N34" i="87" s="1"/>
  <c r="N35" i="87" s="1"/>
  <c r="N36" i="87" s="1"/>
  <c r="N37" i="87" s="1"/>
  <c r="N38" i="87" s="1"/>
  <c r="N39" i="87" s="1"/>
  <c r="N40" i="87" s="1"/>
  <c r="N41" i="87" s="1"/>
  <c r="X21" i="85"/>
  <c r="X22" i="85" s="1"/>
  <c r="AH22" i="87"/>
  <c r="AH23" i="87" s="1"/>
  <c r="AH24" i="87" s="1"/>
  <c r="AH25" i="87" s="1"/>
  <c r="AH26" i="87" s="1"/>
  <c r="AH27" i="87" s="1"/>
  <c r="AH28" i="87" s="1"/>
  <c r="AH29" i="87" s="1"/>
  <c r="AH30" i="87" s="1"/>
  <c r="AH31" i="87" s="1"/>
  <c r="AH32" i="87" s="1"/>
  <c r="AH33" i="87" s="1"/>
  <c r="AH34" i="87" s="1"/>
  <c r="AH35" i="87" s="1"/>
  <c r="AH36" i="87" s="1"/>
  <c r="AH37" i="87" s="1"/>
  <c r="AH38" i="87" s="1"/>
  <c r="AH39" i="87" s="1"/>
  <c r="AH40" i="87" s="1"/>
  <c r="AH41" i="87" s="1"/>
  <c r="BX20" i="87"/>
  <c r="BD20" i="87"/>
  <c r="BD21" i="87" s="1"/>
  <c r="BD22" i="87" s="1"/>
  <c r="BD23" i="87" s="1"/>
  <c r="BD24" i="87" s="1"/>
  <c r="BD25" i="87" s="1"/>
  <c r="BD26" i="87" s="1"/>
  <c r="BD27" i="87" s="1"/>
  <c r="BD28" i="87" s="1"/>
  <c r="BD29" i="87" s="1"/>
  <c r="BD30" i="87" s="1"/>
  <c r="BD31" i="87" s="1"/>
  <c r="BD32" i="87" s="1"/>
  <c r="BD33" i="87" s="1"/>
  <c r="BD34" i="87" s="1"/>
  <c r="BD35" i="87" s="1"/>
  <c r="BD36" i="87" s="1"/>
  <c r="BD37" i="87" s="1"/>
  <c r="BD38" i="87" s="1"/>
  <c r="BD39" i="87" s="1"/>
  <c r="BD40" i="87" s="1"/>
  <c r="BD41" i="87" s="1"/>
  <c r="CK22" i="87"/>
  <c r="CK23" i="87" s="1"/>
  <c r="CK24" i="87" s="1"/>
  <c r="CK25" i="87" s="1"/>
  <c r="CK26" i="87" s="1"/>
  <c r="CK27" i="87" s="1"/>
  <c r="CK28" i="87" s="1"/>
  <c r="CK29" i="87" s="1"/>
  <c r="CK30" i="87" s="1"/>
  <c r="CK31" i="87" s="1"/>
  <c r="CK32" i="87" s="1"/>
  <c r="CK33" i="87" s="1"/>
  <c r="CK34" i="87" s="1"/>
  <c r="CK35" i="87" s="1"/>
  <c r="CK36" i="87" s="1"/>
  <c r="CK37" i="87" s="1"/>
  <c r="CK38" i="87" s="1"/>
  <c r="CK39" i="87" s="1"/>
  <c r="CK40" i="87" s="1"/>
  <c r="CK41" i="87" s="1"/>
  <c r="DF20" i="87"/>
  <c r="DF21" i="87" s="1"/>
  <c r="DF22" i="87" s="1"/>
  <c r="P18" i="87"/>
  <c r="P19" i="87" s="1"/>
  <c r="P20" i="87" s="1"/>
  <c r="P21" i="87" s="1"/>
  <c r="P22" i="87" s="1"/>
  <c r="P23" i="87" s="1"/>
  <c r="P24" i="87" s="1"/>
  <c r="P25" i="87" s="1"/>
  <c r="P26" i="87" s="1"/>
  <c r="P27" i="87" s="1"/>
  <c r="P28" i="87" s="1"/>
  <c r="P29" i="87" s="1"/>
  <c r="P30" i="87" s="1"/>
  <c r="P31" i="87" s="1"/>
  <c r="P32" i="87" s="1"/>
  <c r="P33" i="87" s="1"/>
  <c r="P34" i="87" s="1"/>
  <c r="P35" i="87" s="1"/>
  <c r="P36" i="87" s="1"/>
  <c r="P37" i="87" s="1"/>
  <c r="P38" i="87" s="1"/>
  <c r="P39" i="87" s="1"/>
  <c r="P40" i="87" s="1"/>
  <c r="P41" i="87" s="1"/>
  <c r="DT19" i="87"/>
  <c r="DT20" i="87" s="1"/>
  <c r="DT21" i="87" s="1"/>
  <c r="DT22" i="87" s="1"/>
  <c r="DT23" i="87" s="1"/>
  <c r="DT24" i="87" s="1"/>
  <c r="DT25" i="87" s="1"/>
  <c r="DT26" i="87" s="1"/>
  <c r="DT27" i="87" s="1"/>
  <c r="DT28" i="87" s="1"/>
  <c r="DT29" i="87" s="1"/>
  <c r="DT30" i="87" s="1"/>
  <c r="DT31" i="87" s="1"/>
  <c r="DT32" i="87" s="1"/>
  <c r="DT33" i="87" s="1"/>
  <c r="DT34" i="87" s="1"/>
  <c r="DT35" i="87" s="1"/>
  <c r="DT36" i="87" s="1"/>
  <c r="DT37" i="87" s="1"/>
  <c r="DT38" i="87" s="1"/>
  <c r="DT39" i="87" s="1"/>
  <c r="DT40" i="87" s="1"/>
  <c r="DT41" i="87" s="1"/>
  <c r="AR19" i="87"/>
  <c r="AR20" i="87" s="1"/>
  <c r="AR21" i="87" s="1"/>
  <c r="CG20" i="87"/>
  <c r="CG21" i="87" s="1"/>
  <c r="CG22" i="87" s="1"/>
  <c r="CG23" i="87" s="1"/>
  <c r="CG24" i="87" s="1"/>
  <c r="CG25" i="87" s="1"/>
  <c r="CG26" i="87" s="1"/>
  <c r="CG27" i="87" s="1"/>
  <c r="CG28" i="87" s="1"/>
  <c r="CG29" i="87" s="1"/>
  <c r="CG30" i="87" s="1"/>
  <c r="CG31" i="87" s="1"/>
  <c r="CG32" i="87" s="1"/>
  <c r="CG33" i="87" s="1"/>
  <c r="CG34" i="87" s="1"/>
  <c r="CG35" i="87" s="1"/>
  <c r="CG36" i="87" s="1"/>
  <c r="CG37" i="87" s="1"/>
  <c r="CG38" i="87" s="1"/>
  <c r="CG39" i="87" s="1"/>
  <c r="CG40" i="87" s="1"/>
  <c r="CG41" i="87" s="1"/>
  <c r="BV18" i="87"/>
  <c r="BV19" i="87" s="1"/>
  <c r="BV20" i="87" s="1"/>
  <c r="BV21" i="87" s="1"/>
  <c r="BV22" i="87" s="1"/>
  <c r="BV23" i="87" s="1"/>
  <c r="BV24" i="87" s="1"/>
  <c r="BV25" i="87" s="1"/>
  <c r="BV26" i="87" s="1"/>
  <c r="BV27" i="87" s="1"/>
  <c r="BV28" i="87" s="1"/>
  <c r="BV29" i="87" s="1"/>
  <c r="BV30" i="87" s="1"/>
  <c r="BV31" i="87" s="1"/>
  <c r="BV32" i="87" s="1"/>
  <c r="BV33" i="87" s="1"/>
  <c r="BV34" i="87" s="1"/>
  <c r="BV35" i="87" s="1"/>
  <c r="BV36" i="87" s="1"/>
  <c r="BV37" i="87" s="1"/>
  <c r="BV38" i="87" s="1"/>
  <c r="BV39" i="87" s="1"/>
  <c r="BV40" i="87" s="1"/>
  <c r="BV41" i="87" s="1"/>
  <c r="M18" i="87"/>
  <c r="DY26" i="87"/>
  <c r="DY27" i="87" s="1"/>
  <c r="DY28" i="87" s="1"/>
  <c r="DY29" i="87" s="1"/>
  <c r="DY30" i="87" s="1"/>
  <c r="DY31" i="87" s="1"/>
  <c r="DY32" i="87" s="1"/>
  <c r="DY33" i="87" s="1"/>
  <c r="DY34" i="87" s="1"/>
  <c r="DY35" i="87" s="1"/>
  <c r="DY36" i="87" s="1"/>
  <c r="DY37" i="87" s="1"/>
  <c r="DY38" i="87" s="1"/>
  <c r="DY39" i="87" s="1"/>
  <c r="DY40" i="87" s="1"/>
  <c r="DY41" i="87" s="1"/>
  <c r="AG23" i="87"/>
  <c r="AG24" i="87" s="1"/>
  <c r="AG25" i="87" s="1"/>
  <c r="AG26" i="87" s="1"/>
  <c r="AG27" i="87" s="1"/>
  <c r="AG28" i="87" s="1"/>
  <c r="AG29" i="87" s="1"/>
  <c r="AG30" i="87" s="1"/>
  <c r="AG31" i="87" s="1"/>
  <c r="AG32" i="87" s="1"/>
  <c r="AG33" i="87" s="1"/>
  <c r="AG34" i="87" s="1"/>
  <c r="AG35" i="87" s="1"/>
  <c r="AG36" i="87" s="1"/>
  <c r="AG37" i="87" s="1"/>
  <c r="AG38" i="87" s="1"/>
  <c r="AG39" i="87" s="1"/>
  <c r="AG40" i="87" s="1"/>
  <c r="AG41" i="87" s="1"/>
  <c r="BA23" i="87"/>
  <c r="BA24" i="87" s="1"/>
  <c r="BA25" i="87" s="1"/>
  <c r="BA26" i="87" s="1"/>
  <c r="BA27" i="87" s="1"/>
  <c r="BA28" i="87" s="1"/>
  <c r="BA29" i="87" s="1"/>
  <c r="BA30" i="87" s="1"/>
  <c r="BA31" i="87" s="1"/>
  <c r="BA32" i="87" s="1"/>
  <c r="BA33" i="87" s="1"/>
  <c r="BA34" i="87" s="1"/>
  <c r="BA35" i="87" s="1"/>
  <c r="BA36" i="87" s="1"/>
  <c r="BA37" i="87" s="1"/>
  <c r="BA38" i="87" s="1"/>
  <c r="BA39" i="87" s="1"/>
  <c r="BA40" i="87" s="1"/>
  <c r="BA41" i="87" s="1"/>
  <c r="DX17" i="87"/>
  <c r="DX18" i="87" s="1"/>
  <c r="I19" i="87"/>
  <c r="I20" i="87" s="1"/>
  <c r="I21" i="87" s="1"/>
  <c r="AY19" i="87"/>
  <c r="AY20" i="87" s="1"/>
  <c r="AY21" i="87" s="1"/>
  <c r="AY22" i="87" s="1"/>
  <c r="BE19" i="87"/>
  <c r="DO19" i="87"/>
  <c r="DO20" i="87" s="1"/>
  <c r="DO21" i="87" s="1"/>
  <c r="DU19" i="87"/>
  <c r="DU20" i="87" s="1"/>
  <c r="DU21" i="87" s="1"/>
  <c r="L26" i="87"/>
  <c r="L27" i="87" s="1"/>
  <c r="L28" i="87" s="1"/>
  <c r="L29" i="87" s="1"/>
  <c r="L30" i="87" s="1"/>
  <c r="L31" i="87" s="1"/>
  <c r="L32" i="87" s="1"/>
  <c r="L33" i="87" s="1"/>
  <c r="L34" i="87" s="1"/>
  <c r="L35" i="87" s="1"/>
  <c r="L36" i="87" s="1"/>
  <c r="L37" i="87" s="1"/>
  <c r="L38" i="87" s="1"/>
  <c r="L39" i="87" s="1"/>
  <c r="L40" i="87" s="1"/>
  <c r="L41" i="87" s="1"/>
  <c r="CL22" i="85"/>
  <c r="CL23" i="85" s="1"/>
  <c r="CL24" i="85" s="1"/>
  <c r="CL25" i="85" s="1"/>
  <c r="CL26" i="85" s="1"/>
  <c r="CL27" i="85" s="1"/>
  <c r="DY22" i="85"/>
  <c r="DY23" i="85" s="1"/>
  <c r="DY24" i="85" s="1"/>
  <c r="DY25" i="85" s="1"/>
  <c r="DY26" i="85" s="1"/>
  <c r="DY27" i="85" s="1"/>
  <c r="DY28" i="85" s="1"/>
  <c r="DY29" i="85" s="1"/>
  <c r="DY30" i="85" s="1"/>
  <c r="DY31" i="85" s="1"/>
  <c r="DY32" i="85" s="1"/>
  <c r="DY33" i="85" s="1"/>
  <c r="DY34" i="85" s="1"/>
  <c r="DY35" i="85" s="1"/>
  <c r="DY36" i="85" s="1"/>
  <c r="DY37" i="85" s="1"/>
  <c r="DY38" i="85" s="1"/>
  <c r="DY39" i="85" s="1"/>
  <c r="DY40" i="85" s="1"/>
  <c r="DY41" i="85" s="1"/>
  <c r="CF19" i="85"/>
  <c r="CF20" i="85" s="1"/>
  <c r="CF21" i="85" s="1"/>
  <c r="BN22" i="85"/>
  <c r="BN23" i="85" s="1"/>
  <c r="BM21" i="85"/>
  <c r="BM22" i="85" s="1"/>
  <c r="BM23" i="85" s="1"/>
  <c r="BM24" i="85" s="1"/>
  <c r="BM25" i="85" s="1"/>
  <c r="AO22" i="85"/>
  <c r="AO23" i="85" s="1"/>
  <c r="DT22" i="85"/>
  <c r="DT23" i="85" s="1"/>
  <c r="BT19" i="85"/>
  <c r="BT20" i="85" s="1"/>
  <c r="BT21" i="85" s="1"/>
  <c r="AC20" i="85"/>
  <c r="AC21" i="85" s="1"/>
  <c r="BY18" i="85"/>
  <c r="BY19" i="85" s="1"/>
  <c r="DB21" i="85"/>
  <c r="DB22" i="85" s="1"/>
  <c r="DB23" i="85" s="1"/>
  <c r="DB24" i="85" s="1"/>
  <c r="DB25" i="85" s="1"/>
  <c r="DM18" i="85"/>
  <c r="CP24" i="85"/>
  <c r="CP25" i="85" s="1"/>
  <c r="CP26" i="85" s="1"/>
  <c r="CP27" i="85" s="1"/>
  <c r="CP28" i="85" s="1"/>
  <c r="CP29" i="85" s="1"/>
  <c r="CP30" i="85" s="1"/>
  <c r="CP31" i="85" s="1"/>
  <c r="CP32" i="85" s="1"/>
  <c r="CP33" i="85" s="1"/>
  <c r="CP34" i="85" s="1"/>
  <c r="CP35" i="85" s="1"/>
  <c r="CP36" i="85" s="1"/>
  <c r="CP37" i="85" s="1"/>
  <c r="CP38" i="85" s="1"/>
  <c r="CP39" i="85" s="1"/>
  <c r="CP40" i="85" s="1"/>
  <c r="CP41" i="85" s="1"/>
  <c r="EC19" i="85"/>
  <c r="EC20" i="85" s="1"/>
  <c r="EC21" i="85" s="1"/>
  <c r="EC22" i="85" s="1"/>
  <c r="EC23" i="85" s="1"/>
  <c r="EC24" i="85" s="1"/>
  <c r="EC25" i="85" s="1"/>
  <c r="EC26" i="85" s="1"/>
  <c r="EC27" i="85" s="1"/>
  <c r="DO21" i="85"/>
  <c r="DO22" i="85" s="1"/>
  <c r="DO23" i="85" s="1"/>
  <c r="DO24" i="85" s="1"/>
  <c r="DO25" i="85" s="1"/>
  <c r="DK23" i="85"/>
  <c r="DK24" i="85" s="1"/>
  <c r="DK25" i="85" s="1"/>
  <c r="DK26" i="85" s="1"/>
  <c r="DK27" i="85" s="1"/>
  <c r="DP21" i="85"/>
  <c r="DP22" i="85" s="1"/>
  <c r="P20" i="85"/>
  <c r="P21" i="85" s="1"/>
  <c r="AR19" i="85"/>
  <c r="AR20" i="85" s="1"/>
  <c r="AN19" i="85"/>
  <c r="CD21" i="85"/>
  <c r="CD22" i="85" s="1"/>
  <c r="T23" i="85"/>
  <c r="T24" i="85" s="1"/>
  <c r="T25" i="85" s="1"/>
  <c r="T26" i="85" s="1"/>
  <c r="T27" i="85" s="1"/>
  <c r="T28" i="85" s="1"/>
  <c r="T29" i="85" s="1"/>
  <c r="T30" i="85" s="1"/>
  <c r="T31" i="85" s="1"/>
  <c r="T32" i="85" s="1"/>
  <c r="T33" i="85" s="1"/>
  <c r="T34" i="85" s="1"/>
  <c r="T35" i="85" s="1"/>
  <c r="T36" i="85" s="1"/>
  <c r="T37" i="85" s="1"/>
  <c r="T38" i="85" s="1"/>
  <c r="T39" i="85" s="1"/>
  <c r="T40" i="85" s="1"/>
  <c r="T41" i="85" s="1"/>
  <c r="BB23" i="85"/>
  <c r="BB24" i="85" s="1"/>
  <c r="CG19" i="85"/>
  <c r="CG20" i="85" s="1"/>
  <c r="CG21" i="85" s="1"/>
  <c r="CG22" i="85" s="1"/>
  <c r="CG23" i="85" s="1"/>
  <c r="CG24" i="85" s="1"/>
  <c r="CG25" i="85" s="1"/>
  <c r="CG26" i="85" s="1"/>
  <c r="CG27" i="85" s="1"/>
  <c r="CG28" i="85" s="1"/>
  <c r="CG29" i="85" s="1"/>
  <c r="CG30" i="85" s="1"/>
  <c r="CG31" i="85" s="1"/>
  <c r="CG32" i="85" s="1"/>
  <c r="CG33" i="85" s="1"/>
  <c r="CG34" i="85" s="1"/>
  <c r="CG35" i="85" s="1"/>
  <c r="CG36" i="85" s="1"/>
  <c r="CG37" i="85" s="1"/>
  <c r="CG38" i="85" s="1"/>
  <c r="CG39" i="85" s="1"/>
  <c r="CG40" i="85" s="1"/>
  <c r="CG41" i="85" s="1"/>
  <c r="AB24" i="85"/>
  <c r="AB25" i="85" s="1"/>
  <c r="AJ23" i="85"/>
  <c r="AJ24" i="85" s="1"/>
  <c r="AJ25" i="85" s="1"/>
  <c r="AJ26" i="85" s="1"/>
  <c r="AJ27" i="85" s="1"/>
  <c r="AJ28" i="85" s="1"/>
  <c r="AJ29" i="85" s="1"/>
  <c r="AJ30" i="85" s="1"/>
  <c r="AJ31" i="85" s="1"/>
  <c r="AJ32" i="85" s="1"/>
  <c r="AJ33" i="85" s="1"/>
  <c r="AJ34" i="85" s="1"/>
  <c r="AJ35" i="85" s="1"/>
  <c r="AJ36" i="85" s="1"/>
  <c r="AJ37" i="85" s="1"/>
  <c r="AJ38" i="85" s="1"/>
  <c r="AJ39" i="85" s="1"/>
  <c r="AJ40" i="85" s="1"/>
  <c r="AJ41" i="85" s="1"/>
  <c r="BH22" i="85"/>
  <c r="BH23" i="85" s="1"/>
  <c r="BH24" i="85" s="1"/>
  <c r="BH25" i="85" s="1"/>
  <c r="BH26" i="85" s="1"/>
  <c r="BH27" i="85" s="1"/>
  <c r="BH28" i="85" s="1"/>
  <c r="BH29" i="85" s="1"/>
  <c r="BH30" i="85" s="1"/>
  <c r="BH31" i="85" s="1"/>
  <c r="BH32" i="85" s="1"/>
  <c r="AH22" i="85"/>
  <c r="AH23" i="85" s="1"/>
  <c r="AH24" i="85" s="1"/>
  <c r="N22" i="85"/>
  <c r="N23" i="85" s="1"/>
  <c r="AG19" i="85"/>
  <c r="AG20" i="85" s="1"/>
  <c r="DH19" i="85"/>
  <c r="DH20" i="85" s="1"/>
  <c r="DH21" i="85" s="1"/>
  <c r="AZ21" i="85"/>
  <c r="AZ22" i="85" s="1"/>
  <c r="BO22" i="85"/>
  <c r="BO23" i="85" s="1"/>
  <c r="BD23" i="85"/>
  <c r="BD24" i="85" s="1"/>
  <c r="BD25" i="85" s="1"/>
  <c r="BD26" i="85" s="1"/>
  <c r="BD27" i="85" s="1"/>
  <c r="BD28" i="85" s="1"/>
  <c r="BD29" i="85" s="1"/>
  <c r="BD30" i="85" s="1"/>
  <c r="BD31" i="85" s="1"/>
  <c r="BD32" i="85" s="1"/>
  <c r="BD33" i="85" s="1"/>
  <c r="BD34" i="85" s="1"/>
  <c r="BD35" i="85" s="1"/>
  <c r="BD36" i="85" s="1"/>
  <c r="BD37" i="85" s="1"/>
  <c r="BD38" i="85" s="1"/>
  <c r="BD39" i="85" s="1"/>
  <c r="BD40" i="85" s="1"/>
  <c r="BD41" i="85" s="1"/>
  <c r="AP22" i="85"/>
  <c r="AP23" i="85" s="1"/>
  <c r="AP24" i="85" s="1"/>
  <c r="AP25" i="85" s="1"/>
  <c r="AP26" i="85" s="1"/>
  <c r="AP27" i="85" s="1"/>
  <c r="AP28" i="85" s="1"/>
  <c r="AP29" i="85" s="1"/>
  <c r="AP30" i="85" s="1"/>
  <c r="AP31" i="85" s="1"/>
  <c r="AP32" i="85" s="1"/>
  <c r="AP33" i="85" s="1"/>
  <c r="AP34" i="85" s="1"/>
  <c r="AP35" i="85" s="1"/>
  <c r="AP36" i="85" s="1"/>
  <c r="AP37" i="85" s="1"/>
  <c r="AP38" i="85" s="1"/>
  <c r="AP39" i="85" s="1"/>
  <c r="AP40" i="85" s="1"/>
  <c r="AP41" i="85" s="1"/>
  <c r="DQ23" i="85"/>
  <c r="DQ24" i="85" s="1"/>
  <c r="DQ25" i="85" s="1"/>
  <c r="DQ26" i="85" s="1"/>
  <c r="DQ27" i="85" s="1"/>
  <c r="DQ28" i="85" s="1"/>
  <c r="DQ29" i="85" s="1"/>
  <c r="DQ30" i="85" s="1"/>
  <c r="DQ31" i="85" s="1"/>
  <c r="DQ32" i="85" s="1"/>
  <c r="DQ33" i="85" s="1"/>
  <c r="DQ34" i="85" s="1"/>
  <c r="DQ35" i="85" s="1"/>
  <c r="DQ36" i="85" s="1"/>
  <c r="DQ37" i="85" s="1"/>
  <c r="DQ38" i="85" s="1"/>
  <c r="DQ39" i="85" s="1"/>
  <c r="DQ40" i="85" s="1"/>
  <c r="DQ41" i="85" s="1"/>
  <c r="BW22" i="85"/>
  <c r="BW23" i="85" s="1"/>
  <c r="BW24" i="85" s="1"/>
  <c r="BW25" i="85" s="1"/>
  <c r="H23" i="85"/>
  <c r="H24" i="85" s="1"/>
  <c r="H25" i="85" s="1"/>
  <c r="H26" i="85" s="1"/>
  <c r="H27" i="85" s="1"/>
  <c r="H28" i="85" s="1"/>
  <c r="H29" i="85" s="1"/>
  <c r="H30" i="85" s="1"/>
  <c r="H31" i="85" s="1"/>
  <c r="H32" i="85" s="1"/>
  <c r="H33" i="85" s="1"/>
  <c r="H34" i="85" s="1"/>
  <c r="H35" i="85" s="1"/>
  <c r="H36" i="85" s="1"/>
  <c r="H37" i="85" s="1"/>
  <c r="H38" i="85" s="1"/>
  <c r="H39" i="85" s="1"/>
  <c r="H40" i="85" s="1"/>
  <c r="H41" i="85" s="1"/>
  <c r="BP21" i="85"/>
  <c r="BP22" i="85" s="1"/>
  <c r="BP23" i="85" s="1"/>
  <c r="BP24" i="85" s="1"/>
  <c r="CC22" i="85"/>
  <c r="CC23" i="85" s="1"/>
  <c r="CC24" i="85" s="1"/>
  <c r="CC25" i="85" s="1"/>
  <c r="CC26" i="85" s="1"/>
  <c r="CC27" i="85" s="1"/>
  <c r="CC28" i="85" s="1"/>
  <c r="CC29" i="85" s="1"/>
  <c r="CC30" i="85" s="1"/>
  <c r="CC31" i="85" s="1"/>
  <c r="CC32" i="85" s="1"/>
  <c r="CC33" i="85" s="1"/>
  <c r="CC34" i="85" s="1"/>
  <c r="CC35" i="85" s="1"/>
  <c r="CC36" i="85" s="1"/>
  <c r="CC37" i="85" s="1"/>
  <c r="CC38" i="85" s="1"/>
  <c r="CC39" i="85" s="1"/>
  <c r="CC40" i="85" s="1"/>
  <c r="CC41" i="85" s="1"/>
  <c r="BZ22" i="85"/>
  <c r="BZ23" i="85" s="1"/>
  <c r="BZ24" i="85" s="1"/>
  <c r="BZ25" i="85" s="1"/>
  <c r="BZ26" i="85" s="1"/>
  <c r="BZ27" i="85" s="1"/>
  <c r="BZ28" i="85" s="1"/>
  <c r="BZ29" i="85" s="1"/>
  <c r="BZ30" i="85" s="1"/>
  <c r="BZ31" i="85" s="1"/>
  <c r="BZ32" i="85" s="1"/>
  <c r="BZ33" i="85" s="1"/>
  <c r="BZ34" i="85" s="1"/>
  <c r="BZ35" i="85" s="1"/>
  <c r="BZ36" i="85" s="1"/>
  <c r="BZ37" i="85" s="1"/>
  <c r="BZ38" i="85" s="1"/>
  <c r="BZ39" i="85" s="1"/>
  <c r="BZ40" i="85" s="1"/>
  <c r="BZ41" i="85" s="1"/>
  <c r="CK21" i="85"/>
  <c r="CK22" i="85" s="1"/>
  <c r="CK23" i="85" s="1"/>
  <c r="CK24" i="85" s="1"/>
  <c r="CK25" i="85" s="1"/>
  <c r="CK26" i="85" s="1"/>
  <c r="CK27" i="85" s="1"/>
  <c r="CK28" i="85" s="1"/>
  <c r="CK29" i="85" s="1"/>
  <c r="CK30" i="85" s="1"/>
  <c r="CK31" i="85" s="1"/>
  <c r="CK32" i="85" s="1"/>
  <c r="CK33" i="85" s="1"/>
  <c r="CK34" i="85" s="1"/>
  <c r="CK35" i="85" s="1"/>
  <c r="CK36" i="85" s="1"/>
  <c r="CK37" i="85" s="1"/>
  <c r="CK38" i="85" s="1"/>
  <c r="CK39" i="85" s="1"/>
  <c r="CK40" i="85" s="1"/>
  <c r="CK41" i="85" s="1"/>
  <c r="AV17" i="85"/>
  <c r="BQ33" i="85"/>
  <c r="BQ34" i="85" s="1"/>
  <c r="BQ35" i="85" s="1"/>
  <c r="BQ36" i="85" s="1"/>
  <c r="BQ37" i="85" s="1"/>
  <c r="BQ38" i="85" s="1"/>
  <c r="BQ39" i="85" s="1"/>
  <c r="BQ40" i="85" s="1"/>
  <c r="BQ41" i="85" s="1"/>
  <c r="CT20" i="85"/>
  <c r="CT21" i="85" s="1"/>
  <c r="CT22" i="85" s="1"/>
  <c r="CT23" i="85" s="1"/>
  <c r="CT24" i="85" s="1"/>
  <c r="CT25" i="85" s="1"/>
  <c r="CT26" i="85" s="1"/>
  <c r="U18" i="85"/>
  <c r="AM20" i="85"/>
  <c r="DJ23" i="85"/>
  <c r="DJ24" i="85" s="1"/>
  <c r="DJ25" i="85" s="1"/>
  <c r="DJ26" i="85" s="1"/>
  <c r="DJ27" i="85" s="1"/>
  <c r="DJ28" i="85" s="1"/>
  <c r="DJ29" i="85" s="1"/>
  <c r="DJ30" i="85" s="1"/>
  <c r="DJ31" i="85" s="1"/>
  <c r="DJ32" i="85" s="1"/>
  <c r="DJ33" i="85" s="1"/>
  <c r="DJ34" i="85" s="1"/>
  <c r="DJ35" i="85" s="1"/>
  <c r="DJ36" i="85" s="1"/>
  <c r="DJ37" i="85" s="1"/>
  <c r="DJ38" i="85" s="1"/>
  <c r="DJ39" i="85" s="1"/>
  <c r="DJ40" i="85" s="1"/>
  <c r="DJ41" i="85" s="1"/>
  <c r="DW26" i="85"/>
  <c r="DW27" i="85" s="1"/>
  <c r="DW28" i="85" s="1"/>
  <c r="DW29" i="85" s="1"/>
  <c r="DW30" i="85" s="1"/>
  <c r="DW31" i="85" s="1"/>
  <c r="DW32" i="85" s="1"/>
  <c r="DW33" i="85" s="1"/>
  <c r="DW34" i="85" s="1"/>
  <c r="DW35" i="85" s="1"/>
  <c r="DW36" i="85" s="1"/>
  <c r="DW37" i="85" s="1"/>
  <c r="DW38" i="85" s="1"/>
  <c r="DW39" i="85" s="1"/>
  <c r="DW40" i="85" s="1"/>
  <c r="DW41" i="85" s="1"/>
  <c r="BC20" i="85"/>
  <c r="BC21" i="85" s="1"/>
  <c r="BC22" i="85" s="1"/>
  <c r="BC23" i="85" s="1"/>
  <c r="BC24" i="85" s="1"/>
  <c r="BC25" i="85" s="1"/>
  <c r="BC26" i="85" s="1"/>
  <c r="BC27" i="85" s="1"/>
  <c r="BC28" i="85" s="1"/>
  <c r="EA21" i="85"/>
  <c r="R17" i="85"/>
  <c r="R18" i="85" s="1"/>
  <c r="R19" i="85" s="1"/>
  <c r="R20" i="85" s="1"/>
  <c r="R21" i="85" s="1"/>
  <c r="R22" i="85" s="1"/>
  <c r="R23" i="85" s="1"/>
  <c r="R24" i="85" s="1"/>
  <c r="R25" i="85" s="1"/>
  <c r="R26" i="85" s="1"/>
  <c r="R27" i="85" s="1"/>
  <c r="R28" i="85" s="1"/>
  <c r="R29" i="85" s="1"/>
  <c r="R30" i="85" s="1"/>
  <c r="R31" i="85" s="1"/>
  <c r="R32" i="85" s="1"/>
  <c r="R33" i="85" s="1"/>
  <c r="R34" i="85" s="1"/>
  <c r="R35" i="85" s="1"/>
  <c r="R36" i="85" s="1"/>
  <c r="R37" i="85" s="1"/>
  <c r="R38" i="85" s="1"/>
  <c r="R39" i="85" s="1"/>
  <c r="R40" i="85" s="1"/>
  <c r="R41" i="85" s="1"/>
  <c r="DI20" i="85"/>
  <c r="DI21" i="85" s="1"/>
  <c r="DI22" i="85" s="1"/>
  <c r="DI23" i="85" s="1"/>
  <c r="DI24" i="85" s="1"/>
  <c r="DI25" i="85" s="1"/>
  <c r="BI19" i="85"/>
  <c r="EB22" i="85"/>
  <c r="EB23" i="85" s="1"/>
  <c r="EB24" i="85" s="1"/>
  <c r="EB25" i="85" s="1"/>
  <c r="EB26" i="85" s="1"/>
  <c r="EB27" i="85" s="1"/>
  <c r="EB28" i="85" s="1"/>
  <c r="EB29" i="85" s="1"/>
  <c r="EB30" i="85" s="1"/>
  <c r="EB31" i="85" s="1"/>
  <c r="EB32" i="85" s="1"/>
  <c r="EB33" i="85" s="1"/>
  <c r="EB34" i="85" s="1"/>
  <c r="EB35" i="85" s="1"/>
  <c r="EB36" i="85" s="1"/>
  <c r="EB37" i="85" s="1"/>
  <c r="EB38" i="85" s="1"/>
  <c r="EB39" i="85" s="1"/>
  <c r="EB40" i="85" s="1"/>
  <c r="EB41" i="85" s="1"/>
  <c r="BL22" i="85"/>
  <c r="Y24" i="85"/>
  <c r="Y25" i="85" s="1"/>
  <c r="Y26" i="85" s="1"/>
  <c r="Y27" i="85" s="1"/>
  <c r="Y28" i="85" s="1"/>
  <c r="Y29" i="85" s="1"/>
  <c r="Y30" i="85" s="1"/>
  <c r="Y31" i="85" s="1"/>
  <c r="Y32" i="85" s="1"/>
  <c r="Y33" i="85" s="1"/>
  <c r="Y34" i="85" s="1"/>
  <c r="Y35" i="85" s="1"/>
  <c r="Y36" i="85" s="1"/>
  <c r="Y37" i="85" s="1"/>
  <c r="Y38" i="85" s="1"/>
  <c r="Y39" i="85" s="1"/>
  <c r="Y40" i="85" s="1"/>
  <c r="Y41" i="85" s="1"/>
  <c r="DC19" i="85"/>
  <c r="AT22" i="85"/>
  <c r="AY25" i="85"/>
  <c r="AY26" i="85" s="1"/>
  <c r="AY27" i="85" s="1"/>
  <c r="BU21" i="85"/>
  <c r="BU22" i="85" s="1"/>
  <c r="BU23" i="85" s="1"/>
  <c r="BU24" i="85" s="1"/>
  <c r="BU25" i="85" s="1"/>
  <c r="BU26" i="85" s="1"/>
  <c r="BU27" i="85" s="1"/>
  <c r="BU28" i="85" s="1"/>
  <c r="BU29" i="85" s="1"/>
  <c r="BU30" i="85" s="1"/>
  <c r="BU31" i="85" s="1"/>
  <c r="BU32" i="85" s="1"/>
  <c r="BU33" i="85" s="1"/>
  <c r="BU34" i="85" s="1"/>
  <c r="BU35" i="85" s="1"/>
  <c r="BU36" i="85" s="1"/>
  <c r="BU37" i="85" s="1"/>
  <c r="BU38" i="85" s="1"/>
  <c r="BU39" i="85" s="1"/>
  <c r="BU40" i="85" s="1"/>
  <c r="BU41" i="85" s="1"/>
  <c r="DZ20" i="85"/>
  <c r="DF23" i="85"/>
  <c r="DF24" i="85" s="1"/>
  <c r="CV18" i="85"/>
  <c r="S18" i="85"/>
  <c r="L19" i="85"/>
  <c r="DA22" i="85"/>
  <c r="DA23" i="85" s="1"/>
  <c r="DA24" i="85" s="1"/>
  <c r="DA25" i="85" s="1"/>
  <c r="DA26" i="85" s="1"/>
  <c r="DA27" i="85" s="1"/>
  <c r="DA28" i="85" s="1"/>
  <c r="DA29" i="85" s="1"/>
  <c r="DA30" i="85" s="1"/>
  <c r="DA31" i="85" s="1"/>
  <c r="DA32" i="85" s="1"/>
  <c r="DA33" i="85" s="1"/>
  <c r="DA34" i="85" s="1"/>
  <c r="DA35" i="85" s="1"/>
  <c r="DA36" i="85" s="1"/>
  <c r="DA37" i="85" s="1"/>
  <c r="DA38" i="85" s="1"/>
  <c r="DA39" i="85" s="1"/>
  <c r="DA40" i="85" s="1"/>
  <c r="DA41" i="85" s="1"/>
  <c r="AQ18" i="85"/>
  <c r="AQ19" i="85" s="1"/>
  <c r="BK19" i="85"/>
  <c r="BK20" i="85" s="1"/>
  <c r="BK21" i="85" s="1"/>
  <c r="BK22" i="85" s="1"/>
  <c r="BK23" i="85" s="1"/>
  <c r="BK24" i="85" s="1"/>
  <c r="BK25" i="85" s="1"/>
  <c r="BK26" i="85" s="1"/>
  <c r="BK27" i="85" s="1"/>
  <c r="BK28" i="85" s="1"/>
  <c r="BK29" i="85" s="1"/>
  <c r="BK30" i="85" s="1"/>
  <c r="BK31" i="85" s="1"/>
  <c r="BK32" i="85" s="1"/>
  <c r="BK33" i="85" s="1"/>
  <c r="BK34" i="85" s="1"/>
  <c r="BK35" i="85" s="1"/>
  <c r="BK36" i="85" s="1"/>
  <c r="BK37" i="85" s="1"/>
  <c r="BK38" i="85" s="1"/>
  <c r="BK39" i="85" s="1"/>
  <c r="BK40" i="85" s="1"/>
  <c r="BK41" i="85" s="1"/>
  <c r="CE19" i="85"/>
  <c r="CE20" i="85" s="1"/>
  <c r="DE22" i="85"/>
  <c r="DE23" i="85" s="1"/>
  <c r="DE24" i="85" s="1"/>
  <c r="DE25" i="85" s="1"/>
  <c r="DE26" i="85" s="1"/>
  <c r="DE27" i="85" s="1"/>
  <c r="DE28" i="85" s="1"/>
  <c r="DE29" i="85" s="1"/>
  <c r="DE30" i="85" s="1"/>
  <c r="DE31" i="85" s="1"/>
  <c r="DE32" i="85" s="1"/>
  <c r="DE33" i="85" s="1"/>
  <c r="DE34" i="85" s="1"/>
  <c r="DE35" i="85" s="1"/>
  <c r="DE36" i="85" s="1"/>
  <c r="DE37" i="85" s="1"/>
  <c r="DE38" i="85" s="1"/>
  <c r="DE39" i="85" s="1"/>
  <c r="DE40" i="85" s="1"/>
  <c r="DE41" i="85" s="1"/>
  <c r="DR21" i="85"/>
  <c r="DR22" i="85" s="1"/>
  <c r="DR23" i="85" s="1"/>
  <c r="DR24" i="85" s="1"/>
  <c r="DR25" i="85" s="1"/>
  <c r="DR26" i="85" s="1"/>
  <c r="DR27" i="85" s="1"/>
  <c r="DR28" i="85" s="1"/>
  <c r="DR29" i="85" s="1"/>
  <c r="DR30" i="85" s="1"/>
  <c r="DR31" i="85" s="1"/>
  <c r="DR32" i="85" s="1"/>
  <c r="DR33" i="85" s="1"/>
  <c r="DR34" i="85" s="1"/>
  <c r="DR35" i="85" s="1"/>
  <c r="DR36" i="85" s="1"/>
  <c r="DR37" i="85" s="1"/>
  <c r="DR38" i="85" s="1"/>
  <c r="DR39" i="85" s="1"/>
  <c r="DR40" i="85" s="1"/>
  <c r="DR41" i="85" s="1"/>
  <c r="AX17" i="85"/>
  <c r="DL20" i="85"/>
  <c r="DL21" i="85" s="1"/>
  <c r="DL22" i="85" s="1"/>
  <c r="DL23" i="85" s="1"/>
  <c r="DL24" i="85" s="1"/>
  <c r="DL25" i="85" s="1"/>
  <c r="DL26" i="85" s="1"/>
  <c r="DL27" i="85" s="1"/>
  <c r="DL28" i="85" s="1"/>
  <c r="DL29" i="85" s="1"/>
  <c r="DL30" i="85" s="1"/>
  <c r="DL31" i="85" s="1"/>
  <c r="DL32" i="85" s="1"/>
  <c r="DL33" i="85" s="1"/>
  <c r="DL34" i="85" s="1"/>
  <c r="DL35" i="85" s="1"/>
  <c r="DL36" i="85" s="1"/>
  <c r="DL37" i="85" s="1"/>
  <c r="DL38" i="85" s="1"/>
  <c r="DL39" i="85" s="1"/>
  <c r="DL40" i="85" s="1"/>
  <c r="DL41" i="85" s="1"/>
  <c r="AI19" i="85"/>
  <c r="AI20" i="85" s="1"/>
  <c r="AI21" i="85" s="1"/>
  <c r="DN21" i="85"/>
  <c r="DN22" i="85" s="1"/>
  <c r="DN23" i="85" s="1"/>
  <c r="DN24" i="85" s="1"/>
  <c r="CU19" i="85"/>
  <c r="CU20" i="85" s="1"/>
  <c r="AA21" i="85"/>
  <c r="AA22" i="85" s="1"/>
  <c r="AA23" i="85" s="1"/>
  <c r="AA24" i="85" s="1"/>
  <c r="AA25" i="85" s="1"/>
  <c r="AA26" i="85" s="1"/>
  <c r="AA27" i="85" s="1"/>
  <c r="AA28" i="85" s="1"/>
  <c r="AA29" i="85" s="1"/>
  <c r="AA30" i="85" s="1"/>
  <c r="AA31" i="85" s="1"/>
  <c r="AA32" i="85" s="1"/>
  <c r="AA33" i="85" s="1"/>
  <c r="AA34" i="85" s="1"/>
  <c r="AA35" i="85" s="1"/>
  <c r="AA36" i="85" s="1"/>
  <c r="AA37" i="85" s="1"/>
  <c r="AA38" i="85" s="1"/>
  <c r="AA39" i="85" s="1"/>
  <c r="AA40" i="85" s="1"/>
  <c r="AA41" i="85" s="1"/>
  <c r="BJ19" i="85"/>
  <c r="CB20" i="85"/>
  <c r="CB21" i="85" s="1"/>
  <c r="CB22" i="85" s="1"/>
  <c r="CB23" i="85" s="1"/>
  <c r="CX29" i="85"/>
  <c r="CX30" i="85" s="1"/>
  <c r="CX31" i="85" s="1"/>
  <c r="CX32" i="85" s="1"/>
  <c r="CX33" i="85" s="1"/>
  <c r="CX34" i="85" s="1"/>
  <c r="CX35" i="85" s="1"/>
  <c r="CX36" i="85" s="1"/>
  <c r="CX37" i="85" s="1"/>
  <c r="CX38" i="85" s="1"/>
  <c r="CX39" i="85" s="1"/>
  <c r="CX40" i="85" s="1"/>
  <c r="CX41" i="85" s="1"/>
  <c r="CR20" i="85"/>
  <c r="CR21" i="85" s="1"/>
  <c r="CR22" i="85" s="1"/>
  <c r="J17" i="85"/>
  <c r="J18" i="85" s="1"/>
  <c r="M18" i="85"/>
  <c r="M19" i="85" s="1"/>
  <c r="CW20" i="85"/>
  <c r="O22" i="85"/>
  <c r="O23" i="85" s="1"/>
  <c r="O24" i="85" s="1"/>
  <c r="O25" i="85" s="1"/>
  <c r="O26" i="85" s="1"/>
  <c r="O27" i="85" s="1"/>
  <c r="O28" i="85" s="1"/>
  <c r="O29" i="85" s="1"/>
  <c r="O30" i="85" s="1"/>
  <c r="O31" i="85" s="1"/>
  <c r="O32" i="85" s="1"/>
  <c r="O33" i="85" s="1"/>
  <c r="O34" i="85" s="1"/>
  <c r="O35" i="85" s="1"/>
  <c r="O36" i="85" s="1"/>
  <c r="O37" i="85" s="1"/>
  <c r="O38" i="85" s="1"/>
  <c r="O39" i="85" s="1"/>
  <c r="O40" i="85" s="1"/>
  <c r="O41" i="85" s="1"/>
  <c r="CZ26" i="85"/>
  <c r="Q22" i="85"/>
  <c r="Q23" i="85" s="1"/>
  <c r="Q24" i="85" s="1"/>
  <c r="DG21" i="85"/>
  <c r="DG22" i="85" s="1"/>
  <c r="DV22" i="85"/>
  <c r="DV23" i="85" s="1"/>
  <c r="DV24" i="85" s="1"/>
  <c r="DV25" i="85" s="1"/>
  <c r="DV26" i="85" s="1"/>
  <c r="DV27" i="85" s="1"/>
  <c r="DV28" i="85" s="1"/>
  <c r="DV29" i="85" s="1"/>
  <c r="DV30" i="85" s="1"/>
  <c r="DV31" i="85" s="1"/>
  <c r="DV32" i="85" s="1"/>
  <c r="DV33" i="85" s="1"/>
  <c r="DV34" i="85" s="1"/>
  <c r="DV35" i="85" s="1"/>
  <c r="DV36" i="85" s="1"/>
  <c r="DV37" i="85" s="1"/>
  <c r="DV38" i="85" s="1"/>
  <c r="DV39" i="85" s="1"/>
  <c r="DV40" i="85" s="1"/>
  <c r="DV41" i="85" s="1"/>
  <c r="AK19" i="85"/>
  <c r="BX21" i="85"/>
  <c r="CS18" i="85"/>
  <c r="CS19" i="85" s="1"/>
  <c r="CS20" i="85" s="1"/>
  <c r="CS21" i="85" s="1"/>
  <c r="CS22" i="85" s="1"/>
  <c r="CS23" i="85" s="1"/>
  <c r="CS24" i="85" s="1"/>
  <c r="CS25" i="85" s="1"/>
  <c r="CS26" i="85" s="1"/>
  <c r="CS27" i="85" s="1"/>
  <c r="CS28" i="85" s="1"/>
  <c r="CS29" i="85" s="1"/>
  <c r="CS30" i="85" s="1"/>
  <c r="CS31" i="85" s="1"/>
  <c r="CS32" i="85" s="1"/>
  <c r="CS33" i="85" s="1"/>
  <c r="CS34" i="85" s="1"/>
  <c r="CS35" i="85" s="1"/>
  <c r="CS36" i="85" s="1"/>
  <c r="CS37" i="85" s="1"/>
  <c r="CS38" i="85" s="1"/>
  <c r="CS39" i="85" s="1"/>
  <c r="CS40" i="85" s="1"/>
  <c r="CS41" i="85" s="1"/>
  <c r="BG17" i="85"/>
  <c r="BG18" i="85" s="1"/>
  <c r="BG19" i="85" s="1"/>
  <c r="BG20" i="85" s="1"/>
  <c r="BG21" i="85" s="1"/>
  <c r="CO24" i="87" l="1"/>
  <c r="CO25" i="87" s="1"/>
  <c r="CO26" i="87" s="1"/>
  <c r="CO27" i="87" s="1"/>
  <c r="CU33" i="87"/>
  <c r="CU34" i="87" s="1"/>
  <c r="CU35" i="87" s="1"/>
  <c r="CU36" i="87" s="1"/>
  <c r="BR23" i="87"/>
  <c r="BR24" i="87" s="1"/>
  <c r="BR25" i="87" s="1"/>
  <c r="BR26" i="87" s="1"/>
  <c r="BR27" i="87" s="1"/>
  <c r="BR28" i="87" s="1"/>
  <c r="BR29" i="87" s="1"/>
  <c r="BR30" i="87" s="1"/>
  <c r="BR31" i="87" s="1"/>
  <c r="BR32" i="87" s="1"/>
  <c r="BR33" i="87" s="1"/>
  <c r="X22" i="87"/>
  <c r="X23" i="87" s="1"/>
  <c r="X24" i="87" s="1"/>
  <c r="X25" i="87" s="1"/>
  <c r="X26" i="87" s="1"/>
  <c r="X27" i="87" s="1"/>
  <c r="X28" i="87" s="1"/>
  <c r="X29" i="87" s="1"/>
  <c r="X30" i="87" s="1"/>
  <c r="X31" i="87" s="1"/>
  <c r="X32" i="87" s="1"/>
  <c r="X33" i="87" s="1"/>
  <c r="X34" i="87" s="1"/>
  <c r="X35" i="87" s="1"/>
  <c r="X36" i="87" s="1"/>
  <c r="X37" i="87" s="1"/>
  <c r="X38" i="87" s="1"/>
  <c r="X39" i="87" s="1"/>
  <c r="X40" i="87" s="1"/>
  <c r="X41" i="87" s="1"/>
  <c r="AK22" i="87"/>
  <c r="AK23" i="87" s="1"/>
  <c r="BS24" i="87"/>
  <c r="BS25" i="87" s="1"/>
  <c r="BS26" i="87" s="1"/>
  <c r="BS27" i="87" s="1"/>
  <c r="BS28" i="87" s="1"/>
  <c r="BS29" i="87" s="1"/>
  <c r="BS30" i="87" s="1"/>
  <c r="BS31" i="87" s="1"/>
  <c r="BS32" i="87" s="1"/>
  <c r="BS33" i="87" s="1"/>
  <c r="BS34" i="87" s="1"/>
  <c r="BS35" i="87" s="1"/>
  <c r="BS36" i="87" s="1"/>
  <c r="BS37" i="87" s="1"/>
  <c r="BS38" i="87" s="1"/>
  <c r="BS39" i="87" s="1"/>
  <c r="BS40" i="87" s="1"/>
  <c r="BS41" i="87" s="1"/>
  <c r="AE25" i="85"/>
  <c r="AE26" i="85" s="1"/>
  <c r="AE27" i="85" s="1"/>
  <c r="AE28" i="85" s="1"/>
  <c r="AE29" i="85" s="1"/>
  <c r="AE30" i="85" s="1"/>
  <c r="AE31" i="85" s="1"/>
  <c r="AE32" i="85" s="1"/>
  <c r="AE33" i="85" s="1"/>
  <c r="AE34" i="85" s="1"/>
  <c r="AE35" i="85" s="1"/>
  <c r="AE36" i="85" s="1"/>
  <c r="AE37" i="85" s="1"/>
  <c r="AE38" i="85" s="1"/>
  <c r="AE39" i="85" s="1"/>
  <c r="AE40" i="85" s="1"/>
  <c r="AE41" i="85" s="1"/>
  <c r="CP23" i="87"/>
  <c r="CP24" i="87" s="1"/>
  <c r="CP25" i="87" s="1"/>
  <c r="CP26" i="87" s="1"/>
  <c r="CP27" i="87" s="1"/>
  <c r="CP28" i="87" s="1"/>
  <c r="CP29" i="87" s="1"/>
  <c r="CP30" i="87" s="1"/>
  <c r="CP31" i="87" s="1"/>
  <c r="CP32" i="87" s="1"/>
  <c r="CP33" i="87" s="1"/>
  <c r="CP34" i="87" s="1"/>
  <c r="CP35" i="87" s="1"/>
  <c r="CP36" i="87" s="1"/>
  <c r="CP37" i="87" s="1"/>
  <c r="CP38" i="87" s="1"/>
  <c r="CP39" i="87" s="1"/>
  <c r="CP40" i="87" s="1"/>
  <c r="CP41" i="87" s="1"/>
  <c r="DE23" i="87"/>
  <c r="DE24" i="87" s="1"/>
  <c r="DE25" i="87" s="1"/>
  <c r="DE26" i="87" s="1"/>
  <c r="Z25" i="87"/>
  <c r="Z26" i="87" s="1"/>
  <c r="Z27" i="87" s="1"/>
  <c r="Z28" i="87" s="1"/>
  <c r="Z29" i="87" s="1"/>
  <c r="Z30" i="87" s="1"/>
  <c r="Z31" i="87" s="1"/>
  <c r="Z32" i="87" s="1"/>
  <c r="Z33" i="87" s="1"/>
  <c r="Z34" i="87" s="1"/>
  <c r="Z35" i="87" s="1"/>
  <c r="Z36" i="87" s="1"/>
  <c r="Z37" i="87" s="1"/>
  <c r="Z38" i="87" s="1"/>
  <c r="Z39" i="87" s="1"/>
  <c r="Z40" i="87" s="1"/>
  <c r="Z41" i="87" s="1"/>
  <c r="X23" i="85"/>
  <c r="X24" i="85" s="1"/>
  <c r="X25" i="85" s="1"/>
  <c r="X26" i="85" s="1"/>
  <c r="X27" i="85" s="1"/>
  <c r="X28" i="85" s="1"/>
  <c r="X29" i="85" s="1"/>
  <c r="X30" i="85" s="1"/>
  <c r="X31" i="85" s="1"/>
  <c r="X32" i="85" s="1"/>
  <c r="X33" i="85" s="1"/>
  <c r="X34" i="85" s="1"/>
  <c r="X35" i="85" s="1"/>
  <c r="X36" i="85" s="1"/>
  <c r="X37" i="85" s="1"/>
  <c r="X38" i="85" s="1"/>
  <c r="X39" i="85" s="1"/>
  <c r="X40" i="85" s="1"/>
  <c r="X41" i="85" s="1"/>
  <c r="BI22" i="87"/>
  <c r="BI23" i="87" s="1"/>
  <c r="BI24" i="87" s="1"/>
  <c r="BI25" i="87" s="1"/>
  <c r="BI26" i="87" s="1"/>
  <c r="BI27" i="87" s="1"/>
  <c r="BI28" i="87" s="1"/>
  <c r="BI29" i="87" s="1"/>
  <c r="BI30" i="87" s="1"/>
  <c r="BI31" i="87" s="1"/>
  <c r="BI32" i="87" s="1"/>
  <c r="BI33" i="87" s="1"/>
  <c r="BI34" i="87" s="1"/>
  <c r="BI35" i="87" s="1"/>
  <c r="BI36" i="87" s="1"/>
  <c r="BI37" i="87" s="1"/>
  <c r="BI38" i="87" s="1"/>
  <c r="BI39" i="87" s="1"/>
  <c r="BI40" i="87" s="1"/>
  <c r="BI41" i="87" s="1"/>
  <c r="H22" i="87"/>
  <c r="H23" i="87" s="1"/>
  <c r="H24" i="87" s="1"/>
  <c r="CX20" i="87"/>
  <c r="CO28" i="85"/>
  <c r="CO29" i="85" s="1"/>
  <c r="CO30" i="85" s="1"/>
  <c r="CO31" i="85" s="1"/>
  <c r="CO32" i="85" s="1"/>
  <c r="CO33" i="85" s="1"/>
  <c r="CO34" i="85" s="1"/>
  <c r="CO35" i="85" s="1"/>
  <c r="CO36" i="85" s="1"/>
  <c r="CO37" i="85" s="1"/>
  <c r="CO38" i="85" s="1"/>
  <c r="CO39" i="85" s="1"/>
  <c r="CO40" i="85" s="1"/>
  <c r="CO41" i="85" s="1"/>
  <c r="AW24" i="85"/>
  <c r="AW25" i="85" s="1"/>
  <c r="AW26" i="85" s="1"/>
  <c r="BR34" i="87"/>
  <c r="BR35" i="87" s="1"/>
  <c r="BR36" i="87" s="1"/>
  <c r="BR37" i="87" s="1"/>
  <c r="BR38" i="87" s="1"/>
  <c r="BR39" i="87" s="1"/>
  <c r="BR40" i="87" s="1"/>
  <c r="BR41" i="87" s="1"/>
  <c r="CV20" i="87"/>
  <c r="CV21" i="87" s="1"/>
  <c r="CV22" i="87" s="1"/>
  <c r="CV23" i="87" s="1"/>
  <c r="CV24" i="87" s="1"/>
  <c r="AA23" i="87"/>
  <c r="AA24" i="87" s="1"/>
  <c r="AA25" i="87" s="1"/>
  <c r="AA26" i="87" s="1"/>
  <c r="AA27" i="87" s="1"/>
  <c r="AA28" i="87" s="1"/>
  <c r="AA29" i="87" s="1"/>
  <c r="AA30" i="87" s="1"/>
  <c r="AA31" i="87" s="1"/>
  <c r="AA32" i="87" s="1"/>
  <c r="AA33" i="87" s="1"/>
  <c r="AA34" i="87" s="1"/>
  <c r="AA35" i="87" s="1"/>
  <c r="AA36" i="87" s="1"/>
  <c r="AA37" i="87" s="1"/>
  <c r="AA38" i="87" s="1"/>
  <c r="AA39" i="87" s="1"/>
  <c r="AA40" i="87" s="1"/>
  <c r="AA41" i="87" s="1"/>
  <c r="DU22" i="87"/>
  <c r="DU23" i="87" s="1"/>
  <c r="DU24" i="87" s="1"/>
  <c r="DU25" i="87" s="1"/>
  <c r="DU26" i="87" s="1"/>
  <c r="DU27" i="87" s="1"/>
  <c r="DU28" i="87" s="1"/>
  <c r="DU29" i="87" s="1"/>
  <c r="DU30" i="87" s="1"/>
  <c r="DU31" i="87" s="1"/>
  <c r="DU32" i="87" s="1"/>
  <c r="DU33" i="87" s="1"/>
  <c r="DU34" i="87" s="1"/>
  <c r="DU35" i="87" s="1"/>
  <c r="DU36" i="87" s="1"/>
  <c r="DU37" i="87" s="1"/>
  <c r="DU38" i="87" s="1"/>
  <c r="DU39" i="87" s="1"/>
  <c r="DU40" i="87" s="1"/>
  <c r="DU41" i="87" s="1"/>
  <c r="BO31" i="87"/>
  <c r="BO32" i="87" s="1"/>
  <c r="BO33" i="87" s="1"/>
  <c r="BO34" i="87" s="1"/>
  <c r="BO35" i="87" s="1"/>
  <c r="BO36" i="87" s="1"/>
  <c r="BO37" i="87" s="1"/>
  <c r="BO38" i="87" s="1"/>
  <c r="BO39" i="87" s="1"/>
  <c r="BO40" i="87" s="1"/>
  <c r="BO41" i="87" s="1"/>
  <c r="DP25" i="87"/>
  <c r="DP26" i="87" s="1"/>
  <c r="DP27" i="87" s="1"/>
  <c r="DP28" i="87" s="1"/>
  <c r="DP29" i="87" s="1"/>
  <c r="DP30" i="87" s="1"/>
  <c r="DP31" i="87" s="1"/>
  <c r="DP32" i="87" s="1"/>
  <c r="DP33" i="87" s="1"/>
  <c r="DP34" i="87" s="1"/>
  <c r="DP35" i="87" s="1"/>
  <c r="DP36" i="87" s="1"/>
  <c r="DP37" i="87" s="1"/>
  <c r="DP38" i="87" s="1"/>
  <c r="DP39" i="87" s="1"/>
  <c r="DP40" i="87" s="1"/>
  <c r="DP41" i="87" s="1"/>
  <c r="DK21" i="87"/>
  <c r="DK22" i="87" s="1"/>
  <c r="DK23" i="87" s="1"/>
  <c r="DK24" i="87" s="1"/>
  <c r="DK25" i="87" s="1"/>
  <c r="DK26" i="87" s="1"/>
  <c r="DK27" i="87" s="1"/>
  <c r="DK28" i="87" s="1"/>
  <c r="DK29" i="87" s="1"/>
  <c r="DK30" i="87" s="1"/>
  <c r="DK31" i="87" s="1"/>
  <c r="DK32" i="87" s="1"/>
  <c r="DK33" i="87" s="1"/>
  <c r="DK34" i="87" s="1"/>
  <c r="DK35" i="87" s="1"/>
  <c r="DK36" i="87" s="1"/>
  <c r="DK37" i="87" s="1"/>
  <c r="DK38" i="87" s="1"/>
  <c r="DK39" i="87" s="1"/>
  <c r="DK40" i="87" s="1"/>
  <c r="DK41" i="87" s="1"/>
  <c r="AO24" i="85"/>
  <c r="AO25" i="85" s="1"/>
  <c r="AO26" i="85" s="1"/>
  <c r="AO27" i="85" s="1"/>
  <c r="AO28" i="85" s="1"/>
  <c r="AO29" i="85" s="1"/>
  <c r="AO30" i="85" s="1"/>
  <c r="AO31" i="85" s="1"/>
  <c r="AO32" i="85" s="1"/>
  <c r="AO33" i="85" s="1"/>
  <c r="AO34" i="85" s="1"/>
  <c r="AO35" i="85" s="1"/>
  <c r="AO36" i="85" s="1"/>
  <c r="AO37" i="85" s="1"/>
  <c r="AO38" i="85" s="1"/>
  <c r="AO39" i="85" s="1"/>
  <c r="AO40" i="85" s="1"/>
  <c r="AO41" i="85" s="1"/>
  <c r="DF23" i="87"/>
  <c r="DF24" i="87" s="1"/>
  <c r="DF25" i="87" s="1"/>
  <c r="DF26" i="87" s="1"/>
  <c r="DF27" i="87" s="1"/>
  <c r="DF28" i="87" s="1"/>
  <c r="DF29" i="87" s="1"/>
  <c r="DF30" i="87" s="1"/>
  <c r="DF31" i="87" s="1"/>
  <c r="DF32" i="87" s="1"/>
  <c r="DF33" i="87" s="1"/>
  <c r="DF34" i="87" s="1"/>
  <c r="DF35" i="87" s="1"/>
  <c r="DF36" i="87" s="1"/>
  <c r="DF37" i="87" s="1"/>
  <c r="DF38" i="87" s="1"/>
  <c r="DF39" i="87" s="1"/>
  <c r="DF40" i="87" s="1"/>
  <c r="DF41" i="87" s="1"/>
  <c r="DQ23" i="87"/>
  <c r="DQ24" i="87" s="1"/>
  <c r="DQ25" i="87" s="1"/>
  <c r="DQ26" i="87" s="1"/>
  <c r="DQ27" i="87" s="1"/>
  <c r="DQ28" i="87" s="1"/>
  <c r="DQ29" i="87" s="1"/>
  <c r="DQ30" i="87" s="1"/>
  <c r="DQ31" i="87" s="1"/>
  <c r="DQ32" i="87" s="1"/>
  <c r="DQ33" i="87" s="1"/>
  <c r="DQ34" i="87" s="1"/>
  <c r="DQ35" i="87" s="1"/>
  <c r="DQ36" i="87" s="1"/>
  <c r="DQ37" i="87" s="1"/>
  <c r="DQ38" i="87" s="1"/>
  <c r="DQ39" i="87" s="1"/>
  <c r="DQ40" i="87" s="1"/>
  <c r="DQ41" i="87" s="1"/>
  <c r="CU37" i="87"/>
  <c r="CU38" i="87" s="1"/>
  <c r="CU39" i="87" s="1"/>
  <c r="CU40" i="87" s="1"/>
  <c r="CU41" i="87" s="1"/>
  <c r="AU21" i="87"/>
  <c r="AU22" i="87" s="1"/>
  <c r="AU23" i="87" s="1"/>
  <c r="AU24" i="87" s="1"/>
  <c r="AU25" i="87" s="1"/>
  <c r="AU26" i="87" s="1"/>
  <c r="AU27" i="87" s="1"/>
  <c r="AU28" i="87" s="1"/>
  <c r="AU29" i="87" s="1"/>
  <c r="AU30" i="87" s="1"/>
  <c r="AU31" i="87" s="1"/>
  <c r="AU32" i="87" s="1"/>
  <c r="AU33" i="87" s="1"/>
  <c r="AU34" i="87" s="1"/>
  <c r="AU35" i="87" s="1"/>
  <c r="AU36" i="87" s="1"/>
  <c r="AU37" i="87" s="1"/>
  <c r="AU38" i="87" s="1"/>
  <c r="AU39" i="87" s="1"/>
  <c r="AU40" i="87" s="1"/>
  <c r="AU41" i="87" s="1"/>
  <c r="U32" i="87"/>
  <c r="U33" i="87" s="1"/>
  <c r="U34" i="87" s="1"/>
  <c r="U35" i="87" s="1"/>
  <c r="U36" i="87" s="1"/>
  <c r="U37" i="87" s="1"/>
  <c r="U38" i="87" s="1"/>
  <c r="U39" i="87" s="1"/>
  <c r="U40" i="87" s="1"/>
  <c r="U41" i="87" s="1"/>
  <c r="BZ20" i="87"/>
  <c r="DI19" i="87"/>
  <c r="DI20" i="87" s="1"/>
  <c r="DI21" i="87" s="1"/>
  <c r="I22" i="87"/>
  <c r="I23" i="87" s="1"/>
  <c r="K25" i="87"/>
  <c r="K26" i="87" s="1"/>
  <c r="K27" i="87" s="1"/>
  <c r="CH22" i="85"/>
  <c r="CH23" i="85" s="1"/>
  <c r="CH24" i="85" s="1"/>
  <c r="CH25" i="85" s="1"/>
  <c r="CH26" i="85" s="1"/>
  <c r="CH27" i="85" s="1"/>
  <c r="CH28" i="85" s="1"/>
  <c r="CH29" i="85" s="1"/>
  <c r="CH30" i="85" s="1"/>
  <c r="CH31" i="85" s="1"/>
  <c r="CH32" i="85" s="1"/>
  <c r="CH33" i="85" s="1"/>
  <c r="CH34" i="85" s="1"/>
  <c r="CH35" i="85" s="1"/>
  <c r="CH36" i="85" s="1"/>
  <c r="CH37" i="85" s="1"/>
  <c r="CH38" i="85" s="1"/>
  <c r="CH39" i="85" s="1"/>
  <c r="CH40" i="85" s="1"/>
  <c r="CH41" i="85" s="1"/>
  <c r="CB25" i="87"/>
  <c r="CB26" i="87" s="1"/>
  <c r="CD22" i="87"/>
  <c r="CD23" i="87" s="1"/>
  <c r="CD24" i="87" s="1"/>
  <c r="CD25" i="87" s="1"/>
  <c r="CD26" i="87" s="1"/>
  <c r="CD27" i="87" s="1"/>
  <c r="CD28" i="87" s="1"/>
  <c r="CD29" i="87" s="1"/>
  <c r="CD30" i="87" s="1"/>
  <c r="CD31" i="87" s="1"/>
  <c r="CD32" i="87" s="1"/>
  <c r="CD33" i="87" s="1"/>
  <c r="CD34" i="87" s="1"/>
  <c r="CD35" i="87" s="1"/>
  <c r="CD36" i="87" s="1"/>
  <c r="CD37" i="87" s="1"/>
  <c r="CD38" i="87" s="1"/>
  <c r="CD39" i="87" s="1"/>
  <c r="CD40" i="87" s="1"/>
  <c r="CD41" i="87" s="1"/>
  <c r="BL26" i="87"/>
  <c r="BL27" i="87" s="1"/>
  <c r="BL28" i="87" s="1"/>
  <c r="BL29" i="87" s="1"/>
  <c r="BL30" i="87" s="1"/>
  <c r="BL31" i="87" s="1"/>
  <c r="BL32" i="87" s="1"/>
  <c r="BL33" i="87" s="1"/>
  <c r="BL34" i="87" s="1"/>
  <c r="BL35" i="87" s="1"/>
  <c r="BL36" i="87" s="1"/>
  <c r="BL37" i="87" s="1"/>
  <c r="BL38" i="87" s="1"/>
  <c r="BL39" i="87" s="1"/>
  <c r="BL40" i="87" s="1"/>
  <c r="BL41" i="87" s="1"/>
  <c r="BY20" i="85"/>
  <c r="BY21" i="85" s="1"/>
  <c r="BY22" i="85" s="1"/>
  <c r="DT24" i="85"/>
  <c r="DT25" i="85" s="1"/>
  <c r="DT26" i="85" s="1"/>
  <c r="DT27" i="85" s="1"/>
  <c r="DT28" i="85" s="1"/>
  <c r="DT29" i="85" s="1"/>
  <c r="DT30" i="85" s="1"/>
  <c r="DT31" i="85" s="1"/>
  <c r="DT32" i="85" s="1"/>
  <c r="DT33" i="85" s="1"/>
  <c r="DT34" i="85" s="1"/>
  <c r="DT35" i="85" s="1"/>
  <c r="DT36" i="85" s="1"/>
  <c r="DT37" i="85" s="1"/>
  <c r="DT38" i="85" s="1"/>
  <c r="DT39" i="85" s="1"/>
  <c r="DT40" i="85" s="1"/>
  <c r="DT41" i="85" s="1"/>
  <c r="CL28" i="85"/>
  <c r="CL29" i="85" s="1"/>
  <c r="CL30" i="85" s="1"/>
  <c r="CL31" i="85" s="1"/>
  <c r="CL32" i="85" s="1"/>
  <c r="CL33" i="85" s="1"/>
  <c r="CL34" i="85" s="1"/>
  <c r="CL35" i="85" s="1"/>
  <c r="EA21" i="87"/>
  <c r="EA22" i="87" s="1"/>
  <c r="AQ21" i="87"/>
  <c r="AQ22" i="87" s="1"/>
  <c r="AQ23" i="87" s="1"/>
  <c r="AX23" i="87"/>
  <c r="AX24" i="87" s="1"/>
  <c r="AX25" i="87" s="1"/>
  <c r="AX26" i="87" s="1"/>
  <c r="AX27" i="87" s="1"/>
  <c r="AX28" i="87" s="1"/>
  <c r="AX29" i="87" s="1"/>
  <c r="AX30" i="87" s="1"/>
  <c r="AX31" i="87" s="1"/>
  <c r="AX32" i="87" s="1"/>
  <c r="AX33" i="87" s="1"/>
  <c r="AX34" i="87" s="1"/>
  <c r="AX35" i="87" s="1"/>
  <c r="AX36" i="87" s="1"/>
  <c r="AX37" i="87" s="1"/>
  <c r="AX38" i="87" s="1"/>
  <c r="AX39" i="87" s="1"/>
  <c r="AX40" i="87" s="1"/>
  <c r="AX41" i="87" s="1"/>
  <c r="AF23" i="87"/>
  <c r="AF24" i="87" s="1"/>
  <c r="AF25" i="87" s="1"/>
  <c r="AF26" i="87" s="1"/>
  <c r="CX21" i="87"/>
  <c r="CX22" i="87" s="1"/>
  <c r="CX23" i="87" s="1"/>
  <c r="CX24" i="87" s="1"/>
  <c r="CX25" i="87" s="1"/>
  <c r="CX26" i="87" s="1"/>
  <c r="BP25" i="87"/>
  <c r="BP26" i="87" s="1"/>
  <c r="BP27" i="87" s="1"/>
  <c r="BP28" i="87" s="1"/>
  <c r="BP29" i="87" s="1"/>
  <c r="BP30" i="87" s="1"/>
  <c r="BC24" i="87"/>
  <c r="BC25" i="87" s="1"/>
  <c r="BC26" i="87" s="1"/>
  <c r="BC27" i="87" s="1"/>
  <c r="BC28" i="87" s="1"/>
  <c r="BC29" i="87" s="1"/>
  <c r="BC30" i="87" s="1"/>
  <c r="BC31" i="87" s="1"/>
  <c r="BC32" i="87" s="1"/>
  <c r="BC33" i="87" s="1"/>
  <c r="BC34" i="87" s="1"/>
  <c r="BC35" i="87" s="1"/>
  <c r="BC36" i="87" s="1"/>
  <c r="BC37" i="87" s="1"/>
  <c r="BC38" i="87" s="1"/>
  <c r="BC39" i="87" s="1"/>
  <c r="BC40" i="87" s="1"/>
  <c r="BC41" i="87" s="1"/>
  <c r="Q40" i="87"/>
  <c r="Q41" i="87" s="1"/>
  <c r="CR22" i="87"/>
  <c r="CR23" i="87" s="1"/>
  <c r="CR24" i="87" s="1"/>
  <c r="CR25" i="87" s="1"/>
  <c r="CR26" i="87" s="1"/>
  <c r="CR27" i="87" s="1"/>
  <c r="CR28" i="87" s="1"/>
  <c r="CR29" i="87" s="1"/>
  <c r="CR30" i="87" s="1"/>
  <c r="CR31" i="87" s="1"/>
  <c r="CR32" i="87" s="1"/>
  <c r="CR33" i="87" s="1"/>
  <c r="CR34" i="87" s="1"/>
  <c r="CR35" i="87" s="1"/>
  <c r="CR36" i="87" s="1"/>
  <c r="CR37" i="87" s="1"/>
  <c r="CR38" i="87" s="1"/>
  <c r="CR39" i="87" s="1"/>
  <c r="CR40" i="87" s="1"/>
  <c r="CR41" i="87" s="1"/>
  <c r="AS32" i="87"/>
  <c r="AS33" i="87" s="1"/>
  <c r="AS34" i="87" s="1"/>
  <c r="AS35" i="87" s="1"/>
  <c r="AS36" i="87" s="1"/>
  <c r="AS37" i="87" s="1"/>
  <c r="AS38" i="87" s="1"/>
  <c r="AS39" i="87" s="1"/>
  <c r="AS40" i="87" s="1"/>
  <c r="AS41" i="87" s="1"/>
  <c r="AN23" i="87"/>
  <c r="AN24" i="87" s="1"/>
  <c r="AN25" i="87" s="1"/>
  <c r="AN26" i="87" s="1"/>
  <c r="AN27" i="87" s="1"/>
  <c r="AN28" i="87" s="1"/>
  <c r="AN29" i="87" s="1"/>
  <c r="AN30" i="87" s="1"/>
  <c r="AN31" i="87" s="1"/>
  <c r="AN32" i="87" s="1"/>
  <c r="AN33" i="87" s="1"/>
  <c r="AN34" i="87" s="1"/>
  <c r="AN35" i="87" s="1"/>
  <c r="AN36" i="87" s="1"/>
  <c r="AN37" i="87" s="1"/>
  <c r="AN38" i="87" s="1"/>
  <c r="AN39" i="87" s="1"/>
  <c r="AN40" i="87" s="1"/>
  <c r="AN41" i="87" s="1"/>
  <c r="DW22" i="87"/>
  <c r="DW23" i="87" s="1"/>
  <c r="DW24" i="87" s="1"/>
  <c r="DW25" i="87" s="1"/>
  <c r="DW26" i="87" s="1"/>
  <c r="DW27" i="87" s="1"/>
  <c r="DW28" i="87" s="1"/>
  <c r="DW29" i="87" s="1"/>
  <c r="DW30" i="87" s="1"/>
  <c r="DW31" i="87" s="1"/>
  <c r="DW32" i="87" s="1"/>
  <c r="DW33" i="87" s="1"/>
  <c r="DW34" i="87" s="1"/>
  <c r="DW35" i="87" s="1"/>
  <c r="DW36" i="87" s="1"/>
  <c r="DW37" i="87" s="1"/>
  <c r="DW38" i="87" s="1"/>
  <c r="DW39" i="87" s="1"/>
  <c r="DW40" i="87" s="1"/>
  <c r="DW41" i="87" s="1"/>
  <c r="AD23" i="87"/>
  <c r="AD24" i="87" s="1"/>
  <c r="AD25" i="87" s="1"/>
  <c r="AD26" i="87" s="1"/>
  <c r="AD27" i="87" s="1"/>
  <c r="AD28" i="87" s="1"/>
  <c r="AD29" i="87" s="1"/>
  <c r="AD30" i="87" s="1"/>
  <c r="AD31" i="87" s="1"/>
  <c r="AD32" i="87" s="1"/>
  <c r="AD33" i="87" s="1"/>
  <c r="AD34" i="87" s="1"/>
  <c r="AD35" i="87" s="1"/>
  <c r="AD36" i="87" s="1"/>
  <c r="AD37" i="87" s="1"/>
  <c r="AD38" i="87" s="1"/>
  <c r="AD39" i="87" s="1"/>
  <c r="AD40" i="87" s="1"/>
  <c r="AD41" i="87" s="1"/>
  <c r="DZ22" i="87"/>
  <c r="DZ23" i="87" s="1"/>
  <c r="DZ24" i="87" s="1"/>
  <c r="DZ25" i="87" s="1"/>
  <c r="DZ26" i="87" s="1"/>
  <c r="DZ27" i="87" s="1"/>
  <c r="DZ28" i="87" s="1"/>
  <c r="DZ29" i="87" s="1"/>
  <c r="DZ30" i="87" s="1"/>
  <c r="DZ31" i="87" s="1"/>
  <c r="DZ32" i="87" s="1"/>
  <c r="DZ33" i="87" s="1"/>
  <c r="DZ34" i="87" s="1"/>
  <c r="DZ35" i="87" s="1"/>
  <c r="DZ36" i="87" s="1"/>
  <c r="DZ37" i="87" s="1"/>
  <c r="DZ38" i="87" s="1"/>
  <c r="DZ39" i="87" s="1"/>
  <c r="DZ40" i="87" s="1"/>
  <c r="DZ41" i="87" s="1"/>
  <c r="BT20" i="87"/>
  <c r="BT21" i="87" s="1"/>
  <c r="BT22" i="87" s="1"/>
  <c r="BT23" i="87" s="1"/>
  <c r="BT24" i="87" s="1"/>
  <c r="BT25" i="87" s="1"/>
  <c r="BT26" i="87" s="1"/>
  <c r="BT27" i="87" s="1"/>
  <c r="BT28" i="87" s="1"/>
  <c r="BT29" i="87" s="1"/>
  <c r="BT30" i="87" s="1"/>
  <c r="BT31" i="87" s="1"/>
  <c r="BT32" i="87" s="1"/>
  <c r="BT33" i="87" s="1"/>
  <c r="BT34" i="87" s="1"/>
  <c r="BT35" i="87" s="1"/>
  <c r="BT36" i="87" s="1"/>
  <c r="BT37" i="87" s="1"/>
  <c r="BT38" i="87" s="1"/>
  <c r="BT39" i="87" s="1"/>
  <c r="BT40" i="87" s="1"/>
  <c r="BT41" i="87" s="1"/>
  <c r="DX19" i="87"/>
  <c r="DX20" i="87" s="1"/>
  <c r="DX21" i="87" s="1"/>
  <c r="DX22" i="87" s="1"/>
  <c r="DX23" i="87" s="1"/>
  <c r="DX24" i="87" s="1"/>
  <c r="DX25" i="87" s="1"/>
  <c r="DU33" i="85"/>
  <c r="DU34" i="85" s="1"/>
  <c r="DU35" i="85" s="1"/>
  <c r="DU36" i="85" s="1"/>
  <c r="DU37" i="85" s="1"/>
  <c r="DU38" i="85" s="1"/>
  <c r="DU39" i="85" s="1"/>
  <c r="DU40" i="85" s="1"/>
  <c r="DU41" i="85" s="1"/>
  <c r="DC21" i="87"/>
  <c r="DC22" i="87" s="1"/>
  <c r="DC23" i="87" s="1"/>
  <c r="DC24" i="87" s="1"/>
  <c r="DC25" i="87" s="1"/>
  <c r="DC26" i="87" s="1"/>
  <c r="DC27" i="87" s="1"/>
  <c r="DC28" i="87" s="1"/>
  <c r="DC29" i="87" s="1"/>
  <c r="DC30" i="87" s="1"/>
  <c r="DC31" i="87" s="1"/>
  <c r="DC32" i="87" s="1"/>
  <c r="DC33" i="87" s="1"/>
  <c r="DC34" i="87" s="1"/>
  <c r="DC35" i="87" s="1"/>
  <c r="DC36" i="87" s="1"/>
  <c r="DC37" i="87" s="1"/>
  <c r="DC38" i="87" s="1"/>
  <c r="DC39" i="87" s="1"/>
  <c r="DC40" i="87" s="1"/>
  <c r="DC41" i="87" s="1"/>
  <c r="AR22" i="87"/>
  <c r="AR23" i="87" s="1"/>
  <c r="AR24" i="87" s="1"/>
  <c r="AR25" i="87" s="1"/>
  <c r="AR26" i="87" s="1"/>
  <c r="AR27" i="87" s="1"/>
  <c r="AR28" i="87" s="1"/>
  <c r="AR29" i="87" s="1"/>
  <c r="AR30" i="87" s="1"/>
  <c r="AR31" i="87" s="1"/>
  <c r="AR32" i="87" s="1"/>
  <c r="AR33" i="87" s="1"/>
  <c r="AR34" i="87" s="1"/>
  <c r="AR35" i="87" s="1"/>
  <c r="AR36" i="87" s="1"/>
  <c r="AR37" i="87" s="1"/>
  <c r="AR38" i="87" s="1"/>
  <c r="AR39" i="87" s="1"/>
  <c r="AR40" i="87" s="1"/>
  <c r="AR41" i="87" s="1"/>
  <c r="CM18" i="87"/>
  <c r="CM19" i="87" s="1"/>
  <c r="CM20" i="87" s="1"/>
  <c r="CM21" i="87" s="1"/>
  <c r="CM22" i="87" s="1"/>
  <c r="CM23" i="87" s="1"/>
  <c r="CM24" i="87" s="1"/>
  <c r="CM25" i="87" s="1"/>
  <c r="CM26" i="87" s="1"/>
  <c r="CM27" i="87" s="1"/>
  <c r="CM28" i="87" s="1"/>
  <c r="CM29" i="87" s="1"/>
  <c r="CM30" i="87" s="1"/>
  <c r="CM31" i="87" s="1"/>
  <c r="CM32" i="87" s="1"/>
  <c r="CM33" i="87" s="1"/>
  <c r="CM34" i="87" s="1"/>
  <c r="CM35" i="87" s="1"/>
  <c r="CM36" i="87" s="1"/>
  <c r="CM37" i="87" s="1"/>
  <c r="CM38" i="87" s="1"/>
  <c r="CM39" i="87" s="1"/>
  <c r="CM40" i="87" s="1"/>
  <c r="CM41" i="87" s="1"/>
  <c r="BX21" i="87"/>
  <c r="CW21" i="87"/>
  <c r="CW22" i="87" s="1"/>
  <c r="CW23" i="87" s="1"/>
  <c r="CW24" i="87" s="1"/>
  <c r="CW25" i="87" s="1"/>
  <c r="CW26" i="87" s="1"/>
  <c r="CW27" i="87" s="1"/>
  <c r="CW28" i="87" s="1"/>
  <c r="CW29" i="87" s="1"/>
  <c r="CW30" i="87" s="1"/>
  <c r="CW31" i="87" s="1"/>
  <c r="CW32" i="87" s="1"/>
  <c r="CW33" i="87" s="1"/>
  <c r="CW34" i="87" s="1"/>
  <c r="CW35" i="87" s="1"/>
  <c r="CW36" i="87" s="1"/>
  <c r="CW37" i="87" s="1"/>
  <c r="CW38" i="87" s="1"/>
  <c r="CW39" i="87" s="1"/>
  <c r="CW40" i="87" s="1"/>
  <c r="CW41" i="87" s="1"/>
  <c r="BT22" i="85"/>
  <c r="BT23" i="85" s="1"/>
  <c r="BT24" i="85" s="1"/>
  <c r="BT25" i="85" s="1"/>
  <c r="BT26" i="85" s="1"/>
  <c r="BT27" i="85" s="1"/>
  <c r="BT28" i="85" s="1"/>
  <c r="BT29" i="85" s="1"/>
  <c r="BT30" i="85" s="1"/>
  <c r="BT31" i="85" s="1"/>
  <c r="BT32" i="85" s="1"/>
  <c r="BT33" i="85" s="1"/>
  <c r="BT34" i="85" s="1"/>
  <c r="BT35" i="85" s="1"/>
  <c r="BT36" i="85" s="1"/>
  <c r="BT37" i="85" s="1"/>
  <c r="BT38" i="85" s="1"/>
  <c r="BT39" i="85" s="1"/>
  <c r="BT40" i="85" s="1"/>
  <c r="BT41" i="85" s="1"/>
  <c r="BE20" i="87"/>
  <c r="BE21" i="87" s="1"/>
  <c r="BN22" i="87"/>
  <c r="AJ23" i="87"/>
  <c r="AJ24" i="87" s="1"/>
  <c r="AJ25" i="87" s="1"/>
  <c r="AJ26" i="87" s="1"/>
  <c r="AJ27" i="87" s="1"/>
  <c r="AJ28" i="87" s="1"/>
  <c r="AJ29" i="87" s="1"/>
  <c r="AJ30" i="87" s="1"/>
  <c r="AJ31" i="87" s="1"/>
  <c r="AJ32" i="87" s="1"/>
  <c r="AJ33" i="87" s="1"/>
  <c r="AJ34" i="87" s="1"/>
  <c r="AJ35" i="87" s="1"/>
  <c r="AJ36" i="87" s="1"/>
  <c r="AJ37" i="87" s="1"/>
  <c r="AJ38" i="87" s="1"/>
  <c r="AJ39" i="87" s="1"/>
  <c r="AJ40" i="87" s="1"/>
  <c r="AJ41" i="87" s="1"/>
  <c r="AY23" i="87"/>
  <c r="AY24" i="87" s="1"/>
  <c r="AY25" i="87" s="1"/>
  <c r="AY26" i="87" s="1"/>
  <c r="AY27" i="87" s="1"/>
  <c r="AY28" i="87" s="1"/>
  <c r="AY29" i="87" s="1"/>
  <c r="AY30" i="87" s="1"/>
  <c r="AY31" i="87" s="1"/>
  <c r="AY32" i="87" s="1"/>
  <c r="AY33" i="87" s="1"/>
  <c r="AY34" i="87" s="1"/>
  <c r="AY35" i="87" s="1"/>
  <c r="AY36" i="87" s="1"/>
  <c r="AY37" i="87" s="1"/>
  <c r="AY38" i="87" s="1"/>
  <c r="AY39" i="87" s="1"/>
  <c r="AY40" i="87" s="1"/>
  <c r="AY41" i="87" s="1"/>
  <c r="BY21" i="87"/>
  <c r="DO22" i="87"/>
  <c r="DO23" i="87" s="1"/>
  <c r="DO24" i="87" s="1"/>
  <c r="DO25" i="87" s="1"/>
  <c r="DO26" i="87" s="1"/>
  <c r="DO27" i="87" s="1"/>
  <c r="DO28" i="87" s="1"/>
  <c r="DO29" i="87" s="1"/>
  <c r="DO30" i="87" s="1"/>
  <c r="DO31" i="87" s="1"/>
  <c r="DO32" i="87" s="1"/>
  <c r="DO33" i="87" s="1"/>
  <c r="DO34" i="87" s="1"/>
  <c r="DO35" i="87" s="1"/>
  <c r="DO36" i="87" s="1"/>
  <c r="DO37" i="87" s="1"/>
  <c r="DO38" i="87" s="1"/>
  <c r="DO39" i="87" s="1"/>
  <c r="DO40" i="87" s="1"/>
  <c r="DO41" i="87" s="1"/>
  <c r="S18" i="87"/>
  <c r="S19" i="87" s="1"/>
  <c r="S20" i="87" s="1"/>
  <c r="S21" i="87" s="1"/>
  <c r="DR20" i="87"/>
  <c r="DR21" i="87" s="1"/>
  <c r="DR22" i="87" s="1"/>
  <c r="DR23" i="87" s="1"/>
  <c r="DR24" i="87" s="1"/>
  <c r="DR25" i="87" s="1"/>
  <c r="M19" i="87"/>
  <c r="M20" i="87" s="1"/>
  <c r="M21" i="87" s="1"/>
  <c r="M22" i="87" s="1"/>
  <c r="M23" i="87" s="1"/>
  <c r="M24" i="87" s="1"/>
  <c r="M25" i="87" s="1"/>
  <c r="M26" i="87" s="1"/>
  <c r="M27" i="87" s="1"/>
  <c r="M28" i="87" s="1"/>
  <c r="M29" i="87" s="1"/>
  <c r="M30" i="87" s="1"/>
  <c r="M31" i="87" s="1"/>
  <c r="M32" i="87" s="1"/>
  <c r="M33" i="87" s="1"/>
  <c r="M34" i="87" s="1"/>
  <c r="M35" i="87" s="1"/>
  <c r="M36" i="87" s="1"/>
  <c r="M37" i="87" s="1"/>
  <c r="M38" i="87" s="1"/>
  <c r="M39" i="87" s="1"/>
  <c r="M40" i="87" s="1"/>
  <c r="M41" i="87" s="1"/>
  <c r="DD19" i="87"/>
  <c r="DD20" i="87" s="1"/>
  <c r="DD21" i="87" s="1"/>
  <c r="DD22" i="87" s="1"/>
  <c r="DD23" i="87" s="1"/>
  <c r="CA34" i="87"/>
  <c r="CA35" i="87" s="1"/>
  <c r="CA36" i="87" s="1"/>
  <c r="CA37" i="87" s="1"/>
  <c r="CA38" i="87" s="1"/>
  <c r="CA39" i="87" s="1"/>
  <c r="CA40" i="87" s="1"/>
  <c r="CA41" i="87" s="1"/>
  <c r="DK28" i="85"/>
  <c r="DK29" i="85" s="1"/>
  <c r="DK30" i="85" s="1"/>
  <c r="DK31" i="85" s="1"/>
  <c r="DK32" i="85" s="1"/>
  <c r="DK33" i="85" s="1"/>
  <c r="DK34" i="85" s="1"/>
  <c r="DK35" i="85" s="1"/>
  <c r="DK36" i="85" s="1"/>
  <c r="DK37" i="85" s="1"/>
  <c r="DK38" i="85" s="1"/>
  <c r="DK39" i="85" s="1"/>
  <c r="DK40" i="85" s="1"/>
  <c r="DK41" i="85" s="1"/>
  <c r="DI26" i="85"/>
  <c r="DI27" i="85" s="1"/>
  <c r="DI28" i="85" s="1"/>
  <c r="DI29" i="85" s="1"/>
  <c r="DI30" i="85" s="1"/>
  <c r="DI31" i="85" s="1"/>
  <c r="DI32" i="85" s="1"/>
  <c r="DI33" i="85" s="1"/>
  <c r="DI34" i="85" s="1"/>
  <c r="DI35" i="85" s="1"/>
  <c r="DI36" i="85" s="1"/>
  <c r="DI37" i="85" s="1"/>
  <c r="DI38" i="85" s="1"/>
  <c r="DI39" i="85" s="1"/>
  <c r="DI40" i="85" s="1"/>
  <c r="DI41" i="85" s="1"/>
  <c r="CF22" i="85"/>
  <c r="BM26" i="85"/>
  <c r="BM27" i="85" s="1"/>
  <c r="BM28" i="85" s="1"/>
  <c r="BM29" i="85" s="1"/>
  <c r="BM30" i="85" s="1"/>
  <c r="BM31" i="85" s="1"/>
  <c r="BM32" i="85" s="1"/>
  <c r="BM33" i="85" s="1"/>
  <c r="BM34" i="85" s="1"/>
  <c r="BM35" i="85" s="1"/>
  <c r="BM36" i="85" s="1"/>
  <c r="BM37" i="85" s="1"/>
  <c r="BM38" i="85" s="1"/>
  <c r="BM39" i="85" s="1"/>
  <c r="BM40" i="85" s="1"/>
  <c r="BM41" i="85" s="1"/>
  <c r="BC29" i="85"/>
  <c r="BC30" i="85" s="1"/>
  <c r="BC31" i="85" s="1"/>
  <c r="BC32" i="85" s="1"/>
  <c r="BC33" i="85" s="1"/>
  <c r="BC34" i="85" s="1"/>
  <c r="BC35" i="85" s="1"/>
  <c r="BC36" i="85" s="1"/>
  <c r="BC37" i="85" s="1"/>
  <c r="BC38" i="85" s="1"/>
  <c r="BC39" i="85" s="1"/>
  <c r="BC40" i="85" s="1"/>
  <c r="BC41" i="85" s="1"/>
  <c r="BN24" i="85"/>
  <c r="BN25" i="85" s="1"/>
  <c r="BN26" i="85" s="1"/>
  <c r="BN27" i="85" s="1"/>
  <c r="BN28" i="85" s="1"/>
  <c r="BN29" i="85" s="1"/>
  <c r="BN30" i="85" s="1"/>
  <c r="BN31" i="85" s="1"/>
  <c r="BN32" i="85" s="1"/>
  <c r="BN33" i="85" s="1"/>
  <c r="BN34" i="85" s="1"/>
  <c r="BN35" i="85" s="1"/>
  <c r="BN36" i="85" s="1"/>
  <c r="BN37" i="85" s="1"/>
  <c r="BN38" i="85" s="1"/>
  <c r="BN39" i="85" s="1"/>
  <c r="BN40" i="85" s="1"/>
  <c r="BN41" i="85" s="1"/>
  <c r="BP25" i="85"/>
  <c r="BP26" i="85" s="1"/>
  <c r="BP27" i="85" s="1"/>
  <c r="BP28" i="85" s="1"/>
  <c r="BP29" i="85" s="1"/>
  <c r="BP30" i="85" s="1"/>
  <c r="BP31" i="85" s="1"/>
  <c r="BP32" i="85" s="1"/>
  <c r="BP33" i="85" s="1"/>
  <c r="BP34" i="85" s="1"/>
  <c r="BP35" i="85" s="1"/>
  <c r="BP36" i="85" s="1"/>
  <c r="BP37" i="85" s="1"/>
  <c r="BP38" i="85" s="1"/>
  <c r="BP39" i="85" s="1"/>
  <c r="BP40" i="85" s="1"/>
  <c r="BP41" i="85" s="1"/>
  <c r="EC28" i="85"/>
  <c r="EC29" i="85" s="1"/>
  <c r="EC30" i="85" s="1"/>
  <c r="EC31" i="85" s="1"/>
  <c r="EC32" i="85" s="1"/>
  <c r="EC33" i="85" s="1"/>
  <c r="EC34" i="85" s="1"/>
  <c r="EC35" i="85" s="1"/>
  <c r="EC36" i="85" s="1"/>
  <c r="EC37" i="85" s="1"/>
  <c r="EC38" i="85" s="1"/>
  <c r="EC39" i="85" s="1"/>
  <c r="EC40" i="85" s="1"/>
  <c r="EC41" i="85" s="1"/>
  <c r="AQ20" i="85"/>
  <c r="AQ21" i="85" s="1"/>
  <c r="AQ22" i="85" s="1"/>
  <c r="AQ23" i="85" s="1"/>
  <c r="AQ24" i="85" s="1"/>
  <c r="DM19" i="85"/>
  <c r="DM20" i="85" s="1"/>
  <c r="DM21" i="85" s="1"/>
  <c r="DM22" i="85" s="1"/>
  <c r="DM23" i="85" s="1"/>
  <c r="AZ23" i="85"/>
  <c r="AZ24" i="85" s="1"/>
  <c r="AZ25" i="85" s="1"/>
  <c r="AZ26" i="85" s="1"/>
  <c r="AZ27" i="85" s="1"/>
  <c r="AZ28" i="85" s="1"/>
  <c r="AZ29" i="85" s="1"/>
  <c r="AZ30" i="85" s="1"/>
  <c r="AZ31" i="85" s="1"/>
  <c r="AZ32" i="85" s="1"/>
  <c r="AZ33" i="85" s="1"/>
  <c r="AZ34" i="85" s="1"/>
  <c r="AZ35" i="85" s="1"/>
  <c r="AZ36" i="85" s="1"/>
  <c r="AZ37" i="85" s="1"/>
  <c r="AZ38" i="85" s="1"/>
  <c r="AZ39" i="85" s="1"/>
  <c r="AZ40" i="85" s="1"/>
  <c r="AZ41" i="85" s="1"/>
  <c r="DH22" i="85"/>
  <c r="DH23" i="85" s="1"/>
  <c r="DB26" i="85"/>
  <c r="DB27" i="85" s="1"/>
  <c r="DB28" i="85" s="1"/>
  <c r="DB29" i="85" s="1"/>
  <c r="DB30" i="85" s="1"/>
  <c r="DB31" i="85" s="1"/>
  <c r="DB32" i="85" s="1"/>
  <c r="DB33" i="85" s="1"/>
  <c r="DB34" i="85" s="1"/>
  <c r="DB35" i="85" s="1"/>
  <c r="DB36" i="85" s="1"/>
  <c r="DB37" i="85" s="1"/>
  <c r="DB38" i="85" s="1"/>
  <c r="DB39" i="85" s="1"/>
  <c r="DB40" i="85" s="1"/>
  <c r="DB41" i="85" s="1"/>
  <c r="AR21" i="85"/>
  <c r="AR22" i="85" s="1"/>
  <c r="AR23" i="85" s="1"/>
  <c r="AR24" i="85" s="1"/>
  <c r="AR25" i="85" s="1"/>
  <c r="AR26" i="85" s="1"/>
  <c r="AR27" i="85" s="1"/>
  <c r="AR28" i="85" s="1"/>
  <c r="AR29" i="85" s="1"/>
  <c r="AR30" i="85" s="1"/>
  <c r="AR31" i="85" s="1"/>
  <c r="AR32" i="85" s="1"/>
  <c r="AR33" i="85" s="1"/>
  <c r="AR34" i="85" s="1"/>
  <c r="AR35" i="85" s="1"/>
  <c r="AR36" i="85" s="1"/>
  <c r="AR37" i="85" s="1"/>
  <c r="AR38" i="85" s="1"/>
  <c r="AR39" i="85" s="1"/>
  <c r="AR40" i="85" s="1"/>
  <c r="AR41" i="85" s="1"/>
  <c r="N24" i="85"/>
  <c r="N25" i="85" s="1"/>
  <c r="CR23" i="85"/>
  <c r="CR24" i="85" s="1"/>
  <c r="M20" i="85"/>
  <c r="M21" i="85" s="1"/>
  <c r="DO26" i="85"/>
  <c r="AN20" i="85"/>
  <c r="DN25" i="85"/>
  <c r="DN26" i="85" s="1"/>
  <c r="DN27" i="85" s="1"/>
  <c r="AY28" i="85"/>
  <c r="AY29" i="85" s="1"/>
  <c r="AY30" i="85" s="1"/>
  <c r="AY31" i="85" s="1"/>
  <c r="AY32" i="85" s="1"/>
  <c r="AY33" i="85" s="1"/>
  <c r="AY34" i="85" s="1"/>
  <c r="AY35" i="85" s="1"/>
  <c r="AY36" i="85" s="1"/>
  <c r="AY37" i="85" s="1"/>
  <c r="AY38" i="85" s="1"/>
  <c r="AY39" i="85" s="1"/>
  <c r="AY40" i="85" s="1"/>
  <c r="AY41" i="85" s="1"/>
  <c r="AI22" i="85"/>
  <c r="AI23" i="85" s="1"/>
  <c r="AB26" i="85"/>
  <c r="AB27" i="85" s="1"/>
  <c r="AB28" i="85" s="1"/>
  <c r="AB29" i="85" s="1"/>
  <c r="AB30" i="85" s="1"/>
  <c r="AB31" i="85" s="1"/>
  <c r="AB32" i="85" s="1"/>
  <c r="AB33" i="85" s="1"/>
  <c r="AB34" i="85" s="1"/>
  <c r="AB35" i="85" s="1"/>
  <c r="AB36" i="85" s="1"/>
  <c r="AB37" i="85" s="1"/>
  <c r="AB38" i="85" s="1"/>
  <c r="AB39" i="85" s="1"/>
  <c r="AB40" i="85" s="1"/>
  <c r="AB41" i="85" s="1"/>
  <c r="DP23" i="85"/>
  <c r="DP24" i="85" s="1"/>
  <c r="DP25" i="85" s="1"/>
  <c r="AG21" i="85"/>
  <c r="AG22" i="85" s="1"/>
  <c r="AG23" i="85" s="1"/>
  <c r="AG24" i="85" s="1"/>
  <c r="AG25" i="85" s="1"/>
  <c r="AG26" i="85" s="1"/>
  <c r="AG27" i="85" s="1"/>
  <c r="AG28" i="85" s="1"/>
  <c r="AG29" i="85" s="1"/>
  <c r="AG30" i="85" s="1"/>
  <c r="AG31" i="85" s="1"/>
  <c r="P22" i="85"/>
  <c r="P23" i="85" s="1"/>
  <c r="P24" i="85" s="1"/>
  <c r="P25" i="85" s="1"/>
  <c r="P26" i="85" s="1"/>
  <c r="P27" i="85" s="1"/>
  <c r="P28" i="85" s="1"/>
  <c r="P29" i="85" s="1"/>
  <c r="P30" i="85" s="1"/>
  <c r="P31" i="85" s="1"/>
  <c r="P32" i="85" s="1"/>
  <c r="P33" i="85" s="1"/>
  <c r="P34" i="85" s="1"/>
  <c r="P35" i="85" s="1"/>
  <c r="P36" i="85" s="1"/>
  <c r="P37" i="85" s="1"/>
  <c r="P38" i="85" s="1"/>
  <c r="P39" i="85" s="1"/>
  <c r="P40" i="85" s="1"/>
  <c r="P41" i="85" s="1"/>
  <c r="BX22" i="85"/>
  <c r="BX23" i="85" s="1"/>
  <c r="BX24" i="85" s="1"/>
  <c r="BX25" i="85" s="1"/>
  <c r="BX26" i="85" s="1"/>
  <c r="BX27" i="85" s="1"/>
  <c r="BX28" i="85" s="1"/>
  <c r="BX29" i="85" s="1"/>
  <c r="BX30" i="85" s="1"/>
  <c r="BX31" i="85" s="1"/>
  <c r="BX32" i="85" s="1"/>
  <c r="BX33" i="85" s="1"/>
  <c r="BX34" i="85" s="1"/>
  <c r="BX35" i="85" s="1"/>
  <c r="BX36" i="85" s="1"/>
  <c r="BX37" i="85" s="1"/>
  <c r="BX38" i="85" s="1"/>
  <c r="BX39" i="85" s="1"/>
  <c r="BX40" i="85" s="1"/>
  <c r="BX41" i="85" s="1"/>
  <c r="U19" i="85"/>
  <c r="DG23" i="85"/>
  <c r="DG24" i="85" s="1"/>
  <c r="DG25" i="85" s="1"/>
  <c r="DG26" i="85" s="1"/>
  <c r="DG27" i="85" s="1"/>
  <c r="DG28" i="85" s="1"/>
  <c r="DG29" i="85" s="1"/>
  <c r="DG30" i="85" s="1"/>
  <c r="DG31" i="85" s="1"/>
  <c r="DG32" i="85" s="1"/>
  <c r="DG33" i="85" s="1"/>
  <c r="DG34" i="85" s="1"/>
  <c r="DG35" i="85" s="1"/>
  <c r="DG36" i="85" s="1"/>
  <c r="DG37" i="85" s="1"/>
  <c r="DG38" i="85" s="1"/>
  <c r="DG39" i="85" s="1"/>
  <c r="DG40" i="85" s="1"/>
  <c r="DG41" i="85" s="1"/>
  <c r="CD23" i="85"/>
  <c r="CD24" i="85" s="1"/>
  <c r="CD25" i="85" s="1"/>
  <c r="CD26" i="85" s="1"/>
  <c r="CD27" i="85" s="1"/>
  <c r="CD28" i="85" s="1"/>
  <c r="CD29" i="85" s="1"/>
  <c r="CD30" i="85" s="1"/>
  <c r="CD31" i="85" s="1"/>
  <c r="CD32" i="85" s="1"/>
  <c r="CD33" i="85" s="1"/>
  <c r="AH25" i="85"/>
  <c r="BW26" i="85"/>
  <c r="BW27" i="85" s="1"/>
  <c r="BW28" i="85" s="1"/>
  <c r="BW29" i="85" s="1"/>
  <c r="BW30" i="85" s="1"/>
  <c r="BW31" i="85" s="1"/>
  <c r="BW32" i="85" s="1"/>
  <c r="BW33" i="85" s="1"/>
  <c r="BW34" i="85" s="1"/>
  <c r="BW35" i="85" s="1"/>
  <c r="BW36" i="85" s="1"/>
  <c r="BW37" i="85" s="1"/>
  <c r="BW38" i="85" s="1"/>
  <c r="BW39" i="85" s="1"/>
  <c r="BW40" i="85" s="1"/>
  <c r="BW41" i="85" s="1"/>
  <c r="DC20" i="85"/>
  <c r="DC21" i="85" s="1"/>
  <c r="DC22" i="85" s="1"/>
  <c r="DC23" i="85" s="1"/>
  <c r="CW21" i="85"/>
  <c r="CW22" i="85" s="1"/>
  <c r="CW23" i="85" s="1"/>
  <c r="CE21" i="85"/>
  <c r="CE22" i="85" s="1"/>
  <c r="CE23" i="85" s="1"/>
  <c r="CE24" i="85" s="1"/>
  <c r="CE25" i="85" s="1"/>
  <c r="CE26" i="85" s="1"/>
  <c r="CE27" i="85" s="1"/>
  <c r="CE28" i="85" s="1"/>
  <c r="CE29" i="85" s="1"/>
  <c r="CE30" i="85" s="1"/>
  <c r="CE31" i="85" s="1"/>
  <c r="CE32" i="85" s="1"/>
  <c r="CE33" i="85" s="1"/>
  <c r="CE34" i="85" s="1"/>
  <c r="CE35" i="85" s="1"/>
  <c r="CE36" i="85" s="1"/>
  <c r="CE37" i="85" s="1"/>
  <c r="CE38" i="85" s="1"/>
  <c r="CE39" i="85" s="1"/>
  <c r="CE40" i="85" s="1"/>
  <c r="CE41" i="85" s="1"/>
  <c r="DF25" i="85"/>
  <c r="DF26" i="85" s="1"/>
  <c r="DF27" i="85" s="1"/>
  <c r="DF28" i="85" s="1"/>
  <c r="DF29" i="85" s="1"/>
  <c r="DF30" i="85" s="1"/>
  <c r="DF31" i="85" s="1"/>
  <c r="DF32" i="85" s="1"/>
  <c r="DF33" i="85" s="1"/>
  <c r="DF34" i="85" s="1"/>
  <c r="DF35" i="85" s="1"/>
  <c r="DF36" i="85" s="1"/>
  <c r="DF37" i="85" s="1"/>
  <c r="DF38" i="85" s="1"/>
  <c r="DF39" i="85" s="1"/>
  <c r="DF40" i="85" s="1"/>
  <c r="DF41" i="85" s="1"/>
  <c r="BI20" i="85"/>
  <c r="CU21" i="85"/>
  <c r="BH33" i="85"/>
  <c r="BH34" i="85" s="1"/>
  <c r="BH35" i="85" s="1"/>
  <c r="BH36" i="85" s="1"/>
  <c r="BH37" i="85" s="1"/>
  <c r="BH38" i="85" s="1"/>
  <c r="BH39" i="85" s="1"/>
  <c r="BH40" i="85" s="1"/>
  <c r="BH41" i="85" s="1"/>
  <c r="CB24" i="85"/>
  <c r="CB25" i="85" s="1"/>
  <c r="CB26" i="85" s="1"/>
  <c r="CB27" i="85" s="1"/>
  <c r="CB28" i="85" s="1"/>
  <c r="CB29" i="85" s="1"/>
  <c r="CB30" i="85" s="1"/>
  <c r="CB31" i="85" s="1"/>
  <c r="CB32" i="85" s="1"/>
  <c r="CB33" i="85" s="1"/>
  <c r="CB34" i="85" s="1"/>
  <c r="CB35" i="85" s="1"/>
  <c r="CB36" i="85" s="1"/>
  <c r="CB37" i="85" s="1"/>
  <c r="CB38" i="85" s="1"/>
  <c r="CB39" i="85" s="1"/>
  <c r="CB40" i="85" s="1"/>
  <c r="CB41" i="85" s="1"/>
  <c r="AV18" i="85"/>
  <c r="BJ20" i="85"/>
  <c r="BJ21" i="85" s="1"/>
  <c r="BJ22" i="85" s="1"/>
  <c r="BJ23" i="85" s="1"/>
  <c r="BJ24" i="85" s="1"/>
  <c r="S19" i="85"/>
  <c r="L20" i="85"/>
  <c r="L21" i="85" s="1"/>
  <c r="L22" i="85" s="1"/>
  <c r="L23" i="85" s="1"/>
  <c r="L24" i="85" s="1"/>
  <c r="L25" i="85" s="1"/>
  <c r="L26" i="85" s="1"/>
  <c r="L27" i="85" s="1"/>
  <c r="L28" i="85" s="1"/>
  <c r="L29" i="85" s="1"/>
  <c r="L30" i="85" s="1"/>
  <c r="L31" i="85" s="1"/>
  <c r="L32" i="85" s="1"/>
  <c r="L33" i="85" s="1"/>
  <c r="L34" i="85" s="1"/>
  <c r="L35" i="85" s="1"/>
  <c r="L36" i="85" s="1"/>
  <c r="L37" i="85" s="1"/>
  <c r="L38" i="85" s="1"/>
  <c r="L39" i="85" s="1"/>
  <c r="L40" i="85" s="1"/>
  <c r="L41" i="85" s="1"/>
  <c r="BB25" i="85"/>
  <c r="BB26" i="85" s="1"/>
  <c r="AM21" i="85"/>
  <c r="AM22" i="85" s="1"/>
  <c r="AM23" i="85" s="1"/>
  <c r="AM24" i="85" s="1"/>
  <c r="AM25" i="85" s="1"/>
  <c r="AM26" i="85" s="1"/>
  <c r="AM27" i="85" s="1"/>
  <c r="AM28" i="85" s="1"/>
  <c r="AM29" i="85" s="1"/>
  <c r="AM30" i="85" s="1"/>
  <c r="AM31" i="85" s="1"/>
  <c r="AM32" i="85" s="1"/>
  <c r="AM33" i="85" s="1"/>
  <c r="AM34" i="85" s="1"/>
  <c r="AM35" i="85" s="1"/>
  <c r="AM36" i="85" s="1"/>
  <c r="AM37" i="85" s="1"/>
  <c r="AM38" i="85" s="1"/>
  <c r="AM39" i="85" s="1"/>
  <c r="AM40" i="85" s="1"/>
  <c r="AM41" i="85" s="1"/>
  <c r="CT27" i="85"/>
  <c r="CT28" i="85" s="1"/>
  <c r="CT29" i="85" s="1"/>
  <c r="AK20" i="85"/>
  <c r="AK21" i="85" s="1"/>
  <c r="AK22" i="85" s="1"/>
  <c r="AK23" i="85" s="1"/>
  <c r="J19" i="85"/>
  <c r="J20" i="85" s="1"/>
  <c r="AX18" i="85"/>
  <c r="AX19" i="85" s="1"/>
  <c r="AX20" i="85" s="1"/>
  <c r="AX21" i="85" s="1"/>
  <c r="AX22" i="85" s="1"/>
  <c r="AX23" i="85" s="1"/>
  <c r="AX24" i="85" s="1"/>
  <c r="AX25" i="85" s="1"/>
  <c r="AX26" i="85" s="1"/>
  <c r="AX27" i="85" s="1"/>
  <c r="AX28" i="85" s="1"/>
  <c r="AX29" i="85" s="1"/>
  <c r="AX30" i="85" s="1"/>
  <c r="AX31" i="85" s="1"/>
  <c r="AX32" i="85" s="1"/>
  <c r="AX33" i="85" s="1"/>
  <c r="AX34" i="85" s="1"/>
  <c r="AX35" i="85" s="1"/>
  <c r="AX36" i="85" s="1"/>
  <c r="AX37" i="85" s="1"/>
  <c r="AX38" i="85" s="1"/>
  <c r="AX39" i="85" s="1"/>
  <c r="AX40" i="85" s="1"/>
  <c r="AX41" i="85" s="1"/>
  <c r="BO24" i="85"/>
  <c r="BO25" i="85" s="1"/>
  <c r="Q25" i="85"/>
  <c r="Q26" i="85" s="1"/>
  <c r="Q27" i="85" s="1"/>
  <c r="Q28" i="85" s="1"/>
  <c r="Q29" i="85" s="1"/>
  <c r="Q30" i="85" s="1"/>
  <c r="Q31" i="85" s="1"/>
  <c r="Q32" i="85" s="1"/>
  <c r="Q33" i="85" s="1"/>
  <c r="Q34" i="85" s="1"/>
  <c r="Q35" i="85" s="1"/>
  <c r="Q36" i="85" s="1"/>
  <c r="Q37" i="85" s="1"/>
  <c r="Q38" i="85" s="1"/>
  <c r="Q39" i="85" s="1"/>
  <c r="Q40" i="85" s="1"/>
  <c r="Q41" i="85" s="1"/>
  <c r="AT23" i="85"/>
  <c r="AT24" i="85" s="1"/>
  <c r="BG22" i="85"/>
  <c r="BG23" i="85" s="1"/>
  <c r="BG24" i="85" s="1"/>
  <c r="BG25" i="85" s="1"/>
  <c r="BG26" i="85" s="1"/>
  <c r="BG27" i="85" s="1"/>
  <c r="BG28" i="85" s="1"/>
  <c r="BG29" i="85" s="1"/>
  <c r="BG30" i="85" s="1"/>
  <c r="CV19" i="85"/>
  <c r="BL23" i="85"/>
  <c r="BL24" i="85" s="1"/>
  <c r="BL25" i="85" s="1"/>
  <c r="BL26" i="85" s="1"/>
  <c r="BL27" i="85" s="1"/>
  <c r="BL28" i="85" s="1"/>
  <c r="BL29" i="85" s="1"/>
  <c r="BL30" i="85" s="1"/>
  <c r="BL31" i="85" s="1"/>
  <c r="BL32" i="85" s="1"/>
  <c r="BL33" i="85" s="1"/>
  <c r="BL34" i="85" s="1"/>
  <c r="BL35" i="85" s="1"/>
  <c r="BL36" i="85" s="1"/>
  <c r="BL37" i="85" s="1"/>
  <c r="BL38" i="85" s="1"/>
  <c r="BL39" i="85" s="1"/>
  <c r="BL40" i="85" s="1"/>
  <c r="BL41" i="85" s="1"/>
  <c r="EA22" i="85"/>
  <c r="CZ27" i="85"/>
  <c r="CZ28" i="85" s="1"/>
  <c r="CZ29" i="85" s="1"/>
  <c r="AC22" i="85"/>
  <c r="AC23" i="85" s="1"/>
  <c r="AC24" i="85" s="1"/>
  <c r="DZ21" i="85"/>
  <c r="DZ22" i="85" s="1"/>
  <c r="DZ23" i="85" s="1"/>
  <c r="DZ24" i="85" s="1"/>
  <c r="DZ25" i="85" s="1"/>
  <c r="DZ26" i="85" s="1"/>
  <c r="DZ27" i="85" s="1"/>
  <c r="DZ28" i="85" s="1"/>
  <c r="DZ29" i="85" s="1"/>
  <c r="DZ30" i="85" s="1"/>
  <c r="DZ31" i="85" s="1"/>
  <c r="DZ32" i="85" s="1"/>
  <c r="DZ33" i="85" s="1"/>
  <c r="DZ34" i="85" s="1"/>
  <c r="DZ35" i="85" s="1"/>
  <c r="DZ36" i="85" s="1"/>
  <c r="DZ37" i="85" s="1"/>
  <c r="DZ38" i="85" s="1"/>
  <c r="DZ39" i="85" s="1"/>
  <c r="DZ40" i="85" s="1"/>
  <c r="DZ41" i="85" s="1"/>
  <c r="DN28" i="85" l="1"/>
  <c r="CO28" i="87"/>
  <c r="CO29" i="87" s="1"/>
  <c r="CO30" i="87" s="1"/>
  <c r="CO31" i="87" s="1"/>
  <c r="CO32" i="87" s="1"/>
  <c r="CO33" i="87" s="1"/>
  <c r="CO34" i="87" s="1"/>
  <c r="CO35" i="87" s="1"/>
  <c r="CO36" i="87" s="1"/>
  <c r="CO37" i="87" s="1"/>
  <c r="CO38" i="87" s="1"/>
  <c r="CO39" i="87" s="1"/>
  <c r="CO40" i="87" s="1"/>
  <c r="CO41" i="87" s="1"/>
  <c r="CB27" i="87"/>
  <c r="CB28" i="87" s="1"/>
  <c r="CB29" i="87" s="1"/>
  <c r="CB30" i="87" s="1"/>
  <c r="CB31" i="87" s="1"/>
  <c r="CB32" i="87" s="1"/>
  <c r="CB33" i="87" s="1"/>
  <c r="CB34" i="87" s="1"/>
  <c r="CB35" i="87" s="1"/>
  <c r="CB36" i="87" s="1"/>
  <c r="CB37" i="87" s="1"/>
  <c r="CB38" i="87" s="1"/>
  <c r="CB39" i="87" s="1"/>
  <c r="CB40" i="87" s="1"/>
  <c r="CB41" i="87" s="1"/>
  <c r="AK24" i="87"/>
  <c r="AK25" i="87" s="1"/>
  <c r="AK26" i="87" s="1"/>
  <c r="AK27" i="87" s="1"/>
  <c r="AK28" i="87" s="1"/>
  <c r="AK29" i="87" s="1"/>
  <c r="AK30" i="87" s="1"/>
  <c r="AK31" i="87" s="1"/>
  <c r="AK32" i="87" s="1"/>
  <c r="AK33" i="87" s="1"/>
  <c r="AK34" i="87" s="1"/>
  <c r="AK35" i="87" s="1"/>
  <c r="AK36" i="87" s="1"/>
  <c r="AK37" i="87" s="1"/>
  <c r="AK38" i="87" s="1"/>
  <c r="AK39" i="87" s="1"/>
  <c r="AK40" i="87" s="1"/>
  <c r="AK41" i="87" s="1"/>
  <c r="DE27" i="87"/>
  <c r="DE28" i="87" s="1"/>
  <c r="DE29" i="87" s="1"/>
  <c r="DE30" i="87" s="1"/>
  <c r="DE31" i="87" s="1"/>
  <c r="DE32" i="87" s="1"/>
  <c r="DE33" i="87" s="1"/>
  <c r="DE34" i="87" s="1"/>
  <c r="DE35" i="87" s="1"/>
  <c r="DE36" i="87" s="1"/>
  <c r="DE37" i="87" s="1"/>
  <c r="DE38" i="87" s="1"/>
  <c r="DE39" i="87" s="1"/>
  <c r="DE40" i="87" s="1"/>
  <c r="DE41" i="87" s="1"/>
  <c r="I24" i="87"/>
  <c r="I25" i="87" s="1"/>
  <c r="I26" i="87" s="1"/>
  <c r="I27" i="87" s="1"/>
  <c r="I28" i="87" s="1"/>
  <c r="I29" i="87" s="1"/>
  <c r="I30" i="87" s="1"/>
  <c r="I31" i="87" s="1"/>
  <c r="I32" i="87" s="1"/>
  <c r="I33" i="87" s="1"/>
  <c r="I34" i="87" s="1"/>
  <c r="I35" i="87" s="1"/>
  <c r="I36" i="87" s="1"/>
  <c r="I37" i="87" s="1"/>
  <c r="I38" i="87" s="1"/>
  <c r="I39" i="87" s="1"/>
  <c r="I40" i="87" s="1"/>
  <c r="I41" i="87" s="1"/>
  <c r="DR26" i="87"/>
  <c r="DR27" i="87" s="1"/>
  <c r="CX27" i="87"/>
  <c r="CX28" i="87" s="1"/>
  <c r="CX29" i="87" s="1"/>
  <c r="CX30" i="87" s="1"/>
  <c r="CX31" i="87" s="1"/>
  <c r="CX32" i="87" s="1"/>
  <c r="CX33" i="87" s="1"/>
  <c r="CX34" i="87" s="1"/>
  <c r="CX35" i="87" s="1"/>
  <c r="CX36" i="87" s="1"/>
  <c r="CX37" i="87" s="1"/>
  <c r="CX38" i="87" s="1"/>
  <c r="CX39" i="87" s="1"/>
  <c r="CX40" i="87" s="1"/>
  <c r="CX41" i="87" s="1"/>
  <c r="CV25" i="87"/>
  <c r="CV26" i="87" s="1"/>
  <c r="CV27" i="87" s="1"/>
  <c r="CV28" i="87" s="1"/>
  <c r="CV29" i="87" s="1"/>
  <c r="CV30" i="87" s="1"/>
  <c r="CV31" i="87" s="1"/>
  <c r="CV32" i="87" s="1"/>
  <c r="CV33" i="87" s="1"/>
  <c r="CV34" i="87" s="1"/>
  <c r="CV35" i="87" s="1"/>
  <c r="CV36" i="87" s="1"/>
  <c r="CV37" i="87" s="1"/>
  <c r="CV38" i="87" s="1"/>
  <c r="CV39" i="87" s="1"/>
  <c r="CV40" i="87" s="1"/>
  <c r="CV41" i="87" s="1"/>
  <c r="AI24" i="85"/>
  <c r="AI25" i="85" s="1"/>
  <c r="AI26" i="85" s="1"/>
  <c r="AI27" i="85" s="1"/>
  <c r="AI28" i="85" s="1"/>
  <c r="AI29" i="85" s="1"/>
  <c r="AI30" i="85" s="1"/>
  <c r="AI31" i="85" s="1"/>
  <c r="AI32" i="85" s="1"/>
  <c r="AI33" i="85" s="1"/>
  <c r="AI34" i="85" s="1"/>
  <c r="AI35" i="85" s="1"/>
  <c r="AI36" i="85" s="1"/>
  <c r="AI37" i="85" s="1"/>
  <c r="AI38" i="85" s="1"/>
  <c r="AI39" i="85" s="1"/>
  <c r="AI40" i="85" s="1"/>
  <c r="AI41" i="85" s="1"/>
  <c r="CR25" i="85"/>
  <c r="CR26" i="85" s="1"/>
  <c r="CR27" i="85" s="1"/>
  <c r="CR28" i="85" s="1"/>
  <c r="CR29" i="85" s="1"/>
  <c r="CR30" i="85" s="1"/>
  <c r="CR31" i="85" s="1"/>
  <c r="CR32" i="85" s="1"/>
  <c r="CR33" i="85" s="1"/>
  <c r="CR34" i="85" s="1"/>
  <c r="CR35" i="85" s="1"/>
  <c r="CR36" i="85" s="1"/>
  <c r="CR37" i="85" s="1"/>
  <c r="CR38" i="85" s="1"/>
  <c r="CR39" i="85" s="1"/>
  <c r="CR40" i="85" s="1"/>
  <c r="CR41" i="85" s="1"/>
  <c r="AW27" i="85"/>
  <c r="AW28" i="85" s="1"/>
  <c r="AW29" i="85" s="1"/>
  <c r="H25" i="87"/>
  <c r="AQ25" i="85"/>
  <c r="AQ26" i="85" s="1"/>
  <c r="AQ27" i="85" s="1"/>
  <c r="AQ28" i="85" s="1"/>
  <c r="AQ29" i="85" s="1"/>
  <c r="AQ30" i="85" s="1"/>
  <c r="AQ31" i="85" s="1"/>
  <c r="AQ32" i="85" s="1"/>
  <c r="AQ33" i="85" s="1"/>
  <c r="AQ34" i="85" s="1"/>
  <c r="AQ35" i="85" s="1"/>
  <c r="AQ36" i="85" s="1"/>
  <c r="AQ37" i="85" s="1"/>
  <c r="AQ38" i="85" s="1"/>
  <c r="AQ39" i="85" s="1"/>
  <c r="AQ40" i="85" s="1"/>
  <c r="AQ41" i="85" s="1"/>
  <c r="AC25" i="85"/>
  <c r="AC26" i="85" s="1"/>
  <c r="AC27" i="85" s="1"/>
  <c r="AC28" i="85" s="1"/>
  <c r="AC29" i="85" s="1"/>
  <c r="AC30" i="85" s="1"/>
  <c r="AC31" i="85" s="1"/>
  <c r="AC32" i="85" s="1"/>
  <c r="AC33" i="85" s="1"/>
  <c r="AC34" i="85" s="1"/>
  <c r="AC35" i="85" s="1"/>
  <c r="AC36" i="85" s="1"/>
  <c r="AC37" i="85" s="1"/>
  <c r="AC38" i="85" s="1"/>
  <c r="AC39" i="85" s="1"/>
  <c r="AC40" i="85" s="1"/>
  <c r="AC41" i="85" s="1"/>
  <c r="AF27" i="87"/>
  <c r="AF28" i="87" s="1"/>
  <c r="AF29" i="87" s="1"/>
  <c r="AF30" i="87" s="1"/>
  <c r="AF31" i="87" s="1"/>
  <c r="AF32" i="87" s="1"/>
  <c r="AF33" i="87" s="1"/>
  <c r="AF34" i="87" s="1"/>
  <c r="AF35" i="87" s="1"/>
  <c r="AF36" i="87" s="1"/>
  <c r="AF37" i="87" s="1"/>
  <c r="AF38" i="87" s="1"/>
  <c r="AF39" i="87" s="1"/>
  <c r="AF40" i="87" s="1"/>
  <c r="AF41" i="87" s="1"/>
  <c r="BZ21" i="87"/>
  <c r="BZ22" i="87" s="1"/>
  <c r="BZ23" i="87" s="1"/>
  <c r="BZ24" i="87" s="1"/>
  <c r="BZ25" i="87" s="1"/>
  <c r="BZ26" i="87" s="1"/>
  <c r="BZ27" i="87" s="1"/>
  <c r="BZ28" i="87" s="1"/>
  <c r="BZ29" i="87" s="1"/>
  <c r="BZ30" i="87" s="1"/>
  <c r="BZ31" i="87" s="1"/>
  <c r="BZ32" i="87" s="1"/>
  <c r="BZ33" i="87" s="1"/>
  <c r="BZ34" i="87" s="1"/>
  <c r="BZ35" i="87" s="1"/>
  <c r="BZ36" i="87" s="1"/>
  <c r="BZ37" i="87" s="1"/>
  <c r="BZ38" i="87" s="1"/>
  <c r="BZ39" i="87" s="1"/>
  <c r="BZ40" i="87" s="1"/>
  <c r="BZ41" i="87" s="1"/>
  <c r="CF23" i="85"/>
  <c r="CF24" i="85" s="1"/>
  <c r="S22" i="87"/>
  <c r="S23" i="87" s="1"/>
  <c r="S24" i="87" s="1"/>
  <c r="S25" i="87" s="1"/>
  <c r="S26" i="87" s="1"/>
  <c r="S27" i="87" s="1"/>
  <c r="S28" i="87" s="1"/>
  <c r="S29" i="87" s="1"/>
  <c r="S30" i="87" s="1"/>
  <c r="S31" i="87" s="1"/>
  <c r="S32" i="87" s="1"/>
  <c r="S33" i="87" s="1"/>
  <c r="S34" i="87" s="1"/>
  <c r="S35" i="87" s="1"/>
  <c r="S36" i="87" s="1"/>
  <c r="S37" i="87" s="1"/>
  <c r="S38" i="87" s="1"/>
  <c r="S39" i="87" s="1"/>
  <c r="S40" i="87" s="1"/>
  <c r="S41" i="87" s="1"/>
  <c r="BP31" i="87"/>
  <c r="BP32" i="87" s="1"/>
  <c r="BP33" i="87" s="1"/>
  <c r="BP34" i="87" s="1"/>
  <c r="BP35" i="87" s="1"/>
  <c r="BP36" i="87" s="1"/>
  <c r="BP37" i="87" s="1"/>
  <c r="BP38" i="87" s="1"/>
  <c r="BP39" i="87" s="1"/>
  <c r="BP40" i="87" s="1"/>
  <c r="BP41" i="87" s="1"/>
  <c r="K28" i="87"/>
  <c r="K29" i="87" s="1"/>
  <c r="K30" i="87" s="1"/>
  <c r="K31" i="87" s="1"/>
  <c r="K32" i="87" s="1"/>
  <c r="K33" i="87" s="1"/>
  <c r="K34" i="87" s="1"/>
  <c r="K35" i="87" s="1"/>
  <c r="K36" i="87" s="1"/>
  <c r="K37" i="87" s="1"/>
  <c r="K38" i="87" s="1"/>
  <c r="K39" i="87" s="1"/>
  <c r="K40" i="87" s="1"/>
  <c r="K41" i="87" s="1"/>
  <c r="EA23" i="87"/>
  <c r="EA24" i="87" s="1"/>
  <c r="EA25" i="87" s="1"/>
  <c r="EA26" i="87" s="1"/>
  <c r="EA27" i="87" s="1"/>
  <c r="EA28" i="87" s="1"/>
  <c r="EA29" i="87" s="1"/>
  <c r="EA30" i="87" s="1"/>
  <c r="EA31" i="87" s="1"/>
  <c r="EA32" i="87" s="1"/>
  <c r="EA33" i="87" s="1"/>
  <c r="EA34" i="87" s="1"/>
  <c r="EA35" i="87" s="1"/>
  <c r="EA36" i="87" s="1"/>
  <c r="EA37" i="87" s="1"/>
  <c r="EA38" i="87" s="1"/>
  <c r="EA39" i="87" s="1"/>
  <c r="EA40" i="87" s="1"/>
  <c r="EA41" i="87" s="1"/>
  <c r="CL36" i="85"/>
  <c r="CL37" i="85" s="1"/>
  <c r="CL38" i="85" s="1"/>
  <c r="CL39" i="85" s="1"/>
  <c r="CL40" i="85" s="1"/>
  <c r="CL41" i="85" s="1"/>
  <c r="AQ24" i="87"/>
  <c r="AQ25" i="87" s="1"/>
  <c r="AQ26" i="87" s="1"/>
  <c r="AQ27" i="87" s="1"/>
  <c r="AQ28" i="87" s="1"/>
  <c r="AQ29" i="87" s="1"/>
  <c r="AQ30" i="87" s="1"/>
  <c r="AQ31" i="87" s="1"/>
  <c r="AQ32" i="87" s="1"/>
  <c r="AQ33" i="87" s="1"/>
  <c r="AQ34" i="87" s="1"/>
  <c r="AQ35" i="87" s="1"/>
  <c r="AQ36" i="87" s="1"/>
  <c r="AQ37" i="87" s="1"/>
  <c r="AQ38" i="87" s="1"/>
  <c r="AQ39" i="87" s="1"/>
  <c r="AQ40" i="87" s="1"/>
  <c r="AQ41" i="87" s="1"/>
  <c r="DI22" i="87"/>
  <c r="BE22" i="87"/>
  <c r="BE23" i="87" s="1"/>
  <c r="BE24" i="87" s="1"/>
  <c r="BE25" i="87" s="1"/>
  <c r="BE26" i="87" s="1"/>
  <c r="BE27" i="87" s="1"/>
  <c r="BE28" i="87" s="1"/>
  <c r="BE29" i="87" s="1"/>
  <c r="BE30" i="87" s="1"/>
  <c r="BE31" i="87" s="1"/>
  <c r="BE32" i="87" s="1"/>
  <c r="BE33" i="87" s="1"/>
  <c r="BE34" i="87" s="1"/>
  <c r="BE35" i="87" s="1"/>
  <c r="BE36" i="87" s="1"/>
  <c r="BE37" i="87" s="1"/>
  <c r="BE38" i="87" s="1"/>
  <c r="BE39" i="87" s="1"/>
  <c r="BE40" i="87" s="1"/>
  <c r="BE41" i="87" s="1"/>
  <c r="BX22" i="87"/>
  <c r="BX23" i="87" s="1"/>
  <c r="BX24" i="87" s="1"/>
  <c r="BX25" i="87" s="1"/>
  <c r="BX26" i="87" s="1"/>
  <c r="BX27" i="87" s="1"/>
  <c r="BX28" i="87" s="1"/>
  <c r="BX29" i="87" s="1"/>
  <c r="BX30" i="87" s="1"/>
  <c r="BX31" i="87" s="1"/>
  <c r="BX32" i="87" s="1"/>
  <c r="BX33" i="87" s="1"/>
  <c r="BX34" i="87" s="1"/>
  <c r="BX35" i="87" s="1"/>
  <c r="BX36" i="87" s="1"/>
  <c r="BX37" i="87" s="1"/>
  <c r="BX38" i="87" s="1"/>
  <c r="BX39" i="87" s="1"/>
  <c r="BX40" i="87" s="1"/>
  <c r="BX41" i="87" s="1"/>
  <c r="DR28" i="87"/>
  <c r="DR29" i="87" s="1"/>
  <c r="DR30" i="87" s="1"/>
  <c r="DR31" i="87" s="1"/>
  <c r="DR32" i="87" s="1"/>
  <c r="DR33" i="87" s="1"/>
  <c r="DR34" i="87" s="1"/>
  <c r="DR35" i="87" s="1"/>
  <c r="DR36" i="87" s="1"/>
  <c r="DR37" i="87" s="1"/>
  <c r="DR38" i="87" s="1"/>
  <c r="DR39" i="87" s="1"/>
  <c r="DR40" i="87" s="1"/>
  <c r="DR41" i="87" s="1"/>
  <c r="BY22" i="87"/>
  <c r="BY23" i="87" s="1"/>
  <c r="BY24" i="87" s="1"/>
  <c r="BY25" i="87" s="1"/>
  <c r="BY26" i="87" s="1"/>
  <c r="BY27" i="87" s="1"/>
  <c r="BY28" i="87" s="1"/>
  <c r="BY29" i="87" s="1"/>
  <c r="BY30" i="87" s="1"/>
  <c r="BY31" i="87" s="1"/>
  <c r="BY32" i="87" s="1"/>
  <c r="BY33" i="87" s="1"/>
  <c r="BY34" i="87" s="1"/>
  <c r="BY35" i="87" s="1"/>
  <c r="BY36" i="87" s="1"/>
  <c r="BY37" i="87" s="1"/>
  <c r="BY38" i="87" s="1"/>
  <c r="BY39" i="87" s="1"/>
  <c r="BY40" i="87" s="1"/>
  <c r="BY41" i="87" s="1"/>
  <c r="DD24" i="87"/>
  <c r="DD25" i="87" s="1"/>
  <c r="DD26" i="87" s="1"/>
  <c r="DD27" i="87" s="1"/>
  <c r="DD28" i="87" s="1"/>
  <c r="DD29" i="87" s="1"/>
  <c r="DD30" i="87" s="1"/>
  <c r="DD31" i="87" s="1"/>
  <c r="DD32" i="87" s="1"/>
  <c r="DD33" i="87" s="1"/>
  <c r="DD34" i="87" s="1"/>
  <c r="DD35" i="87" s="1"/>
  <c r="DD36" i="87" s="1"/>
  <c r="DD37" i="87" s="1"/>
  <c r="DD38" i="87" s="1"/>
  <c r="DD39" i="87" s="1"/>
  <c r="DD40" i="87" s="1"/>
  <c r="DD41" i="87" s="1"/>
  <c r="BN23" i="87"/>
  <c r="DX26" i="87"/>
  <c r="DX27" i="87" s="1"/>
  <c r="DX28" i="87" s="1"/>
  <c r="DX29" i="87" s="1"/>
  <c r="DX30" i="87" s="1"/>
  <c r="DX31" i="87" s="1"/>
  <c r="DX32" i="87" s="1"/>
  <c r="DX33" i="87" s="1"/>
  <c r="DX34" i="87" s="1"/>
  <c r="DX35" i="87" s="1"/>
  <c r="DX36" i="87" s="1"/>
  <c r="DX37" i="87" s="1"/>
  <c r="DX38" i="87" s="1"/>
  <c r="DX39" i="87" s="1"/>
  <c r="DX40" i="87" s="1"/>
  <c r="DX41" i="87" s="1"/>
  <c r="CD34" i="85"/>
  <c r="CD35" i="85" s="1"/>
  <c r="CD36" i="85" s="1"/>
  <c r="CD37" i="85" s="1"/>
  <c r="CD38" i="85" s="1"/>
  <c r="CD39" i="85" s="1"/>
  <c r="CD40" i="85" s="1"/>
  <c r="CD41" i="85" s="1"/>
  <c r="BJ25" i="85"/>
  <c r="BJ26" i="85" s="1"/>
  <c r="BJ27" i="85" s="1"/>
  <c r="BJ28" i="85" s="1"/>
  <c r="BJ29" i="85" s="1"/>
  <c r="BJ30" i="85" s="1"/>
  <c r="BJ31" i="85" s="1"/>
  <c r="BJ32" i="85" s="1"/>
  <c r="BJ33" i="85" s="1"/>
  <c r="BJ34" i="85" s="1"/>
  <c r="BJ35" i="85" s="1"/>
  <c r="BJ36" i="85" s="1"/>
  <c r="BJ37" i="85" s="1"/>
  <c r="BJ38" i="85" s="1"/>
  <c r="BJ39" i="85" s="1"/>
  <c r="BJ40" i="85" s="1"/>
  <c r="BJ41" i="85" s="1"/>
  <c r="M22" i="85"/>
  <c r="M23" i="85" s="1"/>
  <c r="M24" i="85" s="1"/>
  <c r="M25" i="85" s="1"/>
  <c r="M26" i="85" s="1"/>
  <c r="M27" i="85" s="1"/>
  <c r="M28" i="85" s="1"/>
  <c r="M29" i="85" s="1"/>
  <c r="M30" i="85" s="1"/>
  <c r="DP26" i="85"/>
  <c r="DP27" i="85" s="1"/>
  <c r="DP28" i="85" s="1"/>
  <c r="DP29" i="85" s="1"/>
  <c r="DP30" i="85" s="1"/>
  <c r="DP31" i="85" s="1"/>
  <c r="DP32" i="85" s="1"/>
  <c r="DP33" i="85" s="1"/>
  <c r="DP34" i="85" s="1"/>
  <c r="DP35" i="85" s="1"/>
  <c r="DP36" i="85" s="1"/>
  <c r="DP37" i="85" s="1"/>
  <c r="DP38" i="85" s="1"/>
  <c r="DP39" i="85" s="1"/>
  <c r="DP40" i="85" s="1"/>
  <c r="DP41" i="85" s="1"/>
  <c r="DM24" i="85"/>
  <c r="DM25" i="85" s="1"/>
  <c r="DM26" i="85" s="1"/>
  <c r="DM27" i="85" s="1"/>
  <c r="DM28" i="85" s="1"/>
  <c r="DM29" i="85" s="1"/>
  <c r="DM30" i="85" s="1"/>
  <c r="DM31" i="85" s="1"/>
  <c r="DM32" i="85" s="1"/>
  <c r="DM33" i="85" s="1"/>
  <c r="DM34" i="85" s="1"/>
  <c r="DM35" i="85" s="1"/>
  <c r="DM36" i="85" s="1"/>
  <c r="DM37" i="85" s="1"/>
  <c r="DM38" i="85" s="1"/>
  <c r="DM39" i="85" s="1"/>
  <c r="DM40" i="85" s="1"/>
  <c r="DM41" i="85" s="1"/>
  <c r="CZ30" i="85"/>
  <c r="CZ31" i="85" s="1"/>
  <c r="CZ32" i="85" s="1"/>
  <c r="CZ33" i="85" s="1"/>
  <c r="CZ34" i="85" s="1"/>
  <c r="CZ35" i="85" s="1"/>
  <c r="CZ36" i="85" s="1"/>
  <c r="CZ37" i="85" s="1"/>
  <c r="CZ38" i="85" s="1"/>
  <c r="CZ39" i="85" s="1"/>
  <c r="CZ40" i="85" s="1"/>
  <c r="CZ41" i="85" s="1"/>
  <c r="BB27" i="85"/>
  <c r="BB28" i="85" s="1"/>
  <c r="BB29" i="85" s="1"/>
  <c r="BB30" i="85" s="1"/>
  <c r="BB31" i="85" s="1"/>
  <c r="BB32" i="85" s="1"/>
  <c r="BB33" i="85" s="1"/>
  <c r="BB34" i="85" s="1"/>
  <c r="BB35" i="85" s="1"/>
  <c r="BB36" i="85" s="1"/>
  <c r="BB37" i="85" s="1"/>
  <c r="BB38" i="85" s="1"/>
  <c r="BB39" i="85" s="1"/>
  <c r="BB40" i="85" s="1"/>
  <c r="BB41" i="85" s="1"/>
  <c r="CW24" i="85"/>
  <c r="CW25" i="85" s="1"/>
  <c r="CW26" i="85" s="1"/>
  <c r="BO26" i="85"/>
  <c r="BO27" i="85" s="1"/>
  <c r="DH24" i="85"/>
  <c r="DH25" i="85" s="1"/>
  <c r="DH26" i="85" s="1"/>
  <c r="DH27" i="85" s="1"/>
  <c r="DH28" i="85" s="1"/>
  <c r="DH29" i="85" s="1"/>
  <c r="DH30" i="85" s="1"/>
  <c r="DH31" i="85" s="1"/>
  <c r="DH32" i="85" s="1"/>
  <c r="DH33" i="85" s="1"/>
  <c r="DH34" i="85" s="1"/>
  <c r="DH35" i="85" s="1"/>
  <c r="DH36" i="85" s="1"/>
  <c r="DH37" i="85" s="1"/>
  <c r="DH38" i="85" s="1"/>
  <c r="DH39" i="85" s="1"/>
  <c r="DH40" i="85" s="1"/>
  <c r="DH41" i="85" s="1"/>
  <c r="N26" i="85"/>
  <c r="AH26" i="85"/>
  <c r="AH27" i="85" s="1"/>
  <c r="AH28" i="85" s="1"/>
  <c r="AH29" i="85" s="1"/>
  <c r="AH30" i="85" s="1"/>
  <c r="AH31" i="85" s="1"/>
  <c r="AH32" i="85" s="1"/>
  <c r="AH33" i="85" s="1"/>
  <c r="U20" i="85"/>
  <c r="U21" i="85" s="1"/>
  <c r="U22" i="85" s="1"/>
  <c r="U23" i="85" s="1"/>
  <c r="U24" i="85" s="1"/>
  <c r="U25" i="85" s="1"/>
  <c r="U26" i="85" s="1"/>
  <c r="U27" i="85" s="1"/>
  <c r="U28" i="85" s="1"/>
  <c r="U29" i="85" s="1"/>
  <c r="U30" i="85" s="1"/>
  <c r="U31" i="85" s="1"/>
  <c r="U32" i="85" s="1"/>
  <c r="U33" i="85" s="1"/>
  <c r="U34" i="85" s="1"/>
  <c r="U35" i="85" s="1"/>
  <c r="U36" i="85" s="1"/>
  <c r="U37" i="85" s="1"/>
  <c r="U38" i="85" s="1"/>
  <c r="U39" i="85" s="1"/>
  <c r="U40" i="85" s="1"/>
  <c r="U41" i="85" s="1"/>
  <c r="AN21" i="85"/>
  <c r="AN22" i="85" s="1"/>
  <c r="AN23" i="85" s="1"/>
  <c r="AN24" i="85" s="1"/>
  <c r="AG32" i="85"/>
  <c r="AG33" i="85" s="1"/>
  <c r="AG34" i="85" s="1"/>
  <c r="AG35" i="85" s="1"/>
  <c r="AG36" i="85" s="1"/>
  <c r="AG37" i="85" s="1"/>
  <c r="AG38" i="85" s="1"/>
  <c r="AG39" i="85" s="1"/>
  <c r="AG40" i="85" s="1"/>
  <c r="AG41" i="85" s="1"/>
  <c r="AT25" i="85"/>
  <c r="AT26" i="85" s="1"/>
  <c r="AT27" i="85" s="1"/>
  <c r="AT28" i="85" s="1"/>
  <c r="AT29" i="85" s="1"/>
  <c r="AT30" i="85" s="1"/>
  <c r="AT31" i="85" s="1"/>
  <c r="AT32" i="85" s="1"/>
  <c r="AT33" i="85" s="1"/>
  <c r="AT34" i="85" s="1"/>
  <c r="AT35" i="85" s="1"/>
  <c r="AT36" i="85" s="1"/>
  <c r="AT37" i="85" s="1"/>
  <c r="AT38" i="85" s="1"/>
  <c r="AT39" i="85" s="1"/>
  <c r="AT40" i="85" s="1"/>
  <c r="AT41" i="85" s="1"/>
  <c r="AK24" i="85"/>
  <c r="AK25" i="85" s="1"/>
  <c r="AK26" i="85" s="1"/>
  <c r="AK27" i="85" s="1"/>
  <c r="AK28" i="85" s="1"/>
  <c r="AK29" i="85" s="1"/>
  <c r="AK30" i="85" s="1"/>
  <c r="AK31" i="85" s="1"/>
  <c r="AK32" i="85" s="1"/>
  <c r="AK33" i="85" s="1"/>
  <c r="AK34" i="85" s="1"/>
  <c r="AK35" i="85" s="1"/>
  <c r="AK36" i="85" s="1"/>
  <c r="AK37" i="85" s="1"/>
  <c r="AK38" i="85" s="1"/>
  <c r="AK39" i="85" s="1"/>
  <c r="AK40" i="85" s="1"/>
  <c r="AK41" i="85" s="1"/>
  <c r="DO27" i="85"/>
  <c r="DO28" i="85" s="1"/>
  <c r="BG31" i="85"/>
  <c r="BG32" i="85" s="1"/>
  <c r="BG33" i="85" s="1"/>
  <c r="BG34" i="85" s="1"/>
  <c r="BG35" i="85" s="1"/>
  <c r="BG36" i="85" s="1"/>
  <c r="BG37" i="85" s="1"/>
  <c r="BG38" i="85" s="1"/>
  <c r="BG39" i="85" s="1"/>
  <c r="BG40" i="85" s="1"/>
  <c r="BG41" i="85" s="1"/>
  <c r="DC24" i="85"/>
  <c r="DC25" i="85" s="1"/>
  <c r="J21" i="85"/>
  <c r="J22" i="85" s="1"/>
  <c r="J23" i="85" s="1"/>
  <c r="J24" i="85" s="1"/>
  <c r="J25" i="85" s="1"/>
  <c r="J26" i="85" s="1"/>
  <c r="J27" i="85" s="1"/>
  <c r="J28" i="85" s="1"/>
  <c r="J29" i="85" s="1"/>
  <c r="J30" i="85" s="1"/>
  <c r="J31" i="85" s="1"/>
  <c r="J32" i="85" s="1"/>
  <c r="J33" i="85" s="1"/>
  <c r="J34" i="85" s="1"/>
  <c r="J35" i="85" s="1"/>
  <c r="J36" i="85" s="1"/>
  <c r="J37" i="85" s="1"/>
  <c r="J38" i="85" s="1"/>
  <c r="J39" i="85" s="1"/>
  <c r="J40" i="85" s="1"/>
  <c r="J41" i="85" s="1"/>
  <c r="CV20" i="85"/>
  <c r="CV21" i="85" s="1"/>
  <c r="CV22" i="85" s="1"/>
  <c r="CU22" i="85"/>
  <c r="CU23" i="85" s="1"/>
  <c r="CU24" i="85" s="1"/>
  <c r="S20" i="85"/>
  <c r="S21" i="85" s="1"/>
  <c r="S22" i="85" s="1"/>
  <c r="S23" i="85" s="1"/>
  <c r="S24" i="85" s="1"/>
  <c r="S25" i="85" s="1"/>
  <c r="S26" i="85" s="1"/>
  <c r="S27" i="85" s="1"/>
  <c r="S28" i="85" s="1"/>
  <c r="S29" i="85" s="1"/>
  <c r="S30" i="85" s="1"/>
  <c r="S31" i="85" s="1"/>
  <c r="S32" i="85" s="1"/>
  <c r="S33" i="85" s="1"/>
  <c r="S34" i="85" s="1"/>
  <c r="S35" i="85" s="1"/>
  <c r="S36" i="85" s="1"/>
  <c r="S37" i="85" s="1"/>
  <c r="S38" i="85" s="1"/>
  <c r="S39" i="85" s="1"/>
  <c r="S40" i="85" s="1"/>
  <c r="S41" i="85" s="1"/>
  <c r="BI21" i="85"/>
  <c r="BI22" i="85" s="1"/>
  <c r="BI23" i="85" s="1"/>
  <c r="BI24" i="85" s="1"/>
  <c r="BI25" i="85" s="1"/>
  <c r="BI26" i="85" s="1"/>
  <c r="BI27" i="85" s="1"/>
  <c r="BI28" i="85" s="1"/>
  <c r="BI29" i="85" s="1"/>
  <c r="BI30" i="85" s="1"/>
  <c r="BI31" i="85" s="1"/>
  <c r="BI32" i="85" s="1"/>
  <c r="BI33" i="85" s="1"/>
  <c r="BI34" i="85" s="1"/>
  <c r="BI35" i="85" s="1"/>
  <c r="BI36" i="85" s="1"/>
  <c r="BI37" i="85" s="1"/>
  <c r="BI38" i="85" s="1"/>
  <c r="BI39" i="85" s="1"/>
  <c r="BI40" i="85" s="1"/>
  <c r="BI41" i="85" s="1"/>
  <c r="AV19" i="85"/>
  <c r="AV20" i="85" s="1"/>
  <c r="AV21" i="85" s="1"/>
  <c r="AV22" i="85" s="1"/>
  <c r="AV23" i="85" s="1"/>
  <c r="AV24" i="85" s="1"/>
  <c r="AV25" i="85" s="1"/>
  <c r="AV26" i="85" s="1"/>
  <c r="AV27" i="85" s="1"/>
  <c r="AV28" i="85" s="1"/>
  <c r="AV29" i="85" s="1"/>
  <c r="AV30" i="85" s="1"/>
  <c r="AV31" i="85" s="1"/>
  <c r="AV32" i="85" s="1"/>
  <c r="AV33" i="85" s="1"/>
  <c r="AV34" i="85" s="1"/>
  <c r="AV35" i="85" s="1"/>
  <c r="AV36" i="85" s="1"/>
  <c r="AV37" i="85" s="1"/>
  <c r="AV38" i="85" s="1"/>
  <c r="AV39" i="85" s="1"/>
  <c r="AV40" i="85" s="1"/>
  <c r="AV41" i="85" s="1"/>
  <c r="CT30" i="85"/>
  <c r="CT31" i="85" s="1"/>
  <c r="CT32" i="85" s="1"/>
  <c r="CT33" i="85" s="1"/>
  <c r="CT34" i="85" s="1"/>
  <c r="CT35" i="85" s="1"/>
  <c r="CT36" i="85" s="1"/>
  <c r="CT37" i="85" s="1"/>
  <c r="CT38" i="85" s="1"/>
  <c r="CT39" i="85" s="1"/>
  <c r="CT40" i="85" s="1"/>
  <c r="CT41" i="85" s="1"/>
  <c r="BY23" i="85"/>
  <c r="BY24" i="85" s="1"/>
  <c r="BY25" i="85" s="1"/>
  <c r="BY26" i="85" s="1"/>
  <c r="BY27" i="85" s="1"/>
  <c r="BY28" i="85" s="1"/>
  <c r="BY29" i="85" s="1"/>
  <c r="BY30" i="85" s="1"/>
  <c r="BY31" i="85" s="1"/>
  <c r="BY32" i="85" s="1"/>
  <c r="BY33" i="85" s="1"/>
  <c r="BY34" i="85" s="1"/>
  <c r="BY35" i="85" s="1"/>
  <c r="BY36" i="85" s="1"/>
  <c r="BY37" i="85" s="1"/>
  <c r="BY38" i="85" s="1"/>
  <c r="BY39" i="85" s="1"/>
  <c r="BY40" i="85" s="1"/>
  <c r="BY41" i="85" s="1"/>
  <c r="DN29" i="85"/>
  <c r="DN30" i="85" s="1"/>
  <c r="DN31" i="85" s="1"/>
  <c r="DN32" i="85" s="1"/>
  <c r="DN33" i="85" s="1"/>
  <c r="DN34" i="85" s="1"/>
  <c r="DN35" i="85" s="1"/>
  <c r="DN36" i="85" s="1"/>
  <c r="DN37" i="85" s="1"/>
  <c r="DN38" i="85" s="1"/>
  <c r="DN39" i="85" s="1"/>
  <c r="DN40" i="85" s="1"/>
  <c r="DN41" i="85" s="1"/>
  <c r="EA23" i="85"/>
  <c r="EA24" i="85" s="1"/>
  <c r="EA25" i="85" s="1"/>
  <c r="EA26" i="85" s="1"/>
  <c r="EA27" i="85" s="1"/>
  <c r="EA28" i="85" s="1"/>
  <c r="EA29" i="85" s="1"/>
  <c r="EA30" i="85" s="1"/>
  <c r="EA31" i="85" s="1"/>
  <c r="EA32" i="85" s="1"/>
  <c r="EA33" i="85" s="1"/>
  <c r="EA34" i="85" s="1"/>
  <c r="EA35" i="85" s="1"/>
  <c r="EA36" i="85" s="1"/>
  <c r="EA37" i="85" s="1"/>
  <c r="EA38" i="85" s="1"/>
  <c r="EA39" i="85" s="1"/>
  <c r="EA40" i="85" s="1"/>
  <c r="EA41" i="85" s="1"/>
  <c r="O41" i="26"/>
  <c r="P41" i="26"/>
  <c r="N41" i="26"/>
  <c r="M5" i="26"/>
  <c r="M41" i="26" s="1"/>
  <c r="Q5" i="26"/>
  <c r="Q41" i="26" s="1"/>
  <c r="AW30" i="85" l="1"/>
  <c r="AW31" i="85" s="1"/>
  <c r="AW32" i="85" s="1"/>
  <c r="AW33" i="85" s="1"/>
  <c r="AW34" i="85" s="1"/>
  <c r="AW35" i="85" s="1"/>
  <c r="AW36" i="85" s="1"/>
  <c r="AW37" i="85" s="1"/>
  <c r="AW38" i="85" s="1"/>
  <c r="AW39" i="85" s="1"/>
  <c r="AW40" i="85" s="1"/>
  <c r="AW41" i="85" s="1"/>
  <c r="H26" i="87"/>
  <c r="H27" i="87" s="1"/>
  <c r="H28" i="87" s="1"/>
  <c r="BN24" i="87"/>
  <c r="BN25" i="87" s="1"/>
  <c r="BN26" i="87" s="1"/>
  <c r="BN27" i="87" s="1"/>
  <c r="BN28" i="87" s="1"/>
  <c r="BN29" i="87" s="1"/>
  <c r="BN30" i="87" s="1"/>
  <c r="BN31" i="87" s="1"/>
  <c r="BN32" i="87" s="1"/>
  <c r="BN33" i="87" s="1"/>
  <c r="DI23" i="87"/>
  <c r="DI24" i="87" s="1"/>
  <c r="DI25" i="87" s="1"/>
  <c r="DI26" i="87" s="1"/>
  <c r="DI27" i="87" s="1"/>
  <c r="DI28" i="87" s="1"/>
  <c r="DI29" i="87" s="1"/>
  <c r="DI30" i="87" s="1"/>
  <c r="DI31" i="87" s="1"/>
  <c r="DI32" i="87" s="1"/>
  <c r="DI33" i="87" s="1"/>
  <c r="DI34" i="87" s="1"/>
  <c r="DI35" i="87" s="1"/>
  <c r="DI36" i="87" s="1"/>
  <c r="DI37" i="87" s="1"/>
  <c r="DI38" i="87" s="1"/>
  <c r="DI39" i="87" s="1"/>
  <c r="DI40" i="87" s="1"/>
  <c r="DI41" i="87" s="1"/>
  <c r="M31" i="85"/>
  <c r="M32" i="85" s="1"/>
  <c r="M33" i="85" s="1"/>
  <c r="M34" i="85" s="1"/>
  <c r="M35" i="85" s="1"/>
  <c r="M36" i="85" s="1"/>
  <c r="M37" i="85" s="1"/>
  <c r="M38" i="85" s="1"/>
  <c r="M39" i="85" s="1"/>
  <c r="M40" i="85" s="1"/>
  <c r="M41" i="85" s="1"/>
  <c r="CF25" i="85"/>
  <c r="DC26" i="85"/>
  <c r="DC27" i="85" s="1"/>
  <c r="DC28" i="85" s="1"/>
  <c r="DC29" i="85" s="1"/>
  <c r="DC30" i="85" s="1"/>
  <c r="DC31" i="85" s="1"/>
  <c r="DC32" i="85" s="1"/>
  <c r="DC33" i="85" s="1"/>
  <c r="DC34" i="85" s="1"/>
  <c r="DC35" i="85" s="1"/>
  <c r="DC36" i="85" s="1"/>
  <c r="DC37" i="85" s="1"/>
  <c r="DC38" i="85" s="1"/>
  <c r="DC39" i="85" s="1"/>
  <c r="DC40" i="85" s="1"/>
  <c r="DC41" i="85" s="1"/>
  <c r="BO28" i="85"/>
  <c r="BO29" i="85" s="1"/>
  <c r="BO30" i="85" s="1"/>
  <c r="BO31" i="85" s="1"/>
  <c r="BO32" i="85" s="1"/>
  <c r="BO33" i="85" s="1"/>
  <c r="BO34" i="85" s="1"/>
  <c r="BO35" i="85" s="1"/>
  <c r="BO36" i="85" s="1"/>
  <c r="BO37" i="85" s="1"/>
  <c r="BO38" i="85" s="1"/>
  <c r="BO39" i="85" s="1"/>
  <c r="BO40" i="85" s="1"/>
  <c r="BO41" i="85" s="1"/>
  <c r="AH34" i="85"/>
  <c r="AH35" i="85" s="1"/>
  <c r="AH36" i="85" s="1"/>
  <c r="AH37" i="85" s="1"/>
  <c r="AH38" i="85" s="1"/>
  <c r="AH39" i="85" s="1"/>
  <c r="AH40" i="85" s="1"/>
  <c r="AH41" i="85" s="1"/>
  <c r="N27" i="85"/>
  <c r="N28" i="85" s="1"/>
  <c r="N29" i="85" s="1"/>
  <c r="N30" i="85" s="1"/>
  <c r="N31" i="85" s="1"/>
  <c r="N32" i="85" s="1"/>
  <c r="N33" i="85" s="1"/>
  <c r="N34" i="85" s="1"/>
  <c r="N35" i="85" s="1"/>
  <c r="N36" i="85" s="1"/>
  <c r="N37" i="85" s="1"/>
  <c r="N38" i="85" s="1"/>
  <c r="N39" i="85" s="1"/>
  <c r="N40" i="85" s="1"/>
  <c r="N41" i="85" s="1"/>
  <c r="AN25" i="85"/>
  <c r="AN26" i="85" s="1"/>
  <c r="AN27" i="85" s="1"/>
  <c r="CW27" i="85"/>
  <c r="CW28" i="85" s="1"/>
  <c r="CW29" i="85" s="1"/>
  <c r="CW30" i="85" s="1"/>
  <c r="CW31" i="85" s="1"/>
  <c r="CW32" i="85" s="1"/>
  <c r="CW33" i="85" s="1"/>
  <c r="CW34" i="85" s="1"/>
  <c r="CW35" i="85" s="1"/>
  <c r="CW36" i="85" s="1"/>
  <c r="CW37" i="85" s="1"/>
  <c r="CW38" i="85" s="1"/>
  <c r="CW39" i="85" s="1"/>
  <c r="CW40" i="85" s="1"/>
  <c r="CW41" i="85" s="1"/>
  <c r="DO29" i="85"/>
  <c r="DO30" i="85" s="1"/>
  <c r="DO31" i="85" s="1"/>
  <c r="DO32" i="85" s="1"/>
  <c r="DO33" i="85" s="1"/>
  <c r="DO34" i="85" s="1"/>
  <c r="DO35" i="85" s="1"/>
  <c r="DO36" i="85" s="1"/>
  <c r="DO37" i="85" s="1"/>
  <c r="DO38" i="85" s="1"/>
  <c r="DO39" i="85" s="1"/>
  <c r="DO40" i="85" s="1"/>
  <c r="DO41" i="85" s="1"/>
  <c r="CV23" i="85"/>
  <c r="CV24" i="85" s="1"/>
  <c r="CV25" i="85" s="1"/>
  <c r="CV26" i="85" s="1"/>
  <c r="CV27" i="85" s="1"/>
  <c r="CV28" i="85" s="1"/>
  <c r="CV29" i="85" s="1"/>
  <c r="CV30" i="85" s="1"/>
  <c r="CV31" i="85" s="1"/>
  <c r="CV32" i="85" s="1"/>
  <c r="CV33" i="85" s="1"/>
  <c r="CV34" i="85" s="1"/>
  <c r="CV35" i="85" s="1"/>
  <c r="CV36" i="85" s="1"/>
  <c r="CV37" i="85" s="1"/>
  <c r="CV38" i="85" s="1"/>
  <c r="CV39" i="85" s="1"/>
  <c r="CV40" i="85" s="1"/>
  <c r="CV41" i="85" s="1"/>
  <c r="CU25" i="85"/>
  <c r="CU26" i="85" s="1"/>
  <c r="CU27" i="85" s="1"/>
  <c r="CU28" i="85" s="1"/>
  <c r="CU29" i="85" s="1"/>
  <c r="CU30" i="85" s="1"/>
  <c r="CU31" i="85" s="1"/>
  <c r="CU32" i="85" s="1"/>
  <c r="CU33" i="85" s="1"/>
  <c r="CU34" i="85" s="1"/>
  <c r="CU35" i="85" s="1"/>
  <c r="CU36" i="85" s="1"/>
  <c r="CU37" i="85" s="1"/>
  <c r="CU38" i="85" s="1"/>
  <c r="CU39" i="85" s="1"/>
  <c r="CU40" i="85" s="1"/>
  <c r="CU41" i="85" s="1"/>
  <c r="L5" i="26"/>
  <c r="R5" i="26"/>
  <c r="S5" i="26" s="1"/>
  <c r="T5" i="26" s="1"/>
  <c r="G10" i="22"/>
  <c r="C10" i="22" s="1"/>
  <c r="B20" i="22"/>
  <c r="H29" i="87" l="1"/>
  <c r="H30" i="87" s="1"/>
  <c r="H31" i="87" s="1"/>
  <c r="H32" i="87" s="1"/>
  <c r="H33" i="87" s="1"/>
  <c r="H34" i="87" s="1"/>
  <c r="H35" i="87" s="1"/>
  <c r="H36" i="87" s="1"/>
  <c r="H37" i="87" s="1"/>
  <c r="H38" i="87" s="1"/>
  <c r="H39" i="87" s="1"/>
  <c r="H40" i="87" s="1"/>
  <c r="H41" i="87" s="1"/>
  <c r="CF26" i="85"/>
  <c r="CF27" i="85" s="1"/>
  <c r="CF28" i="85" s="1"/>
  <c r="CF29" i="85" s="1"/>
  <c r="CF30" i="85" s="1"/>
  <c r="CF31" i="85" s="1"/>
  <c r="CF32" i="85" s="1"/>
  <c r="BN34" i="87"/>
  <c r="BN35" i="87" s="1"/>
  <c r="BN36" i="87" s="1"/>
  <c r="BN37" i="87" s="1"/>
  <c r="BN38" i="87" s="1"/>
  <c r="BN39" i="87" s="1"/>
  <c r="BN40" i="87" s="1"/>
  <c r="BN41" i="87" s="1"/>
  <c r="AN28" i="85"/>
  <c r="AN29" i="85" s="1"/>
  <c r="AN30" i="85" s="1"/>
  <c r="AN31" i="85" s="1"/>
  <c r="AN32" i="85" s="1"/>
  <c r="AN33" i="85" s="1"/>
  <c r="AN34" i="85" s="1"/>
  <c r="AN35" i="85" s="1"/>
  <c r="AN36" i="85" s="1"/>
  <c r="AN37" i="85" s="1"/>
  <c r="AN38" i="85" s="1"/>
  <c r="AN39" i="85" s="1"/>
  <c r="AN40" i="85" s="1"/>
  <c r="AN41" i="85" s="1"/>
  <c r="K5" i="26"/>
  <c r="L41" i="26"/>
  <c r="R41" i="26"/>
  <c r="S41" i="26"/>
  <c r="U5" i="26"/>
  <c r="T41" i="26"/>
  <c r="G12" i="22"/>
  <c r="C12" i="22" s="1"/>
  <c r="CF33" i="85" l="1"/>
  <c r="CF34" i="85" s="1"/>
  <c r="CF35" i="85" s="1"/>
  <c r="CF36" i="85" s="1"/>
  <c r="CF37" i="85" s="1"/>
  <c r="CF38" i="85" s="1"/>
  <c r="CF39" i="85" s="1"/>
  <c r="CF40" i="85" s="1"/>
  <c r="CF41" i="85" s="1"/>
  <c r="J5" i="26"/>
  <c r="K41" i="26"/>
  <c r="C19" i="22"/>
  <c r="C5" i="67" s="1"/>
  <c r="E5" i="67" s="1"/>
  <c r="V5" i="26"/>
  <c r="U41" i="26"/>
  <c r="I5" i="26" l="1"/>
  <c r="J41" i="26"/>
  <c r="W5" i="26"/>
  <c r="V41" i="26"/>
  <c r="H5" i="26" l="1"/>
  <c r="I41" i="26"/>
  <c r="X5" i="26"/>
  <c r="W41" i="26"/>
  <c r="E8" i="67"/>
  <c r="G5" i="26" l="1"/>
  <c r="H41" i="26"/>
  <c r="Y5" i="26"/>
  <c r="X41" i="26"/>
  <c r="F5" i="26" l="1"/>
  <c r="G41" i="26"/>
  <c r="Z5" i="26"/>
  <c r="Y41" i="26"/>
  <c r="D7" i="17"/>
  <c r="D8" i="17" s="1"/>
  <c r="E5" i="26" l="1"/>
  <c r="F41" i="26"/>
  <c r="AA5" i="26"/>
  <c r="AA41" i="26" s="1"/>
  <c r="Z41" i="26"/>
  <c r="C10" i="67" l="1"/>
  <c r="E10" i="67" s="1"/>
  <c r="D5" i="26"/>
  <c r="E41" i="26"/>
  <c r="AB4" i="26"/>
  <c r="P4" i="26"/>
  <c r="C5" i="26" l="1"/>
  <c r="C41" i="26" s="1"/>
  <c r="D41" i="26"/>
  <c r="C4" i="26" l="1"/>
</calcChain>
</file>

<file path=xl/sharedStrings.xml><?xml version="1.0" encoding="utf-8"?>
<sst xmlns="http://schemas.openxmlformats.org/spreadsheetml/2006/main" count="1104" uniqueCount="378">
  <si>
    <t>TAKT Time</t>
  </si>
  <si>
    <t>Time Unit</t>
  </si>
  <si>
    <t>Seconds</t>
  </si>
  <si>
    <t>Shifts</t>
  </si>
  <si>
    <t>Shift Information</t>
  </si>
  <si>
    <t>Work Hours per Shift</t>
  </si>
  <si>
    <t>Hours</t>
  </si>
  <si>
    <t>Minutes Start-up</t>
  </si>
  <si>
    <t>Minutes</t>
  </si>
  <si>
    <t>Minutes Early Break</t>
  </si>
  <si>
    <t>Minutes Lunch</t>
  </si>
  <si>
    <t>Minutes Late Break</t>
  </si>
  <si>
    <t>Minutes Clean Up</t>
  </si>
  <si>
    <t>Takt Time</t>
  </si>
  <si>
    <t>USEABLE TIME</t>
  </si>
  <si>
    <t>Units</t>
  </si>
  <si>
    <t>Days</t>
  </si>
  <si>
    <t>TAKT TIME</t>
  </si>
  <si>
    <t>Weeks</t>
  </si>
  <si>
    <t>Average Qty On Hand</t>
  </si>
  <si>
    <t>Annual Consumption</t>
  </si>
  <si>
    <t>Unit Price</t>
  </si>
  <si>
    <t>each</t>
  </si>
  <si>
    <t>Annual Inventory Turns</t>
  </si>
  <si>
    <t>Turns</t>
  </si>
  <si>
    <t>Process Step</t>
  </si>
  <si>
    <t>Operator</t>
  </si>
  <si>
    <t>Cycle Time</t>
  </si>
  <si>
    <t>Overall Cycle Time</t>
  </si>
  <si>
    <t>% Loaded</t>
  </si>
  <si>
    <t>Operator 1</t>
  </si>
  <si>
    <t>Operator 2</t>
  </si>
  <si>
    <t>Operator 3</t>
  </si>
  <si>
    <t>Operator 4</t>
  </si>
  <si>
    <t>Operator 5</t>
  </si>
  <si>
    <t>Operator 6</t>
  </si>
  <si>
    <t>Operator 7</t>
  </si>
  <si>
    <t>Operator 8</t>
  </si>
  <si>
    <t>Operator 9</t>
  </si>
  <si>
    <t>Operator 10</t>
  </si>
  <si>
    <t>Step 6</t>
  </si>
  <si>
    <t>Step 7</t>
  </si>
  <si>
    <t>Step 8</t>
  </si>
  <si>
    <t>Step 9</t>
  </si>
  <si>
    <t>Step 10</t>
  </si>
  <si>
    <t>Capacity</t>
  </si>
  <si>
    <t>Process Capacity</t>
  </si>
  <si>
    <t>VOL between C/O</t>
  </si>
  <si>
    <t>C/O (time per piece):</t>
  </si>
  <si>
    <t>Total Time per Piece:</t>
  </si>
  <si>
    <t>Up Time:</t>
  </si>
  <si>
    <t>Up Time / (Cycle Time + (CO / Pcs per CO))</t>
  </si>
  <si>
    <t>Scheduled Run Time</t>
  </si>
  <si>
    <t>Auto/Machine Cycle Time</t>
  </si>
  <si>
    <t>Tot C/T (time per piece):</t>
  </si>
  <si>
    <t>Process Name</t>
  </si>
  <si>
    <t>Customer Demand</t>
  </si>
  <si>
    <t>Prepared By</t>
  </si>
  <si>
    <t>Waiting</t>
  </si>
  <si>
    <t>Work Sequence</t>
  </si>
  <si>
    <t>Auto</t>
  </si>
  <si>
    <t>Walk</t>
  </si>
  <si>
    <t>Sum of Man CT</t>
  </si>
  <si>
    <t>Safety</t>
  </si>
  <si>
    <t>Defects</t>
  </si>
  <si>
    <t>Motion</t>
  </si>
  <si>
    <t>Transportation</t>
  </si>
  <si>
    <t>Overpoduction</t>
  </si>
  <si>
    <t>No</t>
  </si>
  <si>
    <t>Stand in the Circle</t>
  </si>
  <si>
    <t>External Time (minutes)</t>
  </si>
  <si>
    <t>Internal Time (minutes)</t>
  </si>
  <si>
    <t>Step</t>
  </si>
  <si>
    <t>Wait</t>
  </si>
  <si>
    <t>Comments</t>
  </si>
  <si>
    <t>Time Break Down</t>
  </si>
  <si>
    <t>Other NVA</t>
  </si>
  <si>
    <t>Value</t>
  </si>
  <si>
    <t>Average Days of Supply</t>
  </si>
  <si>
    <t>Days of Supply</t>
  </si>
  <si>
    <t>Average Cost of Supply</t>
  </si>
  <si>
    <t>Supplier Lead Time</t>
  </si>
  <si>
    <t>Lines/People</t>
  </si>
  <si>
    <t>Volume Needed per Day</t>
  </si>
  <si>
    <t>Lines or People</t>
  </si>
  <si>
    <t>Quality</t>
  </si>
  <si>
    <t>Step 1</t>
  </si>
  <si>
    <t>Step 2</t>
  </si>
  <si>
    <t>Step 3</t>
  </si>
  <si>
    <t>Step 4</t>
  </si>
  <si>
    <t>Step 5</t>
  </si>
  <si>
    <t>Process Step/ Activity</t>
  </si>
  <si>
    <t>Quota per Day</t>
  </si>
  <si>
    <t xml:space="preserve">Scope of </t>
  </si>
  <si>
    <t>From</t>
  </si>
  <si>
    <t>Date Reviewed:</t>
  </si>
  <si>
    <t>Operations</t>
  </si>
  <si>
    <t>To</t>
  </si>
  <si>
    <t>Standard Work</t>
  </si>
  <si>
    <t>Standard WIP</t>
  </si>
  <si>
    <t>Check</t>
  </si>
  <si>
    <t>Precaution</t>
  </si>
  <si>
    <t>in Process</t>
  </si>
  <si>
    <t>Connector Line</t>
  </si>
  <si>
    <t>Process Area</t>
  </si>
  <si>
    <t>Inventory Analysis</t>
  </si>
  <si>
    <t>Kanban Size</t>
  </si>
  <si>
    <t>Each</t>
  </si>
  <si>
    <t>Kanban Quantity</t>
  </si>
  <si>
    <t>Safety Stock</t>
  </si>
  <si>
    <t>Changeover Time</t>
  </si>
  <si>
    <t>Average Inventory Quantity</t>
  </si>
  <si>
    <t>Average Inventory Cost</t>
  </si>
  <si>
    <t>Dollars</t>
  </si>
  <si>
    <t>Useable Time</t>
  </si>
  <si>
    <t>Scrap Rate</t>
  </si>
  <si>
    <t>Percent</t>
  </si>
  <si>
    <t>Table of Contents</t>
  </si>
  <si>
    <t>Order</t>
  </si>
  <si>
    <t>Worksheet Name</t>
  </si>
  <si>
    <t>Purpose</t>
  </si>
  <si>
    <t>Standard Work Sheet</t>
  </si>
  <si>
    <t>Raw Materials</t>
  </si>
  <si>
    <t>Finished Goods</t>
  </si>
  <si>
    <t>Other Downtime</t>
  </si>
  <si>
    <t>Cycle 1</t>
  </si>
  <si>
    <t>Cycle 2</t>
  </si>
  <si>
    <t>Cycle 3</t>
  </si>
  <si>
    <t>Cycle 4</t>
  </si>
  <si>
    <t>Cycle 5</t>
  </si>
  <si>
    <t>Cycle 6</t>
  </si>
  <si>
    <t>Cycle 7</t>
  </si>
  <si>
    <t>Cycle 8</t>
  </si>
  <si>
    <t>Cycle 9</t>
  </si>
  <si>
    <t>Cycle 10</t>
  </si>
  <si>
    <t>Average</t>
  </si>
  <si>
    <t>Range</t>
  </si>
  <si>
    <t>Instances of Waste</t>
  </si>
  <si>
    <t>Over Processing</t>
  </si>
  <si>
    <t>Excess Inventory</t>
  </si>
  <si>
    <t>Muda (8 Wastes)</t>
  </si>
  <si>
    <t>Unused Tallent</t>
  </si>
  <si>
    <t>Environment</t>
  </si>
  <si>
    <t>Space Utilization</t>
  </si>
  <si>
    <t>Other Focus Areas</t>
  </si>
  <si>
    <t>Work Days</t>
  </si>
  <si>
    <t>Work Weeks</t>
  </si>
  <si>
    <t>Days per Week</t>
  </si>
  <si>
    <t>Team Photo</t>
  </si>
  <si>
    <t>Future Action Newspaper</t>
  </si>
  <si>
    <t>Kaizen Charter</t>
  </si>
  <si>
    <t>Focus Area:</t>
  </si>
  <si>
    <t>This improvement project will focus on (the product or process name).</t>
  </si>
  <si>
    <t>Co-Leader:</t>
  </si>
  <si>
    <t>Leader:</t>
  </si>
  <si>
    <t>Coach:</t>
  </si>
  <si>
    <t>Team Members:</t>
  </si>
  <si>
    <t>Kaizen Team</t>
  </si>
  <si>
    <t>Kaizen Schedule</t>
  </si>
  <si>
    <t>Monday</t>
  </si>
  <si>
    <t>Tuesday</t>
  </si>
  <si>
    <t>Wednesday</t>
  </si>
  <si>
    <t>Thursday</t>
  </si>
  <si>
    <t>Friday</t>
  </si>
  <si>
    <t>Saturday</t>
  </si>
  <si>
    <t>Sunday</t>
  </si>
  <si>
    <t>Yes</t>
  </si>
  <si>
    <t>Start</t>
  </si>
  <si>
    <t>n/a</t>
  </si>
  <si>
    <t>Finish</t>
  </si>
  <si>
    <t>Kaizen Objective:</t>
  </si>
  <si>
    <t>The improvement team's task is to (increase or decrease) (name of metric or KPI) from (baseline performance level) to (target performance level).</t>
  </si>
  <si>
    <t>When</t>
  </si>
  <si>
    <t>Task</t>
  </si>
  <si>
    <t>Responsibility</t>
  </si>
  <si>
    <t>Due</t>
  </si>
  <si>
    <t>Status</t>
  </si>
  <si>
    <t>Notes</t>
  </si>
  <si>
    <t>Select Kaizen Facilitator</t>
  </si>
  <si>
    <t>Develop Kaizen Charter</t>
  </si>
  <si>
    <t>Ensure Kaizen Supply Availablity</t>
  </si>
  <si>
    <t>Select Kaizen Team Leader</t>
  </si>
  <si>
    <t>Identify Kaizen Opportunity</t>
  </si>
  <si>
    <t>Select Team Members</t>
  </si>
  <si>
    <t>Identify Data Gaps</t>
  </si>
  <si>
    <t>Create Data Collection Plan</t>
  </si>
  <si>
    <t>Notify and Schedule Team</t>
  </si>
  <si>
    <t>Schedule Leaders Handoff Meeting</t>
  </si>
  <si>
    <t>Schedule Meals (as needed)</t>
  </si>
  <si>
    <t>Reserve Workshop Room (as needed)</t>
  </si>
  <si>
    <t>Leadership</t>
  </si>
  <si>
    <t>Kaizen Coordinator</t>
  </si>
  <si>
    <t>Kaizen Leader</t>
  </si>
  <si>
    <t>Not Started</t>
  </si>
  <si>
    <t>~ 6 weeks prior to Kaizen workshop</t>
  </si>
  <si>
    <t>~ 4 weeks prior to Kaizen workshop</t>
  </si>
  <si>
    <t>~ 2 weeks prior to Kaizen workshop</t>
  </si>
  <si>
    <t>~ 3 days prior to Kaizen workshop</t>
  </si>
  <si>
    <t>Kaizen Kick-Off Meeting</t>
  </si>
  <si>
    <t>All the Above</t>
  </si>
  <si>
    <t>Day of Event</t>
  </si>
  <si>
    <t>Recommended Timeline</t>
  </si>
  <si>
    <t>~ 6 weeks prior to Kaizen workshop (sheet "A2")</t>
  </si>
  <si>
    <t>Problem</t>
  </si>
  <si>
    <t>Action Taken</t>
  </si>
  <si>
    <t>Results</t>
  </si>
  <si>
    <t>Kaizen Name:</t>
  </si>
  <si>
    <t>Area 1 Productivity</t>
  </si>
  <si>
    <t>Before Kaizen</t>
  </si>
  <si>
    <t>After Kaizen</t>
  </si>
  <si>
    <t>Improvement 1</t>
  </si>
  <si>
    <t>Improvement 2</t>
  </si>
  <si>
    <t>Improvement 3</t>
  </si>
  <si>
    <t>Improvement 4</t>
  </si>
  <si>
    <t>Improvement 5</t>
  </si>
  <si>
    <t>Improvement 6</t>
  </si>
  <si>
    <t>Improvement 7</t>
  </si>
  <si>
    <t>Improvement 8</t>
  </si>
  <si>
    <t>Improvement 10</t>
  </si>
  <si>
    <t>Improvement 9</t>
  </si>
  <si>
    <t>Post-Kaizen Audit Schedule</t>
  </si>
  <si>
    <t>Audit Type</t>
  </si>
  <si>
    <t>Work Area Feed Back</t>
  </si>
  <si>
    <t>7 days after event</t>
  </si>
  <si>
    <t>Work Area Feed Back, Condition, Performance</t>
  </si>
  <si>
    <t>30 days after event</t>
  </si>
  <si>
    <t>60 days after event</t>
  </si>
  <si>
    <t>90 days after event</t>
  </si>
  <si>
    <t>Day after event</t>
  </si>
  <si>
    <t>Key Measure</t>
  </si>
  <si>
    <t>Before</t>
  </si>
  <si>
    <t>After</t>
  </si>
  <si>
    <t>% Improved</t>
  </si>
  <si>
    <t>Efficiency</t>
  </si>
  <si>
    <t>WIP (work in process)</t>
  </si>
  <si>
    <t>Result Summary</t>
  </si>
  <si>
    <t>Crew Size Requirement</t>
  </si>
  <si>
    <t>Cycle Time (productivity)</t>
  </si>
  <si>
    <t>Floor Space (sq ft)</t>
  </si>
  <si>
    <t>Changeover Step</t>
  </si>
  <si>
    <r>
      <rPr>
        <sz val="12"/>
        <color rgb="FFFF0000"/>
        <rFont val="Arial"/>
        <family val="2"/>
      </rPr>
      <t xml:space="preserve">NOTE: </t>
    </r>
    <r>
      <rPr>
        <sz val="12"/>
        <color theme="1"/>
        <rFont val="Arial"/>
        <family val="2"/>
      </rPr>
      <t>Leadership must provide this information!</t>
    </r>
    <r>
      <rPr>
        <sz val="12"/>
        <rFont val="Arial"/>
        <family val="2"/>
      </rPr>
      <t xml:space="preserve"> </t>
    </r>
  </si>
  <si>
    <t>Time Studies</t>
  </si>
  <si>
    <t>Standard Work Combination Sheet</t>
  </si>
  <si>
    <t>Kaizen Prework</t>
  </si>
  <si>
    <t>Standard Worksheet</t>
  </si>
  <si>
    <t xml:space="preserve">Efficiency: </t>
  </si>
  <si>
    <t>Changeover Related (downtime minutes)</t>
  </si>
  <si>
    <t>Downtime</t>
  </si>
  <si>
    <r>
      <t xml:space="preserve">NOTE: </t>
    </r>
    <r>
      <rPr>
        <sz val="14"/>
        <color rgb="FF000000"/>
        <rFont val="Calibri"/>
        <family val="2"/>
      </rPr>
      <t>Each Kaizen team member should silently observe the process and how it flows. During this time, document all identified wastes.</t>
    </r>
  </si>
  <si>
    <t>Process Time</t>
  </si>
  <si>
    <t>A1</t>
  </si>
  <si>
    <t>A2</t>
  </si>
  <si>
    <t>A3</t>
  </si>
  <si>
    <t>B1</t>
  </si>
  <si>
    <t>B2a</t>
  </si>
  <si>
    <t>B2b</t>
  </si>
  <si>
    <t>B4</t>
  </si>
  <si>
    <t>B5</t>
  </si>
  <si>
    <t>B6</t>
  </si>
  <si>
    <t>B7</t>
  </si>
  <si>
    <t>ACTION</t>
  </si>
  <si>
    <t>C1a</t>
  </si>
  <si>
    <t>C1b</t>
  </si>
  <si>
    <t>C2</t>
  </si>
  <si>
    <t>C4</t>
  </si>
  <si>
    <t>C5</t>
  </si>
  <si>
    <t>C6</t>
  </si>
  <si>
    <t>D1</t>
  </si>
  <si>
    <t>D2</t>
  </si>
  <si>
    <t>D3</t>
  </si>
  <si>
    <t>D4</t>
  </si>
  <si>
    <t>Line Balancing Analysis</t>
  </si>
  <si>
    <t>Changeover Analysis</t>
  </si>
  <si>
    <t>Capacity Analysis</t>
  </si>
  <si>
    <t>Accomplishment Newspaper</t>
  </si>
  <si>
    <t>KPI Standard Summary</t>
  </si>
  <si>
    <t>Kaizen Audit Plan</t>
  </si>
  <si>
    <t>Action Owner</t>
  </si>
  <si>
    <t>Management</t>
  </si>
  <si>
    <t>Kanban Analysis</t>
  </si>
  <si>
    <t>C7</t>
  </si>
  <si>
    <t>C8</t>
  </si>
  <si>
    <t>Kaizen team identifies all instance of waste</t>
  </si>
  <si>
    <t>The Kaizen team records the time required to complete each step in the process</t>
  </si>
  <si>
    <t>The Kaizen team studies the time required to complete each step in the process</t>
  </si>
  <si>
    <t>The Kaizen team maps out the current state work area layout</t>
  </si>
  <si>
    <t>B8</t>
  </si>
  <si>
    <t>B9</t>
  </si>
  <si>
    <t>If applicable</t>
  </si>
  <si>
    <t>The Kaizen team studies the time required to complete each step of a changeover</t>
  </si>
  <si>
    <t>The Kaizen team documents the details around all significant improvement made</t>
  </si>
  <si>
    <t>Scheduled Date</t>
  </si>
  <si>
    <t>The Kaizen leader creates and performs all post Kaizen audits</t>
  </si>
  <si>
    <t>Completion Time</t>
  </si>
  <si>
    <t>Team Action</t>
  </si>
  <si>
    <t>Instance of Waste</t>
  </si>
  <si>
    <t>Team Focus?</t>
  </si>
  <si>
    <t>Kaizen Team Action List</t>
  </si>
  <si>
    <t>KPI Name</t>
  </si>
  <si>
    <t>Current Condition</t>
  </si>
  <si>
    <t>Target Condition</t>
  </si>
  <si>
    <t>Future Task/ Commitment</t>
  </si>
  <si>
    <t>NOTES *</t>
  </si>
  <si>
    <t>used if more than one operator</t>
  </si>
  <si>
    <t>Changeover Time (SMED Tool)</t>
  </si>
  <si>
    <t>A BEFORE PHOTO or Drawing goes here</t>
  </si>
  <si>
    <t>An AFTER PHOTO or Drawing goes here</t>
  </si>
  <si>
    <t>CI Implementation</t>
  </si>
  <si>
    <t>Task #</t>
  </si>
  <si>
    <t>Note</t>
  </si>
  <si>
    <t>Run an experiment to test the improvements' effectiveness.</t>
  </si>
  <si>
    <t>Colleague Review</t>
  </si>
  <si>
    <t>Have others who perform this work review the improvement.</t>
  </si>
  <si>
    <t>Update Documentation</t>
  </si>
  <si>
    <t>Update related policies, procedures, written instructions, etc.</t>
  </si>
  <si>
    <t>Update Work Standards</t>
  </si>
  <si>
    <t>Update any affected Visual Workplace tools.</t>
  </si>
  <si>
    <t>Update Training</t>
  </si>
  <si>
    <t>Update any changes in the training process and materials.</t>
  </si>
  <si>
    <t>Provide Training</t>
  </si>
  <si>
    <t>Provide the affected resources training related to the changes.</t>
  </si>
  <si>
    <t>Implement Change</t>
  </si>
  <si>
    <t>Make the changes permanent (the new standard)</t>
  </si>
  <si>
    <t>Vetting the Change</t>
  </si>
  <si>
    <t>CHECK</t>
  </si>
  <si>
    <t>D5</t>
  </si>
  <si>
    <t>Used to help evaluate the team's proposed changes</t>
  </si>
  <si>
    <t>Used to ensure all changes are implemented correctly</t>
  </si>
  <si>
    <t>The Kaizen team compares the before Kaizen performance with the after Kaizen performance</t>
  </si>
  <si>
    <t>STANDARD WORK COMBINATION SHEET</t>
  </si>
  <si>
    <t>Value Add</t>
  </si>
  <si>
    <t>Non Value Add</t>
  </si>
  <si>
    <t>Net Available Time in Minutes</t>
  </si>
  <si>
    <t>Date Revised</t>
  </si>
  <si>
    <t>Auto (machine)</t>
  </si>
  <si>
    <t>Operator Assignment</t>
  </si>
  <si>
    <t>Minimum Crew Size</t>
  </si>
  <si>
    <t>Changeover Time Reduction Steps</t>
  </si>
  <si>
    <t xml:space="preserve">  0. Change yellow field values to about 1/10th to the overall C/O time</t>
  </si>
  <si>
    <t xml:space="preserve">  1. Study and document the Changeover procedure and steps</t>
  </si>
  <si>
    <t xml:space="preserve">  2. Eliminate any step that are not nessassery and add no value</t>
  </si>
  <si>
    <t xml:space="preserve">  3. Separate Internal activities from External activities</t>
  </si>
  <si>
    <t xml:space="preserve">  4. Convert as many Internal activities to External activities as possible</t>
  </si>
  <si>
    <t xml:space="preserve">  5. Reduce the time it takes to perform Internal activities</t>
  </si>
  <si>
    <t xml:space="preserve">  6. Reduce the time it takes to perform External activities</t>
  </si>
  <si>
    <t xml:space="preserve">  7. Document and Standardize the new Changeover procedure</t>
  </si>
  <si>
    <t>TAKT  Time</t>
  </si>
  <si>
    <t>Total Manual Cycle Time</t>
  </si>
  <si>
    <t>Optimal Crew Size</t>
  </si>
  <si>
    <t>B3</t>
  </si>
  <si>
    <t>C3</t>
  </si>
  <si>
    <t>Operating Days per Week</t>
  </si>
  <si>
    <t>Usable Time Day</t>
  </si>
  <si>
    <t>This will ensure your inventory will be replentished prior to running out of material.</t>
  </si>
  <si>
    <t>Test Your Idea</t>
  </si>
  <si>
    <t>Get Change Authorization</t>
  </si>
  <si>
    <t>Changeover Time  Study Steps</t>
  </si>
  <si>
    <t>Changeover Time Study (part 2)</t>
  </si>
  <si>
    <t>CHANGE OVER TIME STUDY (part 1)</t>
  </si>
  <si>
    <t>C/O Time Target</t>
  </si>
  <si>
    <t>Evaluate the Change</t>
  </si>
  <si>
    <t>Have Management approve the change prior to testing the changes.</t>
  </si>
  <si>
    <t>Operator Efficiency</t>
  </si>
  <si>
    <t>Kaizen Pre-Work</t>
  </si>
  <si>
    <t>Provides a list of actions needed to be taken in preparation of the Kaizen workshop</t>
  </si>
  <si>
    <t>Provides an area for Management to define the project charter (Kaizen details)</t>
  </si>
  <si>
    <t>Helps management determine the pace needed to keep up with demand</t>
  </si>
  <si>
    <t>The Kaizen team separates the process value add and non value add times for each step in the process</t>
  </si>
  <si>
    <t>The Kaizen team analyzes how utilized or loaded each operator is compared to Takt time and to each other</t>
  </si>
  <si>
    <t>The Kaizen team analyzes the maximum capacity the work area can produce</t>
  </si>
  <si>
    <t>The Kaizen team analyzes the inventory performance or flow for priority materials</t>
  </si>
  <si>
    <t>The Kaizen team analyzes the Kanban performance for priority materials</t>
  </si>
  <si>
    <t xml:space="preserve">Used to help the Team see and choose what improvement opertunities to commit to during the Kaizen workshop </t>
  </si>
  <si>
    <t>The Kaizen team tracks all improvements included in the Kaizen that have remaining  open action items</t>
  </si>
  <si>
    <t>Cycle Time Analysis</t>
  </si>
  <si>
    <t>Process Start</t>
  </si>
  <si>
    <t>Time</t>
  </si>
  <si>
    <t>Man Work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</si>
</sst>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164" formatCode=".\-\-\-00000000000000000000000;0000000000000000000000000000000000000000000000000000000000000000000000000000000000"/>
    <numFmt numFmtId="165" formatCode="0.0000"/>
    <numFmt numFmtId="166" formatCode="0.0%"/>
    <numFmt numFmtId="167" formatCode="0.000"/>
    <numFmt numFmtId="168" formatCode="0.0"/>
  </numFmts>
  <fonts count="9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8"/>
      <color theme="0"/>
      <name val="Arial"/>
      <family val="2"/>
    </font>
    <font>
      <b/>
      <sz val="18"/>
      <color theme="3" tint="-0.499984740745262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‚l‚r ‚oƒSƒVƒbƒN"/>
      <charset val="128"/>
    </font>
    <font>
      <sz val="11"/>
      <name val="Gill Sans MT"/>
      <family val="2"/>
    </font>
    <font>
      <sz val="16"/>
      <name val="Gill Sans MT"/>
      <family val="2"/>
    </font>
    <font>
      <sz val="11"/>
      <name val="lr "/>
      <charset val="128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18"/>
      <name val="Arial"/>
      <family val="2"/>
    </font>
    <font>
      <sz val="11"/>
      <color rgb="FF002060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8"/>
      <color rgb="FF002060"/>
      <name val="Calibri"/>
      <family val="2"/>
      <scheme val="minor"/>
    </font>
    <font>
      <sz val="12"/>
      <name val="Gill Sans MT"/>
      <family val="2"/>
    </font>
    <font>
      <sz val="18"/>
      <name val="Gill Sans MT"/>
      <family val="2"/>
    </font>
    <font>
      <b/>
      <sz val="10"/>
      <name val="Gill Sans MT"/>
      <family val="2"/>
    </font>
    <font>
      <sz val="10"/>
      <color theme="1"/>
      <name val="Calibri"/>
      <family val="2"/>
      <scheme val="minor"/>
    </font>
    <font>
      <sz val="22"/>
      <color rgb="FF00206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8"/>
      <color rgb="FFFF0000"/>
      <name val="Calibri"/>
      <family val="2"/>
      <scheme val="minor"/>
    </font>
    <font>
      <sz val="16"/>
      <name val="Calibri"/>
      <family val="2"/>
    </font>
    <font>
      <sz val="16"/>
      <name val="Calibri"/>
      <family val="2"/>
      <scheme val="minor"/>
    </font>
    <font>
      <sz val="22"/>
      <color theme="3"/>
      <name val="Arial"/>
      <family val="2"/>
    </font>
    <font>
      <sz val="12"/>
      <color rgb="FF002060"/>
      <name val="Arial"/>
      <family val="2"/>
    </font>
    <font>
      <sz val="12"/>
      <color theme="1"/>
      <name val="Arial"/>
      <family val="2"/>
    </font>
    <font>
      <sz val="14"/>
      <color rgb="FFFF0000"/>
      <name val="Calibri"/>
      <family val="2"/>
    </font>
    <font>
      <sz val="14"/>
      <color rgb="FF000000"/>
      <name val="Calibri"/>
      <family val="2"/>
    </font>
    <font>
      <sz val="14"/>
      <color rgb="FF002060"/>
      <name val="Arial"/>
      <family val="2"/>
    </font>
    <font>
      <sz val="10"/>
      <color theme="1"/>
      <name val="Arial"/>
      <family val="2"/>
    </font>
    <font>
      <sz val="18"/>
      <color theme="3"/>
      <name val="Arial"/>
      <family val="2"/>
    </font>
    <font>
      <sz val="10"/>
      <color theme="3"/>
      <name val="Arial"/>
      <family val="2"/>
    </font>
    <font>
      <sz val="14"/>
      <color theme="3"/>
      <name val="Arial"/>
      <family val="2"/>
    </font>
    <font>
      <b/>
      <sz val="10"/>
      <color rgb="FFFF0000"/>
      <name val="Arial"/>
      <family val="2"/>
    </font>
    <font>
      <sz val="8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18"/>
      <color rgb="FF002060"/>
      <name val="Arial"/>
      <family val="2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name val="Calibri"/>
      <family val="2"/>
      <scheme val="minor"/>
    </font>
    <font>
      <sz val="1"/>
      <color theme="0"/>
      <name val="Calibri"/>
      <family val="2"/>
      <scheme val="minor"/>
    </font>
    <font>
      <sz val="1"/>
      <color theme="0"/>
      <name val="Arial"/>
      <family val="2"/>
    </font>
    <font>
      <sz val="20"/>
      <color theme="1" tint="4.9989318521683403E-2"/>
      <name val="Arial"/>
      <family val="2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name val="Gill Sans MT"/>
      <family val="2"/>
    </font>
    <font>
      <b/>
      <sz val="22"/>
      <color theme="3" tint="-0.499984740745262"/>
      <name val="Arial"/>
      <family val="2"/>
    </font>
    <font>
      <sz val="2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E1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5">
    <xf numFmtId="0" fontId="0" fillId="0" borderId="0"/>
    <xf numFmtId="0" fontId="15" fillId="0" borderId="0" applyNumberFormat="0" applyAlignment="0"/>
    <xf numFmtId="0" fontId="15" fillId="2" borderId="0" applyNumberFormat="0" applyBorder="0" applyAlignment="0" applyProtection="0"/>
    <xf numFmtId="0" fontId="17" fillId="0" borderId="1" applyNumberFormat="0" applyAlignment="0" applyProtection="0"/>
    <xf numFmtId="0" fontId="17" fillId="0" borderId="2">
      <alignment horizontal="left" vertical="center"/>
    </xf>
    <xf numFmtId="0" fontId="15" fillId="2" borderId="0" applyNumberFormat="0" applyBorder="0" applyAlignment="0" applyProtection="0"/>
    <xf numFmtId="164" fontId="16" fillId="0" borderId="0"/>
    <xf numFmtId="10" fontId="16" fillId="0" borderId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9" fillId="0" borderId="0"/>
    <xf numFmtId="9" fontId="38" fillId="0" borderId="0" applyFont="0" applyFill="0" applyBorder="0" applyAlignment="0" applyProtection="0"/>
    <xf numFmtId="0" fontId="39" fillId="0" borderId="0"/>
    <xf numFmtId="0" fontId="8" fillId="0" borderId="0"/>
    <xf numFmtId="0" fontId="42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4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</cellStyleXfs>
  <cellXfs count="539">
    <xf numFmtId="0" fontId="0" fillId="0" borderId="0" xfId="0"/>
    <xf numFmtId="0" fontId="16" fillId="0" borderId="0" xfId="8" applyAlignment="1">
      <alignment vertical="center"/>
    </xf>
    <xf numFmtId="0" fontId="16" fillId="0" borderId="0" xfId="8" applyBorder="1" applyAlignment="1">
      <alignment vertical="center"/>
    </xf>
    <xf numFmtId="0" fontId="16" fillId="3" borderId="0" xfId="8" applyFill="1" applyBorder="1" applyAlignment="1">
      <alignment vertical="center"/>
    </xf>
    <xf numFmtId="0" fontId="20" fillId="3" borderId="0" xfId="8" applyFont="1" applyFill="1" applyBorder="1" applyAlignment="1">
      <alignment vertical="center"/>
    </xf>
    <xf numFmtId="167" fontId="16" fillId="3" borderId="0" xfId="8" applyNumberFormat="1" applyFill="1" applyBorder="1" applyAlignment="1">
      <alignment horizontal="center" vertical="center"/>
    </xf>
    <xf numFmtId="0" fontId="16" fillId="3" borderId="0" xfId="8" applyFont="1" applyFill="1" applyBorder="1" applyAlignment="1">
      <alignment vertical="center"/>
    </xf>
    <xf numFmtId="0" fontId="22" fillId="0" borderId="0" xfId="12" applyFont="1" applyFill="1" applyBorder="1" applyAlignment="1">
      <alignment horizontal="center"/>
    </xf>
    <xf numFmtId="0" fontId="12" fillId="0" borderId="0" xfId="12"/>
    <xf numFmtId="0" fontId="12" fillId="0" borderId="0" xfId="12" applyFill="1" applyBorder="1"/>
    <xf numFmtId="0" fontId="21" fillId="0" borderId="0" xfId="12" applyFont="1"/>
    <xf numFmtId="0" fontId="19" fillId="0" borderId="0" xfId="12" applyFont="1"/>
    <xf numFmtId="0" fontId="11" fillId="0" borderId="0" xfId="13"/>
    <xf numFmtId="0" fontId="11" fillId="11" borderId="0" xfId="13" applyFill="1"/>
    <xf numFmtId="0" fontId="11" fillId="11" borderId="0" xfId="13" applyFill="1" applyAlignment="1">
      <alignment horizontal="center"/>
    </xf>
    <xf numFmtId="0" fontId="19" fillId="0" borderId="0" xfId="13" applyFont="1"/>
    <xf numFmtId="0" fontId="16" fillId="6" borderId="11" xfId="8" applyFill="1" applyBorder="1" applyAlignment="1" applyProtection="1">
      <alignment vertical="center"/>
      <protection locked="0"/>
    </xf>
    <xf numFmtId="0" fontId="16" fillId="6" borderId="11" xfId="8" applyFill="1" applyBorder="1" applyAlignment="1" applyProtection="1">
      <alignment horizontal="center" vertical="center"/>
      <protection locked="0"/>
    </xf>
    <xf numFmtId="0" fontId="16" fillId="0" borderId="0" xfId="8" applyAlignment="1">
      <alignment horizontal="center" vertical="center"/>
    </xf>
    <xf numFmtId="0" fontId="0" fillId="14" borderId="11" xfId="8" applyFont="1" applyFill="1" applyBorder="1" applyAlignment="1">
      <alignment horizontal="center" vertical="center"/>
    </xf>
    <xf numFmtId="0" fontId="0" fillId="14" borderId="11" xfId="8" applyFont="1" applyFill="1" applyBorder="1" applyAlignment="1">
      <alignment vertical="center"/>
    </xf>
    <xf numFmtId="0" fontId="0" fillId="15" borderId="11" xfId="8" applyFont="1" applyFill="1" applyBorder="1" applyAlignment="1">
      <alignment horizontal="right" vertical="center"/>
    </xf>
    <xf numFmtId="0" fontId="16" fillId="15" borderId="11" xfId="8" applyFill="1" applyBorder="1" applyAlignment="1">
      <alignment horizontal="center" vertical="center"/>
    </xf>
    <xf numFmtId="0" fontId="0" fillId="15" borderId="11" xfId="8" applyFont="1" applyFill="1" applyBorder="1" applyAlignment="1">
      <alignment vertical="center"/>
    </xf>
    <xf numFmtId="165" fontId="16" fillId="14" borderId="11" xfId="8" applyNumberFormat="1" applyFill="1" applyBorder="1" applyAlignment="1">
      <alignment horizontal="right" vertical="center"/>
    </xf>
    <xf numFmtId="0" fontId="0" fillId="14" borderId="11" xfId="8" applyFont="1" applyFill="1" applyBorder="1" applyAlignment="1">
      <alignment horizontal="left" vertical="center"/>
    </xf>
    <xf numFmtId="165" fontId="30" fillId="3" borderId="0" xfId="8" applyNumberFormat="1" applyFont="1" applyFill="1" applyAlignment="1">
      <alignment vertical="center"/>
    </xf>
    <xf numFmtId="0" fontId="16" fillId="14" borderId="3" xfId="8" applyFill="1" applyBorder="1" applyAlignment="1">
      <alignment vertical="center"/>
    </xf>
    <xf numFmtId="0" fontId="16" fillId="14" borderId="0" xfId="8" applyFill="1" applyBorder="1" applyAlignment="1">
      <alignment vertical="center"/>
    </xf>
    <xf numFmtId="0" fontId="16" fillId="14" borderId="7" xfId="8" applyFill="1" applyBorder="1" applyAlignment="1">
      <alignment vertical="center"/>
    </xf>
    <xf numFmtId="0" fontId="31" fillId="15" borderId="11" xfId="8" applyFont="1" applyFill="1" applyBorder="1" applyAlignment="1">
      <alignment horizontal="right" vertical="center"/>
    </xf>
    <xf numFmtId="0" fontId="31" fillId="15" borderId="11" xfId="8" applyFont="1" applyFill="1" applyBorder="1" applyAlignment="1">
      <alignment vertical="center"/>
    </xf>
    <xf numFmtId="0" fontId="30" fillId="0" borderId="0" xfId="8" applyFont="1" applyAlignment="1">
      <alignment horizontal="center" vertical="center"/>
    </xf>
    <xf numFmtId="165" fontId="32" fillId="15" borderId="11" xfId="8" applyNumberFormat="1" applyFont="1" applyFill="1" applyBorder="1" applyAlignment="1">
      <alignment horizontal="center" vertical="center"/>
    </xf>
    <xf numFmtId="0" fontId="8" fillId="0" borderId="0" xfId="21" applyFont="1"/>
    <xf numFmtId="0" fontId="40" fillId="11" borderId="0" xfId="20" applyFont="1" applyFill="1"/>
    <xf numFmtId="0" fontId="41" fillId="11" borderId="0" xfId="20" applyFont="1" applyFill="1"/>
    <xf numFmtId="0" fontId="41" fillId="11" borderId="0" xfId="21" applyFont="1" applyFill="1"/>
    <xf numFmtId="0" fontId="40" fillId="11" borderId="0" xfId="22" applyFont="1" applyFill="1"/>
    <xf numFmtId="0" fontId="40" fillId="11" borderId="24" xfId="20" applyFont="1" applyFill="1" applyBorder="1"/>
    <xf numFmtId="0" fontId="25" fillId="0" borderId="0" xfId="8" applyFont="1" applyAlignment="1">
      <alignment vertical="center"/>
    </xf>
    <xf numFmtId="0" fontId="25" fillId="4" borderId="28" xfId="0" applyFont="1" applyFill="1" applyBorder="1" applyAlignment="1">
      <alignment horizontal="left" vertical="center"/>
    </xf>
    <xf numFmtId="0" fontId="24" fillId="0" borderId="0" xfId="8" applyFont="1" applyAlignment="1">
      <alignment vertical="center"/>
    </xf>
    <xf numFmtId="0" fontId="25" fillId="0" borderId="0" xfId="8" applyFont="1" applyAlignment="1">
      <alignment horizontal="center" vertical="center"/>
    </xf>
    <xf numFmtId="0" fontId="24" fillId="4" borderId="28" xfId="0" applyFont="1" applyFill="1" applyBorder="1" applyAlignment="1">
      <alignment vertical="center"/>
    </xf>
    <xf numFmtId="0" fontId="24" fillId="8" borderId="28" xfId="0" applyFont="1" applyFill="1" applyBorder="1" applyAlignment="1">
      <alignment horizontal="right" vertical="center"/>
    </xf>
    <xf numFmtId="0" fontId="24" fillId="8" borderId="28" xfId="0" applyFont="1" applyFill="1" applyBorder="1" applyAlignment="1">
      <alignment horizontal="center" vertical="center"/>
    </xf>
    <xf numFmtId="0" fontId="24" fillId="8" borderId="28" xfId="0" applyFont="1" applyFill="1" applyBorder="1" applyAlignment="1">
      <alignment vertical="center"/>
    </xf>
    <xf numFmtId="0" fontId="24" fillId="0" borderId="28" xfId="0" applyFont="1" applyBorder="1" applyAlignment="1" applyProtection="1">
      <alignment vertical="center"/>
      <protection locked="0"/>
    </xf>
    <xf numFmtId="0" fontId="46" fillId="8" borderId="28" xfId="0" applyFont="1" applyFill="1" applyBorder="1" applyAlignment="1">
      <alignment horizontal="right" vertical="center"/>
    </xf>
    <xf numFmtId="0" fontId="46" fillId="8" borderId="28" xfId="0" applyFont="1" applyFill="1" applyBorder="1" applyAlignment="1">
      <alignment vertical="center"/>
    </xf>
    <xf numFmtId="0" fontId="24" fillId="0" borderId="0" xfId="8" applyFont="1" applyAlignment="1">
      <alignment horizontal="center" vertical="center"/>
    </xf>
    <xf numFmtId="165" fontId="25" fillId="4" borderId="28" xfId="0" applyNumberFormat="1" applyFont="1" applyFill="1" applyBorder="1" applyAlignment="1">
      <alignment horizontal="right" vertical="center"/>
    </xf>
    <xf numFmtId="0" fontId="16" fillId="6" borderId="32" xfId="13" applyFont="1" applyFill="1" applyBorder="1" applyAlignment="1" applyProtection="1">
      <alignment horizontal="center"/>
      <protection locked="0"/>
    </xf>
    <xf numFmtId="0" fontId="16" fillId="12" borderId="32" xfId="13" applyFont="1" applyFill="1" applyBorder="1" applyAlignment="1" applyProtection="1">
      <alignment horizontal="center"/>
      <protection locked="0"/>
    </xf>
    <xf numFmtId="0" fontId="11" fillId="0" borderId="32" xfId="13" applyBorder="1" applyAlignment="1">
      <alignment horizontal="center"/>
    </xf>
    <xf numFmtId="0" fontId="25" fillId="0" borderId="32" xfId="13" applyFont="1" applyBorder="1" applyAlignment="1" applyProtection="1">
      <alignment horizontal="center" vertical="center"/>
      <protection locked="0"/>
    </xf>
    <xf numFmtId="0" fontId="25" fillId="12" borderId="32" xfId="13" applyFont="1" applyFill="1" applyBorder="1" applyAlignment="1" applyProtection="1">
      <alignment horizontal="center" vertical="center"/>
      <protection locked="0"/>
    </xf>
    <xf numFmtId="0" fontId="25" fillId="0" borderId="32" xfId="13" applyFont="1" applyFill="1" applyBorder="1" applyAlignment="1" applyProtection="1">
      <alignment horizontal="left" vertical="center"/>
      <protection locked="0"/>
    </xf>
    <xf numFmtId="0" fontId="7" fillId="0" borderId="0" xfId="13" applyFont="1"/>
    <xf numFmtId="0" fontId="16" fillId="0" borderId="0" xfId="8" applyFont="1" applyAlignment="1">
      <alignment vertical="center"/>
    </xf>
    <xf numFmtId="0" fontId="27" fillId="0" borderId="0" xfId="8" applyFont="1" applyAlignment="1">
      <alignment vertical="center"/>
    </xf>
    <xf numFmtId="0" fontId="43" fillId="0" borderId="0" xfId="8" applyFont="1" applyAlignment="1">
      <alignment horizontal="center" vertical="center"/>
    </xf>
    <xf numFmtId="2" fontId="43" fillId="0" borderId="0" xfId="8" applyNumberFormat="1" applyFont="1" applyAlignment="1">
      <alignment horizontal="center" vertical="center"/>
    </xf>
    <xf numFmtId="0" fontId="43" fillId="0" borderId="0" xfId="8" applyFont="1" applyAlignment="1">
      <alignment vertical="center"/>
    </xf>
    <xf numFmtId="0" fontId="16" fillId="3" borderId="0" xfId="8" applyFill="1" applyBorder="1" applyAlignment="1">
      <alignment vertical="top" wrapText="1"/>
    </xf>
    <xf numFmtId="0" fontId="25" fillId="4" borderId="32" xfId="13" applyFont="1" applyFill="1" applyBorder="1" applyAlignment="1">
      <alignment horizontal="center"/>
    </xf>
    <xf numFmtId="0" fontId="16" fillId="4" borderId="32" xfId="13" applyFont="1" applyFill="1" applyBorder="1" applyAlignment="1" applyProtection="1">
      <alignment horizontal="center"/>
    </xf>
    <xf numFmtId="0" fontId="50" fillId="0" borderId="0" xfId="12" applyFont="1"/>
    <xf numFmtId="0" fontId="45" fillId="6" borderId="32" xfId="8" applyFont="1" applyFill="1" applyBorder="1" applyAlignment="1" applyProtection="1">
      <alignment horizontal="center" vertical="center"/>
      <protection locked="0"/>
    </xf>
    <xf numFmtId="0" fontId="45" fillId="6" borderId="32" xfId="8" applyFont="1" applyFill="1" applyBorder="1" applyAlignment="1" applyProtection="1">
      <alignment horizontal="left" vertical="center"/>
      <protection locked="0"/>
    </xf>
    <xf numFmtId="8" fontId="45" fillId="6" borderId="32" xfId="8" applyNumberFormat="1" applyFont="1" applyFill="1" applyBorder="1" applyAlignment="1" applyProtection="1">
      <alignment horizontal="center" vertical="center"/>
      <protection locked="0"/>
    </xf>
    <xf numFmtId="0" fontId="45" fillId="0" borderId="3" xfId="8" applyFont="1" applyBorder="1" applyAlignment="1">
      <alignment vertical="center"/>
    </xf>
    <xf numFmtId="0" fontId="45" fillId="0" borderId="0" xfId="8" applyFont="1" applyBorder="1" applyAlignment="1">
      <alignment vertical="center"/>
    </xf>
    <xf numFmtId="0" fontId="45" fillId="0" borderId="7" xfId="8" applyFont="1" applyBorder="1" applyAlignment="1">
      <alignment vertical="center"/>
    </xf>
    <xf numFmtId="0" fontId="45" fillId="7" borderId="32" xfId="0" applyFont="1" applyFill="1" applyBorder="1" applyAlignment="1">
      <alignment horizontal="center" vertical="center"/>
    </xf>
    <xf numFmtId="0" fontId="45" fillId="7" borderId="32" xfId="0" applyFont="1" applyFill="1" applyBorder="1" applyAlignment="1">
      <alignment horizontal="left" vertical="center"/>
    </xf>
    <xf numFmtId="0" fontId="45" fillId="0" borderId="37" xfId="8" applyFont="1" applyBorder="1" applyAlignment="1">
      <alignment vertical="center"/>
    </xf>
    <xf numFmtId="0" fontId="51" fillId="0" borderId="0" xfId="12" applyFont="1" applyFill="1" applyBorder="1" applyAlignment="1">
      <alignment horizontal="center"/>
    </xf>
    <xf numFmtId="0" fontId="22" fillId="0" borderId="0" xfId="12" applyFont="1"/>
    <xf numFmtId="0" fontId="22" fillId="5" borderId="32" xfId="12" applyFont="1" applyFill="1" applyBorder="1" applyAlignment="1">
      <alignment horizontal="right"/>
    </xf>
    <xf numFmtId="0" fontId="22" fillId="0" borderId="0" xfId="12" applyFont="1" applyFill="1" applyBorder="1"/>
    <xf numFmtId="0" fontId="52" fillId="0" borderId="0" xfId="12" applyFont="1"/>
    <xf numFmtId="0" fontId="53" fillId="0" borderId="0" xfId="12" applyFont="1"/>
    <xf numFmtId="0" fontId="52" fillId="0" borderId="0" xfId="12" applyFont="1" applyFill="1"/>
    <xf numFmtId="0" fontId="22" fillId="5" borderId="32" xfId="12" applyFont="1" applyFill="1" applyBorder="1" applyAlignment="1">
      <alignment horizontal="center"/>
    </xf>
    <xf numFmtId="0" fontId="22" fillId="0" borderId="33" xfId="12" applyFont="1" applyBorder="1" applyAlignment="1">
      <alignment horizontal="center" vertical="center"/>
    </xf>
    <xf numFmtId="0" fontId="55" fillId="11" borderId="19" xfId="20" applyFont="1" applyFill="1" applyBorder="1"/>
    <xf numFmtId="0" fontId="55" fillId="11" borderId="23" xfId="20" applyFont="1" applyFill="1" applyBorder="1"/>
    <xf numFmtId="0" fontId="57" fillId="0" borderId="0" xfId="21" applyFont="1"/>
    <xf numFmtId="0" fontId="7" fillId="11" borderId="32" xfId="13" applyFont="1" applyFill="1" applyBorder="1" applyAlignment="1">
      <alignment horizontal="center"/>
    </xf>
    <xf numFmtId="0" fontId="7" fillId="11" borderId="32" xfId="13" applyFont="1" applyFill="1" applyBorder="1" applyAlignment="1" applyProtection="1">
      <alignment horizontal="center"/>
      <protection locked="0"/>
    </xf>
    <xf numFmtId="0" fontId="7" fillId="11" borderId="0" xfId="13" applyFont="1" applyFill="1" applyBorder="1" applyAlignment="1">
      <alignment horizontal="center"/>
    </xf>
    <xf numFmtId="0" fontId="7" fillId="11" borderId="0" xfId="13" applyFont="1" applyFill="1" applyBorder="1"/>
    <xf numFmtId="0" fontId="16" fillId="11" borderId="0" xfId="13" applyFont="1" applyFill="1" applyBorder="1" applyAlignment="1">
      <alignment horizontal="center"/>
    </xf>
    <xf numFmtId="0" fontId="26" fillId="11" borderId="0" xfId="13" applyFont="1" applyFill="1" applyBorder="1" applyAlignment="1">
      <alignment horizontal="center"/>
    </xf>
    <xf numFmtId="0" fontId="59" fillId="0" borderId="0" xfId="8" applyFont="1" applyAlignment="1">
      <alignment vertical="center"/>
    </xf>
    <xf numFmtId="0" fontId="60" fillId="0" borderId="0" xfId="8" applyFont="1" applyAlignment="1">
      <alignment vertical="center"/>
    </xf>
    <xf numFmtId="0" fontId="45" fillId="7" borderId="32" xfId="0" applyFont="1" applyFill="1" applyBorder="1" applyAlignment="1">
      <alignment horizontal="right" vertical="center"/>
    </xf>
    <xf numFmtId="6" fontId="45" fillId="8" borderId="32" xfId="8" applyNumberFormat="1" applyFont="1" applyFill="1" applyBorder="1" applyAlignment="1" applyProtection="1">
      <alignment horizontal="center" vertical="center" shrinkToFit="1"/>
      <protection locked="0"/>
    </xf>
    <xf numFmtId="1" fontId="45" fillId="7" borderId="32" xfId="0" applyNumberFormat="1" applyFont="1" applyFill="1" applyBorder="1" applyAlignment="1">
      <alignment horizontal="center" vertical="center" shrinkToFit="1"/>
    </xf>
    <xf numFmtId="1" fontId="45" fillId="8" borderId="32" xfId="0" applyNumberFormat="1" applyFont="1" applyFill="1" applyBorder="1" applyAlignment="1">
      <alignment horizontal="center" vertical="center" shrinkToFit="1"/>
    </xf>
    <xf numFmtId="0" fontId="24" fillId="4" borderId="28" xfId="0" applyFont="1" applyFill="1" applyBorder="1" applyAlignment="1">
      <alignment horizontal="right" vertical="center"/>
    </xf>
    <xf numFmtId="10" fontId="45" fillId="6" borderId="32" xfId="8" applyNumberFormat="1" applyFont="1" applyFill="1" applyBorder="1" applyAlignment="1" applyProtection="1">
      <alignment horizontal="center" vertical="center"/>
      <protection locked="0"/>
    </xf>
    <xf numFmtId="168" fontId="45" fillId="7" borderId="32" xfId="0" applyNumberFormat="1" applyFont="1" applyFill="1" applyBorder="1" applyAlignment="1">
      <alignment horizontal="center" vertical="center" shrinkToFit="1"/>
    </xf>
    <xf numFmtId="2" fontId="45" fillId="7" borderId="32" xfId="0" applyNumberFormat="1" applyFont="1" applyFill="1" applyBorder="1" applyAlignment="1">
      <alignment horizontal="center" vertical="center" shrinkToFit="1"/>
    </xf>
    <xf numFmtId="0" fontId="16" fillId="19" borderId="35" xfId="13" applyFont="1" applyFill="1" applyBorder="1" applyAlignment="1">
      <alignment horizontal="center" textRotation="90"/>
    </xf>
    <xf numFmtId="0" fontId="16" fillId="19" borderId="32" xfId="13" applyFont="1" applyFill="1" applyBorder="1" applyAlignment="1">
      <alignment horizontal="center" textRotation="90"/>
    </xf>
    <xf numFmtId="0" fontId="7" fillId="19" borderId="35" xfId="13" applyFont="1" applyFill="1" applyBorder="1" applyAlignment="1" applyProtection="1">
      <alignment horizontal="center"/>
      <protection locked="0"/>
    </xf>
    <xf numFmtId="0" fontId="7" fillId="19" borderId="32" xfId="13" applyFont="1" applyFill="1" applyBorder="1" applyAlignment="1" applyProtection="1">
      <alignment horizontal="center"/>
      <protection locked="0"/>
    </xf>
    <xf numFmtId="0" fontId="45" fillId="6" borderId="32" xfId="8" applyFont="1" applyFill="1" applyBorder="1" applyAlignment="1" applyProtection="1">
      <alignment horizontal="center" vertical="center" shrinkToFit="1"/>
      <protection locked="0"/>
    </xf>
    <xf numFmtId="8" fontId="45" fillId="6" borderId="32" xfId="8" applyNumberFormat="1" applyFont="1" applyFill="1" applyBorder="1" applyAlignment="1" applyProtection="1">
      <alignment horizontal="center" vertical="center" shrinkToFit="1"/>
      <protection locked="0"/>
    </xf>
    <xf numFmtId="0" fontId="46" fillId="8" borderId="28" xfId="0" applyFont="1" applyFill="1" applyBorder="1" applyAlignment="1">
      <alignment horizontal="center" vertical="center" shrinkToFit="1"/>
    </xf>
    <xf numFmtId="0" fontId="61" fillId="0" borderId="0" xfId="12" applyFont="1"/>
    <xf numFmtId="0" fontId="45" fillId="4" borderId="32" xfId="0" applyFont="1" applyFill="1" applyBorder="1" applyAlignment="1">
      <alignment horizontal="center" vertical="center"/>
    </xf>
    <xf numFmtId="0" fontId="45" fillId="4" borderId="32" xfId="0" applyFont="1" applyFill="1" applyBorder="1" applyAlignment="1">
      <alignment horizontal="left" vertical="center"/>
    </xf>
    <xf numFmtId="0" fontId="45" fillId="4" borderId="32" xfId="12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45" fillId="6" borderId="32" xfId="8" applyNumberFormat="1" applyFont="1" applyFill="1" applyBorder="1" applyAlignment="1" applyProtection="1">
      <alignment horizontal="center" vertical="center" shrinkToFit="1"/>
      <protection locked="0"/>
    </xf>
    <xf numFmtId="0" fontId="24" fillId="20" borderId="28" xfId="0" applyFont="1" applyFill="1" applyBorder="1" applyAlignment="1" applyProtection="1">
      <alignment horizontal="center" vertical="center"/>
      <protection locked="0"/>
    </xf>
    <xf numFmtId="0" fontId="22" fillId="20" borderId="32" xfId="12" applyFont="1" applyFill="1" applyBorder="1" applyAlignment="1" applyProtection="1">
      <alignment horizontal="center" vertical="center"/>
      <protection locked="0"/>
    </xf>
    <xf numFmtId="0" fontId="45" fillId="20" borderId="32" xfId="8" applyFont="1" applyFill="1" applyBorder="1" applyAlignment="1" applyProtection="1">
      <alignment horizontal="center" vertical="center"/>
      <protection locked="0"/>
    </xf>
    <xf numFmtId="0" fontId="49" fillId="16" borderId="32" xfId="12" applyFont="1" applyFill="1" applyBorder="1" applyAlignment="1">
      <alignment horizontal="right" vertical="center"/>
    </xf>
    <xf numFmtId="0" fontId="49" fillId="16" borderId="32" xfId="12" applyFont="1" applyFill="1" applyBorder="1" applyAlignment="1">
      <alignment horizontal="center" vertical="center"/>
    </xf>
    <xf numFmtId="0" fontId="16" fillId="20" borderId="32" xfId="13" applyFont="1" applyFill="1" applyBorder="1" applyAlignment="1">
      <alignment horizontal="center" textRotation="90"/>
    </xf>
    <xf numFmtId="0" fontId="7" fillId="20" borderId="32" xfId="13" applyFont="1" applyFill="1" applyBorder="1" applyAlignment="1" applyProtection="1">
      <alignment horizontal="center"/>
      <protection locked="0"/>
    </xf>
    <xf numFmtId="0" fontId="7" fillId="20" borderId="49" xfId="13" applyFont="1" applyFill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5" fillId="11" borderId="0" xfId="13" applyFont="1" applyFill="1" applyBorder="1" applyAlignment="1">
      <alignment horizontal="center" vertical="center"/>
    </xf>
    <xf numFmtId="0" fontId="65" fillId="11" borderId="11" xfId="13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4" borderId="11" xfId="0" applyFill="1" applyBorder="1" applyAlignment="1">
      <alignment horizontal="right" vertical="center"/>
    </xf>
    <xf numFmtId="0" fontId="16" fillId="4" borderId="11" xfId="0" applyFont="1" applyFill="1" applyBorder="1" applyAlignment="1">
      <alignment horizontal="right" vertical="top"/>
    </xf>
    <xf numFmtId="0" fontId="0" fillId="4" borderId="12" xfId="0" applyFill="1" applyBorder="1" applyAlignment="1">
      <alignment horizontal="right" vertical="top"/>
    </xf>
    <xf numFmtId="14" fontId="0" fillId="0" borderId="11" xfId="0" applyNumberFormat="1" applyBorder="1" applyAlignment="1">
      <alignment horizontal="center" vertical="center"/>
    </xf>
    <xf numFmtId="0" fontId="0" fillId="20" borderId="11" xfId="0" applyFill="1" applyBorder="1" applyAlignment="1" applyProtection="1">
      <alignment horizontal="center" vertical="center"/>
      <protection locked="0"/>
    </xf>
    <xf numFmtId="14" fontId="0" fillId="20" borderId="11" xfId="0" applyNumberFormat="1" applyFill="1" applyBorder="1" applyAlignment="1" applyProtection="1">
      <alignment horizontal="center" vertical="center"/>
      <protection locked="0"/>
    </xf>
    <xf numFmtId="0" fontId="16" fillId="20" borderId="11" xfId="0" applyFont="1" applyFill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horizontal="center" vertical="center"/>
    </xf>
    <xf numFmtId="0" fontId="16" fillId="4" borderId="11" xfId="0" applyFont="1" applyFill="1" applyBorder="1" applyAlignment="1">
      <alignment horizontal="right" vertical="center"/>
    </xf>
    <xf numFmtId="0" fontId="65" fillId="0" borderId="11" xfId="0" applyFont="1" applyBorder="1" applyAlignment="1">
      <alignment horizontal="center"/>
    </xf>
    <xf numFmtId="166" fontId="16" fillId="20" borderId="11" xfId="19" applyNumberFormat="1" applyFont="1" applyFill="1" applyBorder="1" applyAlignment="1" applyProtection="1">
      <alignment horizontal="center" vertical="center"/>
      <protection locked="0"/>
    </xf>
    <xf numFmtId="0" fontId="67" fillId="0" borderId="0" xfId="0" applyFont="1" applyAlignment="1">
      <alignment vertical="center" wrapText="1"/>
    </xf>
    <xf numFmtId="0" fontId="54" fillId="11" borderId="18" xfId="20" applyFont="1" applyFill="1" applyBorder="1" applyAlignment="1">
      <alignment vertical="center"/>
    </xf>
    <xf numFmtId="0" fontId="54" fillId="11" borderId="22" xfId="2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16" fillId="4" borderId="11" xfId="0" applyFont="1" applyFill="1" applyBorder="1" applyAlignment="1" applyProtection="1">
      <alignment horizontal="center" vertical="center"/>
    </xf>
    <xf numFmtId="166" fontId="16" fillId="4" borderId="11" xfId="19" applyNumberFormat="1" applyFont="1" applyFill="1" applyBorder="1" applyAlignment="1" applyProtection="1">
      <alignment horizontal="center" vertical="center"/>
    </xf>
    <xf numFmtId="9" fontId="16" fillId="4" borderId="11" xfId="0" applyNumberFormat="1" applyFont="1" applyFill="1" applyBorder="1" applyAlignment="1" applyProtection="1">
      <alignment horizontal="center" vertical="center"/>
    </xf>
    <xf numFmtId="0" fontId="70" fillId="3" borderId="11" xfId="0" applyFont="1" applyFill="1" applyBorder="1" applyAlignment="1">
      <alignment horizontal="center" vertical="center"/>
    </xf>
    <xf numFmtId="0" fontId="70" fillId="21" borderId="11" xfId="0" applyFont="1" applyFill="1" applyBorder="1" applyAlignment="1">
      <alignment horizontal="center" vertical="center"/>
    </xf>
    <xf numFmtId="0" fontId="20" fillId="22" borderId="11" xfId="0" applyFont="1" applyFill="1" applyBorder="1" applyAlignment="1">
      <alignment horizontal="center" vertical="center"/>
    </xf>
    <xf numFmtId="0" fontId="72" fillId="3" borderId="11" xfId="0" applyFont="1" applyFill="1" applyBorder="1" applyAlignment="1">
      <alignment horizontal="center" vertical="center"/>
    </xf>
    <xf numFmtId="0" fontId="73" fillId="3" borderId="1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5" fillId="7" borderId="33" xfId="0" applyFont="1" applyFill="1" applyBorder="1" applyAlignment="1">
      <alignment horizontal="center" vertical="center"/>
    </xf>
    <xf numFmtId="0" fontId="45" fillId="7" borderId="35" xfId="0" applyFont="1" applyFill="1" applyBorder="1" applyAlignment="1">
      <alignment horizontal="left" vertical="center"/>
    </xf>
    <xf numFmtId="168" fontId="45" fillId="7" borderId="48" xfId="0" applyNumberFormat="1" applyFont="1" applyFill="1" applyBorder="1" applyAlignment="1">
      <alignment horizontal="center" vertical="center" shrinkToFit="1"/>
    </xf>
    <xf numFmtId="6" fontId="45" fillId="8" borderId="50" xfId="8" applyNumberFormat="1" applyFont="1" applyFill="1" applyBorder="1" applyAlignment="1">
      <alignment horizontal="center" vertical="center" shrinkToFit="1"/>
    </xf>
    <xf numFmtId="0" fontId="5" fillId="11" borderId="32" xfId="13" applyFont="1" applyFill="1" applyBorder="1" applyAlignment="1" applyProtection="1">
      <alignment horizontal="center"/>
      <protection locked="0"/>
    </xf>
    <xf numFmtId="0" fontId="70" fillId="10" borderId="11" xfId="0" applyFont="1" applyFill="1" applyBorder="1" applyAlignment="1">
      <alignment horizontal="center" vertical="center"/>
    </xf>
    <xf numFmtId="0" fontId="0" fillId="20" borderId="11" xfId="0" applyFill="1" applyBorder="1" applyAlignment="1" applyProtection="1">
      <alignment horizontal="center" vertical="center"/>
      <protection locked="0"/>
    </xf>
    <xf numFmtId="0" fontId="16" fillId="20" borderId="11" xfId="0" applyFont="1" applyFill="1" applyBorder="1" applyAlignment="1" applyProtection="1">
      <alignment horizontal="center" vertical="center"/>
      <protection locked="0"/>
    </xf>
    <xf numFmtId="0" fontId="65" fillId="11" borderId="11" xfId="13" applyFont="1" applyFill="1" applyBorder="1" applyAlignment="1">
      <alignment horizontal="center" vertical="center"/>
    </xf>
    <xf numFmtId="18" fontId="0" fillId="20" borderId="11" xfId="0" applyNumberForma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>
      <alignment horizontal="right" vertical="center" wrapText="1"/>
    </xf>
    <xf numFmtId="0" fontId="16" fillId="20" borderId="15" xfId="0" applyFont="1" applyFill="1" applyBorder="1" applyAlignment="1" applyProtection="1">
      <alignment horizontal="center" vertical="center"/>
      <protection locked="0"/>
    </xf>
    <xf numFmtId="0" fontId="16" fillId="20" borderId="14" xfId="0" applyFont="1" applyFill="1" applyBorder="1" applyAlignment="1" applyProtection="1">
      <alignment horizontal="center" vertical="center"/>
      <protection locked="0"/>
    </xf>
    <xf numFmtId="0" fontId="16" fillId="20" borderId="16" xfId="0" applyFont="1" applyFill="1" applyBorder="1" applyAlignment="1" applyProtection="1">
      <alignment horizontal="center" vertical="center"/>
      <protection locked="0"/>
    </xf>
    <xf numFmtId="0" fontId="0" fillId="20" borderId="15" xfId="0" applyFill="1" applyBorder="1" applyAlignment="1" applyProtection="1">
      <alignment horizontal="center" vertical="center"/>
      <protection locked="0"/>
    </xf>
    <xf numFmtId="0" fontId="0" fillId="20" borderId="16" xfId="0" applyFill="1" applyBorder="1" applyAlignment="1" applyProtection="1">
      <alignment horizontal="center" vertical="center"/>
      <protection locked="0"/>
    </xf>
    <xf numFmtId="0" fontId="16" fillId="20" borderId="11" xfId="0" applyFont="1" applyFill="1" applyBorder="1" applyAlignment="1" applyProtection="1">
      <alignment horizontal="right" vertical="center"/>
      <protection locked="0"/>
    </xf>
    <xf numFmtId="0" fontId="16" fillId="4" borderId="11" xfId="0" applyFont="1" applyFill="1" applyBorder="1" applyAlignment="1" applyProtection="1">
      <alignment horizontal="right" vertical="center"/>
    </xf>
    <xf numFmtId="0" fontId="21" fillId="23" borderId="32" xfId="13" applyFont="1" applyFill="1" applyBorder="1" applyAlignment="1" applyProtection="1">
      <alignment horizontal="center"/>
      <protection locked="0"/>
    </xf>
    <xf numFmtId="0" fontId="21" fillId="23" borderId="49" xfId="13" applyFont="1" applyFill="1" applyBorder="1" applyAlignment="1" applyProtection="1">
      <alignment horizontal="center"/>
      <protection locked="0"/>
    </xf>
    <xf numFmtId="0" fontId="7" fillId="11" borderId="32" xfId="13" applyFont="1" applyFill="1" applyBorder="1" applyAlignment="1" applyProtection="1">
      <alignment horizontal="center"/>
    </xf>
    <xf numFmtId="0" fontId="74" fillId="0" borderId="0" xfId="0" applyFont="1" applyFill="1" applyBorder="1" applyAlignment="1">
      <alignment vertical="center"/>
    </xf>
    <xf numFmtId="0" fontId="16" fillId="20" borderId="11" xfId="0" applyFont="1" applyFill="1" applyBorder="1" applyAlignment="1" applyProtection="1">
      <alignment horizontal="center" vertical="center"/>
      <protection locked="0"/>
    </xf>
    <xf numFmtId="0" fontId="75" fillId="0" borderId="0" xfId="0" applyFont="1" applyFill="1" applyBorder="1" applyAlignment="1">
      <alignment vertical="center"/>
    </xf>
    <xf numFmtId="0" fontId="76" fillId="0" borderId="0" xfId="0" applyFont="1" applyFill="1" applyBorder="1" applyAlignment="1">
      <alignment vertical="center"/>
    </xf>
    <xf numFmtId="0" fontId="16" fillId="24" borderId="11" xfId="0" applyFont="1" applyFill="1" applyBorder="1" applyAlignment="1">
      <alignment horizontal="center" vertical="center"/>
    </xf>
    <xf numFmtId="0" fontId="18" fillId="24" borderId="11" xfId="0" applyFont="1" applyFill="1" applyBorder="1" applyAlignment="1">
      <alignment horizontal="center" vertical="center"/>
    </xf>
    <xf numFmtId="0" fontId="57" fillId="0" borderId="0" xfId="21" applyFont="1" applyProtection="1"/>
    <xf numFmtId="0" fontId="8" fillId="0" borderId="0" xfId="21" applyFont="1" applyProtection="1"/>
    <xf numFmtId="0" fontId="45" fillId="0" borderId="0" xfId="0" applyFont="1" applyAlignment="1">
      <alignment horizontal="center" vertical="center"/>
    </xf>
    <xf numFmtId="0" fontId="16" fillId="0" borderId="0" xfId="8"/>
    <xf numFmtId="0" fontId="79" fillId="4" borderId="28" xfId="26" applyFont="1" applyFill="1" applyBorder="1" applyAlignment="1">
      <alignment horizontal="center" vertical="center"/>
    </xf>
    <xf numFmtId="0" fontId="26" fillId="0" borderId="0" xfId="8" applyFont="1"/>
    <xf numFmtId="0" fontId="80" fillId="4" borderId="28" xfId="26" applyFont="1" applyFill="1" applyBorder="1" applyAlignment="1">
      <alignment horizontal="center" vertical="center"/>
    </xf>
    <xf numFmtId="0" fontId="80" fillId="0" borderId="28" xfId="26" applyFont="1" applyBorder="1" applyAlignment="1" applyProtection="1">
      <alignment horizontal="center" vertical="center" wrapText="1"/>
      <protection locked="0"/>
    </xf>
    <xf numFmtId="0" fontId="4" fillId="0" borderId="0" xfId="26" applyAlignment="1">
      <alignment horizontal="center" vertical="center"/>
    </xf>
    <xf numFmtId="0" fontId="34" fillId="0" borderId="0" xfId="27" applyFont="1" applyAlignment="1">
      <alignment vertical="center"/>
    </xf>
    <xf numFmtId="0" fontId="3" fillId="0" borderId="0" xfId="27" applyAlignment="1">
      <alignment vertical="center"/>
    </xf>
    <xf numFmtId="0" fontId="19" fillId="0" borderId="0" xfId="27" applyFont="1" applyAlignment="1">
      <alignment vertical="center"/>
    </xf>
    <xf numFmtId="0" fontId="0" fillId="11" borderId="42" xfId="27" applyFont="1" applyFill="1" applyBorder="1" applyAlignment="1" applyProtection="1">
      <alignment vertical="center"/>
    </xf>
    <xf numFmtId="0" fontId="0" fillId="11" borderId="43" xfId="27" applyFont="1" applyFill="1" applyBorder="1" applyAlignment="1" applyProtection="1">
      <alignment vertical="center"/>
    </xf>
    <xf numFmtId="0" fontId="20" fillId="26" borderId="43" xfId="27" applyFont="1" applyFill="1" applyBorder="1" applyAlignment="1" applyProtection="1">
      <alignment vertical="center"/>
    </xf>
    <xf numFmtId="0" fontId="19" fillId="26" borderId="43" xfId="27" applyFont="1" applyFill="1" applyBorder="1" applyAlignment="1" applyProtection="1">
      <alignment vertical="center"/>
    </xf>
    <xf numFmtId="0" fontId="3" fillId="0" borderId="44" xfId="27" applyBorder="1" applyAlignment="1" applyProtection="1">
      <alignment vertical="center"/>
    </xf>
    <xf numFmtId="0" fontId="3" fillId="0" borderId="0" xfId="27" applyBorder="1" applyAlignment="1" applyProtection="1">
      <alignment vertical="center"/>
    </xf>
    <xf numFmtId="0" fontId="3" fillId="0" borderId="0" xfId="27" applyAlignment="1" applyProtection="1">
      <alignment vertical="center"/>
    </xf>
    <xf numFmtId="0" fontId="0" fillId="11" borderId="54" xfId="27" applyFont="1" applyFill="1" applyBorder="1" applyAlignment="1" applyProtection="1">
      <alignment vertical="center"/>
    </xf>
    <xf numFmtId="0" fontId="0" fillId="11" borderId="0" xfId="27" applyFont="1" applyFill="1" applyBorder="1" applyAlignment="1" applyProtection="1">
      <alignment vertical="center"/>
    </xf>
    <xf numFmtId="0" fontId="20" fillId="22" borderId="0" xfId="27" applyFont="1" applyFill="1" applyBorder="1" applyAlignment="1" applyProtection="1">
      <alignment vertical="center"/>
    </xf>
    <xf numFmtId="0" fontId="19" fillId="22" borderId="0" xfId="27" applyFont="1" applyFill="1" applyBorder="1" applyAlignment="1" applyProtection="1">
      <alignment vertical="center"/>
    </xf>
    <xf numFmtId="0" fontId="3" fillId="0" borderId="55" xfId="27" applyBorder="1" applyAlignment="1" applyProtection="1">
      <alignment vertical="center"/>
    </xf>
    <xf numFmtId="0" fontId="20" fillId="28" borderId="0" xfId="27" applyFont="1" applyFill="1" applyBorder="1" applyAlignment="1" applyProtection="1">
      <alignment vertical="center"/>
    </xf>
    <xf numFmtId="0" fontId="19" fillId="28" borderId="0" xfId="27" applyFont="1" applyFill="1" applyBorder="1" applyAlignment="1" applyProtection="1">
      <alignment vertical="center"/>
    </xf>
    <xf numFmtId="0" fontId="0" fillId="11" borderId="45" xfId="27" applyFont="1" applyFill="1" applyBorder="1" applyAlignment="1" applyProtection="1">
      <alignment vertical="center"/>
    </xf>
    <xf numFmtId="0" fontId="0" fillId="11" borderId="46" xfId="27" applyFont="1" applyFill="1" applyBorder="1" applyAlignment="1" applyProtection="1">
      <alignment vertical="center"/>
    </xf>
    <xf numFmtId="0" fontId="20" fillId="25" borderId="46" xfId="27" applyFont="1" applyFill="1" applyBorder="1" applyAlignment="1" applyProtection="1">
      <alignment vertical="center"/>
    </xf>
    <xf numFmtId="0" fontId="19" fillId="25" borderId="46" xfId="27" applyFont="1" applyFill="1" applyBorder="1" applyAlignment="1" applyProtection="1">
      <alignment vertical="center"/>
    </xf>
    <xf numFmtId="0" fontId="3" fillId="0" borderId="47" xfId="27" applyBorder="1" applyAlignment="1" applyProtection="1">
      <alignment vertical="center"/>
    </xf>
    <xf numFmtId="0" fontId="82" fillId="0" borderId="0" xfId="27" applyFont="1" applyAlignment="1" applyProtection="1">
      <alignment vertical="center"/>
    </xf>
    <xf numFmtId="0" fontId="14" fillId="11" borderId="0" xfId="27" applyFont="1" applyFill="1" applyAlignment="1" applyProtection="1">
      <alignment horizontal="center" vertical="center"/>
    </xf>
    <xf numFmtId="0" fontId="14" fillId="11" borderId="0" xfId="27" applyFont="1" applyFill="1" applyAlignment="1" applyProtection="1">
      <alignment vertical="center"/>
    </xf>
    <xf numFmtId="0" fontId="14" fillId="11" borderId="0" xfId="27" applyFont="1" applyFill="1" applyAlignment="1">
      <alignment vertical="center"/>
    </xf>
    <xf numFmtId="0" fontId="35" fillId="0" borderId="0" xfId="27" applyFont="1" applyAlignment="1">
      <alignment vertical="center"/>
    </xf>
    <xf numFmtId="0" fontId="36" fillId="0" borderId="0" xfId="27" applyFont="1" applyAlignment="1">
      <alignment vertical="center"/>
    </xf>
    <xf numFmtId="0" fontId="3" fillId="0" borderId="30" xfId="27" applyBorder="1" applyAlignment="1" applyProtection="1">
      <alignment vertical="center"/>
    </xf>
    <xf numFmtId="0" fontId="34" fillId="0" borderId="30" xfId="27" applyFont="1" applyBorder="1" applyAlignment="1" applyProtection="1">
      <alignment vertical="center"/>
    </xf>
    <xf numFmtId="0" fontId="3" fillId="0" borderId="30" xfId="27" applyBorder="1" applyAlignment="1">
      <alignment vertical="center"/>
    </xf>
    <xf numFmtId="0" fontId="3" fillId="0" borderId="31" xfId="27" applyBorder="1" applyAlignment="1">
      <alignment vertical="center"/>
    </xf>
    <xf numFmtId="0" fontId="37" fillId="0" borderId="0" xfId="27" applyFont="1" applyBorder="1" applyAlignment="1">
      <alignment vertical="center" shrinkToFit="1"/>
    </xf>
    <xf numFmtId="0" fontId="14" fillId="11" borderId="28" xfId="27" applyFont="1" applyFill="1" applyBorder="1" applyAlignment="1">
      <alignment horizontal="center" vertical="center"/>
    </xf>
    <xf numFmtId="0" fontId="23" fillId="11" borderId="28" xfId="27" applyFont="1" applyFill="1" applyBorder="1" applyAlignment="1">
      <alignment horizontal="center" vertical="center"/>
    </xf>
    <xf numFmtId="0" fontId="18" fillId="11" borderId="28" xfId="27" applyFont="1" applyFill="1" applyBorder="1" applyAlignment="1">
      <alignment horizontal="center" vertical="center"/>
    </xf>
    <xf numFmtId="0" fontId="23" fillId="11" borderId="29" xfId="27" applyFont="1" applyFill="1" applyBorder="1" applyAlignment="1">
      <alignment horizontal="center" vertical="center"/>
    </xf>
    <xf numFmtId="0" fontId="0" fillId="11" borderId="15" xfId="27" applyFont="1" applyFill="1" applyBorder="1" applyAlignment="1">
      <alignment vertical="center"/>
    </xf>
    <xf numFmtId="0" fontId="0" fillId="11" borderId="14" xfId="27" applyFont="1" applyFill="1" applyBorder="1" applyAlignment="1">
      <alignment vertical="center"/>
    </xf>
    <xf numFmtId="0" fontId="20" fillId="11" borderId="14" xfId="27" applyFont="1" applyFill="1" applyBorder="1" applyAlignment="1">
      <alignment vertical="center"/>
    </xf>
    <xf numFmtId="0" fontId="0" fillId="11" borderId="16" xfId="27" applyFont="1" applyFill="1" applyBorder="1" applyAlignment="1">
      <alignment vertical="center"/>
    </xf>
    <xf numFmtId="0" fontId="0" fillId="11" borderId="28" xfId="27" applyFont="1" applyFill="1" applyBorder="1" applyAlignment="1">
      <alignment horizontal="center" vertical="center"/>
    </xf>
    <xf numFmtId="0" fontId="0" fillId="27" borderId="28" xfId="27" applyFont="1" applyFill="1" applyBorder="1" applyAlignment="1" applyProtection="1">
      <alignment horizontal="center" vertical="center"/>
      <protection locked="0"/>
    </xf>
    <xf numFmtId="0" fontId="83" fillId="11" borderId="57" xfId="27" applyFont="1" applyFill="1" applyBorder="1" applyAlignment="1">
      <alignment horizontal="center" vertical="center"/>
    </xf>
    <xf numFmtId="0" fontId="83" fillId="11" borderId="28" xfId="27" applyFont="1" applyFill="1" applyBorder="1" applyAlignment="1">
      <alignment horizontal="center" vertical="center"/>
    </xf>
    <xf numFmtId="0" fontId="23" fillId="11" borderId="58" xfId="27" applyFont="1" applyFill="1" applyBorder="1" applyAlignment="1">
      <alignment horizontal="center" vertical="center"/>
    </xf>
    <xf numFmtId="0" fontId="83" fillId="11" borderId="0" xfId="27" applyFont="1" applyFill="1" applyBorder="1" applyAlignment="1">
      <alignment vertical="center"/>
    </xf>
    <xf numFmtId="0" fontId="23" fillId="11" borderId="0" xfId="27" applyFont="1" applyFill="1" applyBorder="1" applyAlignment="1">
      <alignment vertical="center"/>
    </xf>
    <xf numFmtId="0" fontId="23" fillId="11" borderId="0" xfId="27" applyFont="1" applyFill="1" applyAlignment="1">
      <alignment horizontal="center" vertical="center"/>
    </xf>
    <xf numFmtId="0" fontId="23" fillId="11" borderId="28" xfId="27" applyFont="1" applyFill="1" applyBorder="1" applyAlignment="1">
      <alignment horizontal="center" vertical="center"/>
    </xf>
    <xf numFmtId="0" fontId="23" fillId="11" borderId="0" xfId="27" applyFont="1" applyFill="1" applyAlignment="1">
      <alignment vertical="center"/>
    </xf>
    <xf numFmtId="0" fontId="16" fillId="0" borderId="0" xfId="8" applyProtection="1"/>
    <xf numFmtId="0" fontId="3" fillId="0" borderId="0" xfId="30" applyAlignment="1" applyProtection="1">
      <alignment vertical="center"/>
    </xf>
    <xf numFmtId="0" fontId="47" fillId="30" borderId="50" xfId="30" applyFont="1" applyFill="1" applyBorder="1" applyAlignment="1" applyProtection="1">
      <alignment horizontal="center" vertical="center"/>
    </xf>
    <xf numFmtId="0" fontId="3" fillId="31" borderId="32" xfId="30" applyFont="1" applyFill="1" applyBorder="1" applyAlignment="1" applyProtection="1">
      <alignment horizontal="center" vertical="center"/>
    </xf>
    <xf numFmtId="0" fontId="3" fillId="9" borderId="32" xfId="30" applyFill="1" applyBorder="1" applyAlignment="1" applyProtection="1">
      <alignment horizontal="right" vertical="center"/>
    </xf>
    <xf numFmtId="0" fontId="3" fillId="9" borderId="32" xfId="30" applyFill="1" applyBorder="1" applyAlignment="1" applyProtection="1">
      <alignment horizontal="center" vertical="center"/>
    </xf>
    <xf numFmtId="0" fontId="3" fillId="5" borderId="32" xfId="30" applyFill="1" applyBorder="1" applyAlignment="1" applyProtection="1">
      <alignment horizontal="center" vertical="center"/>
    </xf>
    <xf numFmtId="0" fontId="19" fillId="0" borderId="0" xfId="30" applyFont="1" applyAlignment="1" applyProtection="1">
      <alignment vertical="center"/>
    </xf>
    <xf numFmtId="0" fontId="3" fillId="30" borderId="50" xfId="30" applyFont="1" applyFill="1" applyBorder="1" applyAlignment="1" applyProtection="1">
      <alignment horizontal="center" vertical="center"/>
    </xf>
    <xf numFmtId="0" fontId="3" fillId="30" borderId="50" xfId="30" applyFill="1" applyBorder="1" applyAlignment="1" applyProtection="1">
      <alignment horizontal="center" vertical="center"/>
    </xf>
    <xf numFmtId="0" fontId="3" fillId="27" borderId="50" xfId="30" applyFill="1" applyBorder="1" applyAlignment="1" applyProtection="1">
      <alignment horizontal="center" vertical="center"/>
      <protection locked="0"/>
    </xf>
    <xf numFmtId="0" fontId="3" fillId="0" borderId="0" xfId="30" applyFont="1" applyAlignment="1" applyProtection="1">
      <alignment vertical="center"/>
    </xf>
    <xf numFmtId="0" fontId="19" fillId="0" borderId="0" xfId="30" applyFont="1" applyAlignment="1" applyProtection="1">
      <alignment horizontal="center" vertical="center"/>
    </xf>
    <xf numFmtId="0" fontId="85" fillId="4" borderId="50" xfId="30" applyFont="1" applyFill="1" applyBorder="1" applyAlignment="1" applyProtection="1">
      <alignment horizontal="center" vertical="center"/>
    </xf>
    <xf numFmtId="0" fontId="85" fillId="0" borderId="50" xfId="30" applyFont="1" applyBorder="1" applyAlignment="1" applyProtection="1">
      <alignment horizontal="center" vertical="center"/>
    </xf>
    <xf numFmtId="166" fontId="85" fillId="0" borderId="50" xfId="33" applyNumberFormat="1" applyFont="1" applyBorder="1" applyAlignment="1" applyProtection="1">
      <alignment horizontal="center" vertical="center"/>
    </xf>
    <xf numFmtId="0" fontId="86" fillId="0" borderId="0" xfId="30" applyFont="1" applyAlignment="1" applyProtection="1">
      <alignment horizontal="center" vertical="center"/>
    </xf>
    <xf numFmtId="0" fontId="3" fillId="3" borderId="0" xfId="30" applyFill="1" applyBorder="1" applyAlignment="1" applyProtection="1">
      <alignment horizontal="center" vertical="center"/>
      <protection locked="0"/>
    </xf>
    <xf numFmtId="0" fontId="3" fillId="0" borderId="0" xfId="30" applyFont="1" applyAlignment="1" applyProtection="1">
      <alignment horizontal="center" vertical="center"/>
    </xf>
    <xf numFmtId="0" fontId="16" fillId="27" borderId="28" xfId="27" applyFont="1" applyFill="1" applyBorder="1" applyAlignment="1" applyProtection="1">
      <alignment horizontal="center" vertical="center"/>
      <protection locked="0"/>
    </xf>
    <xf numFmtId="0" fontId="3" fillId="0" borderId="0" xfId="27"/>
    <xf numFmtId="0" fontId="70" fillId="0" borderId="0" xfId="8" applyFont="1" applyAlignment="1">
      <alignment vertical="center"/>
    </xf>
    <xf numFmtId="0" fontId="43" fillId="3" borderId="0" xfId="8" applyFont="1" applyFill="1" applyAlignment="1">
      <alignment vertical="center"/>
    </xf>
    <xf numFmtId="0" fontId="66" fillId="0" borderId="0" xfId="8" applyFont="1" applyAlignment="1">
      <alignment vertical="center"/>
    </xf>
    <xf numFmtId="0" fontId="43" fillId="3" borderId="0" xfId="8" applyFont="1" applyFill="1" applyBorder="1" applyAlignment="1">
      <alignment vertical="center"/>
    </xf>
    <xf numFmtId="8" fontId="43" fillId="0" borderId="0" xfId="8" applyNumberFormat="1" applyFont="1" applyAlignment="1">
      <alignment vertical="center"/>
    </xf>
    <xf numFmtId="1" fontId="43" fillId="0" borderId="0" xfId="8" applyNumberFormat="1" applyFont="1" applyAlignment="1">
      <alignment vertical="center"/>
    </xf>
    <xf numFmtId="2" fontId="43" fillId="0" borderId="0" xfId="8" applyNumberFormat="1" applyFont="1" applyAlignment="1">
      <alignment vertical="center"/>
    </xf>
    <xf numFmtId="2" fontId="16" fillId="4" borderId="11" xfId="0" applyNumberFormat="1" applyFont="1" applyFill="1" applyBorder="1" applyAlignment="1" applyProtection="1">
      <alignment horizontal="center" vertical="center"/>
    </xf>
    <xf numFmtId="0" fontId="70" fillId="0" borderId="0" xfId="0" applyFont="1"/>
    <xf numFmtId="9" fontId="70" fillId="0" borderId="0" xfId="0" applyNumberFormat="1" applyFont="1"/>
    <xf numFmtId="0" fontId="2" fillId="0" borderId="0" xfId="34" applyAlignment="1">
      <alignment horizontal="center" vertical="center"/>
    </xf>
    <xf numFmtId="0" fontId="79" fillId="4" borderId="11" xfId="34" applyFont="1" applyFill="1" applyBorder="1" applyAlignment="1">
      <alignment horizontal="center" vertical="center"/>
    </xf>
    <xf numFmtId="21" fontId="79" fillId="4" borderId="11" xfId="34" applyNumberFormat="1" applyFont="1" applyFill="1" applyBorder="1" applyAlignment="1">
      <alignment horizontal="center" vertical="center"/>
    </xf>
    <xf numFmtId="0" fontId="79" fillId="0" borderId="0" xfId="34" applyFont="1" applyAlignment="1">
      <alignment horizontal="center" vertical="center"/>
    </xf>
    <xf numFmtId="0" fontId="47" fillId="4" borderId="11" xfId="34" applyFont="1" applyFill="1" applyBorder="1" applyAlignment="1">
      <alignment horizontal="center" vertical="center"/>
    </xf>
    <xf numFmtId="21" fontId="47" fillId="0" borderId="11" xfId="34" applyNumberFormat="1" applyFont="1" applyBorder="1" applyAlignment="1" applyProtection="1">
      <alignment horizontal="center" vertical="center"/>
      <protection locked="0"/>
    </xf>
    <xf numFmtId="0" fontId="47" fillId="0" borderId="0" xfId="34" applyFont="1" applyAlignment="1">
      <alignment horizontal="center" vertical="center"/>
    </xf>
    <xf numFmtId="0" fontId="47" fillId="0" borderId="11" xfId="34" applyFont="1" applyBorder="1" applyAlignment="1" applyProtection="1">
      <alignment horizontal="center" vertical="center"/>
      <protection locked="0"/>
    </xf>
    <xf numFmtId="21" fontId="2" fillId="0" borderId="0" xfId="34" applyNumberFormat="1" applyAlignment="1">
      <alignment horizontal="center" vertical="center"/>
    </xf>
    <xf numFmtId="0" fontId="79" fillId="34" borderId="11" xfId="34" applyFont="1" applyFill="1" applyBorder="1" applyAlignment="1">
      <alignment horizontal="center" vertical="center"/>
    </xf>
    <xf numFmtId="21" fontId="79" fillId="34" borderId="11" xfId="34" applyNumberFormat="1" applyFont="1" applyFill="1" applyBorder="1" applyAlignment="1">
      <alignment horizontal="center" vertical="center"/>
    </xf>
    <xf numFmtId="0" fontId="47" fillId="34" borderId="11" xfId="34" applyFont="1" applyFill="1" applyBorder="1" applyAlignment="1">
      <alignment horizontal="center" vertical="center"/>
    </xf>
    <xf numFmtId="21" fontId="47" fillId="4" borderId="11" xfId="34" applyNumberFormat="1" applyFont="1" applyFill="1" applyBorder="1" applyAlignment="1">
      <alignment horizontal="center" vertical="center"/>
    </xf>
    <xf numFmtId="0" fontId="80" fillId="34" borderId="11" xfId="34" applyFont="1" applyFill="1" applyBorder="1" applyAlignment="1">
      <alignment horizontal="center" vertical="center"/>
    </xf>
    <xf numFmtId="0" fontId="47" fillId="0" borderId="11" xfId="34" applyFont="1" applyBorder="1" applyAlignment="1">
      <alignment horizontal="center" vertical="center"/>
    </xf>
    <xf numFmtId="21" fontId="47" fillId="35" borderId="11" xfId="34" applyNumberFormat="1" applyFont="1" applyFill="1" applyBorder="1" applyAlignment="1">
      <alignment horizontal="center" vertical="center"/>
    </xf>
    <xf numFmtId="2" fontId="3" fillId="5" borderId="32" xfId="30" applyNumberFormat="1" applyFill="1" applyBorder="1" applyAlignment="1" applyProtection="1">
      <alignment horizontal="center" vertical="center"/>
    </xf>
    <xf numFmtId="0" fontId="71" fillId="3" borderId="11" xfId="0" applyFont="1" applyFill="1" applyBorder="1" applyAlignment="1">
      <alignment horizontal="center" vertical="center"/>
    </xf>
    <xf numFmtId="0" fontId="58" fillId="11" borderId="11" xfId="13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25" fillId="0" borderId="0" xfId="8" applyFont="1" applyAlignment="1">
      <alignment horizontal="center" vertical="center" wrapText="1"/>
    </xf>
    <xf numFmtId="0" fontId="16" fillId="20" borderId="11" xfId="0" applyFont="1" applyFill="1" applyBorder="1" applyAlignment="1" applyProtection="1">
      <alignment horizontal="left" vertical="center"/>
      <protection locked="0"/>
    </xf>
    <xf numFmtId="0" fontId="0" fillId="20" borderId="11" xfId="0" applyFill="1" applyBorder="1" applyAlignment="1" applyProtection="1">
      <alignment horizontal="left" vertical="center"/>
      <protection locked="0"/>
    </xf>
    <xf numFmtId="0" fontId="65" fillId="11" borderId="15" xfId="13" applyFont="1" applyFill="1" applyBorder="1" applyAlignment="1">
      <alignment horizontal="center" vertical="center"/>
    </xf>
    <xf numFmtId="0" fontId="65" fillId="11" borderId="14" xfId="13" applyFont="1" applyFill="1" applyBorder="1" applyAlignment="1">
      <alignment horizontal="center" vertical="center"/>
    </xf>
    <xf numFmtId="0" fontId="65" fillId="11" borderId="16" xfId="13" applyFont="1" applyFill="1" applyBorder="1" applyAlignment="1">
      <alignment horizontal="center" vertical="center"/>
    </xf>
    <xf numFmtId="0" fontId="16" fillId="4" borderId="15" xfId="0" applyFont="1" applyFill="1" applyBorder="1" applyAlignment="1" applyProtection="1">
      <alignment horizontal="center" vertical="center"/>
    </xf>
    <xf numFmtId="0" fontId="16" fillId="4" borderId="14" xfId="0" applyFont="1" applyFill="1" applyBorder="1" applyAlignment="1" applyProtection="1">
      <alignment horizontal="center" vertical="center"/>
    </xf>
    <xf numFmtId="0" fontId="16" fillId="4" borderId="16" xfId="0" applyFont="1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16" fillId="20" borderId="15" xfId="0" applyFont="1" applyFill="1" applyBorder="1" applyAlignment="1" applyProtection="1">
      <alignment horizontal="center" vertical="center"/>
      <protection locked="0"/>
    </xf>
    <xf numFmtId="0" fontId="16" fillId="20" borderId="14" xfId="0" applyFont="1" applyFill="1" applyBorder="1" applyAlignment="1" applyProtection="1">
      <alignment horizontal="center" vertical="center"/>
      <protection locked="0"/>
    </xf>
    <xf numFmtId="0" fontId="16" fillId="20" borderId="16" xfId="0" applyFont="1" applyFill="1" applyBorder="1" applyAlignment="1" applyProtection="1">
      <alignment horizontal="center" vertical="center"/>
      <protection locked="0"/>
    </xf>
    <xf numFmtId="0" fontId="0" fillId="20" borderId="15" xfId="0" applyFill="1" applyBorder="1" applyAlignment="1" applyProtection="1">
      <alignment horizontal="center" vertical="center"/>
      <protection locked="0"/>
    </xf>
    <xf numFmtId="0" fontId="0" fillId="20" borderId="16" xfId="0" applyFill="1" applyBorder="1" applyAlignment="1" applyProtection="1">
      <alignment horizontal="center" vertical="center"/>
      <protection locked="0"/>
    </xf>
    <xf numFmtId="0" fontId="65" fillId="11" borderId="12" xfId="13" applyFont="1" applyFill="1" applyBorder="1" applyAlignment="1">
      <alignment horizontal="center" vertical="center"/>
    </xf>
    <xf numFmtId="0" fontId="65" fillId="11" borderId="52" xfId="13" applyFont="1" applyFill="1" applyBorder="1" applyAlignment="1">
      <alignment horizontal="center" vertical="center"/>
    </xf>
    <xf numFmtId="0" fontId="65" fillId="11" borderId="13" xfId="13" applyFont="1" applyFill="1" applyBorder="1" applyAlignment="1">
      <alignment horizontal="center" vertical="center"/>
    </xf>
    <xf numFmtId="0" fontId="65" fillId="11" borderId="11" xfId="13" applyFont="1" applyFill="1" applyBorder="1" applyAlignment="1">
      <alignment horizontal="center" vertical="center"/>
    </xf>
    <xf numFmtId="0" fontId="16" fillId="20" borderId="11" xfId="0" applyFont="1" applyFill="1" applyBorder="1" applyAlignment="1" applyProtection="1">
      <alignment horizontal="left" vertical="center" wrapText="1"/>
      <protection locked="0"/>
    </xf>
    <xf numFmtId="0" fontId="0" fillId="20" borderId="11" xfId="0" applyFill="1" applyBorder="1" applyAlignment="1" applyProtection="1">
      <alignment horizontal="left" vertical="center" wrapText="1"/>
      <protection locked="0"/>
    </xf>
    <xf numFmtId="0" fontId="16" fillId="20" borderId="11" xfId="0" applyFont="1" applyFill="1" applyBorder="1" applyAlignment="1" applyProtection="1">
      <alignment horizontal="left" vertical="top" wrapText="1"/>
      <protection locked="0"/>
    </xf>
    <xf numFmtId="0" fontId="0" fillId="20" borderId="11" xfId="0" applyFill="1" applyBorder="1" applyAlignment="1" applyProtection="1">
      <alignment horizontal="left" vertical="top" wrapText="1"/>
      <protection locked="0"/>
    </xf>
    <xf numFmtId="0" fontId="0" fillId="20" borderId="12" xfId="0" applyFill="1" applyBorder="1" applyAlignment="1" applyProtection="1">
      <alignment horizontal="left" vertical="center" wrapText="1"/>
      <protection locked="0"/>
    </xf>
    <xf numFmtId="0" fontId="65" fillId="11" borderId="6" xfId="13" applyFont="1" applyFill="1" applyBorder="1" applyAlignment="1">
      <alignment horizontal="center" vertical="center"/>
    </xf>
    <xf numFmtId="0" fontId="24" fillId="4" borderId="29" xfId="0" applyFont="1" applyFill="1" applyBorder="1" applyAlignment="1">
      <alignment horizontal="center" vertical="center"/>
    </xf>
    <xf numFmtId="0" fontId="24" fillId="4" borderId="30" xfId="0" applyFont="1" applyFill="1" applyBorder="1" applyAlignment="1">
      <alignment horizontal="center" vertical="center"/>
    </xf>
    <xf numFmtId="0" fontId="24" fillId="4" borderId="31" xfId="0" applyFont="1" applyFill="1" applyBorder="1" applyAlignment="1">
      <alignment horizontal="center" vertical="center"/>
    </xf>
    <xf numFmtId="0" fontId="64" fillId="3" borderId="42" xfId="0" applyFont="1" applyFill="1" applyBorder="1" applyAlignment="1">
      <alignment horizontal="center" vertical="center"/>
    </xf>
    <xf numFmtId="0" fontId="64" fillId="3" borderId="43" xfId="0" applyFont="1" applyFill="1" applyBorder="1" applyAlignment="1">
      <alignment horizontal="center" vertical="center"/>
    </xf>
    <xf numFmtId="0" fontId="64" fillId="3" borderId="44" xfId="0" applyFont="1" applyFill="1" applyBorder="1" applyAlignment="1">
      <alignment horizontal="center" vertical="center"/>
    </xf>
    <xf numFmtId="0" fontId="64" fillId="3" borderId="45" xfId="0" applyFont="1" applyFill="1" applyBorder="1" applyAlignment="1">
      <alignment horizontal="center" vertical="center"/>
    </xf>
    <xf numFmtId="0" fontId="64" fillId="3" borderId="46" xfId="0" applyFont="1" applyFill="1" applyBorder="1" applyAlignment="1">
      <alignment horizontal="center" vertical="center"/>
    </xf>
    <xf numFmtId="0" fontId="64" fillId="3" borderId="47" xfId="0" applyFont="1" applyFill="1" applyBorder="1" applyAlignment="1">
      <alignment horizontal="center" vertical="center"/>
    </xf>
    <xf numFmtId="0" fontId="24" fillId="4" borderId="28" xfId="0" applyFont="1" applyFill="1" applyBorder="1" applyAlignment="1" applyProtection="1">
      <alignment horizontal="center" vertical="center"/>
      <protection locked="0"/>
    </xf>
    <xf numFmtId="0" fontId="44" fillId="4" borderId="28" xfId="0" applyFont="1" applyFill="1" applyBorder="1" applyAlignment="1">
      <alignment horizontal="center" vertical="center"/>
    </xf>
    <xf numFmtId="0" fontId="25" fillId="8" borderId="28" xfId="0" applyFont="1" applyFill="1" applyBorder="1" applyAlignment="1">
      <alignment horizontal="center" vertical="center"/>
    </xf>
    <xf numFmtId="0" fontId="58" fillId="11" borderId="32" xfId="13" applyFont="1" applyFill="1" applyBorder="1" applyAlignment="1">
      <alignment horizontal="center"/>
    </xf>
    <xf numFmtId="0" fontId="16" fillId="20" borderId="49" xfId="13" applyFont="1" applyFill="1" applyBorder="1" applyAlignment="1">
      <alignment horizontal="center"/>
    </xf>
    <xf numFmtId="0" fontId="16" fillId="19" borderId="41" xfId="13" applyFont="1" applyFill="1" applyBorder="1" applyAlignment="1">
      <alignment horizontal="center"/>
    </xf>
    <xf numFmtId="0" fontId="16" fillId="19" borderId="49" xfId="13" applyFont="1" applyFill="1" applyBorder="1" applyAlignment="1">
      <alignment horizontal="center"/>
    </xf>
    <xf numFmtId="0" fontId="67" fillId="0" borderId="0" xfId="0" applyFont="1" applyAlignment="1">
      <alignment horizontal="center" vertical="center" wrapText="1"/>
    </xf>
    <xf numFmtId="0" fontId="90" fillId="4" borderId="11" xfId="34" applyFont="1" applyFill="1" applyBorder="1" applyAlignment="1">
      <alignment horizontal="center" vertical="center"/>
    </xf>
    <xf numFmtId="21" fontId="79" fillId="4" borderId="6" xfId="34" applyNumberFormat="1" applyFont="1" applyFill="1" applyBorder="1" applyAlignment="1">
      <alignment horizontal="center" vertical="center"/>
    </xf>
    <xf numFmtId="21" fontId="79" fillId="4" borderId="10" xfId="34" applyNumberFormat="1" applyFont="1" applyFill="1" applyBorder="1" applyAlignment="1">
      <alignment horizontal="center" vertical="center"/>
    </xf>
    <xf numFmtId="0" fontId="90" fillId="34" borderId="11" xfId="34" applyFont="1" applyFill="1" applyBorder="1" applyAlignment="1">
      <alignment horizontal="center" vertical="center" wrapText="1"/>
    </xf>
    <xf numFmtId="21" fontId="79" fillId="34" borderId="6" xfId="34" applyNumberFormat="1" applyFont="1" applyFill="1" applyBorder="1" applyAlignment="1">
      <alignment horizontal="center" vertical="center"/>
    </xf>
    <xf numFmtId="21" fontId="79" fillId="34" borderId="10" xfId="34" applyNumberFormat="1" applyFont="1" applyFill="1" applyBorder="1" applyAlignment="1">
      <alignment horizontal="center" vertical="center"/>
    </xf>
    <xf numFmtId="0" fontId="79" fillId="34" borderId="11" xfId="34" applyFont="1" applyFill="1" applyBorder="1" applyAlignment="1">
      <alignment horizontal="center" vertical="center"/>
    </xf>
    <xf numFmtId="0" fontId="28" fillId="5" borderId="4" xfId="8" applyFont="1" applyFill="1" applyBorder="1" applyAlignment="1">
      <alignment horizontal="center" vertical="center"/>
    </xf>
    <xf numFmtId="0" fontId="28" fillId="5" borderId="5" xfId="8" applyFont="1" applyFill="1" applyBorder="1" applyAlignment="1">
      <alignment horizontal="center" vertical="center"/>
    </xf>
    <xf numFmtId="0" fontId="28" fillId="5" borderId="6" xfId="8" applyFont="1" applyFill="1" applyBorder="1" applyAlignment="1">
      <alignment horizontal="center" vertical="center"/>
    </xf>
    <xf numFmtId="0" fontId="28" fillId="5" borderId="8" xfId="8" applyFont="1" applyFill="1" applyBorder="1" applyAlignment="1">
      <alignment horizontal="center" vertical="center"/>
    </xf>
    <xf numFmtId="0" fontId="28" fillId="5" borderId="9" xfId="8" applyFont="1" applyFill="1" applyBorder="1" applyAlignment="1">
      <alignment horizontal="center" vertical="center"/>
    </xf>
    <xf numFmtId="0" fontId="28" fillId="5" borderId="10" xfId="8" applyFont="1" applyFill="1" applyBorder="1" applyAlignment="1">
      <alignment horizontal="center" vertical="center"/>
    </xf>
    <xf numFmtId="0" fontId="16" fillId="15" borderId="11" xfId="8" applyFill="1" applyBorder="1" applyAlignment="1" applyProtection="1">
      <alignment horizontal="center" vertical="center"/>
    </xf>
    <xf numFmtId="0" fontId="0" fillId="14" borderId="12" xfId="8" applyFont="1" applyFill="1" applyBorder="1" applyAlignment="1">
      <alignment horizontal="center" vertical="center"/>
    </xf>
    <xf numFmtId="0" fontId="0" fillId="14" borderId="13" xfId="8" applyFont="1" applyFill="1" applyBorder="1" applyAlignment="1">
      <alignment horizontal="center" vertical="center"/>
    </xf>
    <xf numFmtId="0" fontId="29" fillId="14" borderId="15" xfId="8" applyFont="1" applyFill="1" applyBorder="1" applyAlignment="1">
      <alignment horizontal="center" vertical="center"/>
    </xf>
    <xf numFmtId="0" fontId="29" fillId="14" borderId="14" xfId="8" applyFont="1" applyFill="1" applyBorder="1" applyAlignment="1">
      <alignment horizontal="center" vertical="center"/>
    </xf>
    <xf numFmtId="0" fontId="29" fillId="14" borderId="16" xfId="8" applyFont="1" applyFill="1" applyBorder="1" applyAlignment="1">
      <alignment horizontal="center" vertical="center"/>
    </xf>
    <xf numFmtId="0" fontId="0" fillId="15" borderId="11" xfId="8" applyFont="1" applyFill="1" applyBorder="1" applyAlignment="1">
      <alignment horizontal="center" vertical="center"/>
    </xf>
    <xf numFmtId="1" fontId="14" fillId="11" borderId="0" xfId="27" applyNumberFormat="1" applyFont="1" applyFill="1" applyBorder="1" applyAlignment="1">
      <alignment horizontal="center" vertical="center" shrinkToFit="1"/>
    </xf>
    <xf numFmtId="1" fontId="14" fillId="11" borderId="7" xfId="27" applyNumberFormat="1" applyFont="1" applyFill="1" applyBorder="1" applyAlignment="1">
      <alignment horizontal="center" vertical="center" shrinkToFit="1"/>
    </xf>
    <xf numFmtId="0" fontId="14" fillId="11" borderId="29" xfId="27" applyFont="1" applyFill="1" applyBorder="1" applyAlignment="1">
      <alignment horizontal="center" vertical="center"/>
    </xf>
    <xf numFmtId="0" fontId="14" fillId="11" borderId="44" xfId="27" applyFont="1" applyFill="1" applyBorder="1" applyAlignment="1">
      <alignment horizontal="center" vertical="center"/>
    </xf>
    <xf numFmtId="0" fontId="23" fillId="11" borderId="28" xfId="27" applyFont="1" applyFill="1" applyBorder="1" applyAlignment="1">
      <alignment horizontal="center" vertical="center"/>
    </xf>
    <xf numFmtId="0" fontId="23" fillId="11" borderId="28" xfId="27" applyFont="1" applyFill="1" applyBorder="1" applyAlignment="1">
      <alignment horizontal="right" vertical="center"/>
    </xf>
    <xf numFmtId="9" fontId="23" fillId="29" borderId="28" xfId="9" applyFont="1" applyFill="1" applyBorder="1" applyAlignment="1">
      <alignment horizontal="left" vertical="center"/>
    </xf>
    <xf numFmtId="0" fontId="23" fillId="11" borderId="28" xfId="27" applyFont="1" applyFill="1" applyBorder="1" applyAlignment="1" applyProtection="1">
      <alignment horizontal="center" vertical="center"/>
    </xf>
    <xf numFmtId="0" fontId="0" fillId="27" borderId="28" xfId="27" applyFont="1" applyFill="1" applyBorder="1" applyAlignment="1" applyProtection="1">
      <alignment horizontal="center" vertical="center"/>
      <protection locked="0"/>
    </xf>
    <xf numFmtId="0" fontId="3" fillId="27" borderId="28" xfId="27" applyFill="1" applyBorder="1" applyAlignment="1" applyProtection="1">
      <alignment horizontal="center" vertical="center"/>
      <protection locked="0"/>
    </xf>
    <xf numFmtId="0" fontId="3" fillId="4" borderId="29" xfId="27" applyFill="1" applyBorder="1" applyAlignment="1" applyProtection="1">
      <alignment horizontal="center" vertical="center" wrapText="1"/>
    </xf>
    <xf numFmtId="0" fontId="3" fillId="4" borderId="30" xfId="27" applyFill="1" applyBorder="1" applyAlignment="1" applyProtection="1">
      <alignment horizontal="center" vertical="center" wrapText="1"/>
    </xf>
    <xf numFmtId="0" fontId="3" fillId="4" borderId="31" xfId="27" applyFill="1" applyBorder="1" applyAlignment="1" applyProtection="1">
      <alignment horizontal="center" vertical="center" wrapText="1"/>
    </xf>
    <xf numFmtId="1" fontId="3" fillId="4" borderId="28" xfId="27" applyNumberFormat="1" applyFill="1" applyBorder="1" applyAlignment="1" applyProtection="1">
      <alignment horizontal="center" vertical="center"/>
    </xf>
    <xf numFmtId="15" fontId="3" fillId="27" borderId="28" xfId="27" applyNumberFormat="1" applyFont="1" applyFill="1" applyBorder="1" applyAlignment="1" applyProtection="1">
      <alignment horizontal="center" vertical="center"/>
      <protection locked="0"/>
    </xf>
    <xf numFmtId="0" fontId="23" fillId="11" borderId="29" xfId="27" applyFont="1" applyFill="1" applyBorder="1" applyAlignment="1" applyProtection="1">
      <alignment horizontal="center" vertical="center"/>
    </xf>
    <xf numFmtId="0" fontId="23" fillId="11" borderId="30" xfId="27" applyFont="1" applyFill="1" applyBorder="1" applyAlignment="1" applyProtection="1">
      <alignment horizontal="center" vertical="center"/>
    </xf>
    <xf numFmtId="0" fontId="23" fillId="11" borderId="31" xfId="27" applyFont="1" applyFill="1" applyBorder="1" applyAlignment="1" applyProtection="1">
      <alignment horizontal="center" vertical="center"/>
    </xf>
    <xf numFmtId="0" fontId="81" fillId="11" borderId="56" xfId="27" applyFont="1" applyFill="1" applyBorder="1" applyAlignment="1">
      <alignment horizontal="center" vertical="center"/>
    </xf>
    <xf numFmtId="0" fontId="81" fillId="11" borderId="0" xfId="27" applyFont="1" applyFill="1" applyBorder="1" applyAlignment="1">
      <alignment horizontal="center" vertical="center"/>
    </xf>
    <xf numFmtId="0" fontId="31" fillId="11" borderId="28" xfId="27" applyFont="1" applyFill="1" applyBorder="1" applyAlignment="1" applyProtection="1">
      <alignment horizontal="center" vertical="center"/>
    </xf>
    <xf numFmtId="0" fontId="0" fillId="27" borderId="42" xfId="27" applyFont="1" applyFill="1" applyBorder="1" applyAlignment="1" applyProtection="1">
      <alignment horizontal="center" vertical="center" wrapText="1"/>
      <protection locked="0"/>
    </xf>
    <xf numFmtId="0" fontId="0" fillId="27" borderId="43" xfId="27" applyFont="1" applyFill="1" applyBorder="1" applyAlignment="1" applyProtection="1">
      <alignment horizontal="center" vertical="center" wrapText="1"/>
      <protection locked="0"/>
    </xf>
    <xf numFmtId="0" fontId="0" fillId="27" borderId="44" xfId="27" applyFont="1" applyFill="1" applyBorder="1" applyAlignment="1" applyProtection="1">
      <alignment horizontal="center" vertical="center" wrapText="1"/>
      <protection locked="0"/>
    </xf>
    <xf numFmtId="0" fontId="0" fillId="27" borderId="45" xfId="27" applyFont="1" applyFill="1" applyBorder="1" applyAlignment="1" applyProtection="1">
      <alignment horizontal="center" vertical="center" wrapText="1"/>
      <protection locked="0"/>
    </xf>
    <xf numFmtId="0" fontId="0" fillId="27" borderId="46" xfId="27" applyFont="1" applyFill="1" applyBorder="1" applyAlignment="1" applyProtection="1">
      <alignment horizontal="center" vertical="center" wrapText="1"/>
      <protection locked="0"/>
    </xf>
    <xf numFmtId="0" fontId="0" fillId="27" borderId="47" xfId="27" applyFont="1" applyFill="1" applyBorder="1" applyAlignment="1" applyProtection="1">
      <alignment horizontal="center" vertical="center" wrapText="1"/>
      <protection locked="0"/>
    </xf>
    <xf numFmtId="0" fontId="84" fillId="30" borderId="51" xfId="30" applyFont="1" applyFill="1" applyBorder="1" applyAlignment="1" applyProtection="1">
      <alignment horizontal="center" vertical="center"/>
    </xf>
    <xf numFmtId="0" fontId="84" fillId="30" borderId="59" xfId="30" applyFont="1" applyFill="1" applyBorder="1" applyAlignment="1" applyProtection="1">
      <alignment horizontal="center" vertical="center"/>
    </xf>
    <xf numFmtId="0" fontId="84" fillId="30" borderId="53" xfId="30" applyFont="1" applyFill="1" applyBorder="1" applyAlignment="1" applyProtection="1">
      <alignment horizontal="center" vertical="center"/>
    </xf>
    <xf numFmtId="0" fontId="3" fillId="31" borderId="32" xfId="30" applyFont="1" applyFill="1" applyBorder="1" applyAlignment="1" applyProtection="1">
      <alignment horizontal="right" vertical="center"/>
    </xf>
    <xf numFmtId="0" fontId="3" fillId="5" borderId="32" xfId="30" applyFill="1" applyBorder="1" applyAlignment="1" applyProtection="1">
      <alignment horizontal="right" vertical="center"/>
    </xf>
    <xf numFmtId="0" fontId="1" fillId="5" borderId="32" xfId="30" applyFont="1" applyFill="1" applyBorder="1" applyAlignment="1" applyProtection="1">
      <alignment horizontal="right" vertical="center"/>
    </xf>
    <xf numFmtId="0" fontId="40" fillId="11" borderId="4" xfId="20" applyFont="1" applyFill="1" applyBorder="1" applyAlignment="1">
      <alignment horizontal="center"/>
    </xf>
    <xf numFmtId="0" fontId="40" fillId="11" borderId="5" xfId="20" applyFont="1" applyFill="1" applyBorder="1" applyAlignment="1">
      <alignment horizontal="center"/>
    </xf>
    <xf numFmtId="0" fontId="40" fillId="11" borderId="6" xfId="20" applyFont="1" applyFill="1" applyBorder="1" applyAlignment="1">
      <alignment horizontal="center"/>
    </xf>
    <xf numFmtId="0" fontId="40" fillId="11" borderId="3" xfId="20" applyFont="1" applyFill="1" applyBorder="1" applyAlignment="1">
      <alignment horizontal="center"/>
    </xf>
    <xf numFmtId="0" fontId="40" fillId="11" borderId="0" xfId="20" applyFont="1" applyFill="1" applyBorder="1" applyAlignment="1">
      <alignment horizontal="center"/>
    </xf>
    <xf numFmtId="0" fontId="40" fillId="11" borderId="7" xfId="20" applyFont="1" applyFill="1" applyBorder="1" applyAlignment="1">
      <alignment horizontal="center"/>
    </xf>
    <xf numFmtId="0" fontId="40" fillId="11" borderId="8" xfId="20" applyFont="1" applyFill="1" applyBorder="1" applyAlignment="1">
      <alignment horizontal="center"/>
    </xf>
    <xf numFmtId="0" fontId="40" fillId="11" borderId="9" xfId="20" applyFont="1" applyFill="1" applyBorder="1" applyAlignment="1">
      <alignment horizontal="center"/>
    </xf>
    <xf numFmtId="0" fontId="40" fillId="11" borderId="10" xfId="20" applyFont="1" applyFill="1" applyBorder="1" applyAlignment="1">
      <alignment horizontal="center"/>
    </xf>
    <xf numFmtId="0" fontId="56" fillId="11" borderId="4" xfId="20" applyFont="1" applyFill="1" applyBorder="1" applyAlignment="1">
      <alignment horizontal="center"/>
    </xf>
    <xf numFmtId="0" fontId="56" fillId="11" borderId="5" xfId="20" applyFont="1" applyFill="1" applyBorder="1" applyAlignment="1">
      <alignment horizontal="center"/>
    </xf>
    <xf numFmtId="0" fontId="56" fillId="11" borderId="6" xfId="20" applyFont="1" applyFill="1" applyBorder="1" applyAlignment="1">
      <alignment horizontal="center"/>
    </xf>
    <xf numFmtId="0" fontId="56" fillId="11" borderId="8" xfId="20" applyFont="1" applyFill="1" applyBorder="1" applyAlignment="1">
      <alignment horizontal="center"/>
    </xf>
    <xf numFmtId="0" fontId="56" fillId="11" borderId="9" xfId="20" applyFont="1" applyFill="1" applyBorder="1" applyAlignment="1">
      <alignment horizontal="center"/>
    </xf>
    <xf numFmtId="0" fontId="56" fillId="11" borderId="10" xfId="20" applyFont="1" applyFill="1" applyBorder="1" applyAlignment="1">
      <alignment horizontal="center"/>
    </xf>
    <xf numFmtId="0" fontId="8" fillId="0" borderId="4" xfId="21" applyFont="1" applyBorder="1" applyAlignment="1">
      <alignment horizontal="center"/>
    </xf>
    <xf numFmtId="0" fontId="8" fillId="0" borderId="5" xfId="21" applyFont="1" applyBorder="1" applyAlignment="1">
      <alignment horizontal="center"/>
    </xf>
    <xf numFmtId="0" fontId="8" fillId="0" borderId="6" xfId="21" applyFont="1" applyBorder="1" applyAlignment="1">
      <alignment horizontal="center"/>
    </xf>
    <xf numFmtId="0" fontId="8" fillId="0" borderId="3" xfId="21" applyFont="1" applyBorder="1" applyAlignment="1">
      <alignment horizontal="center"/>
    </xf>
    <xf numFmtId="0" fontId="8" fillId="0" borderId="0" xfId="21" applyFont="1" applyBorder="1" applyAlignment="1">
      <alignment horizontal="center"/>
    </xf>
    <xf numFmtId="0" fontId="8" fillId="0" borderId="7" xfId="21" applyFont="1" applyBorder="1" applyAlignment="1">
      <alignment horizontal="center"/>
    </xf>
    <xf numFmtId="0" fontId="8" fillId="0" borderId="8" xfId="21" applyFont="1" applyBorder="1" applyAlignment="1">
      <alignment horizontal="center"/>
    </xf>
    <xf numFmtId="0" fontId="8" fillId="0" borderId="9" xfId="21" applyFont="1" applyBorder="1" applyAlignment="1">
      <alignment horizontal="center"/>
    </xf>
    <xf numFmtId="0" fontId="8" fillId="0" borderId="10" xfId="21" applyFont="1" applyBorder="1" applyAlignment="1">
      <alignment horizontal="center"/>
    </xf>
    <xf numFmtId="0" fontId="88" fillId="11" borderId="18" xfId="20" applyFont="1" applyFill="1" applyBorder="1" applyAlignment="1" applyProtection="1">
      <alignment horizontal="center" wrapText="1"/>
    </xf>
    <xf numFmtId="0" fontId="88" fillId="11" borderId="19" xfId="20" applyFont="1" applyFill="1" applyBorder="1" applyAlignment="1" applyProtection="1">
      <alignment horizontal="center" wrapText="1"/>
    </xf>
    <xf numFmtId="0" fontId="88" fillId="11" borderId="25" xfId="20" applyFont="1" applyFill="1" applyBorder="1" applyAlignment="1" applyProtection="1">
      <alignment horizontal="center" wrapText="1"/>
    </xf>
    <xf numFmtId="0" fontId="88" fillId="11" borderId="20" xfId="20" applyFont="1" applyFill="1" applyBorder="1" applyAlignment="1" applyProtection="1">
      <alignment horizontal="center" wrapText="1"/>
    </xf>
    <xf numFmtId="0" fontId="88" fillId="11" borderId="21" xfId="20" applyFont="1" applyFill="1" applyBorder="1" applyAlignment="1" applyProtection="1">
      <alignment horizontal="center" wrapText="1"/>
    </xf>
    <xf numFmtId="0" fontId="88" fillId="11" borderId="17" xfId="20" applyFont="1" applyFill="1" applyBorder="1" applyAlignment="1" applyProtection="1">
      <alignment horizontal="center" wrapText="1"/>
    </xf>
    <xf numFmtId="0" fontId="88" fillId="11" borderId="26" xfId="20" applyFont="1" applyFill="1" applyBorder="1" applyAlignment="1" applyProtection="1">
      <alignment horizontal="center" wrapText="1"/>
    </xf>
    <xf numFmtId="0" fontId="88" fillId="11" borderId="0" xfId="20" applyFont="1" applyFill="1" applyBorder="1" applyAlignment="1" applyProtection="1">
      <alignment horizontal="center" wrapText="1"/>
    </xf>
    <xf numFmtId="2" fontId="41" fillId="18" borderId="18" xfId="20" applyNumberFormat="1" applyFont="1" applyFill="1" applyBorder="1" applyAlignment="1" applyProtection="1">
      <alignment horizontal="center" vertical="center"/>
    </xf>
    <xf numFmtId="0" fontId="41" fillId="18" borderId="19" xfId="20" applyFont="1" applyFill="1" applyBorder="1" applyAlignment="1" applyProtection="1">
      <alignment horizontal="center" vertical="center"/>
    </xf>
    <xf numFmtId="0" fontId="41" fillId="18" borderId="25" xfId="20" applyFont="1" applyFill="1" applyBorder="1" applyAlignment="1" applyProtection="1">
      <alignment horizontal="center" vertical="center"/>
    </xf>
    <xf numFmtId="0" fontId="41" fillId="18" borderId="26" xfId="20" applyFont="1" applyFill="1" applyBorder="1" applyAlignment="1" applyProtection="1">
      <alignment horizontal="center" vertical="center"/>
    </xf>
    <xf numFmtId="0" fontId="41" fillId="18" borderId="0" xfId="20" applyFont="1" applyFill="1" applyBorder="1" applyAlignment="1" applyProtection="1">
      <alignment horizontal="center" vertical="center"/>
    </xf>
    <xf numFmtId="0" fontId="41" fillId="18" borderId="27" xfId="20" applyFont="1" applyFill="1" applyBorder="1" applyAlignment="1" applyProtection="1">
      <alignment horizontal="center" vertical="center"/>
    </xf>
    <xf numFmtId="0" fontId="41" fillId="18" borderId="20" xfId="20" applyFont="1" applyFill="1" applyBorder="1" applyAlignment="1" applyProtection="1">
      <alignment horizontal="center" vertical="center"/>
    </xf>
    <xf numFmtId="0" fontId="41" fillId="18" borderId="21" xfId="20" applyFont="1" applyFill="1" applyBorder="1" applyAlignment="1" applyProtection="1">
      <alignment horizontal="center" vertical="center"/>
    </xf>
    <xf numFmtId="0" fontId="41" fillId="18" borderId="17" xfId="20" applyFont="1" applyFill="1" applyBorder="1" applyAlignment="1" applyProtection="1">
      <alignment horizontal="center" vertical="center"/>
    </xf>
    <xf numFmtId="1" fontId="41" fillId="17" borderId="18" xfId="20" applyNumberFormat="1" applyFont="1" applyFill="1" applyBorder="1" applyAlignment="1" applyProtection="1">
      <alignment horizontal="center" vertical="center"/>
    </xf>
    <xf numFmtId="0" fontId="41" fillId="17" borderId="19" xfId="20" applyFont="1" applyFill="1" applyBorder="1" applyAlignment="1" applyProtection="1">
      <alignment horizontal="center" vertical="center"/>
    </xf>
    <xf numFmtId="0" fontId="41" fillId="17" borderId="25" xfId="20" applyFont="1" applyFill="1" applyBorder="1" applyAlignment="1" applyProtection="1">
      <alignment horizontal="center" vertical="center"/>
    </xf>
    <xf numFmtId="0" fontId="41" fillId="17" borderId="26" xfId="20" applyFont="1" applyFill="1" applyBorder="1" applyAlignment="1" applyProtection="1">
      <alignment horizontal="center" vertical="center"/>
    </xf>
    <xf numFmtId="0" fontId="41" fillId="17" borderId="0" xfId="20" applyFont="1" applyFill="1" applyBorder="1" applyAlignment="1" applyProtection="1">
      <alignment horizontal="center" vertical="center"/>
    </xf>
    <xf numFmtId="0" fontId="41" fillId="17" borderId="27" xfId="20" applyFont="1" applyFill="1" applyBorder="1" applyAlignment="1" applyProtection="1">
      <alignment horizontal="center" vertical="center"/>
    </xf>
    <xf numFmtId="0" fontId="41" fillId="17" borderId="20" xfId="20" applyFont="1" applyFill="1" applyBorder="1" applyAlignment="1" applyProtection="1">
      <alignment horizontal="center" vertical="center"/>
    </xf>
    <xf numFmtId="0" fontId="41" fillId="17" borderId="21" xfId="20" applyFont="1" applyFill="1" applyBorder="1" applyAlignment="1" applyProtection="1">
      <alignment horizontal="center" vertical="center"/>
    </xf>
    <xf numFmtId="0" fontId="41" fillId="17" borderId="17" xfId="20" applyFont="1" applyFill="1" applyBorder="1" applyAlignment="1" applyProtection="1">
      <alignment horizontal="center" vertical="center"/>
    </xf>
    <xf numFmtId="0" fontId="41" fillId="17" borderId="18" xfId="20" applyFont="1" applyFill="1" applyBorder="1" applyAlignment="1" applyProtection="1">
      <alignment horizontal="center" vertical="center"/>
    </xf>
    <xf numFmtId="2" fontId="41" fillId="18" borderId="19" xfId="20" applyNumberFormat="1" applyFont="1" applyFill="1" applyBorder="1" applyAlignment="1" applyProtection="1">
      <alignment horizontal="center" vertical="center"/>
    </xf>
    <xf numFmtId="2" fontId="41" fillId="18" borderId="25" xfId="20" applyNumberFormat="1" applyFont="1" applyFill="1" applyBorder="1" applyAlignment="1" applyProtection="1">
      <alignment horizontal="center" vertical="center"/>
    </xf>
    <xf numFmtId="2" fontId="41" fillId="18" borderId="26" xfId="20" applyNumberFormat="1" applyFont="1" applyFill="1" applyBorder="1" applyAlignment="1" applyProtection="1">
      <alignment horizontal="center" vertical="center"/>
    </xf>
    <xf numFmtId="2" fontId="41" fillId="18" borderId="0" xfId="20" applyNumberFormat="1" applyFont="1" applyFill="1" applyBorder="1" applyAlignment="1" applyProtection="1">
      <alignment horizontal="center" vertical="center"/>
    </xf>
    <xf numFmtId="2" fontId="41" fillId="18" borderId="27" xfId="20" applyNumberFormat="1" applyFont="1" applyFill="1" applyBorder="1" applyAlignment="1" applyProtection="1">
      <alignment horizontal="center" vertical="center"/>
    </xf>
    <xf numFmtId="2" fontId="41" fillId="18" borderId="20" xfId="20" applyNumberFormat="1" applyFont="1" applyFill="1" applyBorder="1" applyAlignment="1" applyProtection="1">
      <alignment horizontal="center" vertical="center"/>
    </xf>
    <xf numFmtId="2" fontId="41" fillId="18" borderId="21" xfId="20" applyNumberFormat="1" applyFont="1" applyFill="1" applyBorder="1" applyAlignment="1" applyProtection="1">
      <alignment horizontal="center" vertical="center"/>
    </xf>
    <xf numFmtId="2" fontId="41" fillId="18" borderId="17" xfId="20" applyNumberFormat="1" applyFont="1" applyFill="1" applyBorder="1" applyAlignment="1" applyProtection="1">
      <alignment horizontal="center" vertical="center"/>
    </xf>
    <xf numFmtId="0" fontId="58" fillId="11" borderId="0" xfId="20" applyFont="1" applyFill="1" applyAlignment="1">
      <alignment horizontal="center"/>
    </xf>
    <xf numFmtId="0" fontId="62" fillId="20" borderId="15" xfId="20" applyFont="1" applyFill="1" applyBorder="1" applyAlignment="1" applyProtection="1">
      <alignment horizontal="center" vertical="center"/>
      <protection locked="0"/>
    </xf>
    <xf numFmtId="0" fontId="62" fillId="20" borderId="14" xfId="20" applyFont="1" applyFill="1" applyBorder="1" applyAlignment="1" applyProtection="1">
      <alignment horizontal="center" vertical="center"/>
      <protection locked="0"/>
    </xf>
    <xf numFmtId="0" fontId="62" fillId="20" borderId="16" xfId="20" applyFont="1" applyFill="1" applyBorder="1" applyAlignment="1" applyProtection="1">
      <alignment horizontal="center" vertical="center"/>
      <protection locked="0"/>
    </xf>
    <xf numFmtId="15" fontId="63" fillId="20" borderId="15" xfId="20" applyNumberFormat="1" applyFont="1" applyFill="1" applyBorder="1" applyAlignment="1" applyProtection="1">
      <alignment horizontal="center" vertical="center"/>
      <protection locked="0"/>
    </xf>
    <xf numFmtId="15" fontId="63" fillId="20" borderId="14" xfId="20" applyNumberFormat="1" applyFont="1" applyFill="1" applyBorder="1" applyAlignment="1" applyProtection="1">
      <alignment horizontal="center" vertical="center"/>
      <protection locked="0"/>
    </xf>
    <xf numFmtId="15" fontId="63" fillId="20" borderId="16" xfId="20" applyNumberFormat="1" applyFont="1" applyFill="1" applyBorder="1" applyAlignment="1" applyProtection="1">
      <alignment horizontal="center" vertical="center"/>
      <protection locked="0"/>
    </xf>
    <xf numFmtId="0" fontId="54" fillId="11" borderId="18" xfId="20" applyFont="1" applyFill="1" applyBorder="1" applyAlignment="1">
      <alignment horizontal="right" vertical="center"/>
    </xf>
    <xf numFmtId="0" fontId="54" fillId="11" borderId="19" xfId="20" applyFont="1" applyFill="1" applyBorder="1" applyAlignment="1">
      <alignment horizontal="right" vertical="center"/>
    </xf>
    <xf numFmtId="0" fontId="54" fillId="11" borderId="25" xfId="20" applyFont="1" applyFill="1" applyBorder="1" applyAlignment="1">
      <alignment horizontal="right" vertical="center"/>
    </xf>
    <xf numFmtId="0" fontId="54" fillId="11" borderId="20" xfId="20" applyFont="1" applyFill="1" applyBorder="1" applyAlignment="1">
      <alignment horizontal="right" vertical="center"/>
    </xf>
    <xf numFmtId="0" fontId="54" fillId="11" borderId="21" xfId="20" applyFont="1" applyFill="1" applyBorder="1" applyAlignment="1">
      <alignment horizontal="right" vertical="center"/>
    </xf>
    <xf numFmtId="0" fontId="54" fillId="11" borderId="17" xfId="20" applyFont="1" applyFill="1" applyBorder="1" applyAlignment="1">
      <alignment horizontal="right" vertical="center"/>
    </xf>
    <xf numFmtId="0" fontId="54" fillId="11" borderId="9" xfId="20" applyFont="1" applyFill="1" applyBorder="1" applyAlignment="1">
      <alignment horizontal="center"/>
    </xf>
    <xf numFmtId="0" fontId="64" fillId="3" borderId="36" xfId="12" applyFont="1" applyFill="1" applyBorder="1" applyAlignment="1">
      <alignment horizontal="center" vertical="center"/>
    </xf>
    <xf numFmtId="0" fontId="64" fillId="3" borderId="37" xfId="12" applyFont="1" applyFill="1" applyBorder="1" applyAlignment="1">
      <alignment horizontal="center" vertical="center"/>
    </xf>
    <xf numFmtId="0" fontId="64" fillId="3" borderId="38" xfId="12" applyFont="1" applyFill="1" applyBorder="1" applyAlignment="1">
      <alignment horizontal="center" vertical="center"/>
    </xf>
    <xf numFmtId="0" fontId="64" fillId="3" borderId="39" xfId="12" applyFont="1" applyFill="1" applyBorder="1" applyAlignment="1">
      <alignment horizontal="center" vertical="center"/>
    </xf>
    <xf numFmtId="0" fontId="64" fillId="3" borderId="40" xfId="12" applyFont="1" applyFill="1" applyBorder="1" applyAlignment="1">
      <alignment horizontal="center" vertical="center"/>
    </xf>
    <xf numFmtId="0" fontId="64" fillId="3" borderId="41" xfId="12" applyFont="1" applyFill="1" applyBorder="1" applyAlignment="1">
      <alignment horizontal="center" vertical="center"/>
    </xf>
    <xf numFmtId="0" fontId="22" fillId="0" borderId="33" xfId="12" applyFont="1" applyBorder="1" applyAlignment="1">
      <alignment horizontal="center"/>
    </xf>
    <xf numFmtId="0" fontId="22" fillId="0" borderId="34" xfId="12" applyFont="1" applyBorder="1" applyAlignment="1">
      <alignment horizontal="center"/>
    </xf>
    <xf numFmtId="0" fontId="12" fillId="0" borderId="0" xfId="12" applyAlignment="1">
      <alignment horizontal="center"/>
    </xf>
    <xf numFmtId="0" fontId="0" fillId="27" borderId="29" xfId="27" applyFont="1" applyFill="1" applyBorder="1" applyAlignment="1" applyProtection="1">
      <alignment horizontal="center" vertical="center"/>
      <protection locked="0"/>
    </xf>
    <xf numFmtId="0" fontId="0" fillId="27" borderId="30" xfId="27" applyFont="1" applyFill="1" applyBorder="1" applyAlignment="1" applyProtection="1">
      <alignment horizontal="center" vertical="center"/>
      <protection locked="0"/>
    </xf>
    <xf numFmtId="0" fontId="0" fillId="27" borderId="31" xfId="27" applyFont="1" applyFill="1" applyBorder="1" applyAlignment="1" applyProtection="1">
      <alignment horizontal="center" vertical="center"/>
      <protection locked="0"/>
    </xf>
    <xf numFmtId="0" fontId="31" fillId="11" borderId="42" xfId="27" applyFont="1" applyFill="1" applyBorder="1" applyAlignment="1" applyProtection="1">
      <alignment horizontal="center" vertical="center"/>
    </xf>
    <xf numFmtId="0" fontId="31" fillId="11" borderId="43" xfId="27" applyFont="1" applyFill="1" applyBorder="1" applyAlignment="1" applyProtection="1">
      <alignment horizontal="center" vertical="center"/>
    </xf>
    <xf numFmtId="0" fontId="31" fillId="11" borderId="44" xfId="27" applyFont="1" applyFill="1" applyBorder="1" applyAlignment="1" applyProtection="1">
      <alignment horizontal="center" vertical="center"/>
    </xf>
    <xf numFmtId="0" fontId="31" fillId="11" borderId="54" xfId="27" applyFont="1" applyFill="1" applyBorder="1" applyAlignment="1" applyProtection="1">
      <alignment horizontal="center" vertical="center"/>
    </xf>
    <xf numFmtId="0" fontId="31" fillId="11" borderId="0" xfId="27" applyFont="1" applyFill="1" applyBorder="1" applyAlignment="1" applyProtection="1">
      <alignment horizontal="center" vertical="center"/>
    </xf>
    <xf numFmtId="0" fontId="31" fillId="11" borderId="55" xfId="27" applyFont="1" applyFill="1" applyBorder="1" applyAlignment="1" applyProtection="1">
      <alignment horizontal="center" vertical="center"/>
    </xf>
    <xf numFmtId="0" fontId="31" fillId="11" borderId="45" xfId="27" applyFont="1" applyFill="1" applyBorder="1" applyAlignment="1" applyProtection="1">
      <alignment horizontal="center" vertical="center"/>
    </xf>
    <xf numFmtId="0" fontId="31" fillId="11" borderId="46" xfId="27" applyFont="1" applyFill="1" applyBorder="1" applyAlignment="1" applyProtection="1">
      <alignment horizontal="center" vertical="center"/>
    </xf>
    <xf numFmtId="0" fontId="31" fillId="11" borderId="47" xfId="27" applyFont="1" applyFill="1" applyBorder="1" applyAlignment="1" applyProtection="1">
      <alignment horizontal="center" vertical="center"/>
    </xf>
    <xf numFmtId="0" fontId="87" fillId="32" borderId="11" xfId="27" applyFont="1" applyFill="1" applyBorder="1" applyAlignment="1">
      <alignment horizontal="center"/>
    </xf>
    <xf numFmtId="0" fontId="3" fillId="33" borderId="11" xfId="27" applyFont="1" applyFill="1" applyBorder="1" applyAlignment="1">
      <alignment horizontal="left" vertical="center"/>
    </xf>
    <xf numFmtId="0" fontId="58" fillId="0" borderId="32" xfId="13" applyFont="1" applyBorder="1" applyAlignment="1">
      <alignment horizontal="center"/>
    </xf>
    <xf numFmtId="0" fontId="24" fillId="0" borderId="32" xfId="13" applyFont="1" applyBorder="1" applyAlignment="1">
      <alignment horizontal="center"/>
    </xf>
    <xf numFmtId="0" fontId="11" fillId="4" borderId="32" xfId="13" applyFill="1" applyBorder="1" applyAlignment="1">
      <alignment horizontal="center" vertical="center"/>
    </xf>
    <xf numFmtId="0" fontId="11" fillId="13" borderId="32" xfId="13" applyFill="1" applyBorder="1" applyAlignment="1">
      <alignment horizontal="center" vertical="center"/>
    </xf>
    <xf numFmtId="0" fontId="11" fillId="0" borderId="36" xfId="13" applyBorder="1" applyAlignment="1">
      <alignment horizontal="center"/>
    </xf>
    <xf numFmtId="0" fontId="11" fillId="0" borderId="38" xfId="13" applyBorder="1" applyAlignment="1">
      <alignment horizontal="center"/>
    </xf>
    <xf numFmtId="0" fontId="11" fillId="0" borderId="39" xfId="13" applyBorder="1" applyAlignment="1">
      <alignment horizontal="center"/>
    </xf>
    <xf numFmtId="0" fontId="11" fillId="0" borderId="41" xfId="13" applyBorder="1" applyAlignment="1">
      <alignment horizontal="center"/>
    </xf>
    <xf numFmtId="0" fontId="26" fillId="0" borderId="48" xfId="13" applyFont="1" applyBorder="1" applyAlignment="1">
      <alignment horizontal="center"/>
    </xf>
    <xf numFmtId="0" fontId="26" fillId="0" borderId="49" xfId="13" applyFont="1" applyBorder="1" applyAlignment="1">
      <alignment horizontal="center"/>
    </xf>
    <xf numFmtId="0" fontId="64" fillId="3" borderId="36" xfId="0" applyFont="1" applyFill="1" applyBorder="1" applyAlignment="1">
      <alignment horizontal="center" vertical="center"/>
    </xf>
    <xf numFmtId="0" fontId="64" fillId="3" borderId="37" xfId="0" applyFont="1" applyFill="1" applyBorder="1" applyAlignment="1">
      <alignment horizontal="center" vertical="center"/>
    </xf>
    <xf numFmtId="0" fontId="64" fillId="3" borderId="38" xfId="0" applyFont="1" applyFill="1" applyBorder="1" applyAlignment="1">
      <alignment horizontal="center" vertical="center"/>
    </xf>
    <xf numFmtId="0" fontId="64" fillId="3" borderId="39" xfId="0" applyFont="1" applyFill="1" applyBorder="1" applyAlignment="1">
      <alignment horizontal="center" vertical="center"/>
    </xf>
    <xf numFmtId="0" fontId="64" fillId="3" borderId="40" xfId="0" applyFont="1" applyFill="1" applyBorder="1" applyAlignment="1">
      <alignment horizontal="center" vertical="center"/>
    </xf>
    <xf numFmtId="0" fontId="64" fillId="3" borderId="41" xfId="0" applyFont="1" applyFill="1" applyBorder="1" applyAlignment="1">
      <alignment horizontal="center" vertical="center"/>
    </xf>
    <xf numFmtId="0" fontId="48" fillId="3" borderId="0" xfId="8" applyFont="1" applyFill="1" applyBorder="1" applyAlignment="1">
      <alignment horizontal="center" vertical="center" wrapText="1"/>
    </xf>
    <xf numFmtId="0" fontId="24" fillId="3" borderId="0" xfId="8" applyFont="1" applyFill="1" applyBorder="1" applyAlignment="1">
      <alignment horizontal="center" vertical="top" wrapText="1"/>
    </xf>
    <xf numFmtId="0" fontId="16" fillId="3" borderId="0" xfId="8" applyFont="1" applyFill="1" applyBorder="1" applyAlignment="1">
      <alignment horizontal="center" vertical="center"/>
    </xf>
    <xf numFmtId="0" fontId="89" fillId="4" borderId="36" xfId="0" applyFont="1" applyFill="1" applyBorder="1" applyAlignment="1">
      <alignment horizontal="center" vertical="center"/>
    </xf>
    <xf numFmtId="0" fontId="89" fillId="4" borderId="37" xfId="0" applyFont="1" applyFill="1" applyBorder="1" applyAlignment="1">
      <alignment horizontal="center" vertical="center"/>
    </xf>
    <xf numFmtId="0" fontId="89" fillId="4" borderId="38" xfId="0" applyFont="1" applyFill="1" applyBorder="1" applyAlignment="1">
      <alignment horizontal="center" vertical="center"/>
    </xf>
    <xf numFmtId="0" fontId="89" fillId="4" borderId="39" xfId="0" applyFont="1" applyFill="1" applyBorder="1" applyAlignment="1">
      <alignment horizontal="center" vertical="center"/>
    </xf>
    <xf numFmtId="0" fontId="89" fillId="4" borderId="40" xfId="0" applyFont="1" applyFill="1" applyBorder="1" applyAlignment="1">
      <alignment horizontal="center" vertical="center"/>
    </xf>
    <xf numFmtId="0" fontId="89" fillId="4" borderId="41" xfId="0" applyFont="1" applyFill="1" applyBorder="1" applyAlignment="1">
      <alignment horizontal="center" vertical="center"/>
    </xf>
    <xf numFmtId="0" fontId="16" fillId="3" borderId="37" xfId="13" applyFont="1" applyFill="1" applyBorder="1" applyAlignment="1">
      <alignment horizontal="center" textRotation="90"/>
    </xf>
    <xf numFmtId="0" fontId="16" fillId="3" borderId="40" xfId="13" applyFont="1" applyFill="1" applyBorder="1" applyAlignment="1">
      <alignment horizontal="center" textRotation="90"/>
    </xf>
    <xf numFmtId="0" fontId="78" fillId="0" borderId="42" xfId="26" applyFont="1" applyBorder="1" applyAlignment="1">
      <alignment horizontal="center" vertical="center"/>
    </xf>
    <xf numFmtId="0" fontId="78" fillId="0" borderId="43" xfId="26" applyFont="1" applyBorder="1" applyAlignment="1">
      <alignment horizontal="center" vertical="center"/>
    </xf>
    <xf numFmtId="0" fontId="78" fillId="0" borderId="44" xfId="26" applyFont="1" applyBorder="1" applyAlignment="1">
      <alignment horizontal="center" vertical="center"/>
    </xf>
    <xf numFmtId="0" fontId="79" fillId="4" borderId="29" xfId="26" applyFont="1" applyFill="1" applyBorder="1" applyAlignment="1">
      <alignment horizontal="center" vertical="center"/>
    </xf>
    <xf numFmtId="0" fontId="79" fillId="4" borderId="30" xfId="26" applyFont="1" applyFill="1" applyBorder="1" applyAlignment="1">
      <alignment horizontal="center" vertical="center"/>
    </xf>
    <xf numFmtId="0" fontId="79" fillId="4" borderId="31" xfId="26" applyFont="1" applyFill="1" applyBorder="1" applyAlignment="1">
      <alignment horizontal="center" vertical="center"/>
    </xf>
    <xf numFmtId="0" fontId="64" fillId="3" borderId="32" xfId="12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7" fillId="0" borderId="11" xfId="0" applyFont="1" applyBorder="1" applyAlignment="1">
      <alignment horizontal="center" vertical="center"/>
    </xf>
    <xf numFmtId="0" fontId="16" fillId="20" borderId="11" xfId="0" applyFont="1" applyFill="1" applyBorder="1" applyAlignment="1" applyProtection="1">
      <alignment horizontal="center" vertical="center"/>
      <protection locked="0"/>
    </xf>
    <xf numFmtId="0" fontId="0" fillId="20" borderId="11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69" fillId="0" borderId="11" xfId="0" applyFont="1" applyBorder="1" applyAlignment="1">
      <alignment horizontal="center" vertical="center"/>
    </xf>
    <xf numFmtId="0" fontId="65" fillId="0" borderId="11" xfId="0" applyFont="1" applyBorder="1" applyAlignment="1">
      <alignment horizontal="center" vertical="center"/>
    </xf>
    <xf numFmtId="0" fontId="69" fillId="0" borderId="15" xfId="0" applyFont="1" applyBorder="1" applyAlignment="1">
      <alignment horizontal="center" vertical="center"/>
    </xf>
    <xf numFmtId="0" fontId="69" fillId="0" borderId="14" xfId="0" applyFont="1" applyBorder="1" applyAlignment="1">
      <alignment horizontal="center" vertical="center"/>
    </xf>
    <xf numFmtId="0" fontId="69" fillId="0" borderId="16" xfId="0" applyFont="1" applyBorder="1" applyAlignment="1">
      <alignment horizontal="center" vertical="center"/>
    </xf>
    <xf numFmtId="0" fontId="65" fillId="0" borderId="15" xfId="0" applyFont="1" applyBorder="1" applyAlignment="1">
      <alignment horizontal="center" vertical="center"/>
    </xf>
    <xf numFmtId="0" fontId="65" fillId="0" borderId="16" xfId="0" applyFont="1" applyBorder="1" applyAlignment="1">
      <alignment horizontal="center" vertical="center"/>
    </xf>
    <xf numFmtId="0" fontId="58" fillId="0" borderId="11" xfId="0" applyFont="1" applyBorder="1" applyAlignment="1">
      <alignment horizontal="center" vertical="center" shrinkToFit="1"/>
    </xf>
    <xf numFmtId="0" fontId="58" fillId="0" borderId="11" xfId="0" applyFont="1" applyBorder="1" applyAlignment="1">
      <alignment horizontal="center" shrinkToFit="1"/>
    </xf>
    <xf numFmtId="0" fontId="69" fillId="0" borderId="11" xfId="0" applyFont="1" applyBorder="1" applyAlignment="1">
      <alignment horizontal="center"/>
    </xf>
  </cellXfs>
  <cellStyles count="35">
    <cellStyle name="active" xfId="1"/>
    <cellStyle name="Grey" xfId="2"/>
    <cellStyle name="Header1" xfId="3"/>
    <cellStyle name="Header2" xfId="4"/>
    <cellStyle name="Input [yellow]" xfId="5"/>
    <cellStyle name="Normal" xfId="0" builtinId="0"/>
    <cellStyle name="Normal - Style1" xfId="6"/>
    <cellStyle name="Normal 10" xfId="28"/>
    <cellStyle name="Normal 11" xfId="34"/>
    <cellStyle name="Normal 2" xfId="8"/>
    <cellStyle name="Normal 3" xfId="10"/>
    <cellStyle name="Normal 3 2" xfId="29"/>
    <cellStyle name="Normal 3 3" xfId="30"/>
    <cellStyle name="Normal 4" xfId="12"/>
    <cellStyle name="Normal 5" xfId="13"/>
    <cellStyle name="Normal 5 2" xfId="18"/>
    <cellStyle name="Normal 5 2 2" xfId="27"/>
    <cellStyle name="Normal 5 3" xfId="26"/>
    <cellStyle name="Normal 6" xfId="14"/>
    <cellStyle name="Normal 6 2" xfId="16"/>
    <cellStyle name="Normal 6 3" xfId="23"/>
    <cellStyle name="Normal 7" xfId="21"/>
    <cellStyle name="Normal 8" xfId="25"/>
    <cellStyle name="Normal 9" xfId="31"/>
    <cellStyle name="Normal_manual.graphs" xfId="20"/>
    <cellStyle name="Normal_Sheet1" xfId="22"/>
    <cellStyle name="Percent" xfId="19" builtinId="5"/>
    <cellStyle name="Percent [2]" xfId="7"/>
    <cellStyle name="Percent 2" xfId="9"/>
    <cellStyle name="Percent 3" xfId="11"/>
    <cellStyle name="Percent 3 2" xfId="32"/>
    <cellStyle name="Percent 3 3" xfId="33"/>
    <cellStyle name="Percent 4" xfId="15"/>
    <cellStyle name="Percent 4 2" xfId="17"/>
    <cellStyle name="Percent 4 3" xfId="24"/>
  </cellStyles>
  <dxfs count="20">
    <dxf>
      <font>
        <b val="0"/>
        <i val="0"/>
        <color rgb="FFFFFF00"/>
      </font>
      <fill>
        <patternFill>
          <bgColor rgb="FFFF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8" tint="-0.499984740745262"/>
      </font>
      <fill>
        <patternFill>
          <bgColor theme="8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8" tint="-0.499984740745262"/>
      </font>
      <fill>
        <patternFill>
          <bgColor theme="8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b val="0"/>
        <i val="0"/>
        <strike val="0"/>
        <color theme="1"/>
      </font>
      <fill>
        <patternFill>
          <bgColor theme="0"/>
        </patternFill>
      </fill>
    </dxf>
    <dxf>
      <font>
        <b val="0"/>
        <i val="0"/>
        <strike val="0"/>
        <color theme="1"/>
      </font>
      <fill>
        <patternFill>
          <bgColor theme="0"/>
        </patternFill>
      </fill>
    </dxf>
    <dxf>
      <font>
        <b val="0"/>
        <i val="0"/>
        <color rgb="FFFFFF00"/>
      </font>
      <fill>
        <patternFill>
          <bgColor rgb="FFFF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8" tint="-0.499984740745262"/>
      </font>
      <fill>
        <patternFill>
          <bgColor theme="8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8" tint="-0.499984740745262"/>
      </font>
      <fill>
        <patternFill>
          <bgColor theme="8" tint="-0.499984740745262"/>
        </patternFill>
      </fill>
    </dxf>
    <dxf>
      <font>
        <color rgb="FF7030A0"/>
      </font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66FF33"/>
      <color rgb="FFFBFBFB"/>
      <color rgb="FFFFFF99"/>
      <color rgb="FFFFFF66"/>
      <color rgb="FFFFFFDD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 sz="1400" b="0"/>
              <a:t>Line Balancing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Cycle Time</c:v>
          </c:tx>
          <c:invertIfNegative val="0"/>
          <c:val>
            <c:numRef>
              <c:f>'B4'!$H$27:$Q$27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348893568"/>
        <c:axId val="348895104"/>
      </c:barChart>
      <c:lineChart>
        <c:grouping val="stacked"/>
        <c:varyColors val="0"/>
        <c:ser>
          <c:idx val="1"/>
          <c:order val="1"/>
          <c:tx>
            <c:v>Takt Time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'B4'!$H$21:$Q$21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93568"/>
        <c:axId val="348895104"/>
      </c:lineChart>
      <c:catAx>
        <c:axId val="348893568"/>
        <c:scaling>
          <c:orientation val="minMax"/>
        </c:scaling>
        <c:delete val="1"/>
        <c:axPos val="b"/>
        <c:majorTickMark val="out"/>
        <c:minorTickMark val="none"/>
        <c:tickLblPos val="nextTo"/>
        <c:crossAx val="348895104"/>
        <c:crosses val="autoZero"/>
        <c:auto val="1"/>
        <c:lblAlgn val="ctr"/>
        <c:lblOffset val="100"/>
        <c:noMultiLvlLbl val="0"/>
      </c:catAx>
      <c:valAx>
        <c:axId val="348895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48893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2">
                    <a:lumMod val="50000"/>
                  </a:schemeClr>
                </a:solidFill>
              </a:rPr>
              <a:t>Supplier Lead Time  </a:t>
            </a:r>
            <a:r>
              <a:rPr lang="en-US"/>
              <a:t>vs  </a:t>
            </a:r>
            <a:r>
              <a:rPr lang="en-US" sz="1400" b="1" i="0" u="none" strike="noStrike" baseline="0">
                <a:solidFill>
                  <a:schemeClr val="accent3">
                    <a:lumMod val="50000"/>
                  </a:schemeClr>
                </a:solidFill>
                <a:effectLst/>
              </a:rPr>
              <a:t>Days of Supply</a:t>
            </a:r>
            <a:endParaRPr lang="en-US" b="1">
              <a:solidFill>
                <a:schemeClr val="accent3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</c:dPt>
          <c:cat>
            <c:strRef>
              <c:f>B8a!$G$12:$G$13</c:f>
              <c:strCache>
                <c:ptCount val="2"/>
                <c:pt idx="0">
                  <c:v>Supplier Lead Time</c:v>
                </c:pt>
                <c:pt idx="1">
                  <c:v>Days of Supply</c:v>
                </c:pt>
              </c:strCache>
            </c:strRef>
          </c:cat>
          <c:val>
            <c:numRef>
              <c:f>B8a!$H$12:$H$13</c:f>
              <c:numCache>
                <c:formatCode>0.00</c:formatCode>
                <c:ptCount val="2"/>
                <c:pt idx="0" formatCode="General">
                  <c:v>13</c:v>
                </c:pt>
                <c:pt idx="1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overlap val="1"/>
        <c:axId val="351630080"/>
        <c:axId val="351631616"/>
      </c:barChart>
      <c:catAx>
        <c:axId val="35163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631616"/>
        <c:crosses val="autoZero"/>
        <c:auto val="1"/>
        <c:lblAlgn val="ctr"/>
        <c:lblOffset val="100"/>
        <c:noMultiLvlLbl val="0"/>
      </c:catAx>
      <c:valAx>
        <c:axId val="35163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63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Inventory Cost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Inventory $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Bb!$AH$27:$AH$56</c:f>
              <c:strCache>
                <c:ptCount val="30"/>
                <c:pt idx="0">
                  <c:v>7 Days</c:v>
                </c:pt>
                <c:pt idx="1">
                  <c:v>6.8 Days</c:v>
                </c:pt>
                <c:pt idx="2">
                  <c:v>6.5 Days</c:v>
                </c:pt>
                <c:pt idx="3">
                  <c:v>6.3 Days</c:v>
                </c:pt>
                <c:pt idx="4">
                  <c:v>6.1 Days</c:v>
                </c:pt>
                <c:pt idx="5">
                  <c:v>5.8 Days</c:v>
                </c:pt>
                <c:pt idx="6">
                  <c:v>5.6 Days</c:v>
                </c:pt>
                <c:pt idx="7">
                  <c:v>5.4 Days</c:v>
                </c:pt>
                <c:pt idx="8">
                  <c:v>5.1 Days</c:v>
                </c:pt>
                <c:pt idx="9">
                  <c:v>4.9 Days</c:v>
                </c:pt>
                <c:pt idx="10">
                  <c:v>4.7 Days</c:v>
                </c:pt>
                <c:pt idx="11">
                  <c:v>4.4 Days</c:v>
                </c:pt>
                <c:pt idx="12">
                  <c:v>4.2 Days</c:v>
                </c:pt>
                <c:pt idx="13">
                  <c:v>4 Days</c:v>
                </c:pt>
                <c:pt idx="14">
                  <c:v>3.7 Days</c:v>
                </c:pt>
                <c:pt idx="15">
                  <c:v>3.5 Days</c:v>
                </c:pt>
                <c:pt idx="16">
                  <c:v>3.3 Days</c:v>
                </c:pt>
                <c:pt idx="17">
                  <c:v>3 Days</c:v>
                </c:pt>
                <c:pt idx="18">
                  <c:v>2.8 Days</c:v>
                </c:pt>
                <c:pt idx="19">
                  <c:v>2.6 Days</c:v>
                </c:pt>
                <c:pt idx="20">
                  <c:v>2.3 Days</c:v>
                </c:pt>
                <c:pt idx="21">
                  <c:v>2.1 Days</c:v>
                </c:pt>
                <c:pt idx="22">
                  <c:v>1.9 Days</c:v>
                </c:pt>
                <c:pt idx="23">
                  <c:v>1.6 Days</c:v>
                </c:pt>
                <c:pt idx="24">
                  <c:v>1.4 Days</c:v>
                </c:pt>
                <c:pt idx="25">
                  <c:v>1.2 Days</c:v>
                </c:pt>
                <c:pt idx="26">
                  <c:v>0.9 Days</c:v>
                </c:pt>
                <c:pt idx="27">
                  <c:v>0.7 Days</c:v>
                </c:pt>
                <c:pt idx="28">
                  <c:v>0.5 Days</c:v>
                </c:pt>
                <c:pt idx="29">
                  <c:v>0.2 Days</c:v>
                </c:pt>
              </c:strCache>
            </c:strRef>
          </c:cat>
          <c:val>
            <c:numRef>
              <c:f>Bb!$AC$27:$AC$56</c:f>
              <c:numCache>
                <c:formatCode>"$"#,##0.00_);[Red]\("$"#,##0.00\)</c:formatCode>
                <c:ptCount val="30"/>
                <c:pt idx="0">
                  <c:v>15036</c:v>
                </c:pt>
                <c:pt idx="1">
                  <c:v>14534.8</c:v>
                </c:pt>
                <c:pt idx="2">
                  <c:v>14033.6</c:v>
                </c:pt>
                <c:pt idx="3">
                  <c:v>13532.4</c:v>
                </c:pt>
                <c:pt idx="4">
                  <c:v>13031.2</c:v>
                </c:pt>
                <c:pt idx="5">
                  <c:v>12530</c:v>
                </c:pt>
                <c:pt idx="6">
                  <c:v>12028.8</c:v>
                </c:pt>
                <c:pt idx="7">
                  <c:v>11527.6</c:v>
                </c:pt>
                <c:pt idx="8">
                  <c:v>11026.4</c:v>
                </c:pt>
                <c:pt idx="9">
                  <c:v>10525.2</c:v>
                </c:pt>
                <c:pt idx="10">
                  <c:v>10024</c:v>
                </c:pt>
                <c:pt idx="11">
                  <c:v>9522.7999999999993</c:v>
                </c:pt>
                <c:pt idx="12">
                  <c:v>9021.6</c:v>
                </c:pt>
                <c:pt idx="13">
                  <c:v>8520.4000000000015</c:v>
                </c:pt>
                <c:pt idx="14">
                  <c:v>8019.2</c:v>
                </c:pt>
                <c:pt idx="15">
                  <c:v>7518</c:v>
                </c:pt>
                <c:pt idx="16">
                  <c:v>7016.8</c:v>
                </c:pt>
                <c:pt idx="17">
                  <c:v>6515.6</c:v>
                </c:pt>
                <c:pt idx="18">
                  <c:v>6014.4</c:v>
                </c:pt>
                <c:pt idx="19">
                  <c:v>5513.2000000000007</c:v>
                </c:pt>
                <c:pt idx="20">
                  <c:v>5012</c:v>
                </c:pt>
                <c:pt idx="21">
                  <c:v>4510.8000000000011</c:v>
                </c:pt>
                <c:pt idx="22">
                  <c:v>4009.6000000000004</c:v>
                </c:pt>
                <c:pt idx="23">
                  <c:v>3508.3999999999996</c:v>
                </c:pt>
                <c:pt idx="24">
                  <c:v>3007.2000000000007</c:v>
                </c:pt>
                <c:pt idx="25">
                  <c:v>2506</c:v>
                </c:pt>
                <c:pt idx="26">
                  <c:v>2004.8000000000011</c:v>
                </c:pt>
                <c:pt idx="27">
                  <c:v>1503.6000000000004</c:v>
                </c:pt>
                <c:pt idx="28">
                  <c:v>1002.3999999999996</c:v>
                </c:pt>
                <c:pt idx="29">
                  <c:v>501.20000000000073</c:v>
                </c:pt>
              </c:numCache>
            </c:numRef>
          </c:val>
          <c:smooth val="0"/>
        </c:ser>
        <c:ser>
          <c:idx val="1"/>
          <c:order val="1"/>
          <c:tx>
            <c:v>Average Inventory $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Bb!$AH$27:$AH$56</c:f>
              <c:strCache>
                <c:ptCount val="30"/>
                <c:pt idx="0">
                  <c:v>7 Days</c:v>
                </c:pt>
                <c:pt idx="1">
                  <c:v>6.8 Days</c:v>
                </c:pt>
                <c:pt idx="2">
                  <c:v>6.5 Days</c:v>
                </c:pt>
                <c:pt idx="3">
                  <c:v>6.3 Days</c:v>
                </c:pt>
                <c:pt idx="4">
                  <c:v>6.1 Days</c:v>
                </c:pt>
                <c:pt idx="5">
                  <c:v>5.8 Days</c:v>
                </c:pt>
                <c:pt idx="6">
                  <c:v>5.6 Days</c:v>
                </c:pt>
                <c:pt idx="7">
                  <c:v>5.4 Days</c:v>
                </c:pt>
                <c:pt idx="8">
                  <c:v>5.1 Days</c:v>
                </c:pt>
                <c:pt idx="9">
                  <c:v>4.9 Days</c:v>
                </c:pt>
                <c:pt idx="10">
                  <c:v>4.7 Days</c:v>
                </c:pt>
                <c:pt idx="11">
                  <c:v>4.4 Days</c:v>
                </c:pt>
                <c:pt idx="12">
                  <c:v>4.2 Days</c:v>
                </c:pt>
                <c:pt idx="13">
                  <c:v>4 Days</c:v>
                </c:pt>
                <c:pt idx="14">
                  <c:v>3.7 Days</c:v>
                </c:pt>
                <c:pt idx="15">
                  <c:v>3.5 Days</c:v>
                </c:pt>
                <c:pt idx="16">
                  <c:v>3.3 Days</c:v>
                </c:pt>
                <c:pt idx="17">
                  <c:v>3 Days</c:v>
                </c:pt>
                <c:pt idx="18">
                  <c:v>2.8 Days</c:v>
                </c:pt>
                <c:pt idx="19">
                  <c:v>2.6 Days</c:v>
                </c:pt>
                <c:pt idx="20">
                  <c:v>2.3 Days</c:v>
                </c:pt>
                <c:pt idx="21">
                  <c:v>2.1 Days</c:v>
                </c:pt>
                <c:pt idx="22">
                  <c:v>1.9 Days</c:v>
                </c:pt>
                <c:pt idx="23">
                  <c:v>1.6 Days</c:v>
                </c:pt>
                <c:pt idx="24">
                  <c:v>1.4 Days</c:v>
                </c:pt>
                <c:pt idx="25">
                  <c:v>1.2 Days</c:v>
                </c:pt>
                <c:pt idx="26">
                  <c:v>0.9 Days</c:v>
                </c:pt>
                <c:pt idx="27">
                  <c:v>0.7 Days</c:v>
                </c:pt>
                <c:pt idx="28">
                  <c:v>0.5 Days</c:v>
                </c:pt>
                <c:pt idx="29">
                  <c:v>0.2 Days</c:v>
                </c:pt>
              </c:strCache>
            </c:strRef>
          </c:cat>
          <c:val>
            <c:numRef>
              <c:f>Bb!$AD$27:$AD$56</c:f>
              <c:numCache>
                <c:formatCode>"$"#,##0.00_);[Red]\("$"#,##0.00\)</c:formatCode>
                <c:ptCount val="30"/>
                <c:pt idx="0">
                  <c:v>7518</c:v>
                </c:pt>
                <c:pt idx="1">
                  <c:v>7518</c:v>
                </c:pt>
                <c:pt idx="2">
                  <c:v>7518</c:v>
                </c:pt>
                <c:pt idx="3">
                  <c:v>7518</c:v>
                </c:pt>
                <c:pt idx="4">
                  <c:v>7518</c:v>
                </c:pt>
                <c:pt idx="5">
                  <c:v>7518</c:v>
                </c:pt>
                <c:pt idx="6">
                  <c:v>7518</c:v>
                </c:pt>
                <c:pt idx="7">
                  <c:v>7518</c:v>
                </c:pt>
                <c:pt idx="8">
                  <c:v>7518</c:v>
                </c:pt>
                <c:pt idx="9">
                  <c:v>7518</c:v>
                </c:pt>
                <c:pt idx="10">
                  <c:v>7518</c:v>
                </c:pt>
                <c:pt idx="11">
                  <c:v>7518</c:v>
                </c:pt>
                <c:pt idx="12">
                  <c:v>7518</c:v>
                </c:pt>
                <c:pt idx="13">
                  <c:v>7518</c:v>
                </c:pt>
                <c:pt idx="14">
                  <c:v>7518</c:v>
                </c:pt>
                <c:pt idx="15">
                  <c:v>7518</c:v>
                </c:pt>
                <c:pt idx="16">
                  <c:v>7518</c:v>
                </c:pt>
                <c:pt idx="17">
                  <c:v>7518</c:v>
                </c:pt>
                <c:pt idx="18">
                  <c:v>7518</c:v>
                </c:pt>
                <c:pt idx="19">
                  <c:v>7518</c:v>
                </c:pt>
                <c:pt idx="20">
                  <c:v>7518</c:v>
                </c:pt>
                <c:pt idx="21">
                  <c:v>7518</c:v>
                </c:pt>
                <c:pt idx="22">
                  <c:v>7518</c:v>
                </c:pt>
                <c:pt idx="23">
                  <c:v>7518</c:v>
                </c:pt>
                <c:pt idx="24">
                  <c:v>7518</c:v>
                </c:pt>
                <c:pt idx="25">
                  <c:v>7518</c:v>
                </c:pt>
                <c:pt idx="26">
                  <c:v>7518</c:v>
                </c:pt>
                <c:pt idx="27">
                  <c:v>7518</c:v>
                </c:pt>
                <c:pt idx="28">
                  <c:v>7518</c:v>
                </c:pt>
                <c:pt idx="29">
                  <c:v>7518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748480"/>
        <c:axId val="351750016"/>
      </c:lineChart>
      <c:catAx>
        <c:axId val="35174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750016"/>
        <c:crosses val="autoZero"/>
        <c:auto val="1"/>
        <c:lblAlgn val="ctr"/>
        <c:lblOffset val="100"/>
        <c:noMultiLvlLbl val="0"/>
      </c:catAx>
      <c:valAx>
        <c:axId val="35175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74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3">
                    <a:lumMod val="50000"/>
                  </a:schemeClr>
                </a:solidFill>
              </a:rPr>
              <a:t>Inventory Quantity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Inventory Qty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Bb!$AH$27:$AH$56</c:f>
              <c:strCache>
                <c:ptCount val="30"/>
                <c:pt idx="0">
                  <c:v>7 Days</c:v>
                </c:pt>
                <c:pt idx="1">
                  <c:v>6.8 Days</c:v>
                </c:pt>
                <c:pt idx="2">
                  <c:v>6.5 Days</c:v>
                </c:pt>
                <c:pt idx="3">
                  <c:v>6.3 Days</c:v>
                </c:pt>
                <c:pt idx="4">
                  <c:v>6.1 Days</c:v>
                </c:pt>
                <c:pt idx="5">
                  <c:v>5.8 Days</c:v>
                </c:pt>
                <c:pt idx="6">
                  <c:v>5.6 Days</c:v>
                </c:pt>
                <c:pt idx="7">
                  <c:v>5.4 Days</c:v>
                </c:pt>
                <c:pt idx="8">
                  <c:v>5.1 Days</c:v>
                </c:pt>
                <c:pt idx="9">
                  <c:v>4.9 Days</c:v>
                </c:pt>
                <c:pt idx="10">
                  <c:v>4.7 Days</c:v>
                </c:pt>
                <c:pt idx="11">
                  <c:v>4.4 Days</c:v>
                </c:pt>
                <c:pt idx="12">
                  <c:v>4.2 Days</c:v>
                </c:pt>
                <c:pt idx="13">
                  <c:v>4 Days</c:v>
                </c:pt>
                <c:pt idx="14">
                  <c:v>3.7 Days</c:v>
                </c:pt>
                <c:pt idx="15">
                  <c:v>3.5 Days</c:v>
                </c:pt>
                <c:pt idx="16">
                  <c:v>3.3 Days</c:v>
                </c:pt>
                <c:pt idx="17">
                  <c:v>3 Days</c:v>
                </c:pt>
                <c:pt idx="18">
                  <c:v>2.8 Days</c:v>
                </c:pt>
                <c:pt idx="19">
                  <c:v>2.6 Days</c:v>
                </c:pt>
                <c:pt idx="20">
                  <c:v>2.3 Days</c:v>
                </c:pt>
                <c:pt idx="21">
                  <c:v>2.1 Days</c:v>
                </c:pt>
                <c:pt idx="22">
                  <c:v>1.9 Days</c:v>
                </c:pt>
                <c:pt idx="23">
                  <c:v>1.6 Days</c:v>
                </c:pt>
                <c:pt idx="24">
                  <c:v>1.4 Days</c:v>
                </c:pt>
                <c:pt idx="25">
                  <c:v>1.2 Days</c:v>
                </c:pt>
                <c:pt idx="26">
                  <c:v>0.9 Days</c:v>
                </c:pt>
                <c:pt idx="27">
                  <c:v>0.7 Days</c:v>
                </c:pt>
                <c:pt idx="28">
                  <c:v>0.5 Days</c:v>
                </c:pt>
                <c:pt idx="29">
                  <c:v>0.2 Days</c:v>
                </c:pt>
              </c:strCache>
            </c:strRef>
          </c:cat>
          <c:val>
            <c:numRef>
              <c:f>Bb!$AC$59:$AC$88</c:f>
              <c:numCache>
                <c:formatCode>General</c:formatCode>
                <c:ptCount val="30"/>
                <c:pt idx="0" formatCode="0">
                  <c:v>1200</c:v>
                </c:pt>
                <c:pt idx="1">
                  <c:v>1160</c:v>
                </c:pt>
                <c:pt idx="2">
                  <c:v>1120</c:v>
                </c:pt>
                <c:pt idx="3">
                  <c:v>1080</c:v>
                </c:pt>
                <c:pt idx="4">
                  <c:v>1040</c:v>
                </c:pt>
                <c:pt idx="5">
                  <c:v>1000</c:v>
                </c:pt>
                <c:pt idx="6">
                  <c:v>960</c:v>
                </c:pt>
                <c:pt idx="7">
                  <c:v>920</c:v>
                </c:pt>
                <c:pt idx="8">
                  <c:v>880</c:v>
                </c:pt>
                <c:pt idx="9">
                  <c:v>840</c:v>
                </c:pt>
                <c:pt idx="10">
                  <c:v>800</c:v>
                </c:pt>
                <c:pt idx="11">
                  <c:v>760</c:v>
                </c:pt>
                <c:pt idx="12">
                  <c:v>720</c:v>
                </c:pt>
                <c:pt idx="13">
                  <c:v>680</c:v>
                </c:pt>
                <c:pt idx="14">
                  <c:v>640</c:v>
                </c:pt>
                <c:pt idx="15">
                  <c:v>600</c:v>
                </c:pt>
                <c:pt idx="16">
                  <c:v>560</c:v>
                </c:pt>
                <c:pt idx="17">
                  <c:v>520</c:v>
                </c:pt>
                <c:pt idx="18">
                  <c:v>480</c:v>
                </c:pt>
                <c:pt idx="19">
                  <c:v>440</c:v>
                </c:pt>
                <c:pt idx="20">
                  <c:v>400</c:v>
                </c:pt>
                <c:pt idx="21">
                  <c:v>360</c:v>
                </c:pt>
                <c:pt idx="22">
                  <c:v>320</c:v>
                </c:pt>
                <c:pt idx="23">
                  <c:v>280</c:v>
                </c:pt>
                <c:pt idx="24">
                  <c:v>240</c:v>
                </c:pt>
                <c:pt idx="25">
                  <c:v>200</c:v>
                </c:pt>
                <c:pt idx="26">
                  <c:v>160</c:v>
                </c:pt>
                <c:pt idx="27">
                  <c:v>120</c:v>
                </c:pt>
                <c:pt idx="28">
                  <c:v>80</c:v>
                </c:pt>
                <c:pt idx="29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Average Inventory Qty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Bb!$AH$27:$AH$56</c:f>
              <c:strCache>
                <c:ptCount val="30"/>
                <c:pt idx="0">
                  <c:v>7 Days</c:v>
                </c:pt>
                <c:pt idx="1">
                  <c:v>6.8 Days</c:v>
                </c:pt>
                <c:pt idx="2">
                  <c:v>6.5 Days</c:v>
                </c:pt>
                <c:pt idx="3">
                  <c:v>6.3 Days</c:v>
                </c:pt>
                <c:pt idx="4">
                  <c:v>6.1 Days</c:v>
                </c:pt>
                <c:pt idx="5">
                  <c:v>5.8 Days</c:v>
                </c:pt>
                <c:pt idx="6">
                  <c:v>5.6 Days</c:v>
                </c:pt>
                <c:pt idx="7">
                  <c:v>5.4 Days</c:v>
                </c:pt>
                <c:pt idx="8">
                  <c:v>5.1 Days</c:v>
                </c:pt>
                <c:pt idx="9">
                  <c:v>4.9 Days</c:v>
                </c:pt>
                <c:pt idx="10">
                  <c:v>4.7 Days</c:v>
                </c:pt>
                <c:pt idx="11">
                  <c:v>4.4 Days</c:v>
                </c:pt>
                <c:pt idx="12">
                  <c:v>4.2 Days</c:v>
                </c:pt>
                <c:pt idx="13">
                  <c:v>4 Days</c:v>
                </c:pt>
                <c:pt idx="14">
                  <c:v>3.7 Days</c:v>
                </c:pt>
                <c:pt idx="15">
                  <c:v>3.5 Days</c:v>
                </c:pt>
                <c:pt idx="16">
                  <c:v>3.3 Days</c:v>
                </c:pt>
                <c:pt idx="17">
                  <c:v>3 Days</c:v>
                </c:pt>
                <c:pt idx="18">
                  <c:v>2.8 Days</c:v>
                </c:pt>
                <c:pt idx="19">
                  <c:v>2.6 Days</c:v>
                </c:pt>
                <c:pt idx="20">
                  <c:v>2.3 Days</c:v>
                </c:pt>
                <c:pt idx="21">
                  <c:v>2.1 Days</c:v>
                </c:pt>
                <c:pt idx="22">
                  <c:v>1.9 Days</c:v>
                </c:pt>
                <c:pt idx="23">
                  <c:v>1.6 Days</c:v>
                </c:pt>
                <c:pt idx="24">
                  <c:v>1.4 Days</c:v>
                </c:pt>
                <c:pt idx="25">
                  <c:v>1.2 Days</c:v>
                </c:pt>
                <c:pt idx="26">
                  <c:v>0.9 Days</c:v>
                </c:pt>
                <c:pt idx="27">
                  <c:v>0.7 Days</c:v>
                </c:pt>
                <c:pt idx="28">
                  <c:v>0.5 Days</c:v>
                </c:pt>
                <c:pt idx="29">
                  <c:v>0.2 Days</c:v>
                </c:pt>
              </c:strCache>
            </c:strRef>
          </c:cat>
          <c:val>
            <c:numRef>
              <c:f>Bb!$AD$59:$AD$88</c:f>
              <c:numCache>
                <c:formatCode>General</c:formatCode>
                <c:ptCount val="30"/>
                <c:pt idx="0" formatCode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  <c:pt idx="7">
                  <c:v>600</c:v>
                </c:pt>
                <c:pt idx="8">
                  <c:v>600</c:v>
                </c:pt>
                <c:pt idx="9">
                  <c:v>600</c:v>
                </c:pt>
                <c:pt idx="10">
                  <c:v>600</c:v>
                </c:pt>
                <c:pt idx="11">
                  <c:v>600</c:v>
                </c:pt>
                <c:pt idx="12">
                  <c:v>600</c:v>
                </c:pt>
                <c:pt idx="13">
                  <c:v>600</c:v>
                </c:pt>
                <c:pt idx="14">
                  <c:v>600</c:v>
                </c:pt>
                <c:pt idx="15">
                  <c:v>600</c:v>
                </c:pt>
                <c:pt idx="16">
                  <c:v>600</c:v>
                </c:pt>
                <c:pt idx="17">
                  <c:v>600</c:v>
                </c:pt>
                <c:pt idx="18">
                  <c:v>600</c:v>
                </c:pt>
                <c:pt idx="19">
                  <c:v>600</c:v>
                </c:pt>
                <c:pt idx="20">
                  <c:v>600</c:v>
                </c:pt>
                <c:pt idx="21">
                  <c:v>600</c:v>
                </c:pt>
                <c:pt idx="22">
                  <c:v>600</c:v>
                </c:pt>
                <c:pt idx="23">
                  <c:v>600</c:v>
                </c:pt>
                <c:pt idx="24">
                  <c:v>600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795840"/>
        <c:axId val="167379328"/>
      </c:lineChart>
      <c:catAx>
        <c:axId val="3517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79328"/>
        <c:crosses val="autoZero"/>
        <c:auto val="1"/>
        <c:lblAlgn val="ctr"/>
        <c:lblOffset val="100"/>
        <c:noMultiLvlLbl val="0"/>
      </c:catAx>
      <c:valAx>
        <c:axId val="16737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79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 sz="1400" b="0"/>
              <a:t>Line Balancing Chart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Cycle Time</c:v>
          </c:tx>
          <c:invertIfNegative val="0"/>
          <c:val>
            <c:numRef>
              <c:f>'C3'!$H$27:$Q$27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356347904"/>
        <c:axId val="356349440"/>
      </c:barChart>
      <c:lineChart>
        <c:grouping val="stacked"/>
        <c:varyColors val="0"/>
        <c:ser>
          <c:idx val="1"/>
          <c:order val="1"/>
          <c:tx>
            <c:v>Takt Time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'C3'!$H$21:$Q$21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47904"/>
        <c:axId val="356349440"/>
      </c:lineChart>
      <c:catAx>
        <c:axId val="356347904"/>
        <c:scaling>
          <c:orientation val="minMax"/>
        </c:scaling>
        <c:delete val="1"/>
        <c:axPos val="b"/>
        <c:majorTickMark val="out"/>
        <c:minorTickMark val="none"/>
        <c:tickLblPos val="nextTo"/>
        <c:crossAx val="356349440"/>
        <c:crosses val="autoZero"/>
        <c:auto val="1"/>
        <c:lblAlgn val="ctr"/>
        <c:lblOffset val="100"/>
        <c:noMultiLvlLbl val="0"/>
      </c:catAx>
      <c:valAx>
        <c:axId val="356349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56347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2">
                    <a:lumMod val="50000"/>
                  </a:schemeClr>
                </a:solidFill>
              </a:rPr>
              <a:t>Supplier Lead Time  </a:t>
            </a:r>
            <a:r>
              <a:rPr lang="en-US"/>
              <a:t>vs  </a:t>
            </a:r>
            <a:r>
              <a:rPr lang="en-US" sz="1400" b="1" i="0" u="none" strike="noStrike" baseline="0">
                <a:solidFill>
                  <a:schemeClr val="accent3">
                    <a:lumMod val="50000"/>
                  </a:schemeClr>
                </a:solidFill>
                <a:effectLst/>
              </a:rPr>
              <a:t>Days of Supply</a:t>
            </a:r>
            <a:endParaRPr lang="en-US" b="1">
              <a:solidFill>
                <a:schemeClr val="accent3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</c:dPt>
          <c:cat>
            <c:strRef>
              <c:f>'C7a'!$G$12:$G$13</c:f>
              <c:strCache>
                <c:ptCount val="2"/>
                <c:pt idx="0">
                  <c:v>Supplier Lead Time</c:v>
                </c:pt>
                <c:pt idx="1">
                  <c:v>Days of Supply</c:v>
                </c:pt>
              </c:strCache>
            </c:strRef>
          </c:cat>
          <c:val>
            <c:numRef>
              <c:f>'C7a'!$H$12:$H$13</c:f>
              <c:numCache>
                <c:formatCode>0.00</c:formatCode>
                <c:ptCount val="2"/>
                <c:pt idx="0" formatCode="General">
                  <c:v>13</c:v>
                </c:pt>
                <c:pt idx="1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overlap val="1"/>
        <c:axId val="365120512"/>
        <c:axId val="365155072"/>
      </c:barChart>
      <c:catAx>
        <c:axId val="36512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155072"/>
        <c:crosses val="autoZero"/>
        <c:auto val="1"/>
        <c:lblAlgn val="ctr"/>
        <c:lblOffset val="100"/>
        <c:noMultiLvlLbl val="0"/>
      </c:catAx>
      <c:valAx>
        <c:axId val="36515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12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Inventory Cost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Inventory $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'C7b'!$AH$27:$AH$56</c:f>
              <c:strCache>
                <c:ptCount val="30"/>
                <c:pt idx="0">
                  <c:v>7 Days</c:v>
                </c:pt>
                <c:pt idx="1">
                  <c:v>6.8 Days</c:v>
                </c:pt>
                <c:pt idx="2">
                  <c:v>6.5 Days</c:v>
                </c:pt>
                <c:pt idx="3">
                  <c:v>6.3 Days</c:v>
                </c:pt>
                <c:pt idx="4">
                  <c:v>6.1 Days</c:v>
                </c:pt>
                <c:pt idx="5">
                  <c:v>5.8 Days</c:v>
                </c:pt>
                <c:pt idx="6">
                  <c:v>5.6 Days</c:v>
                </c:pt>
                <c:pt idx="7">
                  <c:v>5.4 Days</c:v>
                </c:pt>
                <c:pt idx="8">
                  <c:v>5.1 Days</c:v>
                </c:pt>
                <c:pt idx="9">
                  <c:v>4.9 Days</c:v>
                </c:pt>
                <c:pt idx="10">
                  <c:v>4.7 Days</c:v>
                </c:pt>
                <c:pt idx="11">
                  <c:v>4.4 Days</c:v>
                </c:pt>
                <c:pt idx="12">
                  <c:v>4.2 Days</c:v>
                </c:pt>
                <c:pt idx="13">
                  <c:v>4 Days</c:v>
                </c:pt>
                <c:pt idx="14">
                  <c:v>3.7 Days</c:v>
                </c:pt>
                <c:pt idx="15">
                  <c:v>3.5 Days</c:v>
                </c:pt>
                <c:pt idx="16">
                  <c:v>3.3 Days</c:v>
                </c:pt>
                <c:pt idx="17">
                  <c:v>3 Days</c:v>
                </c:pt>
                <c:pt idx="18">
                  <c:v>2.8 Days</c:v>
                </c:pt>
                <c:pt idx="19">
                  <c:v>2.6 Days</c:v>
                </c:pt>
                <c:pt idx="20">
                  <c:v>2.3 Days</c:v>
                </c:pt>
                <c:pt idx="21">
                  <c:v>2.1 Days</c:v>
                </c:pt>
                <c:pt idx="22">
                  <c:v>1.9 Days</c:v>
                </c:pt>
                <c:pt idx="23">
                  <c:v>1.6 Days</c:v>
                </c:pt>
                <c:pt idx="24">
                  <c:v>1.4 Days</c:v>
                </c:pt>
                <c:pt idx="25">
                  <c:v>1.2 Days</c:v>
                </c:pt>
                <c:pt idx="26">
                  <c:v>0.9 Days</c:v>
                </c:pt>
                <c:pt idx="27">
                  <c:v>0.7 Days</c:v>
                </c:pt>
                <c:pt idx="28">
                  <c:v>0.5 Days</c:v>
                </c:pt>
                <c:pt idx="29">
                  <c:v>0.2 Days</c:v>
                </c:pt>
              </c:strCache>
            </c:strRef>
          </c:cat>
          <c:val>
            <c:numRef>
              <c:f>'C7b'!$AC$27:$AC$56</c:f>
              <c:numCache>
                <c:formatCode>"$"#,##0.00_);[Red]\("$"#,##0.00\)</c:formatCode>
                <c:ptCount val="30"/>
                <c:pt idx="0">
                  <c:v>15036</c:v>
                </c:pt>
                <c:pt idx="1">
                  <c:v>14534.8</c:v>
                </c:pt>
                <c:pt idx="2">
                  <c:v>14033.6</c:v>
                </c:pt>
                <c:pt idx="3">
                  <c:v>13532.4</c:v>
                </c:pt>
                <c:pt idx="4">
                  <c:v>13031.2</c:v>
                </c:pt>
                <c:pt idx="5">
                  <c:v>12530</c:v>
                </c:pt>
                <c:pt idx="6">
                  <c:v>12028.8</c:v>
                </c:pt>
                <c:pt idx="7">
                  <c:v>11527.6</c:v>
                </c:pt>
                <c:pt idx="8">
                  <c:v>11026.4</c:v>
                </c:pt>
                <c:pt idx="9">
                  <c:v>10525.2</c:v>
                </c:pt>
                <c:pt idx="10">
                  <c:v>10024</c:v>
                </c:pt>
                <c:pt idx="11">
                  <c:v>9522.7999999999993</c:v>
                </c:pt>
                <c:pt idx="12">
                  <c:v>9021.6</c:v>
                </c:pt>
                <c:pt idx="13">
                  <c:v>8520.4000000000015</c:v>
                </c:pt>
                <c:pt idx="14">
                  <c:v>8019.2</c:v>
                </c:pt>
                <c:pt idx="15">
                  <c:v>7518</c:v>
                </c:pt>
                <c:pt idx="16">
                  <c:v>7016.8</c:v>
                </c:pt>
                <c:pt idx="17">
                  <c:v>6515.6</c:v>
                </c:pt>
                <c:pt idx="18">
                  <c:v>6014.4</c:v>
                </c:pt>
                <c:pt idx="19">
                  <c:v>5513.2000000000007</c:v>
                </c:pt>
                <c:pt idx="20">
                  <c:v>5012</c:v>
                </c:pt>
                <c:pt idx="21">
                  <c:v>4510.8000000000011</c:v>
                </c:pt>
                <c:pt idx="22">
                  <c:v>4009.6000000000004</c:v>
                </c:pt>
                <c:pt idx="23">
                  <c:v>3508.3999999999996</c:v>
                </c:pt>
                <c:pt idx="24">
                  <c:v>3007.2000000000007</c:v>
                </c:pt>
                <c:pt idx="25">
                  <c:v>2506</c:v>
                </c:pt>
                <c:pt idx="26">
                  <c:v>2004.8000000000011</c:v>
                </c:pt>
                <c:pt idx="27">
                  <c:v>1503.6000000000004</c:v>
                </c:pt>
                <c:pt idx="28">
                  <c:v>1002.3999999999996</c:v>
                </c:pt>
                <c:pt idx="29">
                  <c:v>501.20000000000073</c:v>
                </c:pt>
              </c:numCache>
            </c:numRef>
          </c:val>
          <c:smooth val="0"/>
        </c:ser>
        <c:ser>
          <c:idx val="1"/>
          <c:order val="1"/>
          <c:tx>
            <c:v>Average Inventory $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'C7b'!$AH$27:$AH$56</c:f>
              <c:strCache>
                <c:ptCount val="30"/>
                <c:pt idx="0">
                  <c:v>7 Days</c:v>
                </c:pt>
                <c:pt idx="1">
                  <c:v>6.8 Days</c:v>
                </c:pt>
                <c:pt idx="2">
                  <c:v>6.5 Days</c:v>
                </c:pt>
                <c:pt idx="3">
                  <c:v>6.3 Days</c:v>
                </c:pt>
                <c:pt idx="4">
                  <c:v>6.1 Days</c:v>
                </c:pt>
                <c:pt idx="5">
                  <c:v>5.8 Days</c:v>
                </c:pt>
                <c:pt idx="6">
                  <c:v>5.6 Days</c:v>
                </c:pt>
                <c:pt idx="7">
                  <c:v>5.4 Days</c:v>
                </c:pt>
                <c:pt idx="8">
                  <c:v>5.1 Days</c:v>
                </c:pt>
                <c:pt idx="9">
                  <c:v>4.9 Days</c:v>
                </c:pt>
                <c:pt idx="10">
                  <c:v>4.7 Days</c:v>
                </c:pt>
                <c:pt idx="11">
                  <c:v>4.4 Days</c:v>
                </c:pt>
                <c:pt idx="12">
                  <c:v>4.2 Days</c:v>
                </c:pt>
                <c:pt idx="13">
                  <c:v>4 Days</c:v>
                </c:pt>
                <c:pt idx="14">
                  <c:v>3.7 Days</c:v>
                </c:pt>
                <c:pt idx="15">
                  <c:v>3.5 Days</c:v>
                </c:pt>
                <c:pt idx="16">
                  <c:v>3.3 Days</c:v>
                </c:pt>
                <c:pt idx="17">
                  <c:v>3 Days</c:v>
                </c:pt>
                <c:pt idx="18">
                  <c:v>2.8 Days</c:v>
                </c:pt>
                <c:pt idx="19">
                  <c:v>2.6 Days</c:v>
                </c:pt>
                <c:pt idx="20">
                  <c:v>2.3 Days</c:v>
                </c:pt>
                <c:pt idx="21">
                  <c:v>2.1 Days</c:v>
                </c:pt>
                <c:pt idx="22">
                  <c:v>1.9 Days</c:v>
                </c:pt>
                <c:pt idx="23">
                  <c:v>1.6 Days</c:v>
                </c:pt>
                <c:pt idx="24">
                  <c:v>1.4 Days</c:v>
                </c:pt>
                <c:pt idx="25">
                  <c:v>1.2 Days</c:v>
                </c:pt>
                <c:pt idx="26">
                  <c:v>0.9 Days</c:v>
                </c:pt>
                <c:pt idx="27">
                  <c:v>0.7 Days</c:v>
                </c:pt>
                <c:pt idx="28">
                  <c:v>0.5 Days</c:v>
                </c:pt>
                <c:pt idx="29">
                  <c:v>0.2 Days</c:v>
                </c:pt>
              </c:strCache>
            </c:strRef>
          </c:cat>
          <c:val>
            <c:numRef>
              <c:f>'C7b'!$AD$27:$AD$56</c:f>
              <c:numCache>
                <c:formatCode>"$"#,##0.00_);[Red]\("$"#,##0.00\)</c:formatCode>
                <c:ptCount val="30"/>
                <c:pt idx="0">
                  <c:v>7518</c:v>
                </c:pt>
                <c:pt idx="1">
                  <c:v>7518</c:v>
                </c:pt>
                <c:pt idx="2">
                  <c:v>7518</c:v>
                </c:pt>
                <c:pt idx="3">
                  <c:v>7518</c:v>
                </c:pt>
                <c:pt idx="4">
                  <c:v>7518</c:v>
                </c:pt>
                <c:pt idx="5">
                  <c:v>7518</c:v>
                </c:pt>
                <c:pt idx="6">
                  <c:v>7518</c:v>
                </c:pt>
                <c:pt idx="7">
                  <c:v>7518</c:v>
                </c:pt>
                <c:pt idx="8">
                  <c:v>7518</c:v>
                </c:pt>
                <c:pt idx="9">
                  <c:v>7518</c:v>
                </c:pt>
                <c:pt idx="10">
                  <c:v>7518</c:v>
                </c:pt>
                <c:pt idx="11">
                  <c:v>7518</c:v>
                </c:pt>
                <c:pt idx="12">
                  <c:v>7518</c:v>
                </c:pt>
                <c:pt idx="13">
                  <c:v>7518</c:v>
                </c:pt>
                <c:pt idx="14">
                  <c:v>7518</c:v>
                </c:pt>
                <c:pt idx="15">
                  <c:v>7518</c:v>
                </c:pt>
                <c:pt idx="16">
                  <c:v>7518</c:v>
                </c:pt>
                <c:pt idx="17">
                  <c:v>7518</c:v>
                </c:pt>
                <c:pt idx="18">
                  <c:v>7518</c:v>
                </c:pt>
                <c:pt idx="19">
                  <c:v>7518</c:v>
                </c:pt>
                <c:pt idx="20">
                  <c:v>7518</c:v>
                </c:pt>
                <c:pt idx="21">
                  <c:v>7518</c:v>
                </c:pt>
                <c:pt idx="22">
                  <c:v>7518</c:v>
                </c:pt>
                <c:pt idx="23">
                  <c:v>7518</c:v>
                </c:pt>
                <c:pt idx="24">
                  <c:v>7518</c:v>
                </c:pt>
                <c:pt idx="25">
                  <c:v>7518</c:v>
                </c:pt>
                <c:pt idx="26">
                  <c:v>7518</c:v>
                </c:pt>
                <c:pt idx="27">
                  <c:v>7518</c:v>
                </c:pt>
                <c:pt idx="28">
                  <c:v>7518</c:v>
                </c:pt>
                <c:pt idx="29">
                  <c:v>7518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521536"/>
        <c:axId val="365527424"/>
      </c:lineChart>
      <c:catAx>
        <c:axId val="36552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27424"/>
        <c:crosses val="autoZero"/>
        <c:auto val="1"/>
        <c:lblAlgn val="ctr"/>
        <c:lblOffset val="100"/>
        <c:noMultiLvlLbl val="0"/>
      </c:catAx>
      <c:valAx>
        <c:axId val="36552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2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3">
                    <a:lumMod val="50000"/>
                  </a:schemeClr>
                </a:solidFill>
              </a:rPr>
              <a:t>Inventory Quantity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Inventory Qty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'C7b'!$AH$27:$AH$56</c:f>
              <c:strCache>
                <c:ptCount val="30"/>
                <c:pt idx="0">
                  <c:v>7 Days</c:v>
                </c:pt>
                <c:pt idx="1">
                  <c:v>6.8 Days</c:v>
                </c:pt>
                <c:pt idx="2">
                  <c:v>6.5 Days</c:v>
                </c:pt>
                <c:pt idx="3">
                  <c:v>6.3 Days</c:v>
                </c:pt>
                <c:pt idx="4">
                  <c:v>6.1 Days</c:v>
                </c:pt>
                <c:pt idx="5">
                  <c:v>5.8 Days</c:v>
                </c:pt>
                <c:pt idx="6">
                  <c:v>5.6 Days</c:v>
                </c:pt>
                <c:pt idx="7">
                  <c:v>5.4 Days</c:v>
                </c:pt>
                <c:pt idx="8">
                  <c:v>5.1 Days</c:v>
                </c:pt>
                <c:pt idx="9">
                  <c:v>4.9 Days</c:v>
                </c:pt>
                <c:pt idx="10">
                  <c:v>4.7 Days</c:v>
                </c:pt>
                <c:pt idx="11">
                  <c:v>4.4 Days</c:v>
                </c:pt>
                <c:pt idx="12">
                  <c:v>4.2 Days</c:v>
                </c:pt>
                <c:pt idx="13">
                  <c:v>4 Days</c:v>
                </c:pt>
                <c:pt idx="14">
                  <c:v>3.7 Days</c:v>
                </c:pt>
                <c:pt idx="15">
                  <c:v>3.5 Days</c:v>
                </c:pt>
                <c:pt idx="16">
                  <c:v>3.3 Days</c:v>
                </c:pt>
                <c:pt idx="17">
                  <c:v>3 Days</c:v>
                </c:pt>
                <c:pt idx="18">
                  <c:v>2.8 Days</c:v>
                </c:pt>
                <c:pt idx="19">
                  <c:v>2.6 Days</c:v>
                </c:pt>
                <c:pt idx="20">
                  <c:v>2.3 Days</c:v>
                </c:pt>
                <c:pt idx="21">
                  <c:v>2.1 Days</c:v>
                </c:pt>
                <c:pt idx="22">
                  <c:v>1.9 Days</c:v>
                </c:pt>
                <c:pt idx="23">
                  <c:v>1.6 Days</c:v>
                </c:pt>
                <c:pt idx="24">
                  <c:v>1.4 Days</c:v>
                </c:pt>
                <c:pt idx="25">
                  <c:v>1.2 Days</c:v>
                </c:pt>
                <c:pt idx="26">
                  <c:v>0.9 Days</c:v>
                </c:pt>
                <c:pt idx="27">
                  <c:v>0.7 Days</c:v>
                </c:pt>
                <c:pt idx="28">
                  <c:v>0.5 Days</c:v>
                </c:pt>
                <c:pt idx="29">
                  <c:v>0.2 Days</c:v>
                </c:pt>
              </c:strCache>
            </c:strRef>
          </c:cat>
          <c:val>
            <c:numRef>
              <c:f>'C7b'!$AC$59:$AC$88</c:f>
              <c:numCache>
                <c:formatCode>General</c:formatCode>
                <c:ptCount val="30"/>
                <c:pt idx="0" formatCode="0">
                  <c:v>1200</c:v>
                </c:pt>
                <c:pt idx="1">
                  <c:v>1160</c:v>
                </c:pt>
                <c:pt idx="2">
                  <c:v>1120</c:v>
                </c:pt>
                <c:pt idx="3">
                  <c:v>1080</c:v>
                </c:pt>
                <c:pt idx="4">
                  <c:v>1040</c:v>
                </c:pt>
                <c:pt idx="5">
                  <c:v>1000</c:v>
                </c:pt>
                <c:pt idx="6">
                  <c:v>960</c:v>
                </c:pt>
                <c:pt idx="7">
                  <c:v>920</c:v>
                </c:pt>
                <c:pt idx="8">
                  <c:v>880</c:v>
                </c:pt>
                <c:pt idx="9">
                  <c:v>840</c:v>
                </c:pt>
                <c:pt idx="10">
                  <c:v>800</c:v>
                </c:pt>
                <c:pt idx="11">
                  <c:v>760</c:v>
                </c:pt>
                <c:pt idx="12">
                  <c:v>720</c:v>
                </c:pt>
                <c:pt idx="13">
                  <c:v>680</c:v>
                </c:pt>
                <c:pt idx="14">
                  <c:v>640</c:v>
                </c:pt>
                <c:pt idx="15">
                  <c:v>600</c:v>
                </c:pt>
                <c:pt idx="16">
                  <c:v>560</c:v>
                </c:pt>
                <c:pt idx="17">
                  <c:v>520</c:v>
                </c:pt>
                <c:pt idx="18">
                  <c:v>480</c:v>
                </c:pt>
                <c:pt idx="19">
                  <c:v>440</c:v>
                </c:pt>
                <c:pt idx="20">
                  <c:v>400</c:v>
                </c:pt>
                <c:pt idx="21">
                  <c:v>360</c:v>
                </c:pt>
                <c:pt idx="22">
                  <c:v>320</c:v>
                </c:pt>
                <c:pt idx="23">
                  <c:v>280</c:v>
                </c:pt>
                <c:pt idx="24">
                  <c:v>240</c:v>
                </c:pt>
                <c:pt idx="25">
                  <c:v>200</c:v>
                </c:pt>
                <c:pt idx="26">
                  <c:v>160</c:v>
                </c:pt>
                <c:pt idx="27">
                  <c:v>120</c:v>
                </c:pt>
                <c:pt idx="28">
                  <c:v>80</c:v>
                </c:pt>
                <c:pt idx="29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Average Inventory Qty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'C7b'!$AH$27:$AH$56</c:f>
              <c:strCache>
                <c:ptCount val="30"/>
                <c:pt idx="0">
                  <c:v>7 Days</c:v>
                </c:pt>
                <c:pt idx="1">
                  <c:v>6.8 Days</c:v>
                </c:pt>
                <c:pt idx="2">
                  <c:v>6.5 Days</c:v>
                </c:pt>
                <c:pt idx="3">
                  <c:v>6.3 Days</c:v>
                </c:pt>
                <c:pt idx="4">
                  <c:v>6.1 Days</c:v>
                </c:pt>
                <c:pt idx="5">
                  <c:v>5.8 Days</c:v>
                </c:pt>
                <c:pt idx="6">
                  <c:v>5.6 Days</c:v>
                </c:pt>
                <c:pt idx="7">
                  <c:v>5.4 Days</c:v>
                </c:pt>
                <c:pt idx="8">
                  <c:v>5.1 Days</c:v>
                </c:pt>
                <c:pt idx="9">
                  <c:v>4.9 Days</c:v>
                </c:pt>
                <c:pt idx="10">
                  <c:v>4.7 Days</c:v>
                </c:pt>
                <c:pt idx="11">
                  <c:v>4.4 Days</c:v>
                </c:pt>
                <c:pt idx="12">
                  <c:v>4.2 Days</c:v>
                </c:pt>
                <c:pt idx="13">
                  <c:v>4 Days</c:v>
                </c:pt>
                <c:pt idx="14">
                  <c:v>3.7 Days</c:v>
                </c:pt>
                <c:pt idx="15">
                  <c:v>3.5 Days</c:v>
                </c:pt>
                <c:pt idx="16">
                  <c:v>3.3 Days</c:v>
                </c:pt>
                <c:pt idx="17">
                  <c:v>3 Days</c:v>
                </c:pt>
                <c:pt idx="18">
                  <c:v>2.8 Days</c:v>
                </c:pt>
                <c:pt idx="19">
                  <c:v>2.6 Days</c:v>
                </c:pt>
                <c:pt idx="20">
                  <c:v>2.3 Days</c:v>
                </c:pt>
                <c:pt idx="21">
                  <c:v>2.1 Days</c:v>
                </c:pt>
                <c:pt idx="22">
                  <c:v>1.9 Days</c:v>
                </c:pt>
                <c:pt idx="23">
                  <c:v>1.6 Days</c:v>
                </c:pt>
                <c:pt idx="24">
                  <c:v>1.4 Days</c:v>
                </c:pt>
                <c:pt idx="25">
                  <c:v>1.2 Days</c:v>
                </c:pt>
                <c:pt idx="26">
                  <c:v>0.9 Days</c:v>
                </c:pt>
                <c:pt idx="27">
                  <c:v>0.7 Days</c:v>
                </c:pt>
                <c:pt idx="28">
                  <c:v>0.5 Days</c:v>
                </c:pt>
                <c:pt idx="29">
                  <c:v>0.2 Days</c:v>
                </c:pt>
              </c:strCache>
            </c:strRef>
          </c:cat>
          <c:val>
            <c:numRef>
              <c:f>'C7b'!$AD$59:$AD$88</c:f>
              <c:numCache>
                <c:formatCode>General</c:formatCode>
                <c:ptCount val="30"/>
                <c:pt idx="0" formatCode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  <c:pt idx="7">
                  <c:v>600</c:v>
                </c:pt>
                <c:pt idx="8">
                  <c:v>600</c:v>
                </c:pt>
                <c:pt idx="9">
                  <c:v>600</c:v>
                </c:pt>
                <c:pt idx="10">
                  <c:v>600</c:v>
                </c:pt>
                <c:pt idx="11">
                  <c:v>600</c:v>
                </c:pt>
                <c:pt idx="12">
                  <c:v>600</c:v>
                </c:pt>
                <c:pt idx="13">
                  <c:v>600</c:v>
                </c:pt>
                <c:pt idx="14">
                  <c:v>600</c:v>
                </c:pt>
                <c:pt idx="15">
                  <c:v>600</c:v>
                </c:pt>
                <c:pt idx="16">
                  <c:v>600</c:v>
                </c:pt>
                <c:pt idx="17">
                  <c:v>600</c:v>
                </c:pt>
                <c:pt idx="18">
                  <c:v>600</c:v>
                </c:pt>
                <c:pt idx="19">
                  <c:v>600</c:v>
                </c:pt>
                <c:pt idx="20">
                  <c:v>600</c:v>
                </c:pt>
                <c:pt idx="21">
                  <c:v>600</c:v>
                </c:pt>
                <c:pt idx="22">
                  <c:v>600</c:v>
                </c:pt>
                <c:pt idx="23">
                  <c:v>600</c:v>
                </c:pt>
                <c:pt idx="24">
                  <c:v>600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784064"/>
        <c:axId val="383785600"/>
      </c:lineChart>
      <c:catAx>
        <c:axId val="38378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785600"/>
        <c:crosses val="autoZero"/>
        <c:auto val="1"/>
        <c:lblAlgn val="ctr"/>
        <c:lblOffset val="100"/>
        <c:noMultiLvlLbl val="0"/>
      </c:catAx>
      <c:valAx>
        <c:axId val="3837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78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</xdr:colOff>
      <xdr:row>4</xdr:row>
      <xdr:rowOff>30480</xdr:rowOff>
    </xdr:from>
    <xdr:to>
      <xdr:col>7</xdr:col>
      <xdr:colOff>4202430</xdr:colOff>
      <xdr:row>11</xdr:row>
      <xdr:rowOff>83820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lum bright="70000" contrast="-70000"/>
        </a:blip>
        <a:stretch>
          <a:fillRect/>
        </a:stretch>
      </xdr:blipFill>
      <xdr:spPr>
        <a:xfrm>
          <a:off x="6103620" y="1017270"/>
          <a:ext cx="4168140" cy="2971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2</xdr:row>
      <xdr:rowOff>19050</xdr:rowOff>
    </xdr:from>
    <xdr:to>
      <xdr:col>17</xdr:col>
      <xdr:colOff>114300</xdr:colOff>
      <xdr:row>24</xdr:row>
      <xdr:rowOff>176212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152400</xdr:colOff>
      <xdr:row>35</xdr:row>
      <xdr:rowOff>99060</xdr:rowOff>
    </xdr:from>
    <xdr:to>
      <xdr:col>19</xdr:col>
      <xdr:colOff>15240</xdr:colOff>
      <xdr:row>37</xdr:row>
      <xdr:rowOff>140970</xdr:rowOff>
    </xdr:to>
    <xdr:cxnSp macro="">
      <xdr:nvCxnSpPr>
        <xdr:cNvPr id="15" name="Curved Connector 14"/>
        <xdr:cNvCxnSpPr/>
      </xdr:nvCxnSpPr>
      <xdr:spPr bwMode="auto">
        <a:xfrm>
          <a:off x="3867150" y="5699760"/>
          <a:ext cx="853440" cy="361950"/>
        </a:xfrm>
        <a:prstGeom prst="curvedConnector3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20</xdr:col>
      <xdr:colOff>91440</xdr:colOff>
      <xdr:row>35</xdr:row>
      <xdr:rowOff>80010</xdr:rowOff>
    </xdr:from>
    <xdr:to>
      <xdr:col>24</xdr:col>
      <xdr:colOff>175260</xdr:colOff>
      <xdr:row>38</xdr:row>
      <xdr:rowOff>41910</xdr:rowOff>
    </xdr:to>
    <xdr:sp macro="" textlink="">
      <xdr:nvSpPr>
        <xdr:cNvPr id="16" name="Rounded Rectangle 15"/>
        <xdr:cNvSpPr/>
      </xdr:nvSpPr>
      <xdr:spPr bwMode="auto">
        <a:xfrm>
          <a:off x="5044440" y="5680710"/>
          <a:ext cx="1074420" cy="441960"/>
        </a:xfrm>
        <a:prstGeom prst="roundRect">
          <a:avLst/>
        </a:prstGeom>
        <a:solidFill>
          <a:schemeClr val="bg1">
            <a:lumMod val="95000"/>
          </a:schemeClr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0" tIns="0" rIns="0" bIns="0" rtlCol="0" anchor="ctr" upright="1"/>
        <a:lstStyle/>
        <a:p>
          <a:pPr algn="ctr"/>
          <a:r>
            <a:rPr lang="en-US" sz="1050"/>
            <a:t>Process Area Name</a:t>
          </a:r>
        </a:p>
      </xdr:txBody>
    </xdr:sp>
    <xdr:clientData/>
  </xdr:twoCellAnchor>
  <xdr:twoCellAnchor>
    <xdr:from>
      <xdr:col>26</xdr:col>
      <xdr:colOff>160020</xdr:colOff>
      <xdr:row>35</xdr:row>
      <xdr:rowOff>90984</xdr:rowOff>
    </xdr:from>
    <xdr:to>
      <xdr:col>28</xdr:col>
      <xdr:colOff>79639</xdr:colOff>
      <xdr:row>37</xdr:row>
      <xdr:rowOff>129084</xdr:rowOff>
    </xdr:to>
    <xdr:grpSp>
      <xdr:nvGrpSpPr>
        <xdr:cNvPr id="53" name="Group 52"/>
        <xdr:cNvGrpSpPr/>
      </xdr:nvGrpSpPr>
      <xdr:grpSpPr>
        <a:xfrm>
          <a:off x="9075420" y="6577509"/>
          <a:ext cx="605419" cy="342900"/>
          <a:chOff x="6423660" y="4069080"/>
          <a:chExt cx="723900" cy="624840"/>
        </a:xfrm>
      </xdr:grpSpPr>
      <xdr:pic>
        <xdr:nvPicPr>
          <xdr:cNvPr id="54" name="Picture 424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23660" y="4069080"/>
            <a:ext cx="723900" cy="6248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5" name="Oval 54"/>
          <xdr:cNvSpPr/>
        </xdr:nvSpPr>
        <xdr:spPr bwMode="auto">
          <a:xfrm>
            <a:off x="6534150" y="4076700"/>
            <a:ext cx="487680" cy="49149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0" tIns="0" rIns="0" bIns="0" rtlCol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rPr>
              <a:t>1</a:t>
            </a:r>
          </a:p>
        </xdr:txBody>
      </xdr:sp>
    </xdr:grpSp>
    <xdr:clientData/>
  </xdr:twoCellAnchor>
  <xdr:twoCellAnchor>
    <xdr:from>
      <xdr:col>11</xdr:col>
      <xdr:colOff>110490</xdr:colOff>
      <xdr:row>35</xdr:row>
      <xdr:rowOff>90984</xdr:rowOff>
    </xdr:from>
    <xdr:to>
      <xdr:col>13</xdr:col>
      <xdr:colOff>137160</xdr:colOff>
      <xdr:row>37</xdr:row>
      <xdr:rowOff>144324</xdr:rowOff>
    </xdr:to>
    <xdr:grpSp>
      <xdr:nvGrpSpPr>
        <xdr:cNvPr id="56" name="Group 55"/>
        <xdr:cNvGrpSpPr/>
      </xdr:nvGrpSpPr>
      <xdr:grpSpPr>
        <a:xfrm>
          <a:off x="3882390" y="6577509"/>
          <a:ext cx="712470" cy="358140"/>
          <a:chOff x="2766060" y="4282440"/>
          <a:chExt cx="651510" cy="506730"/>
        </a:xfrm>
      </xdr:grpSpPr>
      <xdr:sp macro="" textlink="">
        <xdr:nvSpPr>
          <xdr:cNvPr id="57" name="Oval 56"/>
          <xdr:cNvSpPr/>
        </xdr:nvSpPr>
        <xdr:spPr bwMode="auto">
          <a:xfrm>
            <a:off x="3051810" y="4282440"/>
            <a:ext cx="365760" cy="369570"/>
          </a:xfrm>
          <a:prstGeom prst="ellipse">
            <a:avLst/>
          </a:prstGeom>
          <a:solidFill>
            <a:sysClr val="window" lastClr="FFFFFF"/>
          </a:solidFill>
          <a:ln w="1905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0" tIns="0" rIns="0" bIns="0" rtlCol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rPr>
              <a:t>1</a:t>
            </a: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58" name="Oval 57"/>
          <xdr:cNvSpPr/>
        </xdr:nvSpPr>
        <xdr:spPr bwMode="auto">
          <a:xfrm>
            <a:off x="2766060" y="4442460"/>
            <a:ext cx="361950" cy="346710"/>
          </a:xfrm>
          <a:prstGeom prst="ellipse">
            <a:avLst/>
          </a:prstGeom>
          <a:pattFill prst="wdUpDiag">
            <a:fgClr>
              <a:sysClr val="windowText" lastClr="000000"/>
            </a:fgClr>
            <a:bgClr>
              <a:sysClr val="window" lastClr="FFFFFF"/>
            </a:bgClr>
          </a:patt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0" tIns="0" rIns="0" bIns="0" rtlCol="0" anchor="t" upright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</xdr:grpSp>
    <xdr:clientData/>
  </xdr:twoCellAnchor>
  <xdr:twoCellAnchor editAs="oneCell">
    <xdr:from>
      <xdr:col>6</xdr:col>
      <xdr:colOff>148590</xdr:colOff>
      <xdr:row>35</xdr:row>
      <xdr:rowOff>49530</xdr:rowOff>
    </xdr:from>
    <xdr:to>
      <xdr:col>7</xdr:col>
      <xdr:colOff>190500</xdr:colOff>
      <xdr:row>38</xdr:row>
      <xdr:rowOff>10973</xdr:rowOff>
    </xdr:to>
    <xdr:pic>
      <xdr:nvPicPr>
        <xdr:cNvPr id="59" name="Picture 424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4490" y="5650230"/>
          <a:ext cx="403860" cy="44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</xdr:colOff>
      <xdr:row>35</xdr:row>
      <xdr:rowOff>41454</xdr:rowOff>
    </xdr:from>
    <xdr:to>
      <xdr:col>2</xdr:col>
      <xdr:colOff>281940</xdr:colOff>
      <xdr:row>37</xdr:row>
      <xdr:rowOff>147761</xdr:rowOff>
    </xdr:to>
    <xdr:pic>
      <xdr:nvPicPr>
        <xdr:cNvPr id="60" name="Picture 424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5642154"/>
          <a:ext cx="518160" cy="426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7620</xdr:rowOff>
    </xdr:from>
    <xdr:to>
      <xdr:col>10</xdr:col>
      <xdr:colOff>579120</xdr:colOff>
      <xdr:row>14</xdr:row>
      <xdr:rowOff>22860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</xdr:colOff>
      <xdr:row>1</xdr:row>
      <xdr:rowOff>0</xdr:rowOff>
    </xdr:from>
    <xdr:to>
      <xdr:col>10</xdr:col>
      <xdr:colOff>163830</xdr:colOff>
      <xdr:row>21</xdr:row>
      <xdr:rowOff>22860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186690</xdr:colOff>
      <xdr:row>1</xdr:row>
      <xdr:rowOff>0</xdr:rowOff>
    </xdr:from>
    <xdr:to>
      <xdr:col>15</xdr:col>
      <xdr:colOff>529590</xdr:colOff>
      <xdr:row>21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2</xdr:row>
      <xdr:rowOff>19050</xdr:rowOff>
    </xdr:from>
    <xdr:to>
      <xdr:col>17</xdr:col>
      <xdr:colOff>114300</xdr:colOff>
      <xdr:row>24</xdr:row>
      <xdr:rowOff>176212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152400</xdr:colOff>
      <xdr:row>35</xdr:row>
      <xdr:rowOff>99060</xdr:rowOff>
    </xdr:from>
    <xdr:to>
      <xdr:col>19</xdr:col>
      <xdr:colOff>15240</xdr:colOff>
      <xdr:row>37</xdr:row>
      <xdr:rowOff>140970</xdr:rowOff>
    </xdr:to>
    <xdr:cxnSp macro="">
      <xdr:nvCxnSpPr>
        <xdr:cNvPr id="2" name="Curved Connector 1"/>
        <xdr:cNvCxnSpPr/>
      </xdr:nvCxnSpPr>
      <xdr:spPr bwMode="auto">
        <a:xfrm>
          <a:off x="5295900" y="6585585"/>
          <a:ext cx="1234440" cy="346710"/>
        </a:xfrm>
        <a:prstGeom prst="curvedConnector3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20</xdr:col>
      <xdr:colOff>91440</xdr:colOff>
      <xdr:row>35</xdr:row>
      <xdr:rowOff>80010</xdr:rowOff>
    </xdr:from>
    <xdr:to>
      <xdr:col>24</xdr:col>
      <xdr:colOff>175260</xdr:colOff>
      <xdr:row>38</xdr:row>
      <xdr:rowOff>41910</xdr:rowOff>
    </xdr:to>
    <xdr:sp macro="" textlink="">
      <xdr:nvSpPr>
        <xdr:cNvPr id="3" name="Rounded Rectangle 2"/>
        <xdr:cNvSpPr/>
      </xdr:nvSpPr>
      <xdr:spPr bwMode="auto">
        <a:xfrm>
          <a:off x="6949440" y="6566535"/>
          <a:ext cx="1455420" cy="419100"/>
        </a:xfrm>
        <a:prstGeom prst="roundRect">
          <a:avLst/>
        </a:prstGeom>
        <a:solidFill>
          <a:schemeClr val="bg1">
            <a:lumMod val="95000"/>
          </a:schemeClr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0" tIns="0" rIns="0" bIns="0" rtlCol="0" anchor="ctr" upright="1"/>
        <a:lstStyle/>
        <a:p>
          <a:pPr algn="ctr"/>
          <a:r>
            <a:rPr lang="en-US" sz="1050"/>
            <a:t>Process Area Name</a:t>
          </a:r>
        </a:p>
      </xdr:txBody>
    </xdr:sp>
    <xdr:clientData/>
  </xdr:twoCellAnchor>
  <xdr:twoCellAnchor>
    <xdr:from>
      <xdr:col>26</xdr:col>
      <xdr:colOff>160020</xdr:colOff>
      <xdr:row>35</xdr:row>
      <xdr:rowOff>90984</xdr:rowOff>
    </xdr:from>
    <xdr:to>
      <xdr:col>28</xdr:col>
      <xdr:colOff>79639</xdr:colOff>
      <xdr:row>37</xdr:row>
      <xdr:rowOff>129084</xdr:rowOff>
    </xdr:to>
    <xdr:grpSp>
      <xdr:nvGrpSpPr>
        <xdr:cNvPr id="4" name="Group 3"/>
        <xdr:cNvGrpSpPr/>
      </xdr:nvGrpSpPr>
      <xdr:grpSpPr>
        <a:xfrm>
          <a:off x="9075420" y="6577509"/>
          <a:ext cx="605419" cy="342900"/>
          <a:chOff x="6423660" y="4069080"/>
          <a:chExt cx="723900" cy="624840"/>
        </a:xfrm>
      </xdr:grpSpPr>
      <xdr:pic>
        <xdr:nvPicPr>
          <xdr:cNvPr id="5" name="Picture 424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23660" y="4069080"/>
            <a:ext cx="723900" cy="6248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Oval 5"/>
          <xdr:cNvSpPr/>
        </xdr:nvSpPr>
        <xdr:spPr bwMode="auto">
          <a:xfrm>
            <a:off x="6534150" y="4076700"/>
            <a:ext cx="487680" cy="49149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0" tIns="0" rIns="0" bIns="0" rtlCol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rPr>
              <a:t>1</a:t>
            </a:r>
          </a:p>
        </xdr:txBody>
      </xdr:sp>
    </xdr:grpSp>
    <xdr:clientData/>
  </xdr:twoCellAnchor>
  <xdr:twoCellAnchor>
    <xdr:from>
      <xdr:col>11</xdr:col>
      <xdr:colOff>110490</xdr:colOff>
      <xdr:row>35</xdr:row>
      <xdr:rowOff>90984</xdr:rowOff>
    </xdr:from>
    <xdr:to>
      <xdr:col>13</xdr:col>
      <xdr:colOff>137160</xdr:colOff>
      <xdr:row>37</xdr:row>
      <xdr:rowOff>144324</xdr:rowOff>
    </xdr:to>
    <xdr:grpSp>
      <xdr:nvGrpSpPr>
        <xdr:cNvPr id="7" name="Group 6"/>
        <xdr:cNvGrpSpPr/>
      </xdr:nvGrpSpPr>
      <xdr:grpSpPr>
        <a:xfrm>
          <a:off x="3882390" y="6577509"/>
          <a:ext cx="712470" cy="358140"/>
          <a:chOff x="2766060" y="4282440"/>
          <a:chExt cx="651510" cy="506730"/>
        </a:xfrm>
      </xdr:grpSpPr>
      <xdr:sp macro="" textlink="">
        <xdr:nvSpPr>
          <xdr:cNvPr id="8" name="Oval 7"/>
          <xdr:cNvSpPr/>
        </xdr:nvSpPr>
        <xdr:spPr bwMode="auto">
          <a:xfrm>
            <a:off x="3051810" y="4282440"/>
            <a:ext cx="365760" cy="369570"/>
          </a:xfrm>
          <a:prstGeom prst="ellipse">
            <a:avLst/>
          </a:prstGeom>
          <a:solidFill>
            <a:sysClr val="window" lastClr="FFFFFF"/>
          </a:solidFill>
          <a:ln w="1905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0" tIns="0" rIns="0" bIns="0" rtlCol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rPr>
              <a:t>1</a:t>
            </a: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9" name="Oval 8"/>
          <xdr:cNvSpPr/>
        </xdr:nvSpPr>
        <xdr:spPr bwMode="auto">
          <a:xfrm>
            <a:off x="2766060" y="4442460"/>
            <a:ext cx="361950" cy="346710"/>
          </a:xfrm>
          <a:prstGeom prst="ellipse">
            <a:avLst/>
          </a:prstGeom>
          <a:pattFill prst="wdUpDiag">
            <a:fgClr>
              <a:sysClr val="windowText" lastClr="000000"/>
            </a:fgClr>
            <a:bgClr>
              <a:sysClr val="window" lastClr="FFFFFF"/>
            </a:bgClr>
          </a:patt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0" tIns="0" rIns="0" bIns="0" rtlCol="0" anchor="t" upright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</xdr:grpSp>
    <xdr:clientData/>
  </xdr:twoCellAnchor>
  <xdr:twoCellAnchor editAs="oneCell">
    <xdr:from>
      <xdr:col>6</xdr:col>
      <xdr:colOff>148590</xdr:colOff>
      <xdr:row>35</xdr:row>
      <xdr:rowOff>49530</xdr:rowOff>
    </xdr:from>
    <xdr:to>
      <xdr:col>7</xdr:col>
      <xdr:colOff>190500</xdr:colOff>
      <xdr:row>38</xdr:row>
      <xdr:rowOff>10973</xdr:rowOff>
    </xdr:to>
    <xdr:pic>
      <xdr:nvPicPr>
        <xdr:cNvPr id="10" name="Picture 424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990" y="6536055"/>
          <a:ext cx="384810" cy="418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</xdr:colOff>
      <xdr:row>35</xdr:row>
      <xdr:rowOff>41454</xdr:rowOff>
    </xdr:from>
    <xdr:to>
      <xdr:col>2</xdr:col>
      <xdr:colOff>281940</xdr:colOff>
      <xdr:row>37</xdr:row>
      <xdr:rowOff>147761</xdr:rowOff>
    </xdr:to>
    <xdr:pic>
      <xdr:nvPicPr>
        <xdr:cNvPr id="11" name="Picture 424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" y="6527979"/>
          <a:ext cx="499110" cy="411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7620</xdr:rowOff>
    </xdr:from>
    <xdr:to>
      <xdr:col>10</xdr:col>
      <xdr:colOff>579120</xdr:colOff>
      <xdr:row>14</xdr:row>
      <xdr:rowOff>22860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</xdr:colOff>
      <xdr:row>1</xdr:row>
      <xdr:rowOff>0</xdr:rowOff>
    </xdr:from>
    <xdr:to>
      <xdr:col>10</xdr:col>
      <xdr:colOff>163830</xdr:colOff>
      <xdr:row>21</xdr:row>
      <xdr:rowOff>22860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186690</xdr:colOff>
      <xdr:row>1</xdr:row>
      <xdr:rowOff>0</xdr:rowOff>
    </xdr:from>
    <xdr:to>
      <xdr:col>15</xdr:col>
      <xdr:colOff>529590</xdr:colOff>
      <xdr:row>21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eanTechniqu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Takt Time"/>
      <sheetName val="1.b Assessment"/>
      <sheetName val="Operator Efficiency"/>
      <sheetName val="Minimum Crew Size"/>
      <sheetName val="Line Balance"/>
      <sheetName val="SWIP"/>
      <sheetName val="Machine Batch Size"/>
      <sheetName val="Changeover SMED"/>
      <sheetName val="Overall Effectiveness"/>
      <sheetName val="Kanban Size"/>
      <sheetName val="Inventory"/>
      <sheetName val="Lead Time"/>
      <sheetName val="Process Efficiency"/>
      <sheetName val="Process Capacity"/>
      <sheetName val="Standard Work Combination"/>
      <sheetName val="Standard Work Sheet"/>
      <sheetName val="Stand in the Circle"/>
      <sheetName val="Area Inter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C5">
            <v>360</v>
          </cell>
        </row>
        <row r="6">
          <cell r="C6">
            <v>400</v>
          </cell>
        </row>
        <row r="7">
          <cell r="C7">
            <v>0.9</v>
          </cell>
        </row>
        <row r="10">
          <cell r="C10">
            <v>81</v>
          </cell>
        </row>
        <row r="11">
          <cell r="C11">
            <v>100</v>
          </cell>
        </row>
        <row r="12">
          <cell r="C12">
            <v>0.9</v>
          </cell>
        </row>
        <row r="15">
          <cell r="C15">
            <v>80</v>
          </cell>
        </row>
        <row r="16">
          <cell r="C16">
            <v>0.98765432098765427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0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0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B2:J32"/>
  <sheetViews>
    <sheetView showGridLines="0" showRowColHeaders="0" tabSelected="1" workbookViewId="0">
      <pane ySplit="6" topLeftCell="A10" activePane="bottomLeft" state="frozen"/>
      <selection pane="bottomLeft" activeCell="F21" sqref="F21"/>
    </sheetView>
  </sheetViews>
  <sheetFormatPr defaultColWidth="8.85546875" defaultRowHeight="12.75"/>
  <cols>
    <col min="1" max="1" width="3.5703125" style="128" customWidth="1"/>
    <col min="2" max="2" width="8.42578125" style="128" customWidth="1"/>
    <col min="3" max="3" width="30.7109375" style="118" customWidth="1"/>
    <col min="4" max="4" width="19.7109375" style="118" customWidth="1"/>
    <col min="5" max="5" width="91.28515625" style="118" customWidth="1"/>
    <col min="6" max="6" width="28" style="128" customWidth="1"/>
    <col min="7" max="7" width="2.7109375" style="128" customWidth="1"/>
    <col min="8" max="8" width="4.7109375" style="128" customWidth="1"/>
    <col min="9" max="9" width="47.28515625" style="128" customWidth="1"/>
    <col min="10" max="16384" width="8.85546875" style="128"/>
  </cols>
  <sheetData>
    <row r="2" spans="2:10" ht="26.65" customHeight="1">
      <c r="B2" s="294" t="s">
        <v>117</v>
      </c>
      <c r="C2" s="294"/>
      <c r="D2" s="294"/>
      <c r="E2" s="294"/>
      <c r="F2" s="158"/>
      <c r="J2" s="158"/>
    </row>
    <row r="3" spans="2:10" ht="18" customHeight="1">
      <c r="B3" s="156" t="s">
        <v>118</v>
      </c>
      <c r="C3" s="157" t="s">
        <v>119</v>
      </c>
      <c r="D3" s="157" t="s">
        <v>277</v>
      </c>
      <c r="E3" s="157" t="s">
        <v>120</v>
      </c>
      <c r="F3" s="158"/>
      <c r="J3" s="158"/>
    </row>
    <row r="4" spans="2:10" ht="18" customHeight="1">
      <c r="B4" s="184" t="s">
        <v>250</v>
      </c>
      <c r="C4" s="184" t="s">
        <v>363</v>
      </c>
      <c r="D4" s="184" t="s">
        <v>278</v>
      </c>
      <c r="E4" s="185" t="s">
        <v>364</v>
      </c>
      <c r="F4" s="158"/>
      <c r="J4" s="158"/>
    </row>
    <row r="5" spans="2:10" ht="18" customHeight="1">
      <c r="B5" s="184" t="s">
        <v>251</v>
      </c>
      <c r="C5" s="184" t="s">
        <v>150</v>
      </c>
      <c r="D5" s="184" t="s">
        <v>278</v>
      </c>
      <c r="E5" s="185" t="s">
        <v>365</v>
      </c>
      <c r="F5" s="158"/>
      <c r="J5" s="158"/>
    </row>
    <row r="6" spans="2:10" ht="18" customHeight="1">
      <c r="B6" s="184" t="s">
        <v>252</v>
      </c>
      <c r="C6" s="184" t="s">
        <v>13</v>
      </c>
      <c r="D6" s="184" t="s">
        <v>278</v>
      </c>
      <c r="E6" s="185" t="s">
        <v>366</v>
      </c>
      <c r="F6" s="158"/>
      <c r="J6" s="158"/>
    </row>
    <row r="7" spans="2:10" ht="18" customHeight="1">
      <c r="B7" s="155" t="s">
        <v>253</v>
      </c>
      <c r="C7" s="184" t="s">
        <v>137</v>
      </c>
      <c r="D7" s="184" t="s">
        <v>157</v>
      </c>
      <c r="E7" s="185" t="s">
        <v>282</v>
      </c>
      <c r="F7" s="158"/>
      <c r="J7" s="158"/>
    </row>
    <row r="8" spans="2:10" ht="18" customHeight="1">
      <c r="B8" s="155" t="s">
        <v>254</v>
      </c>
      <c r="C8" s="184" t="s">
        <v>241</v>
      </c>
      <c r="D8" s="184" t="s">
        <v>157</v>
      </c>
      <c r="E8" s="185" t="s">
        <v>283</v>
      </c>
      <c r="F8" s="158"/>
      <c r="J8" s="158"/>
    </row>
    <row r="9" spans="2:10" ht="18" customHeight="1">
      <c r="B9" s="155" t="s">
        <v>255</v>
      </c>
      <c r="C9" s="184" t="s">
        <v>241</v>
      </c>
      <c r="D9" s="184" t="s">
        <v>157</v>
      </c>
      <c r="E9" s="185" t="s">
        <v>284</v>
      </c>
      <c r="F9" s="158"/>
      <c r="J9" s="158"/>
    </row>
    <row r="10" spans="2:10" ht="18" customHeight="1">
      <c r="B10" s="155" t="s">
        <v>349</v>
      </c>
      <c r="C10" s="184" t="s">
        <v>242</v>
      </c>
      <c r="D10" s="184" t="s">
        <v>157</v>
      </c>
      <c r="E10" s="185" t="s">
        <v>367</v>
      </c>
      <c r="F10" s="180" t="s">
        <v>302</v>
      </c>
      <c r="J10" s="158"/>
    </row>
    <row r="11" spans="2:10" ht="18" customHeight="1">
      <c r="B11" s="155" t="s">
        <v>256</v>
      </c>
      <c r="C11" s="184" t="s">
        <v>271</v>
      </c>
      <c r="D11" s="184" t="s">
        <v>157</v>
      </c>
      <c r="E11" s="185" t="s">
        <v>368</v>
      </c>
      <c r="F11" s="182" t="s">
        <v>303</v>
      </c>
      <c r="J11" s="158"/>
    </row>
    <row r="12" spans="2:10" ht="18" customHeight="1">
      <c r="B12" s="155" t="s">
        <v>257</v>
      </c>
      <c r="C12" s="184" t="s">
        <v>121</v>
      </c>
      <c r="D12" s="184" t="s">
        <v>157</v>
      </c>
      <c r="E12" s="185" t="s">
        <v>285</v>
      </c>
      <c r="F12" s="182"/>
      <c r="J12" s="158"/>
    </row>
    <row r="13" spans="2:10" ht="18" customHeight="1">
      <c r="B13" s="155" t="s">
        <v>258</v>
      </c>
      <c r="C13" s="184" t="s">
        <v>273</v>
      </c>
      <c r="D13" s="184" t="s">
        <v>157</v>
      </c>
      <c r="E13" s="185" t="s">
        <v>369</v>
      </c>
      <c r="F13" s="182"/>
      <c r="J13" s="158"/>
    </row>
    <row r="14" spans="2:10" ht="18" customHeight="1">
      <c r="B14" s="155" t="s">
        <v>259</v>
      </c>
      <c r="C14" s="184" t="s">
        <v>272</v>
      </c>
      <c r="D14" s="184" t="s">
        <v>157</v>
      </c>
      <c r="E14" s="185" t="s">
        <v>289</v>
      </c>
      <c r="F14" s="182" t="s">
        <v>288</v>
      </c>
      <c r="J14" s="158"/>
    </row>
    <row r="15" spans="2:10" ht="18" customHeight="1">
      <c r="B15" s="155" t="s">
        <v>286</v>
      </c>
      <c r="C15" s="184" t="s">
        <v>105</v>
      </c>
      <c r="D15" s="184" t="s">
        <v>192</v>
      </c>
      <c r="E15" s="185" t="s">
        <v>370</v>
      </c>
      <c r="F15" s="182" t="s">
        <v>288</v>
      </c>
      <c r="J15" s="158"/>
    </row>
    <row r="16" spans="2:10" ht="18" customHeight="1">
      <c r="B16" s="155" t="s">
        <v>287</v>
      </c>
      <c r="C16" s="184" t="s">
        <v>279</v>
      </c>
      <c r="D16" s="184" t="s">
        <v>192</v>
      </c>
      <c r="E16" s="185" t="s">
        <v>371</v>
      </c>
      <c r="F16" s="182" t="s">
        <v>288</v>
      </c>
      <c r="J16" s="158"/>
    </row>
    <row r="17" spans="2:10" ht="18" customHeight="1">
      <c r="B17" s="164" t="s">
        <v>260</v>
      </c>
      <c r="C17" s="184" t="s">
        <v>297</v>
      </c>
      <c r="D17" s="184" t="s">
        <v>157</v>
      </c>
      <c r="E17" s="185" t="s">
        <v>372</v>
      </c>
      <c r="F17" s="182"/>
      <c r="J17" s="158"/>
    </row>
    <row r="18" spans="2:10" ht="18" customHeight="1">
      <c r="B18" s="164" t="s">
        <v>324</v>
      </c>
      <c r="C18" s="184" t="s">
        <v>323</v>
      </c>
      <c r="D18" s="184" t="s">
        <v>157</v>
      </c>
      <c r="E18" s="185" t="s">
        <v>326</v>
      </c>
      <c r="F18" s="182"/>
      <c r="J18" s="158"/>
    </row>
    <row r="19" spans="2:10" ht="18" customHeight="1">
      <c r="B19" s="154" t="s">
        <v>261</v>
      </c>
      <c r="C19" s="184" t="s">
        <v>241</v>
      </c>
      <c r="D19" s="184" t="s">
        <v>157</v>
      </c>
      <c r="E19" s="185" t="s">
        <v>283</v>
      </c>
      <c r="F19" s="182"/>
      <c r="J19" s="158"/>
    </row>
    <row r="20" spans="2:10" ht="18" customHeight="1">
      <c r="B20" s="154" t="s">
        <v>262</v>
      </c>
      <c r="C20" s="184" t="s">
        <v>241</v>
      </c>
      <c r="D20" s="184" t="s">
        <v>157</v>
      </c>
      <c r="E20" s="185" t="s">
        <v>284</v>
      </c>
      <c r="F20" s="182"/>
      <c r="J20" s="158"/>
    </row>
    <row r="21" spans="2:10" ht="18" customHeight="1">
      <c r="B21" s="154" t="s">
        <v>263</v>
      </c>
      <c r="C21" s="184" t="s">
        <v>242</v>
      </c>
      <c r="D21" s="184" t="s">
        <v>157</v>
      </c>
      <c r="E21" s="185" t="s">
        <v>367</v>
      </c>
      <c r="J21" s="158"/>
    </row>
    <row r="22" spans="2:10" ht="18" customHeight="1">
      <c r="B22" s="154" t="s">
        <v>350</v>
      </c>
      <c r="C22" s="184" t="s">
        <v>271</v>
      </c>
      <c r="D22" s="184" t="s">
        <v>157</v>
      </c>
      <c r="E22" s="185" t="s">
        <v>368</v>
      </c>
      <c r="F22" s="182" t="s">
        <v>303</v>
      </c>
      <c r="J22" s="158"/>
    </row>
    <row r="23" spans="2:10" ht="18" customHeight="1">
      <c r="B23" s="154" t="s">
        <v>264</v>
      </c>
      <c r="C23" s="184" t="s">
        <v>121</v>
      </c>
      <c r="D23" s="184" t="s">
        <v>157</v>
      </c>
      <c r="E23" s="185" t="s">
        <v>285</v>
      </c>
      <c r="F23" s="182"/>
      <c r="J23" s="158"/>
    </row>
    <row r="24" spans="2:10" ht="18" customHeight="1">
      <c r="B24" s="154" t="s">
        <v>265</v>
      </c>
      <c r="C24" s="184" t="s">
        <v>273</v>
      </c>
      <c r="D24" s="184" t="s">
        <v>157</v>
      </c>
      <c r="E24" s="185" t="s">
        <v>369</v>
      </c>
      <c r="F24" s="182"/>
      <c r="J24" s="158"/>
    </row>
    <row r="25" spans="2:10" ht="18" customHeight="1">
      <c r="B25" s="154" t="s">
        <v>266</v>
      </c>
      <c r="C25" s="184" t="s">
        <v>272</v>
      </c>
      <c r="D25" s="184" t="s">
        <v>157</v>
      </c>
      <c r="E25" s="185" t="s">
        <v>289</v>
      </c>
      <c r="F25" s="182" t="s">
        <v>288</v>
      </c>
      <c r="J25" s="158"/>
    </row>
    <row r="26" spans="2:10" ht="18" customHeight="1">
      <c r="B26" s="154" t="s">
        <v>280</v>
      </c>
      <c r="C26" s="184" t="s">
        <v>105</v>
      </c>
      <c r="D26" s="184" t="s">
        <v>192</v>
      </c>
      <c r="E26" s="185" t="s">
        <v>370</v>
      </c>
      <c r="F26" s="182" t="s">
        <v>288</v>
      </c>
      <c r="J26" s="158"/>
    </row>
    <row r="27" spans="2:10" ht="18" customHeight="1">
      <c r="B27" s="154" t="s">
        <v>281</v>
      </c>
      <c r="C27" s="184" t="s">
        <v>279</v>
      </c>
      <c r="D27" s="184" t="s">
        <v>192</v>
      </c>
      <c r="E27" s="185" t="s">
        <v>371</v>
      </c>
      <c r="F27" s="182" t="s">
        <v>288</v>
      </c>
      <c r="J27" s="158"/>
    </row>
    <row r="28" spans="2:10" ht="18" customHeight="1">
      <c r="B28" s="153" t="s">
        <v>267</v>
      </c>
      <c r="C28" s="184" t="s">
        <v>307</v>
      </c>
      <c r="D28" s="184" t="s">
        <v>157</v>
      </c>
      <c r="E28" s="185" t="s">
        <v>327</v>
      </c>
      <c r="F28" s="182"/>
      <c r="J28" s="158"/>
    </row>
    <row r="29" spans="2:10" ht="18" customHeight="1">
      <c r="B29" s="153" t="s">
        <v>268</v>
      </c>
      <c r="C29" s="184" t="s">
        <v>274</v>
      </c>
      <c r="D29" s="184" t="s">
        <v>157</v>
      </c>
      <c r="E29" s="185" t="s">
        <v>290</v>
      </c>
      <c r="F29" s="182"/>
      <c r="J29" s="158"/>
    </row>
    <row r="30" spans="2:10" ht="18" customHeight="1">
      <c r="B30" s="153" t="s">
        <v>269</v>
      </c>
      <c r="C30" s="184" t="s">
        <v>149</v>
      </c>
      <c r="D30" s="184" t="s">
        <v>157</v>
      </c>
      <c r="E30" s="185" t="s">
        <v>373</v>
      </c>
      <c r="F30" s="183"/>
      <c r="J30" s="158"/>
    </row>
    <row r="31" spans="2:10" ht="18" customHeight="1">
      <c r="B31" s="153" t="s">
        <v>270</v>
      </c>
      <c r="C31" s="184" t="s">
        <v>275</v>
      </c>
      <c r="D31" s="184" t="s">
        <v>157</v>
      </c>
      <c r="E31" s="185" t="s">
        <v>328</v>
      </c>
      <c r="F31" s="158"/>
      <c r="J31" s="158"/>
    </row>
    <row r="32" spans="2:10" ht="18" customHeight="1">
      <c r="B32" s="153" t="s">
        <v>325</v>
      </c>
      <c r="C32" s="184" t="s">
        <v>276</v>
      </c>
      <c r="D32" s="184" t="s">
        <v>192</v>
      </c>
      <c r="E32" s="185" t="s">
        <v>292</v>
      </c>
      <c r="F32" s="158"/>
      <c r="J32" s="158"/>
    </row>
  </sheetData>
  <sheetProtection password="CEBE" sheet="1" objects="1" scenarios="1" selectLockedCells="1" selectUnlockedCells="1"/>
  <mergeCells count="1">
    <mergeCell ref="B2:E2"/>
  </mergeCells>
  <pageMargins left="0.7" right="0.7" top="0.75" bottom="0.75" header="0.3" footer="0.3"/>
  <pageSetup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1:AO173"/>
  <sheetViews>
    <sheetView showGridLines="0" workbookViewId="0">
      <selection activeCell="E5" sqref="E5"/>
    </sheetView>
  </sheetViews>
  <sheetFormatPr defaultColWidth="8.85546875" defaultRowHeight="15"/>
  <cols>
    <col min="1" max="2" width="2" style="247" customWidth="1"/>
    <col min="3" max="3" width="33.7109375" style="263" customWidth="1"/>
    <col min="4" max="5" width="13.7109375" style="263" customWidth="1"/>
    <col min="6" max="6" width="8.85546875" style="246"/>
    <col min="7" max="17" width="9.85546875" style="247" customWidth="1"/>
    <col min="18" max="18" width="9.28515625" style="247" customWidth="1"/>
    <col min="19" max="16384" width="8.85546875" style="247"/>
  </cols>
  <sheetData>
    <row r="1" spans="3:41" ht="27" customHeight="1">
      <c r="C1" s="386" t="s">
        <v>335</v>
      </c>
      <c r="D1" s="387"/>
      <c r="E1" s="388"/>
    </row>
    <row r="2" spans="3:41" ht="18.399999999999999" customHeight="1">
      <c r="C2" s="248" t="s">
        <v>25</v>
      </c>
      <c r="D2" s="248" t="s">
        <v>27</v>
      </c>
      <c r="E2" s="248" t="s">
        <v>26</v>
      </c>
      <c r="H2" s="389" t="s">
        <v>28</v>
      </c>
      <c r="I2" s="389"/>
      <c r="J2" s="249">
        <f>SUM(D:D)</f>
        <v>0</v>
      </c>
      <c r="K2" s="250" t="s">
        <v>13</v>
      </c>
      <c r="L2" s="251">
        <f>'A3'!C19</f>
        <v>100</v>
      </c>
      <c r="M2" s="391" t="s">
        <v>377</v>
      </c>
      <c r="N2" s="390"/>
      <c r="O2" s="293">
        <f>('A3'!C15*R2)/60</f>
        <v>0</v>
      </c>
      <c r="P2" s="390" t="s">
        <v>336</v>
      </c>
      <c r="Q2" s="390"/>
      <c r="R2" s="252">
        <f>ROUND(J2/L2,2)</f>
        <v>0</v>
      </c>
      <c r="X2" s="253"/>
      <c r="Y2" s="253"/>
      <c r="Z2" s="253"/>
      <c r="AA2" s="253"/>
      <c r="AB2" s="253"/>
      <c r="AC2" s="253"/>
      <c r="AD2" s="253"/>
      <c r="AE2" s="253"/>
      <c r="AF2" s="253"/>
      <c r="AG2" s="253"/>
    </row>
    <row r="3" spans="3:41">
      <c r="C3" s="254" t="str">
        <f>IF('B3'!B12="","",'B3'!B12)</f>
        <v>Step 1</v>
      </c>
      <c r="D3" s="255">
        <f>IF(C3="","",SUM('B3'!C12:F12))</f>
        <v>0</v>
      </c>
      <c r="E3" s="256" t="s">
        <v>30</v>
      </c>
      <c r="X3" s="253"/>
      <c r="Y3" s="253" t="str">
        <f t="shared" ref="Y3:Y66" si="0">C3</f>
        <v>Step 1</v>
      </c>
      <c r="Z3" s="253" t="str">
        <f t="shared" ref="Z3:Z66" si="1">E3</f>
        <v>Operator 1</v>
      </c>
      <c r="AA3" s="253">
        <f t="shared" ref="AA3:AA66" si="2">D3</f>
        <v>0</v>
      </c>
      <c r="AB3" s="253">
        <f>COUNTIF(E$3:E3,E3)</f>
        <v>1</v>
      </c>
      <c r="AC3" s="253">
        <f t="shared" ref="AC3:AC66" si="3">COUNTIF(E$3:E$103,E3)</f>
        <v>28</v>
      </c>
      <c r="AD3" s="253">
        <f t="shared" ref="AD3:AD66" si="4">SUMIF(E$3:E$103,E3,D$3:D$103)</f>
        <v>0</v>
      </c>
      <c r="AE3" s="253">
        <f t="shared" ref="AE3:AN28" si="5">IF(ISERROR(VLOOKUP(H$29,$Z3:$AD3,5,FALSE)),"",VLOOKUP(H$29,$Z3:$AD3,5,FALSE))</f>
        <v>0</v>
      </c>
      <c r="AF3" s="253" t="str">
        <f t="shared" si="5"/>
        <v/>
      </c>
      <c r="AG3" s="253" t="str">
        <f t="shared" si="5"/>
        <v/>
      </c>
      <c r="AH3" s="247" t="str">
        <f t="shared" si="5"/>
        <v/>
      </c>
      <c r="AI3" s="247" t="str">
        <f t="shared" si="5"/>
        <v/>
      </c>
      <c r="AJ3" s="247" t="str">
        <f t="shared" si="5"/>
        <v/>
      </c>
      <c r="AK3" s="247" t="str">
        <f t="shared" si="5"/>
        <v/>
      </c>
      <c r="AL3" s="247" t="str">
        <f t="shared" si="5"/>
        <v/>
      </c>
      <c r="AM3" s="247" t="str">
        <f t="shared" si="5"/>
        <v/>
      </c>
      <c r="AN3" s="247" t="str">
        <f t="shared" si="5"/>
        <v/>
      </c>
      <c r="AO3" s="247" t="str">
        <f t="shared" ref="AO3:AO66" si="6">IF(ISERROR(VLOOKUP(U$2,AJ3:AN3,5,FALSE)),"",VLOOKUP(U$2,AJ3:AN3,5,FALSE))</f>
        <v/>
      </c>
    </row>
    <row r="4" spans="3:41">
      <c r="C4" s="254" t="str">
        <f>IF('B3'!B13="","",'B3'!B13)</f>
        <v>Step 2</v>
      </c>
      <c r="D4" s="255">
        <f>IF(C4="","",SUM('B3'!C13:F13))</f>
        <v>0</v>
      </c>
      <c r="E4" s="256" t="s">
        <v>31</v>
      </c>
      <c r="X4" s="253"/>
      <c r="Y4" s="253" t="str">
        <f t="shared" si="0"/>
        <v>Step 2</v>
      </c>
      <c r="Z4" s="253" t="str">
        <f t="shared" si="1"/>
        <v>Operator 2</v>
      </c>
      <c r="AA4" s="253">
        <f t="shared" si="2"/>
        <v>0</v>
      </c>
      <c r="AB4" s="253">
        <f>COUNTIF(E$3:E4,E4)</f>
        <v>1</v>
      </c>
      <c r="AC4" s="253">
        <f t="shared" si="3"/>
        <v>1</v>
      </c>
      <c r="AD4" s="253">
        <f t="shared" si="4"/>
        <v>0</v>
      </c>
      <c r="AE4" s="253" t="str">
        <f t="shared" si="5"/>
        <v/>
      </c>
      <c r="AF4" s="253">
        <f t="shared" si="5"/>
        <v>0</v>
      </c>
      <c r="AG4" s="253" t="str">
        <f t="shared" si="5"/>
        <v/>
      </c>
      <c r="AH4" s="247" t="str">
        <f t="shared" si="5"/>
        <v/>
      </c>
      <c r="AI4" s="247" t="str">
        <f t="shared" si="5"/>
        <v/>
      </c>
      <c r="AJ4" s="247" t="str">
        <f t="shared" si="5"/>
        <v/>
      </c>
      <c r="AK4" s="247" t="str">
        <f t="shared" si="5"/>
        <v/>
      </c>
      <c r="AL4" s="247" t="str">
        <f t="shared" si="5"/>
        <v/>
      </c>
      <c r="AM4" s="247" t="str">
        <f t="shared" si="5"/>
        <v/>
      </c>
      <c r="AN4" s="247" t="str">
        <f t="shared" si="5"/>
        <v/>
      </c>
      <c r="AO4" s="247" t="str">
        <f t="shared" si="6"/>
        <v/>
      </c>
    </row>
    <row r="5" spans="3:41">
      <c r="C5" s="254" t="str">
        <f>IF('B3'!B14="","",'B3'!B14)</f>
        <v>Step 3</v>
      </c>
      <c r="D5" s="255">
        <f>IF(C5="","",SUM('B3'!C14:F14))</f>
        <v>0</v>
      </c>
      <c r="E5" s="256" t="s">
        <v>32</v>
      </c>
      <c r="X5" s="253"/>
      <c r="Y5" s="253" t="str">
        <f t="shared" si="0"/>
        <v>Step 3</v>
      </c>
      <c r="Z5" s="253" t="str">
        <f t="shared" si="1"/>
        <v>Operator 3</v>
      </c>
      <c r="AA5" s="253">
        <f t="shared" si="2"/>
        <v>0</v>
      </c>
      <c r="AB5" s="253">
        <f>COUNTIF(E$3:E5,E5)</f>
        <v>1</v>
      </c>
      <c r="AC5" s="253">
        <f t="shared" si="3"/>
        <v>1</v>
      </c>
      <c r="AD5" s="253">
        <f t="shared" si="4"/>
        <v>0</v>
      </c>
      <c r="AE5" s="253" t="str">
        <f t="shared" si="5"/>
        <v/>
      </c>
      <c r="AF5" s="253" t="str">
        <f t="shared" si="5"/>
        <v/>
      </c>
      <c r="AG5" s="253">
        <f t="shared" si="5"/>
        <v>0</v>
      </c>
      <c r="AH5" s="247" t="str">
        <f t="shared" si="5"/>
        <v/>
      </c>
      <c r="AI5" s="247" t="str">
        <f t="shared" si="5"/>
        <v/>
      </c>
      <c r="AJ5" s="247" t="str">
        <f t="shared" si="5"/>
        <v/>
      </c>
      <c r="AK5" s="247" t="str">
        <f t="shared" si="5"/>
        <v/>
      </c>
      <c r="AL5" s="247" t="str">
        <f t="shared" si="5"/>
        <v/>
      </c>
      <c r="AM5" s="247" t="str">
        <f t="shared" si="5"/>
        <v/>
      </c>
      <c r="AN5" s="247" t="str">
        <f t="shared" si="5"/>
        <v/>
      </c>
      <c r="AO5" s="247" t="str">
        <f t="shared" si="6"/>
        <v/>
      </c>
    </row>
    <row r="6" spans="3:41">
      <c r="C6" s="254" t="str">
        <f>IF('B3'!B15="","",'B3'!B15)</f>
        <v>Step 4</v>
      </c>
      <c r="D6" s="255">
        <f>IF(C6="","",SUM('B3'!C15:F15))</f>
        <v>0</v>
      </c>
      <c r="E6" s="256" t="s">
        <v>30</v>
      </c>
      <c r="X6" s="253"/>
      <c r="Y6" s="253" t="str">
        <f t="shared" si="0"/>
        <v>Step 4</v>
      </c>
      <c r="Z6" s="253" t="str">
        <f t="shared" si="1"/>
        <v>Operator 1</v>
      </c>
      <c r="AA6" s="253">
        <f t="shared" si="2"/>
        <v>0</v>
      </c>
      <c r="AB6" s="253">
        <f>COUNTIF(E$3:E6,E6)</f>
        <v>2</v>
      </c>
      <c r="AC6" s="253">
        <f t="shared" si="3"/>
        <v>28</v>
      </c>
      <c r="AD6" s="253">
        <f t="shared" si="4"/>
        <v>0</v>
      </c>
      <c r="AE6" s="253">
        <f t="shared" si="5"/>
        <v>0</v>
      </c>
      <c r="AF6" s="253" t="str">
        <f t="shared" si="5"/>
        <v/>
      </c>
      <c r="AG6" s="253" t="str">
        <f t="shared" si="5"/>
        <v/>
      </c>
      <c r="AH6" s="247" t="str">
        <f t="shared" si="5"/>
        <v/>
      </c>
      <c r="AI6" s="247" t="str">
        <f t="shared" si="5"/>
        <v/>
      </c>
      <c r="AJ6" s="247" t="str">
        <f t="shared" si="5"/>
        <v/>
      </c>
      <c r="AK6" s="247" t="str">
        <f t="shared" si="5"/>
        <v/>
      </c>
      <c r="AL6" s="247" t="str">
        <f t="shared" si="5"/>
        <v/>
      </c>
      <c r="AM6" s="247" t="str">
        <f t="shared" si="5"/>
        <v/>
      </c>
      <c r="AN6" s="247" t="str">
        <f t="shared" si="5"/>
        <v/>
      </c>
      <c r="AO6" s="247" t="str">
        <f t="shared" si="6"/>
        <v/>
      </c>
    </row>
    <row r="7" spans="3:41">
      <c r="C7" s="254" t="str">
        <f>IF('B3'!B16="","",'B3'!B16)</f>
        <v>Step 5</v>
      </c>
      <c r="D7" s="255">
        <f>IF(C7="","",SUM('B3'!C16:F16))</f>
        <v>0</v>
      </c>
      <c r="E7" s="256" t="s">
        <v>30</v>
      </c>
      <c r="X7" s="253"/>
      <c r="Y7" s="253" t="str">
        <f t="shared" si="0"/>
        <v>Step 5</v>
      </c>
      <c r="Z7" s="253" t="str">
        <f t="shared" si="1"/>
        <v>Operator 1</v>
      </c>
      <c r="AA7" s="253">
        <f t="shared" si="2"/>
        <v>0</v>
      </c>
      <c r="AB7" s="253">
        <f>COUNTIF(E$3:E7,E7)</f>
        <v>3</v>
      </c>
      <c r="AC7" s="253">
        <f t="shared" si="3"/>
        <v>28</v>
      </c>
      <c r="AD7" s="253">
        <f t="shared" si="4"/>
        <v>0</v>
      </c>
      <c r="AE7" s="253">
        <f t="shared" si="5"/>
        <v>0</v>
      </c>
      <c r="AF7" s="253" t="str">
        <f t="shared" si="5"/>
        <v/>
      </c>
      <c r="AG7" s="253" t="str">
        <f t="shared" si="5"/>
        <v/>
      </c>
      <c r="AH7" s="247" t="str">
        <f t="shared" si="5"/>
        <v/>
      </c>
      <c r="AI7" s="247" t="str">
        <f t="shared" si="5"/>
        <v/>
      </c>
      <c r="AJ7" s="247" t="str">
        <f t="shared" si="5"/>
        <v/>
      </c>
      <c r="AK7" s="247" t="str">
        <f t="shared" si="5"/>
        <v/>
      </c>
      <c r="AL7" s="247" t="str">
        <f t="shared" si="5"/>
        <v/>
      </c>
      <c r="AM7" s="247" t="str">
        <f t="shared" si="5"/>
        <v/>
      </c>
      <c r="AN7" s="247" t="str">
        <f t="shared" si="5"/>
        <v/>
      </c>
      <c r="AO7" s="247" t="str">
        <f t="shared" si="6"/>
        <v/>
      </c>
    </row>
    <row r="8" spans="3:41">
      <c r="C8" s="254" t="str">
        <f>IF('B3'!B17="","",'B3'!B17)</f>
        <v>Step 6</v>
      </c>
      <c r="D8" s="255">
        <f>IF(C8="","",SUM('B3'!C17:F17))</f>
        <v>0</v>
      </c>
      <c r="E8" s="256" t="s">
        <v>30</v>
      </c>
      <c r="X8" s="253"/>
      <c r="Y8" s="253" t="str">
        <f t="shared" si="0"/>
        <v>Step 6</v>
      </c>
      <c r="Z8" s="253" t="str">
        <f t="shared" si="1"/>
        <v>Operator 1</v>
      </c>
      <c r="AA8" s="253">
        <f t="shared" si="2"/>
        <v>0</v>
      </c>
      <c r="AB8" s="253">
        <f>COUNTIF(E$3:E8,E8)</f>
        <v>4</v>
      </c>
      <c r="AC8" s="253">
        <f t="shared" si="3"/>
        <v>28</v>
      </c>
      <c r="AD8" s="253">
        <f t="shared" si="4"/>
        <v>0</v>
      </c>
      <c r="AE8" s="253">
        <f t="shared" si="5"/>
        <v>0</v>
      </c>
      <c r="AF8" s="253" t="str">
        <f t="shared" si="5"/>
        <v/>
      </c>
      <c r="AG8" s="253" t="str">
        <f t="shared" si="5"/>
        <v/>
      </c>
      <c r="AH8" s="247" t="str">
        <f t="shared" si="5"/>
        <v/>
      </c>
      <c r="AI8" s="247" t="str">
        <f t="shared" si="5"/>
        <v/>
      </c>
      <c r="AJ8" s="247" t="str">
        <f t="shared" si="5"/>
        <v/>
      </c>
      <c r="AK8" s="247" t="str">
        <f t="shared" si="5"/>
        <v/>
      </c>
      <c r="AL8" s="247" t="str">
        <f t="shared" si="5"/>
        <v/>
      </c>
      <c r="AM8" s="247" t="str">
        <f t="shared" si="5"/>
        <v/>
      </c>
      <c r="AN8" s="247" t="str">
        <f t="shared" si="5"/>
        <v/>
      </c>
      <c r="AO8" s="247" t="str">
        <f t="shared" si="6"/>
        <v/>
      </c>
    </row>
    <row r="9" spans="3:41">
      <c r="C9" s="254" t="str">
        <f>IF('B3'!B18="","",'B3'!B18)</f>
        <v>Step 7</v>
      </c>
      <c r="D9" s="255">
        <f>IF(C9="","",SUM('B3'!C18:F18))</f>
        <v>0</v>
      </c>
      <c r="E9" s="256" t="s">
        <v>30</v>
      </c>
      <c r="G9" s="253"/>
      <c r="H9" s="253"/>
      <c r="I9" s="253"/>
      <c r="J9" s="253"/>
      <c r="K9" s="253"/>
      <c r="L9" s="253"/>
      <c r="M9" s="253"/>
      <c r="N9" s="253"/>
      <c r="O9" s="253"/>
      <c r="P9" s="253"/>
      <c r="X9" s="253"/>
      <c r="Y9" s="253" t="str">
        <f t="shared" si="0"/>
        <v>Step 7</v>
      </c>
      <c r="Z9" s="253" t="str">
        <f t="shared" si="1"/>
        <v>Operator 1</v>
      </c>
      <c r="AA9" s="253">
        <f t="shared" si="2"/>
        <v>0</v>
      </c>
      <c r="AB9" s="253">
        <f>COUNTIF(E$3:E9,E9)</f>
        <v>5</v>
      </c>
      <c r="AC9" s="253">
        <f t="shared" si="3"/>
        <v>28</v>
      </c>
      <c r="AD9" s="253">
        <f t="shared" si="4"/>
        <v>0</v>
      </c>
      <c r="AE9" s="253">
        <f t="shared" si="5"/>
        <v>0</v>
      </c>
      <c r="AF9" s="253" t="str">
        <f t="shared" si="5"/>
        <v/>
      </c>
      <c r="AG9" s="253" t="str">
        <f t="shared" si="5"/>
        <v/>
      </c>
      <c r="AH9" s="247" t="str">
        <f t="shared" si="5"/>
        <v/>
      </c>
      <c r="AI9" s="247" t="str">
        <f t="shared" si="5"/>
        <v/>
      </c>
      <c r="AJ9" s="247" t="str">
        <f t="shared" si="5"/>
        <v/>
      </c>
      <c r="AK9" s="247" t="str">
        <f t="shared" si="5"/>
        <v/>
      </c>
      <c r="AL9" s="247" t="str">
        <f t="shared" si="5"/>
        <v/>
      </c>
      <c r="AM9" s="247" t="str">
        <f t="shared" si="5"/>
        <v/>
      </c>
      <c r="AN9" s="247" t="str">
        <f t="shared" si="5"/>
        <v/>
      </c>
      <c r="AO9" s="247" t="str">
        <f t="shared" si="6"/>
        <v/>
      </c>
    </row>
    <row r="10" spans="3:41">
      <c r="C10" s="254" t="str">
        <f>IF('B3'!B19="","",'B3'!B19)</f>
        <v>Step 8</v>
      </c>
      <c r="D10" s="255">
        <f>IF(C10="","",SUM('B3'!C19:F19))</f>
        <v>0</v>
      </c>
      <c r="E10" s="256" t="s">
        <v>30</v>
      </c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X10" s="253"/>
      <c r="Y10" s="253" t="str">
        <f t="shared" si="0"/>
        <v>Step 8</v>
      </c>
      <c r="Z10" s="253" t="str">
        <f t="shared" si="1"/>
        <v>Operator 1</v>
      </c>
      <c r="AA10" s="253">
        <f t="shared" si="2"/>
        <v>0</v>
      </c>
      <c r="AB10" s="253">
        <f>COUNTIF(E$3:E10,E10)</f>
        <v>6</v>
      </c>
      <c r="AC10" s="253">
        <f t="shared" si="3"/>
        <v>28</v>
      </c>
      <c r="AD10" s="253">
        <f t="shared" si="4"/>
        <v>0</v>
      </c>
      <c r="AE10" s="253">
        <f t="shared" si="5"/>
        <v>0</v>
      </c>
      <c r="AF10" s="253" t="str">
        <f t="shared" si="5"/>
        <v/>
      </c>
      <c r="AG10" s="253" t="str">
        <f t="shared" si="5"/>
        <v/>
      </c>
      <c r="AH10" s="247" t="str">
        <f t="shared" si="5"/>
        <v/>
      </c>
      <c r="AI10" s="247" t="str">
        <f t="shared" si="5"/>
        <v/>
      </c>
      <c r="AJ10" s="247" t="str">
        <f t="shared" si="5"/>
        <v/>
      </c>
      <c r="AK10" s="247" t="str">
        <f t="shared" si="5"/>
        <v/>
      </c>
      <c r="AL10" s="247" t="str">
        <f t="shared" si="5"/>
        <v/>
      </c>
      <c r="AM10" s="247" t="str">
        <f t="shared" si="5"/>
        <v/>
      </c>
      <c r="AN10" s="247" t="str">
        <f t="shared" si="5"/>
        <v/>
      </c>
      <c r="AO10" s="247" t="str">
        <f t="shared" si="6"/>
        <v/>
      </c>
    </row>
    <row r="11" spans="3:41">
      <c r="C11" s="254" t="str">
        <f>IF('B3'!B20="","",'B3'!B20)</f>
        <v>Step 9</v>
      </c>
      <c r="D11" s="255">
        <f>IF(C11="","",SUM('B3'!C20:F20))</f>
        <v>0</v>
      </c>
      <c r="E11" s="256" t="s">
        <v>30</v>
      </c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X11" s="253"/>
      <c r="Y11" s="253" t="str">
        <f t="shared" si="0"/>
        <v>Step 9</v>
      </c>
      <c r="Z11" s="253" t="str">
        <f t="shared" si="1"/>
        <v>Operator 1</v>
      </c>
      <c r="AA11" s="253">
        <f t="shared" si="2"/>
        <v>0</v>
      </c>
      <c r="AB11" s="253">
        <f>COUNTIF(E$3:E11,E11)</f>
        <v>7</v>
      </c>
      <c r="AC11" s="253">
        <f t="shared" si="3"/>
        <v>28</v>
      </c>
      <c r="AD11" s="253">
        <f t="shared" si="4"/>
        <v>0</v>
      </c>
      <c r="AE11" s="253">
        <f t="shared" si="5"/>
        <v>0</v>
      </c>
      <c r="AF11" s="253" t="str">
        <f t="shared" si="5"/>
        <v/>
      </c>
      <c r="AG11" s="253" t="str">
        <f t="shared" si="5"/>
        <v/>
      </c>
      <c r="AH11" s="247" t="str">
        <f t="shared" si="5"/>
        <v/>
      </c>
      <c r="AI11" s="247" t="str">
        <f t="shared" si="5"/>
        <v/>
      </c>
      <c r="AJ11" s="247" t="str">
        <f t="shared" si="5"/>
        <v/>
      </c>
      <c r="AK11" s="247" t="str">
        <f t="shared" si="5"/>
        <v/>
      </c>
      <c r="AL11" s="247" t="str">
        <f t="shared" si="5"/>
        <v/>
      </c>
      <c r="AM11" s="247" t="str">
        <f t="shared" si="5"/>
        <v/>
      </c>
      <c r="AN11" s="247" t="str">
        <f t="shared" si="5"/>
        <v/>
      </c>
      <c r="AO11" s="247" t="str">
        <f t="shared" si="6"/>
        <v/>
      </c>
    </row>
    <row r="12" spans="3:41">
      <c r="C12" s="254" t="str">
        <f>IF('B3'!B21="","",'B3'!B21)</f>
        <v>Step 10</v>
      </c>
      <c r="D12" s="255">
        <f>IF(C12="","",SUM('B3'!C21:F21))</f>
        <v>0</v>
      </c>
      <c r="E12" s="256" t="s">
        <v>30</v>
      </c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X12" s="253"/>
      <c r="Y12" s="253" t="str">
        <f t="shared" si="0"/>
        <v>Step 10</v>
      </c>
      <c r="Z12" s="253" t="str">
        <f t="shared" si="1"/>
        <v>Operator 1</v>
      </c>
      <c r="AA12" s="253">
        <f t="shared" si="2"/>
        <v>0</v>
      </c>
      <c r="AB12" s="253">
        <f>COUNTIF(E$3:E12,E12)</f>
        <v>8</v>
      </c>
      <c r="AC12" s="253">
        <f t="shared" si="3"/>
        <v>28</v>
      </c>
      <c r="AD12" s="253">
        <f t="shared" si="4"/>
        <v>0</v>
      </c>
      <c r="AE12" s="253">
        <f t="shared" si="5"/>
        <v>0</v>
      </c>
      <c r="AF12" s="253" t="str">
        <f t="shared" si="5"/>
        <v/>
      </c>
      <c r="AG12" s="253" t="str">
        <f t="shared" si="5"/>
        <v/>
      </c>
      <c r="AH12" s="247" t="str">
        <f t="shared" si="5"/>
        <v/>
      </c>
      <c r="AI12" s="247" t="str">
        <f t="shared" si="5"/>
        <v/>
      </c>
      <c r="AJ12" s="247" t="str">
        <f t="shared" si="5"/>
        <v/>
      </c>
      <c r="AK12" s="247" t="str">
        <f t="shared" si="5"/>
        <v/>
      </c>
      <c r="AL12" s="247" t="str">
        <f t="shared" si="5"/>
        <v/>
      </c>
      <c r="AM12" s="247" t="str">
        <f t="shared" si="5"/>
        <v/>
      </c>
      <c r="AN12" s="247" t="str">
        <f t="shared" si="5"/>
        <v/>
      </c>
      <c r="AO12" s="247" t="str">
        <f t="shared" si="6"/>
        <v/>
      </c>
    </row>
    <row r="13" spans="3:41">
      <c r="C13" s="254" t="str">
        <f>IF('B3'!B22="","",'B3'!B22)</f>
        <v/>
      </c>
      <c r="D13" s="255" t="str">
        <f>IF(C13="","",SUM('B3'!C22:F22))</f>
        <v/>
      </c>
      <c r="E13" s="256" t="s">
        <v>30</v>
      </c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X13" s="253"/>
      <c r="Y13" s="253" t="str">
        <f t="shared" si="0"/>
        <v/>
      </c>
      <c r="Z13" s="253" t="str">
        <f t="shared" si="1"/>
        <v>Operator 1</v>
      </c>
      <c r="AA13" s="253" t="str">
        <f t="shared" si="2"/>
        <v/>
      </c>
      <c r="AB13" s="253">
        <f>COUNTIF(E$3:E13,E13)</f>
        <v>9</v>
      </c>
      <c r="AC13" s="253">
        <f t="shared" si="3"/>
        <v>28</v>
      </c>
      <c r="AD13" s="253">
        <f t="shared" si="4"/>
        <v>0</v>
      </c>
      <c r="AE13" s="253">
        <f t="shared" si="5"/>
        <v>0</v>
      </c>
      <c r="AF13" s="253" t="str">
        <f t="shared" si="5"/>
        <v/>
      </c>
      <c r="AG13" s="253" t="str">
        <f t="shared" si="5"/>
        <v/>
      </c>
      <c r="AH13" s="247" t="str">
        <f t="shared" si="5"/>
        <v/>
      </c>
      <c r="AI13" s="247" t="str">
        <f t="shared" si="5"/>
        <v/>
      </c>
      <c r="AJ13" s="247" t="str">
        <f t="shared" si="5"/>
        <v/>
      </c>
      <c r="AK13" s="247" t="str">
        <f t="shared" si="5"/>
        <v/>
      </c>
      <c r="AL13" s="247" t="str">
        <f t="shared" si="5"/>
        <v/>
      </c>
      <c r="AM13" s="247" t="str">
        <f t="shared" si="5"/>
        <v/>
      </c>
      <c r="AN13" s="247" t="str">
        <f t="shared" si="5"/>
        <v/>
      </c>
      <c r="AO13" s="247" t="str">
        <f t="shared" si="6"/>
        <v/>
      </c>
    </row>
    <row r="14" spans="3:41">
      <c r="C14" s="254" t="str">
        <f>IF('B3'!B23="","",'B3'!B23)</f>
        <v/>
      </c>
      <c r="D14" s="255" t="str">
        <f>IF(C14="","",SUM('B3'!C23:F23))</f>
        <v/>
      </c>
      <c r="E14" s="256" t="s">
        <v>30</v>
      </c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X14" s="253"/>
      <c r="Y14" s="253" t="str">
        <f t="shared" si="0"/>
        <v/>
      </c>
      <c r="Z14" s="253" t="str">
        <f t="shared" si="1"/>
        <v>Operator 1</v>
      </c>
      <c r="AA14" s="253" t="str">
        <f t="shared" si="2"/>
        <v/>
      </c>
      <c r="AB14" s="253">
        <f>COUNTIF(E$3:E14,E14)</f>
        <v>10</v>
      </c>
      <c r="AC14" s="253">
        <f t="shared" si="3"/>
        <v>28</v>
      </c>
      <c r="AD14" s="253">
        <f t="shared" si="4"/>
        <v>0</v>
      </c>
      <c r="AE14" s="253">
        <f t="shared" si="5"/>
        <v>0</v>
      </c>
      <c r="AF14" s="253" t="str">
        <f t="shared" si="5"/>
        <v/>
      </c>
      <c r="AG14" s="253" t="str">
        <f t="shared" si="5"/>
        <v/>
      </c>
      <c r="AH14" s="247" t="str">
        <f t="shared" si="5"/>
        <v/>
      </c>
      <c r="AI14" s="247" t="str">
        <f t="shared" si="5"/>
        <v/>
      </c>
      <c r="AJ14" s="247" t="str">
        <f t="shared" si="5"/>
        <v/>
      </c>
      <c r="AK14" s="247" t="str">
        <f t="shared" si="5"/>
        <v/>
      </c>
      <c r="AL14" s="247" t="str">
        <f t="shared" si="5"/>
        <v/>
      </c>
      <c r="AM14" s="247" t="str">
        <f t="shared" si="5"/>
        <v/>
      </c>
      <c r="AN14" s="247" t="str">
        <f t="shared" si="5"/>
        <v/>
      </c>
      <c r="AO14" s="247" t="str">
        <f t="shared" si="6"/>
        <v/>
      </c>
    </row>
    <row r="15" spans="3:41">
      <c r="C15" s="254" t="str">
        <f>IF('B3'!B24="","",'B3'!B24)</f>
        <v/>
      </c>
      <c r="D15" s="255" t="str">
        <f>IF(C15="","",SUM('B3'!C24:F24))</f>
        <v/>
      </c>
      <c r="E15" s="256" t="s">
        <v>30</v>
      </c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X15" s="253"/>
      <c r="Y15" s="253" t="str">
        <f t="shared" si="0"/>
        <v/>
      </c>
      <c r="Z15" s="253" t="str">
        <f t="shared" si="1"/>
        <v>Operator 1</v>
      </c>
      <c r="AA15" s="253" t="str">
        <f t="shared" si="2"/>
        <v/>
      </c>
      <c r="AB15" s="253">
        <f>COUNTIF(E$3:E15,E15)</f>
        <v>11</v>
      </c>
      <c r="AC15" s="253">
        <f t="shared" si="3"/>
        <v>28</v>
      </c>
      <c r="AD15" s="253">
        <f t="shared" si="4"/>
        <v>0</v>
      </c>
      <c r="AE15" s="253">
        <f t="shared" si="5"/>
        <v>0</v>
      </c>
      <c r="AF15" s="253" t="str">
        <f t="shared" si="5"/>
        <v/>
      </c>
      <c r="AG15" s="253" t="str">
        <f t="shared" si="5"/>
        <v/>
      </c>
      <c r="AH15" s="247" t="str">
        <f t="shared" si="5"/>
        <v/>
      </c>
      <c r="AI15" s="247" t="str">
        <f t="shared" si="5"/>
        <v/>
      </c>
      <c r="AJ15" s="247" t="str">
        <f t="shared" si="5"/>
        <v/>
      </c>
      <c r="AK15" s="247" t="str">
        <f t="shared" si="5"/>
        <v/>
      </c>
      <c r="AL15" s="247" t="str">
        <f t="shared" si="5"/>
        <v/>
      </c>
      <c r="AM15" s="247" t="str">
        <f t="shared" si="5"/>
        <v/>
      </c>
      <c r="AN15" s="247" t="str">
        <f t="shared" si="5"/>
        <v/>
      </c>
      <c r="AO15" s="247" t="str">
        <f t="shared" si="6"/>
        <v/>
      </c>
    </row>
    <row r="16" spans="3:41">
      <c r="C16" s="254" t="str">
        <f>IF('B3'!B25="","",'B3'!B25)</f>
        <v/>
      </c>
      <c r="D16" s="255" t="str">
        <f>IF(C16="","",SUM('B3'!C25:F25))</f>
        <v/>
      </c>
      <c r="E16" s="256" t="s">
        <v>30</v>
      </c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X16" s="253"/>
      <c r="Y16" s="253" t="str">
        <f t="shared" si="0"/>
        <v/>
      </c>
      <c r="Z16" s="253" t="str">
        <f t="shared" si="1"/>
        <v>Operator 1</v>
      </c>
      <c r="AA16" s="253" t="str">
        <f t="shared" si="2"/>
        <v/>
      </c>
      <c r="AB16" s="253">
        <f>COUNTIF(E$3:E16,E16)</f>
        <v>12</v>
      </c>
      <c r="AC16" s="253">
        <f t="shared" si="3"/>
        <v>28</v>
      </c>
      <c r="AD16" s="253">
        <f t="shared" si="4"/>
        <v>0</v>
      </c>
      <c r="AE16" s="253">
        <f t="shared" si="5"/>
        <v>0</v>
      </c>
      <c r="AF16" s="253" t="str">
        <f t="shared" si="5"/>
        <v/>
      </c>
      <c r="AG16" s="253" t="str">
        <f t="shared" si="5"/>
        <v/>
      </c>
      <c r="AH16" s="247" t="str">
        <f t="shared" si="5"/>
        <v/>
      </c>
      <c r="AI16" s="247" t="str">
        <f t="shared" si="5"/>
        <v/>
      </c>
      <c r="AJ16" s="247" t="str">
        <f t="shared" si="5"/>
        <v/>
      </c>
      <c r="AK16" s="247" t="str">
        <f t="shared" si="5"/>
        <v/>
      </c>
      <c r="AL16" s="247" t="str">
        <f t="shared" si="5"/>
        <v/>
      </c>
      <c r="AM16" s="247" t="str">
        <f t="shared" si="5"/>
        <v/>
      </c>
      <c r="AN16" s="247" t="str">
        <f t="shared" si="5"/>
        <v/>
      </c>
      <c r="AO16" s="247" t="str">
        <f t="shared" si="6"/>
        <v/>
      </c>
    </row>
    <row r="17" spans="3:41">
      <c r="C17" s="254" t="str">
        <f>IF('B3'!B26="","",'B3'!B26)</f>
        <v/>
      </c>
      <c r="D17" s="255" t="str">
        <f>IF(C17="","",SUM('B3'!C26:F26))</f>
        <v/>
      </c>
      <c r="E17" s="256" t="s">
        <v>30</v>
      </c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X17" s="253"/>
      <c r="Y17" s="253" t="str">
        <f t="shared" si="0"/>
        <v/>
      </c>
      <c r="Z17" s="253" t="str">
        <f t="shared" si="1"/>
        <v>Operator 1</v>
      </c>
      <c r="AA17" s="253" t="str">
        <f t="shared" si="2"/>
        <v/>
      </c>
      <c r="AB17" s="253">
        <f>COUNTIF(E$3:E17,E17)</f>
        <v>13</v>
      </c>
      <c r="AC17" s="253">
        <f t="shared" si="3"/>
        <v>28</v>
      </c>
      <c r="AD17" s="253">
        <f t="shared" si="4"/>
        <v>0</v>
      </c>
      <c r="AE17" s="253">
        <f t="shared" si="5"/>
        <v>0</v>
      </c>
      <c r="AF17" s="253" t="str">
        <f t="shared" si="5"/>
        <v/>
      </c>
      <c r="AG17" s="253" t="str">
        <f t="shared" si="5"/>
        <v/>
      </c>
      <c r="AH17" s="247" t="str">
        <f t="shared" si="5"/>
        <v/>
      </c>
      <c r="AI17" s="247" t="str">
        <f t="shared" si="5"/>
        <v/>
      </c>
      <c r="AJ17" s="247" t="str">
        <f t="shared" si="5"/>
        <v/>
      </c>
      <c r="AK17" s="247" t="str">
        <f t="shared" si="5"/>
        <v/>
      </c>
      <c r="AL17" s="247" t="str">
        <f t="shared" si="5"/>
        <v/>
      </c>
      <c r="AM17" s="247" t="str">
        <f t="shared" si="5"/>
        <v/>
      </c>
      <c r="AN17" s="247" t="str">
        <f t="shared" si="5"/>
        <v/>
      </c>
      <c r="AO17" s="247" t="str">
        <f t="shared" si="6"/>
        <v/>
      </c>
    </row>
    <row r="18" spans="3:41">
      <c r="C18" s="254" t="str">
        <f>IF('B3'!B27="","",'B3'!B27)</f>
        <v/>
      </c>
      <c r="D18" s="255" t="str">
        <f>IF(C18="","",SUM('B3'!C27:F27))</f>
        <v/>
      </c>
      <c r="E18" s="256" t="s">
        <v>30</v>
      </c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X18" s="253"/>
      <c r="Y18" s="253" t="str">
        <f t="shared" si="0"/>
        <v/>
      </c>
      <c r="Z18" s="253" t="str">
        <f t="shared" si="1"/>
        <v>Operator 1</v>
      </c>
      <c r="AA18" s="253" t="str">
        <f t="shared" si="2"/>
        <v/>
      </c>
      <c r="AB18" s="253">
        <f>COUNTIF(E$3:E18,E18)</f>
        <v>14</v>
      </c>
      <c r="AC18" s="253">
        <f t="shared" si="3"/>
        <v>28</v>
      </c>
      <c r="AD18" s="253">
        <f t="shared" si="4"/>
        <v>0</v>
      </c>
      <c r="AE18" s="253">
        <f t="shared" si="5"/>
        <v>0</v>
      </c>
      <c r="AF18" s="253" t="str">
        <f t="shared" si="5"/>
        <v/>
      </c>
      <c r="AG18" s="253" t="str">
        <f t="shared" si="5"/>
        <v/>
      </c>
      <c r="AH18" s="247" t="str">
        <f t="shared" si="5"/>
        <v/>
      </c>
      <c r="AI18" s="247" t="str">
        <f t="shared" si="5"/>
        <v/>
      </c>
      <c r="AJ18" s="247" t="str">
        <f t="shared" si="5"/>
        <v/>
      </c>
      <c r="AK18" s="247" t="str">
        <f t="shared" si="5"/>
        <v/>
      </c>
      <c r="AL18" s="247" t="str">
        <f t="shared" si="5"/>
        <v/>
      </c>
      <c r="AM18" s="247" t="str">
        <f t="shared" si="5"/>
        <v/>
      </c>
      <c r="AN18" s="247" t="str">
        <f t="shared" si="5"/>
        <v/>
      </c>
      <c r="AO18" s="247" t="str">
        <f t="shared" si="6"/>
        <v/>
      </c>
    </row>
    <row r="19" spans="3:41">
      <c r="C19" s="254" t="str">
        <f>IF('B3'!B28="","",'B3'!B28)</f>
        <v/>
      </c>
      <c r="D19" s="255" t="str">
        <f>IF(C19="","",SUM('B3'!C28:F28))</f>
        <v/>
      </c>
      <c r="E19" s="256" t="s">
        <v>30</v>
      </c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3"/>
      <c r="S19" s="253"/>
      <c r="X19" s="253"/>
      <c r="Y19" s="253" t="str">
        <f t="shared" si="0"/>
        <v/>
      </c>
      <c r="Z19" s="253" t="str">
        <f t="shared" si="1"/>
        <v>Operator 1</v>
      </c>
      <c r="AA19" s="253" t="str">
        <f t="shared" si="2"/>
        <v/>
      </c>
      <c r="AB19" s="253">
        <f>COUNTIF(E$3:E19,E19)</f>
        <v>15</v>
      </c>
      <c r="AC19" s="253">
        <f t="shared" si="3"/>
        <v>28</v>
      </c>
      <c r="AD19" s="253">
        <f t="shared" si="4"/>
        <v>0</v>
      </c>
      <c r="AE19" s="253">
        <f t="shared" si="5"/>
        <v>0</v>
      </c>
      <c r="AF19" s="253" t="str">
        <f t="shared" si="5"/>
        <v/>
      </c>
      <c r="AG19" s="253" t="str">
        <f t="shared" si="5"/>
        <v/>
      </c>
      <c r="AH19" s="247" t="str">
        <f t="shared" si="5"/>
        <v/>
      </c>
      <c r="AI19" s="247" t="str">
        <f t="shared" si="5"/>
        <v/>
      </c>
      <c r="AJ19" s="247" t="str">
        <f t="shared" si="5"/>
        <v/>
      </c>
      <c r="AK19" s="247" t="str">
        <f t="shared" si="5"/>
        <v/>
      </c>
      <c r="AL19" s="247" t="str">
        <f t="shared" si="5"/>
        <v/>
      </c>
      <c r="AM19" s="247" t="str">
        <f t="shared" si="5"/>
        <v/>
      </c>
      <c r="AN19" s="247" t="str">
        <f t="shared" si="5"/>
        <v/>
      </c>
      <c r="AO19" s="247" t="str">
        <f t="shared" si="6"/>
        <v/>
      </c>
    </row>
    <row r="20" spans="3:41">
      <c r="C20" s="254" t="str">
        <f>IF('B3'!B29="","",'B3'!B29)</f>
        <v/>
      </c>
      <c r="D20" s="255" t="str">
        <f>IF(C20="","",SUM('B3'!C29:F29))</f>
        <v/>
      </c>
      <c r="E20" s="256" t="s">
        <v>30</v>
      </c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3"/>
      <c r="S20" s="253"/>
      <c r="X20" s="253"/>
      <c r="Y20" s="253" t="str">
        <f t="shared" si="0"/>
        <v/>
      </c>
      <c r="Z20" s="253" t="str">
        <f t="shared" si="1"/>
        <v>Operator 1</v>
      </c>
      <c r="AA20" s="253" t="str">
        <f t="shared" si="2"/>
        <v/>
      </c>
      <c r="AB20" s="253">
        <f>COUNTIF(E$3:E20,E20)</f>
        <v>16</v>
      </c>
      <c r="AC20" s="253">
        <f t="shared" si="3"/>
        <v>28</v>
      </c>
      <c r="AD20" s="253">
        <f t="shared" si="4"/>
        <v>0</v>
      </c>
      <c r="AE20" s="253">
        <f t="shared" si="5"/>
        <v>0</v>
      </c>
      <c r="AF20" s="253" t="str">
        <f t="shared" si="5"/>
        <v/>
      </c>
      <c r="AG20" s="253" t="str">
        <f t="shared" si="5"/>
        <v/>
      </c>
      <c r="AH20" s="247" t="str">
        <f t="shared" si="5"/>
        <v/>
      </c>
      <c r="AI20" s="247" t="str">
        <f t="shared" si="5"/>
        <v/>
      </c>
      <c r="AJ20" s="247" t="str">
        <f t="shared" si="5"/>
        <v/>
      </c>
      <c r="AK20" s="247" t="str">
        <f t="shared" si="5"/>
        <v/>
      </c>
      <c r="AL20" s="247" t="str">
        <f t="shared" si="5"/>
        <v/>
      </c>
      <c r="AM20" s="247" t="str">
        <f t="shared" si="5"/>
        <v/>
      </c>
      <c r="AN20" s="247" t="str">
        <f t="shared" si="5"/>
        <v/>
      </c>
      <c r="AO20" s="247" t="str">
        <f t="shared" si="6"/>
        <v/>
      </c>
    </row>
    <row r="21" spans="3:41">
      <c r="C21" s="254" t="str">
        <f>IF('B3'!B30="","",'B3'!B30)</f>
        <v/>
      </c>
      <c r="D21" s="255" t="str">
        <f>IF(C21="","",SUM('B3'!C30:F30))</f>
        <v/>
      </c>
      <c r="E21" s="256" t="s">
        <v>30</v>
      </c>
      <c r="G21" s="257"/>
      <c r="H21" s="264">
        <f>L2</f>
        <v>100</v>
      </c>
      <c r="I21" s="264">
        <f>H21</f>
        <v>100</v>
      </c>
      <c r="J21" s="264">
        <f t="shared" ref="J21:Q21" si="7">I21</f>
        <v>100</v>
      </c>
      <c r="K21" s="264">
        <f t="shared" si="7"/>
        <v>100</v>
      </c>
      <c r="L21" s="264">
        <f t="shared" si="7"/>
        <v>100</v>
      </c>
      <c r="M21" s="264">
        <f t="shared" si="7"/>
        <v>100</v>
      </c>
      <c r="N21" s="264">
        <f t="shared" si="7"/>
        <v>100</v>
      </c>
      <c r="O21" s="264">
        <f t="shared" si="7"/>
        <v>100</v>
      </c>
      <c r="P21" s="264">
        <f t="shared" si="7"/>
        <v>100</v>
      </c>
      <c r="Q21" s="264">
        <f t="shared" si="7"/>
        <v>100</v>
      </c>
      <c r="R21" s="253"/>
      <c r="S21" s="253"/>
      <c r="X21" s="253"/>
      <c r="Y21" s="253" t="str">
        <f t="shared" si="0"/>
        <v/>
      </c>
      <c r="Z21" s="253" t="str">
        <f t="shared" si="1"/>
        <v>Operator 1</v>
      </c>
      <c r="AA21" s="253" t="str">
        <f t="shared" si="2"/>
        <v/>
      </c>
      <c r="AB21" s="253">
        <f>COUNTIF(E$3:E21,E21)</f>
        <v>17</v>
      </c>
      <c r="AC21" s="253">
        <f t="shared" si="3"/>
        <v>28</v>
      </c>
      <c r="AD21" s="253">
        <f t="shared" si="4"/>
        <v>0</v>
      </c>
      <c r="AE21" s="253">
        <f t="shared" si="5"/>
        <v>0</v>
      </c>
      <c r="AF21" s="253" t="str">
        <f t="shared" si="5"/>
        <v/>
      </c>
      <c r="AG21" s="253" t="str">
        <f t="shared" si="5"/>
        <v/>
      </c>
      <c r="AH21" s="247" t="str">
        <f t="shared" si="5"/>
        <v/>
      </c>
      <c r="AI21" s="247" t="str">
        <f t="shared" si="5"/>
        <v/>
      </c>
      <c r="AJ21" s="247" t="str">
        <f t="shared" si="5"/>
        <v/>
      </c>
      <c r="AK21" s="247" t="str">
        <f t="shared" si="5"/>
        <v/>
      </c>
      <c r="AL21" s="247" t="str">
        <f t="shared" si="5"/>
        <v/>
      </c>
      <c r="AM21" s="247" t="str">
        <f t="shared" si="5"/>
        <v/>
      </c>
      <c r="AN21" s="247" t="str">
        <f t="shared" si="5"/>
        <v/>
      </c>
      <c r="AO21" s="247" t="str">
        <f t="shared" si="6"/>
        <v/>
      </c>
    </row>
    <row r="22" spans="3:41">
      <c r="C22" s="254" t="str">
        <f>IF('B3'!B31="","",'B3'!B31)</f>
        <v/>
      </c>
      <c r="D22" s="255" t="str">
        <f>IF(C22="","",SUM('B3'!C31:F31))</f>
        <v/>
      </c>
      <c r="E22" s="256" t="s">
        <v>30</v>
      </c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3"/>
      <c r="S22" s="253"/>
      <c r="X22" s="253"/>
      <c r="Y22" s="253" t="str">
        <f t="shared" si="0"/>
        <v/>
      </c>
      <c r="Z22" s="253" t="str">
        <f t="shared" si="1"/>
        <v>Operator 1</v>
      </c>
      <c r="AA22" s="253" t="str">
        <f t="shared" si="2"/>
        <v/>
      </c>
      <c r="AB22" s="253">
        <f>COUNTIF(E$3:E22,E22)</f>
        <v>18</v>
      </c>
      <c r="AC22" s="253">
        <f t="shared" si="3"/>
        <v>28</v>
      </c>
      <c r="AD22" s="253">
        <f t="shared" si="4"/>
        <v>0</v>
      </c>
      <c r="AE22" s="253">
        <f t="shared" si="5"/>
        <v>0</v>
      </c>
      <c r="AF22" s="253" t="str">
        <f t="shared" si="5"/>
        <v/>
      </c>
      <c r="AG22" s="253" t="str">
        <f t="shared" si="5"/>
        <v/>
      </c>
      <c r="AH22" s="247" t="str">
        <f t="shared" si="5"/>
        <v/>
      </c>
      <c r="AI22" s="247" t="str">
        <f t="shared" si="5"/>
        <v/>
      </c>
      <c r="AJ22" s="247" t="str">
        <f t="shared" si="5"/>
        <v/>
      </c>
      <c r="AK22" s="247" t="str">
        <f t="shared" si="5"/>
        <v/>
      </c>
      <c r="AL22" s="247" t="str">
        <f t="shared" si="5"/>
        <v/>
      </c>
      <c r="AM22" s="247" t="str">
        <f t="shared" si="5"/>
        <v/>
      </c>
      <c r="AN22" s="247" t="str">
        <f t="shared" si="5"/>
        <v/>
      </c>
      <c r="AO22" s="247" t="str">
        <f t="shared" si="6"/>
        <v/>
      </c>
    </row>
    <row r="23" spans="3:41">
      <c r="C23" s="254" t="str">
        <f>IF('B3'!B32="","",'B3'!B32)</f>
        <v/>
      </c>
      <c r="D23" s="255" t="str">
        <f>IF(C23="","",SUM('B3'!C32:F32))</f>
        <v/>
      </c>
      <c r="E23" s="256" t="s">
        <v>30</v>
      </c>
      <c r="Q23" s="253"/>
      <c r="R23" s="253"/>
      <c r="S23" s="253"/>
      <c r="X23" s="253"/>
      <c r="Y23" s="253" t="str">
        <f t="shared" si="0"/>
        <v/>
      </c>
      <c r="Z23" s="253" t="str">
        <f t="shared" si="1"/>
        <v>Operator 1</v>
      </c>
      <c r="AA23" s="253" t="str">
        <f t="shared" si="2"/>
        <v/>
      </c>
      <c r="AB23" s="253">
        <f>COUNTIF(E$3:E23,E23)</f>
        <v>19</v>
      </c>
      <c r="AC23" s="253">
        <f t="shared" si="3"/>
        <v>28</v>
      </c>
      <c r="AD23" s="253">
        <f t="shared" si="4"/>
        <v>0</v>
      </c>
      <c r="AE23" s="253">
        <f t="shared" si="5"/>
        <v>0</v>
      </c>
      <c r="AF23" s="253" t="str">
        <f t="shared" si="5"/>
        <v/>
      </c>
      <c r="AG23" s="253" t="str">
        <f t="shared" si="5"/>
        <v/>
      </c>
      <c r="AH23" s="247" t="str">
        <f t="shared" si="5"/>
        <v/>
      </c>
      <c r="AI23" s="247" t="str">
        <f t="shared" si="5"/>
        <v/>
      </c>
      <c r="AJ23" s="247" t="str">
        <f t="shared" si="5"/>
        <v/>
      </c>
      <c r="AK23" s="247" t="str">
        <f t="shared" si="5"/>
        <v/>
      </c>
      <c r="AL23" s="247" t="str">
        <f t="shared" si="5"/>
        <v/>
      </c>
      <c r="AM23" s="247" t="str">
        <f t="shared" si="5"/>
        <v/>
      </c>
      <c r="AN23" s="247" t="str">
        <f t="shared" si="5"/>
        <v/>
      </c>
      <c r="AO23" s="247" t="str">
        <f t="shared" si="6"/>
        <v/>
      </c>
    </row>
    <row r="24" spans="3:41">
      <c r="C24" s="254" t="str">
        <f>IF('B3'!B33="","",'B3'!B33)</f>
        <v/>
      </c>
      <c r="D24" s="255" t="str">
        <f>IF(C24="","",SUM('B3'!C33:F33))</f>
        <v/>
      </c>
      <c r="E24" s="256" t="s">
        <v>30</v>
      </c>
      <c r="Q24" s="258">
        <f>P21</f>
        <v>100</v>
      </c>
      <c r="R24" s="253"/>
      <c r="S24" s="253"/>
      <c r="X24" s="253"/>
      <c r="Y24" s="253" t="str">
        <f t="shared" si="0"/>
        <v/>
      </c>
      <c r="Z24" s="253" t="str">
        <f t="shared" si="1"/>
        <v>Operator 1</v>
      </c>
      <c r="AA24" s="253" t="str">
        <f t="shared" si="2"/>
        <v/>
      </c>
      <c r="AB24" s="253">
        <f>COUNTIF(E$3:E24,E24)</f>
        <v>20</v>
      </c>
      <c r="AC24" s="253">
        <f t="shared" si="3"/>
        <v>28</v>
      </c>
      <c r="AD24" s="253">
        <f t="shared" si="4"/>
        <v>0</v>
      </c>
      <c r="AE24" s="253">
        <f t="shared" si="5"/>
        <v>0</v>
      </c>
      <c r="AF24" s="253" t="str">
        <f t="shared" si="5"/>
        <v/>
      </c>
      <c r="AG24" s="253" t="str">
        <f t="shared" si="5"/>
        <v/>
      </c>
      <c r="AH24" s="247" t="str">
        <f t="shared" si="5"/>
        <v/>
      </c>
      <c r="AI24" s="247" t="str">
        <f t="shared" si="5"/>
        <v/>
      </c>
      <c r="AJ24" s="247" t="str">
        <f t="shared" si="5"/>
        <v/>
      </c>
      <c r="AK24" s="247" t="str">
        <f t="shared" si="5"/>
        <v/>
      </c>
      <c r="AL24" s="247" t="str">
        <f t="shared" si="5"/>
        <v/>
      </c>
      <c r="AM24" s="247" t="str">
        <f t="shared" si="5"/>
        <v/>
      </c>
      <c r="AN24" s="247" t="str">
        <f t="shared" si="5"/>
        <v/>
      </c>
      <c r="AO24" s="247" t="str">
        <f t="shared" si="6"/>
        <v/>
      </c>
    </row>
    <row r="25" spans="3:41">
      <c r="C25" s="254" t="str">
        <f>IF('B3'!B34="","",'B3'!B34)</f>
        <v/>
      </c>
      <c r="D25" s="255" t="str">
        <f>IF(C25="","",SUM('B3'!C34:F34))</f>
        <v/>
      </c>
      <c r="E25" s="256" t="s">
        <v>30</v>
      </c>
      <c r="R25" s="253"/>
      <c r="S25" s="253"/>
      <c r="X25" s="253"/>
      <c r="Y25" s="253" t="str">
        <f t="shared" si="0"/>
        <v/>
      </c>
      <c r="Z25" s="253" t="str">
        <f t="shared" si="1"/>
        <v>Operator 1</v>
      </c>
      <c r="AA25" s="253" t="str">
        <f t="shared" si="2"/>
        <v/>
      </c>
      <c r="AB25" s="253">
        <f>COUNTIF(E$3:E25,E25)</f>
        <v>21</v>
      </c>
      <c r="AC25" s="253">
        <f t="shared" si="3"/>
        <v>28</v>
      </c>
      <c r="AD25" s="253">
        <f t="shared" si="4"/>
        <v>0</v>
      </c>
      <c r="AE25" s="253">
        <f t="shared" si="5"/>
        <v>0</v>
      </c>
      <c r="AF25" s="253" t="str">
        <f t="shared" si="5"/>
        <v/>
      </c>
      <c r="AG25" s="253" t="str">
        <f t="shared" si="5"/>
        <v/>
      </c>
      <c r="AH25" s="247" t="str">
        <f t="shared" si="5"/>
        <v/>
      </c>
      <c r="AI25" s="247" t="str">
        <f t="shared" si="5"/>
        <v/>
      </c>
      <c r="AJ25" s="247" t="str">
        <f t="shared" si="5"/>
        <v/>
      </c>
      <c r="AK25" s="247" t="str">
        <f t="shared" si="5"/>
        <v/>
      </c>
      <c r="AL25" s="247" t="str">
        <f t="shared" si="5"/>
        <v/>
      </c>
      <c r="AM25" s="247" t="str">
        <f t="shared" si="5"/>
        <v/>
      </c>
      <c r="AN25" s="247" t="str">
        <f t="shared" si="5"/>
        <v/>
      </c>
      <c r="AO25" s="247" t="str">
        <f t="shared" si="6"/>
        <v/>
      </c>
    </row>
    <row r="26" spans="3:41">
      <c r="C26" s="254" t="str">
        <f>IF('B3'!B35="","",'B3'!B35)</f>
        <v/>
      </c>
      <c r="D26" s="255" t="str">
        <f>IF(C26="","",SUM('B3'!C35:F35))</f>
        <v/>
      </c>
      <c r="E26" s="256" t="s">
        <v>30</v>
      </c>
      <c r="G26" s="259" t="s">
        <v>26</v>
      </c>
      <c r="H26" s="260" t="str">
        <f t="shared" ref="H26:Q26" si="8">IF(H27="NA","NA",H29)</f>
        <v>NA</v>
      </c>
      <c r="I26" s="260" t="str">
        <f t="shared" si="8"/>
        <v>NA</v>
      </c>
      <c r="J26" s="260" t="str">
        <f t="shared" si="8"/>
        <v>NA</v>
      </c>
      <c r="K26" s="260" t="str">
        <f t="shared" si="8"/>
        <v>NA</v>
      </c>
      <c r="L26" s="260" t="str">
        <f t="shared" si="8"/>
        <v>NA</v>
      </c>
      <c r="M26" s="260" t="str">
        <f t="shared" si="8"/>
        <v>NA</v>
      </c>
      <c r="N26" s="260" t="str">
        <f t="shared" si="8"/>
        <v>NA</v>
      </c>
      <c r="O26" s="260" t="str">
        <f t="shared" si="8"/>
        <v>NA</v>
      </c>
      <c r="P26" s="260" t="str">
        <f t="shared" si="8"/>
        <v>NA</v>
      </c>
      <c r="Q26" s="260" t="str">
        <f t="shared" si="8"/>
        <v>NA</v>
      </c>
      <c r="R26" s="253"/>
      <c r="S26" s="253"/>
      <c r="X26" s="253"/>
      <c r="Y26" s="253" t="str">
        <f t="shared" si="0"/>
        <v/>
      </c>
      <c r="Z26" s="253" t="str">
        <f t="shared" si="1"/>
        <v>Operator 1</v>
      </c>
      <c r="AA26" s="253" t="str">
        <f t="shared" si="2"/>
        <v/>
      </c>
      <c r="AB26" s="253">
        <f>COUNTIF(E$3:E26,E26)</f>
        <v>22</v>
      </c>
      <c r="AC26" s="253">
        <f t="shared" si="3"/>
        <v>28</v>
      </c>
      <c r="AD26" s="253">
        <f t="shared" si="4"/>
        <v>0</v>
      </c>
      <c r="AE26" s="253">
        <f t="shared" si="5"/>
        <v>0</v>
      </c>
      <c r="AF26" s="253" t="str">
        <f t="shared" si="5"/>
        <v/>
      </c>
      <c r="AG26" s="253" t="str">
        <f t="shared" si="5"/>
        <v/>
      </c>
      <c r="AH26" s="247" t="str">
        <f t="shared" si="5"/>
        <v/>
      </c>
      <c r="AI26" s="247" t="str">
        <f t="shared" si="5"/>
        <v/>
      </c>
      <c r="AJ26" s="247" t="str">
        <f t="shared" si="5"/>
        <v/>
      </c>
      <c r="AK26" s="247" t="str">
        <f t="shared" si="5"/>
        <v/>
      </c>
      <c r="AL26" s="247" t="str">
        <f t="shared" si="5"/>
        <v/>
      </c>
      <c r="AM26" s="247" t="str">
        <f t="shared" si="5"/>
        <v/>
      </c>
      <c r="AN26" s="247" t="str">
        <f t="shared" si="5"/>
        <v/>
      </c>
      <c r="AO26" s="247" t="str">
        <f t="shared" si="6"/>
        <v/>
      </c>
    </row>
    <row r="27" spans="3:41">
      <c r="C27" s="254" t="str">
        <f>IF('B3'!B36="","",'B3'!B36)</f>
        <v/>
      </c>
      <c r="D27" s="255" t="str">
        <f>IF(C27="","",SUM('B3'!C36:F36))</f>
        <v/>
      </c>
      <c r="E27" s="256" t="s">
        <v>30</v>
      </c>
      <c r="G27" s="259" t="s">
        <v>27</v>
      </c>
      <c r="H27" s="260" t="str">
        <f t="shared" ref="H27:K27" si="9">IF(MAX(AE3:AE102)=0,"NA",MAX(AE3:AE102))</f>
        <v>NA</v>
      </c>
      <c r="I27" s="260" t="str">
        <f t="shared" si="9"/>
        <v>NA</v>
      </c>
      <c r="J27" s="260" t="str">
        <f t="shared" si="9"/>
        <v>NA</v>
      </c>
      <c r="K27" s="260" t="str">
        <f t="shared" si="9"/>
        <v>NA</v>
      </c>
      <c r="L27" s="260" t="str">
        <f>IF(MAX(AI3:AI102)=0,"NA",MAX(AI3:AI102))</f>
        <v>NA</v>
      </c>
      <c r="M27" s="260" t="str">
        <f t="shared" ref="M27:Q27" si="10">IF(MAX(AJ3:AJ102)=0,"NA",MAX(AJ3:AJ102))</f>
        <v>NA</v>
      </c>
      <c r="N27" s="260" t="str">
        <f t="shared" si="10"/>
        <v>NA</v>
      </c>
      <c r="O27" s="260" t="str">
        <f t="shared" si="10"/>
        <v>NA</v>
      </c>
      <c r="P27" s="260" t="str">
        <f t="shared" si="10"/>
        <v>NA</v>
      </c>
      <c r="Q27" s="260" t="str">
        <f t="shared" si="10"/>
        <v>NA</v>
      </c>
      <c r="R27" s="253"/>
      <c r="S27" s="253"/>
      <c r="X27" s="253"/>
      <c r="Y27" s="253" t="str">
        <f t="shared" si="0"/>
        <v/>
      </c>
      <c r="Z27" s="253" t="str">
        <f t="shared" si="1"/>
        <v>Operator 1</v>
      </c>
      <c r="AA27" s="253" t="str">
        <f t="shared" si="2"/>
        <v/>
      </c>
      <c r="AB27" s="253">
        <f>COUNTIF(E$3:E27,E27)</f>
        <v>23</v>
      </c>
      <c r="AC27" s="253">
        <f t="shared" si="3"/>
        <v>28</v>
      </c>
      <c r="AD27" s="253">
        <f t="shared" si="4"/>
        <v>0</v>
      </c>
      <c r="AE27" s="253">
        <f t="shared" si="5"/>
        <v>0</v>
      </c>
      <c r="AF27" s="253" t="str">
        <f t="shared" si="5"/>
        <v/>
      </c>
      <c r="AG27" s="253" t="str">
        <f t="shared" si="5"/>
        <v/>
      </c>
      <c r="AH27" s="247" t="str">
        <f t="shared" si="5"/>
        <v/>
      </c>
      <c r="AI27" s="247" t="str">
        <f t="shared" si="5"/>
        <v/>
      </c>
      <c r="AJ27" s="247" t="str">
        <f t="shared" si="5"/>
        <v/>
      </c>
      <c r="AK27" s="247" t="str">
        <f t="shared" si="5"/>
        <v/>
      </c>
      <c r="AL27" s="247" t="str">
        <f t="shared" si="5"/>
        <v/>
      </c>
      <c r="AM27" s="247" t="str">
        <f t="shared" si="5"/>
        <v/>
      </c>
      <c r="AN27" s="247" t="str">
        <f t="shared" si="5"/>
        <v/>
      </c>
      <c r="AO27" s="247" t="str">
        <f t="shared" si="6"/>
        <v/>
      </c>
    </row>
    <row r="28" spans="3:41">
      <c r="C28" s="254" t="str">
        <f>IF('B3'!B37="","",'B3'!B37)</f>
        <v/>
      </c>
      <c r="D28" s="255" t="str">
        <f>IF(C28="","",SUM('B3'!C37:F37))</f>
        <v/>
      </c>
      <c r="E28" s="256" t="s">
        <v>30</v>
      </c>
      <c r="G28" s="259" t="s">
        <v>29</v>
      </c>
      <c r="H28" s="261">
        <f t="shared" ref="H28:P28" si="11">IF(H27="NA",0,H27/H21)</f>
        <v>0</v>
      </c>
      <c r="I28" s="261">
        <f t="shared" si="11"/>
        <v>0</v>
      </c>
      <c r="J28" s="261">
        <f t="shared" si="11"/>
        <v>0</v>
      </c>
      <c r="K28" s="261">
        <f t="shared" si="11"/>
        <v>0</v>
      </c>
      <c r="L28" s="261">
        <f t="shared" si="11"/>
        <v>0</v>
      </c>
      <c r="M28" s="261">
        <f t="shared" si="11"/>
        <v>0</v>
      </c>
      <c r="N28" s="261">
        <f t="shared" si="11"/>
        <v>0</v>
      </c>
      <c r="O28" s="261">
        <f t="shared" si="11"/>
        <v>0</v>
      </c>
      <c r="P28" s="261">
        <f t="shared" si="11"/>
        <v>0</v>
      </c>
      <c r="Q28" s="261">
        <f t="shared" ref="Q28" si="12">IF(Q27="NA",0,Q27/Q24)</f>
        <v>0</v>
      </c>
      <c r="R28" s="253"/>
      <c r="S28" s="253"/>
      <c r="X28" s="253"/>
      <c r="Y28" s="253" t="str">
        <f t="shared" si="0"/>
        <v/>
      </c>
      <c r="Z28" s="253" t="str">
        <f t="shared" si="1"/>
        <v>Operator 1</v>
      </c>
      <c r="AA28" s="253" t="str">
        <f t="shared" si="2"/>
        <v/>
      </c>
      <c r="AB28" s="253">
        <f>COUNTIF(E$3:E28,E28)</f>
        <v>24</v>
      </c>
      <c r="AC28" s="253">
        <f t="shared" si="3"/>
        <v>28</v>
      </c>
      <c r="AD28" s="253">
        <f t="shared" si="4"/>
        <v>0</v>
      </c>
      <c r="AE28" s="253">
        <f t="shared" si="5"/>
        <v>0</v>
      </c>
      <c r="AF28" s="253" t="str">
        <f t="shared" si="5"/>
        <v/>
      </c>
      <c r="AG28" s="253" t="str">
        <f t="shared" si="5"/>
        <v/>
      </c>
      <c r="AH28" s="247" t="str">
        <f t="shared" si="5"/>
        <v/>
      </c>
      <c r="AI28" s="247" t="str">
        <f t="shared" si="5"/>
        <v/>
      </c>
      <c r="AJ28" s="247" t="str">
        <f t="shared" ref="AJ28:AN59" si="13">IF(ISERROR(VLOOKUP(M$29,$Z28:$AD28,5,FALSE)),"",VLOOKUP(M$29,$Z28:$AD28,5,FALSE))</f>
        <v/>
      </c>
      <c r="AK28" s="247" t="str">
        <f t="shared" si="13"/>
        <v/>
      </c>
      <c r="AL28" s="247" t="str">
        <f t="shared" si="13"/>
        <v/>
      </c>
      <c r="AM28" s="247" t="str">
        <f t="shared" si="13"/>
        <v/>
      </c>
      <c r="AN28" s="247" t="str">
        <f t="shared" si="13"/>
        <v/>
      </c>
      <c r="AO28" s="247" t="str">
        <f t="shared" si="6"/>
        <v/>
      </c>
    </row>
    <row r="29" spans="3:41">
      <c r="C29" s="254" t="str">
        <f>IF('B3'!B38="","",'B3'!B38)</f>
        <v/>
      </c>
      <c r="D29" s="255" t="str">
        <f>IF(C29="","",SUM('B3'!C38:F38))</f>
        <v/>
      </c>
      <c r="E29" s="256" t="s">
        <v>30</v>
      </c>
      <c r="G29" s="257"/>
      <c r="H29" s="262" t="s">
        <v>30</v>
      </c>
      <c r="I29" s="262" t="s">
        <v>31</v>
      </c>
      <c r="J29" s="262" t="s">
        <v>32</v>
      </c>
      <c r="K29" s="262" t="s">
        <v>33</v>
      </c>
      <c r="L29" s="262" t="s">
        <v>34</v>
      </c>
      <c r="M29" s="262" t="s">
        <v>35</v>
      </c>
      <c r="N29" s="262" t="s">
        <v>36</v>
      </c>
      <c r="O29" s="262" t="s">
        <v>37</v>
      </c>
      <c r="P29" s="262" t="s">
        <v>38</v>
      </c>
      <c r="Q29" s="262" t="s">
        <v>39</v>
      </c>
      <c r="R29" s="253"/>
      <c r="S29" s="253"/>
      <c r="X29" s="253"/>
      <c r="Y29" s="253" t="str">
        <f t="shared" si="0"/>
        <v/>
      </c>
      <c r="Z29" s="253" t="str">
        <f t="shared" si="1"/>
        <v>Operator 1</v>
      </c>
      <c r="AA29" s="253" t="str">
        <f t="shared" si="2"/>
        <v/>
      </c>
      <c r="AB29" s="253">
        <f>COUNTIF(E$3:E29,E29)</f>
        <v>25</v>
      </c>
      <c r="AC29" s="253">
        <f t="shared" si="3"/>
        <v>28</v>
      </c>
      <c r="AD29" s="253">
        <f t="shared" si="4"/>
        <v>0</v>
      </c>
      <c r="AE29" s="253">
        <f t="shared" ref="AE29:AN60" si="14">IF(ISERROR(VLOOKUP(H$29,$Z29:$AD29,5,FALSE)),"",VLOOKUP(H$29,$Z29:$AD29,5,FALSE))</f>
        <v>0</v>
      </c>
      <c r="AF29" s="253" t="str">
        <f t="shared" si="14"/>
        <v/>
      </c>
      <c r="AG29" s="253" t="str">
        <f t="shared" si="14"/>
        <v/>
      </c>
      <c r="AH29" s="247" t="str">
        <f t="shared" si="14"/>
        <v/>
      </c>
      <c r="AI29" s="247" t="str">
        <f t="shared" si="14"/>
        <v/>
      </c>
      <c r="AJ29" s="247" t="str">
        <f t="shared" si="13"/>
        <v/>
      </c>
      <c r="AK29" s="247" t="str">
        <f t="shared" si="13"/>
        <v/>
      </c>
      <c r="AL29" s="247" t="str">
        <f t="shared" si="13"/>
        <v/>
      </c>
      <c r="AM29" s="247" t="str">
        <f t="shared" si="13"/>
        <v/>
      </c>
      <c r="AN29" s="247" t="str">
        <f t="shared" si="13"/>
        <v/>
      </c>
      <c r="AO29" s="247" t="str">
        <f t="shared" si="6"/>
        <v/>
      </c>
    </row>
    <row r="30" spans="3:41">
      <c r="C30" s="254" t="str">
        <f>IF('B3'!B39="","",'B3'!B39)</f>
        <v/>
      </c>
      <c r="D30" s="255" t="str">
        <f>IF(C30="","",SUM('B3'!C39:F39))</f>
        <v/>
      </c>
      <c r="E30" s="256" t="s">
        <v>30</v>
      </c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3"/>
      <c r="S30" s="253"/>
      <c r="X30" s="253"/>
      <c r="Y30" s="253" t="str">
        <f t="shared" si="0"/>
        <v/>
      </c>
      <c r="Z30" s="253" t="str">
        <f t="shared" si="1"/>
        <v>Operator 1</v>
      </c>
      <c r="AA30" s="253" t="str">
        <f t="shared" si="2"/>
        <v/>
      </c>
      <c r="AB30" s="253">
        <f>COUNTIF(E$3:E30,E30)</f>
        <v>26</v>
      </c>
      <c r="AC30" s="253">
        <f t="shared" si="3"/>
        <v>28</v>
      </c>
      <c r="AD30" s="253">
        <f t="shared" si="4"/>
        <v>0</v>
      </c>
      <c r="AE30" s="253">
        <f t="shared" si="14"/>
        <v>0</v>
      </c>
      <c r="AF30" s="253" t="str">
        <f t="shared" si="14"/>
        <v/>
      </c>
      <c r="AG30" s="253" t="str">
        <f t="shared" si="14"/>
        <v/>
      </c>
      <c r="AH30" s="247" t="str">
        <f t="shared" si="14"/>
        <v/>
      </c>
      <c r="AI30" s="247" t="str">
        <f t="shared" si="14"/>
        <v/>
      </c>
      <c r="AJ30" s="247" t="str">
        <f t="shared" si="13"/>
        <v/>
      </c>
      <c r="AK30" s="247" t="str">
        <f t="shared" si="13"/>
        <v/>
      </c>
      <c r="AL30" s="247" t="str">
        <f t="shared" si="13"/>
        <v/>
      </c>
      <c r="AM30" s="247" t="str">
        <f t="shared" si="13"/>
        <v/>
      </c>
      <c r="AN30" s="247" t="str">
        <f t="shared" si="13"/>
        <v/>
      </c>
      <c r="AO30" s="247" t="str">
        <f t="shared" si="6"/>
        <v/>
      </c>
    </row>
    <row r="31" spans="3:41">
      <c r="C31" s="254" t="str">
        <f>IF('B3'!B40="","",'B3'!B40)</f>
        <v/>
      </c>
      <c r="D31" s="255" t="str">
        <f>IF(C31="","",SUM('B3'!C40:F40))</f>
        <v/>
      </c>
      <c r="E31" s="256" t="s">
        <v>30</v>
      </c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X31" s="253"/>
      <c r="Y31" s="253" t="str">
        <f t="shared" si="0"/>
        <v/>
      </c>
      <c r="Z31" s="253" t="str">
        <f t="shared" si="1"/>
        <v>Operator 1</v>
      </c>
      <c r="AA31" s="253" t="str">
        <f t="shared" si="2"/>
        <v/>
      </c>
      <c r="AB31" s="253">
        <f>COUNTIF(E$3:E31,E31)</f>
        <v>27</v>
      </c>
      <c r="AC31" s="253">
        <f t="shared" si="3"/>
        <v>28</v>
      </c>
      <c r="AD31" s="253">
        <f t="shared" si="4"/>
        <v>0</v>
      </c>
      <c r="AE31" s="253">
        <f t="shared" si="14"/>
        <v>0</v>
      </c>
      <c r="AF31" s="253" t="str">
        <f t="shared" si="14"/>
        <v/>
      </c>
      <c r="AG31" s="253" t="str">
        <f t="shared" si="14"/>
        <v/>
      </c>
      <c r="AH31" s="247" t="str">
        <f t="shared" si="14"/>
        <v/>
      </c>
      <c r="AI31" s="247" t="str">
        <f t="shared" si="14"/>
        <v/>
      </c>
      <c r="AJ31" s="247" t="str">
        <f t="shared" si="13"/>
        <v/>
      </c>
      <c r="AK31" s="247" t="str">
        <f t="shared" si="13"/>
        <v/>
      </c>
      <c r="AL31" s="247" t="str">
        <f t="shared" si="13"/>
        <v/>
      </c>
      <c r="AM31" s="247" t="str">
        <f t="shared" si="13"/>
        <v/>
      </c>
      <c r="AN31" s="247" t="str">
        <f t="shared" si="13"/>
        <v/>
      </c>
      <c r="AO31" s="247" t="str">
        <f t="shared" si="6"/>
        <v/>
      </c>
    </row>
    <row r="32" spans="3:41">
      <c r="C32" s="254" t="str">
        <f>IF('B3'!B41="","",'B3'!B41)</f>
        <v/>
      </c>
      <c r="D32" s="255" t="str">
        <f>IF(C32="","",SUM('B3'!C41:F41))</f>
        <v/>
      </c>
      <c r="E32" s="256" t="s">
        <v>30</v>
      </c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X32" s="253"/>
      <c r="Y32" s="253" t="str">
        <f t="shared" si="0"/>
        <v/>
      </c>
      <c r="Z32" s="253" t="str">
        <f t="shared" si="1"/>
        <v>Operator 1</v>
      </c>
      <c r="AA32" s="253" t="str">
        <f t="shared" si="2"/>
        <v/>
      </c>
      <c r="AB32" s="253">
        <f>COUNTIF(E$3:E32,E32)</f>
        <v>28</v>
      </c>
      <c r="AC32" s="253">
        <f t="shared" si="3"/>
        <v>28</v>
      </c>
      <c r="AD32" s="253">
        <f t="shared" si="4"/>
        <v>0</v>
      </c>
      <c r="AE32" s="253">
        <f t="shared" si="14"/>
        <v>0</v>
      </c>
      <c r="AF32" s="253" t="str">
        <f t="shared" si="14"/>
        <v/>
      </c>
      <c r="AG32" s="253" t="str">
        <f t="shared" si="14"/>
        <v/>
      </c>
      <c r="AH32" s="247" t="str">
        <f t="shared" si="14"/>
        <v/>
      </c>
      <c r="AI32" s="247" t="str">
        <f t="shared" si="14"/>
        <v/>
      </c>
      <c r="AJ32" s="247" t="str">
        <f t="shared" si="13"/>
        <v/>
      </c>
      <c r="AK32" s="247" t="str">
        <f t="shared" si="13"/>
        <v/>
      </c>
      <c r="AL32" s="247" t="str">
        <f t="shared" si="13"/>
        <v/>
      </c>
      <c r="AM32" s="247" t="str">
        <f t="shared" si="13"/>
        <v/>
      </c>
      <c r="AN32" s="247" t="str">
        <f t="shared" si="13"/>
        <v/>
      </c>
      <c r="AO32" s="247" t="str">
        <f t="shared" si="6"/>
        <v/>
      </c>
    </row>
    <row r="33" spans="7:41"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X33" s="253"/>
      <c r="Y33" s="253">
        <f t="shared" si="0"/>
        <v>0</v>
      </c>
      <c r="Z33" s="253">
        <f t="shared" si="1"/>
        <v>0</v>
      </c>
      <c r="AA33" s="253">
        <f t="shared" si="2"/>
        <v>0</v>
      </c>
      <c r="AB33" s="253">
        <f>COUNTIF(E$3:E33,E33)</f>
        <v>0</v>
      </c>
      <c r="AC33" s="253">
        <f t="shared" si="3"/>
        <v>0</v>
      </c>
      <c r="AD33" s="253">
        <f t="shared" si="4"/>
        <v>0</v>
      </c>
      <c r="AE33" s="253" t="str">
        <f t="shared" si="14"/>
        <v/>
      </c>
      <c r="AF33" s="253" t="str">
        <f t="shared" si="14"/>
        <v/>
      </c>
      <c r="AG33" s="253" t="str">
        <f t="shared" si="14"/>
        <v/>
      </c>
      <c r="AH33" s="247" t="str">
        <f t="shared" si="14"/>
        <v/>
      </c>
      <c r="AI33" s="247" t="str">
        <f t="shared" si="14"/>
        <v/>
      </c>
      <c r="AJ33" s="247" t="str">
        <f t="shared" si="13"/>
        <v/>
      </c>
      <c r="AK33" s="247" t="str">
        <f t="shared" si="13"/>
        <v/>
      </c>
      <c r="AL33" s="247" t="str">
        <f t="shared" si="13"/>
        <v/>
      </c>
      <c r="AM33" s="247" t="str">
        <f t="shared" si="13"/>
        <v/>
      </c>
      <c r="AN33" s="247" t="str">
        <f t="shared" si="13"/>
        <v/>
      </c>
      <c r="AO33" s="247" t="str">
        <f t="shared" si="6"/>
        <v/>
      </c>
    </row>
    <row r="34" spans="7:41">
      <c r="X34" s="253"/>
      <c r="Y34" s="253">
        <f t="shared" si="0"/>
        <v>0</v>
      </c>
      <c r="Z34" s="253">
        <f t="shared" si="1"/>
        <v>0</v>
      </c>
      <c r="AA34" s="253">
        <f t="shared" si="2"/>
        <v>0</v>
      </c>
      <c r="AB34" s="253">
        <f>COUNTIF(E$3:E34,E34)</f>
        <v>0</v>
      </c>
      <c r="AC34" s="253">
        <f t="shared" si="3"/>
        <v>0</v>
      </c>
      <c r="AD34" s="253">
        <f t="shared" si="4"/>
        <v>0</v>
      </c>
      <c r="AE34" s="253" t="str">
        <f t="shared" si="14"/>
        <v/>
      </c>
      <c r="AF34" s="253" t="str">
        <f t="shared" si="14"/>
        <v/>
      </c>
      <c r="AG34" s="253" t="str">
        <f t="shared" si="14"/>
        <v/>
      </c>
      <c r="AH34" s="247" t="str">
        <f t="shared" si="14"/>
        <v/>
      </c>
      <c r="AI34" s="247" t="str">
        <f t="shared" si="14"/>
        <v/>
      </c>
      <c r="AJ34" s="247" t="str">
        <f t="shared" si="13"/>
        <v/>
      </c>
      <c r="AK34" s="247" t="str">
        <f t="shared" si="13"/>
        <v/>
      </c>
      <c r="AL34" s="247" t="str">
        <f t="shared" si="13"/>
        <v/>
      </c>
      <c r="AM34" s="247" t="str">
        <f t="shared" si="13"/>
        <v/>
      </c>
      <c r="AN34" s="247" t="str">
        <f t="shared" si="13"/>
        <v/>
      </c>
      <c r="AO34" s="247" t="str">
        <f t="shared" si="6"/>
        <v/>
      </c>
    </row>
    <row r="35" spans="7:41">
      <c r="X35" s="253"/>
      <c r="Y35" s="253">
        <f t="shared" si="0"/>
        <v>0</v>
      </c>
      <c r="Z35" s="253">
        <f t="shared" si="1"/>
        <v>0</v>
      </c>
      <c r="AA35" s="253">
        <f t="shared" si="2"/>
        <v>0</v>
      </c>
      <c r="AB35" s="253">
        <f>COUNTIF(E$3:E35,E35)</f>
        <v>0</v>
      </c>
      <c r="AC35" s="253">
        <f t="shared" si="3"/>
        <v>0</v>
      </c>
      <c r="AD35" s="253">
        <f t="shared" si="4"/>
        <v>0</v>
      </c>
      <c r="AE35" s="253" t="str">
        <f t="shared" si="14"/>
        <v/>
      </c>
      <c r="AF35" s="253" t="str">
        <f t="shared" si="14"/>
        <v/>
      </c>
      <c r="AG35" s="253" t="str">
        <f t="shared" si="14"/>
        <v/>
      </c>
      <c r="AH35" s="247" t="str">
        <f t="shared" si="14"/>
        <v/>
      </c>
      <c r="AI35" s="247" t="str">
        <f t="shared" si="14"/>
        <v/>
      </c>
      <c r="AJ35" s="247" t="str">
        <f t="shared" si="13"/>
        <v/>
      </c>
      <c r="AK35" s="247" t="str">
        <f t="shared" si="13"/>
        <v/>
      </c>
      <c r="AL35" s="247" t="str">
        <f t="shared" si="13"/>
        <v/>
      </c>
      <c r="AM35" s="247" t="str">
        <f t="shared" si="13"/>
        <v/>
      </c>
      <c r="AN35" s="247" t="str">
        <f t="shared" si="13"/>
        <v/>
      </c>
      <c r="AO35" s="247" t="str">
        <f t="shared" si="6"/>
        <v/>
      </c>
    </row>
    <row r="36" spans="7:41">
      <c r="X36" s="253"/>
      <c r="Y36" s="253">
        <f t="shared" si="0"/>
        <v>0</v>
      </c>
      <c r="Z36" s="253">
        <f t="shared" si="1"/>
        <v>0</v>
      </c>
      <c r="AA36" s="253">
        <f t="shared" si="2"/>
        <v>0</v>
      </c>
      <c r="AB36" s="253">
        <f>COUNTIF(E$3:E36,E36)</f>
        <v>0</v>
      </c>
      <c r="AC36" s="253">
        <f t="shared" si="3"/>
        <v>0</v>
      </c>
      <c r="AD36" s="253">
        <f t="shared" si="4"/>
        <v>0</v>
      </c>
      <c r="AE36" s="253" t="str">
        <f t="shared" si="14"/>
        <v/>
      </c>
      <c r="AF36" s="253" t="str">
        <f t="shared" si="14"/>
        <v/>
      </c>
      <c r="AG36" s="253" t="str">
        <f t="shared" si="14"/>
        <v/>
      </c>
      <c r="AH36" s="247" t="str">
        <f t="shared" si="14"/>
        <v/>
      </c>
      <c r="AI36" s="247" t="str">
        <f t="shared" si="14"/>
        <v/>
      </c>
      <c r="AJ36" s="247" t="str">
        <f t="shared" si="13"/>
        <v/>
      </c>
      <c r="AK36" s="247" t="str">
        <f t="shared" si="13"/>
        <v/>
      </c>
      <c r="AL36" s="247" t="str">
        <f t="shared" si="13"/>
        <v/>
      </c>
      <c r="AM36" s="247" t="str">
        <f t="shared" si="13"/>
        <v/>
      </c>
      <c r="AN36" s="247" t="str">
        <f t="shared" si="13"/>
        <v/>
      </c>
      <c r="AO36" s="247" t="str">
        <f t="shared" si="6"/>
        <v/>
      </c>
    </row>
    <row r="37" spans="7:41">
      <c r="X37" s="253"/>
      <c r="Y37" s="253">
        <f t="shared" si="0"/>
        <v>0</v>
      </c>
      <c r="Z37" s="253">
        <f t="shared" si="1"/>
        <v>0</v>
      </c>
      <c r="AA37" s="253">
        <f t="shared" si="2"/>
        <v>0</v>
      </c>
      <c r="AB37" s="253">
        <f>COUNTIF(E$3:E37,E37)</f>
        <v>0</v>
      </c>
      <c r="AC37" s="253">
        <f t="shared" si="3"/>
        <v>0</v>
      </c>
      <c r="AD37" s="253">
        <f t="shared" si="4"/>
        <v>0</v>
      </c>
      <c r="AE37" s="253" t="str">
        <f t="shared" si="14"/>
        <v/>
      </c>
      <c r="AF37" s="253" t="str">
        <f t="shared" si="14"/>
        <v/>
      </c>
      <c r="AG37" s="253" t="str">
        <f t="shared" si="14"/>
        <v/>
      </c>
      <c r="AH37" s="247" t="str">
        <f t="shared" si="14"/>
        <v/>
      </c>
      <c r="AI37" s="247" t="str">
        <f t="shared" si="14"/>
        <v/>
      </c>
      <c r="AJ37" s="247" t="str">
        <f t="shared" si="13"/>
        <v/>
      </c>
      <c r="AK37" s="247" t="str">
        <f t="shared" si="13"/>
        <v/>
      </c>
      <c r="AL37" s="247" t="str">
        <f t="shared" si="13"/>
        <v/>
      </c>
      <c r="AM37" s="247" t="str">
        <f t="shared" si="13"/>
        <v/>
      </c>
      <c r="AN37" s="247" t="str">
        <f t="shared" si="13"/>
        <v/>
      </c>
      <c r="AO37" s="247" t="str">
        <f t="shared" si="6"/>
        <v/>
      </c>
    </row>
    <row r="38" spans="7:41">
      <c r="X38" s="253"/>
      <c r="Y38" s="253">
        <f t="shared" si="0"/>
        <v>0</v>
      </c>
      <c r="Z38" s="253">
        <f t="shared" si="1"/>
        <v>0</v>
      </c>
      <c r="AA38" s="253">
        <f t="shared" si="2"/>
        <v>0</v>
      </c>
      <c r="AB38" s="253">
        <f>COUNTIF(E$3:E38,E38)</f>
        <v>0</v>
      </c>
      <c r="AC38" s="253">
        <f t="shared" si="3"/>
        <v>0</v>
      </c>
      <c r="AD38" s="253">
        <f t="shared" si="4"/>
        <v>0</v>
      </c>
      <c r="AE38" s="253" t="str">
        <f t="shared" si="14"/>
        <v/>
      </c>
      <c r="AF38" s="253" t="str">
        <f t="shared" si="14"/>
        <v/>
      </c>
      <c r="AG38" s="253" t="str">
        <f t="shared" si="14"/>
        <v/>
      </c>
      <c r="AH38" s="247" t="str">
        <f t="shared" si="14"/>
        <v/>
      </c>
      <c r="AI38" s="247" t="str">
        <f t="shared" si="14"/>
        <v/>
      </c>
      <c r="AJ38" s="247" t="str">
        <f t="shared" si="13"/>
        <v/>
      </c>
      <c r="AK38" s="247" t="str">
        <f t="shared" si="13"/>
        <v/>
      </c>
      <c r="AL38" s="247" t="str">
        <f t="shared" si="13"/>
        <v/>
      </c>
      <c r="AM38" s="247" t="str">
        <f t="shared" si="13"/>
        <v/>
      </c>
      <c r="AN38" s="247" t="str">
        <f t="shared" si="13"/>
        <v/>
      </c>
      <c r="AO38" s="247" t="str">
        <f t="shared" si="6"/>
        <v/>
      </c>
    </row>
    <row r="39" spans="7:41">
      <c r="X39" s="253"/>
      <c r="Y39" s="253">
        <f t="shared" si="0"/>
        <v>0</v>
      </c>
      <c r="Z39" s="253">
        <f t="shared" si="1"/>
        <v>0</v>
      </c>
      <c r="AA39" s="253">
        <f t="shared" si="2"/>
        <v>0</v>
      </c>
      <c r="AB39" s="253">
        <f>COUNTIF(E$3:E39,E39)</f>
        <v>0</v>
      </c>
      <c r="AC39" s="253">
        <f t="shared" si="3"/>
        <v>0</v>
      </c>
      <c r="AD39" s="253">
        <f t="shared" si="4"/>
        <v>0</v>
      </c>
      <c r="AE39" s="253" t="str">
        <f t="shared" si="14"/>
        <v/>
      </c>
      <c r="AF39" s="253" t="str">
        <f t="shared" si="14"/>
        <v/>
      </c>
      <c r="AG39" s="253" t="str">
        <f t="shared" si="14"/>
        <v/>
      </c>
      <c r="AH39" s="247" t="str">
        <f t="shared" si="14"/>
        <v/>
      </c>
      <c r="AI39" s="247" t="str">
        <f t="shared" si="14"/>
        <v/>
      </c>
      <c r="AJ39" s="247" t="str">
        <f t="shared" si="13"/>
        <v/>
      </c>
      <c r="AK39" s="247" t="str">
        <f t="shared" si="13"/>
        <v/>
      </c>
      <c r="AL39" s="247" t="str">
        <f t="shared" si="13"/>
        <v/>
      </c>
      <c r="AM39" s="247" t="str">
        <f t="shared" si="13"/>
        <v/>
      </c>
      <c r="AN39" s="247" t="str">
        <f t="shared" si="13"/>
        <v/>
      </c>
      <c r="AO39" s="247" t="str">
        <f t="shared" si="6"/>
        <v/>
      </c>
    </row>
    <row r="40" spans="7:41">
      <c r="X40" s="253"/>
      <c r="Y40" s="253">
        <f t="shared" si="0"/>
        <v>0</v>
      </c>
      <c r="Z40" s="253">
        <f t="shared" si="1"/>
        <v>0</v>
      </c>
      <c r="AA40" s="253">
        <f t="shared" si="2"/>
        <v>0</v>
      </c>
      <c r="AB40" s="253">
        <f>COUNTIF(E$3:E40,E40)</f>
        <v>0</v>
      </c>
      <c r="AC40" s="253">
        <f t="shared" si="3"/>
        <v>0</v>
      </c>
      <c r="AD40" s="253">
        <f t="shared" si="4"/>
        <v>0</v>
      </c>
      <c r="AE40" s="253" t="str">
        <f t="shared" si="14"/>
        <v/>
      </c>
      <c r="AF40" s="253" t="str">
        <f t="shared" si="14"/>
        <v/>
      </c>
      <c r="AG40" s="253" t="str">
        <f t="shared" si="14"/>
        <v/>
      </c>
      <c r="AH40" s="247" t="str">
        <f t="shared" si="14"/>
        <v/>
      </c>
      <c r="AI40" s="247" t="str">
        <f t="shared" si="14"/>
        <v/>
      </c>
      <c r="AJ40" s="247" t="str">
        <f t="shared" si="13"/>
        <v/>
      </c>
      <c r="AK40" s="247" t="str">
        <f t="shared" si="13"/>
        <v/>
      </c>
      <c r="AL40" s="247" t="str">
        <f t="shared" si="13"/>
        <v/>
      </c>
      <c r="AM40" s="247" t="str">
        <f t="shared" si="13"/>
        <v/>
      </c>
      <c r="AN40" s="247" t="str">
        <f t="shared" si="13"/>
        <v/>
      </c>
      <c r="AO40" s="247" t="str">
        <f t="shared" si="6"/>
        <v/>
      </c>
    </row>
    <row r="41" spans="7:41">
      <c r="X41" s="253"/>
      <c r="Y41" s="253">
        <f t="shared" si="0"/>
        <v>0</v>
      </c>
      <c r="Z41" s="253">
        <f t="shared" si="1"/>
        <v>0</v>
      </c>
      <c r="AA41" s="253">
        <f t="shared" si="2"/>
        <v>0</v>
      </c>
      <c r="AB41" s="253">
        <f>COUNTIF(E$3:E41,E41)</f>
        <v>0</v>
      </c>
      <c r="AC41" s="253">
        <f t="shared" si="3"/>
        <v>0</v>
      </c>
      <c r="AD41" s="253">
        <f t="shared" si="4"/>
        <v>0</v>
      </c>
      <c r="AE41" s="253" t="str">
        <f t="shared" si="14"/>
        <v/>
      </c>
      <c r="AF41" s="253" t="str">
        <f t="shared" si="14"/>
        <v/>
      </c>
      <c r="AG41" s="253" t="str">
        <f t="shared" si="14"/>
        <v/>
      </c>
      <c r="AH41" s="247" t="str">
        <f t="shared" si="14"/>
        <v/>
      </c>
      <c r="AI41" s="247" t="str">
        <f t="shared" si="14"/>
        <v/>
      </c>
      <c r="AJ41" s="247" t="str">
        <f t="shared" si="13"/>
        <v/>
      </c>
      <c r="AK41" s="247" t="str">
        <f t="shared" si="13"/>
        <v/>
      </c>
      <c r="AL41" s="247" t="str">
        <f t="shared" si="13"/>
        <v/>
      </c>
      <c r="AM41" s="247" t="str">
        <f t="shared" si="13"/>
        <v/>
      </c>
      <c r="AN41" s="247" t="str">
        <f t="shared" si="13"/>
        <v/>
      </c>
      <c r="AO41" s="247" t="str">
        <f t="shared" si="6"/>
        <v/>
      </c>
    </row>
    <row r="42" spans="7:41">
      <c r="X42" s="253"/>
      <c r="Y42" s="253">
        <f t="shared" si="0"/>
        <v>0</v>
      </c>
      <c r="Z42" s="253">
        <f t="shared" si="1"/>
        <v>0</v>
      </c>
      <c r="AA42" s="253">
        <f t="shared" si="2"/>
        <v>0</v>
      </c>
      <c r="AB42" s="253">
        <f>COUNTIF(E$3:E42,E42)</f>
        <v>0</v>
      </c>
      <c r="AC42" s="253">
        <f t="shared" si="3"/>
        <v>0</v>
      </c>
      <c r="AD42" s="253">
        <f t="shared" si="4"/>
        <v>0</v>
      </c>
      <c r="AE42" s="253" t="str">
        <f t="shared" si="14"/>
        <v/>
      </c>
      <c r="AF42" s="253" t="str">
        <f t="shared" si="14"/>
        <v/>
      </c>
      <c r="AG42" s="253" t="str">
        <f t="shared" si="14"/>
        <v/>
      </c>
      <c r="AH42" s="247" t="str">
        <f t="shared" si="14"/>
        <v/>
      </c>
      <c r="AI42" s="247" t="str">
        <f t="shared" si="14"/>
        <v/>
      </c>
      <c r="AJ42" s="247" t="str">
        <f t="shared" si="13"/>
        <v/>
      </c>
      <c r="AK42" s="247" t="str">
        <f t="shared" si="13"/>
        <v/>
      </c>
      <c r="AL42" s="247" t="str">
        <f t="shared" si="13"/>
        <v/>
      </c>
      <c r="AM42" s="247" t="str">
        <f t="shared" si="13"/>
        <v/>
      </c>
      <c r="AN42" s="247" t="str">
        <f t="shared" si="13"/>
        <v/>
      </c>
      <c r="AO42" s="247" t="str">
        <f t="shared" si="6"/>
        <v/>
      </c>
    </row>
    <row r="43" spans="7:41">
      <c r="X43" s="253"/>
      <c r="Y43" s="253">
        <f t="shared" si="0"/>
        <v>0</v>
      </c>
      <c r="Z43" s="253">
        <f t="shared" si="1"/>
        <v>0</v>
      </c>
      <c r="AA43" s="253">
        <f t="shared" si="2"/>
        <v>0</v>
      </c>
      <c r="AB43" s="253">
        <f>COUNTIF(E$3:E43,E43)</f>
        <v>0</v>
      </c>
      <c r="AC43" s="253">
        <f t="shared" si="3"/>
        <v>0</v>
      </c>
      <c r="AD43" s="253">
        <f t="shared" si="4"/>
        <v>0</v>
      </c>
      <c r="AE43" s="253" t="str">
        <f t="shared" si="14"/>
        <v/>
      </c>
      <c r="AF43" s="253" t="str">
        <f t="shared" si="14"/>
        <v/>
      </c>
      <c r="AG43" s="253" t="str">
        <f t="shared" si="14"/>
        <v/>
      </c>
      <c r="AH43" s="247" t="str">
        <f t="shared" si="14"/>
        <v/>
      </c>
      <c r="AI43" s="247" t="str">
        <f t="shared" si="14"/>
        <v/>
      </c>
      <c r="AJ43" s="247" t="str">
        <f t="shared" si="13"/>
        <v/>
      </c>
      <c r="AK43" s="247" t="str">
        <f t="shared" si="13"/>
        <v/>
      </c>
      <c r="AL43" s="247" t="str">
        <f t="shared" si="13"/>
        <v/>
      </c>
      <c r="AM43" s="247" t="str">
        <f t="shared" si="13"/>
        <v/>
      </c>
      <c r="AN43" s="247" t="str">
        <f t="shared" si="13"/>
        <v/>
      </c>
      <c r="AO43" s="247" t="str">
        <f t="shared" si="6"/>
        <v/>
      </c>
    </row>
    <row r="44" spans="7:41">
      <c r="X44" s="253"/>
      <c r="Y44" s="253">
        <f t="shared" si="0"/>
        <v>0</v>
      </c>
      <c r="Z44" s="253">
        <f t="shared" si="1"/>
        <v>0</v>
      </c>
      <c r="AA44" s="253">
        <f t="shared" si="2"/>
        <v>0</v>
      </c>
      <c r="AB44" s="253">
        <f>COUNTIF(E$3:E44,E44)</f>
        <v>0</v>
      </c>
      <c r="AC44" s="253">
        <f t="shared" si="3"/>
        <v>0</v>
      </c>
      <c r="AD44" s="253">
        <f t="shared" si="4"/>
        <v>0</v>
      </c>
      <c r="AE44" s="253" t="str">
        <f t="shared" si="14"/>
        <v/>
      </c>
      <c r="AF44" s="253" t="str">
        <f t="shared" si="14"/>
        <v/>
      </c>
      <c r="AG44" s="253" t="str">
        <f t="shared" si="14"/>
        <v/>
      </c>
      <c r="AH44" s="247" t="str">
        <f t="shared" si="14"/>
        <v/>
      </c>
      <c r="AI44" s="247" t="str">
        <f t="shared" si="14"/>
        <v/>
      </c>
      <c r="AJ44" s="247" t="str">
        <f t="shared" si="13"/>
        <v/>
      </c>
      <c r="AK44" s="247" t="str">
        <f t="shared" si="13"/>
        <v/>
      </c>
      <c r="AL44" s="247" t="str">
        <f t="shared" si="13"/>
        <v/>
      </c>
      <c r="AM44" s="247" t="str">
        <f t="shared" si="13"/>
        <v/>
      </c>
      <c r="AN44" s="247" t="str">
        <f t="shared" si="13"/>
        <v/>
      </c>
      <c r="AO44" s="247" t="str">
        <f t="shared" si="6"/>
        <v/>
      </c>
    </row>
    <row r="45" spans="7:41">
      <c r="X45" s="253"/>
      <c r="Y45" s="253">
        <f t="shared" si="0"/>
        <v>0</v>
      </c>
      <c r="Z45" s="253">
        <f t="shared" si="1"/>
        <v>0</v>
      </c>
      <c r="AA45" s="253">
        <f t="shared" si="2"/>
        <v>0</v>
      </c>
      <c r="AB45" s="253">
        <f>COUNTIF(E$3:E45,E45)</f>
        <v>0</v>
      </c>
      <c r="AC45" s="253">
        <f t="shared" si="3"/>
        <v>0</v>
      </c>
      <c r="AD45" s="253">
        <f t="shared" si="4"/>
        <v>0</v>
      </c>
      <c r="AE45" s="253" t="str">
        <f t="shared" si="14"/>
        <v/>
      </c>
      <c r="AF45" s="253" t="str">
        <f t="shared" si="14"/>
        <v/>
      </c>
      <c r="AG45" s="253" t="str">
        <f t="shared" si="14"/>
        <v/>
      </c>
      <c r="AH45" s="247" t="str">
        <f t="shared" si="14"/>
        <v/>
      </c>
      <c r="AI45" s="247" t="str">
        <f t="shared" si="14"/>
        <v/>
      </c>
      <c r="AJ45" s="247" t="str">
        <f t="shared" si="13"/>
        <v/>
      </c>
      <c r="AK45" s="247" t="str">
        <f t="shared" si="13"/>
        <v/>
      </c>
      <c r="AL45" s="247" t="str">
        <f t="shared" si="13"/>
        <v/>
      </c>
      <c r="AM45" s="247" t="str">
        <f t="shared" si="13"/>
        <v/>
      </c>
      <c r="AN45" s="247" t="str">
        <f t="shared" si="13"/>
        <v/>
      </c>
      <c r="AO45" s="247" t="str">
        <f t="shared" si="6"/>
        <v/>
      </c>
    </row>
    <row r="46" spans="7:41">
      <c r="X46" s="253"/>
      <c r="Y46" s="253">
        <f t="shared" si="0"/>
        <v>0</v>
      </c>
      <c r="Z46" s="253">
        <f t="shared" si="1"/>
        <v>0</v>
      </c>
      <c r="AA46" s="253">
        <f t="shared" si="2"/>
        <v>0</v>
      </c>
      <c r="AB46" s="253">
        <f>COUNTIF(E$3:E46,E46)</f>
        <v>0</v>
      </c>
      <c r="AC46" s="253">
        <f t="shared" si="3"/>
        <v>0</v>
      </c>
      <c r="AD46" s="253">
        <f t="shared" si="4"/>
        <v>0</v>
      </c>
      <c r="AE46" s="253" t="str">
        <f t="shared" si="14"/>
        <v/>
      </c>
      <c r="AF46" s="253" t="str">
        <f t="shared" si="14"/>
        <v/>
      </c>
      <c r="AG46" s="253" t="str">
        <f t="shared" si="14"/>
        <v/>
      </c>
      <c r="AH46" s="247" t="str">
        <f t="shared" si="14"/>
        <v/>
      </c>
      <c r="AI46" s="247" t="str">
        <f t="shared" si="14"/>
        <v/>
      </c>
      <c r="AJ46" s="247" t="str">
        <f t="shared" si="13"/>
        <v/>
      </c>
      <c r="AK46" s="247" t="str">
        <f t="shared" si="13"/>
        <v/>
      </c>
      <c r="AL46" s="247" t="str">
        <f t="shared" si="13"/>
        <v/>
      </c>
      <c r="AM46" s="247" t="str">
        <f t="shared" si="13"/>
        <v/>
      </c>
      <c r="AN46" s="247" t="str">
        <f t="shared" si="13"/>
        <v/>
      </c>
      <c r="AO46" s="247" t="str">
        <f t="shared" si="6"/>
        <v/>
      </c>
    </row>
    <row r="47" spans="7:41">
      <c r="X47" s="253"/>
      <c r="Y47" s="253">
        <f t="shared" si="0"/>
        <v>0</v>
      </c>
      <c r="Z47" s="253">
        <f t="shared" si="1"/>
        <v>0</v>
      </c>
      <c r="AA47" s="253">
        <f t="shared" si="2"/>
        <v>0</v>
      </c>
      <c r="AB47" s="253">
        <f>COUNTIF(E$3:E47,E47)</f>
        <v>0</v>
      </c>
      <c r="AC47" s="253">
        <f t="shared" si="3"/>
        <v>0</v>
      </c>
      <c r="AD47" s="253">
        <f t="shared" si="4"/>
        <v>0</v>
      </c>
      <c r="AE47" s="253" t="str">
        <f t="shared" si="14"/>
        <v/>
      </c>
      <c r="AF47" s="253" t="str">
        <f t="shared" si="14"/>
        <v/>
      </c>
      <c r="AG47" s="253" t="str">
        <f t="shared" si="14"/>
        <v/>
      </c>
      <c r="AH47" s="247" t="str">
        <f t="shared" si="14"/>
        <v/>
      </c>
      <c r="AI47" s="247" t="str">
        <f t="shared" si="14"/>
        <v/>
      </c>
      <c r="AJ47" s="247" t="str">
        <f t="shared" si="13"/>
        <v/>
      </c>
      <c r="AK47" s="247" t="str">
        <f t="shared" si="13"/>
        <v/>
      </c>
      <c r="AL47" s="247" t="str">
        <f t="shared" si="13"/>
        <v/>
      </c>
      <c r="AM47" s="247" t="str">
        <f t="shared" si="13"/>
        <v/>
      </c>
      <c r="AN47" s="247" t="str">
        <f t="shared" si="13"/>
        <v/>
      </c>
      <c r="AO47" s="247" t="str">
        <f t="shared" si="6"/>
        <v/>
      </c>
    </row>
    <row r="48" spans="7:41">
      <c r="X48" s="253"/>
      <c r="Y48" s="253">
        <f t="shared" si="0"/>
        <v>0</v>
      </c>
      <c r="Z48" s="253">
        <f t="shared" si="1"/>
        <v>0</v>
      </c>
      <c r="AA48" s="253">
        <f t="shared" si="2"/>
        <v>0</v>
      </c>
      <c r="AB48" s="253">
        <f>COUNTIF(E$3:E48,E48)</f>
        <v>0</v>
      </c>
      <c r="AC48" s="253">
        <f t="shared" si="3"/>
        <v>0</v>
      </c>
      <c r="AD48" s="253">
        <f t="shared" si="4"/>
        <v>0</v>
      </c>
      <c r="AE48" s="253" t="str">
        <f t="shared" si="14"/>
        <v/>
      </c>
      <c r="AF48" s="253" t="str">
        <f t="shared" si="14"/>
        <v/>
      </c>
      <c r="AG48" s="253" t="str">
        <f t="shared" si="14"/>
        <v/>
      </c>
      <c r="AH48" s="247" t="str">
        <f t="shared" si="14"/>
        <v/>
      </c>
      <c r="AI48" s="247" t="str">
        <f t="shared" si="14"/>
        <v/>
      </c>
      <c r="AJ48" s="247" t="str">
        <f t="shared" si="13"/>
        <v/>
      </c>
      <c r="AK48" s="247" t="str">
        <f t="shared" si="13"/>
        <v/>
      </c>
      <c r="AL48" s="247" t="str">
        <f t="shared" si="13"/>
        <v/>
      </c>
      <c r="AM48" s="247" t="str">
        <f t="shared" si="13"/>
        <v/>
      </c>
      <c r="AN48" s="247" t="str">
        <f t="shared" si="13"/>
        <v/>
      </c>
      <c r="AO48" s="247" t="str">
        <f t="shared" si="6"/>
        <v/>
      </c>
    </row>
    <row r="49" spans="24:41">
      <c r="X49" s="253"/>
      <c r="Y49" s="253">
        <f t="shared" si="0"/>
        <v>0</v>
      </c>
      <c r="Z49" s="253">
        <f t="shared" si="1"/>
        <v>0</v>
      </c>
      <c r="AA49" s="253">
        <f t="shared" si="2"/>
        <v>0</v>
      </c>
      <c r="AB49" s="253">
        <f>COUNTIF(E$3:E49,E49)</f>
        <v>0</v>
      </c>
      <c r="AC49" s="253">
        <f t="shared" si="3"/>
        <v>0</v>
      </c>
      <c r="AD49" s="253">
        <f t="shared" si="4"/>
        <v>0</v>
      </c>
      <c r="AE49" s="253" t="str">
        <f t="shared" si="14"/>
        <v/>
      </c>
      <c r="AF49" s="253" t="str">
        <f t="shared" si="14"/>
        <v/>
      </c>
      <c r="AG49" s="253" t="str">
        <f t="shared" si="14"/>
        <v/>
      </c>
      <c r="AH49" s="247" t="str">
        <f t="shared" si="14"/>
        <v/>
      </c>
      <c r="AI49" s="247" t="str">
        <f t="shared" si="14"/>
        <v/>
      </c>
      <c r="AJ49" s="247" t="str">
        <f t="shared" si="13"/>
        <v/>
      </c>
      <c r="AK49" s="247" t="str">
        <f t="shared" si="13"/>
        <v/>
      </c>
      <c r="AL49" s="247" t="str">
        <f t="shared" si="13"/>
        <v/>
      </c>
      <c r="AM49" s="247" t="str">
        <f t="shared" si="13"/>
        <v/>
      </c>
      <c r="AN49" s="247" t="str">
        <f t="shared" si="13"/>
        <v/>
      </c>
      <c r="AO49" s="247" t="str">
        <f t="shared" si="6"/>
        <v/>
      </c>
    </row>
    <row r="50" spans="24:41">
      <c r="X50" s="253"/>
      <c r="Y50" s="253">
        <f t="shared" si="0"/>
        <v>0</v>
      </c>
      <c r="Z50" s="253">
        <f t="shared" si="1"/>
        <v>0</v>
      </c>
      <c r="AA50" s="253">
        <f t="shared" si="2"/>
        <v>0</v>
      </c>
      <c r="AB50" s="253">
        <f>COUNTIF(E$3:E50,E50)</f>
        <v>0</v>
      </c>
      <c r="AC50" s="253">
        <f t="shared" si="3"/>
        <v>0</v>
      </c>
      <c r="AD50" s="253">
        <f t="shared" si="4"/>
        <v>0</v>
      </c>
      <c r="AE50" s="253" t="str">
        <f t="shared" si="14"/>
        <v/>
      </c>
      <c r="AF50" s="253" t="str">
        <f t="shared" si="14"/>
        <v/>
      </c>
      <c r="AG50" s="253" t="str">
        <f t="shared" si="14"/>
        <v/>
      </c>
      <c r="AH50" s="247" t="str">
        <f t="shared" si="14"/>
        <v/>
      </c>
      <c r="AI50" s="247" t="str">
        <f t="shared" si="14"/>
        <v/>
      </c>
      <c r="AJ50" s="247" t="str">
        <f t="shared" si="13"/>
        <v/>
      </c>
      <c r="AK50" s="247" t="str">
        <f t="shared" si="13"/>
        <v/>
      </c>
      <c r="AL50" s="247" t="str">
        <f t="shared" si="13"/>
        <v/>
      </c>
      <c r="AM50" s="247" t="str">
        <f t="shared" si="13"/>
        <v/>
      </c>
      <c r="AN50" s="247" t="str">
        <f t="shared" si="13"/>
        <v/>
      </c>
      <c r="AO50" s="247" t="str">
        <f t="shared" si="6"/>
        <v/>
      </c>
    </row>
    <row r="51" spans="24:41">
      <c r="X51" s="253"/>
      <c r="Y51" s="253">
        <f t="shared" si="0"/>
        <v>0</v>
      </c>
      <c r="Z51" s="253">
        <f t="shared" si="1"/>
        <v>0</v>
      </c>
      <c r="AA51" s="253">
        <f t="shared" si="2"/>
        <v>0</v>
      </c>
      <c r="AB51" s="253">
        <f>COUNTIF(E$3:E51,E51)</f>
        <v>0</v>
      </c>
      <c r="AC51" s="253">
        <f t="shared" si="3"/>
        <v>0</v>
      </c>
      <c r="AD51" s="253">
        <f t="shared" si="4"/>
        <v>0</v>
      </c>
      <c r="AE51" s="253" t="str">
        <f t="shared" si="14"/>
        <v/>
      </c>
      <c r="AF51" s="253" t="str">
        <f t="shared" si="14"/>
        <v/>
      </c>
      <c r="AG51" s="253" t="str">
        <f t="shared" si="14"/>
        <v/>
      </c>
      <c r="AH51" s="247" t="str">
        <f t="shared" si="14"/>
        <v/>
      </c>
      <c r="AI51" s="247" t="str">
        <f t="shared" si="14"/>
        <v/>
      </c>
      <c r="AJ51" s="247" t="str">
        <f t="shared" si="13"/>
        <v/>
      </c>
      <c r="AK51" s="247" t="str">
        <f t="shared" si="13"/>
        <v/>
      </c>
      <c r="AL51" s="247" t="str">
        <f t="shared" si="13"/>
        <v/>
      </c>
      <c r="AM51" s="247" t="str">
        <f t="shared" si="13"/>
        <v/>
      </c>
      <c r="AN51" s="247" t="str">
        <f t="shared" si="13"/>
        <v/>
      </c>
      <c r="AO51" s="247" t="str">
        <f t="shared" si="6"/>
        <v/>
      </c>
    </row>
    <row r="52" spans="24:41">
      <c r="X52" s="253"/>
      <c r="Y52" s="253">
        <f t="shared" si="0"/>
        <v>0</v>
      </c>
      <c r="Z52" s="253">
        <f t="shared" si="1"/>
        <v>0</v>
      </c>
      <c r="AA52" s="253">
        <f t="shared" si="2"/>
        <v>0</v>
      </c>
      <c r="AB52" s="253">
        <f>COUNTIF(E$3:E52,E52)</f>
        <v>0</v>
      </c>
      <c r="AC52" s="253">
        <f t="shared" si="3"/>
        <v>0</v>
      </c>
      <c r="AD52" s="253">
        <f t="shared" si="4"/>
        <v>0</v>
      </c>
      <c r="AE52" s="253" t="str">
        <f t="shared" si="14"/>
        <v/>
      </c>
      <c r="AF52" s="253" t="str">
        <f t="shared" si="14"/>
        <v/>
      </c>
      <c r="AG52" s="253" t="str">
        <f t="shared" si="14"/>
        <v/>
      </c>
      <c r="AH52" s="247" t="str">
        <f t="shared" si="14"/>
        <v/>
      </c>
      <c r="AI52" s="247" t="str">
        <f t="shared" si="14"/>
        <v/>
      </c>
      <c r="AJ52" s="247" t="str">
        <f t="shared" si="13"/>
        <v/>
      </c>
      <c r="AK52" s="247" t="str">
        <f t="shared" si="13"/>
        <v/>
      </c>
      <c r="AL52" s="247" t="str">
        <f t="shared" si="13"/>
        <v/>
      </c>
      <c r="AM52" s="247" t="str">
        <f t="shared" si="13"/>
        <v/>
      </c>
      <c r="AN52" s="247" t="str">
        <f t="shared" si="13"/>
        <v/>
      </c>
      <c r="AO52" s="247" t="str">
        <f t="shared" si="6"/>
        <v/>
      </c>
    </row>
    <row r="53" spans="24:41">
      <c r="X53" s="253"/>
      <c r="Y53" s="253">
        <f t="shared" si="0"/>
        <v>0</v>
      </c>
      <c r="Z53" s="253">
        <f t="shared" si="1"/>
        <v>0</v>
      </c>
      <c r="AA53" s="253">
        <f t="shared" si="2"/>
        <v>0</v>
      </c>
      <c r="AB53" s="253">
        <f>COUNTIF(E$3:E53,E53)</f>
        <v>0</v>
      </c>
      <c r="AC53" s="253">
        <f t="shared" si="3"/>
        <v>0</v>
      </c>
      <c r="AD53" s="253">
        <f t="shared" si="4"/>
        <v>0</v>
      </c>
      <c r="AE53" s="253" t="str">
        <f t="shared" si="14"/>
        <v/>
      </c>
      <c r="AF53" s="253" t="str">
        <f t="shared" si="14"/>
        <v/>
      </c>
      <c r="AG53" s="253" t="str">
        <f t="shared" si="14"/>
        <v/>
      </c>
      <c r="AH53" s="247" t="str">
        <f t="shared" si="14"/>
        <v/>
      </c>
      <c r="AI53" s="247" t="str">
        <f t="shared" si="14"/>
        <v/>
      </c>
      <c r="AJ53" s="247" t="str">
        <f t="shared" si="13"/>
        <v/>
      </c>
      <c r="AK53" s="247" t="str">
        <f t="shared" si="13"/>
        <v/>
      </c>
      <c r="AL53" s="247" t="str">
        <f t="shared" si="13"/>
        <v/>
      </c>
      <c r="AM53" s="247" t="str">
        <f t="shared" si="13"/>
        <v/>
      </c>
      <c r="AN53" s="247" t="str">
        <f t="shared" si="13"/>
        <v/>
      </c>
      <c r="AO53" s="247" t="str">
        <f t="shared" si="6"/>
        <v/>
      </c>
    </row>
    <row r="54" spans="24:41">
      <c r="X54" s="253"/>
      <c r="Y54" s="253">
        <f t="shared" si="0"/>
        <v>0</v>
      </c>
      <c r="Z54" s="253">
        <f t="shared" si="1"/>
        <v>0</v>
      </c>
      <c r="AA54" s="253">
        <f t="shared" si="2"/>
        <v>0</v>
      </c>
      <c r="AB54" s="253">
        <f>COUNTIF(E$3:E54,E54)</f>
        <v>0</v>
      </c>
      <c r="AC54" s="253">
        <f t="shared" si="3"/>
        <v>0</v>
      </c>
      <c r="AD54" s="253">
        <f t="shared" si="4"/>
        <v>0</v>
      </c>
      <c r="AE54" s="253" t="str">
        <f t="shared" si="14"/>
        <v/>
      </c>
      <c r="AF54" s="253" t="str">
        <f t="shared" si="14"/>
        <v/>
      </c>
      <c r="AG54" s="253" t="str">
        <f t="shared" si="14"/>
        <v/>
      </c>
      <c r="AH54" s="247" t="str">
        <f t="shared" si="14"/>
        <v/>
      </c>
      <c r="AI54" s="247" t="str">
        <f t="shared" si="14"/>
        <v/>
      </c>
      <c r="AJ54" s="247" t="str">
        <f t="shared" si="13"/>
        <v/>
      </c>
      <c r="AK54" s="247" t="str">
        <f t="shared" si="13"/>
        <v/>
      </c>
      <c r="AL54" s="247" t="str">
        <f t="shared" si="13"/>
        <v/>
      </c>
      <c r="AM54" s="247" t="str">
        <f t="shared" si="13"/>
        <v/>
      </c>
      <c r="AN54" s="247" t="str">
        <f t="shared" si="13"/>
        <v/>
      </c>
      <c r="AO54" s="247" t="str">
        <f t="shared" si="6"/>
        <v/>
      </c>
    </row>
    <row r="55" spans="24:41">
      <c r="X55" s="253"/>
      <c r="Y55" s="253">
        <f t="shared" si="0"/>
        <v>0</v>
      </c>
      <c r="Z55" s="253">
        <f t="shared" si="1"/>
        <v>0</v>
      </c>
      <c r="AA55" s="253">
        <f t="shared" si="2"/>
        <v>0</v>
      </c>
      <c r="AB55" s="253">
        <f>COUNTIF(E$3:E55,E55)</f>
        <v>0</v>
      </c>
      <c r="AC55" s="253">
        <f t="shared" si="3"/>
        <v>0</v>
      </c>
      <c r="AD55" s="253">
        <f t="shared" si="4"/>
        <v>0</v>
      </c>
      <c r="AE55" s="253" t="str">
        <f t="shared" si="14"/>
        <v/>
      </c>
      <c r="AF55" s="253" t="str">
        <f t="shared" si="14"/>
        <v/>
      </c>
      <c r="AG55" s="253" t="str">
        <f t="shared" si="14"/>
        <v/>
      </c>
      <c r="AH55" s="247" t="str">
        <f t="shared" si="14"/>
        <v/>
      </c>
      <c r="AI55" s="247" t="str">
        <f t="shared" si="14"/>
        <v/>
      </c>
      <c r="AJ55" s="247" t="str">
        <f t="shared" si="13"/>
        <v/>
      </c>
      <c r="AK55" s="247" t="str">
        <f t="shared" si="13"/>
        <v/>
      </c>
      <c r="AL55" s="247" t="str">
        <f t="shared" si="13"/>
        <v/>
      </c>
      <c r="AM55" s="247" t="str">
        <f t="shared" si="13"/>
        <v/>
      </c>
      <c r="AN55" s="247" t="str">
        <f t="shared" si="13"/>
        <v/>
      </c>
      <c r="AO55" s="247" t="str">
        <f t="shared" si="6"/>
        <v/>
      </c>
    </row>
    <row r="56" spans="24:41">
      <c r="X56" s="253"/>
      <c r="Y56" s="253">
        <f t="shared" si="0"/>
        <v>0</v>
      </c>
      <c r="Z56" s="253">
        <f t="shared" si="1"/>
        <v>0</v>
      </c>
      <c r="AA56" s="253">
        <f t="shared" si="2"/>
        <v>0</v>
      </c>
      <c r="AB56" s="253">
        <f>COUNTIF(E$3:E56,E56)</f>
        <v>0</v>
      </c>
      <c r="AC56" s="253">
        <f t="shared" si="3"/>
        <v>0</v>
      </c>
      <c r="AD56" s="253">
        <f t="shared" si="4"/>
        <v>0</v>
      </c>
      <c r="AE56" s="253" t="str">
        <f t="shared" si="14"/>
        <v/>
      </c>
      <c r="AF56" s="253" t="str">
        <f t="shared" si="14"/>
        <v/>
      </c>
      <c r="AG56" s="253" t="str">
        <f t="shared" si="14"/>
        <v/>
      </c>
      <c r="AH56" s="247" t="str">
        <f t="shared" si="14"/>
        <v/>
      </c>
      <c r="AI56" s="247" t="str">
        <f t="shared" si="14"/>
        <v/>
      </c>
      <c r="AJ56" s="247" t="str">
        <f t="shared" si="13"/>
        <v/>
      </c>
      <c r="AK56" s="247" t="str">
        <f t="shared" si="13"/>
        <v/>
      </c>
      <c r="AL56" s="247" t="str">
        <f t="shared" si="13"/>
        <v/>
      </c>
      <c r="AM56" s="247" t="str">
        <f t="shared" si="13"/>
        <v/>
      </c>
      <c r="AN56" s="247" t="str">
        <f t="shared" si="13"/>
        <v/>
      </c>
      <c r="AO56" s="247" t="str">
        <f t="shared" si="6"/>
        <v/>
      </c>
    </row>
    <row r="57" spans="24:41">
      <c r="X57" s="253"/>
      <c r="Y57" s="253">
        <f t="shared" si="0"/>
        <v>0</v>
      </c>
      <c r="Z57" s="253">
        <f t="shared" si="1"/>
        <v>0</v>
      </c>
      <c r="AA57" s="253">
        <f t="shared" si="2"/>
        <v>0</v>
      </c>
      <c r="AB57" s="253">
        <f>COUNTIF(E$3:E57,E57)</f>
        <v>0</v>
      </c>
      <c r="AC57" s="253">
        <f t="shared" si="3"/>
        <v>0</v>
      </c>
      <c r="AD57" s="253">
        <f t="shared" si="4"/>
        <v>0</v>
      </c>
      <c r="AE57" s="253" t="str">
        <f t="shared" si="14"/>
        <v/>
      </c>
      <c r="AF57" s="253" t="str">
        <f t="shared" si="14"/>
        <v/>
      </c>
      <c r="AG57" s="253" t="str">
        <f t="shared" si="14"/>
        <v/>
      </c>
      <c r="AH57" s="247" t="str">
        <f t="shared" si="14"/>
        <v/>
      </c>
      <c r="AI57" s="247" t="str">
        <f t="shared" si="14"/>
        <v/>
      </c>
      <c r="AJ57" s="247" t="str">
        <f t="shared" si="13"/>
        <v/>
      </c>
      <c r="AK57" s="247" t="str">
        <f t="shared" si="13"/>
        <v/>
      </c>
      <c r="AL57" s="247" t="str">
        <f t="shared" si="13"/>
        <v/>
      </c>
      <c r="AM57" s="247" t="str">
        <f t="shared" si="13"/>
        <v/>
      </c>
      <c r="AN57" s="247" t="str">
        <f t="shared" si="13"/>
        <v/>
      </c>
      <c r="AO57" s="247" t="str">
        <f t="shared" si="6"/>
        <v/>
      </c>
    </row>
    <row r="58" spans="24:41">
      <c r="X58" s="253"/>
      <c r="Y58" s="253">
        <f t="shared" si="0"/>
        <v>0</v>
      </c>
      <c r="Z58" s="253">
        <f t="shared" si="1"/>
        <v>0</v>
      </c>
      <c r="AA58" s="253">
        <f t="shared" si="2"/>
        <v>0</v>
      </c>
      <c r="AB58" s="253">
        <f>COUNTIF(E$3:E58,E58)</f>
        <v>0</v>
      </c>
      <c r="AC58" s="253">
        <f t="shared" si="3"/>
        <v>0</v>
      </c>
      <c r="AD58" s="253">
        <f t="shared" si="4"/>
        <v>0</v>
      </c>
      <c r="AE58" s="253" t="str">
        <f t="shared" si="14"/>
        <v/>
      </c>
      <c r="AF58" s="253" t="str">
        <f t="shared" si="14"/>
        <v/>
      </c>
      <c r="AG58" s="253" t="str">
        <f t="shared" si="14"/>
        <v/>
      </c>
      <c r="AH58" s="247" t="str">
        <f t="shared" si="14"/>
        <v/>
      </c>
      <c r="AI58" s="247" t="str">
        <f t="shared" si="14"/>
        <v/>
      </c>
      <c r="AJ58" s="247" t="str">
        <f t="shared" si="13"/>
        <v/>
      </c>
      <c r="AK58" s="247" t="str">
        <f t="shared" si="13"/>
        <v/>
      </c>
      <c r="AL58" s="247" t="str">
        <f t="shared" si="13"/>
        <v/>
      </c>
      <c r="AM58" s="247" t="str">
        <f t="shared" si="13"/>
        <v/>
      </c>
      <c r="AN58" s="247" t="str">
        <f t="shared" si="13"/>
        <v/>
      </c>
      <c r="AO58" s="247" t="str">
        <f t="shared" si="6"/>
        <v/>
      </c>
    </row>
    <row r="59" spans="24:41">
      <c r="X59" s="253"/>
      <c r="Y59" s="253">
        <f t="shared" si="0"/>
        <v>0</v>
      </c>
      <c r="Z59" s="253">
        <f t="shared" si="1"/>
        <v>0</v>
      </c>
      <c r="AA59" s="253">
        <f t="shared" si="2"/>
        <v>0</v>
      </c>
      <c r="AB59" s="253">
        <f>COUNTIF(E$3:E59,E59)</f>
        <v>0</v>
      </c>
      <c r="AC59" s="253">
        <f t="shared" si="3"/>
        <v>0</v>
      </c>
      <c r="AD59" s="253">
        <f t="shared" si="4"/>
        <v>0</v>
      </c>
      <c r="AE59" s="253" t="str">
        <f t="shared" si="14"/>
        <v/>
      </c>
      <c r="AF59" s="253" t="str">
        <f t="shared" si="14"/>
        <v/>
      </c>
      <c r="AG59" s="253" t="str">
        <f t="shared" si="14"/>
        <v/>
      </c>
      <c r="AH59" s="247" t="str">
        <f t="shared" si="14"/>
        <v/>
      </c>
      <c r="AI59" s="247" t="str">
        <f t="shared" si="14"/>
        <v/>
      </c>
      <c r="AJ59" s="247" t="str">
        <f t="shared" si="13"/>
        <v/>
      </c>
      <c r="AK59" s="247" t="str">
        <f t="shared" si="13"/>
        <v/>
      </c>
      <c r="AL59" s="247" t="str">
        <f t="shared" si="13"/>
        <v/>
      </c>
      <c r="AM59" s="247" t="str">
        <f t="shared" si="13"/>
        <v/>
      </c>
      <c r="AN59" s="247" t="str">
        <f t="shared" si="13"/>
        <v/>
      </c>
      <c r="AO59" s="247" t="str">
        <f t="shared" si="6"/>
        <v/>
      </c>
    </row>
    <row r="60" spans="24:41">
      <c r="X60" s="253"/>
      <c r="Y60" s="253">
        <f t="shared" si="0"/>
        <v>0</v>
      </c>
      <c r="Z60" s="253">
        <f t="shared" si="1"/>
        <v>0</v>
      </c>
      <c r="AA60" s="253">
        <f t="shared" si="2"/>
        <v>0</v>
      </c>
      <c r="AB60" s="253">
        <f>COUNTIF(E$3:E60,E60)</f>
        <v>0</v>
      </c>
      <c r="AC60" s="253">
        <f t="shared" si="3"/>
        <v>0</v>
      </c>
      <c r="AD60" s="253">
        <f t="shared" si="4"/>
        <v>0</v>
      </c>
      <c r="AE60" s="253" t="str">
        <f t="shared" si="14"/>
        <v/>
      </c>
      <c r="AF60" s="253" t="str">
        <f t="shared" si="14"/>
        <v/>
      </c>
      <c r="AG60" s="253" t="str">
        <f t="shared" si="14"/>
        <v/>
      </c>
      <c r="AH60" s="247" t="str">
        <f t="shared" si="14"/>
        <v/>
      </c>
      <c r="AI60" s="247" t="str">
        <f t="shared" si="14"/>
        <v/>
      </c>
      <c r="AJ60" s="247" t="str">
        <f t="shared" si="14"/>
        <v/>
      </c>
      <c r="AK60" s="247" t="str">
        <f t="shared" si="14"/>
        <v/>
      </c>
      <c r="AL60" s="247" t="str">
        <f t="shared" si="14"/>
        <v/>
      </c>
      <c r="AM60" s="247" t="str">
        <f t="shared" si="14"/>
        <v/>
      </c>
      <c r="AN60" s="247" t="str">
        <f t="shared" si="14"/>
        <v/>
      </c>
      <c r="AO60" s="247" t="str">
        <f t="shared" si="6"/>
        <v/>
      </c>
    </row>
    <row r="61" spans="24:41">
      <c r="X61" s="253"/>
      <c r="Y61" s="253">
        <f t="shared" si="0"/>
        <v>0</v>
      </c>
      <c r="Z61" s="253">
        <f t="shared" si="1"/>
        <v>0</v>
      </c>
      <c r="AA61" s="253">
        <f t="shared" si="2"/>
        <v>0</v>
      </c>
      <c r="AB61" s="253">
        <f>COUNTIF(E$3:E61,E61)</f>
        <v>0</v>
      </c>
      <c r="AC61" s="253">
        <f t="shared" si="3"/>
        <v>0</v>
      </c>
      <c r="AD61" s="253">
        <f t="shared" si="4"/>
        <v>0</v>
      </c>
      <c r="AE61" s="253" t="str">
        <f t="shared" ref="AE61:AN86" si="15">IF(ISERROR(VLOOKUP(H$29,$Z61:$AD61,5,FALSE)),"",VLOOKUP(H$29,$Z61:$AD61,5,FALSE))</f>
        <v/>
      </c>
      <c r="AF61" s="253" t="str">
        <f t="shared" si="15"/>
        <v/>
      </c>
      <c r="AG61" s="253" t="str">
        <f t="shared" si="15"/>
        <v/>
      </c>
      <c r="AH61" s="247" t="str">
        <f t="shared" si="15"/>
        <v/>
      </c>
      <c r="AI61" s="247" t="str">
        <f t="shared" si="15"/>
        <v/>
      </c>
      <c r="AJ61" s="247" t="str">
        <f t="shared" si="15"/>
        <v/>
      </c>
      <c r="AK61" s="247" t="str">
        <f t="shared" si="15"/>
        <v/>
      </c>
      <c r="AL61" s="247" t="str">
        <f t="shared" si="15"/>
        <v/>
      </c>
      <c r="AM61" s="247" t="str">
        <f t="shared" si="15"/>
        <v/>
      </c>
      <c r="AN61" s="247" t="str">
        <f t="shared" si="15"/>
        <v/>
      </c>
      <c r="AO61" s="247" t="str">
        <f t="shared" si="6"/>
        <v/>
      </c>
    </row>
    <row r="62" spans="24:41">
      <c r="X62" s="253"/>
      <c r="Y62" s="253">
        <f t="shared" si="0"/>
        <v>0</v>
      </c>
      <c r="Z62" s="253">
        <f t="shared" si="1"/>
        <v>0</v>
      </c>
      <c r="AA62" s="253">
        <f t="shared" si="2"/>
        <v>0</v>
      </c>
      <c r="AB62" s="253">
        <f>COUNTIF(E$3:E62,E62)</f>
        <v>0</v>
      </c>
      <c r="AC62" s="253">
        <f t="shared" si="3"/>
        <v>0</v>
      </c>
      <c r="AD62" s="253">
        <f t="shared" si="4"/>
        <v>0</v>
      </c>
      <c r="AE62" s="253" t="str">
        <f t="shared" si="15"/>
        <v/>
      </c>
      <c r="AF62" s="253" t="str">
        <f t="shared" si="15"/>
        <v/>
      </c>
      <c r="AG62" s="253" t="str">
        <f t="shared" si="15"/>
        <v/>
      </c>
      <c r="AH62" s="247" t="str">
        <f t="shared" si="15"/>
        <v/>
      </c>
      <c r="AI62" s="247" t="str">
        <f t="shared" si="15"/>
        <v/>
      </c>
      <c r="AJ62" s="247" t="str">
        <f t="shared" si="15"/>
        <v/>
      </c>
      <c r="AK62" s="247" t="str">
        <f t="shared" si="15"/>
        <v/>
      </c>
      <c r="AL62" s="247" t="str">
        <f t="shared" si="15"/>
        <v/>
      </c>
      <c r="AM62" s="247" t="str">
        <f t="shared" si="15"/>
        <v/>
      </c>
      <c r="AN62" s="247" t="str">
        <f t="shared" si="15"/>
        <v/>
      </c>
      <c r="AO62" s="247" t="str">
        <f t="shared" si="6"/>
        <v/>
      </c>
    </row>
    <row r="63" spans="24:41">
      <c r="X63" s="253"/>
      <c r="Y63" s="253">
        <f t="shared" si="0"/>
        <v>0</v>
      </c>
      <c r="Z63" s="253">
        <f t="shared" si="1"/>
        <v>0</v>
      </c>
      <c r="AA63" s="253">
        <f t="shared" si="2"/>
        <v>0</v>
      </c>
      <c r="AB63" s="253">
        <f>COUNTIF(E$3:E63,E63)</f>
        <v>0</v>
      </c>
      <c r="AC63" s="253">
        <f t="shared" si="3"/>
        <v>0</v>
      </c>
      <c r="AD63" s="253">
        <f t="shared" si="4"/>
        <v>0</v>
      </c>
      <c r="AE63" s="253" t="str">
        <f t="shared" si="15"/>
        <v/>
      </c>
      <c r="AF63" s="253" t="str">
        <f t="shared" si="15"/>
        <v/>
      </c>
      <c r="AG63" s="253" t="str">
        <f t="shared" si="15"/>
        <v/>
      </c>
      <c r="AH63" s="247" t="str">
        <f t="shared" si="15"/>
        <v/>
      </c>
      <c r="AI63" s="247" t="str">
        <f t="shared" si="15"/>
        <v/>
      </c>
      <c r="AJ63" s="247" t="str">
        <f t="shared" si="15"/>
        <v/>
      </c>
      <c r="AK63" s="247" t="str">
        <f t="shared" si="15"/>
        <v/>
      </c>
      <c r="AL63" s="247" t="str">
        <f t="shared" si="15"/>
        <v/>
      </c>
      <c r="AM63" s="247" t="str">
        <f t="shared" si="15"/>
        <v/>
      </c>
      <c r="AN63" s="247" t="str">
        <f t="shared" si="15"/>
        <v/>
      </c>
      <c r="AO63" s="247" t="str">
        <f t="shared" si="6"/>
        <v/>
      </c>
    </row>
    <row r="64" spans="24:41">
      <c r="X64" s="253"/>
      <c r="Y64" s="253">
        <f t="shared" si="0"/>
        <v>0</v>
      </c>
      <c r="Z64" s="253">
        <f t="shared" si="1"/>
        <v>0</v>
      </c>
      <c r="AA64" s="253">
        <f t="shared" si="2"/>
        <v>0</v>
      </c>
      <c r="AB64" s="253">
        <f>COUNTIF(E$3:E64,E64)</f>
        <v>0</v>
      </c>
      <c r="AC64" s="253">
        <f t="shared" si="3"/>
        <v>0</v>
      </c>
      <c r="AD64" s="253">
        <f t="shared" si="4"/>
        <v>0</v>
      </c>
      <c r="AE64" s="253" t="str">
        <f t="shared" si="15"/>
        <v/>
      </c>
      <c r="AF64" s="253" t="str">
        <f t="shared" si="15"/>
        <v/>
      </c>
      <c r="AG64" s="253" t="str">
        <f t="shared" si="15"/>
        <v/>
      </c>
      <c r="AH64" s="247" t="str">
        <f t="shared" si="15"/>
        <v/>
      </c>
      <c r="AI64" s="247" t="str">
        <f t="shared" si="15"/>
        <v/>
      </c>
      <c r="AJ64" s="247" t="str">
        <f t="shared" si="15"/>
        <v/>
      </c>
      <c r="AK64" s="247" t="str">
        <f t="shared" si="15"/>
        <v/>
      </c>
      <c r="AL64" s="247" t="str">
        <f t="shared" si="15"/>
        <v/>
      </c>
      <c r="AM64" s="247" t="str">
        <f t="shared" si="15"/>
        <v/>
      </c>
      <c r="AN64" s="247" t="str">
        <f t="shared" si="15"/>
        <v/>
      </c>
      <c r="AO64" s="247" t="str">
        <f t="shared" si="6"/>
        <v/>
      </c>
    </row>
    <row r="65" spans="24:41">
      <c r="X65" s="253"/>
      <c r="Y65" s="253">
        <f t="shared" si="0"/>
        <v>0</v>
      </c>
      <c r="Z65" s="253">
        <f t="shared" si="1"/>
        <v>0</v>
      </c>
      <c r="AA65" s="253">
        <f t="shared" si="2"/>
        <v>0</v>
      </c>
      <c r="AB65" s="253">
        <f>COUNTIF(E$3:E65,E65)</f>
        <v>0</v>
      </c>
      <c r="AC65" s="253">
        <f t="shared" si="3"/>
        <v>0</v>
      </c>
      <c r="AD65" s="253">
        <f t="shared" si="4"/>
        <v>0</v>
      </c>
      <c r="AE65" s="253" t="str">
        <f t="shared" si="15"/>
        <v/>
      </c>
      <c r="AF65" s="253" t="str">
        <f t="shared" si="15"/>
        <v/>
      </c>
      <c r="AG65" s="253" t="str">
        <f t="shared" si="15"/>
        <v/>
      </c>
      <c r="AH65" s="247" t="str">
        <f t="shared" si="15"/>
        <v/>
      </c>
      <c r="AI65" s="247" t="str">
        <f t="shared" si="15"/>
        <v/>
      </c>
      <c r="AJ65" s="247" t="str">
        <f t="shared" si="15"/>
        <v/>
      </c>
      <c r="AK65" s="247" t="str">
        <f t="shared" si="15"/>
        <v/>
      </c>
      <c r="AL65" s="247" t="str">
        <f t="shared" si="15"/>
        <v/>
      </c>
      <c r="AM65" s="247" t="str">
        <f t="shared" si="15"/>
        <v/>
      </c>
      <c r="AN65" s="247" t="str">
        <f t="shared" si="15"/>
        <v/>
      </c>
      <c r="AO65" s="247" t="str">
        <f t="shared" si="6"/>
        <v/>
      </c>
    </row>
    <row r="66" spans="24:41">
      <c r="X66" s="253"/>
      <c r="Y66" s="253">
        <f t="shared" si="0"/>
        <v>0</v>
      </c>
      <c r="Z66" s="253">
        <f t="shared" si="1"/>
        <v>0</v>
      </c>
      <c r="AA66" s="253">
        <f t="shared" si="2"/>
        <v>0</v>
      </c>
      <c r="AB66" s="253">
        <f>COUNTIF(E$3:E66,E66)</f>
        <v>0</v>
      </c>
      <c r="AC66" s="253">
        <f t="shared" si="3"/>
        <v>0</v>
      </c>
      <c r="AD66" s="253">
        <f t="shared" si="4"/>
        <v>0</v>
      </c>
      <c r="AE66" s="253" t="str">
        <f t="shared" si="15"/>
        <v/>
      </c>
      <c r="AF66" s="253" t="str">
        <f t="shared" si="15"/>
        <v/>
      </c>
      <c r="AG66" s="253" t="str">
        <f t="shared" si="15"/>
        <v/>
      </c>
      <c r="AH66" s="247" t="str">
        <f t="shared" si="15"/>
        <v/>
      </c>
      <c r="AI66" s="247" t="str">
        <f t="shared" si="15"/>
        <v/>
      </c>
      <c r="AJ66" s="247" t="str">
        <f t="shared" si="15"/>
        <v/>
      </c>
      <c r="AK66" s="247" t="str">
        <f t="shared" si="15"/>
        <v/>
      </c>
      <c r="AL66" s="247" t="str">
        <f t="shared" si="15"/>
        <v/>
      </c>
      <c r="AM66" s="247" t="str">
        <f t="shared" si="15"/>
        <v/>
      </c>
      <c r="AN66" s="247" t="str">
        <f t="shared" si="15"/>
        <v/>
      </c>
      <c r="AO66" s="247" t="str">
        <f t="shared" si="6"/>
        <v/>
      </c>
    </row>
    <row r="67" spans="24:41">
      <c r="X67" s="253"/>
      <c r="Y67" s="253">
        <f t="shared" ref="Y67:Y102" si="16">C67</f>
        <v>0</v>
      </c>
      <c r="Z67" s="253">
        <f t="shared" ref="Z67:Z102" si="17">E67</f>
        <v>0</v>
      </c>
      <c r="AA67" s="253">
        <f t="shared" ref="AA67:AA102" si="18">D67</f>
        <v>0</v>
      </c>
      <c r="AB67" s="253">
        <f>COUNTIF(E$3:E67,E67)</f>
        <v>0</v>
      </c>
      <c r="AC67" s="253">
        <f t="shared" ref="AC67:AC102" si="19">COUNTIF(E$3:E$103,E67)</f>
        <v>0</v>
      </c>
      <c r="AD67" s="253">
        <f t="shared" ref="AD67:AD102" si="20">SUMIF(E$3:E$103,E67,D$3:D$103)</f>
        <v>0</v>
      </c>
      <c r="AE67" s="253" t="str">
        <f t="shared" si="15"/>
        <v/>
      </c>
      <c r="AF67" s="253" t="str">
        <f t="shared" si="15"/>
        <v/>
      </c>
      <c r="AG67" s="253" t="str">
        <f t="shared" si="15"/>
        <v/>
      </c>
      <c r="AH67" s="247" t="str">
        <f t="shared" si="15"/>
        <v/>
      </c>
      <c r="AI67" s="247" t="str">
        <f t="shared" si="15"/>
        <v/>
      </c>
      <c r="AJ67" s="247" t="str">
        <f t="shared" si="15"/>
        <v/>
      </c>
      <c r="AK67" s="247" t="str">
        <f t="shared" si="15"/>
        <v/>
      </c>
      <c r="AL67" s="247" t="str">
        <f t="shared" si="15"/>
        <v/>
      </c>
      <c r="AM67" s="247" t="str">
        <f t="shared" si="15"/>
        <v/>
      </c>
      <c r="AN67" s="247" t="str">
        <f t="shared" si="15"/>
        <v/>
      </c>
      <c r="AO67" s="247" t="str">
        <f t="shared" ref="AO67:AO102" si="21">IF(ISERROR(VLOOKUP(U$2,AJ67:AN67,5,FALSE)),"",VLOOKUP(U$2,AJ67:AN67,5,FALSE))</f>
        <v/>
      </c>
    </row>
    <row r="68" spans="24:41">
      <c r="X68" s="253"/>
      <c r="Y68" s="253">
        <f t="shared" si="16"/>
        <v>0</v>
      </c>
      <c r="Z68" s="253">
        <f t="shared" si="17"/>
        <v>0</v>
      </c>
      <c r="AA68" s="253">
        <f t="shared" si="18"/>
        <v>0</v>
      </c>
      <c r="AB68" s="253">
        <f>COUNTIF(E$3:E68,E68)</f>
        <v>0</v>
      </c>
      <c r="AC68" s="253">
        <f t="shared" si="19"/>
        <v>0</v>
      </c>
      <c r="AD68" s="253">
        <f t="shared" si="20"/>
        <v>0</v>
      </c>
      <c r="AE68" s="253" t="str">
        <f t="shared" si="15"/>
        <v/>
      </c>
      <c r="AF68" s="253" t="str">
        <f t="shared" si="15"/>
        <v/>
      </c>
      <c r="AG68" s="253" t="str">
        <f t="shared" si="15"/>
        <v/>
      </c>
      <c r="AH68" s="247" t="str">
        <f t="shared" si="15"/>
        <v/>
      </c>
      <c r="AI68" s="247" t="str">
        <f t="shared" si="15"/>
        <v/>
      </c>
      <c r="AJ68" s="247" t="str">
        <f t="shared" si="15"/>
        <v/>
      </c>
      <c r="AK68" s="247" t="str">
        <f t="shared" si="15"/>
        <v/>
      </c>
      <c r="AL68" s="247" t="str">
        <f t="shared" si="15"/>
        <v/>
      </c>
      <c r="AM68" s="247" t="str">
        <f t="shared" si="15"/>
        <v/>
      </c>
      <c r="AN68" s="247" t="str">
        <f t="shared" si="15"/>
        <v/>
      </c>
      <c r="AO68" s="247" t="str">
        <f t="shared" si="21"/>
        <v/>
      </c>
    </row>
    <row r="69" spans="24:41">
      <c r="X69" s="253"/>
      <c r="Y69" s="253">
        <f t="shared" si="16"/>
        <v>0</v>
      </c>
      <c r="Z69" s="253">
        <f t="shared" si="17"/>
        <v>0</v>
      </c>
      <c r="AA69" s="253">
        <f t="shared" si="18"/>
        <v>0</v>
      </c>
      <c r="AB69" s="253">
        <f>COUNTIF(E$3:E69,E69)</f>
        <v>0</v>
      </c>
      <c r="AC69" s="253">
        <f t="shared" si="19"/>
        <v>0</v>
      </c>
      <c r="AD69" s="253">
        <f t="shared" si="20"/>
        <v>0</v>
      </c>
      <c r="AE69" s="253" t="str">
        <f t="shared" si="15"/>
        <v/>
      </c>
      <c r="AF69" s="253" t="str">
        <f t="shared" si="15"/>
        <v/>
      </c>
      <c r="AG69" s="253" t="str">
        <f t="shared" si="15"/>
        <v/>
      </c>
      <c r="AH69" s="247" t="str">
        <f t="shared" si="15"/>
        <v/>
      </c>
      <c r="AI69" s="247" t="str">
        <f t="shared" si="15"/>
        <v/>
      </c>
      <c r="AJ69" s="247" t="str">
        <f t="shared" si="15"/>
        <v/>
      </c>
      <c r="AK69" s="247" t="str">
        <f t="shared" si="15"/>
        <v/>
      </c>
      <c r="AL69" s="247" t="str">
        <f t="shared" si="15"/>
        <v/>
      </c>
      <c r="AM69" s="247" t="str">
        <f t="shared" si="15"/>
        <v/>
      </c>
      <c r="AN69" s="247" t="str">
        <f t="shared" si="15"/>
        <v/>
      </c>
      <c r="AO69" s="247" t="str">
        <f t="shared" si="21"/>
        <v/>
      </c>
    </row>
    <row r="70" spans="24:41">
      <c r="X70" s="253"/>
      <c r="Y70" s="253">
        <f t="shared" si="16"/>
        <v>0</v>
      </c>
      <c r="Z70" s="253">
        <f t="shared" si="17"/>
        <v>0</v>
      </c>
      <c r="AA70" s="253">
        <f t="shared" si="18"/>
        <v>0</v>
      </c>
      <c r="AB70" s="253">
        <f>COUNTIF(E$3:E70,E70)</f>
        <v>0</v>
      </c>
      <c r="AC70" s="253">
        <f t="shared" si="19"/>
        <v>0</v>
      </c>
      <c r="AD70" s="253">
        <f t="shared" si="20"/>
        <v>0</v>
      </c>
      <c r="AE70" s="253" t="str">
        <f t="shared" si="15"/>
        <v/>
      </c>
      <c r="AF70" s="253" t="str">
        <f t="shared" si="15"/>
        <v/>
      </c>
      <c r="AG70" s="253" t="str">
        <f t="shared" si="15"/>
        <v/>
      </c>
      <c r="AH70" s="247" t="str">
        <f t="shared" si="15"/>
        <v/>
      </c>
      <c r="AI70" s="247" t="str">
        <f t="shared" si="15"/>
        <v/>
      </c>
      <c r="AJ70" s="247" t="str">
        <f t="shared" si="15"/>
        <v/>
      </c>
      <c r="AK70" s="247" t="str">
        <f t="shared" si="15"/>
        <v/>
      </c>
      <c r="AL70" s="247" t="str">
        <f t="shared" si="15"/>
        <v/>
      </c>
      <c r="AM70" s="247" t="str">
        <f t="shared" si="15"/>
        <v/>
      </c>
      <c r="AN70" s="247" t="str">
        <f t="shared" si="15"/>
        <v/>
      </c>
      <c r="AO70" s="247" t="str">
        <f t="shared" si="21"/>
        <v/>
      </c>
    </row>
    <row r="71" spans="24:41">
      <c r="X71" s="253"/>
      <c r="Y71" s="253">
        <f t="shared" si="16"/>
        <v>0</v>
      </c>
      <c r="Z71" s="253">
        <f t="shared" si="17"/>
        <v>0</v>
      </c>
      <c r="AA71" s="253">
        <f t="shared" si="18"/>
        <v>0</v>
      </c>
      <c r="AB71" s="253">
        <f>COUNTIF(E$3:E71,E71)</f>
        <v>0</v>
      </c>
      <c r="AC71" s="253">
        <f t="shared" si="19"/>
        <v>0</v>
      </c>
      <c r="AD71" s="253">
        <f t="shared" si="20"/>
        <v>0</v>
      </c>
      <c r="AE71" s="253" t="str">
        <f t="shared" si="15"/>
        <v/>
      </c>
      <c r="AF71" s="253" t="str">
        <f t="shared" si="15"/>
        <v/>
      </c>
      <c r="AG71" s="253" t="str">
        <f t="shared" si="15"/>
        <v/>
      </c>
      <c r="AH71" s="247" t="str">
        <f t="shared" si="15"/>
        <v/>
      </c>
      <c r="AI71" s="247" t="str">
        <f t="shared" si="15"/>
        <v/>
      </c>
      <c r="AJ71" s="247" t="str">
        <f t="shared" si="15"/>
        <v/>
      </c>
      <c r="AK71" s="247" t="str">
        <f t="shared" si="15"/>
        <v/>
      </c>
      <c r="AL71" s="247" t="str">
        <f t="shared" si="15"/>
        <v/>
      </c>
      <c r="AM71" s="247" t="str">
        <f t="shared" si="15"/>
        <v/>
      </c>
      <c r="AN71" s="247" t="str">
        <f t="shared" si="15"/>
        <v/>
      </c>
      <c r="AO71" s="247" t="str">
        <f t="shared" si="21"/>
        <v/>
      </c>
    </row>
    <row r="72" spans="24:41">
      <c r="X72" s="253"/>
      <c r="Y72" s="253">
        <f t="shared" si="16"/>
        <v>0</v>
      </c>
      <c r="Z72" s="253">
        <f t="shared" si="17"/>
        <v>0</v>
      </c>
      <c r="AA72" s="253">
        <f t="shared" si="18"/>
        <v>0</v>
      </c>
      <c r="AB72" s="253">
        <f>COUNTIF(E$3:E72,E72)</f>
        <v>0</v>
      </c>
      <c r="AC72" s="253">
        <f t="shared" si="19"/>
        <v>0</v>
      </c>
      <c r="AD72" s="253">
        <f t="shared" si="20"/>
        <v>0</v>
      </c>
      <c r="AE72" s="253" t="str">
        <f t="shared" si="15"/>
        <v/>
      </c>
      <c r="AF72" s="253" t="str">
        <f t="shared" si="15"/>
        <v/>
      </c>
      <c r="AG72" s="253" t="str">
        <f t="shared" si="15"/>
        <v/>
      </c>
      <c r="AH72" s="247" t="str">
        <f t="shared" si="15"/>
        <v/>
      </c>
      <c r="AI72" s="247" t="str">
        <f t="shared" si="15"/>
        <v/>
      </c>
      <c r="AJ72" s="247" t="str">
        <f t="shared" si="15"/>
        <v/>
      </c>
      <c r="AK72" s="247" t="str">
        <f t="shared" si="15"/>
        <v/>
      </c>
      <c r="AL72" s="247" t="str">
        <f t="shared" si="15"/>
        <v/>
      </c>
      <c r="AM72" s="247" t="str">
        <f t="shared" si="15"/>
        <v/>
      </c>
      <c r="AN72" s="247" t="str">
        <f t="shared" si="15"/>
        <v/>
      </c>
      <c r="AO72" s="247" t="str">
        <f t="shared" si="21"/>
        <v/>
      </c>
    </row>
    <row r="73" spans="24:41">
      <c r="X73" s="253"/>
      <c r="Y73" s="253">
        <f t="shared" si="16"/>
        <v>0</v>
      </c>
      <c r="Z73" s="253">
        <f t="shared" si="17"/>
        <v>0</v>
      </c>
      <c r="AA73" s="253">
        <f t="shared" si="18"/>
        <v>0</v>
      </c>
      <c r="AB73" s="253">
        <f>COUNTIF(E$3:E73,E73)</f>
        <v>0</v>
      </c>
      <c r="AC73" s="253">
        <f t="shared" si="19"/>
        <v>0</v>
      </c>
      <c r="AD73" s="253">
        <f t="shared" si="20"/>
        <v>0</v>
      </c>
      <c r="AE73" s="253" t="str">
        <f t="shared" si="15"/>
        <v/>
      </c>
      <c r="AF73" s="253" t="str">
        <f t="shared" si="15"/>
        <v/>
      </c>
      <c r="AG73" s="253" t="str">
        <f t="shared" si="15"/>
        <v/>
      </c>
      <c r="AH73" s="247" t="str">
        <f t="shared" si="15"/>
        <v/>
      </c>
      <c r="AI73" s="247" t="str">
        <f t="shared" si="15"/>
        <v/>
      </c>
      <c r="AJ73" s="247" t="str">
        <f t="shared" si="15"/>
        <v/>
      </c>
      <c r="AK73" s="247" t="str">
        <f t="shared" si="15"/>
        <v/>
      </c>
      <c r="AL73" s="247" t="str">
        <f t="shared" si="15"/>
        <v/>
      </c>
      <c r="AM73" s="247" t="str">
        <f t="shared" si="15"/>
        <v/>
      </c>
      <c r="AN73" s="247" t="str">
        <f t="shared" si="15"/>
        <v/>
      </c>
      <c r="AO73" s="247" t="str">
        <f t="shared" si="21"/>
        <v/>
      </c>
    </row>
    <row r="74" spans="24:41">
      <c r="X74" s="253"/>
      <c r="Y74" s="253">
        <f t="shared" si="16"/>
        <v>0</v>
      </c>
      <c r="Z74" s="253">
        <f t="shared" si="17"/>
        <v>0</v>
      </c>
      <c r="AA74" s="253">
        <f t="shared" si="18"/>
        <v>0</v>
      </c>
      <c r="AB74" s="253">
        <f>COUNTIF(E$3:E74,E74)</f>
        <v>0</v>
      </c>
      <c r="AC74" s="253">
        <f t="shared" si="19"/>
        <v>0</v>
      </c>
      <c r="AD74" s="253">
        <f t="shared" si="20"/>
        <v>0</v>
      </c>
      <c r="AE74" s="253" t="str">
        <f t="shared" si="15"/>
        <v/>
      </c>
      <c r="AF74" s="253" t="str">
        <f t="shared" si="15"/>
        <v/>
      </c>
      <c r="AG74" s="253" t="str">
        <f t="shared" si="15"/>
        <v/>
      </c>
      <c r="AH74" s="247" t="str">
        <f t="shared" si="15"/>
        <v/>
      </c>
      <c r="AI74" s="247" t="str">
        <f t="shared" si="15"/>
        <v/>
      </c>
      <c r="AJ74" s="247" t="str">
        <f t="shared" si="15"/>
        <v/>
      </c>
      <c r="AK74" s="247" t="str">
        <f t="shared" si="15"/>
        <v/>
      </c>
      <c r="AL74" s="247" t="str">
        <f t="shared" si="15"/>
        <v/>
      </c>
      <c r="AM74" s="247" t="str">
        <f t="shared" si="15"/>
        <v/>
      </c>
      <c r="AN74" s="247" t="str">
        <f t="shared" si="15"/>
        <v/>
      </c>
      <c r="AO74" s="247" t="str">
        <f t="shared" si="21"/>
        <v/>
      </c>
    </row>
    <row r="75" spans="24:41">
      <c r="X75" s="253"/>
      <c r="Y75" s="253">
        <f t="shared" si="16"/>
        <v>0</v>
      </c>
      <c r="Z75" s="253">
        <f t="shared" si="17"/>
        <v>0</v>
      </c>
      <c r="AA75" s="253">
        <f t="shared" si="18"/>
        <v>0</v>
      </c>
      <c r="AB75" s="253">
        <f>COUNTIF(E$3:E75,E75)</f>
        <v>0</v>
      </c>
      <c r="AC75" s="253">
        <f t="shared" si="19"/>
        <v>0</v>
      </c>
      <c r="AD75" s="253">
        <f t="shared" si="20"/>
        <v>0</v>
      </c>
      <c r="AE75" s="253" t="str">
        <f t="shared" si="15"/>
        <v/>
      </c>
      <c r="AF75" s="253" t="str">
        <f t="shared" si="15"/>
        <v/>
      </c>
      <c r="AG75" s="253" t="str">
        <f t="shared" si="15"/>
        <v/>
      </c>
      <c r="AH75" s="247" t="str">
        <f t="shared" si="15"/>
        <v/>
      </c>
      <c r="AI75" s="247" t="str">
        <f t="shared" si="15"/>
        <v/>
      </c>
      <c r="AJ75" s="247" t="str">
        <f t="shared" si="15"/>
        <v/>
      </c>
      <c r="AK75" s="247" t="str">
        <f t="shared" si="15"/>
        <v/>
      </c>
      <c r="AL75" s="247" t="str">
        <f t="shared" si="15"/>
        <v/>
      </c>
      <c r="AM75" s="247" t="str">
        <f t="shared" si="15"/>
        <v/>
      </c>
      <c r="AN75" s="247" t="str">
        <f t="shared" si="15"/>
        <v/>
      </c>
      <c r="AO75" s="247" t="str">
        <f t="shared" si="21"/>
        <v/>
      </c>
    </row>
    <row r="76" spans="24:41">
      <c r="X76" s="253"/>
      <c r="Y76" s="253">
        <f t="shared" si="16"/>
        <v>0</v>
      </c>
      <c r="Z76" s="253">
        <f t="shared" si="17"/>
        <v>0</v>
      </c>
      <c r="AA76" s="253">
        <f t="shared" si="18"/>
        <v>0</v>
      </c>
      <c r="AB76" s="253">
        <f>COUNTIF(E$3:E76,E76)</f>
        <v>0</v>
      </c>
      <c r="AC76" s="253">
        <f t="shared" si="19"/>
        <v>0</v>
      </c>
      <c r="AD76" s="253">
        <f t="shared" si="20"/>
        <v>0</v>
      </c>
      <c r="AE76" s="253" t="str">
        <f t="shared" si="15"/>
        <v/>
      </c>
      <c r="AF76" s="253" t="str">
        <f t="shared" si="15"/>
        <v/>
      </c>
      <c r="AG76" s="253" t="str">
        <f t="shared" si="15"/>
        <v/>
      </c>
      <c r="AH76" s="247" t="str">
        <f t="shared" si="15"/>
        <v/>
      </c>
      <c r="AI76" s="247" t="str">
        <f t="shared" si="15"/>
        <v/>
      </c>
      <c r="AJ76" s="247" t="str">
        <f t="shared" si="15"/>
        <v/>
      </c>
      <c r="AK76" s="247" t="str">
        <f t="shared" si="15"/>
        <v/>
      </c>
      <c r="AL76" s="247" t="str">
        <f t="shared" si="15"/>
        <v/>
      </c>
      <c r="AM76" s="247" t="str">
        <f t="shared" si="15"/>
        <v/>
      </c>
      <c r="AN76" s="247" t="str">
        <f t="shared" si="15"/>
        <v/>
      </c>
      <c r="AO76" s="247" t="str">
        <f t="shared" si="21"/>
        <v/>
      </c>
    </row>
    <row r="77" spans="24:41">
      <c r="X77" s="253"/>
      <c r="Y77" s="253">
        <f t="shared" si="16"/>
        <v>0</v>
      </c>
      <c r="Z77" s="253">
        <f t="shared" si="17"/>
        <v>0</v>
      </c>
      <c r="AA77" s="253">
        <f t="shared" si="18"/>
        <v>0</v>
      </c>
      <c r="AB77" s="253">
        <f>COUNTIF(E$3:E77,E77)</f>
        <v>0</v>
      </c>
      <c r="AC77" s="253">
        <f t="shared" si="19"/>
        <v>0</v>
      </c>
      <c r="AD77" s="253">
        <f t="shared" si="20"/>
        <v>0</v>
      </c>
      <c r="AE77" s="253" t="str">
        <f t="shared" si="15"/>
        <v/>
      </c>
      <c r="AF77" s="253" t="str">
        <f t="shared" si="15"/>
        <v/>
      </c>
      <c r="AG77" s="253" t="str">
        <f t="shared" si="15"/>
        <v/>
      </c>
      <c r="AH77" s="247" t="str">
        <f t="shared" si="15"/>
        <v/>
      </c>
      <c r="AI77" s="247" t="str">
        <f t="shared" si="15"/>
        <v/>
      </c>
      <c r="AJ77" s="247" t="str">
        <f t="shared" si="15"/>
        <v/>
      </c>
      <c r="AK77" s="247" t="str">
        <f t="shared" si="15"/>
        <v/>
      </c>
      <c r="AL77" s="247" t="str">
        <f t="shared" si="15"/>
        <v/>
      </c>
      <c r="AM77" s="247" t="str">
        <f t="shared" si="15"/>
        <v/>
      </c>
      <c r="AN77" s="247" t="str">
        <f t="shared" si="15"/>
        <v/>
      </c>
      <c r="AO77" s="247" t="str">
        <f t="shared" si="21"/>
        <v/>
      </c>
    </row>
    <row r="78" spans="24:41">
      <c r="X78" s="253"/>
      <c r="Y78" s="253">
        <f t="shared" si="16"/>
        <v>0</v>
      </c>
      <c r="Z78" s="253">
        <f t="shared" si="17"/>
        <v>0</v>
      </c>
      <c r="AA78" s="253">
        <f t="shared" si="18"/>
        <v>0</v>
      </c>
      <c r="AB78" s="253">
        <f>COUNTIF(E$3:E78,E78)</f>
        <v>0</v>
      </c>
      <c r="AC78" s="253">
        <f t="shared" si="19"/>
        <v>0</v>
      </c>
      <c r="AD78" s="253">
        <f t="shared" si="20"/>
        <v>0</v>
      </c>
      <c r="AE78" s="253" t="str">
        <f t="shared" si="15"/>
        <v/>
      </c>
      <c r="AF78" s="253" t="str">
        <f t="shared" si="15"/>
        <v/>
      </c>
      <c r="AG78" s="253" t="str">
        <f t="shared" si="15"/>
        <v/>
      </c>
      <c r="AH78" s="247" t="str">
        <f t="shared" si="15"/>
        <v/>
      </c>
      <c r="AI78" s="247" t="str">
        <f t="shared" si="15"/>
        <v/>
      </c>
      <c r="AJ78" s="247" t="str">
        <f t="shared" si="15"/>
        <v/>
      </c>
      <c r="AK78" s="247" t="str">
        <f t="shared" si="15"/>
        <v/>
      </c>
      <c r="AL78" s="247" t="str">
        <f t="shared" si="15"/>
        <v/>
      </c>
      <c r="AM78" s="247" t="str">
        <f t="shared" si="15"/>
        <v/>
      </c>
      <c r="AN78" s="247" t="str">
        <f t="shared" si="15"/>
        <v/>
      </c>
      <c r="AO78" s="247" t="str">
        <f t="shared" si="21"/>
        <v/>
      </c>
    </row>
    <row r="79" spans="24:41">
      <c r="X79" s="253"/>
      <c r="Y79" s="253">
        <f t="shared" si="16"/>
        <v>0</v>
      </c>
      <c r="Z79" s="253">
        <f t="shared" si="17"/>
        <v>0</v>
      </c>
      <c r="AA79" s="253">
        <f t="shared" si="18"/>
        <v>0</v>
      </c>
      <c r="AB79" s="253">
        <f>COUNTIF(E$3:E79,E79)</f>
        <v>0</v>
      </c>
      <c r="AC79" s="253">
        <f t="shared" si="19"/>
        <v>0</v>
      </c>
      <c r="AD79" s="253">
        <f t="shared" si="20"/>
        <v>0</v>
      </c>
      <c r="AE79" s="253" t="str">
        <f t="shared" si="15"/>
        <v/>
      </c>
      <c r="AF79" s="253" t="str">
        <f t="shared" si="15"/>
        <v/>
      </c>
      <c r="AG79" s="253" t="str">
        <f t="shared" si="15"/>
        <v/>
      </c>
      <c r="AH79" s="247" t="str">
        <f t="shared" si="15"/>
        <v/>
      </c>
      <c r="AI79" s="247" t="str">
        <f t="shared" si="15"/>
        <v/>
      </c>
      <c r="AJ79" s="247" t="str">
        <f t="shared" si="15"/>
        <v/>
      </c>
      <c r="AK79" s="247" t="str">
        <f t="shared" si="15"/>
        <v/>
      </c>
      <c r="AL79" s="247" t="str">
        <f t="shared" si="15"/>
        <v/>
      </c>
      <c r="AM79" s="247" t="str">
        <f t="shared" si="15"/>
        <v/>
      </c>
      <c r="AN79" s="247" t="str">
        <f t="shared" si="15"/>
        <v/>
      </c>
      <c r="AO79" s="247" t="str">
        <f t="shared" si="21"/>
        <v/>
      </c>
    </row>
    <row r="80" spans="24:41">
      <c r="X80" s="253"/>
      <c r="Y80" s="253">
        <f t="shared" si="16"/>
        <v>0</v>
      </c>
      <c r="Z80" s="253">
        <f t="shared" si="17"/>
        <v>0</v>
      </c>
      <c r="AA80" s="253">
        <f t="shared" si="18"/>
        <v>0</v>
      </c>
      <c r="AB80" s="253">
        <f>COUNTIF(E$3:E80,E80)</f>
        <v>0</v>
      </c>
      <c r="AC80" s="253">
        <f t="shared" si="19"/>
        <v>0</v>
      </c>
      <c r="AD80" s="253">
        <f t="shared" si="20"/>
        <v>0</v>
      </c>
      <c r="AE80" s="253" t="str">
        <f t="shared" si="15"/>
        <v/>
      </c>
      <c r="AF80" s="253" t="str">
        <f t="shared" si="15"/>
        <v/>
      </c>
      <c r="AG80" s="253" t="str">
        <f t="shared" si="15"/>
        <v/>
      </c>
      <c r="AH80" s="247" t="str">
        <f t="shared" si="15"/>
        <v/>
      </c>
      <c r="AI80" s="247" t="str">
        <f t="shared" si="15"/>
        <v/>
      </c>
      <c r="AJ80" s="247" t="str">
        <f t="shared" si="15"/>
        <v/>
      </c>
      <c r="AK80" s="247" t="str">
        <f t="shared" si="15"/>
        <v/>
      </c>
      <c r="AL80" s="247" t="str">
        <f t="shared" si="15"/>
        <v/>
      </c>
      <c r="AM80" s="247" t="str">
        <f t="shared" si="15"/>
        <v/>
      </c>
      <c r="AN80" s="247" t="str">
        <f t="shared" si="15"/>
        <v/>
      </c>
      <c r="AO80" s="247" t="str">
        <f t="shared" si="21"/>
        <v/>
      </c>
    </row>
    <row r="81" spans="24:41">
      <c r="X81" s="253"/>
      <c r="Y81" s="253">
        <f t="shared" si="16"/>
        <v>0</v>
      </c>
      <c r="Z81" s="253">
        <f t="shared" si="17"/>
        <v>0</v>
      </c>
      <c r="AA81" s="253">
        <f t="shared" si="18"/>
        <v>0</v>
      </c>
      <c r="AB81" s="253">
        <f>COUNTIF(E$3:E81,E81)</f>
        <v>0</v>
      </c>
      <c r="AC81" s="253">
        <f t="shared" si="19"/>
        <v>0</v>
      </c>
      <c r="AD81" s="253">
        <f t="shared" si="20"/>
        <v>0</v>
      </c>
      <c r="AE81" s="253" t="str">
        <f t="shared" si="15"/>
        <v/>
      </c>
      <c r="AF81" s="253" t="str">
        <f t="shared" si="15"/>
        <v/>
      </c>
      <c r="AG81" s="253" t="str">
        <f t="shared" si="15"/>
        <v/>
      </c>
      <c r="AH81" s="247" t="str">
        <f t="shared" si="15"/>
        <v/>
      </c>
      <c r="AI81" s="247" t="str">
        <f t="shared" si="15"/>
        <v/>
      </c>
      <c r="AJ81" s="247" t="str">
        <f t="shared" si="15"/>
        <v/>
      </c>
      <c r="AK81" s="247" t="str">
        <f t="shared" si="15"/>
        <v/>
      </c>
      <c r="AL81" s="247" t="str">
        <f t="shared" si="15"/>
        <v/>
      </c>
      <c r="AM81" s="247" t="str">
        <f t="shared" si="15"/>
        <v/>
      </c>
      <c r="AN81" s="247" t="str">
        <f t="shared" si="15"/>
        <v/>
      </c>
      <c r="AO81" s="247" t="str">
        <f t="shared" si="21"/>
        <v/>
      </c>
    </row>
    <row r="82" spans="24:41">
      <c r="X82" s="253"/>
      <c r="Y82" s="253">
        <f t="shared" si="16"/>
        <v>0</v>
      </c>
      <c r="Z82" s="253">
        <f t="shared" si="17"/>
        <v>0</v>
      </c>
      <c r="AA82" s="253">
        <f t="shared" si="18"/>
        <v>0</v>
      </c>
      <c r="AB82" s="253">
        <f>COUNTIF(E$3:E82,E82)</f>
        <v>0</v>
      </c>
      <c r="AC82" s="253">
        <f t="shared" si="19"/>
        <v>0</v>
      </c>
      <c r="AD82" s="253">
        <f t="shared" si="20"/>
        <v>0</v>
      </c>
      <c r="AE82" s="253" t="str">
        <f t="shared" si="15"/>
        <v/>
      </c>
      <c r="AF82" s="253" t="str">
        <f t="shared" si="15"/>
        <v/>
      </c>
      <c r="AG82" s="253" t="str">
        <f t="shared" si="15"/>
        <v/>
      </c>
      <c r="AH82" s="247" t="str">
        <f t="shared" si="15"/>
        <v/>
      </c>
      <c r="AI82" s="247" t="str">
        <f t="shared" si="15"/>
        <v/>
      </c>
      <c r="AJ82" s="247" t="str">
        <f t="shared" si="15"/>
        <v/>
      </c>
      <c r="AK82" s="247" t="str">
        <f t="shared" si="15"/>
        <v/>
      </c>
      <c r="AL82" s="247" t="str">
        <f t="shared" si="15"/>
        <v/>
      </c>
      <c r="AM82" s="247" t="str">
        <f t="shared" si="15"/>
        <v/>
      </c>
      <c r="AN82" s="247" t="str">
        <f t="shared" si="15"/>
        <v/>
      </c>
      <c r="AO82" s="247" t="str">
        <f t="shared" si="21"/>
        <v/>
      </c>
    </row>
    <row r="83" spans="24:41">
      <c r="X83" s="253"/>
      <c r="Y83" s="253">
        <f t="shared" si="16"/>
        <v>0</v>
      </c>
      <c r="Z83" s="253">
        <f t="shared" si="17"/>
        <v>0</v>
      </c>
      <c r="AA83" s="253">
        <f t="shared" si="18"/>
        <v>0</v>
      </c>
      <c r="AB83" s="253">
        <f>COUNTIF(E$3:E83,E83)</f>
        <v>0</v>
      </c>
      <c r="AC83" s="253">
        <f t="shared" si="19"/>
        <v>0</v>
      </c>
      <c r="AD83" s="253">
        <f t="shared" si="20"/>
        <v>0</v>
      </c>
      <c r="AE83" s="253" t="str">
        <f t="shared" si="15"/>
        <v/>
      </c>
      <c r="AF83" s="253" t="str">
        <f t="shared" si="15"/>
        <v/>
      </c>
      <c r="AG83" s="253" t="str">
        <f t="shared" si="15"/>
        <v/>
      </c>
      <c r="AH83" s="247" t="str">
        <f t="shared" si="15"/>
        <v/>
      </c>
      <c r="AI83" s="247" t="str">
        <f t="shared" si="15"/>
        <v/>
      </c>
      <c r="AJ83" s="247" t="str">
        <f t="shared" si="15"/>
        <v/>
      </c>
      <c r="AK83" s="247" t="str">
        <f t="shared" si="15"/>
        <v/>
      </c>
      <c r="AL83" s="247" t="str">
        <f t="shared" si="15"/>
        <v/>
      </c>
      <c r="AM83" s="247" t="str">
        <f t="shared" si="15"/>
        <v/>
      </c>
      <c r="AN83" s="247" t="str">
        <f t="shared" si="15"/>
        <v/>
      </c>
      <c r="AO83" s="247" t="str">
        <f t="shared" si="21"/>
        <v/>
      </c>
    </row>
    <row r="84" spans="24:41">
      <c r="X84" s="253"/>
      <c r="Y84" s="253">
        <f t="shared" si="16"/>
        <v>0</v>
      </c>
      <c r="Z84" s="253">
        <f t="shared" si="17"/>
        <v>0</v>
      </c>
      <c r="AA84" s="253">
        <f t="shared" si="18"/>
        <v>0</v>
      </c>
      <c r="AB84" s="253">
        <f>COUNTIF(E$3:E84,E84)</f>
        <v>0</v>
      </c>
      <c r="AC84" s="253">
        <f t="shared" si="19"/>
        <v>0</v>
      </c>
      <c r="AD84" s="253">
        <f t="shared" si="20"/>
        <v>0</v>
      </c>
      <c r="AE84" s="253" t="str">
        <f t="shared" si="15"/>
        <v/>
      </c>
      <c r="AF84" s="253" t="str">
        <f t="shared" si="15"/>
        <v/>
      </c>
      <c r="AG84" s="253" t="str">
        <f t="shared" si="15"/>
        <v/>
      </c>
      <c r="AH84" s="247" t="str">
        <f t="shared" si="15"/>
        <v/>
      </c>
      <c r="AI84" s="247" t="str">
        <f t="shared" si="15"/>
        <v/>
      </c>
      <c r="AJ84" s="247" t="str">
        <f t="shared" si="15"/>
        <v/>
      </c>
      <c r="AK84" s="247" t="str">
        <f t="shared" si="15"/>
        <v/>
      </c>
      <c r="AL84" s="247" t="str">
        <f t="shared" si="15"/>
        <v/>
      </c>
      <c r="AM84" s="247" t="str">
        <f t="shared" si="15"/>
        <v/>
      </c>
      <c r="AN84" s="247" t="str">
        <f t="shared" si="15"/>
        <v/>
      </c>
      <c r="AO84" s="247" t="str">
        <f t="shared" si="21"/>
        <v/>
      </c>
    </row>
    <row r="85" spans="24:41">
      <c r="X85" s="253"/>
      <c r="Y85" s="253">
        <f t="shared" si="16"/>
        <v>0</v>
      </c>
      <c r="Z85" s="253">
        <f t="shared" si="17"/>
        <v>0</v>
      </c>
      <c r="AA85" s="253">
        <f t="shared" si="18"/>
        <v>0</v>
      </c>
      <c r="AB85" s="253">
        <f>COUNTIF(E$3:E85,E85)</f>
        <v>0</v>
      </c>
      <c r="AC85" s="253">
        <f t="shared" si="19"/>
        <v>0</v>
      </c>
      <c r="AD85" s="253">
        <f t="shared" si="20"/>
        <v>0</v>
      </c>
      <c r="AE85" s="253" t="str">
        <f t="shared" si="15"/>
        <v/>
      </c>
      <c r="AF85" s="253" t="str">
        <f t="shared" si="15"/>
        <v/>
      </c>
      <c r="AG85" s="253" t="str">
        <f t="shared" si="15"/>
        <v/>
      </c>
      <c r="AH85" s="247" t="str">
        <f t="shared" si="15"/>
        <v/>
      </c>
      <c r="AI85" s="247" t="str">
        <f t="shared" si="15"/>
        <v/>
      </c>
      <c r="AJ85" s="247" t="str">
        <f t="shared" si="15"/>
        <v/>
      </c>
      <c r="AK85" s="247" t="str">
        <f t="shared" si="15"/>
        <v/>
      </c>
      <c r="AL85" s="247" t="str">
        <f t="shared" si="15"/>
        <v/>
      </c>
      <c r="AM85" s="247" t="str">
        <f t="shared" si="15"/>
        <v/>
      </c>
      <c r="AN85" s="247" t="str">
        <f t="shared" si="15"/>
        <v/>
      </c>
      <c r="AO85" s="247" t="str">
        <f t="shared" si="21"/>
        <v/>
      </c>
    </row>
    <row r="86" spans="24:41">
      <c r="X86" s="253"/>
      <c r="Y86" s="253">
        <f t="shared" si="16"/>
        <v>0</v>
      </c>
      <c r="Z86" s="253">
        <f t="shared" si="17"/>
        <v>0</v>
      </c>
      <c r="AA86" s="253">
        <f t="shared" si="18"/>
        <v>0</v>
      </c>
      <c r="AB86" s="253">
        <f>COUNTIF(E$3:E86,E86)</f>
        <v>0</v>
      </c>
      <c r="AC86" s="253">
        <f t="shared" si="19"/>
        <v>0</v>
      </c>
      <c r="AD86" s="253">
        <f t="shared" si="20"/>
        <v>0</v>
      </c>
      <c r="AE86" s="253" t="str">
        <f t="shared" si="15"/>
        <v/>
      </c>
      <c r="AF86" s="253" t="str">
        <f t="shared" si="15"/>
        <v/>
      </c>
      <c r="AG86" s="253" t="str">
        <f t="shared" si="15"/>
        <v/>
      </c>
      <c r="AH86" s="247" t="str">
        <f t="shared" si="15"/>
        <v/>
      </c>
      <c r="AI86" s="247" t="str">
        <f t="shared" si="15"/>
        <v/>
      </c>
      <c r="AJ86" s="247" t="str">
        <f t="shared" ref="AJ86:AN102" si="22">IF(ISERROR(VLOOKUP(M$29,$Z86:$AD86,5,FALSE)),"",VLOOKUP(M$29,$Z86:$AD86,5,FALSE))</f>
        <v/>
      </c>
      <c r="AK86" s="247" t="str">
        <f t="shared" si="22"/>
        <v/>
      </c>
      <c r="AL86" s="247" t="str">
        <f t="shared" si="22"/>
        <v/>
      </c>
      <c r="AM86" s="247" t="str">
        <f t="shared" si="22"/>
        <v/>
      </c>
      <c r="AN86" s="247" t="str">
        <f t="shared" si="22"/>
        <v/>
      </c>
      <c r="AO86" s="247" t="str">
        <f t="shared" si="21"/>
        <v/>
      </c>
    </row>
    <row r="87" spans="24:41">
      <c r="X87" s="253"/>
      <c r="Y87" s="253">
        <f t="shared" si="16"/>
        <v>0</v>
      </c>
      <c r="Z87" s="253">
        <f t="shared" si="17"/>
        <v>0</v>
      </c>
      <c r="AA87" s="253">
        <f t="shared" si="18"/>
        <v>0</v>
      </c>
      <c r="AB87" s="253">
        <f>COUNTIF(E$3:E87,E87)</f>
        <v>0</v>
      </c>
      <c r="AC87" s="253">
        <f t="shared" si="19"/>
        <v>0</v>
      </c>
      <c r="AD87" s="253">
        <f t="shared" si="20"/>
        <v>0</v>
      </c>
      <c r="AE87" s="253" t="str">
        <f t="shared" ref="AE87:AI102" si="23">IF(ISERROR(VLOOKUP(H$29,$Z87:$AD87,5,FALSE)),"",VLOOKUP(H$29,$Z87:$AD87,5,FALSE))</f>
        <v/>
      </c>
      <c r="AF87" s="253" t="str">
        <f t="shared" si="23"/>
        <v/>
      </c>
      <c r="AG87" s="253" t="str">
        <f t="shared" si="23"/>
        <v/>
      </c>
      <c r="AH87" s="247" t="str">
        <f t="shared" si="23"/>
        <v/>
      </c>
      <c r="AI87" s="247" t="str">
        <f t="shared" si="23"/>
        <v/>
      </c>
      <c r="AJ87" s="247" t="str">
        <f t="shared" si="22"/>
        <v/>
      </c>
      <c r="AK87" s="247" t="str">
        <f t="shared" si="22"/>
        <v/>
      </c>
      <c r="AL87" s="247" t="str">
        <f t="shared" si="22"/>
        <v/>
      </c>
      <c r="AM87" s="247" t="str">
        <f t="shared" si="22"/>
        <v/>
      </c>
      <c r="AN87" s="247" t="str">
        <f t="shared" si="22"/>
        <v/>
      </c>
      <c r="AO87" s="247" t="str">
        <f t="shared" si="21"/>
        <v/>
      </c>
    </row>
    <row r="88" spans="24:41">
      <c r="X88" s="253"/>
      <c r="Y88" s="253">
        <f t="shared" si="16"/>
        <v>0</v>
      </c>
      <c r="Z88" s="253">
        <f t="shared" si="17"/>
        <v>0</v>
      </c>
      <c r="AA88" s="253">
        <f t="shared" si="18"/>
        <v>0</v>
      </c>
      <c r="AB88" s="253">
        <f>COUNTIF(E$3:E88,E88)</f>
        <v>0</v>
      </c>
      <c r="AC88" s="253">
        <f t="shared" si="19"/>
        <v>0</v>
      </c>
      <c r="AD88" s="253">
        <f t="shared" si="20"/>
        <v>0</v>
      </c>
      <c r="AE88" s="253" t="str">
        <f t="shared" si="23"/>
        <v/>
      </c>
      <c r="AF88" s="253" t="str">
        <f t="shared" si="23"/>
        <v/>
      </c>
      <c r="AG88" s="253" t="str">
        <f t="shared" si="23"/>
        <v/>
      </c>
      <c r="AH88" s="247" t="str">
        <f t="shared" si="23"/>
        <v/>
      </c>
      <c r="AI88" s="247" t="str">
        <f t="shared" si="23"/>
        <v/>
      </c>
      <c r="AJ88" s="247" t="str">
        <f t="shared" si="22"/>
        <v/>
      </c>
      <c r="AK88" s="247" t="str">
        <f t="shared" si="22"/>
        <v/>
      </c>
      <c r="AL88" s="247" t="str">
        <f t="shared" si="22"/>
        <v/>
      </c>
      <c r="AM88" s="247" t="str">
        <f t="shared" si="22"/>
        <v/>
      </c>
      <c r="AN88" s="247" t="str">
        <f t="shared" si="22"/>
        <v/>
      </c>
      <c r="AO88" s="247" t="str">
        <f t="shared" si="21"/>
        <v/>
      </c>
    </row>
    <row r="89" spans="24:41">
      <c r="X89" s="253"/>
      <c r="Y89" s="253">
        <f t="shared" si="16"/>
        <v>0</v>
      </c>
      <c r="Z89" s="253">
        <f t="shared" si="17"/>
        <v>0</v>
      </c>
      <c r="AA89" s="253">
        <f t="shared" si="18"/>
        <v>0</v>
      </c>
      <c r="AB89" s="253">
        <f>COUNTIF(E$3:E89,E89)</f>
        <v>0</v>
      </c>
      <c r="AC89" s="253">
        <f t="shared" si="19"/>
        <v>0</v>
      </c>
      <c r="AD89" s="253">
        <f t="shared" si="20"/>
        <v>0</v>
      </c>
      <c r="AE89" s="253" t="str">
        <f t="shared" si="23"/>
        <v/>
      </c>
      <c r="AF89" s="253" t="str">
        <f t="shared" si="23"/>
        <v/>
      </c>
      <c r="AG89" s="253" t="str">
        <f t="shared" si="23"/>
        <v/>
      </c>
      <c r="AH89" s="247" t="str">
        <f t="shared" si="23"/>
        <v/>
      </c>
      <c r="AI89" s="247" t="str">
        <f t="shared" si="23"/>
        <v/>
      </c>
      <c r="AJ89" s="247" t="str">
        <f t="shared" si="22"/>
        <v/>
      </c>
      <c r="AK89" s="247" t="str">
        <f t="shared" si="22"/>
        <v/>
      </c>
      <c r="AL89" s="247" t="str">
        <f t="shared" si="22"/>
        <v/>
      </c>
      <c r="AM89" s="247" t="str">
        <f t="shared" si="22"/>
        <v/>
      </c>
      <c r="AN89" s="247" t="str">
        <f t="shared" si="22"/>
        <v/>
      </c>
      <c r="AO89" s="247" t="str">
        <f t="shared" si="21"/>
        <v/>
      </c>
    </row>
    <row r="90" spans="24:41">
      <c r="X90" s="253"/>
      <c r="Y90" s="253">
        <f t="shared" si="16"/>
        <v>0</v>
      </c>
      <c r="Z90" s="253">
        <f t="shared" si="17"/>
        <v>0</v>
      </c>
      <c r="AA90" s="253">
        <f t="shared" si="18"/>
        <v>0</v>
      </c>
      <c r="AB90" s="253">
        <f>COUNTIF(E$3:E90,E90)</f>
        <v>0</v>
      </c>
      <c r="AC90" s="253">
        <f t="shared" si="19"/>
        <v>0</v>
      </c>
      <c r="AD90" s="253">
        <f t="shared" si="20"/>
        <v>0</v>
      </c>
      <c r="AE90" s="253" t="str">
        <f t="shared" si="23"/>
        <v/>
      </c>
      <c r="AF90" s="253" t="str">
        <f t="shared" si="23"/>
        <v/>
      </c>
      <c r="AG90" s="253" t="str">
        <f t="shared" si="23"/>
        <v/>
      </c>
      <c r="AH90" s="247" t="str">
        <f t="shared" si="23"/>
        <v/>
      </c>
      <c r="AI90" s="247" t="str">
        <f t="shared" si="23"/>
        <v/>
      </c>
      <c r="AJ90" s="247" t="str">
        <f t="shared" si="22"/>
        <v/>
      </c>
      <c r="AK90" s="247" t="str">
        <f t="shared" si="22"/>
        <v/>
      </c>
      <c r="AL90" s="247" t="str">
        <f t="shared" si="22"/>
        <v/>
      </c>
      <c r="AM90" s="247" t="str">
        <f t="shared" si="22"/>
        <v/>
      </c>
      <c r="AN90" s="247" t="str">
        <f t="shared" si="22"/>
        <v/>
      </c>
      <c r="AO90" s="247" t="str">
        <f t="shared" si="21"/>
        <v/>
      </c>
    </row>
    <row r="91" spans="24:41">
      <c r="X91" s="253"/>
      <c r="Y91" s="253">
        <f t="shared" si="16"/>
        <v>0</v>
      </c>
      <c r="Z91" s="253">
        <f t="shared" si="17"/>
        <v>0</v>
      </c>
      <c r="AA91" s="253">
        <f t="shared" si="18"/>
        <v>0</v>
      </c>
      <c r="AB91" s="253">
        <f>COUNTIF(E$3:E91,E91)</f>
        <v>0</v>
      </c>
      <c r="AC91" s="253">
        <f t="shared" si="19"/>
        <v>0</v>
      </c>
      <c r="AD91" s="253">
        <f t="shared" si="20"/>
        <v>0</v>
      </c>
      <c r="AE91" s="253" t="str">
        <f t="shared" si="23"/>
        <v/>
      </c>
      <c r="AF91" s="253" t="str">
        <f t="shared" si="23"/>
        <v/>
      </c>
      <c r="AG91" s="253" t="str">
        <f t="shared" si="23"/>
        <v/>
      </c>
      <c r="AH91" s="247" t="str">
        <f t="shared" si="23"/>
        <v/>
      </c>
      <c r="AI91" s="247" t="str">
        <f t="shared" si="23"/>
        <v/>
      </c>
      <c r="AJ91" s="247" t="str">
        <f t="shared" si="22"/>
        <v/>
      </c>
      <c r="AK91" s="247" t="str">
        <f t="shared" si="22"/>
        <v/>
      </c>
      <c r="AL91" s="247" t="str">
        <f t="shared" si="22"/>
        <v/>
      </c>
      <c r="AM91" s="247" t="str">
        <f t="shared" si="22"/>
        <v/>
      </c>
      <c r="AN91" s="247" t="str">
        <f t="shared" si="22"/>
        <v/>
      </c>
      <c r="AO91" s="247" t="str">
        <f t="shared" si="21"/>
        <v/>
      </c>
    </row>
    <row r="92" spans="24:41">
      <c r="X92" s="253"/>
      <c r="Y92" s="253">
        <f t="shared" si="16"/>
        <v>0</v>
      </c>
      <c r="Z92" s="253">
        <f t="shared" si="17"/>
        <v>0</v>
      </c>
      <c r="AA92" s="253">
        <f t="shared" si="18"/>
        <v>0</v>
      </c>
      <c r="AB92" s="253">
        <f>COUNTIF(E$3:E92,E92)</f>
        <v>0</v>
      </c>
      <c r="AC92" s="253">
        <f t="shared" si="19"/>
        <v>0</v>
      </c>
      <c r="AD92" s="253">
        <f t="shared" si="20"/>
        <v>0</v>
      </c>
      <c r="AE92" s="253" t="str">
        <f t="shared" si="23"/>
        <v/>
      </c>
      <c r="AF92" s="253" t="str">
        <f t="shared" si="23"/>
        <v/>
      </c>
      <c r="AG92" s="253" t="str">
        <f t="shared" si="23"/>
        <v/>
      </c>
      <c r="AH92" s="247" t="str">
        <f t="shared" si="23"/>
        <v/>
      </c>
      <c r="AI92" s="247" t="str">
        <f t="shared" si="23"/>
        <v/>
      </c>
      <c r="AJ92" s="247" t="str">
        <f t="shared" si="22"/>
        <v/>
      </c>
      <c r="AK92" s="247" t="str">
        <f t="shared" si="22"/>
        <v/>
      </c>
      <c r="AL92" s="247" t="str">
        <f t="shared" si="22"/>
        <v/>
      </c>
      <c r="AM92" s="247" t="str">
        <f t="shared" si="22"/>
        <v/>
      </c>
      <c r="AN92" s="247" t="str">
        <f t="shared" si="22"/>
        <v/>
      </c>
      <c r="AO92" s="247" t="str">
        <f t="shared" si="21"/>
        <v/>
      </c>
    </row>
    <row r="93" spans="24:41">
      <c r="X93" s="253"/>
      <c r="Y93" s="253">
        <f t="shared" si="16"/>
        <v>0</v>
      </c>
      <c r="Z93" s="253">
        <f t="shared" si="17"/>
        <v>0</v>
      </c>
      <c r="AA93" s="253">
        <f t="shared" si="18"/>
        <v>0</v>
      </c>
      <c r="AB93" s="253">
        <f>COUNTIF(E$3:E93,E93)</f>
        <v>0</v>
      </c>
      <c r="AC93" s="253">
        <f t="shared" si="19"/>
        <v>0</v>
      </c>
      <c r="AD93" s="253">
        <f t="shared" si="20"/>
        <v>0</v>
      </c>
      <c r="AE93" s="253" t="str">
        <f t="shared" si="23"/>
        <v/>
      </c>
      <c r="AF93" s="253" t="str">
        <f t="shared" si="23"/>
        <v/>
      </c>
      <c r="AG93" s="253" t="str">
        <f t="shared" si="23"/>
        <v/>
      </c>
      <c r="AH93" s="247" t="str">
        <f t="shared" si="23"/>
        <v/>
      </c>
      <c r="AI93" s="247" t="str">
        <f t="shared" si="23"/>
        <v/>
      </c>
      <c r="AJ93" s="247" t="str">
        <f t="shared" si="22"/>
        <v/>
      </c>
      <c r="AK93" s="247" t="str">
        <f t="shared" si="22"/>
        <v/>
      </c>
      <c r="AL93" s="247" t="str">
        <f t="shared" si="22"/>
        <v/>
      </c>
      <c r="AM93" s="247" t="str">
        <f t="shared" si="22"/>
        <v/>
      </c>
      <c r="AN93" s="247" t="str">
        <f t="shared" si="22"/>
        <v/>
      </c>
      <c r="AO93" s="247" t="str">
        <f t="shared" si="21"/>
        <v/>
      </c>
    </row>
    <row r="94" spans="24:41">
      <c r="X94" s="253"/>
      <c r="Y94" s="253">
        <f t="shared" si="16"/>
        <v>0</v>
      </c>
      <c r="Z94" s="253">
        <f t="shared" si="17"/>
        <v>0</v>
      </c>
      <c r="AA94" s="253">
        <f t="shared" si="18"/>
        <v>0</v>
      </c>
      <c r="AB94" s="253">
        <f>COUNTIF(E$3:E94,E94)</f>
        <v>0</v>
      </c>
      <c r="AC94" s="253">
        <f t="shared" si="19"/>
        <v>0</v>
      </c>
      <c r="AD94" s="253">
        <f t="shared" si="20"/>
        <v>0</v>
      </c>
      <c r="AE94" s="253" t="str">
        <f t="shared" si="23"/>
        <v/>
      </c>
      <c r="AF94" s="253" t="str">
        <f t="shared" si="23"/>
        <v/>
      </c>
      <c r="AG94" s="253" t="str">
        <f t="shared" si="23"/>
        <v/>
      </c>
      <c r="AH94" s="247" t="str">
        <f t="shared" si="23"/>
        <v/>
      </c>
      <c r="AI94" s="247" t="str">
        <f t="shared" si="23"/>
        <v/>
      </c>
      <c r="AJ94" s="247" t="str">
        <f t="shared" si="22"/>
        <v/>
      </c>
      <c r="AK94" s="247" t="str">
        <f t="shared" si="22"/>
        <v/>
      </c>
      <c r="AL94" s="247" t="str">
        <f t="shared" si="22"/>
        <v/>
      </c>
      <c r="AM94" s="247" t="str">
        <f t="shared" si="22"/>
        <v/>
      </c>
      <c r="AN94" s="247" t="str">
        <f t="shared" si="22"/>
        <v/>
      </c>
      <c r="AO94" s="247" t="str">
        <f t="shared" si="21"/>
        <v/>
      </c>
    </row>
    <row r="95" spans="24:41">
      <c r="X95" s="253"/>
      <c r="Y95" s="253">
        <f t="shared" si="16"/>
        <v>0</v>
      </c>
      <c r="Z95" s="253">
        <f t="shared" si="17"/>
        <v>0</v>
      </c>
      <c r="AA95" s="253">
        <f t="shared" si="18"/>
        <v>0</v>
      </c>
      <c r="AB95" s="253">
        <f>COUNTIF(E$3:E95,E95)</f>
        <v>0</v>
      </c>
      <c r="AC95" s="253">
        <f t="shared" si="19"/>
        <v>0</v>
      </c>
      <c r="AD95" s="253">
        <f t="shared" si="20"/>
        <v>0</v>
      </c>
      <c r="AE95" s="253" t="str">
        <f t="shared" si="23"/>
        <v/>
      </c>
      <c r="AF95" s="253" t="str">
        <f t="shared" si="23"/>
        <v/>
      </c>
      <c r="AG95" s="253" t="str">
        <f t="shared" si="23"/>
        <v/>
      </c>
      <c r="AH95" s="247" t="str">
        <f t="shared" si="23"/>
        <v/>
      </c>
      <c r="AI95" s="247" t="str">
        <f t="shared" si="23"/>
        <v/>
      </c>
      <c r="AJ95" s="247" t="str">
        <f t="shared" si="22"/>
        <v/>
      </c>
      <c r="AK95" s="247" t="str">
        <f t="shared" si="22"/>
        <v/>
      </c>
      <c r="AL95" s="247" t="str">
        <f t="shared" si="22"/>
        <v/>
      </c>
      <c r="AM95" s="247" t="str">
        <f t="shared" si="22"/>
        <v/>
      </c>
      <c r="AN95" s="247" t="str">
        <f t="shared" si="22"/>
        <v/>
      </c>
      <c r="AO95" s="247" t="str">
        <f t="shared" si="21"/>
        <v/>
      </c>
    </row>
    <row r="96" spans="24:41">
      <c r="X96" s="253"/>
      <c r="Y96" s="253">
        <f t="shared" si="16"/>
        <v>0</v>
      </c>
      <c r="Z96" s="253">
        <f t="shared" si="17"/>
        <v>0</v>
      </c>
      <c r="AA96" s="253">
        <f t="shared" si="18"/>
        <v>0</v>
      </c>
      <c r="AB96" s="253">
        <f>COUNTIF(E$3:E96,E96)</f>
        <v>0</v>
      </c>
      <c r="AC96" s="253">
        <f t="shared" si="19"/>
        <v>0</v>
      </c>
      <c r="AD96" s="253">
        <f t="shared" si="20"/>
        <v>0</v>
      </c>
      <c r="AE96" s="253" t="str">
        <f t="shared" si="23"/>
        <v/>
      </c>
      <c r="AF96" s="253" t="str">
        <f t="shared" si="23"/>
        <v/>
      </c>
      <c r="AG96" s="253" t="str">
        <f t="shared" si="23"/>
        <v/>
      </c>
      <c r="AH96" s="247" t="str">
        <f t="shared" si="23"/>
        <v/>
      </c>
      <c r="AI96" s="247" t="str">
        <f t="shared" si="23"/>
        <v/>
      </c>
      <c r="AJ96" s="247" t="str">
        <f t="shared" si="22"/>
        <v/>
      </c>
      <c r="AK96" s="247" t="str">
        <f t="shared" si="22"/>
        <v/>
      </c>
      <c r="AL96" s="247" t="str">
        <f t="shared" si="22"/>
        <v/>
      </c>
      <c r="AM96" s="247" t="str">
        <f t="shared" si="22"/>
        <v/>
      </c>
      <c r="AN96" s="247" t="str">
        <f t="shared" si="22"/>
        <v/>
      </c>
      <c r="AO96" s="247" t="str">
        <f t="shared" si="21"/>
        <v/>
      </c>
    </row>
    <row r="97" spans="24:41">
      <c r="X97" s="253"/>
      <c r="Y97" s="253">
        <f t="shared" si="16"/>
        <v>0</v>
      </c>
      <c r="Z97" s="253">
        <f t="shared" si="17"/>
        <v>0</v>
      </c>
      <c r="AA97" s="253">
        <f t="shared" si="18"/>
        <v>0</v>
      </c>
      <c r="AB97" s="253">
        <f>COUNTIF(E$3:E97,E97)</f>
        <v>0</v>
      </c>
      <c r="AC97" s="253">
        <f t="shared" si="19"/>
        <v>0</v>
      </c>
      <c r="AD97" s="253">
        <f t="shared" si="20"/>
        <v>0</v>
      </c>
      <c r="AE97" s="253" t="str">
        <f t="shared" si="23"/>
        <v/>
      </c>
      <c r="AF97" s="253" t="str">
        <f t="shared" si="23"/>
        <v/>
      </c>
      <c r="AG97" s="253" t="str">
        <f t="shared" si="23"/>
        <v/>
      </c>
      <c r="AH97" s="247" t="str">
        <f t="shared" si="23"/>
        <v/>
      </c>
      <c r="AI97" s="247" t="str">
        <f t="shared" si="23"/>
        <v/>
      </c>
      <c r="AJ97" s="247" t="str">
        <f t="shared" si="22"/>
        <v/>
      </c>
      <c r="AK97" s="247" t="str">
        <f t="shared" si="22"/>
        <v/>
      </c>
      <c r="AL97" s="247" t="str">
        <f t="shared" si="22"/>
        <v/>
      </c>
      <c r="AM97" s="247" t="str">
        <f t="shared" si="22"/>
        <v/>
      </c>
      <c r="AN97" s="247" t="str">
        <f t="shared" si="22"/>
        <v/>
      </c>
      <c r="AO97" s="247" t="str">
        <f t="shared" si="21"/>
        <v/>
      </c>
    </row>
    <row r="98" spans="24:41">
      <c r="X98" s="253"/>
      <c r="Y98" s="253">
        <f t="shared" si="16"/>
        <v>0</v>
      </c>
      <c r="Z98" s="253">
        <f t="shared" si="17"/>
        <v>0</v>
      </c>
      <c r="AA98" s="253">
        <f t="shared" si="18"/>
        <v>0</v>
      </c>
      <c r="AB98" s="253">
        <f>COUNTIF(E$3:E98,E98)</f>
        <v>0</v>
      </c>
      <c r="AC98" s="253">
        <f t="shared" si="19"/>
        <v>0</v>
      </c>
      <c r="AD98" s="253">
        <f t="shared" si="20"/>
        <v>0</v>
      </c>
      <c r="AE98" s="253" t="str">
        <f t="shared" si="23"/>
        <v/>
      </c>
      <c r="AF98" s="253" t="str">
        <f t="shared" si="23"/>
        <v/>
      </c>
      <c r="AG98" s="253" t="str">
        <f t="shared" si="23"/>
        <v/>
      </c>
      <c r="AH98" s="247" t="str">
        <f t="shared" si="23"/>
        <v/>
      </c>
      <c r="AI98" s="247" t="str">
        <f t="shared" si="23"/>
        <v/>
      </c>
      <c r="AJ98" s="247" t="str">
        <f t="shared" si="22"/>
        <v/>
      </c>
      <c r="AK98" s="247" t="str">
        <f t="shared" si="22"/>
        <v/>
      </c>
      <c r="AL98" s="247" t="str">
        <f t="shared" si="22"/>
        <v/>
      </c>
      <c r="AM98" s="247" t="str">
        <f t="shared" si="22"/>
        <v/>
      </c>
      <c r="AN98" s="247" t="str">
        <f t="shared" si="22"/>
        <v/>
      </c>
      <c r="AO98" s="247" t="str">
        <f t="shared" si="21"/>
        <v/>
      </c>
    </row>
    <row r="99" spans="24:41">
      <c r="X99" s="253"/>
      <c r="Y99" s="253">
        <f t="shared" si="16"/>
        <v>0</v>
      </c>
      <c r="Z99" s="253">
        <f t="shared" si="17"/>
        <v>0</v>
      </c>
      <c r="AA99" s="253">
        <f t="shared" si="18"/>
        <v>0</v>
      </c>
      <c r="AB99" s="253">
        <f>COUNTIF(E$3:E99,E99)</f>
        <v>0</v>
      </c>
      <c r="AC99" s="253">
        <f t="shared" si="19"/>
        <v>0</v>
      </c>
      <c r="AD99" s="253">
        <f t="shared" si="20"/>
        <v>0</v>
      </c>
      <c r="AE99" s="253" t="str">
        <f t="shared" si="23"/>
        <v/>
      </c>
      <c r="AF99" s="253" t="str">
        <f t="shared" si="23"/>
        <v/>
      </c>
      <c r="AG99" s="253" t="str">
        <f t="shared" si="23"/>
        <v/>
      </c>
      <c r="AH99" s="247" t="str">
        <f t="shared" si="23"/>
        <v/>
      </c>
      <c r="AI99" s="247" t="str">
        <f t="shared" si="23"/>
        <v/>
      </c>
      <c r="AJ99" s="247" t="str">
        <f t="shared" si="22"/>
        <v/>
      </c>
      <c r="AK99" s="247" t="str">
        <f t="shared" si="22"/>
        <v/>
      </c>
      <c r="AL99" s="247" t="str">
        <f t="shared" si="22"/>
        <v/>
      </c>
      <c r="AM99" s="247" t="str">
        <f t="shared" si="22"/>
        <v/>
      </c>
      <c r="AN99" s="247" t="str">
        <f t="shared" si="22"/>
        <v/>
      </c>
      <c r="AO99" s="247" t="str">
        <f t="shared" si="21"/>
        <v/>
      </c>
    </row>
    <row r="100" spans="24:41">
      <c r="X100" s="253"/>
      <c r="Y100" s="253">
        <f t="shared" si="16"/>
        <v>0</v>
      </c>
      <c r="Z100" s="253">
        <f t="shared" si="17"/>
        <v>0</v>
      </c>
      <c r="AA100" s="253">
        <f t="shared" si="18"/>
        <v>0</v>
      </c>
      <c r="AB100" s="253">
        <f>COUNTIF(E$3:E100,E100)</f>
        <v>0</v>
      </c>
      <c r="AC100" s="253">
        <f t="shared" si="19"/>
        <v>0</v>
      </c>
      <c r="AD100" s="253">
        <f t="shared" si="20"/>
        <v>0</v>
      </c>
      <c r="AE100" s="253" t="str">
        <f t="shared" si="23"/>
        <v/>
      </c>
      <c r="AF100" s="253" t="str">
        <f t="shared" si="23"/>
        <v/>
      </c>
      <c r="AG100" s="253" t="str">
        <f t="shared" si="23"/>
        <v/>
      </c>
      <c r="AH100" s="247" t="str">
        <f t="shared" si="23"/>
        <v/>
      </c>
      <c r="AI100" s="247" t="str">
        <f t="shared" si="23"/>
        <v/>
      </c>
      <c r="AJ100" s="247" t="str">
        <f t="shared" si="22"/>
        <v/>
      </c>
      <c r="AK100" s="247" t="str">
        <f t="shared" si="22"/>
        <v/>
      </c>
      <c r="AL100" s="247" t="str">
        <f t="shared" si="22"/>
        <v/>
      </c>
      <c r="AM100" s="247" t="str">
        <f t="shared" si="22"/>
        <v/>
      </c>
      <c r="AN100" s="247" t="str">
        <f t="shared" si="22"/>
        <v/>
      </c>
      <c r="AO100" s="247" t="str">
        <f t="shared" si="21"/>
        <v/>
      </c>
    </row>
    <row r="101" spans="24:41">
      <c r="X101" s="253"/>
      <c r="Y101" s="253">
        <f t="shared" si="16"/>
        <v>0</v>
      </c>
      <c r="Z101" s="253">
        <f t="shared" si="17"/>
        <v>0</v>
      </c>
      <c r="AA101" s="253">
        <f t="shared" si="18"/>
        <v>0</v>
      </c>
      <c r="AB101" s="253">
        <f>COUNTIF(E$3:E101,E101)</f>
        <v>0</v>
      </c>
      <c r="AC101" s="253">
        <f t="shared" si="19"/>
        <v>0</v>
      </c>
      <c r="AD101" s="253">
        <f t="shared" si="20"/>
        <v>0</v>
      </c>
      <c r="AE101" s="253" t="str">
        <f t="shared" si="23"/>
        <v/>
      </c>
      <c r="AF101" s="253" t="str">
        <f t="shared" si="23"/>
        <v/>
      </c>
      <c r="AG101" s="253" t="str">
        <f t="shared" si="23"/>
        <v/>
      </c>
      <c r="AH101" s="247" t="str">
        <f t="shared" si="23"/>
        <v/>
      </c>
      <c r="AI101" s="247" t="str">
        <f t="shared" si="23"/>
        <v/>
      </c>
      <c r="AJ101" s="247" t="str">
        <f t="shared" si="22"/>
        <v/>
      </c>
      <c r="AK101" s="247" t="str">
        <f t="shared" si="22"/>
        <v/>
      </c>
      <c r="AL101" s="247" t="str">
        <f t="shared" si="22"/>
        <v/>
      </c>
      <c r="AM101" s="247" t="str">
        <f t="shared" si="22"/>
        <v/>
      </c>
      <c r="AN101" s="247" t="str">
        <f t="shared" si="22"/>
        <v/>
      </c>
      <c r="AO101" s="247" t="str">
        <f t="shared" si="21"/>
        <v/>
      </c>
    </row>
    <row r="102" spans="24:41">
      <c r="X102" s="253"/>
      <c r="Y102" s="253">
        <f t="shared" si="16"/>
        <v>0</v>
      </c>
      <c r="Z102" s="253">
        <f t="shared" si="17"/>
        <v>0</v>
      </c>
      <c r="AA102" s="253">
        <f t="shared" si="18"/>
        <v>0</v>
      </c>
      <c r="AB102" s="253">
        <f>COUNTIF(E$3:E102,E102)</f>
        <v>0</v>
      </c>
      <c r="AC102" s="253">
        <f t="shared" si="19"/>
        <v>0</v>
      </c>
      <c r="AD102" s="253">
        <f t="shared" si="20"/>
        <v>0</v>
      </c>
      <c r="AE102" s="253" t="str">
        <f t="shared" si="23"/>
        <v/>
      </c>
      <c r="AF102" s="253" t="str">
        <f t="shared" si="23"/>
        <v/>
      </c>
      <c r="AG102" s="253" t="str">
        <f t="shared" si="23"/>
        <v/>
      </c>
      <c r="AH102" s="247" t="str">
        <f t="shared" si="23"/>
        <v/>
      </c>
      <c r="AI102" s="247" t="str">
        <f t="shared" si="23"/>
        <v/>
      </c>
      <c r="AJ102" s="247" t="str">
        <f t="shared" si="22"/>
        <v/>
      </c>
      <c r="AK102" s="247" t="str">
        <f t="shared" si="22"/>
        <v/>
      </c>
      <c r="AL102" s="247" t="str">
        <f t="shared" si="22"/>
        <v/>
      </c>
      <c r="AM102" s="247" t="str">
        <f t="shared" si="22"/>
        <v/>
      </c>
      <c r="AN102" s="247" t="str">
        <f t="shared" si="22"/>
        <v/>
      </c>
      <c r="AO102" s="247" t="str">
        <f t="shared" si="21"/>
        <v/>
      </c>
    </row>
    <row r="103" spans="24:41">
      <c r="X103" s="253"/>
      <c r="Y103" s="253"/>
      <c r="Z103" s="253"/>
      <c r="AA103" s="253"/>
      <c r="AB103" s="253"/>
      <c r="AC103" s="253"/>
      <c r="AD103" s="253"/>
      <c r="AE103" s="253"/>
      <c r="AF103" s="253"/>
      <c r="AG103" s="253"/>
    </row>
    <row r="104" spans="24:41">
      <c r="X104" s="253"/>
      <c r="Y104" s="253"/>
      <c r="Z104" s="253"/>
      <c r="AA104" s="253"/>
      <c r="AB104" s="253"/>
      <c r="AC104" s="253"/>
      <c r="AD104" s="253"/>
      <c r="AE104" s="253"/>
      <c r="AF104" s="253"/>
      <c r="AG104" s="253"/>
    </row>
    <row r="105" spans="24:41">
      <c r="X105" s="253"/>
      <c r="Y105" s="253"/>
      <c r="Z105" s="253"/>
      <c r="AA105" s="253"/>
      <c r="AB105" s="253"/>
      <c r="AC105" s="253"/>
      <c r="AD105" s="253"/>
      <c r="AE105" s="253"/>
      <c r="AF105" s="253"/>
      <c r="AG105" s="253"/>
    </row>
    <row r="106" spans="24:41">
      <c r="X106" s="253"/>
      <c r="Y106" s="253"/>
      <c r="Z106" s="253"/>
      <c r="AA106" s="253"/>
      <c r="AB106" s="253"/>
      <c r="AC106" s="253"/>
      <c r="AD106" s="253"/>
      <c r="AE106" s="253"/>
      <c r="AF106" s="253"/>
      <c r="AG106" s="253"/>
    </row>
    <row r="107" spans="24:41">
      <c r="X107" s="253"/>
      <c r="Y107" s="253"/>
      <c r="Z107" s="253"/>
      <c r="AA107" s="253"/>
      <c r="AB107" s="253"/>
      <c r="AC107" s="253"/>
      <c r="AD107" s="253"/>
      <c r="AE107" s="253"/>
      <c r="AF107" s="253"/>
      <c r="AG107" s="253"/>
    </row>
    <row r="108" spans="24:41">
      <c r="X108" s="253"/>
      <c r="Y108" s="253"/>
      <c r="Z108" s="253"/>
      <c r="AA108" s="253"/>
      <c r="AB108" s="253"/>
      <c r="AC108" s="253"/>
      <c r="AD108" s="253"/>
      <c r="AE108" s="253"/>
      <c r="AF108" s="253"/>
      <c r="AG108" s="253"/>
    </row>
    <row r="109" spans="24:41">
      <c r="X109" s="253"/>
      <c r="Y109" s="253"/>
      <c r="Z109" s="253"/>
      <c r="AA109" s="253"/>
      <c r="AB109" s="253"/>
      <c r="AC109" s="253"/>
      <c r="AD109" s="253"/>
      <c r="AE109" s="253"/>
      <c r="AF109" s="253"/>
      <c r="AG109" s="253"/>
    </row>
    <row r="110" spans="24:41">
      <c r="X110" s="253"/>
      <c r="Y110" s="253"/>
      <c r="Z110" s="253"/>
      <c r="AA110" s="253"/>
      <c r="AB110" s="253"/>
      <c r="AC110" s="253"/>
      <c r="AD110" s="253"/>
      <c r="AE110" s="253"/>
      <c r="AF110" s="253"/>
      <c r="AG110" s="253"/>
    </row>
    <row r="111" spans="24:41">
      <c r="X111" s="253"/>
      <c r="Y111" s="253"/>
      <c r="Z111" s="253"/>
      <c r="AA111" s="253"/>
      <c r="AB111" s="253"/>
      <c r="AC111" s="253"/>
      <c r="AD111" s="253"/>
      <c r="AE111" s="253"/>
      <c r="AF111" s="253"/>
      <c r="AG111" s="253"/>
    </row>
    <row r="112" spans="24:41">
      <c r="X112" s="253"/>
      <c r="Y112" s="253"/>
      <c r="Z112" s="253"/>
      <c r="AA112" s="253"/>
      <c r="AB112" s="253"/>
      <c r="AC112" s="253"/>
      <c r="AD112" s="253"/>
      <c r="AE112" s="253"/>
      <c r="AF112" s="253"/>
      <c r="AG112" s="253"/>
    </row>
    <row r="113" spans="24:33">
      <c r="X113" s="253"/>
      <c r="Y113" s="253"/>
      <c r="Z113" s="253"/>
      <c r="AA113" s="253"/>
      <c r="AB113" s="253"/>
      <c r="AC113" s="253"/>
      <c r="AD113" s="253"/>
      <c r="AE113" s="253"/>
      <c r="AF113" s="253"/>
      <c r="AG113" s="253"/>
    </row>
    <row r="114" spans="24:33">
      <c r="X114" s="253"/>
      <c r="Y114" s="253"/>
      <c r="Z114" s="253"/>
      <c r="AA114" s="253"/>
      <c r="AB114" s="253"/>
      <c r="AC114" s="253"/>
      <c r="AD114" s="253"/>
      <c r="AE114" s="253"/>
      <c r="AF114" s="253"/>
      <c r="AG114" s="253"/>
    </row>
    <row r="115" spans="24:33">
      <c r="X115" s="253"/>
      <c r="Y115" s="253"/>
      <c r="Z115" s="253"/>
      <c r="AA115" s="253"/>
      <c r="AB115" s="253"/>
      <c r="AC115" s="253"/>
      <c r="AD115" s="253"/>
      <c r="AE115" s="253"/>
      <c r="AF115" s="253"/>
      <c r="AG115" s="253"/>
    </row>
    <row r="116" spans="24:33">
      <c r="X116" s="253"/>
      <c r="Y116" s="253"/>
      <c r="Z116" s="253"/>
      <c r="AA116" s="253"/>
      <c r="AB116" s="253"/>
      <c r="AC116" s="253"/>
      <c r="AD116" s="253"/>
      <c r="AE116" s="253"/>
      <c r="AF116" s="253"/>
      <c r="AG116" s="253"/>
    </row>
    <row r="117" spans="24:33">
      <c r="X117" s="253"/>
      <c r="Y117" s="253"/>
      <c r="Z117" s="253"/>
      <c r="AA117" s="253"/>
      <c r="AB117" s="253"/>
      <c r="AC117" s="253"/>
      <c r="AD117" s="253"/>
      <c r="AE117" s="253"/>
      <c r="AF117" s="253"/>
      <c r="AG117" s="253"/>
    </row>
    <row r="118" spans="24:33">
      <c r="X118" s="253"/>
      <c r="Y118" s="253"/>
      <c r="Z118" s="253"/>
      <c r="AA118" s="253"/>
      <c r="AB118" s="253"/>
      <c r="AC118" s="253"/>
      <c r="AD118" s="253"/>
      <c r="AE118" s="253"/>
      <c r="AF118" s="253"/>
      <c r="AG118" s="253"/>
    </row>
    <row r="119" spans="24:33">
      <c r="X119" s="253"/>
      <c r="Y119" s="253"/>
      <c r="Z119" s="253"/>
      <c r="AA119" s="253"/>
      <c r="AB119" s="253"/>
      <c r="AC119" s="253"/>
      <c r="AD119" s="253"/>
      <c r="AE119" s="253"/>
      <c r="AF119" s="253"/>
      <c r="AG119" s="253"/>
    </row>
    <row r="120" spans="24:33">
      <c r="X120" s="253"/>
      <c r="Y120" s="253"/>
      <c r="Z120" s="253"/>
      <c r="AA120" s="253"/>
      <c r="AB120" s="253"/>
      <c r="AC120" s="253"/>
      <c r="AD120" s="253"/>
      <c r="AE120" s="253"/>
      <c r="AF120" s="253"/>
      <c r="AG120" s="253"/>
    </row>
    <row r="121" spans="24:33">
      <c r="X121" s="253"/>
      <c r="Y121" s="253"/>
      <c r="Z121" s="253"/>
      <c r="AA121" s="253"/>
      <c r="AB121" s="253"/>
      <c r="AC121" s="253"/>
      <c r="AD121" s="253"/>
      <c r="AE121" s="253"/>
      <c r="AF121" s="253"/>
      <c r="AG121" s="253"/>
    </row>
    <row r="122" spans="24:33">
      <c r="X122" s="253"/>
      <c r="Y122" s="253"/>
      <c r="Z122" s="253"/>
      <c r="AA122" s="253"/>
      <c r="AB122" s="253"/>
      <c r="AC122" s="253"/>
      <c r="AD122" s="253"/>
      <c r="AE122" s="253"/>
      <c r="AF122" s="253"/>
      <c r="AG122" s="253"/>
    </row>
    <row r="123" spans="24:33">
      <c r="X123" s="253"/>
      <c r="Y123" s="253"/>
      <c r="Z123" s="253"/>
      <c r="AA123" s="253"/>
      <c r="AB123" s="253"/>
      <c r="AC123" s="253"/>
      <c r="AD123" s="253"/>
      <c r="AE123" s="253"/>
      <c r="AF123" s="253"/>
      <c r="AG123" s="253"/>
    </row>
    <row r="124" spans="24:33">
      <c r="X124" s="253"/>
      <c r="Y124" s="253"/>
      <c r="Z124" s="253"/>
      <c r="AA124" s="253"/>
      <c r="AB124" s="253"/>
      <c r="AC124" s="253"/>
      <c r="AD124" s="253"/>
      <c r="AE124" s="253"/>
      <c r="AF124" s="253"/>
      <c r="AG124" s="253"/>
    </row>
    <row r="125" spans="24:33">
      <c r="X125" s="253"/>
      <c r="Y125" s="253"/>
      <c r="Z125" s="253"/>
      <c r="AA125" s="253"/>
      <c r="AB125" s="253"/>
      <c r="AC125" s="253"/>
      <c r="AD125" s="253"/>
      <c r="AE125" s="253"/>
      <c r="AF125" s="253"/>
      <c r="AG125" s="253"/>
    </row>
    <row r="126" spans="24:33">
      <c r="X126" s="253"/>
      <c r="Y126" s="253"/>
      <c r="Z126" s="253"/>
      <c r="AA126" s="253"/>
      <c r="AB126" s="253"/>
      <c r="AC126" s="253"/>
      <c r="AD126" s="253"/>
      <c r="AE126" s="253"/>
      <c r="AF126" s="253"/>
      <c r="AG126" s="253"/>
    </row>
    <row r="127" spans="24:33">
      <c r="X127" s="253"/>
      <c r="Y127" s="253"/>
      <c r="Z127" s="253"/>
      <c r="AA127" s="253"/>
      <c r="AB127" s="253"/>
      <c r="AC127" s="253"/>
      <c r="AD127" s="253"/>
      <c r="AE127" s="253"/>
      <c r="AF127" s="253"/>
      <c r="AG127" s="253"/>
    </row>
    <row r="128" spans="24:33"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</row>
    <row r="129" spans="24:33"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</row>
    <row r="130" spans="24:33">
      <c r="X130" s="253"/>
      <c r="Y130" s="253"/>
      <c r="Z130" s="253"/>
      <c r="AA130" s="253"/>
      <c r="AB130" s="253"/>
      <c r="AC130" s="253"/>
      <c r="AD130" s="253"/>
      <c r="AE130" s="253"/>
      <c r="AF130" s="253"/>
      <c r="AG130" s="253"/>
    </row>
    <row r="131" spans="24:33">
      <c r="X131" s="253"/>
      <c r="Y131" s="253"/>
      <c r="Z131" s="253"/>
      <c r="AA131" s="253"/>
      <c r="AB131" s="253"/>
      <c r="AC131" s="253"/>
      <c r="AD131" s="253"/>
      <c r="AE131" s="253"/>
      <c r="AF131" s="253"/>
      <c r="AG131" s="253"/>
    </row>
    <row r="132" spans="24:33">
      <c r="X132" s="253"/>
      <c r="Y132" s="253"/>
      <c r="Z132" s="253"/>
      <c r="AA132" s="253"/>
      <c r="AB132" s="253"/>
      <c r="AC132" s="253"/>
      <c r="AD132" s="253"/>
      <c r="AE132" s="253"/>
      <c r="AF132" s="253"/>
      <c r="AG132" s="253"/>
    </row>
    <row r="133" spans="24:33">
      <c r="X133" s="253"/>
      <c r="Y133" s="253"/>
      <c r="Z133" s="253"/>
      <c r="AA133" s="253"/>
      <c r="AB133" s="253"/>
      <c r="AC133" s="253"/>
      <c r="AD133" s="253"/>
      <c r="AE133" s="253"/>
      <c r="AF133" s="253"/>
      <c r="AG133" s="253"/>
    </row>
    <row r="134" spans="24:33">
      <c r="X134" s="253"/>
      <c r="Y134" s="253"/>
      <c r="Z134" s="253"/>
      <c r="AA134" s="253"/>
      <c r="AB134" s="253"/>
      <c r="AC134" s="253"/>
      <c r="AD134" s="253"/>
      <c r="AE134" s="253"/>
      <c r="AF134" s="253"/>
      <c r="AG134" s="253"/>
    </row>
    <row r="135" spans="24:33">
      <c r="X135" s="253"/>
      <c r="Y135" s="253"/>
      <c r="Z135" s="253"/>
      <c r="AA135" s="253"/>
      <c r="AB135" s="253"/>
      <c r="AC135" s="253"/>
      <c r="AD135" s="253"/>
      <c r="AE135" s="253"/>
      <c r="AF135" s="253"/>
      <c r="AG135" s="253"/>
    </row>
    <row r="136" spans="24:33">
      <c r="X136" s="253"/>
      <c r="Y136" s="253"/>
      <c r="Z136" s="253"/>
      <c r="AA136" s="253"/>
      <c r="AB136" s="253"/>
      <c r="AC136" s="253"/>
      <c r="AD136" s="253"/>
      <c r="AE136" s="253"/>
      <c r="AF136" s="253"/>
      <c r="AG136" s="253"/>
    </row>
    <row r="137" spans="24:33">
      <c r="X137" s="253"/>
      <c r="Y137" s="253"/>
      <c r="Z137" s="253"/>
      <c r="AA137" s="253"/>
      <c r="AB137" s="253"/>
      <c r="AC137" s="253"/>
      <c r="AD137" s="253"/>
      <c r="AE137" s="253"/>
      <c r="AF137" s="253"/>
      <c r="AG137" s="253"/>
    </row>
    <row r="138" spans="24:33">
      <c r="X138" s="253"/>
      <c r="Y138" s="253"/>
      <c r="Z138" s="253"/>
      <c r="AA138" s="253"/>
      <c r="AB138" s="253"/>
      <c r="AC138" s="253"/>
      <c r="AD138" s="253"/>
      <c r="AE138" s="253"/>
      <c r="AF138" s="253"/>
      <c r="AG138" s="253"/>
    </row>
    <row r="139" spans="24:33">
      <c r="X139" s="253"/>
      <c r="Y139" s="253"/>
      <c r="Z139" s="253"/>
      <c r="AA139" s="253"/>
      <c r="AB139" s="253"/>
      <c r="AC139" s="253"/>
      <c r="AD139" s="253"/>
      <c r="AE139" s="253"/>
      <c r="AF139" s="253"/>
      <c r="AG139" s="253"/>
    </row>
    <row r="140" spans="24:33">
      <c r="X140" s="253"/>
      <c r="Y140" s="253"/>
      <c r="Z140" s="253"/>
      <c r="AA140" s="253"/>
      <c r="AB140" s="253"/>
      <c r="AC140" s="253"/>
      <c r="AD140" s="253"/>
      <c r="AE140" s="253"/>
      <c r="AF140" s="253"/>
      <c r="AG140" s="253"/>
    </row>
    <row r="141" spans="24:33">
      <c r="X141" s="253"/>
      <c r="Y141" s="253"/>
      <c r="Z141" s="253"/>
      <c r="AA141" s="253"/>
      <c r="AB141" s="253"/>
      <c r="AC141" s="253"/>
      <c r="AD141" s="253"/>
      <c r="AE141" s="253"/>
      <c r="AF141" s="253"/>
      <c r="AG141" s="253"/>
    </row>
    <row r="142" spans="24:33">
      <c r="X142" s="253"/>
      <c r="Y142" s="253"/>
      <c r="Z142" s="253"/>
      <c r="AA142" s="253"/>
      <c r="AB142" s="253"/>
      <c r="AC142" s="253"/>
      <c r="AD142" s="253"/>
      <c r="AE142" s="253"/>
      <c r="AF142" s="253"/>
      <c r="AG142" s="253"/>
    </row>
    <row r="143" spans="24:33">
      <c r="X143" s="253"/>
      <c r="Y143" s="253"/>
      <c r="Z143" s="253"/>
      <c r="AA143" s="253"/>
      <c r="AB143" s="253"/>
      <c r="AC143" s="253"/>
      <c r="AD143" s="253"/>
      <c r="AE143" s="253"/>
      <c r="AF143" s="253"/>
      <c r="AG143" s="253"/>
    </row>
    <row r="144" spans="24:33">
      <c r="X144" s="253"/>
      <c r="Y144" s="253"/>
      <c r="Z144" s="253"/>
      <c r="AA144" s="253"/>
      <c r="AB144" s="253"/>
      <c r="AC144" s="253"/>
      <c r="AD144" s="253"/>
      <c r="AE144" s="253"/>
      <c r="AF144" s="253"/>
      <c r="AG144" s="253"/>
    </row>
    <row r="145" spans="24:33">
      <c r="X145" s="253"/>
      <c r="Y145" s="253"/>
      <c r="Z145" s="253"/>
      <c r="AA145" s="253"/>
      <c r="AB145" s="253"/>
      <c r="AC145" s="253"/>
      <c r="AD145" s="253"/>
      <c r="AE145" s="253"/>
      <c r="AF145" s="253"/>
      <c r="AG145" s="253"/>
    </row>
    <row r="146" spans="24:33">
      <c r="X146" s="253"/>
      <c r="Y146" s="253"/>
      <c r="Z146" s="253"/>
      <c r="AA146" s="253"/>
      <c r="AB146" s="253"/>
      <c r="AC146" s="253"/>
      <c r="AD146" s="253"/>
      <c r="AE146" s="253"/>
      <c r="AF146" s="253"/>
      <c r="AG146" s="253"/>
    </row>
    <row r="147" spans="24:33">
      <c r="X147" s="253"/>
      <c r="Y147" s="253"/>
      <c r="Z147" s="253"/>
      <c r="AA147" s="253"/>
      <c r="AB147" s="253"/>
      <c r="AC147" s="253"/>
      <c r="AD147" s="253"/>
      <c r="AE147" s="253"/>
      <c r="AF147" s="253"/>
      <c r="AG147" s="253"/>
    </row>
    <row r="148" spans="24:33">
      <c r="X148" s="253"/>
      <c r="Y148" s="253"/>
      <c r="Z148" s="253"/>
      <c r="AA148" s="253"/>
      <c r="AB148" s="253"/>
      <c r="AC148" s="253"/>
      <c r="AD148" s="253"/>
      <c r="AE148" s="253"/>
      <c r="AF148" s="253"/>
      <c r="AG148" s="253"/>
    </row>
    <row r="149" spans="24:33">
      <c r="X149" s="253"/>
      <c r="Y149" s="253"/>
      <c r="Z149" s="253"/>
      <c r="AA149" s="253"/>
      <c r="AB149" s="253"/>
      <c r="AC149" s="253"/>
      <c r="AD149" s="253"/>
      <c r="AE149" s="253"/>
      <c r="AF149" s="253"/>
      <c r="AG149" s="253"/>
    </row>
    <row r="150" spans="24:33">
      <c r="X150" s="253"/>
      <c r="Y150" s="253"/>
      <c r="Z150" s="253"/>
      <c r="AA150" s="253"/>
      <c r="AB150" s="253"/>
      <c r="AC150" s="253"/>
      <c r="AD150" s="253"/>
      <c r="AE150" s="253"/>
      <c r="AF150" s="253"/>
      <c r="AG150" s="253"/>
    </row>
    <row r="151" spans="24:33">
      <c r="X151" s="253"/>
      <c r="Y151" s="253"/>
      <c r="Z151" s="253"/>
      <c r="AA151" s="253"/>
      <c r="AB151" s="253"/>
      <c r="AC151" s="253"/>
      <c r="AD151" s="253"/>
      <c r="AE151" s="253"/>
      <c r="AF151" s="253"/>
      <c r="AG151" s="253"/>
    </row>
    <row r="152" spans="24:33">
      <c r="X152" s="253"/>
      <c r="Y152" s="253"/>
      <c r="Z152" s="253"/>
      <c r="AA152" s="253"/>
      <c r="AB152" s="253"/>
      <c r="AC152" s="253"/>
      <c r="AD152" s="253"/>
      <c r="AE152" s="253"/>
      <c r="AF152" s="253"/>
      <c r="AG152" s="253"/>
    </row>
    <row r="153" spans="24:33">
      <c r="X153" s="253"/>
      <c r="Y153" s="253"/>
      <c r="Z153" s="253"/>
      <c r="AA153" s="253"/>
      <c r="AB153" s="253"/>
      <c r="AC153" s="253"/>
      <c r="AD153" s="253"/>
      <c r="AE153" s="253"/>
      <c r="AF153" s="253"/>
      <c r="AG153" s="253"/>
    </row>
    <row r="154" spans="24:33">
      <c r="X154" s="253"/>
      <c r="Y154" s="253"/>
      <c r="Z154" s="253"/>
      <c r="AA154" s="253"/>
      <c r="AB154" s="253"/>
      <c r="AC154" s="253"/>
      <c r="AD154" s="253"/>
      <c r="AE154" s="253"/>
      <c r="AF154" s="253"/>
      <c r="AG154" s="253"/>
    </row>
    <row r="155" spans="24:33">
      <c r="X155" s="253"/>
      <c r="Y155" s="253"/>
      <c r="Z155" s="253"/>
      <c r="AA155" s="253"/>
      <c r="AB155" s="253"/>
      <c r="AC155" s="253"/>
      <c r="AD155" s="253"/>
      <c r="AE155" s="253"/>
      <c r="AF155" s="253"/>
      <c r="AG155" s="253"/>
    </row>
    <row r="156" spans="24:33">
      <c r="X156" s="253"/>
      <c r="Y156" s="253"/>
      <c r="Z156" s="253"/>
      <c r="AA156" s="253"/>
      <c r="AB156" s="253"/>
      <c r="AC156" s="253"/>
      <c r="AD156" s="253"/>
      <c r="AE156" s="253"/>
      <c r="AF156" s="253"/>
      <c r="AG156" s="253"/>
    </row>
    <row r="157" spans="24:33">
      <c r="X157" s="253"/>
      <c r="Y157" s="253"/>
      <c r="Z157" s="253"/>
      <c r="AA157" s="253"/>
      <c r="AB157" s="253"/>
      <c r="AC157" s="253"/>
      <c r="AD157" s="253"/>
      <c r="AE157" s="253"/>
      <c r="AF157" s="253"/>
      <c r="AG157" s="253"/>
    </row>
    <row r="158" spans="24:33">
      <c r="X158" s="253"/>
      <c r="Y158" s="253"/>
      <c r="Z158" s="253"/>
      <c r="AA158" s="253"/>
      <c r="AB158" s="253"/>
      <c r="AC158" s="253"/>
      <c r="AD158" s="253"/>
      <c r="AE158" s="253"/>
      <c r="AF158" s="253"/>
      <c r="AG158" s="253"/>
    </row>
    <row r="159" spans="24:33">
      <c r="X159" s="253"/>
      <c r="Y159" s="253"/>
      <c r="Z159" s="253"/>
      <c r="AA159" s="253"/>
      <c r="AB159" s="253"/>
      <c r="AC159" s="253"/>
      <c r="AD159" s="253"/>
      <c r="AE159" s="253"/>
      <c r="AF159" s="253"/>
      <c r="AG159" s="253"/>
    </row>
    <row r="160" spans="24:33">
      <c r="X160" s="253"/>
      <c r="Y160" s="253"/>
      <c r="Z160" s="253"/>
      <c r="AA160" s="253"/>
      <c r="AB160" s="253"/>
      <c r="AC160" s="253"/>
      <c r="AD160" s="253"/>
      <c r="AE160" s="253"/>
      <c r="AF160" s="253"/>
      <c r="AG160" s="253"/>
    </row>
    <row r="161" spans="24:33">
      <c r="X161" s="253"/>
      <c r="Y161" s="253"/>
      <c r="Z161" s="253"/>
      <c r="AA161" s="253"/>
      <c r="AB161" s="253"/>
      <c r="AC161" s="253"/>
      <c r="AD161" s="253"/>
      <c r="AE161" s="253"/>
      <c r="AF161" s="253"/>
      <c r="AG161" s="253"/>
    </row>
    <row r="162" spans="24:33">
      <c r="X162" s="253"/>
      <c r="Y162" s="253"/>
      <c r="Z162" s="253"/>
      <c r="AA162" s="253"/>
      <c r="AB162" s="253"/>
      <c r="AC162" s="253"/>
      <c r="AD162" s="253"/>
      <c r="AE162" s="253"/>
      <c r="AF162" s="253"/>
      <c r="AG162" s="253"/>
    </row>
    <row r="163" spans="24:33">
      <c r="X163" s="253"/>
      <c r="Y163" s="253"/>
      <c r="Z163" s="253"/>
      <c r="AA163" s="253"/>
      <c r="AB163" s="253"/>
      <c r="AC163" s="253"/>
      <c r="AD163" s="253"/>
      <c r="AE163" s="253"/>
      <c r="AF163" s="253"/>
      <c r="AG163" s="253"/>
    </row>
    <row r="164" spans="24:33">
      <c r="X164" s="253"/>
      <c r="Y164" s="253"/>
      <c r="Z164" s="253"/>
      <c r="AA164" s="253"/>
      <c r="AB164" s="253"/>
      <c r="AC164" s="253"/>
      <c r="AD164" s="253"/>
      <c r="AE164" s="253"/>
      <c r="AF164" s="253"/>
      <c r="AG164" s="253"/>
    </row>
    <row r="165" spans="24:33">
      <c r="X165" s="253"/>
      <c r="Y165" s="253"/>
      <c r="Z165" s="253"/>
      <c r="AA165" s="253"/>
      <c r="AB165" s="253"/>
      <c r="AC165" s="253"/>
      <c r="AD165" s="253"/>
      <c r="AE165" s="253"/>
      <c r="AF165" s="253"/>
      <c r="AG165" s="253"/>
    </row>
    <row r="166" spans="24:33">
      <c r="X166" s="253"/>
      <c r="Y166" s="253"/>
      <c r="Z166" s="253"/>
      <c r="AA166" s="253"/>
      <c r="AB166" s="253"/>
      <c r="AC166" s="253"/>
      <c r="AD166" s="253"/>
      <c r="AE166" s="253"/>
      <c r="AF166" s="253"/>
      <c r="AG166" s="253"/>
    </row>
    <row r="167" spans="24:33">
      <c r="X167" s="253"/>
      <c r="Y167" s="253"/>
      <c r="Z167" s="253"/>
      <c r="AA167" s="253"/>
      <c r="AB167" s="253"/>
      <c r="AC167" s="253"/>
      <c r="AD167" s="253"/>
      <c r="AE167" s="253"/>
      <c r="AF167" s="253"/>
      <c r="AG167" s="253"/>
    </row>
    <row r="168" spans="24:33">
      <c r="X168" s="253"/>
      <c r="Y168" s="253"/>
      <c r="Z168" s="253"/>
      <c r="AA168" s="253"/>
      <c r="AB168" s="253"/>
      <c r="AC168" s="253"/>
      <c r="AD168" s="253"/>
      <c r="AE168" s="253"/>
      <c r="AF168" s="253"/>
      <c r="AG168" s="253"/>
    </row>
    <row r="169" spans="24:33">
      <c r="X169" s="253"/>
      <c r="Y169" s="253"/>
      <c r="Z169" s="253"/>
      <c r="AA169" s="253"/>
      <c r="AB169" s="253"/>
      <c r="AC169" s="253"/>
      <c r="AD169" s="253"/>
      <c r="AE169" s="253"/>
      <c r="AF169" s="253"/>
      <c r="AG169" s="253"/>
    </row>
    <row r="170" spans="24:33">
      <c r="X170" s="253"/>
      <c r="Y170" s="253"/>
      <c r="Z170" s="253"/>
      <c r="AA170" s="253"/>
      <c r="AB170" s="253"/>
      <c r="AC170" s="253"/>
      <c r="AD170" s="253"/>
      <c r="AE170" s="253"/>
      <c r="AF170" s="253"/>
      <c r="AG170" s="253"/>
    </row>
    <row r="171" spans="24:33">
      <c r="X171" s="253"/>
      <c r="Y171" s="253"/>
      <c r="Z171" s="253"/>
      <c r="AA171" s="253"/>
      <c r="AB171" s="253"/>
      <c r="AC171" s="253"/>
      <c r="AD171" s="253"/>
      <c r="AE171" s="253"/>
      <c r="AF171" s="253"/>
      <c r="AG171" s="253"/>
    </row>
    <row r="172" spans="24:33">
      <c r="X172" s="253"/>
      <c r="Y172" s="253"/>
      <c r="Z172" s="253"/>
      <c r="AA172" s="253"/>
      <c r="AB172" s="253"/>
      <c r="AC172" s="253"/>
      <c r="AD172" s="253"/>
      <c r="AE172" s="253"/>
      <c r="AF172" s="253"/>
      <c r="AG172" s="253"/>
    </row>
    <row r="173" spans="24:33">
      <c r="X173" s="253"/>
      <c r="Y173" s="253"/>
      <c r="Z173" s="253"/>
      <c r="AA173" s="253"/>
      <c r="AB173" s="253"/>
      <c r="AC173" s="253"/>
      <c r="AD173" s="253"/>
      <c r="AE173" s="253"/>
      <c r="AF173" s="253"/>
      <c r="AG173" s="253"/>
    </row>
  </sheetData>
  <sheetProtection password="CEBE" sheet="1" objects="1" scenarios="1" selectLockedCells="1"/>
  <mergeCells count="4">
    <mergeCell ref="C1:E1"/>
    <mergeCell ref="H2:I2"/>
    <mergeCell ref="P2:Q2"/>
    <mergeCell ref="M2:N2"/>
  </mergeCells>
  <dataValidations count="1">
    <dataValidation type="list" allowBlank="1" showInputMessage="1" showErrorMessage="1" sqref="E3:E1048576">
      <formula1>"Operator 1, Operator 2, Operator 3, Operator 4, Operator 5, Operator 6, Operator 7, Operator 8, Operator 9, Operator 10"</formula1>
    </dataValidation>
  </dataValidations>
  <printOptions horizontalCentered="1"/>
  <pageMargins left="0" right="0" top="0.25" bottom="0" header="0" footer="0"/>
  <pageSetup scale="12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0000"/>
  </sheetPr>
  <dimension ref="A1:BI41"/>
  <sheetViews>
    <sheetView showGridLines="0" showRowColHeaders="0" zoomScaleNormal="100" workbookViewId="0">
      <selection activeCell="I3" sqref="I3:R3"/>
    </sheetView>
  </sheetViews>
  <sheetFormatPr defaultColWidth="9.7109375" defaultRowHeight="15"/>
  <cols>
    <col min="1" max="31" width="5.140625" style="34" customWidth="1"/>
    <col min="32" max="34" width="3.5703125" style="34" customWidth="1"/>
    <col min="35" max="35" width="7" style="34" customWidth="1"/>
    <col min="36" max="61" width="3.5703125" style="34" customWidth="1"/>
    <col min="62" max="259" width="9.7109375" style="34"/>
    <col min="260" max="290" width="5.42578125" style="34" customWidth="1"/>
    <col min="291" max="515" width="9.7109375" style="34"/>
    <col min="516" max="546" width="5.42578125" style="34" customWidth="1"/>
    <col min="547" max="771" width="9.7109375" style="34"/>
    <col min="772" max="802" width="5.42578125" style="34" customWidth="1"/>
    <col min="803" max="1027" width="9.7109375" style="34"/>
    <col min="1028" max="1058" width="5.42578125" style="34" customWidth="1"/>
    <col min="1059" max="1283" width="9.7109375" style="34"/>
    <col min="1284" max="1314" width="5.42578125" style="34" customWidth="1"/>
    <col min="1315" max="1539" width="9.7109375" style="34"/>
    <col min="1540" max="1570" width="5.42578125" style="34" customWidth="1"/>
    <col min="1571" max="1795" width="9.7109375" style="34"/>
    <col min="1796" max="1826" width="5.42578125" style="34" customWidth="1"/>
    <col min="1827" max="2051" width="9.7109375" style="34"/>
    <col min="2052" max="2082" width="5.42578125" style="34" customWidth="1"/>
    <col min="2083" max="2307" width="9.7109375" style="34"/>
    <col min="2308" max="2338" width="5.42578125" style="34" customWidth="1"/>
    <col min="2339" max="2563" width="9.7109375" style="34"/>
    <col min="2564" max="2594" width="5.42578125" style="34" customWidth="1"/>
    <col min="2595" max="2819" width="9.7109375" style="34"/>
    <col min="2820" max="2850" width="5.42578125" style="34" customWidth="1"/>
    <col min="2851" max="3075" width="9.7109375" style="34"/>
    <col min="3076" max="3106" width="5.42578125" style="34" customWidth="1"/>
    <col min="3107" max="3331" width="9.7109375" style="34"/>
    <col min="3332" max="3362" width="5.42578125" style="34" customWidth="1"/>
    <col min="3363" max="3587" width="9.7109375" style="34"/>
    <col min="3588" max="3618" width="5.42578125" style="34" customWidth="1"/>
    <col min="3619" max="3843" width="9.7109375" style="34"/>
    <col min="3844" max="3874" width="5.42578125" style="34" customWidth="1"/>
    <col min="3875" max="4099" width="9.7109375" style="34"/>
    <col min="4100" max="4130" width="5.42578125" style="34" customWidth="1"/>
    <col min="4131" max="4355" width="9.7109375" style="34"/>
    <col min="4356" max="4386" width="5.42578125" style="34" customWidth="1"/>
    <col min="4387" max="4611" width="9.7109375" style="34"/>
    <col min="4612" max="4642" width="5.42578125" style="34" customWidth="1"/>
    <col min="4643" max="4867" width="9.7109375" style="34"/>
    <col min="4868" max="4898" width="5.42578125" style="34" customWidth="1"/>
    <col min="4899" max="5123" width="9.7109375" style="34"/>
    <col min="5124" max="5154" width="5.42578125" style="34" customWidth="1"/>
    <col min="5155" max="5379" width="9.7109375" style="34"/>
    <col min="5380" max="5410" width="5.42578125" style="34" customWidth="1"/>
    <col min="5411" max="5635" width="9.7109375" style="34"/>
    <col min="5636" max="5666" width="5.42578125" style="34" customWidth="1"/>
    <col min="5667" max="5891" width="9.7109375" style="34"/>
    <col min="5892" max="5922" width="5.42578125" style="34" customWidth="1"/>
    <col min="5923" max="6147" width="9.7109375" style="34"/>
    <col min="6148" max="6178" width="5.42578125" style="34" customWidth="1"/>
    <col min="6179" max="6403" width="9.7109375" style="34"/>
    <col min="6404" max="6434" width="5.42578125" style="34" customWidth="1"/>
    <col min="6435" max="6659" width="9.7109375" style="34"/>
    <col min="6660" max="6690" width="5.42578125" style="34" customWidth="1"/>
    <col min="6691" max="6915" width="9.7109375" style="34"/>
    <col min="6916" max="6946" width="5.42578125" style="34" customWidth="1"/>
    <col min="6947" max="7171" width="9.7109375" style="34"/>
    <col min="7172" max="7202" width="5.42578125" style="34" customWidth="1"/>
    <col min="7203" max="7427" width="9.7109375" style="34"/>
    <col min="7428" max="7458" width="5.42578125" style="34" customWidth="1"/>
    <col min="7459" max="7683" width="9.7109375" style="34"/>
    <col min="7684" max="7714" width="5.42578125" style="34" customWidth="1"/>
    <col min="7715" max="7939" width="9.7109375" style="34"/>
    <col min="7940" max="7970" width="5.42578125" style="34" customWidth="1"/>
    <col min="7971" max="8195" width="9.7109375" style="34"/>
    <col min="8196" max="8226" width="5.42578125" style="34" customWidth="1"/>
    <col min="8227" max="8451" width="9.7109375" style="34"/>
    <col min="8452" max="8482" width="5.42578125" style="34" customWidth="1"/>
    <col min="8483" max="8707" width="9.7109375" style="34"/>
    <col min="8708" max="8738" width="5.42578125" style="34" customWidth="1"/>
    <col min="8739" max="8963" width="9.7109375" style="34"/>
    <col min="8964" max="8994" width="5.42578125" style="34" customWidth="1"/>
    <col min="8995" max="9219" width="9.7109375" style="34"/>
    <col min="9220" max="9250" width="5.42578125" style="34" customWidth="1"/>
    <col min="9251" max="9475" width="9.7109375" style="34"/>
    <col min="9476" max="9506" width="5.42578125" style="34" customWidth="1"/>
    <col min="9507" max="9731" width="9.7109375" style="34"/>
    <col min="9732" max="9762" width="5.42578125" style="34" customWidth="1"/>
    <col min="9763" max="9987" width="9.7109375" style="34"/>
    <col min="9988" max="10018" width="5.42578125" style="34" customWidth="1"/>
    <col min="10019" max="10243" width="9.7109375" style="34"/>
    <col min="10244" max="10274" width="5.42578125" style="34" customWidth="1"/>
    <col min="10275" max="10499" width="9.7109375" style="34"/>
    <col min="10500" max="10530" width="5.42578125" style="34" customWidth="1"/>
    <col min="10531" max="10755" width="9.7109375" style="34"/>
    <col min="10756" max="10786" width="5.42578125" style="34" customWidth="1"/>
    <col min="10787" max="11011" width="9.7109375" style="34"/>
    <col min="11012" max="11042" width="5.42578125" style="34" customWidth="1"/>
    <col min="11043" max="11267" width="9.7109375" style="34"/>
    <col min="11268" max="11298" width="5.42578125" style="34" customWidth="1"/>
    <col min="11299" max="11523" width="9.7109375" style="34"/>
    <col min="11524" max="11554" width="5.42578125" style="34" customWidth="1"/>
    <col min="11555" max="11779" width="9.7109375" style="34"/>
    <col min="11780" max="11810" width="5.42578125" style="34" customWidth="1"/>
    <col min="11811" max="12035" width="9.7109375" style="34"/>
    <col min="12036" max="12066" width="5.42578125" style="34" customWidth="1"/>
    <col min="12067" max="12291" width="9.7109375" style="34"/>
    <col min="12292" max="12322" width="5.42578125" style="34" customWidth="1"/>
    <col min="12323" max="12547" width="9.7109375" style="34"/>
    <col min="12548" max="12578" width="5.42578125" style="34" customWidth="1"/>
    <col min="12579" max="12803" width="9.7109375" style="34"/>
    <col min="12804" max="12834" width="5.42578125" style="34" customWidth="1"/>
    <col min="12835" max="13059" width="9.7109375" style="34"/>
    <col min="13060" max="13090" width="5.42578125" style="34" customWidth="1"/>
    <col min="13091" max="13315" width="9.7109375" style="34"/>
    <col min="13316" max="13346" width="5.42578125" style="34" customWidth="1"/>
    <col min="13347" max="13571" width="9.7109375" style="34"/>
    <col min="13572" max="13602" width="5.42578125" style="34" customWidth="1"/>
    <col min="13603" max="13827" width="9.7109375" style="34"/>
    <col min="13828" max="13858" width="5.42578125" style="34" customWidth="1"/>
    <col min="13859" max="14083" width="9.7109375" style="34"/>
    <col min="14084" max="14114" width="5.42578125" style="34" customWidth="1"/>
    <col min="14115" max="14339" width="9.7109375" style="34"/>
    <col min="14340" max="14370" width="5.42578125" style="34" customWidth="1"/>
    <col min="14371" max="14595" width="9.7109375" style="34"/>
    <col min="14596" max="14626" width="5.42578125" style="34" customWidth="1"/>
    <col min="14627" max="14851" width="9.7109375" style="34"/>
    <col min="14852" max="14882" width="5.42578125" style="34" customWidth="1"/>
    <col min="14883" max="15107" width="9.7109375" style="34"/>
    <col min="15108" max="15138" width="5.42578125" style="34" customWidth="1"/>
    <col min="15139" max="15363" width="9.7109375" style="34"/>
    <col min="15364" max="15394" width="5.42578125" style="34" customWidth="1"/>
    <col min="15395" max="15619" width="9.7109375" style="34"/>
    <col min="15620" max="15650" width="5.42578125" style="34" customWidth="1"/>
    <col min="15651" max="15875" width="9.7109375" style="34"/>
    <col min="15876" max="15906" width="5.42578125" style="34" customWidth="1"/>
    <col min="15907" max="16131" width="9.7109375" style="34"/>
    <col min="16132" max="16162" width="5.42578125" style="34" customWidth="1"/>
    <col min="16163" max="16384" width="9.7109375" style="34"/>
  </cols>
  <sheetData>
    <row r="1" spans="1:61" s="128" customFormat="1" ht="12.75"/>
    <row r="2" spans="1:61" ht="25.15" customHeight="1">
      <c r="A2" s="451" t="s">
        <v>244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451"/>
      <c r="AE2" s="451"/>
    </row>
    <row r="3" spans="1:61" ht="27.75">
      <c r="A3" s="458" t="s">
        <v>93</v>
      </c>
      <c r="B3" s="459"/>
      <c r="C3" s="459"/>
      <c r="D3" s="459"/>
      <c r="E3" s="459"/>
      <c r="F3" s="460"/>
      <c r="G3" s="146" t="s">
        <v>94</v>
      </c>
      <c r="H3" s="87"/>
      <c r="I3" s="452" t="s">
        <v>122</v>
      </c>
      <c r="J3" s="453"/>
      <c r="K3" s="453"/>
      <c r="L3" s="453"/>
      <c r="M3" s="453"/>
      <c r="N3" s="453"/>
      <c r="O3" s="453"/>
      <c r="P3" s="453"/>
      <c r="Q3" s="453"/>
      <c r="R3" s="454"/>
      <c r="S3" s="36"/>
      <c r="T3" s="36"/>
      <c r="U3" s="36"/>
      <c r="V3" s="36"/>
      <c r="W3" s="37"/>
      <c r="X3" s="37"/>
      <c r="Y3" s="37"/>
      <c r="Z3" s="37"/>
      <c r="AA3" s="464" t="s">
        <v>95</v>
      </c>
      <c r="AB3" s="464"/>
      <c r="AC3" s="464"/>
      <c r="AD3" s="464"/>
      <c r="AE3" s="464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</row>
    <row r="4" spans="1:61" ht="27.75">
      <c r="A4" s="461" t="s">
        <v>96</v>
      </c>
      <c r="B4" s="462"/>
      <c r="C4" s="462"/>
      <c r="D4" s="462"/>
      <c r="E4" s="462"/>
      <c r="F4" s="463"/>
      <c r="G4" s="147" t="s">
        <v>97</v>
      </c>
      <c r="H4" s="88"/>
      <c r="I4" s="452" t="s">
        <v>123</v>
      </c>
      <c r="J4" s="453"/>
      <c r="K4" s="453"/>
      <c r="L4" s="453"/>
      <c r="M4" s="453"/>
      <c r="N4" s="453"/>
      <c r="O4" s="453"/>
      <c r="P4" s="453"/>
      <c r="Q4" s="453"/>
      <c r="R4" s="454"/>
      <c r="S4" s="36"/>
      <c r="T4" s="36"/>
      <c r="U4" s="36"/>
      <c r="V4" s="36"/>
      <c r="W4" s="37"/>
      <c r="X4" s="37"/>
      <c r="Y4" s="37"/>
      <c r="Z4" s="37"/>
      <c r="AA4" s="455"/>
      <c r="AB4" s="456"/>
      <c r="AC4" s="456"/>
      <c r="AD4" s="456"/>
      <c r="AE4" s="45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</row>
    <row r="5" spans="1:61" ht="6.4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</row>
    <row r="6" spans="1:61" ht="13.5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</row>
    <row r="7" spans="1:61" ht="13.5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416" t="s">
        <v>346</v>
      </c>
      <c r="AG7" s="417"/>
      <c r="AH7" s="417"/>
      <c r="AI7" s="418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</row>
    <row r="8" spans="1:61" ht="13.5" customHeight="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419"/>
      <c r="AG8" s="420"/>
      <c r="AH8" s="420"/>
      <c r="AI8" s="421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</row>
    <row r="9" spans="1:61" ht="13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433">
        <f>'A3'!C19</f>
        <v>100</v>
      </c>
      <c r="AG9" s="434"/>
      <c r="AH9" s="434"/>
      <c r="AI9" s="435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</row>
    <row r="10" spans="1:61" ht="13.5" customHeight="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436"/>
      <c r="AG10" s="437"/>
      <c r="AH10" s="437"/>
      <c r="AI10" s="438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</row>
    <row r="11" spans="1:61" ht="13.5" customHeight="1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439"/>
      <c r="AG11" s="440"/>
      <c r="AH11" s="440"/>
      <c r="AI11" s="441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</row>
    <row r="12" spans="1:61" ht="13.5" customHeight="1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186"/>
      <c r="AG12" s="186"/>
      <c r="AH12" s="186"/>
      <c r="AI12" s="186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</row>
    <row r="13" spans="1:61" ht="13.5" customHeight="1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422" t="s">
        <v>347</v>
      </c>
      <c r="AG13" s="423"/>
      <c r="AH13" s="423"/>
      <c r="AI13" s="423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</row>
    <row r="14" spans="1:61" ht="13.5" customHeight="1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422"/>
      <c r="AG14" s="423"/>
      <c r="AH14" s="423"/>
      <c r="AI14" s="423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</row>
    <row r="15" spans="1:61" ht="13.5" customHeight="1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419"/>
      <c r="AG15" s="420"/>
      <c r="AH15" s="420"/>
      <c r="AI15" s="420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</row>
    <row r="16" spans="1:61" ht="13.5" customHeight="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442">
        <f>'B3'!C43</f>
        <v>0</v>
      </c>
      <c r="AG16" s="434"/>
      <c r="AH16" s="434"/>
      <c r="AI16" s="435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</row>
    <row r="17" spans="1:61" ht="13.5" customHeight="1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436"/>
      <c r="AG17" s="437"/>
      <c r="AH17" s="437"/>
      <c r="AI17" s="438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</row>
    <row r="18" spans="1:61" ht="13.5" customHeight="1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439"/>
      <c r="AG18" s="440"/>
      <c r="AH18" s="440"/>
      <c r="AI18" s="441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</row>
    <row r="19" spans="1:61" ht="13.5" customHeight="1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187"/>
      <c r="AG19" s="187"/>
      <c r="AH19" s="187"/>
      <c r="AI19" s="187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</row>
    <row r="20" spans="1:61" ht="13.5" customHeight="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22" t="s">
        <v>348</v>
      </c>
      <c r="AG20" s="423"/>
      <c r="AH20" s="423"/>
      <c r="AI20" s="423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</row>
    <row r="21" spans="1:61" ht="13.5" customHeigh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422"/>
      <c r="AG21" s="423"/>
      <c r="AH21" s="423"/>
      <c r="AI21" s="423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</row>
    <row r="22" spans="1:61" ht="13.5" customHeight="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19"/>
      <c r="AG22" s="420"/>
      <c r="AH22" s="420"/>
      <c r="AI22" s="420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</row>
    <row r="23" spans="1:61" ht="13.5" customHeight="1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424">
        <f>'B4'!R2</f>
        <v>0</v>
      </c>
      <c r="AG23" s="443"/>
      <c r="AH23" s="443"/>
      <c r="AI23" s="444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</row>
    <row r="24" spans="1:61" ht="13.5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445"/>
      <c r="AG24" s="446"/>
      <c r="AH24" s="446"/>
      <c r="AI24" s="447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</row>
    <row r="25" spans="1:61" ht="13.5" customHeight="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448"/>
      <c r="AG25" s="449"/>
      <c r="AH25" s="449"/>
      <c r="AI25" s="450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</row>
    <row r="26" spans="1:61" ht="13.5" customHeight="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186"/>
      <c r="AG26" s="186"/>
      <c r="AH26" s="186"/>
      <c r="AI26" s="186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</row>
    <row r="27" spans="1:61" ht="13.5" customHeight="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422" t="s">
        <v>99</v>
      </c>
      <c r="AG27" s="423"/>
      <c r="AH27" s="423"/>
      <c r="AI27" s="423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</row>
    <row r="28" spans="1:61" ht="13.5" customHeight="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422"/>
      <c r="AG28" s="423"/>
      <c r="AH28" s="423"/>
      <c r="AI28" s="423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</row>
    <row r="29" spans="1:61" ht="13.5" customHeight="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419"/>
      <c r="AG29" s="420"/>
      <c r="AH29" s="420"/>
      <c r="AI29" s="420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</row>
    <row r="30" spans="1:61" ht="13.5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424">
        <f>AF23</f>
        <v>0</v>
      </c>
      <c r="AG30" s="425"/>
      <c r="AH30" s="425"/>
      <c r="AI30" s="426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</row>
    <row r="31" spans="1:61" ht="13.5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427"/>
      <c r="AG31" s="428"/>
      <c r="AH31" s="428"/>
      <c r="AI31" s="42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</row>
    <row r="32" spans="1:61" ht="13.5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430"/>
      <c r="AG32" s="431"/>
      <c r="AH32" s="431"/>
      <c r="AI32" s="432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</row>
    <row r="33" spans="1:61" ht="17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</row>
    <row r="34" spans="1:61" s="89" customFormat="1">
      <c r="A34" s="401" t="s">
        <v>85</v>
      </c>
      <c r="B34" s="402"/>
      <c r="C34" s="402"/>
      <c r="D34" s="402"/>
      <c r="E34" s="403"/>
      <c r="F34" s="401" t="s">
        <v>63</v>
      </c>
      <c r="G34" s="402"/>
      <c r="H34" s="402"/>
      <c r="I34" s="402"/>
      <c r="J34" s="403"/>
      <c r="K34" s="401" t="s">
        <v>98</v>
      </c>
      <c r="L34" s="402"/>
      <c r="M34" s="402"/>
      <c r="N34" s="402"/>
      <c r="O34" s="403"/>
      <c r="P34" s="401" t="s">
        <v>103</v>
      </c>
      <c r="Q34" s="402"/>
      <c r="R34" s="402"/>
      <c r="S34" s="402"/>
      <c r="T34" s="403"/>
      <c r="U34" s="401" t="s">
        <v>104</v>
      </c>
      <c r="V34" s="402"/>
      <c r="W34" s="402"/>
      <c r="X34" s="402"/>
      <c r="Y34" s="403"/>
      <c r="Z34" s="401" t="s">
        <v>26</v>
      </c>
      <c r="AA34" s="402"/>
      <c r="AB34" s="402"/>
      <c r="AC34" s="402"/>
      <c r="AD34" s="403"/>
    </row>
    <row r="35" spans="1:61" s="89" customFormat="1">
      <c r="A35" s="404" t="s">
        <v>100</v>
      </c>
      <c r="B35" s="405"/>
      <c r="C35" s="405"/>
      <c r="D35" s="405"/>
      <c r="E35" s="406"/>
      <c r="F35" s="404" t="s">
        <v>101</v>
      </c>
      <c r="G35" s="405"/>
      <c r="H35" s="405"/>
      <c r="I35" s="405"/>
      <c r="J35" s="406"/>
      <c r="K35" s="404" t="s">
        <v>102</v>
      </c>
      <c r="L35" s="405"/>
      <c r="M35" s="405"/>
      <c r="N35" s="405"/>
      <c r="O35" s="406"/>
      <c r="P35" s="404"/>
      <c r="Q35" s="405"/>
      <c r="R35" s="405"/>
      <c r="S35" s="405"/>
      <c r="T35" s="406"/>
      <c r="U35" s="404"/>
      <c r="V35" s="405"/>
      <c r="W35" s="405"/>
      <c r="X35" s="405"/>
      <c r="Y35" s="406"/>
      <c r="Z35" s="404"/>
      <c r="AA35" s="405"/>
      <c r="AB35" s="405"/>
      <c r="AC35" s="405"/>
      <c r="AD35" s="406"/>
    </row>
    <row r="36" spans="1:61" ht="12.6" customHeight="1">
      <c r="A36" s="392"/>
      <c r="B36" s="393"/>
      <c r="C36" s="393"/>
      <c r="D36" s="393"/>
      <c r="E36" s="394"/>
      <c r="F36" s="392"/>
      <c r="G36" s="393"/>
      <c r="H36" s="393"/>
      <c r="I36" s="393"/>
      <c r="J36" s="394"/>
      <c r="K36" s="392"/>
      <c r="L36" s="393"/>
      <c r="M36" s="393"/>
      <c r="N36" s="393"/>
      <c r="O36" s="394"/>
      <c r="P36" s="407"/>
      <c r="Q36" s="408"/>
      <c r="R36" s="408"/>
      <c r="S36" s="408"/>
      <c r="T36" s="409"/>
      <c r="U36" s="407"/>
      <c r="V36" s="408"/>
      <c r="W36" s="408"/>
      <c r="X36" s="408"/>
      <c r="Y36" s="409"/>
      <c r="Z36" s="407"/>
      <c r="AA36" s="408"/>
      <c r="AB36" s="408"/>
      <c r="AC36" s="408"/>
      <c r="AD36" s="409"/>
    </row>
    <row r="37" spans="1:61" ht="12.6" customHeight="1">
      <c r="A37" s="395"/>
      <c r="B37" s="396"/>
      <c r="C37" s="396"/>
      <c r="D37" s="396"/>
      <c r="E37" s="397"/>
      <c r="F37" s="395"/>
      <c r="G37" s="396"/>
      <c r="H37" s="396"/>
      <c r="I37" s="396"/>
      <c r="J37" s="397"/>
      <c r="K37" s="395"/>
      <c r="L37" s="396"/>
      <c r="M37" s="396"/>
      <c r="N37" s="396"/>
      <c r="O37" s="397"/>
      <c r="P37" s="410"/>
      <c r="Q37" s="411"/>
      <c r="R37" s="411"/>
      <c r="S37" s="411"/>
      <c r="T37" s="412"/>
      <c r="U37" s="410"/>
      <c r="V37" s="411"/>
      <c r="W37" s="411"/>
      <c r="X37" s="411"/>
      <c r="Y37" s="412"/>
      <c r="Z37" s="410"/>
      <c r="AA37" s="411"/>
      <c r="AB37" s="411"/>
      <c r="AC37" s="411"/>
      <c r="AD37" s="412"/>
    </row>
    <row r="38" spans="1:61" ht="12.6" customHeight="1">
      <c r="A38" s="395"/>
      <c r="B38" s="396"/>
      <c r="C38" s="396"/>
      <c r="D38" s="396"/>
      <c r="E38" s="397"/>
      <c r="F38" s="395"/>
      <c r="G38" s="396"/>
      <c r="H38" s="396"/>
      <c r="I38" s="396"/>
      <c r="J38" s="397"/>
      <c r="K38" s="395"/>
      <c r="L38" s="396"/>
      <c r="M38" s="396"/>
      <c r="N38" s="396"/>
      <c r="O38" s="397"/>
      <c r="P38" s="410"/>
      <c r="Q38" s="411"/>
      <c r="R38" s="411"/>
      <c r="S38" s="411"/>
      <c r="T38" s="412"/>
      <c r="U38" s="410"/>
      <c r="V38" s="411"/>
      <c r="W38" s="411"/>
      <c r="X38" s="411"/>
      <c r="Y38" s="412"/>
      <c r="Z38" s="410"/>
      <c r="AA38" s="411"/>
      <c r="AB38" s="411"/>
      <c r="AC38" s="411"/>
      <c r="AD38" s="412"/>
    </row>
    <row r="39" spans="1:61" ht="12.6" customHeight="1">
      <c r="A39" s="398"/>
      <c r="B39" s="399"/>
      <c r="C39" s="399"/>
      <c r="D39" s="399"/>
      <c r="E39" s="400"/>
      <c r="F39" s="398"/>
      <c r="G39" s="399"/>
      <c r="H39" s="399"/>
      <c r="I39" s="399"/>
      <c r="J39" s="400"/>
      <c r="K39" s="398"/>
      <c r="L39" s="399"/>
      <c r="M39" s="399"/>
      <c r="N39" s="399"/>
      <c r="O39" s="400"/>
      <c r="P39" s="413"/>
      <c r="Q39" s="414"/>
      <c r="R39" s="414"/>
      <c r="S39" s="414"/>
      <c r="T39" s="415"/>
      <c r="U39" s="413"/>
      <c r="V39" s="414"/>
      <c r="W39" s="414"/>
      <c r="X39" s="414"/>
      <c r="Y39" s="415"/>
      <c r="Z39" s="413"/>
      <c r="AA39" s="414"/>
      <c r="AB39" s="414"/>
      <c r="AC39" s="414"/>
      <c r="AD39" s="415"/>
    </row>
    <row r="41" spans="1:61" ht="25.15" customHeight="1"/>
  </sheetData>
  <sheetProtection selectLockedCells="1"/>
  <mergeCells count="33">
    <mergeCell ref="A2:AE2"/>
    <mergeCell ref="I3:R3"/>
    <mergeCell ref="I4:R4"/>
    <mergeCell ref="AA4:AE4"/>
    <mergeCell ref="A34:E34"/>
    <mergeCell ref="F34:J34"/>
    <mergeCell ref="K34:O34"/>
    <mergeCell ref="A3:F3"/>
    <mergeCell ref="A4:F4"/>
    <mergeCell ref="AA3:AE3"/>
    <mergeCell ref="AF7:AI8"/>
    <mergeCell ref="AF13:AI15"/>
    <mergeCell ref="AF20:AI22"/>
    <mergeCell ref="AF27:AI29"/>
    <mergeCell ref="AF30:AI32"/>
    <mergeCell ref="AF9:AI11"/>
    <mergeCell ref="AF16:AI18"/>
    <mergeCell ref="AF23:AI25"/>
    <mergeCell ref="K36:O39"/>
    <mergeCell ref="A36:E39"/>
    <mergeCell ref="F36:J39"/>
    <mergeCell ref="Z34:AD34"/>
    <mergeCell ref="P35:T35"/>
    <mergeCell ref="U35:Y35"/>
    <mergeCell ref="Z35:AD35"/>
    <mergeCell ref="P36:T39"/>
    <mergeCell ref="U36:Y39"/>
    <mergeCell ref="Z36:AD39"/>
    <mergeCell ref="A35:E35"/>
    <mergeCell ref="F35:J35"/>
    <mergeCell ref="K35:O35"/>
    <mergeCell ref="P34:T34"/>
    <mergeCell ref="U34:Y34"/>
  </mergeCells>
  <printOptions horizontalCentered="1"/>
  <pageMargins left="0" right="0" top="0.25" bottom="0" header="0" footer="0"/>
  <pageSetup scale="118" orientation="landscape" errors="blank" horizontalDpi="200" verticalDpi="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0000"/>
  </sheetPr>
  <dimension ref="A1:I31"/>
  <sheetViews>
    <sheetView showGridLines="0" showRowColHeaders="0" zoomScaleNormal="100" workbookViewId="0">
      <selection activeCell="C4" sqref="C4"/>
    </sheetView>
  </sheetViews>
  <sheetFormatPr defaultColWidth="8.7109375" defaultRowHeight="15"/>
  <cols>
    <col min="1" max="1" width="4.42578125" style="9" customWidth="1"/>
    <col min="2" max="2" width="44.42578125" style="8" customWidth="1"/>
    <col min="3" max="3" width="22.42578125" style="8" customWidth="1"/>
    <col min="4" max="4" width="19" style="8" customWidth="1"/>
    <col min="5" max="5" width="12" style="8" customWidth="1"/>
    <col min="6" max="16384" width="8.7109375" style="8"/>
  </cols>
  <sheetData>
    <row r="1" spans="1:9" s="128" customFormat="1" ht="12.75"/>
    <row r="2" spans="1:9" ht="18.399999999999999" customHeight="1">
      <c r="A2" s="7"/>
      <c r="B2" s="465" t="s">
        <v>46</v>
      </c>
      <c r="C2" s="466"/>
      <c r="D2" s="467"/>
    </row>
    <row r="3" spans="1:9" ht="12.4" customHeight="1">
      <c r="A3" s="7"/>
      <c r="B3" s="468"/>
      <c r="C3" s="469"/>
      <c r="D3" s="470"/>
    </row>
    <row r="4" spans="1:9" s="79" customFormat="1" ht="25.15" customHeight="1">
      <c r="A4" s="78"/>
      <c r="B4" s="116" t="s">
        <v>249</v>
      </c>
      <c r="C4" s="121">
        <v>60</v>
      </c>
      <c r="D4" s="122" t="s">
        <v>2</v>
      </c>
    </row>
    <row r="5" spans="1:9" s="79" customFormat="1" ht="25.15" customHeight="1">
      <c r="A5" s="78"/>
      <c r="B5" s="116" t="s">
        <v>53</v>
      </c>
      <c r="C5" s="121">
        <v>0</v>
      </c>
      <c r="D5" s="85" t="str">
        <f>D4</f>
        <v>Seconds</v>
      </c>
    </row>
    <row r="6" spans="1:9" s="79" customFormat="1" ht="25.15" customHeight="1">
      <c r="A6" s="78"/>
      <c r="B6" s="80" t="s">
        <v>54</v>
      </c>
      <c r="C6" s="85">
        <f>C4+C5</f>
        <v>60</v>
      </c>
      <c r="D6" s="85" t="str">
        <f>D5</f>
        <v>Seconds</v>
      </c>
    </row>
    <row r="7" spans="1:9" s="79" customFormat="1" ht="12.4" customHeight="1">
      <c r="A7" s="78"/>
      <c r="B7" s="471"/>
      <c r="C7" s="472"/>
      <c r="D7" s="472"/>
    </row>
    <row r="8" spans="1:9" s="79" customFormat="1" ht="25.15" customHeight="1">
      <c r="A8" s="81"/>
      <c r="B8" s="116" t="s">
        <v>110</v>
      </c>
      <c r="C8" s="121">
        <v>10</v>
      </c>
      <c r="D8" s="85" t="s">
        <v>8</v>
      </c>
      <c r="F8" s="82"/>
      <c r="G8" s="82"/>
      <c r="H8" s="83"/>
      <c r="I8" s="83"/>
    </row>
    <row r="9" spans="1:9" s="79" customFormat="1" ht="25.15" customHeight="1">
      <c r="A9" s="81"/>
      <c r="B9" s="116" t="s">
        <v>47</v>
      </c>
      <c r="C9" s="121">
        <v>1000</v>
      </c>
      <c r="D9" s="86"/>
      <c r="F9" s="113"/>
      <c r="G9" s="82"/>
      <c r="H9" s="82"/>
      <c r="I9" s="82"/>
    </row>
    <row r="10" spans="1:9" s="79" customFormat="1" ht="25.15" customHeight="1">
      <c r="A10" s="81"/>
      <c r="B10" s="80" t="s">
        <v>48</v>
      </c>
      <c r="C10" s="85">
        <f>IF(D$4="Seconds",G10*60,IF(D$4="Hours",G10/60,G10))</f>
        <v>0.6</v>
      </c>
      <c r="D10" s="85" t="str">
        <f>D4</f>
        <v>Seconds</v>
      </c>
      <c r="F10" s="113"/>
      <c r="G10" s="84">
        <f>C8/C9</f>
        <v>0.01</v>
      </c>
      <c r="H10" s="82"/>
      <c r="I10" s="82"/>
    </row>
    <row r="11" spans="1:9" s="79" customFormat="1" ht="12.4" customHeight="1">
      <c r="A11" s="78"/>
      <c r="B11" s="471"/>
      <c r="C11" s="472"/>
      <c r="D11" s="472"/>
      <c r="F11" s="113"/>
      <c r="G11" s="82"/>
      <c r="H11" s="82"/>
      <c r="I11" s="82"/>
    </row>
    <row r="12" spans="1:9" s="79" customFormat="1" ht="25.15" customHeight="1">
      <c r="A12" s="81"/>
      <c r="B12" s="80" t="s">
        <v>49</v>
      </c>
      <c r="C12" s="85">
        <f>IF(D$4="Seconds",G12*60,IF(D$4="Hours",G12/60,G12))</f>
        <v>60.6</v>
      </c>
      <c r="D12" s="85" t="str">
        <f>D4</f>
        <v>Seconds</v>
      </c>
      <c r="F12" s="113"/>
      <c r="G12" s="84">
        <f>B20+G10</f>
        <v>1.01</v>
      </c>
      <c r="H12" s="82"/>
      <c r="I12" s="82"/>
    </row>
    <row r="13" spans="1:9" s="79" customFormat="1" ht="12.4" customHeight="1">
      <c r="A13" s="78"/>
      <c r="B13" s="471"/>
      <c r="C13" s="472"/>
      <c r="D13" s="472"/>
      <c r="F13" s="113"/>
      <c r="G13" s="82"/>
      <c r="H13" s="82"/>
      <c r="I13" s="82"/>
    </row>
    <row r="14" spans="1:9" s="79" customFormat="1" ht="25.15" customHeight="1">
      <c r="A14" s="81"/>
      <c r="B14" s="116" t="s">
        <v>52</v>
      </c>
      <c r="C14" s="121">
        <v>400</v>
      </c>
      <c r="D14" s="85" t="s">
        <v>8</v>
      </c>
      <c r="F14" s="113"/>
      <c r="G14" s="82"/>
      <c r="H14" s="82"/>
      <c r="I14" s="82"/>
    </row>
    <row r="15" spans="1:9" s="79" customFormat="1" ht="25.15" customHeight="1">
      <c r="A15" s="81"/>
      <c r="B15" s="116" t="s">
        <v>247</v>
      </c>
      <c r="C15" s="121">
        <v>0</v>
      </c>
      <c r="D15" s="85" t="s">
        <v>8</v>
      </c>
      <c r="F15" s="82"/>
      <c r="G15" s="82"/>
      <c r="H15" s="83"/>
      <c r="I15" s="83"/>
    </row>
    <row r="16" spans="1:9" s="79" customFormat="1" ht="25.15" customHeight="1">
      <c r="A16" s="81"/>
      <c r="B16" s="80" t="s">
        <v>50</v>
      </c>
      <c r="C16" s="85">
        <f>C14-C15</f>
        <v>400</v>
      </c>
      <c r="D16" s="85" t="s">
        <v>8</v>
      </c>
      <c r="F16" s="83"/>
      <c r="G16" s="83"/>
      <c r="H16" s="83"/>
      <c r="I16" s="83"/>
    </row>
    <row r="17" spans="1:9">
      <c r="F17" s="68"/>
      <c r="G17" s="68"/>
      <c r="H17" s="68"/>
      <c r="I17" s="68"/>
    </row>
    <row r="18" spans="1:9">
      <c r="B18" s="473" t="s">
        <v>51</v>
      </c>
      <c r="C18" s="473"/>
      <c r="F18" s="68"/>
      <c r="G18" s="68"/>
      <c r="H18" s="68"/>
      <c r="I18" s="68"/>
    </row>
    <row r="19" spans="1:9" s="79" customFormat="1" ht="25.15" customHeight="1">
      <c r="A19" s="81"/>
      <c r="B19" s="123" t="s">
        <v>45</v>
      </c>
      <c r="C19" s="124">
        <f>ROUNDDOWN(C16/G12,0)</f>
        <v>396</v>
      </c>
      <c r="D19" s="124" t="s">
        <v>15</v>
      </c>
      <c r="F19" s="83"/>
      <c r="G19" s="83"/>
      <c r="H19" s="83"/>
      <c r="I19" s="83"/>
    </row>
    <row r="20" spans="1:9">
      <c r="B20" s="11">
        <f>IF(D4="Seconds",(C4+C5)/60,IF(D4="Minutes",(C4+C5),IF(D4="Hours",(C4+C5)*60,(C4+C5)*C14)))</f>
        <v>1</v>
      </c>
    </row>
    <row r="24" spans="1:9">
      <c r="B24" s="10"/>
      <c r="C24" s="10"/>
    </row>
    <row r="25" spans="1:9">
      <c r="B25" s="10"/>
      <c r="C25" s="10"/>
    </row>
    <row r="26" spans="1:9">
      <c r="B26" s="10"/>
      <c r="C26" s="10"/>
    </row>
    <row r="27" spans="1:9">
      <c r="B27" s="10"/>
      <c r="C27" s="10"/>
    </row>
    <row r="28" spans="1:9">
      <c r="B28" s="10"/>
      <c r="C28" s="10"/>
    </row>
    <row r="29" spans="1:9">
      <c r="B29" s="10"/>
      <c r="C29" s="10"/>
    </row>
    <row r="30" spans="1:9">
      <c r="B30" s="10"/>
      <c r="C30" s="10"/>
      <c r="D30" s="10"/>
    </row>
    <row r="31" spans="1:9">
      <c r="B31" s="10"/>
      <c r="C31" s="10"/>
      <c r="D31" s="10"/>
    </row>
  </sheetData>
  <sheetProtection password="CEBE" sheet="1" objects="1" scenarios="1" selectLockedCells="1"/>
  <mergeCells count="5">
    <mergeCell ref="B2:D3"/>
    <mergeCell ref="B7:D7"/>
    <mergeCell ref="B11:D11"/>
    <mergeCell ref="B13:D13"/>
    <mergeCell ref="B18:C18"/>
  </mergeCells>
  <dataValidations count="1">
    <dataValidation type="list" allowBlank="1" showInputMessage="1" showErrorMessage="1" sqref="D4">
      <formula1>"Seconds, Minutes, Hours"</formula1>
    </dataValidation>
  </dataValidations>
  <printOptions horizontalCentered="1"/>
  <pageMargins left="0" right="0" top="0.25" bottom="0" header="0" footer="0"/>
  <pageSetup scale="150" orientation="landscape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D43"/>
  <sheetViews>
    <sheetView showGridLines="0" showRowColHeaders="0" zoomScaleNormal="100" workbookViewId="0">
      <selection activeCell="A3" sqref="A3:B3"/>
    </sheetView>
  </sheetViews>
  <sheetFormatPr defaultColWidth="8.85546875" defaultRowHeight="15"/>
  <cols>
    <col min="1" max="1" width="5.140625" style="196" customWidth="1"/>
    <col min="2" max="2" width="25.140625" style="196" customWidth="1"/>
    <col min="3" max="7" width="8.85546875" style="196"/>
    <col min="8" max="133" width="1" style="196" customWidth="1"/>
    <col min="134" max="134" width="4.7109375" style="197" customWidth="1"/>
    <col min="135" max="154" width="4.7109375" style="196" customWidth="1"/>
    <col min="155" max="16384" width="8.85546875" style="196"/>
  </cols>
  <sheetData>
    <row r="1" spans="1:134" ht="26.25">
      <c r="A1" s="377" t="s">
        <v>358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378"/>
      <c r="AL1" s="378"/>
      <c r="AM1" s="378"/>
      <c r="AN1" s="378"/>
      <c r="AO1" s="378"/>
      <c r="AP1" s="378"/>
      <c r="AQ1" s="378"/>
      <c r="AR1" s="378"/>
      <c r="AS1" s="378"/>
      <c r="AT1" s="378"/>
      <c r="AU1" s="378"/>
      <c r="AV1" s="378"/>
      <c r="AW1" s="378"/>
      <c r="AX1" s="378"/>
      <c r="AY1" s="378"/>
      <c r="AZ1" s="378"/>
      <c r="BA1" s="378"/>
      <c r="BB1" s="378"/>
      <c r="BC1" s="378"/>
      <c r="BD1" s="378"/>
      <c r="BE1" s="378"/>
      <c r="BF1" s="378"/>
      <c r="BG1" s="378"/>
      <c r="BH1" s="378"/>
      <c r="BI1" s="378"/>
      <c r="BJ1" s="378"/>
      <c r="BK1" s="378"/>
      <c r="BL1" s="378"/>
      <c r="BM1" s="378"/>
      <c r="BN1" s="378"/>
      <c r="BO1" s="378"/>
      <c r="BP1" s="378"/>
      <c r="BQ1" s="378"/>
      <c r="BR1" s="378"/>
      <c r="BS1" s="378"/>
      <c r="BT1" s="378"/>
      <c r="BU1" s="378"/>
      <c r="BV1" s="378"/>
      <c r="BW1" s="378"/>
      <c r="BX1" s="378"/>
      <c r="BY1" s="378"/>
      <c r="BZ1" s="378"/>
      <c r="CA1" s="378"/>
      <c r="CB1" s="378"/>
      <c r="CC1" s="378"/>
      <c r="CD1" s="378"/>
      <c r="CE1" s="378"/>
      <c r="CF1" s="378"/>
      <c r="CG1" s="378"/>
      <c r="CH1" s="378"/>
      <c r="CI1" s="378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</row>
    <row r="2" spans="1:134">
      <c r="A2" s="379" t="s">
        <v>55</v>
      </c>
      <c r="B2" s="379"/>
      <c r="C2" s="379" t="s">
        <v>74</v>
      </c>
      <c r="D2" s="379"/>
      <c r="E2" s="379"/>
      <c r="F2" s="379"/>
      <c r="G2" s="379"/>
      <c r="H2" s="477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478"/>
      <c r="AI2" s="478"/>
      <c r="AJ2" s="478"/>
      <c r="AK2" s="478"/>
      <c r="AL2" s="478"/>
      <c r="AM2" s="479"/>
      <c r="AN2" s="379" t="s">
        <v>359</v>
      </c>
      <c r="AO2" s="379"/>
      <c r="AP2" s="379"/>
      <c r="AQ2" s="379"/>
      <c r="AR2" s="379"/>
      <c r="AS2" s="379"/>
      <c r="AT2" s="379"/>
      <c r="AU2" s="379"/>
      <c r="AV2" s="379"/>
      <c r="AW2" s="379"/>
      <c r="AX2" s="379"/>
      <c r="AY2" s="379"/>
      <c r="AZ2" s="379"/>
      <c r="BA2" s="379"/>
      <c r="BB2" s="379"/>
      <c r="BC2" s="379"/>
      <c r="BD2" s="379"/>
      <c r="BE2" s="379"/>
      <c r="BF2" s="379"/>
      <c r="BG2" s="379"/>
      <c r="BH2" s="379"/>
      <c r="BI2" s="379"/>
      <c r="BJ2" s="379"/>
      <c r="BK2" s="379"/>
      <c r="BL2" s="379"/>
      <c r="BM2" s="379"/>
      <c r="BN2" s="379"/>
      <c r="BO2" s="379"/>
      <c r="BP2" s="198"/>
      <c r="BQ2" s="199"/>
      <c r="BR2" s="199"/>
      <c r="BS2" s="199"/>
      <c r="BT2" s="199"/>
      <c r="BU2" s="200"/>
      <c r="BV2" s="200" t="s">
        <v>330</v>
      </c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1"/>
      <c r="CH2" s="201"/>
      <c r="CI2" s="201"/>
      <c r="CJ2" s="201"/>
      <c r="CK2" s="202"/>
      <c r="CL2" s="203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  <c r="DF2" s="204"/>
      <c r="DG2" s="204"/>
      <c r="DH2" s="204"/>
      <c r="DI2" s="204"/>
      <c r="DJ2" s="204"/>
      <c r="DK2" s="204"/>
      <c r="DL2" s="204"/>
      <c r="DM2" s="204"/>
      <c r="DN2" s="204"/>
      <c r="DO2" s="204"/>
      <c r="DP2" s="204"/>
      <c r="DQ2" s="204"/>
      <c r="DR2" s="204"/>
      <c r="DS2" s="204"/>
      <c r="DT2" s="204"/>
      <c r="DU2" s="204"/>
      <c r="DV2" s="204"/>
    </row>
    <row r="3" spans="1:134">
      <c r="A3" s="367"/>
      <c r="B3" s="368"/>
      <c r="C3" s="380"/>
      <c r="D3" s="381"/>
      <c r="E3" s="381"/>
      <c r="F3" s="381"/>
      <c r="G3" s="382"/>
      <c r="H3" s="480"/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81"/>
      <c r="V3" s="481"/>
      <c r="W3" s="481"/>
      <c r="X3" s="481"/>
      <c r="Y3" s="481"/>
      <c r="Z3" s="481"/>
      <c r="AA3" s="481"/>
      <c r="AB3" s="481"/>
      <c r="AC3" s="481"/>
      <c r="AD3" s="481"/>
      <c r="AE3" s="481"/>
      <c r="AF3" s="481"/>
      <c r="AG3" s="481"/>
      <c r="AH3" s="481"/>
      <c r="AI3" s="481"/>
      <c r="AJ3" s="481"/>
      <c r="AK3" s="481"/>
      <c r="AL3" s="481"/>
      <c r="AM3" s="482"/>
      <c r="AN3" s="474">
        <v>100</v>
      </c>
      <c r="AO3" s="475"/>
      <c r="AP3" s="475"/>
      <c r="AQ3" s="475"/>
      <c r="AR3" s="475"/>
      <c r="AS3" s="475"/>
      <c r="AT3" s="475"/>
      <c r="AU3" s="475"/>
      <c r="AV3" s="475"/>
      <c r="AW3" s="475"/>
      <c r="AX3" s="475"/>
      <c r="AY3" s="475"/>
      <c r="AZ3" s="475"/>
      <c r="BA3" s="475"/>
      <c r="BB3" s="475"/>
      <c r="BC3" s="475"/>
      <c r="BD3" s="475"/>
      <c r="BE3" s="475"/>
      <c r="BF3" s="475"/>
      <c r="BG3" s="475"/>
      <c r="BH3" s="475"/>
      <c r="BI3" s="475"/>
      <c r="BJ3" s="475"/>
      <c r="BK3" s="475"/>
      <c r="BL3" s="475"/>
      <c r="BM3" s="475"/>
      <c r="BN3" s="475"/>
      <c r="BO3" s="476"/>
      <c r="BP3" s="205"/>
      <c r="BQ3" s="206"/>
      <c r="BR3" s="206"/>
      <c r="BS3" s="206"/>
      <c r="BT3" s="206"/>
      <c r="BU3" s="207"/>
      <c r="BV3" s="207" t="s">
        <v>331</v>
      </c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8"/>
      <c r="CH3" s="208"/>
      <c r="CI3" s="208"/>
      <c r="CJ3" s="208"/>
      <c r="CK3" s="209"/>
      <c r="CL3" s="203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/>
      <c r="DV3" s="204"/>
    </row>
    <row r="4" spans="1:134">
      <c r="A4" s="379" t="s">
        <v>57</v>
      </c>
      <c r="B4" s="379"/>
      <c r="C4" s="383"/>
      <c r="D4" s="384"/>
      <c r="E4" s="384"/>
      <c r="F4" s="384"/>
      <c r="G4" s="385"/>
      <c r="H4" s="480"/>
      <c r="I4" s="481"/>
      <c r="J4" s="481"/>
      <c r="K4" s="481"/>
      <c r="L4" s="481"/>
      <c r="M4" s="481"/>
      <c r="N4" s="481"/>
      <c r="O4" s="481"/>
      <c r="P4" s="481"/>
      <c r="Q4" s="481"/>
      <c r="R4" s="481"/>
      <c r="S4" s="481"/>
      <c r="T4" s="481"/>
      <c r="U4" s="481"/>
      <c r="V4" s="481"/>
      <c r="W4" s="481"/>
      <c r="X4" s="481"/>
      <c r="Y4" s="481"/>
      <c r="Z4" s="481"/>
      <c r="AA4" s="481"/>
      <c r="AB4" s="481"/>
      <c r="AC4" s="481"/>
      <c r="AD4" s="481"/>
      <c r="AE4" s="481"/>
      <c r="AF4" s="481"/>
      <c r="AG4" s="481"/>
      <c r="AH4" s="481"/>
      <c r="AI4" s="481"/>
      <c r="AJ4" s="481"/>
      <c r="AK4" s="481"/>
      <c r="AL4" s="481"/>
      <c r="AM4" s="482"/>
      <c r="AN4" s="379" t="s">
        <v>333</v>
      </c>
      <c r="AO4" s="379"/>
      <c r="AP4" s="379"/>
      <c r="AQ4" s="379"/>
      <c r="AR4" s="379"/>
      <c r="AS4" s="379"/>
      <c r="AT4" s="379"/>
      <c r="AU4" s="379"/>
      <c r="AV4" s="379"/>
      <c r="AW4" s="379"/>
      <c r="AX4" s="379"/>
      <c r="AY4" s="379"/>
      <c r="AZ4" s="379"/>
      <c r="BA4" s="379"/>
      <c r="BB4" s="379"/>
      <c r="BC4" s="379"/>
      <c r="BD4" s="379"/>
      <c r="BE4" s="379"/>
      <c r="BF4" s="379"/>
      <c r="BG4" s="379"/>
      <c r="BH4" s="379"/>
      <c r="BI4" s="379"/>
      <c r="BJ4" s="379"/>
      <c r="BK4" s="379"/>
      <c r="BL4" s="379"/>
      <c r="BM4" s="379"/>
      <c r="BN4" s="379"/>
      <c r="BO4" s="379"/>
      <c r="BP4" s="205"/>
      <c r="BQ4" s="206"/>
      <c r="BR4" s="206"/>
      <c r="BS4" s="206"/>
      <c r="BT4" s="206"/>
      <c r="BU4" s="210"/>
      <c r="BV4" s="210" t="s">
        <v>334</v>
      </c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1"/>
      <c r="CH4" s="211"/>
      <c r="CI4" s="211"/>
      <c r="CJ4" s="211"/>
      <c r="CK4" s="209"/>
      <c r="CL4" s="203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</row>
    <row r="5" spans="1:134">
      <c r="A5" s="367"/>
      <c r="B5" s="368"/>
      <c r="C5" s="369" t="str">
        <f>"Efficiency = "&amp;ROUND(W43*100,0)&amp;"%"</f>
        <v>Efficiency = 0%</v>
      </c>
      <c r="D5" s="370"/>
      <c r="E5" s="370"/>
      <c r="F5" s="370"/>
      <c r="G5" s="371"/>
      <c r="H5" s="483"/>
      <c r="I5" s="484"/>
      <c r="J5" s="484"/>
      <c r="K5" s="484"/>
      <c r="L5" s="484"/>
      <c r="M5" s="484"/>
      <c r="N5" s="484"/>
      <c r="O5" s="484"/>
      <c r="P5" s="484"/>
      <c r="Q5" s="484"/>
      <c r="R5" s="484"/>
      <c r="S5" s="484"/>
      <c r="T5" s="484"/>
      <c r="U5" s="484"/>
      <c r="V5" s="484"/>
      <c r="W5" s="484"/>
      <c r="X5" s="484"/>
      <c r="Y5" s="484"/>
      <c r="Z5" s="484"/>
      <c r="AA5" s="484"/>
      <c r="AB5" s="484"/>
      <c r="AC5" s="484"/>
      <c r="AD5" s="484"/>
      <c r="AE5" s="484"/>
      <c r="AF5" s="484"/>
      <c r="AG5" s="484"/>
      <c r="AH5" s="484"/>
      <c r="AI5" s="484"/>
      <c r="AJ5" s="484"/>
      <c r="AK5" s="484"/>
      <c r="AL5" s="484"/>
      <c r="AM5" s="485"/>
      <c r="AN5" s="373"/>
      <c r="AO5" s="373"/>
      <c r="AP5" s="373"/>
      <c r="AQ5" s="373"/>
      <c r="AR5" s="373"/>
      <c r="AS5" s="373"/>
      <c r="AT5" s="373"/>
      <c r="AU5" s="373"/>
      <c r="AV5" s="373"/>
      <c r="AW5" s="373"/>
      <c r="AX5" s="373"/>
      <c r="AY5" s="373"/>
      <c r="AZ5" s="373"/>
      <c r="BA5" s="373"/>
      <c r="BB5" s="373"/>
      <c r="BC5" s="373"/>
      <c r="BD5" s="373"/>
      <c r="BE5" s="373"/>
      <c r="BF5" s="373"/>
      <c r="BG5" s="373"/>
      <c r="BH5" s="373"/>
      <c r="BI5" s="373"/>
      <c r="BJ5" s="373"/>
      <c r="BK5" s="373"/>
      <c r="BL5" s="373"/>
      <c r="BM5" s="373"/>
      <c r="BN5" s="373"/>
      <c r="BO5" s="373"/>
      <c r="BP5" s="212"/>
      <c r="BQ5" s="213"/>
      <c r="BR5" s="213"/>
      <c r="BS5" s="213"/>
      <c r="BT5" s="213"/>
      <c r="BU5" s="214"/>
      <c r="BV5" s="214" t="s">
        <v>13</v>
      </c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5"/>
      <c r="CH5" s="215"/>
      <c r="CI5" s="215"/>
      <c r="CJ5" s="215"/>
      <c r="CK5" s="216"/>
      <c r="CL5" s="203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17">
        <v>1</v>
      </c>
      <c r="DQ5" s="204"/>
      <c r="DR5" s="204"/>
      <c r="DS5" s="204"/>
      <c r="DT5" s="204"/>
      <c r="DU5" s="204"/>
      <c r="DV5" s="204"/>
      <c r="DW5" s="204"/>
      <c r="DX5" s="204"/>
    </row>
    <row r="6" spans="1:134" s="222" customFormat="1" ht="11.25" hidden="1">
      <c r="A6" s="218"/>
      <c r="B6" s="219"/>
      <c r="C6" s="219"/>
      <c r="D6" s="219"/>
      <c r="E6" s="219"/>
      <c r="F6" s="219"/>
      <c r="G6" s="219"/>
      <c r="H6" s="219">
        <f t="shared" ref="H6:BS6" ca="1" si="0">IF(AND(H7&lt;$AN3,I7&gt;$AN3),1,0)</f>
        <v>0</v>
      </c>
      <c r="I6" s="219">
        <f t="shared" ca="1" si="0"/>
        <v>0</v>
      </c>
      <c r="J6" s="219">
        <f t="shared" ca="1" si="0"/>
        <v>0</v>
      </c>
      <c r="K6" s="219">
        <f t="shared" ca="1" si="0"/>
        <v>0</v>
      </c>
      <c r="L6" s="219">
        <f t="shared" ca="1" si="0"/>
        <v>0</v>
      </c>
      <c r="M6" s="219">
        <f t="shared" ca="1" si="0"/>
        <v>0</v>
      </c>
      <c r="N6" s="219">
        <f t="shared" ca="1" si="0"/>
        <v>0</v>
      </c>
      <c r="O6" s="219">
        <f t="shared" ca="1" si="0"/>
        <v>0</v>
      </c>
      <c r="P6" s="219">
        <f t="shared" ca="1" si="0"/>
        <v>0</v>
      </c>
      <c r="Q6" s="219">
        <f t="shared" ca="1" si="0"/>
        <v>0</v>
      </c>
      <c r="R6" s="219">
        <f t="shared" ca="1" si="0"/>
        <v>0</v>
      </c>
      <c r="S6" s="219">
        <f t="shared" ca="1" si="0"/>
        <v>0</v>
      </c>
      <c r="T6" s="219">
        <f t="shared" ca="1" si="0"/>
        <v>0</v>
      </c>
      <c r="U6" s="219">
        <f t="shared" ca="1" si="0"/>
        <v>0</v>
      </c>
      <c r="V6" s="219">
        <f t="shared" ca="1" si="0"/>
        <v>0</v>
      </c>
      <c r="W6" s="219">
        <f t="shared" ca="1" si="0"/>
        <v>0</v>
      </c>
      <c r="X6" s="219">
        <f t="shared" ca="1" si="0"/>
        <v>0</v>
      </c>
      <c r="Y6" s="219">
        <f t="shared" ca="1" si="0"/>
        <v>0</v>
      </c>
      <c r="Z6" s="219">
        <f t="shared" ca="1" si="0"/>
        <v>0</v>
      </c>
      <c r="AA6" s="219">
        <f t="shared" ca="1" si="0"/>
        <v>0</v>
      </c>
      <c r="AB6" s="219">
        <f t="shared" ca="1" si="0"/>
        <v>0</v>
      </c>
      <c r="AC6" s="219">
        <f t="shared" ca="1" si="0"/>
        <v>0</v>
      </c>
      <c r="AD6" s="219">
        <f t="shared" ca="1" si="0"/>
        <v>0</v>
      </c>
      <c r="AE6" s="219">
        <f t="shared" ca="1" si="0"/>
        <v>0</v>
      </c>
      <c r="AF6" s="219">
        <f t="shared" ca="1" si="0"/>
        <v>0</v>
      </c>
      <c r="AG6" s="219">
        <f t="shared" ca="1" si="0"/>
        <v>0</v>
      </c>
      <c r="AH6" s="219">
        <f t="shared" ca="1" si="0"/>
        <v>0</v>
      </c>
      <c r="AI6" s="219">
        <f t="shared" ca="1" si="0"/>
        <v>0</v>
      </c>
      <c r="AJ6" s="219">
        <f t="shared" ca="1" si="0"/>
        <v>0</v>
      </c>
      <c r="AK6" s="219">
        <f t="shared" ca="1" si="0"/>
        <v>0</v>
      </c>
      <c r="AL6" s="219">
        <f t="shared" ca="1" si="0"/>
        <v>0</v>
      </c>
      <c r="AM6" s="219">
        <f t="shared" ca="1" si="0"/>
        <v>0</v>
      </c>
      <c r="AN6" s="219">
        <f t="shared" ca="1" si="0"/>
        <v>0</v>
      </c>
      <c r="AO6" s="219">
        <f t="shared" ca="1" si="0"/>
        <v>0</v>
      </c>
      <c r="AP6" s="219">
        <f t="shared" ca="1" si="0"/>
        <v>0</v>
      </c>
      <c r="AQ6" s="219">
        <f t="shared" ca="1" si="0"/>
        <v>0</v>
      </c>
      <c r="AR6" s="219">
        <f t="shared" ca="1" si="0"/>
        <v>0</v>
      </c>
      <c r="AS6" s="219">
        <f t="shared" ca="1" si="0"/>
        <v>0</v>
      </c>
      <c r="AT6" s="219">
        <f t="shared" ca="1" si="0"/>
        <v>0</v>
      </c>
      <c r="AU6" s="219">
        <f t="shared" ca="1" si="0"/>
        <v>0</v>
      </c>
      <c r="AV6" s="219">
        <f t="shared" ca="1" si="0"/>
        <v>0</v>
      </c>
      <c r="AW6" s="219">
        <f t="shared" ca="1" si="0"/>
        <v>0</v>
      </c>
      <c r="AX6" s="219">
        <f t="shared" ca="1" si="0"/>
        <v>0</v>
      </c>
      <c r="AY6" s="219">
        <f t="shared" ca="1" si="0"/>
        <v>0</v>
      </c>
      <c r="AZ6" s="219">
        <f t="shared" ca="1" si="0"/>
        <v>0</v>
      </c>
      <c r="BA6" s="219">
        <f t="shared" ca="1" si="0"/>
        <v>0</v>
      </c>
      <c r="BB6" s="219">
        <f t="shared" ca="1" si="0"/>
        <v>0</v>
      </c>
      <c r="BC6" s="219">
        <f t="shared" ca="1" si="0"/>
        <v>0</v>
      </c>
      <c r="BD6" s="219">
        <f t="shared" ca="1" si="0"/>
        <v>0</v>
      </c>
      <c r="BE6" s="219">
        <f t="shared" ca="1" si="0"/>
        <v>0</v>
      </c>
      <c r="BF6" s="219">
        <f t="shared" ca="1" si="0"/>
        <v>0</v>
      </c>
      <c r="BG6" s="219">
        <f t="shared" ca="1" si="0"/>
        <v>0</v>
      </c>
      <c r="BH6" s="219">
        <f t="shared" ca="1" si="0"/>
        <v>0</v>
      </c>
      <c r="BI6" s="219">
        <f t="shared" ca="1" si="0"/>
        <v>0</v>
      </c>
      <c r="BJ6" s="219">
        <f t="shared" ca="1" si="0"/>
        <v>0</v>
      </c>
      <c r="BK6" s="219">
        <f t="shared" ca="1" si="0"/>
        <v>0</v>
      </c>
      <c r="BL6" s="219">
        <f t="shared" ca="1" si="0"/>
        <v>0</v>
      </c>
      <c r="BM6" s="219">
        <f t="shared" ca="1" si="0"/>
        <v>0</v>
      </c>
      <c r="BN6" s="219">
        <f t="shared" ca="1" si="0"/>
        <v>0</v>
      </c>
      <c r="BO6" s="219">
        <f t="shared" ca="1" si="0"/>
        <v>0</v>
      </c>
      <c r="BP6" s="219">
        <f t="shared" ca="1" si="0"/>
        <v>0</v>
      </c>
      <c r="BQ6" s="219">
        <f t="shared" ca="1" si="0"/>
        <v>0</v>
      </c>
      <c r="BR6" s="219">
        <f t="shared" ca="1" si="0"/>
        <v>0</v>
      </c>
      <c r="BS6" s="219">
        <f t="shared" ca="1" si="0"/>
        <v>0</v>
      </c>
      <c r="BT6" s="219">
        <f t="shared" ref="BT6:EC6" ca="1" si="1">IF(AND(BT7&lt;$AN3,BU7&gt;$AN3),1,0)</f>
        <v>0</v>
      </c>
      <c r="BU6" s="219">
        <f t="shared" ca="1" si="1"/>
        <v>0</v>
      </c>
      <c r="BV6" s="219">
        <f t="shared" ca="1" si="1"/>
        <v>0</v>
      </c>
      <c r="BW6" s="219">
        <f t="shared" ca="1" si="1"/>
        <v>0</v>
      </c>
      <c r="BX6" s="219">
        <f t="shared" ca="1" si="1"/>
        <v>0</v>
      </c>
      <c r="BY6" s="219">
        <f t="shared" ca="1" si="1"/>
        <v>0</v>
      </c>
      <c r="BZ6" s="219">
        <f t="shared" ca="1" si="1"/>
        <v>0</v>
      </c>
      <c r="CA6" s="219">
        <f t="shared" ca="1" si="1"/>
        <v>0</v>
      </c>
      <c r="CB6" s="219">
        <f t="shared" ca="1" si="1"/>
        <v>0</v>
      </c>
      <c r="CC6" s="219">
        <f t="shared" ca="1" si="1"/>
        <v>0</v>
      </c>
      <c r="CD6" s="219">
        <f t="shared" ca="1" si="1"/>
        <v>0</v>
      </c>
      <c r="CE6" s="219">
        <f t="shared" ca="1" si="1"/>
        <v>0</v>
      </c>
      <c r="CF6" s="219">
        <f t="shared" ca="1" si="1"/>
        <v>0</v>
      </c>
      <c r="CG6" s="219">
        <f t="shared" ca="1" si="1"/>
        <v>0</v>
      </c>
      <c r="CH6" s="219">
        <f t="shared" ca="1" si="1"/>
        <v>0</v>
      </c>
      <c r="CI6" s="219">
        <f t="shared" ca="1" si="1"/>
        <v>0</v>
      </c>
      <c r="CJ6" s="219">
        <f t="shared" ca="1" si="1"/>
        <v>0</v>
      </c>
      <c r="CK6" s="219">
        <f t="shared" ca="1" si="1"/>
        <v>0</v>
      </c>
      <c r="CL6" s="219">
        <f t="shared" ca="1" si="1"/>
        <v>0</v>
      </c>
      <c r="CM6" s="219">
        <f t="shared" ca="1" si="1"/>
        <v>0</v>
      </c>
      <c r="CN6" s="219">
        <f t="shared" ca="1" si="1"/>
        <v>0</v>
      </c>
      <c r="CO6" s="219">
        <f t="shared" ca="1" si="1"/>
        <v>0</v>
      </c>
      <c r="CP6" s="219">
        <f t="shared" ca="1" si="1"/>
        <v>0</v>
      </c>
      <c r="CQ6" s="219">
        <f t="shared" ca="1" si="1"/>
        <v>0</v>
      </c>
      <c r="CR6" s="219">
        <f t="shared" ca="1" si="1"/>
        <v>0</v>
      </c>
      <c r="CS6" s="219">
        <f t="shared" ca="1" si="1"/>
        <v>0</v>
      </c>
      <c r="CT6" s="219">
        <f t="shared" ca="1" si="1"/>
        <v>0</v>
      </c>
      <c r="CU6" s="219">
        <f t="shared" ca="1" si="1"/>
        <v>0</v>
      </c>
      <c r="CV6" s="219">
        <f t="shared" ca="1" si="1"/>
        <v>0</v>
      </c>
      <c r="CW6" s="219">
        <f t="shared" ca="1" si="1"/>
        <v>0</v>
      </c>
      <c r="CX6" s="219">
        <f t="shared" ca="1" si="1"/>
        <v>0</v>
      </c>
      <c r="CY6" s="219">
        <f t="shared" ca="1" si="1"/>
        <v>0</v>
      </c>
      <c r="CZ6" s="219">
        <f t="shared" ca="1" si="1"/>
        <v>0</v>
      </c>
      <c r="DA6" s="219">
        <f t="shared" ca="1" si="1"/>
        <v>0</v>
      </c>
      <c r="DB6" s="219">
        <f t="shared" ca="1" si="1"/>
        <v>0</v>
      </c>
      <c r="DC6" s="219">
        <f t="shared" ca="1" si="1"/>
        <v>0</v>
      </c>
      <c r="DD6" s="219">
        <f t="shared" ca="1" si="1"/>
        <v>0</v>
      </c>
      <c r="DE6" s="219">
        <f t="shared" ca="1" si="1"/>
        <v>0</v>
      </c>
      <c r="DF6" s="219">
        <f t="shared" ca="1" si="1"/>
        <v>0</v>
      </c>
      <c r="DG6" s="219">
        <f t="shared" ca="1" si="1"/>
        <v>0</v>
      </c>
      <c r="DH6" s="219">
        <f t="shared" ca="1" si="1"/>
        <v>0</v>
      </c>
      <c r="DI6" s="219">
        <f t="shared" ca="1" si="1"/>
        <v>0</v>
      </c>
      <c r="DJ6" s="219">
        <f t="shared" ca="1" si="1"/>
        <v>0</v>
      </c>
      <c r="DK6" s="219">
        <f t="shared" ca="1" si="1"/>
        <v>0</v>
      </c>
      <c r="DL6" s="219">
        <f t="shared" ca="1" si="1"/>
        <v>0</v>
      </c>
      <c r="DM6" s="219">
        <f t="shared" ca="1" si="1"/>
        <v>0</v>
      </c>
      <c r="DN6" s="219">
        <f t="shared" ca="1" si="1"/>
        <v>0</v>
      </c>
      <c r="DO6" s="219">
        <f t="shared" ca="1" si="1"/>
        <v>0</v>
      </c>
      <c r="DP6" s="219">
        <f t="shared" ca="1" si="1"/>
        <v>0</v>
      </c>
      <c r="DQ6" s="219">
        <f t="shared" ca="1" si="1"/>
        <v>0</v>
      </c>
      <c r="DR6" s="219">
        <f t="shared" ca="1" si="1"/>
        <v>0</v>
      </c>
      <c r="DS6" s="219">
        <f t="shared" ca="1" si="1"/>
        <v>0</v>
      </c>
      <c r="DT6" s="219">
        <f t="shared" ca="1" si="1"/>
        <v>0</v>
      </c>
      <c r="DU6" s="219">
        <f t="shared" ca="1" si="1"/>
        <v>0</v>
      </c>
      <c r="DV6" s="219">
        <f t="shared" ca="1" si="1"/>
        <v>1</v>
      </c>
      <c r="DW6" s="220">
        <f t="shared" ca="1" si="1"/>
        <v>0</v>
      </c>
      <c r="DX6" s="220">
        <f t="shared" ca="1" si="1"/>
        <v>0</v>
      </c>
      <c r="DY6" s="220">
        <f t="shared" ca="1" si="1"/>
        <v>0</v>
      </c>
      <c r="DZ6" s="220">
        <f t="shared" ca="1" si="1"/>
        <v>0</v>
      </c>
      <c r="EA6" s="220">
        <f t="shared" ca="1" si="1"/>
        <v>0</v>
      </c>
      <c r="EB6" s="220">
        <f t="shared" ca="1" si="1"/>
        <v>0</v>
      </c>
      <c r="EC6" s="220">
        <f t="shared" ca="1" si="1"/>
        <v>0</v>
      </c>
      <c r="ED6" s="221"/>
    </row>
    <row r="7" spans="1:134" s="222" customFormat="1" ht="11.25" hidden="1">
      <c r="A7" s="218"/>
      <c r="B7" s="219"/>
      <c r="C7" s="219"/>
      <c r="D7" s="219"/>
      <c r="E7" s="219"/>
      <c r="F7" s="219"/>
      <c r="G7" s="219"/>
      <c r="H7" s="219">
        <f ca="1">H8*$ED11+(RAND()*0.001)</f>
        <v>0.83419744748939795</v>
      </c>
      <c r="I7" s="219">
        <f t="shared" ref="I7:BT7" ca="1" si="2">I8*$ED11+(RAND()*0.001)</f>
        <v>1.6673398339295031</v>
      </c>
      <c r="J7" s="219">
        <f t="shared" ca="1" si="2"/>
        <v>2.5009291042068202</v>
      </c>
      <c r="K7" s="219">
        <f t="shared" ca="1" si="2"/>
        <v>3.3339161285245051</v>
      </c>
      <c r="L7" s="219">
        <f t="shared" ca="1" si="2"/>
        <v>4.166720159680346</v>
      </c>
      <c r="M7" s="219">
        <f t="shared" ca="1" si="2"/>
        <v>5.0007061078323147</v>
      </c>
      <c r="N7" s="219">
        <f t="shared" ca="1" si="2"/>
        <v>5.833902040378228</v>
      </c>
      <c r="O7" s="219">
        <f t="shared" ca="1" si="2"/>
        <v>6.6676608866847129</v>
      </c>
      <c r="P7" s="219">
        <f t="shared" ca="1" si="2"/>
        <v>7.5007426306387064</v>
      </c>
      <c r="Q7" s="219">
        <f t="shared" ca="1" si="2"/>
        <v>8.3335385236971096</v>
      </c>
      <c r="R7" s="219">
        <f t="shared" ca="1" si="2"/>
        <v>9.1670016413983006</v>
      </c>
      <c r="S7" s="219">
        <f t="shared" ca="1" si="2"/>
        <v>10.000231993661886</v>
      </c>
      <c r="T7" s="219">
        <f t="shared" ca="1" si="2"/>
        <v>10.833426257006348</v>
      </c>
      <c r="U7" s="219">
        <f t="shared" ca="1" si="2"/>
        <v>11.667578533317929</v>
      </c>
      <c r="V7" s="219">
        <f t="shared" ca="1" si="2"/>
        <v>12.500854032016438</v>
      </c>
      <c r="W7" s="219">
        <f t="shared" ca="1" si="2"/>
        <v>13.333967883926531</v>
      </c>
      <c r="X7" s="219">
        <f t="shared" ca="1" si="2"/>
        <v>14.167203078806287</v>
      </c>
      <c r="Y7" s="219">
        <f t="shared" ca="1" si="2"/>
        <v>15.000951237983561</v>
      </c>
      <c r="Z7" s="219">
        <f t="shared" ca="1" si="2"/>
        <v>15.834152476209532</v>
      </c>
      <c r="AA7" s="219">
        <f t="shared" ca="1" si="2"/>
        <v>16.666791818139249</v>
      </c>
      <c r="AB7" s="219">
        <f t="shared" ca="1" si="2"/>
        <v>17.500898372408255</v>
      </c>
      <c r="AC7" s="219">
        <f t="shared" ca="1" si="2"/>
        <v>18.333476423722548</v>
      </c>
      <c r="AD7" s="219">
        <f t="shared" ca="1" si="2"/>
        <v>19.166964306045763</v>
      </c>
      <c r="AE7" s="219">
        <f t="shared" ca="1" si="2"/>
        <v>20.00023932799829</v>
      </c>
      <c r="AF7" s="219">
        <f t="shared" ca="1" si="2"/>
        <v>20.833537461677164</v>
      </c>
      <c r="AG7" s="219">
        <f t="shared" ca="1" si="2"/>
        <v>21.667546668815561</v>
      </c>
      <c r="AH7" s="219">
        <f t="shared" ca="1" si="2"/>
        <v>22.500396996661483</v>
      </c>
      <c r="AI7" s="219">
        <f t="shared" ca="1" si="2"/>
        <v>23.333889754318061</v>
      </c>
      <c r="AJ7" s="219">
        <f t="shared" ca="1" si="2"/>
        <v>24.167627370797721</v>
      </c>
      <c r="AK7" s="219">
        <f t="shared" ca="1" si="2"/>
        <v>25.000555013335166</v>
      </c>
      <c r="AL7" s="219">
        <f t="shared" ca="1" si="2"/>
        <v>25.83378101277232</v>
      </c>
      <c r="AM7" s="219">
        <f t="shared" ca="1" si="2"/>
        <v>26.667117331390347</v>
      </c>
      <c r="AN7" s="219">
        <f t="shared" ca="1" si="2"/>
        <v>27.500495715441218</v>
      </c>
      <c r="AO7" s="219">
        <f t="shared" ca="1" si="2"/>
        <v>28.334285527837494</v>
      </c>
      <c r="AP7" s="219">
        <f t="shared" ca="1" si="2"/>
        <v>29.166727411907381</v>
      </c>
      <c r="AQ7" s="219">
        <f t="shared" ca="1" si="2"/>
        <v>30.000998476082234</v>
      </c>
      <c r="AR7" s="219">
        <f t="shared" ca="1" si="2"/>
        <v>30.834013917263391</v>
      </c>
      <c r="AS7" s="219">
        <f t="shared" ca="1" si="2"/>
        <v>31.666688447408422</v>
      </c>
      <c r="AT7" s="219">
        <f t="shared" ca="1" si="2"/>
        <v>32.500073514642835</v>
      </c>
      <c r="AU7" s="219">
        <f t="shared" ca="1" si="2"/>
        <v>33.334128972971691</v>
      </c>
      <c r="AV7" s="219">
        <f t="shared" ca="1" si="2"/>
        <v>34.167386702320691</v>
      </c>
      <c r="AW7" s="219">
        <f t="shared" ca="1" si="2"/>
        <v>35.000217190365262</v>
      </c>
      <c r="AX7" s="219">
        <f t="shared" ca="1" si="2"/>
        <v>35.833790898883557</v>
      </c>
      <c r="AY7" s="219">
        <f t="shared" ca="1" si="2"/>
        <v>36.667405285873478</v>
      </c>
      <c r="AZ7" s="219">
        <f t="shared" ca="1" si="2"/>
        <v>37.500527450631125</v>
      </c>
      <c r="BA7" s="219">
        <f t="shared" ca="1" si="2"/>
        <v>38.333758795842627</v>
      </c>
      <c r="BB7" s="219">
        <f t="shared" ca="1" si="2"/>
        <v>39.166814721637962</v>
      </c>
      <c r="BC7" s="219">
        <f t="shared" ca="1" si="2"/>
        <v>40.000569305577642</v>
      </c>
      <c r="BD7" s="219">
        <f t="shared" ca="1" si="2"/>
        <v>40.834066166627665</v>
      </c>
      <c r="BE7" s="219">
        <f t="shared" ca="1" si="2"/>
        <v>41.667258622473845</v>
      </c>
      <c r="BF7" s="219">
        <f t="shared" ca="1" si="2"/>
        <v>42.500940837067063</v>
      </c>
      <c r="BG7" s="219">
        <f t="shared" ca="1" si="2"/>
        <v>43.333856439760972</v>
      </c>
      <c r="BH7" s="219">
        <f t="shared" ca="1" si="2"/>
        <v>44.166813565110481</v>
      </c>
      <c r="BI7" s="219">
        <f t="shared" ca="1" si="2"/>
        <v>45.000979194347153</v>
      </c>
      <c r="BJ7" s="219">
        <f t="shared" ca="1" si="2"/>
        <v>45.833357889822501</v>
      </c>
      <c r="BK7" s="219">
        <f t="shared" ca="1" si="2"/>
        <v>46.667311328605507</v>
      </c>
      <c r="BL7" s="219">
        <f t="shared" ca="1" si="2"/>
        <v>47.500916545779923</v>
      </c>
      <c r="BM7" s="219">
        <f t="shared" ca="1" si="2"/>
        <v>48.333552810719993</v>
      </c>
      <c r="BN7" s="219">
        <f t="shared" ca="1" si="2"/>
        <v>49.167208624707897</v>
      </c>
      <c r="BO7" s="219">
        <f t="shared" ca="1" si="2"/>
        <v>50.000634445268176</v>
      </c>
      <c r="BP7" s="219">
        <f t="shared" ca="1" si="2"/>
        <v>50.833953120873943</v>
      </c>
      <c r="BQ7" s="219">
        <f t="shared" ca="1" si="2"/>
        <v>51.66751976589898</v>
      </c>
      <c r="BR7" s="219">
        <f t="shared" ca="1" si="2"/>
        <v>52.500474549641901</v>
      </c>
      <c r="BS7" s="219">
        <f t="shared" ca="1" si="2"/>
        <v>53.333823035738469</v>
      </c>
      <c r="BT7" s="219">
        <f t="shared" ca="1" si="2"/>
        <v>54.167137435453334</v>
      </c>
      <c r="BU7" s="219">
        <f t="shared" ref="BU7:EC7" ca="1" si="3">BU8*$ED11+(RAND()*0.001)</f>
        <v>55.000543947720786</v>
      </c>
      <c r="BV7" s="219">
        <f t="shared" ca="1" si="3"/>
        <v>55.8336704490412</v>
      </c>
      <c r="BW7" s="219">
        <f t="shared" ca="1" si="3"/>
        <v>56.666690525599613</v>
      </c>
      <c r="BX7" s="219">
        <f t="shared" ca="1" si="3"/>
        <v>57.50003210091878</v>
      </c>
      <c r="BY7" s="219">
        <f t="shared" ca="1" si="3"/>
        <v>58.333706283286482</v>
      </c>
      <c r="BZ7" s="219">
        <f t="shared" ca="1" si="3"/>
        <v>59.167286995366304</v>
      </c>
      <c r="CA7" s="219">
        <f t="shared" ca="1" si="3"/>
        <v>60.000586858866441</v>
      </c>
      <c r="CB7" s="219">
        <f t="shared" ca="1" si="3"/>
        <v>60.833972968390007</v>
      </c>
      <c r="CC7" s="219">
        <f t="shared" ca="1" si="3"/>
        <v>61.667393267219481</v>
      </c>
      <c r="CD7" s="219">
        <f t="shared" ca="1" si="3"/>
        <v>62.500285181923616</v>
      </c>
      <c r="CE7" s="219">
        <f t="shared" ca="1" si="3"/>
        <v>63.333829477291481</v>
      </c>
      <c r="CF7" s="219">
        <f t="shared" ca="1" si="3"/>
        <v>64.166993624151985</v>
      </c>
      <c r="CG7" s="219">
        <f t="shared" ca="1" si="3"/>
        <v>65.000191598365959</v>
      </c>
      <c r="CH7" s="219">
        <f t="shared" ca="1" si="3"/>
        <v>65.833409046787224</v>
      </c>
      <c r="CI7" s="219">
        <f t="shared" ca="1" si="3"/>
        <v>66.667318018753562</v>
      </c>
      <c r="CJ7" s="219">
        <f t="shared" ca="1" si="3"/>
        <v>67.500282057546329</v>
      </c>
      <c r="CK7" s="219">
        <f t="shared" ca="1" si="3"/>
        <v>68.333844907766647</v>
      </c>
      <c r="CL7" s="219">
        <f t="shared" ca="1" si="3"/>
        <v>69.167194442077047</v>
      </c>
      <c r="CM7" s="219">
        <f t="shared" ca="1" si="3"/>
        <v>70.000987634783314</v>
      </c>
      <c r="CN7" s="219">
        <f t="shared" ca="1" si="3"/>
        <v>70.83338160474888</v>
      </c>
      <c r="CO7" s="219">
        <f t="shared" ca="1" si="3"/>
        <v>71.666741371729444</v>
      </c>
      <c r="CP7" s="219">
        <f t="shared" ca="1" si="3"/>
        <v>72.500020203221055</v>
      </c>
      <c r="CQ7" s="219">
        <f t="shared" ca="1" si="3"/>
        <v>73.334064889018933</v>
      </c>
      <c r="CR7" s="219">
        <f t="shared" ca="1" si="3"/>
        <v>74.167035211364805</v>
      </c>
      <c r="CS7" s="219">
        <f t="shared" ca="1" si="3"/>
        <v>75.000534958591615</v>
      </c>
      <c r="CT7" s="219">
        <f t="shared" ca="1" si="3"/>
        <v>75.83414195823012</v>
      </c>
      <c r="CU7" s="219">
        <f t="shared" ca="1" si="3"/>
        <v>76.666710283510383</v>
      </c>
      <c r="CV7" s="219">
        <f t="shared" ca="1" si="3"/>
        <v>77.500051380322716</v>
      </c>
      <c r="CW7" s="219">
        <f t="shared" ca="1" si="3"/>
        <v>78.333519302882593</v>
      </c>
      <c r="CX7" s="219">
        <f t="shared" ca="1" si="3"/>
        <v>79.16756455036068</v>
      </c>
      <c r="CY7" s="219">
        <f t="shared" ca="1" si="3"/>
        <v>80.000522123054935</v>
      </c>
      <c r="CZ7" s="219">
        <f t="shared" ca="1" si="3"/>
        <v>80.833910760506242</v>
      </c>
      <c r="DA7" s="219">
        <f t="shared" ca="1" si="3"/>
        <v>81.667421095958389</v>
      </c>
      <c r="DB7" s="219">
        <f t="shared" ca="1" si="3"/>
        <v>82.500539740292581</v>
      </c>
      <c r="DC7" s="219">
        <f t="shared" ca="1" si="3"/>
        <v>83.333438211862955</v>
      </c>
      <c r="DD7" s="219">
        <f t="shared" ca="1" si="3"/>
        <v>84.167378535494578</v>
      </c>
      <c r="DE7" s="219">
        <f t="shared" ca="1" si="3"/>
        <v>85.000024960427382</v>
      </c>
      <c r="DF7" s="219">
        <f t="shared" ca="1" si="3"/>
        <v>85.833531010664117</v>
      </c>
      <c r="DG7" s="219">
        <f t="shared" ca="1" si="3"/>
        <v>86.66729756615625</v>
      </c>
      <c r="DH7" s="219">
        <f t="shared" ca="1" si="3"/>
        <v>87.500061083631792</v>
      </c>
      <c r="DI7" s="219">
        <f t="shared" ca="1" si="3"/>
        <v>88.333456345437199</v>
      </c>
      <c r="DJ7" s="219">
        <f t="shared" ca="1" si="3"/>
        <v>89.167161236970188</v>
      </c>
      <c r="DK7" s="219">
        <f t="shared" ca="1" si="3"/>
        <v>90.0006283511768</v>
      </c>
      <c r="DL7" s="219">
        <f t="shared" ca="1" si="3"/>
        <v>90.83411104558418</v>
      </c>
      <c r="DM7" s="219">
        <f t="shared" ca="1" si="3"/>
        <v>91.666748925445603</v>
      </c>
      <c r="DN7" s="219">
        <f t="shared" ca="1" si="3"/>
        <v>92.50047369734699</v>
      </c>
      <c r="DO7" s="219">
        <f t="shared" ca="1" si="3"/>
        <v>93.333579243386353</v>
      </c>
      <c r="DP7" s="219">
        <f t="shared" ca="1" si="3"/>
        <v>94.167330728836376</v>
      </c>
      <c r="DQ7" s="219">
        <f t="shared" ca="1" si="3"/>
        <v>95.000676765750072</v>
      </c>
      <c r="DR7" s="219">
        <f t="shared" ca="1" si="3"/>
        <v>95.834147931491898</v>
      </c>
      <c r="DS7" s="219">
        <f t="shared" ca="1" si="3"/>
        <v>96.667486883493353</v>
      </c>
      <c r="DT7" s="219">
        <f t="shared" ca="1" si="3"/>
        <v>97.500202220981166</v>
      </c>
      <c r="DU7" s="219">
        <f t="shared" ca="1" si="3"/>
        <v>98.33427620964278</v>
      </c>
      <c r="DV7" s="219">
        <f t="shared" ca="1" si="3"/>
        <v>99.167178078590723</v>
      </c>
      <c r="DW7" s="220">
        <f t="shared" ca="1" si="3"/>
        <v>100.00083465460219</v>
      </c>
      <c r="DX7" s="220">
        <f t="shared" ca="1" si="3"/>
        <v>100.83334101949866</v>
      </c>
      <c r="DY7" s="220">
        <f t="shared" ca="1" si="3"/>
        <v>101.66764280254102</v>
      </c>
      <c r="DZ7" s="220">
        <f t="shared" ca="1" si="3"/>
        <v>102.50083132410562</v>
      </c>
      <c r="EA7" s="220">
        <f t="shared" ca="1" si="3"/>
        <v>103.33372038870198</v>
      </c>
      <c r="EB7" s="220">
        <f t="shared" ca="1" si="3"/>
        <v>104.1670338584138</v>
      </c>
      <c r="EC7" s="220">
        <f t="shared" ca="1" si="3"/>
        <v>105.00050449706688</v>
      </c>
      <c r="ED7" s="221"/>
    </row>
    <row r="8" spans="1:134" s="222" customFormat="1" ht="11.25" hidden="1">
      <c r="A8" s="218"/>
      <c r="B8" s="219"/>
      <c r="C8" s="219"/>
      <c r="D8" s="219"/>
      <c r="E8" s="219"/>
      <c r="F8" s="219"/>
      <c r="G8" s="219"/>
      <c r="H8" s="219">
        <v>1</v>
      </c>
      <c r="I8" s="219">
        <v>2</v>
      </c>
      <c r="J8" s="219">
        <v>3</v>
      </c>
      <c r="K8" s="219">
        <v>4</v>
      </c>
      <c r="L8" s="219">
        <v>5</v>
      </c>
      <c r="M8" s="219">
        <v>6</v>
      </c>
      <c r="N8" s="219">
        <v>7</v>
      </c>
      <c r="O8" s="219">
        <v>8</v>
      </c>
      <c r="P8" s="219">
        <v>9</v>
      </c>
      <c r="Q8" s="219">
        <v>10</v>
      </c>
      <c r="R8" s="219">
        <v>11</v>
      </c>
      <c r="S8" s="219">
        <v>12</v>
      </c>
      <c r="T8" s="219">
        <v>13</v>
      </c>
      <c r="U8" s="219">
        <v>14</v>
      </c>
      <c r="V8" s="219">
        <v>15</v>
      </c>
      <c r="W8" s="219">
        <v>16</v>
      </c>
      <c r="X8" s="219">
        <v>17</v>
      </c>
      <c r="Y8" s="219">
        <v>18</v>
      </c>
      <c r="Z8" s="219">
        <v>19</v>
      </c>
      <c r="AA8" s="219">
        <v>20</v>
      </c>
      <c r="AB8" s="219">
        <v>21</v>
      </c>
      <c r="AC8" s="219">
        <v>22</v>
      </c>
      <c r="AD8" s="219">
        <v>23</v>
      </c>
      <c r="AE8" s="219">
        <v>24</v>
      </c>
      <c r="AF8" s="219">
        <v>25</v>
      </c>
      <c r="AG8" s="219">
        <v>26</v>
      </c>
      <c r="AH8" s="219">
        <v>27</v>
      </c>
      <c r="AI8" s="219">
        <v>28</v>
      </c>
      <c r="AJ8" s="219">
        <v>29</v>
      </c>
      <c r="AK8" s="219">
        <v>30</v>
      </c>
      <c r="AL8" s="219">
        <v>31</v>
      </c>
      <c r="AM8" s="219">
        <v>32</v>
      </c>
      <c r="AN8" s="219">
        <v>33</v>
      </c>
      <c r="AO8" s="219">
        <v>34</v>
      </c>
      <c r="AP8" s="219">
        <v>35</v>
      </c>
      <c r="AQ8" s="219">
        <v>36</v>
      </c>
      <c r="AR8" s="219">
        <v>37</v>
      </c>
      <c r="AS8" s="219">
        <v>38</v>
      </c>
      <c r="AT8" s="219">
        <v>39</v>
      </c>
      <c r="AU8" s="219">
        <v>40</v>
      </c>
      <c r="AV8" s="219">
        <v>41</v>
      </c>
      <c r="AW8" s="219">
        <v>42</v>
      </c>
      <c r="AX8" s="219">
        <v>43</v>
      </c>
      <c r="AY8" s="219">
        <v>44</v>
      </c>
      <c r="AZ8" s="219">
        <v>45</v>
      </c>
      <c r="BA8" s="219">
        <v>46</v>
      </c>
      <c r="BB8" s="219">
        <v>47</v>
      </c>
      <c r="BC8" s="219">
        <v>48</v>
      </c>
      <c r="BD8" s="219">
        <v>49</v>
      </c>
      <c r="BE8" s="219">
        <v>50</v>
      </c>
      <c r="BF8" s="219">
        <v>51</v>
      </c>
      <c r="BG8" s="219">
        <v>52</v>
      </c>
      <c r="BH8" s="219">
        <v>53</v>
      </c>
      <c r="BI8" s="219">
        <v>54</v>
      </c>
      <c r="BJ8" s="219">
        <v>55</v>
      </c>
      <c r="BK8" s="219">
        <v>56</v>
      </c>
      <c r="BL8" s="219">
        <v>57</v>
      </c>
      <c r="BM8" s="219">
        <v>58</v>
      </c>
      <c r="BN8" s="219">
        <v>59</v>
      </c>
      <c r="BO8" s="219">
        <v>60</v>
      </c>
      <c r="BP8" s="219">
        <v>61</v>
      </c>
      <c r="BQ8" s="219">
        <v>62</v>
      </c>
      <c r="BR8" s="219">
        <v>63</v>
      </c>
      <c r="BS8" s="219">
        <v>64</v>
      </c>
      <c r="BT8" s="219">
        <v>65</v>
      </c>
      <c r="BU8" s="219">
        <v>66</v>
      </c>
      <c r="BV8" s="219">
        <v>67</v>
      </c>
      <c r="BW8" s="219">
        <v>68</v>
      </c>
      <c r="BX8" s="219">
        <v>69</v>
      </c>
      <c r="BY8" s="219">
        <v>70</v>
      </c>
      <c r="BZ8" s="219">
        <v>71</v>
      </c>
      <c r="CA8" s="219">
        <v>72</v>
      </c>
      <c r="CB8" s="219">
        <v>73</v>
      </c>
      <c r="CC8" s="219">
        <v>74</v>
      </c>
      <c r="CD8" s="219">
        <v>75</v>
      </c>
      <c r="CE8" s="219">
        <v>76</v>
      </c>
      <c r="CF8" s="219">
        <v>77</v>
      </c>
      <c r="CG8" s="219">
        <v>78</v>
      </c>
      <c r="CH8" s="219">
        <v>79</v>
      </c>
      <c r="CI8" s="219">
        <v>80</v>
      </c>
      <c r="CJ8" s="219">
        <v>81</v>
      </c>
      <c r="CK8" s="219">
        <v>82</v>
      </c>
      <c r="CL8" s="219">
        <v>83</v>
      </c>
      <c r="CM8" s="219">
        <v>84</v>
      </c>
      <c r="CN8" s="219">
        <v>85</v>
      </c>
      <c r="CO8" s="219">
        <v>86</v>
      </c>
      <c r="CP8" s="219">
        <v>87</v>
      </c>
      <c r="CQ8" s="219">
        <v>88</v>
      </c>
      <c r="CR8" s="219">
        <v>89</v>
      </c>
      <c r="CS8" s="219">
        <v>90</v>
      </c>
      <c r="CT8" s="219">
        <v>91</v>
      </c>
      <c r="CU8" s="219">
        <v>92</v>
      </c>
      <c r="CV8" s="219">
        <v>93</v>
      </c>
      <c r="CW8" s="219">
        <v>94</v>
      </c>
      <c r="CX8" s="219">
        <v>95</v>
      </c>
      <c r="CY8" s="219">
        <v>96</v>
      </c>
      <c r="CZ8" s="219">
        <v>97</v>
      </c>
      <c r="DA8" s="219">
        <v>98</v>
      </c>
      <c r="DB8" s="219">
        <v>99</v>
      </c>
      <c r="DC8" s="219">
        <v>100</v>
      </c>
      <c r="DD8" s="219">
        <v>101</v>
      </c>
      <c r="DE8" s="219">
        <v>102</v>
      </c>
      <c r="DF8" s="219">
        <v>103</v>
      </c>
      <c r="DG8" s="219">
        <v>104</v>
      </c>
      <c r="DH8" s="219">
        <v>105</v>
      </c>
      <c r="DI8" s="219">
        <v>106</v>
      </c>
      <c r="DJ8" s="219">
        <v>107</v>
      </c>
      <c r="DK8" s="219">
        <v>108</v>
      </c>
      <c r="DL8" s="219">
        <v>109</v>
      </c>
      <c r="DM8" s="219">
        <v>110</v>
      </c>
      <c r="DN8" s="219">
        <v>111</v>
      </c>
      <c r="DO8" s="219">
        <v>112</v>
      </c>
      <c r="DP8" s="219">
        <v>113</v>
      </c>
      <c r="DQ8" s="219">
        <v>114</v>
      </c>
      <c r="DR8" s="219">
        <v>115</v>
      </c>
      <c r="DS8" s="219">
        <v>116</v>
      </c>
      <c r="DT8" s="219">
        <v>117</v>
      </c>
      <c r="DU8" s="219">
        <v>118</v>
      </c>
      <c r="DV8" s="219">
        <v>119</v>
      </c>
      <c r="DW8" s="220">
        <v>120</v>
      </c>
      <c r="DX8" s="220">
        <v>121</v>
      </c>
      <c r="DY8" s="220">
        <v>122</v>
      </c>
      <c r="DZ8" s="220">
        <v>123</v>
      </c>
      <c r="EA8" s="220">
        <v>124</v>
      </c>
      <c r="EB8" s="220">
        <v>125</v>
      </c>
      <c r="EC8" s="220">
        <v>126</v>
      </c>
      <c r="ED8" s="221"/>
    </row>
    <row r="9" spans="1:134">
      <c r="A9" s="374"/>
      <c r="B9" s="375"/>
      <c r="C9" s="375"/>
      <c r="D9" s="375"/>
      <c r="E9" s="375"/>
      <c r="F9" s="375"/>
      <c r="G9" s="376"/>
      <c r="H9" s="374" t="str">
        <f>"Operation Time ("&amp;'A3'!D19&amp;")"</f>
        <v>Operation Time (Seconds)</v>
      </c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  <c r="U9" s="375"/>
      <c r="V9" s="375"/>
      <c r="W9" s="375"/>
      <c r="X9" s="375"/>
      <c r="Y9" s="375"/>
      <c r="Z9" s="375"/>
      <c r="AA9" s="375"/>
      <c r="AB9" s="375"/>
      <c r="AC9" s="375"/>
      <c r="AD9" s="375"/>
      <c r="AE9" s="375"/>
      <c r="AF9" s="375"/>
      <c r="AG9" s="375"/>
      <c r="AH9" s="375"/>
      <c r="AI9" s="375"/>
      <c r="AJ9" s="375"/>
      <c r="AK9" s="375"/>
      <c r="AL9" s="375"/>
      <c r="AM9" s="375"/>
      <c r="AN9" s="375"/>
      <c r="AO9" s="375"/>
      <c r="AP9" s="375"/>
      <c r="AQ9" s="375"/>
      <c r="AR9" s="375"/>
      <c r="AS9" s="375"/>
      <c r="AT9" s="375"/>
      <c r="AU9" s="375"/>
      <c r="AV9" s="375"/>
      <c r="AW9" s="375"/>
      <c r="AX9" s="375"/>
      <c r="AY9" s="375"/>
      <c r="AZ9" s="375"/>
      <c r="BA9" s="375"/>
      <c r="BB9" s="375"/>
      <c r="BC9" s="375"/>
      <c r="BD9" s="375"/>
      <c r="BE9" s="375"/>
      <c r="BF9" s="375"/>
      <c r="BG9" s="375"/>
      <c r="BH9" s="375"/>
      <c r="BI9" s="375"/>
      <c r="BJ9" s="375"/>
      <c r="BK9" s="375"/>
      <c r="BL9" s="375"/>
      <c r="BM9" s="375"/>
      <c r="BN9" s="375"/>
      <c r="BO9" s="375"/>
      <c r="BP9" s="223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  <c r="CM9" s="224"/>
      <c r="CN9" s="224"/>
      <c r="CO9" s="224"/>
      <c r="CP9" s="224"/>
      <c r="CQ9" s="224"/>
      <c r="CR9" s="224"/>
      <c r="CS9" s="224"/>
      <c r="CT9" s="224"/>
      <c r="CU9" s="224"/>
      <c r="CV9" s="224"/>
      <c r="CW9" s="224"/>
      <c r="CX9" s="224"/>
      <c r="CY9" s="224"/>
      <c r="CZ9" s="224"/>
      <c r="DA9" s="224"/>
      <c r="DB9" s="224"/>
      <c r="DC9" s="224"/>
      <c r="DD9" s="224"/>
      <c r="DE9" s="224"/>
      <c r="DF9" s="224"/>
      <c r="DG9" s="223"/>
      <c r="DH9" s="223"/>
      <c r="DI9" s="223"/>
      <c r="DJ9" s="223"/>
      <c r="DK9" s="223"/>
      <c r="DL9" s="223"/>
      <c r="DM9" s="223"/>
      <c r="DN9" s="223"/>
      <c r="DO9" s="223"/>
      <c r="DP9" s="223"/>
      <c r="DQ9" s="223"/>
      <c r="DR9" s="223"/>
      <c r="DS9" s="223"/>
      <c r="DT9" s="223"/>
      <c r="DU9" s="223"/>
      <c r="DV9" s="223"/>
      <c r="DW9" s="225"/>
      <c r="DX9" s="225"/>
      <c r="DY9" s="225"/>
      <c r="DZ9" s="225"/>
      <c r="EA9" s="225"/>
      <c r="EB9" s="225"/>
      <c r="EC9" s="226"/>
    </row>
    <row r="10" spans="1:134">
      <c r="A10" s="366" t="s">
        <v>59</v>
      </c>
      <c r="B10" s="366"/>
      <c r="C10" s="366" t="s">
        <v>75</v>
      </c>
      <c r="D10" s="366"/>
      <c r="E10" s="366"/>
      <c r="F10" s="366"/>
      <c r="G10" s="366"/>
      <c r="H10" s="359">
        <f>J8*$ED11</f>
        <v>2.5</v>
      </c>
      <c r="I10" s="359"/>
      <c r="J10" s="359"/>
      <c r="K10" s="359"/>
      <c r="L10" s="359"/>
      <c r="M10" s="227"/>
      <c r="N10" s="359">
        <f>P8*$ED11</f>
        <v>7.5</v>
      </c>
      <c r="O10" s="359"/>
      <c r="P10" s="359"/>
      <c r="Q10" s="359"/>
      <c r="R10" s="359"/>
      <c r="S10" s="359">
        <f>U8*$ED11</f>
        <v>11.666666666666668</v>
      </c>
      <c r="T10" s="359"/>
      <c r="U10" s="359"/>
      <c r="V10" s="359"/>
      <c r="W10" s="359"/>
      <c r="X10" s="359">
        <f>Z8*$ED11</f>
        <v>15.833333333333334</v>
      </c>
      <c r="Y10" s="359"/>
      <c r="Z10" s="359"/>
      <c r="AA10" s="359"/>
      <c r="AB10" s="359"/>
      <c r="AC10" s="359">
        <f>AE8*$ED11</f>
        <v>20</v>
      </c>
      <c r="AD10" s="359"/>
      <c r="AE10" s="359"/>
      <c r="AF10" s="359"/>
      <c r="AG10" s="359"/>
      <c r="AH10" s="359">
        <f>AJ8*$ED11</f>
        <v>24.166666666666668</v>
      </c>
      <c r="AI10" s="359"/>
      <c r="AJ10" s="359"/>
      <c r="AK10" s="359"/>
      <c r="AL10" s="359"/>
      <c r="AM10" s="359">
        <f>AO8*$ED11</f>
        <v>28.333333333333336</v>
      </c>
      <c r="AN10" s="359"/>
      <c r="AO10" s="359"/>
      <c r="AP10" s="359"/>
      <c r="AQ10" s="359"/>
      <c r="AR10" s="359">
        <f>AT8*$ED11</f>
        <v>32.5</v>
      </c>
      <c r="AS10" s="359"/>
      <c r="AT10" s="359"/>
      <c r="AU10" s="359"/>
      <c r="AV10" s="359"/>
      <c r="AW10" s="359">
        <f>AY8*$ED11</f>
        <v>36.666666666666671</v>
      </c>
      <c r="AX10" s="359"/>
      <c r="AY10" s="359"/>
      <c r="AZ10" s="359"/>
      <c r="BA10" s="359"/>
      <c r="BB10" s="359">
        <f>BD8*$ED11</f>
        <v>40.833333333333336</v>
      </c>
      <c r="BC10" s="359"/>
      <c r="BD10" s="359"/>
      <c r="BE10" s="359"/>
      <c r="BF10" s="359"/>
      <c r="BG10" s="359">
        <f>BI8*$ED11</f>
        <v>45</v>
      </c>
      <c r="BH10" s="359"/>
      <c r="BI10" s="359"/>
      <c r="BJ10" s="359"/>
      <c r="BK10" s="359"/>
      <c r="BL10" s="359">
        <f>BN8*$ED11</f>
        <v>49.166666666666671</v>
      </c>
      <c r="BM10" s="359"/>
      <c r="BN10" s="359"/>
      <c r="BO10" s="359"/>
      <c r="BP10" s="359"/>
      <c r="BQ10" s="359">
        <f>BS8*$ED11</f>
        <v>53.333333333333336</v>
      </c>
      <c r="BR10" s="359"/>
      <c r="BS10" s="359"/>
      <c r="BT10" s="359"/>
      <c r="BU10" s="359"/>
      <c r="BV10" s="359">
        <f>BX8*$ED11</f>
        <v>57.5</v>
      </c>
      <c r="BW10" s="359"/>
      <c r="BX10" s="359"/>
      <c r="BY10" s="359"/>
      <c r="BZ10" s="359"/>
      <c r="CA10" s="359">
        <f>CC8*$ED11</f>
        <v>61.666666666666671</v>
      </c>
      <c r="CB10" s="359"/>
      <c r="CC10" s="359"/>
      <c r="CD10" s="359"/>
      <c r="CE10" s="359"/>
      <c r="CF10" s="359">
        <f>CH8*$ED11</f>
        <v>65.833333333333343</v>
      </c>
      <c r="CG10" s="359"/>
      <c r="CH10" s="359"/>
      <c r="CI10" s="359"/>
      <c r="CJ10" s="359"/>
      <c r="CK10" s="359">
        <f>CM8*$ED11</f>
        <v>70</v>
      </c>
      <c r="CL10" s="359"/>
      <c r="CM10" s="359"/>
      <c r="CN10" s="359"/>
      <c r="CO10" s="359"/>
      <c r="CP10" s="359">
        <f>CR8*$ED11</f>
        <v>74.166666666666671</v>
      </c>
      <c r="CQ10" s="359"/>
      <c r="CR10" s="359"/>
      <c r="CS10" s="359"/>
      <c r="CT10" s="359"/>
      <c r="CU10" s="359">
        <f>CW8*$ED11</f>
        <v>78.333333333333343</v>
      </c>
      <c r="CV10" s="359"/>
      <c r="CW10" s="359"/>
      <c r="CX10" s="359"/>
      <c r="CY10" s="359"/>
      <c r="CZ10" s="359">
        <f>DB8*$ED11</f>
        <v>82.5</v>
      </c>
      <c r="DA10" s="359"/>
      <c r="DB10" s="359"/>
      <c r="DC10" s="359"/>
      <c r="DD10" s="359"/>
      <c r="DE10" s="359">
        <f>DG8*$ED11</f>
        <v>86.666666666666671</v>
      </c>
      <c r="DF10" s="359"/>
      <c r="DG10" s="359"/>
      <c r="DH10" s="359"/>
      <c r="DI10" s="359"/>
      <c r="DJ10" s="359">
        <f>DL8*$ED11</f>
        <v>90.833333333333343</v>
      </c>
      <c r="DK10" s="359"/>
      <c r="DL10" s="359"/>
      <c r="DM10" s="359"/>
      <c r="DN10" s="359"/>
      <c r="DO10" s="359">
        <f>DQ8*$ED11</f>
        <v>95</v>
      </c>
      <c r="DP10" s="359"/>
      <c r="DQ10" s="359"/>
      <c r="DR10" s="359"/>
      <c r="DS10" s="359"/>
      <c r="DT10" s="359">
        <f>DV8*$ED11</f>
        <v>99.166666666666671</v>
      </c>
      <c r="DU10" s="359"/>
      <c r="DV10" s="359"/>
      <c r="DW10" s="359"/>
      <c r="DX10" s="359"/>
      <c r="DY10" s="359">
        <f>EA8*$ED11</f>
        <v>103.33333333333334</v>
      </c>
      <c r="DZ10" s="359"/>
      <c r="EA10" s="359"/>
      <c r="EB10" s="359"/>
      <c r="EC10" s="360"/>
    </row>
    <row r="11" spans="1:134" ht="14.1" customHeight="1">
      <c r="A11" s="228"/>
      <c r="B11" s="244" t="s">
        <v>91</v>
      </c>
      <c r="C11" s="244" t="s">
        <v>77</v>
      </c>
      <c r="D11" s="244" t="s">
        <v>73</v>
      </c>
      <c r="E11" s="244" t="s">
        <v>61</v>
      </c>
      <c r="F11" s="230" t="s">
        <v>76</v>
      </c>
      <c r="G11" s="231" t="s">
        <v>60</v>
      </c>
      <c r="H11" s="232"/>
      <c r="I11" s="233"/>
      <c r="J11" s="233"/>
      <c r="K11" s="233"/>
      <c r="L11" s="233"/>
      <c r="M11" s="233"/>
      <c r="N11" s="233"/>
      <c r="O11" s="233"/>
      <c r="P11" s="234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3"/>
      <c r="CN11" s="233"/>
      <c r="CO11" s="233"/>
      <c r="CP11" s="233"/>
      <c r="CQ11" s="233"/>
      <c r="CR11" s="233"/>
      <c r="CS11" s="233"/>
      <c r="CT11" s="233"/>
      <c r="CU11" s="233"/>
      <c r="CV11" s="233"/>
      <c r="CW11" s="233"/>
      <c r="CX11" s="233"/>
      <c r="CY11" s="233"/>
      <c r="CZ11" s="233"/>
      <c r="DA11" s="233"/>
      <c r="DB11" s="233"/>
      <c r="DC11" s="233"/>
      <c r="DD11" s="233"/>
      <c r="DE11" s="233"/>
      <c r="DF11" s="233"/>
      <c r="DG11" s="233"/>
      <c r="DH11" s="233"/>
      <c r="DI11" s="233"/>
      <c r="DJ11" s="233"/>
      <c r="DK11" s="233"/>
      <c r="DL11" s="233"/>
      <c r="DM11" s="233"/>
      <c r="DN11" s="233"/>
      <c r="DO11" s="233"/>
      <c r="DP11" s="233"/>
      <c r="DQ11" s="233"/>
      <c r="DR11" s="233"/>
      <c r="DS11" s="233"/>
      <c r="DT11" s="233"/>
      <c r="DU11" s="233"/>
      <c r="DV11" s="233"/>
      <c r="DW11" s="233"/>
      <c r="DX11" s="233"/>
      <c r="DY11" s="233"/>
      <c r="DZ11" s="233"/>
      <c r="EA11" s="233"/>
      <c r="EB11" s="233"/>
      <c r="EC11" s="235"/>
      <c r="ED11" s="197">
        <f>(MAX(AN3,H42)*1.05*DP5)/MAX(H8:EC8)</f>
        <v>0.83333333333333337</v>
      </c>
    </row>
    <row r="12" spans="1:134" ht="14.1" customHeight="1">
      <c r="A12" s="236">
        <v>1</v>
      </c>
      <c r="B12" s="265" t="s">
        <v>86</v>
      </c>
      <c r="C12" s="237">
        <v>0</v>
      </c>
      <c r="D12" s="237">
        <v>0</v>
      </c>
      <c r="E12" s="237">
        <v>0</v>
      </c>
      <c r="F12" s="237">
        <v>0</v>
      </c>
      <c r="G12" s="237">
        <v>0</v>
      </c>
      <c r="H12" s="238">
        <f t="shared" ref="H12:BS12" si="4">IF($C12&gt;$ED$11*H$8,1,IF($C12+$D12+$E12+$F12&gt;$ED$11*H$8,2,IF($C12+$D12+$E12+$F12+$G12&gt;$ED$11*H$8,3,0)))</f>
        <v>0</v>
      </c>
      <c r="I12" s="238">
        <f t="shared" si="4"/>
        <v>0</v>
      </c>
      <c r="J12" s="238">
        <f t="shared" si="4"/>
        <v>0</v>
      </c>
      <c r="K12" s="238">
        <f t="shared" si="4"/>
        <v>0</v>
      </c>
      <c r="L12" s="238">
        <f t="shared" si="4"/>
        <v>0</v>
      </c>
      <c r="M12" s="238">
        <f t="shared" si="4"/>
        <v>0</v>
      </c>
      <c r="N12" s="238">
        <f t="shared" si="4"/>
        <v>0</v>
      </c>
      <c r="O12" s="238">
        <f t="shared" si="4"/>
        <v>0</v>
      </c>
      <c r="P12" s="238">
        <f t="shared" si="4"/>
        <v>0</v>
      </c>
      <c r="Q12" s="238">
        <f t="shared" si="4"/>
        <v>0</v>
      </c>
      <c r="R12" s="238">
        <f t="shared" si="4"/>
        <v>0</v>
      </c>
      <c r="S12" s="238">
        <f t="shared" si="4"/>
        <v>0</v>
      </c>
      <c r="T12" s="238">
        <f t="shared" si="4"/>
        <v>0</v>
      </c>
      <c r="U12" s="238">
        <f t="shared" si="4"/>
        <v>0</v>
      </c>
      <c r="V12" s="238">
        <f t="shared" si="4"/>
        <v>0</v>
      </c>
      <c r="W12" s="238">
        <f t="shared" si="4"/>
        <v>0</v>
      </c>
      <c r="X12" s="238">
        <f t="shared" si="4"/>
        <v>0</v>
      </c>
      <c r="Y12" s="238">
        <f t="shared" si="4"/>
        <v>0</v>
      </c>
      <c r="Z12" s="238">
        <f t="shared" si="4"/>
        <v>0</v>
      </c>
      <c r="AA12" s="238">
        <f t="shared" si="4"/>
        <v>0</v>
      </c>
      <c r="AB12" s="238">
        <f t="shared" si="4"/>
        <v>0</v>
      </c>
      <c r="AC12" s="238">
        <f t="shared" si="4"/>
        <v>0</v>
      </c>
      <c r="AD12" s="238">
        <f t="shared" si="4"/>
        <v>0</v>
      </c>
      <c r="AE12" s="238">
        <f t="shared" si="4"/>
        <v>0</v>
      </c>
      <c r="AF12" s="238">
        <f t="shared" si="4"/>
        <v>0</v>
      </c>
      <c r="AG12" s="238">
        <f t="shared" si="4"/>
        <v>0</v>
      </c>
      <c r="AH12" s="238">
        <f t="shared" si="4"/>
        <v>0</v>
      </c>
      <c r="AI12" s="238">
        <f t="shared" si="4"/>
        <v>0</v>
      </c>
      <c r="AJ12" s="238">
        <f t="shared" si="4"/>
        <v>0</v>
      </c>
      <c r="AK12" s="238">
        <f t="shared" si="4"/>
        <v>0</v>
      </c>
      <c r="AL12" s="238">
        <f t="shared" si="4"/>
        <v>0</v>
      </c>
      <c r="AM12" s="238">
        <f t="shared" si="4"/>
        <v>0</v>
      </c>
      <c r="AN12" s="238">
        <f t="shared" si="4"/>
        <v>0</v>
      </c>
      <c r="AO12" s="238">
        <f t="shared" si="4"/>
        <v>0</v>
      </c>
      <c r="AP12" s="238">
        <f t="shared" si="4"/>
        <v>0</v>
      </c>
      <c r="AQ12" s="238">
        <f t="shared" si="4"/>
        <v>0</v>
      </c>
      <c r="AR12" s="238">
        <f t="shared" si="4"/>
        <v>0</v>
      </c>
      <c r="AS12" s="238">
        <f t="shared" si="4"/>
        <v>0</v>
      </c>
      <c r="AT12" s="238">
        <f t="shared" si="4"/>
        <v>0</v>
      </c>
      <c r="AU12" s="238">
        <f t="shared" si="4"/>
        <v>0</v>
      </c>
      <c r="AV12" s="238">
        <f t="shared" si="4"/>
        <v>0</v>
      </c>
      <c r="AW12" s="238">
        <f t="shared" si="4"/>
        <v>0</v>
      </c>
      <c r="AX12" s="238">
        <f t="shared" si="4"/>
        <v>0</v>
      </c>
      <c r="AY12" s="238">
        <f t="shared" si="4"/>
        <v>0</v>
      </c>
      <c r="AZ12" s="238">
        <f t="shared" si="4"/>
        <v>0</v>
      </c>
      <c r="BA12" s="238">
        <f t="shared" si="4"/>
        <v>0</v>
      </c>
      <c r="BB12" s="238">
        <f t="shared" si="4"/>
        <v>0</v>
      </c>
      <c r="BC12" s="238">
        <f t="shared" si="4"/>
        <v>0</v>
      </c>
      <c r="BD12" s="238">
        <f t="shared" si="4"/>
        <v>0</v>
      </c>
      <c r="BE12" s="238">
        <f t="shared" si="4"/>
        <v>0</v>
      </c>
      <c r="BF12" s="238">
        <f t="shared" si="4"/>
        <v>0</v>
      </c>
      <c r="BG12" s="238">
        <f t="shared" si="4"/>
        <v>0</v>
      </c>
      <c r="BH12" s="238">
        <f t="shared" si="4"/>
        <v>0</v>
      </c>
      <c r="BI12" s="238">
        <f t="shared" si="4"/>
        <v>0</v>
      </c>
      <c r="BJ12" s="238">
        <f t="shared" si="4"/>
        <v>0</v>
      </c>
      <c r="BK12" s="238">
        <f t="shared" si="4"/>
        <v>0</v>
      </c>
      <c r="BL12" s="238">
        <f t="shared" si="4"/>
        <v>0</v>
      </c>
      <c r="BM12" s="238">
        <f t="shared" si="4"/>
        <v>0</v>
      </c>
      <c r="BN12" s="238">
        <f t="shared" si="4"/>
        <v>0</v>
      </c>
      <c r="BO12" s="238">
        <f t="shared" si="4"/>
        <v>0</v>
      </c>
      <c r="BP12" s="238">
        <f t="shared" si="4"/>
        <v>0</v>
      </c>
      <c r="BQ12" s="238">
        <f t="shared" si="4"/>
        <v>0</v>
      </c>
      <c r="BR12" s="238">
        <f t="shared" si="4"/>
        <v>0</v>
      </c>
      <c r="BS12" s="238">
        <f t="shared" si="4"/>
        <v>0</v>
      </c>
      <c r="BT12" s="238">
        <f t="shared" ref="BT12:EC12" si="5">IF($C12&gt;$ED$11*BT$8,1,IF($C12+$D12+$E12+$F12&gt;$ED$11*BT$8,2,IF($C12+$D12+$E12+$F12+$G12&gt;$ED$11*BT$8,3,0)))</f>
        <v>0</v>
      </c>
      <c r="BU12" s="238">
        <f t="shared" si="5"/>
        <v>0</v>
      </c>
      <c r="BV12" s="238">
        <f t="shared" si="5"/>
        <v>0</v>
      </c>
      <c r="BW12" s="238">
        <f t="shared" si="5"/>
        <v>0</v>
      </c>
      <c r="BX12" s="238">
        <f t="shared" si="5"/>
        <v>0</v>
      </c>
      <c r="BY12" s="238">
        <f t="shared" si="5"/>
        <v>0</v>
      </c>
      <c r="BZ12" s="238">
        <f t="shared" si="5"/>
        <v>0</v>
      </c>
      <c r="CA12" s="238">
        <f t="shared" si="5"/>
        <v>0</v>
      </c>
      <c r="CB12" s="238">
        <f t="shared" si="5"/>
        <v>0</v>
      </c>
      <c r="CC12" s="238">
        <f t="shared" si="5"/>
        <v>0</v>
      </c>
      <c r="CD12" s="238">
        <f t="shared" si="5"/>
        <v>0</v>
      </c>
      <c r="CE12" s="238">
        <f t="shared" si="5"/>
        <v>0</v>
      </c>
      <c r="CF12" s="238">
        <f t="shared" si="5"/>
        <v>0</v>
      </c>
      <c r="CG12" s="238">
        <f t="shared" si="5"/>
        <v>0</v>
      </c>
      <c r="CH12" s="238">
        <f t="shared" si="5"/>
        <v>0</v>
      </c>
      <c r="CI12" s="238">
        <f t="shared" si="5"/>
        <v>0</v>
      </c>
      <c r="CJ12" s="238">
        <f t="shared" si="5"/>
        <v>0</v>
      </c>
      <c r="CK12" s="238">
        <f t="shared" si="5"/>
        <v>0</v>
      </c>
      <c r="CL12" s="238">
        <f t="shared" si="5"/>
        <v>0</v>
      </c>
      <c r="CM12" s="238">
        <f t="shared" si="5"/>
        <v>0</v>
      </c>
      <c r="CN12" s="238">
        <f t="shared" si="5"/>
        <v>0</v>
      </c>
      <c r="CO12" s="238">
        <f t="shared" si="5"/>
        <v>0</v>
      </c>
      <c r="CP12" s="238">
        <f t="shared" si="5"/>
        <v>0</v>
      </c>
      <c r="CQ12" s="238">
        <f t="shared" si="5"/>
        <v>0</v>
      </c>
      <c r="CR12" s="238">
        <f t="shared" si="5"/>
        <v>0</v>
      </c>
      <c r="CS12" s="238">
        <f t="shared" si="5"/>
        <v>0</v>
      </c>
      <c r="CT12" s="238">
        <f t="shared" si="5"/>
        <v>0</v>
      </c>
      <c r="CU12" s="238">
        <f t="shared" si="5"/>
        <v>0</v>
      </c>
      <c r="CV12" s="238">
        <f t="shared" si="5"/>
        <v>0</v>
      </c>
      <c r="CW12" s="238">
        <f t="shared" si="5"/>
        <v>0</v>
      </c>
      <c r="CX12" s="238">
        <f t="shared" si="5"/>
        <v>0</v>
      </c>
      <c r="CY12" s="238">
        <f t="shared" si="5"/>
        <v>0</v>
      </c>
      <c r="CZ12" s="238">
        <f t="shared" si="5"/>
        <v>0</v>
      </c>
      <c r="DA12" s="238">
        <f t="shared" si="5"/>
        <v>0</v>
      </c>
      <c r="DB12" s="238">
        <f t="shared" si="5"/>
        <v>0</v>
      </c>
      <c r="DC12" s="238">
        <f t="shared" si="5"/>
        <v>0</v>
      </c>
      <c r="DD12" s="238">
        <f t="shared" si="5"/>
        <v>0</v>
      </c>
      <c r="DE12" s="238">
        <f t="shared" si="5"/>
        <v>0</v>
      </c>
      <c r="DF12" s="238">
        <f t="shared" si="5"/>
        <v>0</v>
      </c>
      <c r="DG12" s="238">
        <f t="shared" si="5"/>
        <v>0</v>
      </c>
      <c r="DH12" s="238">
        <f t="shared" si="5"/>
        <v>0</v>
      </c>
      <c r="DI12" s="238">
        <f t="shared" si="5"/>
        <v>0</v>
      </c>
      <c r="DJ12" s="238">
        <f t="shared" si="5"/>
        <v>0</v>
      </c>
      <c r="DK12" s="238">
        <f t="shared" si="5"/>
        <v>0</v>
      </c>
      <c r="DL12" s="238">
        <f t="shared" si="5"/>
        <v>0</v>
      </c>
      <c r="DM12" s="238">
        <f t="shared" si="5"/>
        <v>0</v>
      </c>
      <c r="DN12" s="238">
        <f t="shared" si="5"/>
        <v>0</v>
      </c>
      <c r="DO12" s="238">
        <f t="shared" si="5"/>
        <v>0</v>
      </c>
      <c r="DP12" s="238">
        <f t="shared" si="5"/>
        <v>0</v>
      </c>
      <c r="DQ12" s="238">
        <f t="shared" si="5"/>
        <v>0</v>
      </c>
      <c r="DR12" s="238">
        <f t="shared" si="5"/>
        <v>0</v>
      </c>
      <c r="DS12" s="238">
        <f t="shared" si="5"/>
        <v>0</v>
      </c>
      <c r="DT12" s="238">
        <f t="shared" si="5"/>
        <v>0</v>
      </c>
      <c r="DU12" s="238">
        <f t="shared" si="5"/>
        <v>0</v>
      </c>
      <c r="DV12" s="238">
        <f t="shared" si="5"/>
        <v>0</v>
      </c>
      <c r="DW12" s="238">
        <f t="shared" si="5"/>
        <v>0</v>
      </c>
      <c r="DX12" s="238">
        <f t="shared" si="5"/>
        <v>0</v>
      </c>
      <c r="DY12" s="238">
        <f t="shared" si="5"/>
        <v>0</v>
      </c>
      <c r="DZ12" s="238">
        <f t="shared" si="5"/>
        <v>0</v>
      </c>
      <c r="EA12" s="238">
        <f t="shared" si="5"/>
        <v>0</v>
      </c>
      <c r="EB12" s="238">
        <f t="shared" si="5"/>
        <v>0</v>
      </c>
      <c r="EC12" s="238">
        <f t="shared" si="5"/>
        <v>0</v>
      </c>
      <c r="ED12" s="197">
        <f>SUM($C$12:$F12)</f>
        <v>0</v>
      </c>
    </row>
    <row r="13" spans="1:134" ht="14.1" customHeight="1">
      <c r="A13" s="236">
        <v>2</v>
      </c>
      <c r="B13" s="265" t="s">
        <v>87</v>
      </c>
      <c r="C13" s="237">
        <v>0</v>
      </c>
      <c r="D13" s="237">
        <v>0</v>
      </c>
      <c r="E13" s="237">
        <v>0</v>
      </c>
      <c r="F13" s="237">
        <v>0</v>
      </c>
      <c r="G13" s="237">
        <v>0</v>
      </c>
      <c r="H13" s="239">
        <f>IF(OR(SUMIF(H$12:H12,2,H$12:H12)=2,SUMIF(H$12:H12,1,H$12:H12)=1,SUM(H$12:H12)=1,SUM(H$12:H12)=2),0,IF($C13+$ED12&gt;($ED$11*H$8),1,IF($C13+$D13+$E13+$F13+$ED12&gt;($ED$11*H$8),2,IF($C13+$D13+$E13+$F13+$G13+$ED12&gt;($ED$11*H$8),3,0))))</f>
        <v>0</v>
      </c>
      <c r="I13" s="239">
        <f>IF(OR(SUMIF(I$12:I12,2,I$12:I12)=2,SUMIF(I$12:I12,1,I$12:I12)=1,SUM(I$12:I12)=1,SUM(I$12:I12)=2),0,IF($C13+$ED12&gt;($ED$11*I$8),1,IF($C13+$D13+$E13+$F13+$ED12&gt;($ED$11*I$8),2,IF($C13+$D13+$E13+$F13+$G13+$ED12&gt;($ED$11*I$8),3,0))))</f>
        <v>0</v>
      </c>
      <c r="J13" s="239">
        <f>IF(OR(SUMIF(J$12:J12,2,J$12:J12)=2,SUMIF(J$12:J12,1,J$12:J12)=1,SUM(J$12:J12)=1,SUM(J$12:J12)=2),0,IF($C13+$ED12&gt;($ED$11*J$8),1,IF($C13+$D13+$E13+$F13+$ED12&gt;($ED$11*J$8),2,IF($C13+$D13+$E13+$F13+$G13+$ED12&gt;($ED$11*J$8),3,0))))</f>
        <v>0</v>
      </c>
      <c r="K13" s="239">
        <f>IF(OR(SUMIF(K$12:K12,2,K$12:K12)=2,SUMIF(K$12:K12,1,K$12:K12)=1,SUM(K$12:K12)=1,SUM(K$12:K12)=2),0,IF($C13+$ED12&gt;($ED$11*K$8),1,IF($C13+$D13+$E13+$F13+$ED12&gt;($ED$11*K$8),2,IF($C13+$D13+$E13+$F13+$G13+$ED12&gt;($ED$11*K$8),3,0))))</f>
        <v>0</v>
      </c>
      <c r="L13" s="239">
        <f>IF(OR(SUMIF(L$12:L12,2,L$12:L12)=2,SUMIF(L$12:L12,1,L$12:L12)=1,SUM(L$12:L12)=1,SUM(L$12:L12)=2),0,IF($C13+$ED12&gt;($ED$11*L$8),1,IF($C13+$D13+$E13+$F13+$ED12&gt;($ED$11*L$8),2,IF($C13+$D13+$E13+$F13+$G13+$ED12&gt;($ED$11*L$8),3,0))))</f>
        <v>0</v>
      </c>
      <c r="M13" s="239">
        <f>IF(OR(SUMIF(M$12:M12,2,M$12:M12)=2,SUMIF(M$12:M12,1,M$12:M12)=1,SUM(M$12:M12)=1,SUM(M$12:M12)=2),0,IF($C13+$ED12&gt;($ED$11*M$8),1,IF($C13+$D13+$E13+$F13+$ED12&gt;($ED$11*M$8),2,IF($C13+$D13+$E13+$F13+$G13+$ED12&gt;($ED$11*M$8),3,0))))</f>
        <v>0</v>
      </c>
      <c r="N13" s="239">
        <f>IF(OR(SUMIF(N$12:N12,2,N$12:N12)=2,SUMIF(N$12:N12,1,N$12:N12)=1,SUM(N$12:N12)=1,SUM(N$12:N12)=2),0,IF($C13+$ED12&gt;($ED$11*N$8),1,IF($C13+$D13+$E13+$F13+$ED12&gt;($ED$11*N$8),2,IF($C13+$D13+$E13+$F13+$G13+$ED12&gt;($ED$11*N$8),3,0))))</f>
        <v>0</v>
      </c>
      <c r="O13" s="239">
        <f>IF(OR(SUMIF(O$12:O12,2,O$12:O12)=2,SUMIF(O$12:O12,1,O$12:O12)=1,SUM(O$12:O12)=1,SUM(O$12:O12)=2),0,IF($C13+$ED12&gt;($ED$11*O$8),1,IF($C13+$D13+$E13+$F13+$ED12&gt;($ED$11*O$8),2,IF($C13+$D13+$E13+$F13+$G13+$ED12&gt;($ED$11*O$8),3,0))))</f>
        <v>0</v>
      </c>
      <c r="P13" s="239">
        <f>IF(OR(SUMIF(P$12:P12,2,P$12:P12)=2,SUMIF(P$12:P12,1,P$12:P12)=1,SUM(P$12:P12)=1,SUM(P$12:P12)=2),0,IF($C13+$ED12&gt;($ED$11*P$8),1,IF($C13+$D13+$E13+$F13+$ED12&gt;($ED$11*P$8),2,IF($C13+$D13+$E13+$F13+$G13+$ED12&gt;($ED$11*P$8),3,0))))</f>
        <v>0</v>
      </c>
      <c r="Q13" s="239">
        <f>IF(OR(SUMIF(Q$12:Q12,2,Q$12:Q12)=2,SUMIF(Q$12:Q12,1,Q$12:Q12)=1,SUM(Q$12:Q12)=1,SUM(Q$12:Q12)=2),0,IF($C13+$ED12&gt;($ED$11*Q$8),1,IF($C13+$D13+$E13+$F13+$ED12&gt;($ED$11*Q$8),2,IF($C13+$D13+$E13+$F13+$G13+$ED12&gt;($ED$11*Q$8),3,0))))</f>
        <v>0</v>
      </c>
      <c r="R13" s="239">
        <f>IF(OR(SUMIF(R$12:R12,2,R$12:R12)=2,SUMIF(R$12:R12,1,R$12:R12)=1,SUM(R$12:R12)=1,SUM(R$12:R12)=2),0,IF($C13+$ED12&gt;($ED$11*R$8),1,IF($C13+$D13+$E13+$F13+$ED12&gt;($ED$11*R$8),2,IF($C13+$D13+$E13+$F13+$G13+$ED12&gt;($ED$11*R$8),3,0))))</f>
        <v>0</v>
      </c>
      <c r="S13" s="239">
        <f>IF(OR(SUMIF(S$12:S12,2,S$12:S12)=2,SUMIF(S$12:S12,1,S$12:S12)=1,SUM(S$12:S12)=1,SUM(S$12:S12)=2),0,IF($C13+$ED12&gt;($ED$11*S$8),1,IF($C13+$D13+$E13+$F13+$ED12&gt;($ED$11*S$8),2,IF($C13+$D13+$E13+$F13+$G13+$ED12&gt;($ED$11*S$8),3,0))))</f>
        <v>0</v>
      </c>
      <c r="T13" s="239">
        <f>IF(OR(SUMIF(T$12:T12,2,T$12:T12)=2,SUMIF(T$12:T12,1,T$12:T12)=1,SUM(T$12:T12)=1,SUM(T$12:T12)=2),0,IF($C13+$ED12&gt;($ED$11*T$8),1,IF($C13+$D13+$E13+$F13+$ED12&gt;($ED$11*T$8),2,IF($C13+$D13+$E13+$F13+$G13+$ED12&gt;($ED$11*T$8),3,0))))</f>
        <v>0</v>
      </c>
      <c r="U13" s="239">
        <f>IF(OR(SUMIF(U$12:U12,2,U$12:U12)=2,SUMIF(U$12:U12,1,U$12:U12)=1,SUM(U$12:U12)=1,SUM(U$12:U12)=2),0,IF($C13+$ED12&gt;($ED$11*U$8),1,IF($C13+$D13+$E13+$F13+$ED12&gt;($ED$11*U$8),2,IF($C13+$D13+$E13+$F13+$G13+$ED12&gt;($ED$11*U$8),3,0))))</f>
        <v>0</v>
      </c>
      <c r="V13" s="239">
        <f>IF(OR(SUMIF(V$12:V12,2,V$12:V12)=2,SUMIF(V$12:V12,1,V$12:V12)=1,SUM(V$12:V12)=1,SUM(V$12:V12)=2),0,IF($C13+$ED12&gt;($ED$11*V$8),1,IF($C13+$D13+$E13+$F13+$ED12&gt;($ED$11*V$8),2,IF($C13+$D13+$E13+$F13+$G13+$ED12&gt;($ED$11*V$8),3,0))))</f>
        <v>0</v>
      </c>
      <c r="W13" s="239">
        <f>IF(OR(SUMIF(W$12:W12,2,W$12:W12)=2,SUMIF(W$12:W12,1,W$12:W12)=1,SUM(W$12:W12)=1,SUM(W$12:W12)=2),0,IF($C13+$ED12&gt;($ED$11*W$8),1,IF($C13+$D13+$E13+$F13+$ED12&gt;($ED$11*W$8),2,IF($C13+$D13+$E13+$F13+$G13+$ED12&gt;($ED$11*W$8),3,0))))</f>
        <v>0</v>
      </c>
      <c r="X13" s="239">
        <f>IF(OR(SUMIF(X$12:X12,2,X$12:X12)=2,SUMIF(X$12:X12,1,X$12:X12)=1,SUM(X$12:X12)=1,SUM(X$12:X12)=2),0,IF($C13+$ED12&gt;($ED$11*X$8),1,IF($C13+$D13+$E13+$F13+$ED12&gt;($ED$11*X$8),2,IF($C13+$D13+$E13+$F13+$G13+$ED12&gt;($ED$11*X$8),3,0))))</f>
        <v>0</v>
      </c>
      <c r="Y13" s="239">
        <f>IF(OR(SUMIF(Y$12:Y12,2,Y$12:Y12)=2,SUMIF(Y$12:Y12,1,Y$12:Y12)=1,SUM(Y$12:Y12)=1,SUM(Y$12:Y12)=2),0,IF($C13+$ED12&gt;($ED$11*Y$8),1,IF($C13+$D13+$E13+$F13+$ED12&gt;($ED$11*Y$8),2,IF($C13+$D13+$E13+$F13+$G13+$ED12&gt;($ED$11*Y$8),3,0))))</f>
        <v>0</v>
      </c>
      <c r="Z13" s="239">
        <f>IF(OR(SUMIF(Z$12:Z12,2,Z$12:Z12)=2,SUMIF(Z$12:Z12,1,Z$12:Z12)=1,SUM(Z$12:Z12)=1,SUM(Z$12:Z12)=2),0,IF($C13+$ED12&gt;($ED$11*Z$8),1,IF($C13+$D13+$E13+$F13+$ED12&gt;($ED$11*Z$8),2,IF($C13+$D13+$E13+$F13+$G13+$ED12&gt;($ED$11*Z$8),3,0))))</f>
        <v>0</v>
      </c>
      <c r="AA13" s="239">
        <f>IF(OR(SUMIF(AA$12:AA12,2,AA$12:AA12)=2,SUMIF(AA$12:AA12,1,AA$12:AA12)=1,SUM(AA$12:AA12)=1,SUM(AA$12:AA12)=2),0,IF($C13+$ED12&gt;($ED$11*AA$8),1,IF($C13+$D13+$E13+$F13+$ED12&gt;($ED$11*AA$8),2,IF($C13+$D13+$E13+$F13+$G13+$ED12&gt;($ED$11*AA$8),3,0))))</f>
        <v>0</v>
      </c>
      <c r="AB13" s="239">
        <f>IF(OR(SUMIF(AB$12:AB12,2,AB$12:AB12)=2,SUMIF(AB$12:AB12,1,AB$12:AB12)=1,SUM(AB$12:AB12)=1,SUM(AB$12:AB12)=2),0,IF($C13+$ED12&gt;($ED$11*AB$8),1,IF($C13+$D13+$E13+$F13+$ED12&gt;($ED$11*AB$8),2,IF($C13+$D13+$E13+$F13+$G13+$ED12&gt;($ED$11*AB$8),3,0))))</f>
        <v>0</v>
      </c>
      <c r="AC13" s="239">
        <f>IF(OR(SUMIF(AC$12:AC12,2,AC$12:AC12)=2,SUMIF(AC$12:AC12,1,AC$12:AC12)=1,SUM(AC$12:AC12)=1,SUM(AC$12:AC12)=2),0,IF($C13+$ED12&gt;($ED$11*AC$8),1,IF($C13+$D13+$E13+$F13+$ED12&gt;($ED$11*AC$8),2,IF($C13+$D13+$E13+$F13+$G13+$ED12&gt;($ED$11*AC$8),3,0))))</f>
        <v>0</v>
      </c>
      <c r="AD13" s="239">
        <f>IF(OR(SUMIF(AD$12:AD12,2,AD$12:AD12)=2,SUMIF(AD$12:AD12,1,AD$12:AD12)=1,SUM(AD$12:AD12)=1,SUM(AD$12:AD12)=2),0,IF($C13+$ED12&gt;($ED$11*AD$8),1,IF($C13+$D13+$E13+$F13+$ED12&gt;($ED$11*AD$8),2,IF($C13+$D13+$E13+$F13+$G13+$ED12&gt;($ED$11*AD$8),3,0))))</f>
        <v>0</v>
      </c>
      <c r="AE13" s="239">
        <f>IF(OR(SUMIF(AE$12:AE12,2,AE$12:AE12)=2,SUMIF(AE$12:AE12,1,AE$12:AE12)=1,SUM(AE$12:AE12)=1,SUM(AE$12:AE12)=2),0,IF($C13+$ED12&gt;($ED$11*AE$8),1,IF($C13+$D13+$E13+$F13+$ED12&gt;($ED$11*AE$8),2,IF($C13+$D13+$E13+$F13+$G13+$ED12&gt;($ED$11*AE$8),3,0))))</f>
        <v>0</v>
      </c>
      <c r="AF13" s="239">
        <f>IF(OR(SUMIF(AF$12:AF12,2,AF$12:AF12)=2,SUMIF(AF$12:AF12,1,AF$12:AF12)=1,SUM(AF$12:AF12)=1,SUM(AF$12:AF12)=2),0,IF($C13+$ED12&gt;($ED$11*AF$8),1,IF($C13+$D13+$E13+$F13+$ED12&gt;($ED$11*AF$8),2,IF($C13+$D13+$E13+$F13+$G13+$ED12&gt;($ED$11*AF$8),3,0))))</f>
        <v>0</v>
      </c>
      <c r="AG13" s="239">
        <f>IF(OR(SUMIF(AG$12:AG12,2,AG$12:AG12)=2,SUMIF(AG$12:AG12,1,AG$12:AG12)=1,SUM(AG$12:AG12)=1,SUM(AG$12:AG12)=2),0,IF($C13+$ED12&gt;($ED$11*AG$8),1,IF($C13+$D13+$E13+$F13+$ED12&gt;($ED$11*AG$8),2,IF($C13+$D13+$E13+$F13+$G13+$ED12&gt;($ED$11*AG$8),3,0))))</f>
        <v>0</v>
      </c>
      <c r="AH13" s="239">
        <f>IF(OR(SUMIF(AH$12:AH12,2,AH$12:AH12)=2,SUMIF(AH$12:AH12,1,AH$12:AH12)=1,SUM(AH$12:AH12)=1,SUM(AH$12:AH12)=2),0,IF($C13+$ED12&gt;($ED$11*AH$8),1,IF($C13+$D13+$E13+$F13+$ED12&gt;($ED$11*AH$8),2,IF($C13+$D13+$E13+$F13+$G13+$ED12&gt;($ED$11*AH$8),3,0))))</f>
        <v>0</v>
      </c>
      <c r="AI13" s="239">
        <f>IF(OR(SUMIF(AI$12:AI12,2,AI$12:AI12)=2,SUMIF(AI$12:AI12,1,AI$12:AI12)=1,SUM(AI$12:AI12)=1,SUM(AI$12:AI12)=2),0,IF($C13+$ED12&gt;($ED$11*AI$8),1,IF($C13+$D13+$E13+$F13+$ED12&gt;($ED$11*AI$8),2,IF($C13+$D13+$E13+$F13+$G13+$ED12&gt;($ED$11*AI$8),3,0))))</f>
        <v>0</v>
      </c>
      <c r="AJ13" s="239">
        <f>IF(OR(SUMIF(AJ$12:AJ12,2,AJ$12:AJ12)=2,SUMIF(AJ$12:AJ12,1,AJ$12:AJ12)=1,SUM(AJ$12:AJ12)=1,SUM(AJ$12:AJ12)=2),0,IF($C13+$ED12&gt;($ED$11*AJ$8),1,IF($C13+$D13+$E13+$F13+$ED12&gt;($ED$11*AJ$8),2,IF($C13+$D13+$E13+$F13+$G13+$ED12&gt;($ED$11*AJ$8),3,0))))</f>
        <v>0</v>
      </c>
      <c r="AK13" s="239">
        <f>IF(OR(SUMIF(AK$12:AK12,2,AK$12:AK12)=2,SUMIF(AK$12:AK12,1,AK$12:AK12)=1,SUM(AK$12:AK12)=1,SUM(AK$12:AK12)=2),0,IF($C13+$ED12&gt;($ED$11*AK$8),1,IF($C13+$D13+$E13+$F13+$ED12&gt;($ED$11*AK$8),2,IF($C13+$D13+$E13+$F13+$G13+$ED12&gt;($ED$11*AK$8),3,0))))</f>
        <v>0</v>
      </c>
      <c r="AL13" s="239">
        <f>IF(OR(SUMIF(AL$12:AL12,2,AL$12:AL12)=2,SUMIF(AL$12:AL12,1,AL$12:AL12)=1,SUM(AL$12:AL12)=1,SUM(AL$12:AL12)=2),0,IF($C13+$ED12&gt;($ED$11*AL$8),1,IF($C13+$D13+$E13+$F13+$ED12&gt;($ED$11*AL$8),2,IF($C13+$D13+$E13+$F13+$G13+$ED12&gt;($ED$11*AL$8),3,0))))</f>
        <v>0</v>
      </c>
      <c r="AM13" s="239">
        <f>IF(OR(SUMIF(AM$12:AM12,2,AM$12:AM12)=2,SUMIF(AM$12:AM12,1,AM$12:AM12)=1,SUM(AM$12:AM12)=1,SUM(AM$12:AM12)=2),0,IF($C13+$ED12&gt;($ED$11*AM$8),1,IF($C13+$D13+$E13+$F13+$ED12&gt;($ED$11*AM$8),2,IF($C13+$D13+$E13+$F13+$G13+$ED12&gt;($ED$11*AM$8),3,0))))</f>
        <v>0</v>
      </c>
      <c r="AN13" s="239">
        <f>IF(OR(SUMIF(AN$12:AN12,2,AN$12:AN12)=2,SUMIF(AN$12:AN12,1,AN$12:AN12)=1,SUM(AN$12:AN12)=1,SUM(AN$12:AN12)=2),0,IF($C13+$ED12&gt;($ED$11*AN$8),1,IF($C13+$D13+$E13+$F13+$ED12&gt;($ED$11*AN$8),2,IF($C13+$D13+$E13+$F13+$G13+$ED12&gt;($ED$11*AN$8),3,0))))</f>
        <v>0</v>
      </c>
      <c r="AO13" s="239">
        <f>IF(OR(SUMIF(AO$12:AO12,2,AO$12:AO12)=2,SUMIF(AO$12:AO12,1,AO$12:AO12)=1,SUM(AO$12:AO12)=1,SUM(AO$12:AO12)=2),0,IF($C13+$ED12&gt;($ED$11*AO$8),1,IF($C13+$D13+$E13+$F13+$ED12&gt;($ED$11*AO$8),2,IF($C13+$D13+$E13+$F13+$G13+$ED12&gt;($ED$11*AO$8),3,0))))</f>
        <v>0</v>
      </c>
      <c r="AP13" s="239">
        <f>IF(OR(SUMIF(AP$12:AP12,2,AP$12:AP12)=2,SUMIF(AP$12:AP12,1,AP$12:AP12)=1,SUM(AP$12:AP12)=1,SUM(AP$12:AP12)=2),0,IF($C13+$ED12&gt;($ED$11*AP$8),1,IF($C13+$D13+$E13+$F13+$ED12&gt;($ED$11*AP$8),2,IF($C13+$D13+$E13+$F13+$G13+$ED12&gt;($ED$11*AP$8),3,0))))</f>
        <v>0</v>
      </c>
      <c r="AQ13" s="239">
        <f>IF(OR(SUMIF(AQ$12:AQ12,2,AQ$12:AQ12)=2,SUMIF(AQ$12:AQ12,1,AQ$12:AQ12)=1,SUM(AQ$12:AQ12)=1,SUM(AQ$12:AQ12)=2),0,IF($C13+$ED12&gt;($ED$11*AQ$8),1,IF($C13+$D13+$E13+$F13+$ED12&gt;($ED$11*AQ$8),2,IF($C13+$D13+$E13+$F13+$G13+$ED12&gt;($ED$11*AQ$8),3,0))))</f>
        <v>0</v>
      </c>
      <c r="AR13" s="239">
        <f>IF(OR(SUMIF(AR$12:AR12,2,AR$12:AR12)=2,SUMIF(AR$12:AR12,1,AR$12:AR12)=1,SUM(AR$12:AR12)=1,SUM(AR$12:AR12)=2),0,IF($C13+$ED12&gt;($ED$11*AR$8),1,IF($C13+$D13+$E13+$F13+$ED12&gt;($ED$11*AR$8),2,IF($C13+$D13+$E13+$F13+$G13+$ED12&gt;($ED$11*AR$8),3,0))))</f>
        <v>0</v>
      </c>
      <c r="AS13" s="239">
        <f>IF(OR(SUMIF(AS$12:AS12,2,AS$12:AS12)=2,SUMIF(AS$12:AS12,1,AS$12:AS12)=1,SUM(AS$12:AS12)=1,SUM(AS$12:AS12)=2),0,IF($C13+$ED12&gt;($ED$11*AS$8),1,IF($C13+$D13+$E13+$F13+$ED12&gt;($ED$11*AS$8),2,IF($C13+$D13+$E13+$F13+$G13+$ED12&gt;($ED$11*AS$8),3,0))))</f>
        <v>0</v>
      </c>
      <c r="AT13" s="239">
        <f>IF(OR(SUMIF(AT$12:AT12,2,AT$12:AT12)=2,SUMIF(AT$12:AT12,1,AT$12:AT12)=1,SUM(AT$12:AT12)=1,SUM(AT$12:AT12)=2),0,IF($C13+$ED12&gt;($ED$11*AT$8),1,IF($C13+$D13+$E13+$F13+$ED12&gt;($ED$11*AT$8),2,IF($C13+$D13+$E13+$F13+$G13+$ED12&gt;($ED$11*AT$8),3,0))))</f>
        <v>0</v>
      </c>
      <c r="AU13" s="239">
        <f>IF(OR(SUMIF(AU$12:AU12,2,AU$12:AU12)=2,SUMIF(AU$12:AU12,1,AU$12:AU12)=1,SUM(AU$12:AU12)=1,SUM(AU$12:AU12)=2),0,IF($C13+$ED12&gt;($ED$11*AU$8),1,IF($C13+$D13+$E13+$F13+$ED12&gt;($ED$11*AU$8),2,IF($C13+$D13+$E13+$F13+$G13+$ED12&gt;($ED$11*AU$8),3,0))))</f>
        <v>0</v>
      </c>
      <c r="AV13" s="239">
        <f>IF(OR(SUMIF(AV$12:AV12,2,AV$12:AV12)=2,SUMIF(AV$12:AV12,1,AV$12:AV12)=1,SUM(AV$12:AV12)=1,SUM(AV$12:AV12)=2),0,IF($C13+$ED12&gt;($ED$11*AV$8),1,IF($C13+$D13+$E13+$F13+$ED12&gt;($ED$11*AV$8),2,IF($C13+$D13+$E13+$F13+$G13+$ED12&gt;($ED$11*AV$8),3,0))))</f>
        <v>0</v>
      </c>
      <c r="AW13" s="239">
        <f>IF(OR(SUMIF(AW$12:AW12,2,AW$12:AW12)=2,SUMIF(AW$12:AW12,1,AW$12:AW12)=1,SUM(AW$12:AW12)=1,SUM(AW$12:AW12)=2),0,IF($C13+$ED12&gt;($ED$11*AW$8),1,IF($C13+$D13+$E13+$F13+$ED12&gt;($ED$11*AW$8),2,IF($C13+$D13+$E13+$F13+$G13+$ED12&gt;($ED$11*AW$8),3,0))))</f>
        <v>0</v>
      </c>
      <c r="AX13" s="239">
        <f>IF(OR(SUMIF(AX$12:AX12,2,AX$12:AX12)=2,SUMIF(AX$12:AX12,1,AX$12:AX12)=1,SUM(AX$12:AX12)=1,SUM(AX$12:AX12)=2),0,IF($C13+$ED12&gt;($ED$11*AX$8),1,IF($C13+$D13+$E13+$F13+$ED12&gt;($ED$11*AX$8),2,IF($C13+$D13+$E13+$F13+$G13+$ED12&gt;($ED$11*AX$8),3,0))))</f>
        <v>0</v>
      </c>
      <c r="AY13" s="239">
        <f>IF(OR(SUMIF(AY$12:AY12,2,AY$12:AY12)=2,SUMIF(AY$12:AY12,1,AY$12:AY12)=1,SUM(AY$12:AY12)=1,SUM(AY$12:AY12)=2),0,IF($C13+$ED12&gt;($ED$11*AY$8),1,IF($C13+$D13+$E13+$F13+$ED12&gt;($ED$11*AY$8),2,IF($C13+$D13+$E13+$F13+$G13+$ED12&gt;($ED$11*AY$8),3,0))))</f>
        <v>0</v>
      </c>
      <c r="AZ13" s="239">
        <f>IF(OR(SUMIF(AZ$12:AZ12,2,AZ$12:AZ12)=2,SUMIF(AZ$12:AZ12,1,AZ$12:AZ12)=1,SUM(AZ$12:AZ12)=1,SUM(AZ$12:AZ12)=2),0,IF($C13+$ED12&gt;($ED$11*AZ$8),1,IF($C13+$D13+$E13+$F13+$ED12&gt;($ED$11*AZ$8),2,IF($C13+$D13+$E13+$F13+$G13+$ED12&gt;($ED$11*AZ$8),3,0))))</f>
        <v>0</v>
      </c>
      <c r="BA13" s="239">
        <f>IF(OR(SUMIF(BA$12:BA12,2,BA$12:BA12)=2,SUMIF(BA$12:BA12,1,BA$12:BA12)=1,SUM(BA$12:BA12)=1,SUM(BA$12:BA12)=2),0,IF($C13+$ED12&gt;($ED$11*BA$8),1,IF($C13+$D13+$E13+$F13+$ED12&gt;($ED$11*BA$8),2,IF($C13+$D13+$E13+$F13+$G13+$ED12&gt;($ED$11*BA$8),3,0))))</f>
        <v>0</v>
      </c>
      <c r="BB13" s="239">
        <f>IF(OR(SUMIF(BB$12:BB12,2,BB$12:BB12)=2,SUMIF(BB$12:BB12,1,BB$12:BB12)=1,SUM(BB$12:BB12)=1,SUM(BB$12:BB12)=2),0,IF($C13+$ED12&gt;($ED$11*BB$8),1,IF($C13+$D13+$E13+$F13+$ED12&gt;($ED$11*BB$8),2,IF($C13+$D13+$E13+$F13+$G13+$ED12&gt;($ED$11*BB$8),3,0))))</f>
        <v>0</v>
      </c>
      <c r="BC13" s="239">
        <f>IF(OR(SUMIF(BC$12:BC12,2,BC$12:BC12)=2,SUMIF(BC$12:BC12,1,BC$12:BC12)=1,SUM(BC$12:BC12)=1,SUM(BC$12:BC12)=2),0,IF($C13+$ED12&gt;($ED$11*BC$8),1,IF($C13+$D13+$E13+$F13+$ED12&gt;($ED$11*BC$8),2,IF($C13+$D13+$E13+$F13+$G13+$ED12&gt;($ED$11*BC$8),3,0))))</f>
        <v>0</v>
      </c>
      <c r="BD13" s="239">
        <f>IF(OR(SUMIF(BD$12:BD12,2,BD$12:BD12)=2,SUMIF(BD$12:BD12,1,BD$12:BD12)=1,SUM(BD$12:BD12)=1,SUM(BD$12:BD12)=2),0,IF($C13+$ED12&gt;($ED$11*BD$8),1,IF($C13+$D13+$E13+$F13+$ED12&gt;($ED$11*BD$8),2,IF($C13+$D13+$E13+$F13+$G13+$ED12&gt;($ED$11*BD$8),3,0))))</f>
        <v>0</v>
      </c>
      <c r="BE13" s="239">
        <f>IF(OR(SUMIF(BE$12:BE12,2,BE$12:BE12)=2,SUMIF(BE$12:BE12,1,BE$12:BE12)=1,SUM(BE$12:BE12)=1,SUM(BE$12:BE12)=2),0,IF($C13+$ED12&gt;($ED$11*BE$8),1,IF($C13+$D13+$E13+$F13+$ED12&gt;($ED$11*BE$8),2,IF($C13+$D13+$E13+$F13+$G13+$ED12&gt;($ED$11*BE$8),3,0))))</f>
        <v>0</v>
      </c>
      <c r="BF13" s="239">
        <f>IF(OR(SUMIF(BF$12:BF12,2,BF$12:BF12)=2,SUMIF(BF$12:BF12,1,BF$12:BF12)=1,SUM(BF$12:BF12)=1,SUM(BF$12:BF12)=2),0,IF($C13+$ED12&gt;($ED$11*BF$8),1,IF($C13+$D13+$E13+$F13+$ED12&gt;($ED$11*BF$8),2,IF($C13+$D13+$E13+$F13+$G13+$ED12&gt;($ED$11*BF$8),3,0))))</f>
        <v>0</v>
      </c>
      <c r="BG13" s="239">
        <f>IF(OR(SUMIF(BG$12:BG12,2,BG$12:BG12)=2,SUMIF(BG$12:BG12,1,BG$12:BG12)=1,SUM(BG$12:BG12)=1,SUM(BG$12:BG12)=2),0,IF($C13+$ED12&gt;($ED$11*BG$8),1,IF($C13+$D13+$E13+$F13+$ED12&gt;($ED$11*BG$8),2,IF($C13+$D13+$E13+$F13+$G13+$ED12&gt;($ED$11*BG$8),3,0))))</f>
        <v>0</v>
      </c>
      <c r="BH13" s="239">
        <f>IF(OR(SUMIF(BH$12:BH12,2,BH$12:BH12)=2,SUMIF(BH$12:BH12,1,BH$12:BH12)=1,SUM(BH$12:BH12)=1,SUM(BH$12:BH12)=2),0,IF($C13+$ED12&gt;($ED$11*BH$8),1,IF($C13+$D13+$E13+$F13+$ED12&gt;($ED$11*BH$8),2,IF($C13+$D13+$E13+$F13+$G13+$ED12&gt;($ED$11*BH$8),3,0))))</f>
        <v>0</v>
      </c>
      <c r="BI13" s="239">
        <f>IF(OR(SUMIF(BI$12:BI12,2,BI$12:BI12)=2,SUMIF(BI$12:BI12,1,BI$12:BI12)=1,SUM(BI$12:BI12)=1,SUM(BI$12:BI12)=2),0,IF($C13+$ED12&gt;($ED$11*BI$8),1,IF($C13+$D13+$E13+$F13+$ED12&gt;($ED$11*BI$8),2,IF($C13+$D13+$E13+$F13+$G13+$ED12&gt;($ED$11*BI$8),3,0))))</f>
        <v>0</v>
      </c>
      <c r="BJ13" s="239">
        <f>IF(OR(SUMIF(BJ$12:BJ12,2,BJ$12:BJ12)=2,SUMIF(BJ$12:BJ12,1,BJ$12:BJ12)=1,SUM(BJ$12:BJ12)=1,SUM(BJ$12:BJ12)=2),0,IF($C13+$ED12&gt;($ED$11*BJ$8),1,IF($C13+$D13+$E13+$F13+$ED12&gt;($ED$11*BJ$8),2,IF($C13+$D13+$E13+$F13+$G13+$ED12&gt;($ED$11*BJ$8),3,0))))</f>
        <v>0</v>
      </c>
      <c r="BK13" s="239">
        <f>IF(OR(SUMIF(BK$12:BK12,2,BK$12:BK12)=2,SUMIF(BK$12:BK12,1,BK$12:BK12)=1,SUM(BK$12:BK12)=1,SUM(BK$12:BK12)=2),0,IF($C13+$ED12&gt;($ED$11*BK$8),1,IF($C13+$D13+$E13+$F13+$ED12&gt;($ED$11*BK$8),2,IF($C13+$D13+$E13+$F13+$G13+$ED12&gt;($ED$11*BK$8),3,0))))</f>
        <v>0</v>
      </c>
      <c r="BL13" s="239">
        <f>IF(OR(SUMIF(BL$12:BL12,2,BL$12:BL12)=2,SUMIF(BL$12:BL12,1,BL$12:BL12)=1,SUM(BL$12:BL12)=1,SUM(BL$12:BL12)=2),0,IF($C13+$ED12&gt;($ED$11*BL$8),1,IF($C13+$D13+$E13+$F13+$ED12&gt;($ED$11*BL$8),2,IF($C13+$D13+$E13+$F13+$G13+$ED12&gt;($ED$11*BL$8),3,0))))</f>
        <v>0</v>
      </c>
      <c r="BM13" s="239">
        <f>IF(OR(SUMIF(BM$12:BM12,2,BM$12:BM12)=2,SUMIF(BM$12:BM12,1,BM$12:BM12)=1,SUM(BM$12:BM12)=1,SUM(BM$12:BM12)=2),0,IF($C13+$ED12&gt;($ED$11*BM$8),1,IF($C13+$D13+$E13+$F13+$ED12&gt;($ED$11*BM$8),2,IF($C13+$D13+$E13+$F13+$G13+$ED12&gt;($ED$11*BM$8),3,0))))</f>
        <v>0</v>
      </c>
      <c r="BN13" s="239">
        <f>IF(OR(SUMIF(BN$12:BN12,2,BN$12:BN12)=2,SUMIF(BN$12:BN12,1,BN$12:BN12)=1,SUM(BN$12:BN12)=1,SUM(BN$12:BN12)=2),0,IF($C13+$ED12&gt;($ED$11*BN$8),1,IF($C13+$D13+$E13+$F13+$ED12&gt;($ED$11*BN$8),2,IF($C13+$D13+$E13+$F13+$G13+$ED12&gt;($ED$11*BN$8),3,0))))</f>
        <v>0</v>
      </c>
      <c r="BO13" s="239">
        <f>IF(OR(SUMIF(BO$12:BO12,2,BO$12:BO12)=2,SUMIF(BO$12:BO12,1,BO$12:BO12)=1,SUM(BO$12:BO12)=1,SUM(BO$12:BO12)=2),0,IF($C13+$ED12&gt;($ED$11*BO$8),1,IF($C13+$D13+$E13+$F13+$ED12&gt;($ED$11*BO$8),2,IF($C13+$D13+$E13+$F13+$G13+$ED12&gt;($ED$11*BO$8),3,0))))</f>
        <v>0</v>
      </c>
      <c r="BP13" s="239">
        <f>IF(OR(SUMIF(BP$12:BP12,2,BP$12:BP12)=2,SUMIF(BP$12:BP12,1,BP$12:BP12)=1,SUM(BP$12:BP12)=1,SUM(BP$12:BP12)=2),0,IF($C13+$ED12&gt;($ED$11*BP$8),1,IF($C13+$D13+$E13+$F13+$ED12&gt;($ED$11*BP$8),2,IF($C13+$D13+$E13+$F13+$G13+$ED12&gt;($ED$11*BP$8),3,0))))</f>
        <v>0</v>
      </c>
      <c r="BQ13" s="239">
        <f>IF(OR(SUMIF(BQ$12:BQ12,2,BQ$12:BQ12)=2,SUMIF(BQ$12:BQ12,1,BQ$12:BQ12)=1,SUM(BQ$12:BQ12)=1,SUM(BQ$12:BQ12)=2),0,IF($C13+$ED12&gt;($ED$11*BQ$8),1,IF($C13+$D13+$E13+$F13+$ED12&gt;($ED$11*BQ$8),2,IF($C13+$D13+$E13+$F13+$G13+$ED12&gt;($ED$11*BQ$8),3,0))))</f>
        <v>0</v>
      </c>
      <c r="BR13" s="239">
        <f>IF(OR(SUMIF(BR$12:BR12,2,BR$12:BR12)=2,SUMIF(BR$12:BR12,1,BR$12:BR12)=1,SUM(BR$12:BR12)=1,SUM(BR$12:BR12)=2),0,IF($C13+$ED12&gt;($ED$11*BR$8),1,IF($C13+$D13+$E13+$F13+$ED12&gt;($ED$11*BR$8),2,IF($C13+$D13+$E13+$F13+$G13+$ED12&gt;($ED$11*BR$8),3,0))))</f>
        <v>0</v>
      </c>
      <c r="BS13" s="239">
        <f>IF(OR(SUMIF(BS$12:BS12,2,BS$12:BS12)=2,SUMIF(BS$12:BS12,1,BS$12:BS12)=1,SUM(BS$12:BS12)=1,SUM(BS$12:BS12)=2),0,IF($C13+$ED12&gt;($ED$11*BS$8),1,IF($C13+$D13+$E13+$F13+$ED12&gt;($ED$11*BS$8),2,IF($C13+$D13+$E13+$F13+$G13+$ED12&gt;($ED$11*BS$8),3,0))))</f>
        <v>0</v>
      </c>
      <c r="BT13" s="239">
        <f>IF(OR(SUMIF(BT$12:BT12,2,BT$12:BT12)=2,SUMIF(BT$12:BT12,1,BT$12:BT12)=1,SUM(BT$12:BT12)=1,SUM(BT$12:BT12)=2),0,IF($C13+$ED12&gt;($ED$11*BT$8),1,IF($C13+$D13+$E13+$F13+$ED12&gt;($ED$11*BT$8),2,IF($C13+$D13+$E13+$F13+$G13+$ED12&gt;($ED$11*BT$8),3,0))))</f>
        <v>0</v>
      </c>
      <c r="BU13" s="239">
        <f>IF(OR(SUMIF(BU$12:BU12,2,BU$12:BU12)=2,SUMIF(BU$12:BU12,1,BU$12:BU12)=1,SUM(BU$12:BU12)=1,SUM(BU$12:BU12)=2),0,IF($C13+$ED12&gt;($ED$11*BU$8),1,IF($C13+$D13+$E13+$F13+$ED12&gt;($ED$11*BU$8),2,IF($C13+$D13+$E13+$F13+$G13+$ED12&gt;($ED$11*BU$8),3,0))))</f>
        <v>0</v>
      </c>
      <c r="BV13" s="239">
        <f>IF(OR(SUMIF(BV$12:BV12,2,BV$12:BV12)=2,SUMIF(BV$12:BV12,1,BV$12:BV12)=1,SUM(BV$12:BV12)=1,SUM(BV$12:BV12)=2),0,IF($C13+$ED12&gt;($ED$11*BV$8),1,IF($C13+$D13+$E13+$F13+$ED12&gt;($ED$11*BV$8),2,IF($C13+$D13+$E13+$F13+$G13+$ED12&gt;($ED$11*BV$8),3,0))))</f>
        <v>0</v>
      </c>
      <c r="BW13" s="239">
        <f>IF(OR(SUMIF(BW$12:BW12,2,BW$12:BW12)=2,SUMIF(BW$12:BW12,1,BW$12:BW12)=1,SUM(BW$12:BW12)=1,SUM(BW$12:BW12)=2),0,IF($C13+$ED12&gt;($ED$11*BW$8),1,IF($C13+$D13+$E13+$F13+$ED12&gt;($ED$11*BW$8),2,IF($C13+$D13+$E13+$F13+$G13+$ED12&gt;($ED$11*BW$8),3,0))))</f>
        <v>0</v>
      </c>
      <c r="BX13" s="239">
        <f>IF(OR(SUMIF(BX$12:BX12,2,BX$12:BX12)=2,SUMIF(BX$12:BX12,1,BX$12:BX12)=1,SUM(BX$12:BX12)=1,SUM(BX$12:BX12)=2),0,IF($C13+$ED12&gt;($ED$11*BX$8),1,IF($C13+$D13+$E13+$F13+$ED12&gt;($ED$11*BX$8),2,IF($C13+$D13+$E13+$F13+$G13+$ED12&gt;($ED$11*BX$8),3,0))))</f>
        <v>0</v>
      </c>
      <c r="BY13" s="239">
        <f>IF(OR(SUMIF(BY$12:BY12,2,BY$12:BY12)=2,SUMIF(BY$12:BY12,1,BY$12:BY12)=1,SUM(BY$12:BY12)=1,SUM(BY$12:BY12)=2),0,IF($C13+$ED12&gt;($ED$11*BY$8),1,IF($C13+$D13+$E13+$F13+$ED12&gt;($ED$11*BY$8),2,IF($C13+$D13+$E13+$F13+$G13+$ED12&gt;($ED$11*BY$8),3,0))))</f>
        <v>0</v>
      </c>
      <c r="BZ13" s="239">
        <f>IF(OR(SUMIF(BZ$12:BZ12,2,BZ$12:BZ12)=2,SUMIF(BZ$12:BZ12,1,BZ$12:BZ12)=1,SUM(BZ$12:BZ12)=1,SUM(BZ$12:BZ12)=2),0,IF($C13+$ED12&gt;($ED$11*BZ$8),1,IF($C13+$D13+$E13+$F13+$ED12&gt;($ED$11*BZ$8),2,IF($C13+$D13+$E13+$F13+$G13+$ED12&gt;($ED$11*BZ$8),3,0))))</f>
        <v>0</v>
      </c>
      <c r="CA13" s="239">
        <f>IF(OR(SUMIF(CA$12:CA12,2,CA$12:CA12)=2,SUMIF(CA$12:CA12,1,CA$12:CA12)=1,SUM(CA$12:CA12)=1,SUM(CA$12:CA12)=2),0,IF($C13+$ED12&gt;($ED$11*CA$8),1,IF($C13+$D13+$E13+$F13+$ED12&gt;($ED$11*CA$8),2,IF($C13+$D13+$E13+$F13+$G13+$ED12&gt;($ED$11*CA$8),3,0))))</f>
        <v>0</v>
      </c>
      <c r="CB13" s="239">
        <f>IF(OR(SUMIF(CB$12:CB12,2,CB$12:CB12)=2,SUMIF(CB$12:CB12,1,CB$12:CB12)=1,SUM(CB$12:CB12)=1,SUM(CB$12:CB12)=2),0,IF($C13+$ED12&gt;($ED$11*CB$8),1,IF($C13+$D13+$E13+$F13+$ED12&gt;($ED$11*CB$8),2,IF($C13+$D13+$E13+$F13+$G13+$ED12&gt;($ED$11*CB$8),3,0))))</f>
        <v>0</v>
      </c>
      <c r="CC13" s="239">
        <f>IF(OR(SUMIF(CC$12:CC12,2,CC$12:CC12)=2,SUMIF(CC$12:CC12,1,CC$12:CC12)=1,SUM(CC$12:CC12)=1,SUM(CC$12:CC12)=2),0,IF($C13+$ED12&gt;($ED$11*CC$8),1,IF($C13+$D13+$E13+$F13+$ED12&gt;($ED$11*CC$8),2,IF($C13+$D13+$E13+$F13+$G13+$ED12&gt;($ED$11*CC$8),3,0))))</f>
        <v>0</v>
      </c>
      <c r="CD13" s="239">
        <f>IF(OR(SUMIF(CD$12:CD12,2,CD$12:CD12)=2,SUMIF(CD$12:CD12,1,CD$12:CD12)=1,SUM(CD$12:CD12)=1,SUM(CD$12:CD12)=2),0,IF($C13+$ED12&gt;($ED$11*CD$8),1,IF($C13+$D13+$E13+$F13+$ED12&gt;($ED$11*CD$8),2,IF($C13+$D13+$E13+$F13+$G13+$ED12&gt;($ED$11*CD$8),3,0))))</f>
        <v>0</v>
      </c>
      <c r="CE13" s="239">
        <f>IF(OR(SUMIF(CE$12:CE12,2,CE$12:CE12)=2,SUMIF(CE$12:CE12,1,CE$12:CE12)=1,SUM(CE$12:CE12)=1,SUM(CE$12:CE12)=2),0,IF($C13+$ED12&gt;($ED$11*CE$8),1,IF($C13+$D13+$E13+$F13+$ED12&gt;($ED$11*CE$8),2,IF($C13+$D13+$E13+$F13+$G13+$ED12&gt;($ED$11*CE$8),3,0))))</f>
        <v>0</v>
      </c>
      <c r="CF13" s="239">
        <f>IF(OR(SUMIF(CF$12:CF12,2,CF$12:CF12)=2,SUMIF(CF$12:CF12,1,CF$12:CF12)=1,SUM(CF$12:CF12)=1,SUM(CF$12:CF12)=2),0,IF($C13+$ED12&gt;($ED$11*CF$8),1,IF($C13+$D13+$E13+$F13+$ED12&gt;($ED$11*CF$8),2,IF($C13+$D13+$E13+$F13+$G13+$ED12&gt;($ED$11*CF$8),3,0))))</f>
        <v>0</v>
      </c>
      <c r="CG13" s="239">
        <f>IF(OR(SUMIF(CG$12:CG12,2,CG$12:CG12)=2,SUMIF(CG$12:CG12,1,CG$12:CG12)=1,SUM(CG$12:CG12)=1,SUM(CG$12:CG12)=2),0,IF($C13+$ED12&gt;($ED$11*CG$8),1,IF($C13+$D13+$E13+$F13+$ED12&gt;($ED$11*CG$8),2,IF($C13+$D13+$E13+$F13+$G13+$ED12&gt;($ED$11*CG$8),3,0))))</f>
        <v>0</v>
      </c>
      <c r="CH13" s="239">
        <f>IF(OR(SUMIF(CH$12:CH12,2,CH$12:CH12)=2,SUMIF(CH$12:CH12,1,CH$12:CH12)=1,SUM(CH$12:CH12)=1,SUM(CH$12:CH12)=2),0,IF($C13+$ED12&gt;($ED$11*CH$8),1,IF($C13+$D13+$E13+$F13+$ED12&gt;($ED$11*CH$8),2,IF($C13+$D13+$E13+$F13+$G13+$ED12&gt;($ED$11*CH$8),3,0))))</f>
        <v>0</v>
      </c>
      <c r="CI13" s="239">
        <f>IF(OR(SUMIF(CI$12:CI12,2,CI$12:CI12)=2,SUMIF(CI$12:CI12,1,CI$12:CI12)=1,SUM(CI$12:CI12)=1,SUM(CI$12:CI12)=2),0,IF($C13+$ED12&gt;($ED$11*CI$8),1,IF($C13+$D13+$E13+$F13+$ED12&gt;($ED$11*CI$8),2,IF($C13+$D13+$E13+$F13+$G13+$ED12&gt;($ED$11*CI$8),3,0))))</f>
        <v>0</v>
      </c>
      <c r="CJ13" s="239">
        <f>IF(OR(SUMIF(CJ$12:CJ12,2,CJ$12:CJ12)=2,SUMIF(CJ$12:CJ12,1,CJ$12:CJ12)=1,SUM(CJ$12:CJ12)=1,SUM(CJ$12:CJ12)=2),0,IF($C13+$ED12&gt;($ED$11*CJ$8),1,IF($C13+$D13+$E13+$F13+$ED12&gt;($ED$11*CJ$8),2,IF($C13+$D13+$E13+$F13+$G13+$ED12&gt;($ED$11*CJ$8),3,0))))</f>
        <v>0</v>
      </c>
      <c r="CK13" s="239">
        <f>IF(OR(SUMIF(CK$12:CK12,2,CK$12:CK12)=2,SUMIF(CK$12:CK12,1,CK$12:CK12)=1,SUM(CK$12:CK12)=1,SUM(CK$12:CK12)=2),0,IF($C13+$ED12&gt;($ED$11*CK$8),1,IF($C13+$D13+$E13+$F13+$ED12&gt;($ED$11*CK$8),2,IF($C13+$D13+$E13+$F13+$G13+$ED12&gt;($ED$11*CK$8),3,0))))</f>
        <v>0</v>
      </c>
      <c r="CL13" s="239">
        <f>IF(OR(SUMIF(CL$12:CL12,2,CL$12:CL12)=2,SUMIF(CL$12:CL12,1,CL$12:CL12)=1,SUM(CL$12:CL12)=1,SUM(CL$12:CL12)=2),0,IF($C13+$ED12&gt;($ED$11*CL$8),1,IF($C13+$D13+$E13+$F13+$ED12&gt;($ED$11*CL$8),2,IF($C13+$D13+$E13+$F13+$G13+$ED12&gt;($ED$11*CL$8),3,0))))</f>
        <v>0</v>
      </c>
      <c r="CM13" s="239">
        <f>IF(OR(SUMIF(CM$12:CM12,2,CM$12:CM12)=2,SUMIF(CM$12:CM12,1,CM$12:CM12)=1,SUM(CM$12:CM12)=1,SUM(CM$12:CM12)=2),0,IF($C13+$ED12&gt;($ED$11*CM$8),1,IF($C13+$D13+$E13+$F13+$ED12&gt;($ED$11*CM$8),2,IF($C13+$D13+$E13+$F13+$G13+$ED12&gt;($ED$11*CM$8),3,0))))</f>
        <v>0</v>
      </c>
      <c r="CN13" s="239">
        <f>IF(OR(SUMIF(CN$12:CN12,2,CN$12:CN12)=2,SUMIF(CN$12:CN12,1,CN$12:CN12)=1,SUM(CN$12:CN12)=1,SUM(CN$12:CN12)=2),0,IF($C13+$ED12&gt;($ED$11*CN$8),1,IF($C13+$D13+$E13+$F13+$ED12&gt;($ED$11*CN$8),2,IF($C13+$D13+$E13+$F13+$G13+$ED12&gt;($ED$11*CN$8),3,0))))</f>
        <v>0</v>
      </c>
      <c r="CO13" s="239">
        <f>IF(OR(SUMIF(CO$12:CO12,2,CO$12:CO12)=2,SUMIF(CO$12:CO12,1,CO$12:CO12)=1,SUM(CO$12:CO12)=1,SUM(CO$12:CO12)=2),0,IF($C13+$ED12&gt;($ED$11*CO$8),1,IF($C13+$D13+$E13+$F13+$ED12&gt;($ED$11*CO$8),2,IF($C13+$D13+$E13+$F13+$G13+$ED12&gt;($ED$11*CO$8),3,0))))</f>
        <v>0</v>
      </c>
      <c r="CP13" s="239">
        <f>IF(OR(SUMIF(CP$12:CP12,2,CP$12:CP12)=2,SUMIF(CP$12:CP12,1,CP$12:CP12)=1,SUM(CP$12:CP12)=1,SUM(CP$12:CP12)=2),0,IF($C13+$ED12&gt;($ED$11*CP$8),1,IF($C13+$D13+$E13+$F13+$ED12&gt;($ED$11*CP$8),2,IF($C13+$D13+$E13+$F13+$G13+$ED12&gt;($ED$11*CP$8),3,0))))</f>
        <v>0</v>
      </c>
      <c r="CQ13" s="239">
        <f>IF(OR(SUMIF(CQ$12:CQ12,2,CQ$12:CQ12)=2,SUMIF(CQ$12:CQ12,1,CQ$12:CQ12)=1,SUM(CQ$12:CQ12)=1,SUM(CQ$12:CQ12)=2),0,IF($C13+$ED12&gt;($ED$11*CQ$8),1,IF($C13+$D13+$E13+$F13+$ED12&gt;($ED$11*CQ$8),2,IF($C13+$D13+$E13+$F13+$G13+$ED12&gt;($ED$11*CQ$8),3,0))))</f>
        <v>0</v>
      </c>
      <c r="CR13" s="239">
        <f>IF(OR(SUMIF(CR$12:CR12,2,CR$12:CR12)=2,SUMIF(CR$12:CR12,1,CR$12:CR12)=1,SUM(CR$12:CR12)=1,SUM(CR$12:CR12)=2),0,IF($C13+$ED12&gt;($ED$11*CR$8),1,IF($C13+$D13+$E13+$F13+$ED12&gt;($ED$11*CR$8),2,IF($C13+$D13+$E13+$F13+$G13+$ED12&gt;($ED$11*CR$8),3,0))))</f>
        <v>0</v>
      </c>
      <c r="CS13" s="239">
        <f>IF(OR(SUMIF(CS$12:CS12,2,CS$12:CS12)=2,SUMIF(CS$12:CS12,1,CS$12:CS12)=1,SUM(CS$12:CS12)=1,SUM(CS$12:CS12)=2),0,IF($C13+$ED12&gt;($ED$11*CS$8),1,IF($C13+$D13+$E13+$F13+$ED12&gt;($ED$11*CS$8),2,IF($C13+$D13+$E13+$F13+$G13+$ED12&gt;($ED$11*CS$8),3,0))))</f>
        <v>0</v>
      </c>
      <c r="CT13" s="239">
        <f>IF(OR(SUMIF(CT$12:CT12,2,CT$12:CT12)=2,SUMIF(CT$12:CT12,1,CT$12:CT12)=1,SUM(CT$12:CT12)=1,SUM(CT$12:CT12)=2),0,IF($C13+$ED12&gt;($ED$11*CT$8),1,IF($C13+$D13+$E13+$F13+$ED12&gt;($ED$11*CT$8),2,IF($C13+$D13+$E13+$F13+$G13+$ED12&gt;($ED$11*CT$8),3,0))))</f>
        <v>0</v>
      </c>
      <c r="CU13" s="239">
        <f>IF(OR(SUMIF(CU$12:CU12,2,CU$12:CU12)=2,SUMIF(CU$12:CU12,1,CU$12:CU12)=1,SUM(CU$12:CU12)=1,SUM(CU$12:CU12)=2),0,IF($C13+$ED12&gt;($ED$11*CU$8),1,IF($C13+$D13+$E13+$F13+$ED12&gt;($ED$11*CU$8),2,IF($C13+$D13+$E13+$F13+$G13+$ED12&gt;($ED$11*CU$8),3,0))))</f>
        <v>0</v>
      </c>
      <c r="CV13" s="239">
        <f>IF(OR(SUMIF(CV$12:CV12,2,CV$12:CV12)=2,SUMIF(CV$12:CV12,1,CV$12:CV12)=1,SUM(CV$12:CV12)=1,SUM(CV$12:CV12)=2),0,IF($C13+$ED12&gt;($ED$11*CV$8),1,IF($C13+$D13+$E13+$F13+$ED12&gt;($ED$11*CV$8),2,IF($C13+$D13+$E13+$F13+$G13+$ED12&gt;($ED$11*CV$8),3,0))))</f>
        <v>0</v>
      </c>
      <c r="CW13" s="239">
        <f>IF(OR(SUMIF(CW$12:CW12,2,CW$12:CW12)=2,SUMIF(CW$12:CW12,1,CW$12:CW12)=1,SUM(CW$12:CW12)=1,SUM(CW$12:CW12)=2),0,IF($C13+$ED12&gt;($ED$11*CW$8),1,IF($C13+$D13+$E13+$F13+$ED12&gt;($ED$11*CW$8),2,IF($C13+$D13+$E13+$F13+$G13+$ED12&gt;($ED$11*CW$8),3,0))))</f>
        <v>0</v>
      </c>
      <c r="CX13" s="239">
        <f>IF(OR(SUMIF(CX$12:CX12,2,CX$12:CX12)=2,SUMIF(CX$12:CX12,1,CX$12:CX12)=1,SUM(CX$12:CX12)=1,SUM(CX$12:CX12)=2),0,IF($C13+$ED12&gt;($ED$11*CX$8),1,IF($C13+$D13+$E13+$F13+$ED12&gt;($ED$11*CX$8),2,IF($C13+$D13+$E13+$F13+$G13+$ED12&gt;($ED$11*CX$8),3,0))))</f>
        <v>0</v>
      </c>
      <c r="CY13" s="239">
        <f>IF(OR(SUMIF(CY$12:CY12,2,CY$12:CY12)=2,SUMIF(CY$12:CY12,1,CY$12:CY12)=1,SUM(CY$12:CY12)=1,SUM(CY$12:CY12)=2),0,IF($C13+$ED12&gt;($ED$11*CY$8),1,IF($C13+$D13+$E13+$F13+$ED12&gt;($ED$11*CY$8),2,IF($C13+$D13+$E13+$F13+$G13+$ED12&gt;($ED$11*CY$8),3,0))))</f>
        <v>0</v>
      </c>
      <c r="CZ13" s="239">
        <f>IF(OR(SUMIF(CZ$12:CZ12,2,CZ$12:CZ12)=2,SUMIF(CZ$12:CZ12,1,CZ$12:CZ12)=1,SUM(CZ$12:CZ12)=1,SUM(CZ$12:CZ12)=2),0,IF($C13+$ED12&gt;($ED$11*CZ$8),1,IF($C13+$D13+$E13+$F13+$ED12&gt;($ED$11*CZ$8),2,IF($C13+$D13+$E13+$F13+$G13+$ED12&gt;($ED$11*CZ$8),3,0))))</f>
        <v>0</v>
      </c>
      <c r="DA13" s="239">
        <f>IF(OR(SUMIF(DA$12:DA12,2,DA$12:DA12)=2,SUMIF(DA$12:DA12,1,DA$12:DA12)=1,SUM(DA$12:DA12)=1,SUM(DA$12:DA12)=2),0,IF($C13+$ED12&gt;($ED$11*DA$8),1,IF($C13+$D13+$E13+$F13+$ED12&gt;($ED$11*DA$8),2,IF($C13+$D13+$E13+$F13+$G13+$ED12&gt;($ED$11*DA$8),3,0))))</f>
        <v>0</v>
      </c>
      <c r="DB13" s="239">
        <f>IF(OR(SUMIF(DB$12:DB12,2,DB$12:DB12)=2,SUMIF(DB$12:DB12,1,DB$12:DB12)=1,SUM(DB$12:DB12)=1,SUM(DB$12:DB12)=2),0,IF($C13+$ED12&gt;($ED$11*DB$8),1,IF($C13+$D13+$E13+$F13+$ED12&gt;($ED$11*DB$8),2,IF($C13+$D13+$E13+$F13+$G13+$ED12&gt;($ED$11*DB$8),3,0))))</f>
        <v>0</v>
      </c>
      <c r="DC13" s="239">
        <f>IF(OR(SUMIF(DC$12:DC12,2,DC$12:DC12)=2,SUMIF(DC$12:DC12,1,DC$12:DC12)=1,SUM(DC$12:DC12)=1,SUM(DC$12:DC12)=2),0,IF($C13+$ED12&gt;($ED$11*DC$8),1,IF($C13+$D13+$E13+$F13+$ED12&gt;($ED$11*DC$8),2,IF($C13+$D13+$E13+$F13+$G13+$ED12&gt;($ED$11*DC$8),3,0))))</f>
        <v>0</v>
      </c>
      <c r="DD13" s="239">
        <f>IF(OR(SUMIF(DD$12:DD12,2,DD$12:DD12)=2,SUMIF(DD$12:DD12,1,DD$12:DD12)=1,SUM(DD$12:DD12)=1,SUM(DD$12:DD12)=2),0,IF($C13+$ED12&gt;($ED$11*DD$8),1,IF($C13+$D13+$E13+$F13+$ED12&gt;($ED$11*DD$8),2,IF($C13+$D13+$E13+$F13+$G13+$ED12&gt;($ED$11*DD$8),3,0))))</f>
        <v>0</v>
      </c>
      <c r="DE13" s="239">
        <f>IF(OR(SUMIF(DE$12:DE12,2,DE$12:DE12)=2,SUMIF(DE$12:DE12,1,DE$12:DE12)=1,SUM(DE$12:DE12)=1,SUM(DE$12:DE12)=2),0,IF($C13+$ED12&gt;($ED$11*DE$8),1,IF($C13+$D13+$E13+$F13+$ED12&gt;($ED$11*DE$8),2,IF($C13+$D13+$E13+$F13+$G13+$ED12&gt;($ED$11*DE$8),3,0))))</f>
        <v>0</v>
      </c>
      <c r="DF13" s="239">
        <f>IF(OR(SUMIF(DF$12:DF12,2,DF$12:DF12)=2,SUMIF(DF$12:DF12,1,DF$12:DF12)=1,SUM(DF$12:DF12)=1,SUM(DF$12:DF12)=2),0,IF($C13+$ED12&gt;($ED$11*DF$8),1,IF($C13+$D13+$E13+$F13+$ED12&gt;($ED$11*DF$8),2,IF($C13+$D13+$E13+$F13+$G13+$ED12&gt;($ED$11*DF$8),3,0))))</f>
        <v>0</v>
      </c>
      <c r="DG13" s="239">
        <f>IF(OR(SUMIF(DG$12:DG12,2,DG$12:DG12)=2,SUMIF(DG$12:DG12,1,DG$12:DG12)=1,SUM(DG$12:DG12)=1,SUM(DG$12:DG12)=2),0,IF($C13+$ED12&gt;($ED$11*DG$8),1,IF($C13+$D13+$E13+$F13+$ED12&gt;($ED$11*DG$8),2,IF($C13+$D13+$E13+$F13+$G13+$ED12&gt;($ED$11*DG$8),3,0))))</f>
        <v>0</v>
      </c>
      <c r="DH13" s="239">
        <f>IF(OR(SUMIF(DH$12:DH12,2,DH$12:DH12)=2,SUMIF(DH$12:DH12,1,DH$12:DH12)=1,SUM(DH$12:DH12)=1,SUM(DH$12:DH12)=2),0,IF($C13+$ED12&gt;($ED$11*DH$8),1,IF($C13+$D13+$E13+$F13+$ED12&gt;($ED$11*DH$8),2,IF($C13+$D13+$E13+$F13+$G13+$ED12&gt;($ED$11*DH$8),3,0))))</f>
        <v>0</v>
      </c>
      <c r="DI13" s="239">
        <f>IF(OR(SUMIF(DI$12:DI12,2,DI$12:DI12)=2,SUMIF(DI$12:DI12,1,DI$12:DI12)=1,SUM(DI$12:DI12)=1,SUM(DI$12:DI12)=2),0,IF($C13+$ED12&gt;($ED$11*DI$8),1,IF($C13+$D13+$E13+$F13+$ED12&gt;($ED$11*DI$8),2,IF($C13+$D13+$E13+$F13+$G13+$ED12&gt;($ED$11*DI$8),3,0))))</f>
        <v>0</v>
      </c>
      <c r="DJ13" s="239">
        <f>IF(OR(SUMIF(DJ$12:DJ12,2,DJ$12:DJ12)=2,SUMIF(DJ$12:DJ12,1,DJ$12:DJ12)=1,SUM(DJ$12:DJ12)=1,SUM(DJ$12:DJ12)=2),0,IF($C13+$ED12&gt;($ED$11*DJ$8),1,IF($C13+$D13+$E13+$F13+$ED12&gt;($ED$11*DJ$8),2,IF($C13+$D13+$E13+$F13+$G13+$ED12&gt;($ED$11*DJ$8),3,0))))</f>
        <v>0</v>
      </c>
      <c r="DK13" s="239">
        <f>IF(OR(SUMIF(DK$12:DK12,2,DK$12:DK12)=2,SUMIF(DK$12:DK12,1,DK$12:DK12)=1,SUM(DK$12:DK12)=1,SUM(DK$12:DK12)=2),0,IF($C13+$ED12&gt;($ED$11*DK$8),1,IF($C13+$D13+$E13+$F13+$ED12&gt;($ED$11*DK$8),2,IF($C13+$D13+$E13+$F13+$G13+$ED12&gt;($ED$11*DK$8),3,0))))</f>
        <v>0</v>
      </c>
      <c r="DL13" s="239">
        <f>IF(OR(SUMIF(DL$12:DL12,2,DL$12:DL12)=2,SUMIF(DL$12:DL12,1,DL$12:DL12)=1,SUM(DL$12:DL12)=1,SUM(DL$12:DL12)=2),0,IF($C13+$ED12&gt;($ED$11*DL$8),1,IF($C13+$D13+$E13+$F13+$ED12&gt;($ED$11*DL$8),2,IF($C13+$D13+$E13+$F13+$G13+$ED12&gt;($ED$11*DL$8),3,0))))</f>
        <v>0</v>
      </c>
      <c r="DM13" s="239">
        <f>IF(OR(SUMIF(DM$12:DM12,2,DM$12:DM12)=2,SUMIF(DM$12:DM12,1,DM$12:DM12)=1,SUM(DM$12:DM12)=1,SUM(DM$12:DM12)=2),0,IF($C13+$ED12&gt;($ED$11*DM$8),1,IF($C13+$D13+$E13+$F13+$ED12&gt;($ED$11*DM$8),2,IF($C13+$D13+$E13+$F13+$G13+$ED12&gt;($ED$11*DM$8),3,0))))</f>
        <v>0</v>
      </c>
      <c r="DN13" s="239">
        <f>IF(OR(SUMIF(DN$12:DN12,2,DN$12:DN12)=2,SUMIF(DN$12:DN12,1,DN$12:DN12)=1,SUM(DN$12:DN12)=1,SUM(DN$12:DN12)=2),0,IF($C13+$ED12&gt;($ED$11*DN$8),1,IF($C13+$D13+$E13+$F13+$ED12&gt;($ED$11*DN$8),2,IF($C13+$D13+$E13+$F13+$G13+$ED12&gt;($ED$11*DN$8),3,0))))</f>
        <v>0</v>
      </c>
      <c r="DO13" s="239">
        <f>IF(OR(SUMIF(DO$12:DO12,2,DO$12:DO12)=2,SUMIF(DO$12:DO12,1,DO$12:DO12)=1,SUM(DO$12:DO12)=1,SUM(DO$12:DO12)=2),0,IF($C13+$ED12&gt;($ED$11*DO$8),1,IF($C13+$D13+$E13+$F13+$ED12&gt;($ED$11*DO$8),2,IF($C13+$D13+$E13+$F13+$G13+$ED12&gt;($ED$11*DO$8),3,0))))</f>
        <v>0</v>
      </c>
      <c r="DP13" s="239">
        <f>IF(OR(SUMIF(DP$12:DP12,2,DP$12:DP12)=2,SUMIF(DP$12:DP12,1,DP$12:DP12)=1,SUM(DP$12:DP12)=1,SUM(DP$12:DP12)=2),0,IF($C13+$ED12&gt;($ED$11*DP$8),1,IF($C13+$D13+$E13+$F13+$ED12&gt;($ED$11*DP$8),2,IF($C13+$D13+$E13+$F13+$G13+$ED12&gt;($ED$11*DP$8),3,0))))</f>
        <v>0</v>
      </c>
      <c r="DQ13" s="239">
        <f>IF(OR(SUMIF(DQ$12:DQ12,2,DQ$12:DQ12)=2,SUMIF(DQ$12:DQ12,1,DQ$12:DQ12)=1,SUM(DQ$12:DQ12)=1,SUM(DQ$12:DQ12)=2),0,IF($C13+$ED12&gt;($ED$11*DQ$8),1,IF($C13+$D13+$E13+$F13+$ED12&gt;($ED$11*DQ$8),2,IF($C13+$D13+$E13+$F13+$G13+$ED12&gt;($ED$11*DQ$8),3,0))))</f>
        <v>0</v>
      </c>
      <c r="DR13" s="239">
        <f>IF(OR(SUMIF(DR$12:DR12,2,DR$12:DR12)=2,SUMIF(DR$12:DR12,1,DR$12:DR12)=1,SUM(DR$12:DR12)=1,SUM(DR$12:DR12)=2),0,IF($C13+$ED12&gt;($ED$11*DR$8),1,IF($C13+$D13+$E13+$F13+$ED12&gt;($ED$11*DR$8),2,IF($C13+$D13+$E13+$F13+$G13+$ED12&gt;($ED$11*DR$8),3,0))))</f>
        <v>0</v>
      </c>
      <c r="DS13" s="239">
        <f>IF(OR(SUMIF(DS$12:DS12,2,DS$12:DS12)=2,SUMIF(DS$12:DS12,1,DS$12:DS12)=1,SUM(DS$12:DS12)=1,SUM(DS$12:DS12)=2),0,IF($C13+$ED12&gt;($ED$11*DS$8),1,IF($C13+$D13+$E13+$F13+$ED12&gt;($ED$11*DS$8),2,IF($C13+$D13+$E13+$F13+$G13+$ED12&gt;($ED$11*DS$8),3,0))))</f>
        <v>0</v>
      </c>
      <c r="DT13" s="239">
        <f>IF(OR(SUMIF(DT$12:DT12,2,DT$12:DT12)=2,SUMIF(DT$12:DT12,1,DT$12:DT12)=1,SUM(DT$12:DT12)=1,SUM(DT$12:DT12)=2),0,IF($C13+$ED12&gt;($ED$11*DT$8),1,IF($C13+$D13+$E13+$F13+$ED12&gt;($ED$11*DT$8),2,IF($C13+$D13+$E13+$F13+$G13+$ED12&gt;($ED$11*DT$8),3,0))))</f>
        <v>0</v>
      </c>
      <c r="DU13" s="239">
        <f>IF(OR(SUMIF(DU$12:DU12,2,DU$12:DU12)=2,SUMIF(DU$12:DU12,1,DU$12:DU12)=1,SUM(DU$12:DU12)=1,SUM(DU$12:DU12)=2),0,IF($C13+$ED12&gt;($ED$11*DU$8),1,IF($C13+$D13+$E13+$F13+$ED12&gt;($ED$11*DU$8),2,IF($C13+$D13+$E13+$F13+$G13+$ED12&gt;($ED$11*DU$8),3,0))))</f>
        <v>0</v>
      </c>
      <c r="DV13" s="239">
        <f>IF(OR(SUMIF(DV$12:DV12,2,DV$12:DV12)=2,SUMIF(DV$12:DV12,1,DV$12:DV12)=1,SUM(DV$12:DV12)=1,SUM(DV$12:DV12)=2),0,IF($C13+$ED12&gt;($ED$11*DV$8),1,IF($C13+$D13+$E13+$F13+$ED12&gt;($ED$11*DV$8),2,IF($C13+$D13+$E13+$F13+$G13+$ED12&gt;($ED$11*DV$8),3,0))))</f>
        <v>0</v>
      </c>
      <c r="DW13" s="239">
        <f>IF(OR(SUMIF(DW$12:DW12,2,DW$12:DW12)=2,SUMIF(DW$12:DW12,1,DW$12:DW12)=1,SUM(DW$12:DW12)=1,SUM(DW$12:DW12)=2),0,IF($C13+$ED12&gt;($ED$11*DW$8),1,IF($C13+$D13+$E13+$F13+$ED12&gt;($ED$11*DW$8),2,IF($C13+$D13+$E13+$F13+$G13+$ED12&gt;($ED$11*DW$8),3,0))))</f>
        <v>0</v>
      </c>
      <c r="DX13" s="239">
        <f>IF(OR(SUMIF(DX$12:DX12,2,DX$12:DX12)=2,SUMIF(DX$12:DX12,1,DX$12:DX12)=1,SUM(DX$12:DX12)=1,SUM(DX$12:DX12)=2),0,IF($C13+$ED12&gt;($ED$11*DX$8),1,IF($C13+$D13+$E13+$F13+$ED12&gt;($ED$11*DX$8),2,IF($C13+$D13+$E13+$F13+$G13+$ED12&gt;($ED$11*DX$8),3,0))))</f>
        <v>0</v>
      </c>
      <c r="DY13" s="239">
        <f>IF(OR(SUMIF(DY$12:DY12,2,DY$12:DY12)=2,SUMIF(DY$12:DY12,1,DY$12:DY12)=1,SUM(DY$12:DY12)=1,SUM(DY$12:DY12)=2),0,IF($C13+$ED12&gt;($ED$11*DY$8),1,IF($C13+$D13+$E13+$F13+$ED12&gt;($ED$11*DY$8),2,IF($C13+$D13+$E13+$F13+$G13+$ED12&gt;($ED$11*DY$8),3,0))))</f>
        <v>0</v>
      </c>
      <c r="DZ13" s="239">
        <f>IF(OR(SUMIF(DZ$12:DZ12,2,DZ$12:DZ12)=2,SUMIF(DZ$12:DZ12,1,DZ$12:DZ12)=1,SUM(DZ$12:DZ12)=1,SUM(DZ$12:DZ12)=2),0,IF($C13+$ED12&gt;($ED$11*DZ$8),1,IF($C13+$D13+$E13+$F13+$ED12&gt;($ED$11*DZ$8),2,IF($C13+$D13+$E13+$F13+$G13+$ED12&gt;($ED$11*DZ$8),3,0))))</f>
        <v>0</v>
      </c>
      <c r="EA13" s="239">
        <f>IF(OR(SUMIF(EA$12:EA12,2,EA$12:EA12)=2,SUMIF(EA$12:EA12,1,EA$12:EA12)=1,SUM(EA$12:EA12)=1,SUM(EA$12:EA12)=2),0,IF($C13+$ED12&gt;($ED$11*EA$8),1,IF($C13+$D13+$E13+$F13+$ED12&gt;($ED$11*EA$8),2,IF($C13+$D13+$E13+$F13+$G13+$ED12&gt;($ED$11*EA$8),3,0))))</f>
        <v>0</v>
      </c>
      <c r="EB13" s="239">
        <f>IF(OR(SUMIF(EB$12:EB12,2,EB$12:EB12)=2,SUMIF(EB$12:EB12,1,EB$12:EB12)=1,SUM(EB$12:EB12)=1,SUM(EB$12:EB12)=2),0,IF($C13+$ED12&gt;($ED$11*EB$8),1,IF($C13+$D13+$E13+$F13+$ED12&gt;($ED$11*EB$8),2,IF($C13+$D13+$E13+$F13+$G13+$ED12&gt;($ED$11*EB$8),3,0))))</f>
        <v>0</v>
      </c>
      <c r="EC13" s="239">
        <f>IF(OR(SUMIF(EC$12:EC12,2,EC$12:EC12)=2,SUMIF(EC$12:EC12,1,EC$12:EC12)=1,SUM(EC$12:EC12)=1,SUM(EC$12:EC12)=2),0,IF($C13+$ED12&gt;($ED$11*EC$8),1,IF($C13+$D13+$E13+$F13+$ED12&gt;($ED$11*EC$8),2,IF($C13+$D13+$E13+$F13+$G13+$ED12&gt;($ED$11*EC$8),3,0))))</f>
        <v>0</v>
      </c>
      <c r="ED13" s="197">
        <f>SUM($C$12:$F13)</f>
        <v>0</v>
      </c>
    </row>
    <row r="14" spans="1:134" ht="14.1" customHeight="1">
      <c r="A14" s="236">
        <v>3</v>
      </c>
      <c r="B14" s="265" t="s">
        <v>88</v>
      </c>
      <c r="C14" s="237">
        <v>0</v>
      </c>
      <c r="D14" s="237">
        <v>0</v>
      </c>
      <c r="E14" s="237">
        <v>0</v>
      </c>
      <c r="F14" s="237">
        <v>0</v>
      </c>
      <c r="G14" s="237">
        <v>0</v>
      </c>
      <c r="H14" s="239">
        <f>IF(OR(SUMIF(H$12:H13,2,H$12:H13)=2,SUMIF(H$12:H13,1,H$12:H13)=1,SUM(H$12:H13)=1,SUM(H$12:H13)=2),0,IF($C14+$ED13&gt;($ED$11*H$8),1,IF($C14+$D14+$E14+$F14+$ED13&gt;($ED$11*H$8),2,IF($C14+$D14+$E14+$F14+$G14+$ED13&gt;($ED$11*H$8),3,0))))</f>
        <v>0</v>
      </c>
      <c r="I14" s="239">
        <f>IF(OR(SUMIF(I$12:I13,2,I$12:I13)=2,SUMIF(I$12:I13,1,I$12:I13)=1,SUM(I$12:I13)=1,SUM(I$12:I13)=2),0,IF($C14+$ED13&gt;($ED$11*I$8),1,IF($C14+$D14+$E14+$F14+$ED13&gt;($ED$11*I$8),2,IF($C14+$D14+$E14+$F14+$G14+$ED13&gt;($ED$11*I$8),3,0))))</f>
        <v>0</v>
      </c>
      <c r="J14" s="239">
        <f>IF(OR(SUMIF(J$12:J13,2,J$12:J13)=2,SUMIF(J$12:J13,1,J$12:J13)=1,SUM(J$12:J13)=1,SUM(J$12:J13)=2),0,IF($C14+$ED13&gt;($ED$11*J$8),1,IF($C14+$D14+$E14+$F14+$ED13&gt;($ED$11*J$8),2,IF($C14+$D14+$E14+$F14+$G14+$ED13&gt;($ED$11*J$8),3,0))))</f>
        <v>0</v>
      </c>
      <c r="K14" s="239">
        <f>IF(OR(SUMIF(K$12:K13,2,K$12:K13)=2,SUMIF(K$12:K13,1,K$12:K13)=1,SUM(K$12:K13)=1,SUM(K$12:K13)=2),0,IF($C14+$ED13&gt;($ED$11*K$8),1,IF($C14+$D14+$E14+$F14+$ED13&gt;($ED$11*K$8),2,IF($C14+$D14+$E14+$F14+$G14+$ED13&gt;($ED$11*K$8),3,0))))</f>
        <v>0</v>
      </c>
      <c r="L14" s="239">
        <f>IF(OR(SUMIF(L$12:L13,2,L$12:L13)=2,SUMIF(L$12:L13,1,L$12:L13)=1,SUM(L$12:L13)=1,SUM(L$12:L13)=2),0,IF($C14+$ED13&gt;($ED$11*L$8),1,IF($C14+$D14+$E14+$F14+$ED13&gt;($ED$11*L$8),2,IF($C14+$D14+$E14+$F14+$G14+$ED13&gt;($ED$11*L$8),3,0))))</f>
        <v>0</v>
      </c>
      <c r="M14" s="239">
        <f>IF(OR(SUMIF(M$12:M13,2,M$12:M13)=2,SUMIF(M$12:M13,1,M$12:M13)=1,SUM(M$12:M13)=1,SUM(M$12:M13)=2),0,IF($C14+$ED13&gt;($ED$11*M$8),1,IF($C14+$D14+$E14+$F14+$ED13&gt;($ED$11*M$8),2,IF($C14+$D14+$E14+$F14+$G14+$ED13&gt;($ED$11*M$8),3,0))))</f>
        <v>0</v>
      </c>
      <c r="N14" s="239">
        <f>IF(OR(SUMIF(N$12:N13,2,N$12:N13)=2,SUMIF(N$12:N13,1,N$12:N13)=1,SUM(N$12:N13)=1,SUM(N$12:N13)=2),0,IF($C14+$ED13&gt;($ED$11*N$8),1,IF($C14+$D14+$E14+$F14+$ED13&gt;($ED$11*N$8),2,IF($C14+$D14+$E14+$F14+$G14+$ED13&gt;($ED$11*N$8),3,0))))</f>
        <v>0</v>
      </c>
      <c r="O14" s="239">
        <f>IF(OR(SUMIF(O$12:O13,2,O$12:O13)=2,SUMIF(O$12:O13,1,O$12:O13)=1,SUM(O$12:O13)=1,SUM(O$12:O13)=2),0,IF($C14+$ED13&gt;($ED$11*O$8),1,IF($C14+$D14+$E14+$F14+$ED13&gt;($ED$11*O$8),2,IF($C14+$D14+$E14+$F14+$G14+$ED13&gt;($ED$11*O$8),3,0))))</f>
        <v>0</v>
      </c>
      <c r="P14" s="239">
        <f>IF(OR(SUMIF(P$12:P13,2,P$12:P13)=2,SUMIF(P$12:P13,1,P$12:P13)=1,SUM(P$12:P13)=1,SUM(P$12:P13)=2),0,IF($C14+$ED13&gt;($ED$11*P$8),1,IF($C14+$D14+$E14+$F14+$ED13&gt;($ED$11*P$8),2,IF($C14+$D14+$E14+$F14+$G14+$ED13&gt;($ED$11*P$8),3,0))))</f>
        <v>0</v>
      </c>
      <c r="Q14" s="239">
        <f>IF(OR(SUMIF(Q$12:Q13,2,Q$12:Q13)=2,SUMIF(Q$12:Q13,1,Q$12:Q13)=1,SUM(Q$12:Q13)=1,SUM(Q$12:Q13)=2),0,IF($C14+$ED13&gt;($ED$11*Q$8),1,IF($C14+$D14+$E14+$F14+$ED13&gt;($ED$11*Q$8),2,IF($C14+$D14+$E14+$F14+$G14+$ED13&gt;($ED$11*Q$8),3,0))))</f>
        <v>0</v>
      </c>
      <c r="R14" s="239">
        <f>IF(OR(SUMIF(R$12:R13,2,R$12:R13)=2,SUMIF(R$12:R13,1,R$12:R13)=1,SUM(R$12:R13)=1,SUM(R$12:R13)=2),0,IF($C14+$ED13&gt;($ED$11*R$8),1,IF($C14+$D14+$E14+$F14+$ED13&gt;($ED$11*R$8),2,IF($C14+$D14+$E14+$F14+$G14+$ED13&gt;($ED$11*R$8),3,0))))</f>
        <v>0</v>
      </c>
      <c r="S14" s="239">
        <f>IF(OR(SUMIF(S$12:S13,2,S$12:S13)=2,SUMIF(S$12:S13,1,S$12:S13)=1,SUM(S$12:S13)=1,SUM(S$12:S13)=2),0,IF($C14+$ED13&gt;($ED$11*S$8),1,IF($C14+$D14+$E14+$F14+$ED13&gt;($ED$11*S$8),2,IF($C14+$D14+$E14+$F14+$G14+$ED13&gt;($ED$11*S$8),3,0))))</f>
        <v>0</v>
      </c>
      <c r="T14" s="239">
        <f>IF(OR(SUMIF(T$12:T13,2,T$12:T13)=2,SUMIF(T$12:T13,1,T$12:T13)=1,SUM(T$12:T13)=1,SUM(T$12:T13)=2),0,IF($C14+$ED13&gt;($ED$11*T$8),1,IF($C14+$D14+$E14+$F14+$ED13&gt;($ED$11*T$8),2,IF($C14+$D14+$E14+$F14+$G14+$ED13&gt;($ED$11*T$8),3,0))))</f>
        <v>0</v>
      </c>
      <c r="U14" s="239">
        <f>IF(OR(SUMIF(U$12:U13,2,U$12:U13)=2,SUMIF(U$12:U13,1,U$12:U13)=1,SUM(U$12:U13)=1,SUM(U$12:U13)=2),0,IF($C14+$ED13&gt;($ED$11*U$8),1,IF($C14+$D14+$E14+$F14+$ED13&gt;($ED$11*U$8),2,IF($C14+$D14+$E14+$F14+$G14+$ED13&gt;($ED$11*U$8),3,0))))</f>
        <v>0</v>
      </c>
      <c r="V14" s="239">
        <f>IF(OR(SUMIF(V$12:V13,2,V$12:V13)=2,SUMIF(V$12:V13,1,V$12:V13)=1,SUM(V$12:V13)=1,SUM(V$12:V13)=2),0,IF($C14+$ED13&gt;($ED$11*V$8),1,IF($C14+$D14+$E14+$F14+$ED13&gt;($ED$11*V$8),2,IF($C14+$D14+$E14+$F14+$G14+$ED13&gt;($ED$11*V$8),3,0))))</f>
        <v>0</v>
      </c>
      <c r="W14" s="239">
        <f>IF(OR(SUMIF(W$12:W13,2,W$12:W13)=2,SUMIF(W$12:W13,1,W$12:W13)=1,SUM(W$12:W13)=1,SUM(W$12:W13)=2),0,IF($C14+$ED13&gt;($ED$11*W$8),1,IF($C14+$D14+$E14+$F14+$ED13&gt;($ED$11*W$8),2,IF($C14+$D14+$E14+$F14+$G14+$ED13&gt;($ED$11*W$8),3,0))))</f>
        <v>0</v>
      </c>
      <c r="X14" s="239">
        <f>IF(OR(SUMIF(X$12:X13,2,X$12:X13)=2,SUMIF(X$12:X13,1,X$12:X13)=1,SUM(X$12:X13)=1,SUM(X$12:X13)=2),0,IF($C14+$ED13&gt;($ED$11*X$8),1,IF($C14+$D14+$E14+$F14+$ED13&gt;($ED$11*X$8),2,IF($C14+$D14+$E14+$F14+$G14+$ED13&gt;($ED$11*X$8),3,0))))</f>
        <v>0</v>
      </c>
      <c r="Y14" s="239">
        <f>IF(OR(SUMIF(Y$12:Y13,2,Y$12:Y13)=2,SUMIF(Y$12:Y13,1,Y$12:Y13)=1,SUM(Y$12:Y13)=1,SUM(Y$12:Y13)=2),0,IF($C14+$ED13&gt;($ED$11*Y$8),1,IF($C14+$D14+$E14+$F14+$ED13&gt;($ED$11*Y$8),2,IF($C14+$D14+$E14+$F14+$G14+$ED13&gt;($ED$11*Y$8),3,0))))</f>
        <v>0</v>
      </c>
      <c r="Z14" s="239">
        <f>IF(OR(SUMIF(Z$12:Z13,2,Z$12:Z13)=2,SUMIF(Z$12:Z13,1,Z$12:Z13)=1,SUM(Z$12:Z13)=1,SUM(Z$12:Z13)=2),0,IF($C14+$ED13&gt;($ED$11*Z$8),1,IF($C14+$D14+$E14+$F14+$ED13&gt;($ED$11*Z$8),2,IF($C14+$D14+$E14+$F14+$G14+$ED13&gt;($ED$11*Z$8),3,0))))</f>
        <v>0</v>
      </c>
      <c r="AA14" s="239">
        <f>IF(OR(SUMIF(AA$12:AA13,2,AA$12:AA13)=2,SUMIF(AA$12:AA13,1,AA$12:AA13)=1,SUM(AA$12:AA13)=1,SUM(AA$12:AA13)=2),0,IF($C14+$ED13&gt;($ED$11*AA$8),1,IF($C14+$D14+$E14+$F14+$ED13&gt;($ED$11*AA$8),2,IF($C14+$D14+$E14+$F14+$G14+$ED13&gt;($ED$11*AA$8),3,0))))</f>
        <v>0</v>
      </c>
      <c r="AB14" s="239">
        <f>IF(OR(SUMIF(AB$12:AB13,2,AB$12:AB13)=2,SUMIF(AB$12:AB13,1,AB$12:AB13)=1,SUM(AB$12:AB13)=1,SUM(AB$12:AB13)=2),0,IF($C14+$ED13&gt;($ED$11*AB$8),1,IF($C14+$D14+$E14+$F14+$ED13&gt;($ED$11*AB$8),2,IF($C14+$D14+$E14+$F14+$G14+$ED13&gt;($ED$11*AB$8),3,0))))</f>
        <v>0</v>
      </c>
      <c r="AC14" s="239">
        <f>IF(OR(SUMIF(AC$12:AC13,2,AC$12:AC13)=2,SUMIF(AC$12:AC13,1,AC$12:AC13)=1,SUM(AC$12:AC13)=1,SUM(AC$12:AC13)=2),0,IF($C14+$ED13&gt;($ED$11*AC$8),1,IF($C14+$D14+$E14+$F14+$ED13&gt;($ED$11*AC$8),2,IF($C14+$D14+$E14+$F14+$G14+$ED13&gt;($ED$11*AC$8),3,0))))</f>
        <v>0</v>
      </c>
      <c r="AD14" s="239">
        <f>IF(OR(SUMIF(AD$12:AD13,2,AD$12:AD13)=2,SUMIF(AD$12:AD13,1,AD$12:AD13)=1,SUM(AD$12:AD13)=1,SUM(AD$12:AD13)=2),0,IF($C14+$ED13&gt;($ED$11*AD$8),1,IF($C14+$D14+$E14+$F14+$ED13&gt;($ED$11*AD$8),2,IF($C14+$D14+$E14+$F14+$G14+$ED13&gt;($ED$11*AD$8),3,0))))</f>
        <v>0</v>
      </c>
      <c r="AE14" s="239">
        <f>IF(OR(SUMIF(AE$12:AE13,2,AE$12:AE13)=2,SUMIF(AE$12:AE13,1,AE$12:AE13)=1,SUM(AE$12:AE13)=1,SUM(AE$12:AE13)=2),0,IF($C14+$ED13&gt;($ED$11*AE$8),1,IF($C14+$D14+$E14+$F14+$ED13&gt;($ED$11*AE$8),2,IF($C14+$D14+$E14+$F14+$G14+$ED13&gt;($ED$11*AE$8),3,0))))</f>
        <v>0</v>
      </c>
      <c r="AF14" s="239">
        <f>IF(OR(SUMIF(AF$12:AF13,2,AF$12:AF13)=2,SUMIF(AF$12:AF13,1,AF$12:AF13)=1,SUM(AF$12:AF13)=1,SUM(AF$12:AF13)=2),0,IF($C14+$ED13&gt;($ED$11*AF$8),1,IF($C14+$D14+$E14+$F14+$ED13&gt;($ED$11*AF$8),2,IF($C14+$D14+$E14+$F14+$G14+$ED13&gt;($ED$11*AF$8),3,0))))</f>
        <v>0</v>
      </c>
      <c r="AG14" s="239">
        <f>IF(OR(SUMIF(AG$12:AG13,2,AG$12:AG13)=2,SUMIF(AG$12:AG13,1,AG$12:AG13)=1,SUM(AG$12:AG13)=1,SUM(AG$12:AG13)=2),0,IF($C14+$ED13&gt;($ED$11*AG$8),1,IF($C14+$D14+$E14+$F14+$ED13&gt;($ED$11*AG$8),2,IF($C14+$D14+$E14+$F14+$G14+$ED13&gt;($ED$11*AG$8),3,0))))</f>
        <v>0</v>
      </c>
      <c r="AH14" s="239">
        <f>IF(OR(SUMIF(AH$12:AH13,2,AH$12:AH13)=2,SUMIF(AH$12:AH13,1,AH$12:AH13)=1,SUM(AH$12:AH13)=1,SUM(AH$12:AH13)=2),0,IF($C14+$ED13&gt;($ED$11*AH$8),1,IF($C14+$D14+$E14+$F14+$ED13&gt;($ED$11*AH$8),2,IF($C14+$D14+$E14+$F14+$G14+$ED13&gt;($ED$11*AH$8),3,0))))</f>
        <v>0</v>
      </c>
      <c r="AI14" s="239">
        <f>IF(OR(SUMIF(AI$12:AI13,2,AI$12:AI13)=2,SUMIF(AI$12:AI13,1,AI$12:AI13)=1,SUM(AI$12:AI13)=1,SUM(AI$12:AI13)=2),0,IF($C14+$ED13&gt;($ED$11*AI$8),1,IF($C14+$D14+$E14+$F14+$ED13&gt;($ED$11*AI$8),2,IF($C14+$D14+$E14+$F14+$G14+$ED13&gt;($ED$11*AI$8),3,0))))</f>
        <v>0</v>
      </c>
      <c r="AJ14" s="239">
        <f>IF(OR(SUMIF(AJ$12:AJ13,2,AJ$12:AJ13)=2,SUMIF(AJ$12:AJ13,1,AJ$12:AJ13)=1,SUM(AJ$12:AJ13)=1,SUM(AJ$12:AJ13)=2),0,IF($C14+$ED13&gt;($ED$11*AJ$8),1,IF($C14+$D14+$E14+$F14+$ED13&gt;($ED$11*AJ$8),2,IF($C14+$D14+$E14+$F14+$G14+$ED13&gt;($ED$11*AJ$8),3,0))))</f>
        <v>0</v>
      </c>
      <c r="AK14" s="239">
        <f>IF(OR(SUMIF(AK$12:AK13,2,AK$12:AK13)=2,SUMIF(AK$12:AK13,1,AK$12:AK13)=1,SUM(AK$12:AK13)=1,SUM(AK$12:AK13)=2),0,IF($C14+$ED13&gt;($ED$11*AK$8),1,IF($C14+$D14+$E14+$F14+$ED13&gt;($ED$11*AK$8),2,IF($C14+$D14+$E14+$F14+$G14+$ED13&gt;($ED$11*AK$8),3,0))))</f>
        <v>0</v>
      </c>
      <c r="AL14" s="239">
        <f>IF(OR(SUMIF(AL$12:AL13,2,AL$12:AL13)=2,SUMIF(AL$12:AL13,1,AL$12:AL13)=1,SUM(AL$12:AL13)=1,SUM(AL$12:AL13)=2),0,IF($C14+$ED13&gt;($ED$11*AL$8),1,IF($C14+$D14+$E14+$F14+$ED13&gt;($ED$11*AL$8),2,IF($C14+$D14+$E14+$F14+$G14+$ED13&gt;($ED$11*AL$8),3,0))))</f>
        <v>0</v>
      </c>
      <c r="AM14" s="239">
        <f>IF(OR(SUMIF(AM$12:AM13,2,AM$12:AM13)=2,SUMIF(AM$12:AM13,1,AM$12:AM13)=1,SUM(AM$12:AM13)=1,SUM(AM$12:AM13)=2),0,IF($C14+$ED13&gt;($ED$11*AM$8),1,IF($C14+$D14+$E14+$F14+$ED13&gt;($ED$11*AM$8),2,IF($C14+$D14+$E14+$F14+$G14+$ED13&gt;($ED$11*AM$8),3,0))))</f>
        <v>0</v>
      </c>
      <c r="AN14" s="239">
        <f>IF(OR(SUMIF(AN$12:AN13,2,AN$12:AN13)=2,SUMIF(AN$12:AN13,1,AN$12:AN13)=1,SUM(AN$12:AN13)=1,SUM(AN$12:AN13)=2),0,IF($C14+$ED13&gt;($ED$11*AN$8),1,IF($C14+$D14+$E14+$F14+$ED13&gt;($ED$11*AN$8),2,IF($C14+$D14+$E14+$F14+$G14+$ED13&gt;($ED$11*AN$8),3,0))))</f>
        <v>0</v>
      </c>
      <c r="AO14" s="239">
        <f>IF(OR(SUMIF(AO$12:AO13,2,AO$12:AO13)=2,SUMIF(AO$12:AO13,1,AO$12:AO13)=1,SUM(AO$12:AO13)=1,SUM(AO$12:AO13)=2),0,IF($C14+$ED13&gt;($ED$11*AO$8),1,IF($C14+$D14+$E14+$F14+$ED13&gt;($ED$11*AO$8),2,IF($C14+$D14+$E14+$F14+$G14+$ED13&gt;($ED$11*AO$8),3,0))))</f>
        <v>0</v>
      </c>
      <c r="AP14" s="239">
        <f>IF(OR(SUMIF(AP$12:AP13,2,AP$12:AP13)=2,SUMIF(AP$12:AP13,1,AP$12:AP13)=1,SUM(AP$12:AP13)=1,SUM(AP$12:AP13)=2),0,IF($C14+$ED13&gt;($ED$11*AP$8),1,IF($C14+$D14+$E14+$F14+$ED13&gt;($ED$11*AP$8),2,IF($C14+$D14+$E14+$F14+$G14+$ED13&gt;($ED$11*AP$8),3,0))))</f>
        <v>0</v>
      </c>
      <c r="AQ14" s="239">
        <f>IF(OR(SUMIF(AQ$12:AQ13,2,AQ$12:AQ13)=2,SUMIF(AQ$12:AQ13,1,AQ$12:AQ13)=1,SUM(AQ$12:AQ13)=1,SUM(AQ$12:AQ13)=2),0,IF($C14+$ED13&gt;($ED$11*AQ$8),1,IF($C14+$D14+$E14+$F14+$ED13&gt;($ED$11*AQ$8),2,IF($C14+$D14+$E14+$F14+$G14+$ED13&gt;($ED$11*AQ$8),3,0))))</f>
        <v>0</v>
      </c>
      <c r="AR14" s="239">
        <f>IF(OR(SUMIF(AR$12:AR13,2,AR$12:AR13)=2,SUMIF(AR$12:AR13,1,AR$12:AR13)=1,SUM(AR$12:AR13)=1,SUM(AR$12:AR13)=2),0,IF($C14+$ED13&gt;($ED$11*AR$8),1,IF($C14+$D14+$E14+$F14+$ED13&gt;($ED$11*AR$8),2,IF($C14+$D14+$E14+$F14+$G14+$ED13&gt;($ED$11*AR$8),3,0))))</f>
        <v>0</v>
      </c>
      <c r="AS14" s="239">
        <f>IF(OR(SUMIF(AS$12:AS13,2,AS$12:AS13)=2,SUMIF(AS$12:AS13,1,AS$12:AS13)=1,SUM(AS$12:AS13)=1,SUM(AS$12:AS13)=2),0,IF($C14+$ED13&gt;($ED$11*AS$8),1,IF($C14+$D14+$E14+$F14+$ED13&gt;($ED$11*AS$8),2,IF($C14+$D14+$E14+$F14+$G14+$ED13&gt;($ED$11*AS$8),3,0))))</f>
        <v>0</v>
      </c>
      <c r="AT14" s="239">
        <f>IF(OR(SUMIF(AT$12:AT13,2,AT$12:AT13)=2,SUMIF(AT$12:AT13,1,AT$12:AT13)=1,SUM(AT$12:AT13)=1,SUM(AT$12:AT13)=2),0,IF($C14+$ED13&gt;($ED$11*AT$8),1,IF($C14+$D14+$E14+$F14+$ED13&gt;($ED$11*AT$8),2,IF($C14+$D14+$E14+$F14+$G14+$ED13&gt;($ED$11*AT$8),3,0))))</f>
        <v>0</v>
      </c>
      <c r="AU14" s="239">
        <f>IF(OR(SUMIF(AU$12:AU13,2,AU$12:AU13)=2,SUMIF(AU$12:AU13,1,AU$12:AU13)=1,SUM(AU$12:AU13)=1,SUM(AU$12:AU13)=2),0,IF($C14+$ED13&gt;($ED$11*AU$8),1,IF($C14+$D14+$E14+$F14+$ED13&gt;($ED$11*AU$8),2,IF($C14+$D14+$E14+$F14+$G14+$ED13&gt;($ED$11*AU$8),3,0))))</f>
        <v>0</v>
      </c>
      <c r="AV14" s="239">
        <f>IF(OR(SUMIF(AV$12:AV13,2,AV$12:AV13)=2,SUMIF(AV$12:AV13,1,AV$12:AV13)=1,SUM(AV$12:AV13)=1,SUM(AV$12:AV13)=2),0,IF($C14+$ED13&gt;($ED$11*AV$8),1,IF($C14+$D14+$E14+$F14+$ED13&gt;($ED$11*AV$8),2,IF($C14+$D14+$E14+$F14+$G14+$ED13&gt;($ED$11*AV$8),3,0))))</f>
        <v>0</v>
      </c>
      <c r="AW14" s="239">
        <f>IF(OR(SUMIF(AW$12:AW13,2,AW$12:AW13)=2,SUMIF(AW$12:AW13,1,AW$12:AW13)=1,SUM(AW$12:AW13)=1,SUM(AW$12:AW13)=2),0,IF($C14+$ED13&gt;($ED$11*AW$8),1,IF($C14+$D14+$E14+$F14+$ED13&gt;($ED$11*AW$8),2,IF($C14+$D14+$E14+$F14+$G14+$ED13&gt;($ED$11*AW$8),3,0))))</f>
        <v>0</v>
      </c>
      <c r="AX14" s="239">
        <f>IF(OR(SUMIF(AX$12:AX13,2,AX$12:AX13)=2,SUMIF(AX$12:AX13,1,AX$12:AX13)=1,SUM(AX$12:AX13)=1,SUM(AX$12:AX13)=2),0,IF($C14+$ED13&gt;($ED$11*AX$8),1,IF($C14+$D14+$E14+$F14+$ED13&gt;($ED$11*AX$8),2,IF($C14+$D14+$E14+$F14+$G14+$ED13&gt;($ED$11*AX$8),3,0))))</f>
        <v>0</v>
      </c>
      <c r="AY14" s="239">
        <f>IF(OR(SUMIF(AY$12:AY13,2,AY$12:AY13)=2,SUMIF(AY$12:AY13,1,AY$12:AY13)=1,SUM(AY$12:AY13)=1,SUM(AY$12:AY13)=2),0,IF($C14+$ED13&gt;($ED$11*AY$8),1,IF($C14+$D14+$E14+$F14+$ED13&gt;($ED$11*AY$8),2,IF($C14+$D14+$E14+$F14+$G14+$ED13&gt;($ED$11*AY$8),3,0))))</f>
        <v>0</v>
      </c>
      <c r="AZ14" s="239">
        <f>IF(OR(SUMIF(AZ$12:AZ13,2,AZ$12:AZ13)=2,SUMIF(AZ$12:AZ13,1,AZ$12:AZ13)=1,SUM(AZ$12:AZ13)=1,SUM(AZ$12:AZ13)=2),0,IF($C14+$ED13&gt;($ED$11*AZ$8),1,IF($C14+$D14+$E14+$F14+$ED13&gt;($ED$11*AZ$8),2,IF($C14+$D14+$E14+$F14+$G14+$ED13&gt;($ED$11*AZ$8),3,0))))</f>
        <v>0</v>
      </c>
      <c r="BA14" s="239">
        <f>IF(OR(SUMIF(BA$12:BA13,2,BA$12:BA13)=2,SUMIF(BA$12:BA13,1,BA$12:BA13)=1,SUM(BA$12:BA13)=1,SUM(BA$12:BA13)=2),0,IF($C14+$ED13&gt;($ED$11*BA$8),1,IF($C14+$D14+$E14+$F14+$ED13&gt;($ED$11*BA$8),2,IF($C14+$D14+$E14+$F14+$G14+$ED13&gt;($ED$11*BA$8),3,0))))</f>
        <v>0</v>
      </c>
      <c r="BB14" s="239">
        <f>IF(OR(SUMIF(BB$12:BB13,2,BB$12:BB13)=2,SUMIF(BB$12:BB13,1,BB$12:BB13)=1,SUM(BB$12:BB13)=1,SUM(BB$12:BB13)=2),0,IF($C14+$ED13&gt;($ED$11*BB$8),1,IF($C14+$D14+$E14+$F14+$ED13&gt;($ED$11*BB$8),2,IF($C14+$D14+$E14+$F14+$G14+$ED13&gt;($ED$11*BB$8),3,0))))</f>
        <v>0</v>
      </c>
      <c r="BC14" s="239">
        <f>IF(OR(SUMIF(BC$12:BC13,2,BC$12:BC13)=2,SUMIF(BC$12:BC13,1,BC$12:BC13)=1,SUM(BC$12:BC13)=1,SUM(BC$12:BC13)=2),0,IF($C14+$ED13&gt;($ED$11*BC$8),1,IF($C14+$D14+$E14+$F14+$ED13&gt;($ED$11*BC$8),2,IF($C14+$D14+$E14+$F14+$G14+$ED13&gt;($ED$11*BC$8),3,0))))</f>
        <v>0</v>
      </c>
      <c r="BD14" s="239">
        <f>IF(OR(SUMIF(BD$12:BD13,2,BD$12:BD13)=2,SUMIF(BD$12:BD13,1,BD$12:BD13)=1,SUM(BD$12:BD13)=1,SUM(BD$12:BD13)=2),0,IF($C14+$ED13&gt;($ED$11*BD$8),1,IF($C14+$D14+$E14+$F14+$ED13&gt;($ED$11*BD$8),2,IF($C14+$D14+$E14+$F14+$G14+$ED13&gt;($ED$11*BD$8),3,0))))</f>
        <v>0</v>
      </c>
      <c r="BE14" s="239">
        <f>IF(OR(SUMIF(BE$12:BE13,2,BE$12:BE13)=2,SUMIF(BE$12:BE13,1,BE$12:BE13)=1,SUM(BE$12:BE13)=1,SUM(BE$12:BE13)=2),0,IF($C14+$ED13&gt;($ED$11*BE$8),1,IF($C14+$D14+$E14+$F14+$ED13&gt;($ED$11*BE$8),2,IF($C14+$D14+$E14+$F14+$G14+$ED13&gt;($ED$11*BE$8),3,0))))</f>
        <v>0</v>
      </c>
      <c r="BF14" s="239">
        <f>IF(OR(SUMIF(BF$12:BF13,2,BF$12:BF13)=2,SUMIF(BF$12:BF13,1,BF$12:BF13)=1,SUM(BF$12:BF13)=1,SUM(BF$12:BF13)=2),0,IF($C14+$ED13&gt;($ED$11*BF$8),1,IF($C14+$D14+$E14+$F14+$ED13&gt;($ED$11*BF$8),2,IF($C14+$D14+$E14+$F14+$G14+$ED13&gt;($ED$11*BF$8),3,0))))</f>
        <v>0</v>
      </c>
      <c r="BG14" s="239">
        <f>IF(OR(SUMIF(BG$12:BG13,2,BG$12:BG13)=2,SUMIF(BG$12:BG13,1,BG$12:BG13)=1,SUM(BG$12:BG13)=1,SUM(BG$12:BG13)=2),0,IF($C14+$ED13&gt;($ED$11*BG$8),1,IF($C14+$D14+$E14+$F14+$ED13&gt;($ED$11*BG$8),2,IF($C14+$D14+$E14+$F14+$G14+$ED13&gt;($ED$11*BG$8),3,0))))</f>
        <v>0</v>
      </c>
      <c r="BH14" s="239">
        <f>IF(OR(SUMIF(BH$12:BH13,2,BH$12:BH13)=2,SUMIF(BH$12:BH13,1,BH$12:BH13)=1,SUM(BH$12:BH13)=1,SUM(BH$12:BH13)=2),0,IF($C14+$ED13&gt;($ED$11*BH$8),1,IF($C14+$D14+$E14+$F14+$ED13&gt;($ED$11*BH$8),2,IF($C14+$D14+$E14+$F14+$G14+$ED13&gt;($ED$11*BH$8),3,0))))</f>
        <v>0</v>
      </c>
      <c r="BI14" s="239">
        <f>IF(OR(SUMIF(BI$12:BI13,2,BI$12:BI13)=2,SUMIF(BI$12:BI13,1,BI$12:BI13)=1,SUM(BI$12:BI13)=1,SUM(BI$12:BI13)=2),0,IF($C14+$ED13&gt;($ED$11*BI$8),1,IF($C14+$D14+$E14+$F14+$ED13&gt;($ED$11*BI$8),2,IF($C14+$D14+$E14+$F14+$G14+$ED13&gt;($ED$11*BI$8),3,0))))</f>
        <v>0</v>
      </c>
      <c r="BJ14" s="239">
        <f>IF(OR(SUMIF(BJ$12:BJ13,2,BJ$12:BJ13)=2,SUMIF(BJ$12:BJ13,1,BJ$12:BJ13)=1,SUM(BJ$12:BJ13)=1,SUM(BJ$12:BJ13)=2),0,IF($C14+$ED13&gt;($ED$11*BJ$8),1,IF($C14+$D14+$E14+$F14+$ED13&gt;($ED$11*BJ$8),2,IF($C14+$D14+$E14+$F14+$G14+$ED13&gt;($ED$11*BJ$8),3,0))))</f>
        <v>0</v>
      </c>
      <c r="BK14" s="239">
        <f>IF(OR(SUMIF(BK$12:BK13,2,BK$12:BK13)=2,SUMIF(BK$12:BK13,1,BK$12:BK13)=1,SUM(BK$12:BK13)=1,SUM(BK$12:BK13)=2),0,IF($C14+$ED13&gt;($ED$11*BK$8),1,IF($C14+$D14+$E14+$F14+$ED13&gt;($ED$11*BK$8),2,IF($C14+$D14+$E14+$F14+$G14+$ED13&gt;($ED$11*BK$8),3,0))))</f>
        <v>0</v>
      </c>
      <c r="BL14" s="239">
        <f>IF(OR(SUMIF(BL$12:BL13,2,BL$12:BL13)=2,SUMIF(BL$12:BL13,1,BL$12:BL13)=1,SUM(BL$12:BL13)=1,SUM(BL$12:BL13)=2),0,IF($C14+$ED13&gt;($ED$11*BL$8),1,IF($C14+$D14+$E14+$F14+$ED13&gt;($ED$11*BL$8),2,IF($C14+$D14+$E14+$F14+$G14+$ED13&gt;($ED$11*BL$8),3,0))))</f>
        <v>0</v>
      </c>
      <c r="BM14" s="239">
        <f>IF(OR(SUMIF(BM$12:BM13,2,BM$12:BM13)=2,SUMIF(BM$12:BM13,1,BM$12:BM13)=1,SUM(BM$12:BM13)=1,SUM(BM$12:BM13)=2),0,IF($C14+$ED13&gt;($ED$11*BM$8),1,IF($C14+$D14+$E14+$F14+$ED13&gt;($ED$11*BM$8),2,IF($C14+$D14+$E14+$F14+$G14+$ED13&gt;($ED$11*BM$8),3,0))))</f>
        <v>0</v>
      </c>
      <c r="BN14" s="239">
        <f>IF(OR(SUMIF(BN$12:BN13,2,BN$12:BN13)=2,SUMIF(BN$12:BN13,1,BN$12:BN13)=1,SUM(BN$12:BN13)=1,SUM(BN$12:BN13)=2),0,IF($C14+$ED13&gt;($ED$11*BN$8),1,IF($C14+$D14+$E14+$F14+$ED13&gt;($ED$11*BN$8),2,IF($C14+$D14+$E14+$F14+$G14+$ED13&gt;($ED$11*BN$8),3,0))))</f>
        <v>0</v>
      </c>
      <c r="BO14" s="239">
        <f>IF(OR(SUMIF(BO$12:BO13,2,BO$12:BO13)=2,SUMIF(BO$12:BO13,1,BO$12:BO13)=1,SUM(BO$12:BO13)=1,SUM(BO$12:BO13)=2),0,IF($C14+$ED13&gt;($ED$11*BO$8),1,IF($C14+$D14+$E14+$F14+$ED13&gt;($ED$11*BO$8),2,IF($C14+$D14+$E14+$F14+$G14+$ED13&gt;($ED$11*BO$8),3,0))))</f>
        <v>0</v>
      </c>
      <c r="BP14" s="239">
        <f>IF(OR(SUMIF(BP$12:BP13,2,BP$12:BP13)=2,SUMIF(BP$12:BP13,1,BP$12:BP13)=1,SUM(BP$12:BP13)=1,SUM(BP$12:BP13)=2),0,IF($C14+$ED13&gt;($ED$11*BP$8),1,IF($C14+$D14+$E14+$F14+$ED13&gt;($ED$11*BP$8),2,IF($C14+$D14+$E14+$F14+$G14+$ED13&gt;($ED$11*BP$8),3,0))))</f>
        <v>0</v>
      </c>
      <c r="BQ14" s="239">
        <f>IF(OR(SUMIF(BQ$12:BQ13,2,BQ$12:BQ13)=2,SUMIF(BQ$12:BQ13,1,BQ$12:BQ13)=1,SUM(BQ$12:BQ13)=1,SUM(BQ$12:BQ13)=2),0,IF($C14+$ED13&gt;($ED$11*BQ$8),1,IF($C14+$D14+$E14+$F14+$ED13&gt;($ED$11*BQ$8),2,IF($C14+$D14+$E14+$F14+$G14+$ED13&gt;($ED$11*BQ$8),3,0))))</f>
        <v>0</v>
      </c>
      <c r="BR14" s="239">
        <f>IF(OR(SUMIF(BR$12:BR13,2,BR$12:BR13)=2,SUMIF(BR$12:BR13,1,BR$12:BR13)=1,SUM(BR$12:BR13)=1,SUM(BR$12:BR13)=2),0,IF($C14+$ED13&gt;($ED$11*BR$8),1,IF($C14+$D14+$E14+$F14+$ED13&gt;($ED$11*BR$8),2,IF($C14+$D14+$E14+$F14+$G14+$ED13&gt;($ED$11*BR$8),3,0))))</f>
        <v>0</v>
      </c>
      <c r="BS14" s="239">
        <f>IF(OR(SUMIF(BS$12:BS13,2,BS$12:BS13)=2,SUMIF(BS$12:BS13,1,BS$12:BS13)=1,SUM(BS$12:BS13)=1,SUM(BS$12:BS13)=2),0,IF($C14+$ED13&gt;($ED$11*BS$8),1,IF($C14+$D14+$E14+$F14+$ED13&gt;($ED$11*BS$8),2,IF($C14+$D14+$E14+$F14+$G14+$ED13&gt;($ED$11*BS$8),3,0))))</f>
        <v>0</v>
      </c>
      <c r="BT14" s="239">
        <f>IF(OR(SUMIF(BT$12:BT13,2,BT$12:BT13)=2,SUMIF(BT$12:BT13,1,BT$12:BT13)=1,SUM(BT$12:BT13)=1,SUM(BT$12:BT13)=2),0,IF($C14+$ED13&gt;($ED$11*BT$8),1,IF($C14+$D14+$E14+$F14+$ED13&gt;($ED$11*BT$8),2,IF($C14+$D14+$E14+$F14+$G14+$ED13&gt;($ED$11*BT$8),3,0))))</f>
        <v>0</v>
      </c>
      <c r="BU14" s="239">
        <f>IF(OR(SUMIF(BU$12:BU13,2,BU$12:BU13)=2,SUMIF(BU$12:BU13,1,BU$12:BU13)=1,SUM(BU$12:BU13)=1,SUM(BU$12:BU13)=2),0,IF($C14+$ED13&gt;($ED$11*BU$8),1,IF($C14+$D14+$E14+$F14+$ED13&gt;($ED$11*BU$8),2,IF($C14+$D14+$E14+$F14+$G14+$ED13&gt;($ED$11*BU$8),3,0))))</f>
        <v>0</v>
      </c>
      <c r="BV14" s="239">
        <f>IF(OR(SUMIF(BV$12:BV13,2,BV$12:BV13)=2,SUMIF(BV$12:BV13,1,BV$12:BV13)=1,SUM(BV$12:BV13)=1,SUM(BV$12:BV13)=2),0,IF($C14+$ED13&gt;($ED$11*BV$8),1,IF($C14+$D14+$E14+$F14+$ED13&gt;($ED$11*BV$8),2,IF($C14+$D14+$E14+$F14+$G14+$ED13&gt;($ED$11*BV$8),3,0))))</f>
        <v>0</v>
      </c>
      <c r="BW14" s="239">
        <f>IF(OR(SUMIF(BW$12:BW13,2,BW$12:BW13)=2,SUMIF(BW$12:BW13,1,BW$12:BW13)=1,SUM(BW$12:BW13)=1,SUM(BW$12:BW13)=2),0,IF($C14+$ED13&gt;($ED$11*BW$8),1,IF($C14+$D14+$E14+$F14+$ED13&gt;($ED$11*BW$8),2,IF($C14+$D14+$E14+$F14+$G14+$ED13&gt;($ED$11*BW$8),3,0))))</f>
        <v>0</v>
      </c>
      <c r="BX14" s="239">
        <f>IF(OR(SUMIF(BX$12:BX13,2,BX$12:BX13)=2,SUMIF(BX$12:BX13,1,BX$12:BX13)=1,SUM(BX$12:BX13)=1,SUM(BX$12:BX13)=2),0,IF($C14+$ED13&gt;($ED$11*BX$8),1,IF($C14+$D14+$E14+$F14+$ED13&gt;($ED$11*BX$8),2,IF($C14+$D14+$E14+$F14+$G14+$ED13&gt;($ED$11*BX$8),3,0))))</f>
        <v>0</v>
      </c>
      <c r="BY14" s="239">
        <f>IF(OR(SUMIF(BY$12:BY13,2,BY$12:BY13)=2,SUMIF(BY$12:BY13,1,BY$12:BY13)=1,SUM(BY$12:BY13)=1,SUM(BY$12:BY13)=2),0,IF($C14+$ED13&gt;($ED$11*BY$8),1,IF($C14+$D14+$E14+$F14+$ED13&gt;($ED$11*BY$8),2,IF($C14+$D14+$E14+$F14+$G14+$ED13&gt;($ED$11*BY$8),3,0))))</f>
        <v>0</v>
      </c>
      <c r="BZ14" s="239">
        <f>IF(OR(SUMIF(BZ$12:BZ13,2,BZ$12:BZ13)=2,SUMIF(BZ$12:BZ13,1,BZ$12:BZ13)=1,SUM(BZ$12:BZ13)=1,SUM(BZ$12:BZ13)=2),0,IF($C14+$ED13&gt;($ED$11*BZ$8),1,IF($C14+$D14+$E14+$F14+$ED13&gt;($ED$11*BZ$8),2,IF($C14+$D14+$E14+$F14+$G14+$ED13&gt;($ED$11*BZ$8),3,0))))</f>
        <v>0</v>
      </c>
      <c r="CA14" s="239">
        <f>IF(OR(SUMIF(CA$12:CA13,2,CA$12:CA13)=2,SUMIF(CA$12:CA13,1,CA$12:CA13)=1,SUM(CA$12:CA13)=1,SUM(CA$12:CA13)=2),0,IF($C14+$ED13&gt;($ED$11*CA$8),1,IF($C14+$D14+$E14+$F14+$ED13&gt;($ED$11*CA$8),2,IF($C14+$D14+$E14+$F14+$G14+$ED13&gt;($ED$11*CA$8),3,0))))</f>
        <v>0</v>
      </c>
      <c r="CB14" s="239">
        <f>IF(OR(SUMIF(CB$12:CB13,2,CB$12:CB13)=2,SUMIF(CB$12:CB13,1,CB$12:CB13)=1,SUM(CB$12:CB13)=1,SUM(CB$12:CB13)=2),0,IF($C14+$ED13&gt;($ED$11*CB$8),1,IF($C14+$D14+$E14+$F14+$ED13&gt;($ED$11*CB$8),2,IF($C14+$D14+$E14+$F14+$G14+$ED13&gt;($ED$11*CB$8),3,0))))</f>
        <v>0</v>
      </c>
      <c r="CC14" s="239">
        <f>IF(OR(SUMIF(CC$12:CC13,2,CC$12:CC13)=2,SUMIF(CC$12:CC13,1,CC$12:CC13)=1,SUM(CC$12:CC13)=1,SUM(CC$12:CC13)=2),0,IF($C14+$ED13&gt;($ED$11*CC$8),1,IF($C14+$D14+$E14+$F14+$ED13&gt;($ED$11*CC$8),2,IF($C14+$D14+$E14+$F14+$G14+$ED13&gt;($ED$11*CC$8),3,0))))</f>
        <v>0</v>
      </c>
      <c r="CD14" s="239">
        <f>IF(OR(SUMIF(CD$12:CD13,2,CD$12:CD13)=2,SUMIF(CD$12:CD13,1,CD$12:CD13)=1,SUM(CD$12:CD13)=1,SUM(CD$12:CD13)=2),0,IF($C14+$ED13&gt;($ED$11*CD$8),1,IF($C14+$D14+$E14+$F14+$ED13&gt;($ED$11*CD$8),2,IF($C14+$D14+$E14+$F14+$G14+$ED13&gt;($ED$11*CD$8),3,0))))</f>
        <v>0</v>
      </c>
      <c r="CE14" s="239">
        <f>IF(OR(SUMIF(CE$12:CE13,2,CE$12:CE13)=2,SUMIF(CE$12:CE13,1,CE$12:CE13)=1,SUM(CE$12:CE13)=1,SUM(CE$12:CE13)=2),0,IF($C14+$ED13&gt;($ED$11*CE$8),1,IF($C14+$D14+$E14+$F14+$ED13&gt;($ED$11*CE$8),2,IF($C14+$D14+$E14+$F14+$G14+$ED13&gt;($ED$11*CE$8),3,0))))</f>
        <v>0</v>
      </c>
      <c r="CF14" s="239">
        <f>IF(OR(SUMIF(CF$12:CF13,2,CF$12:CF13)=2,SUMIF(CF$12:CF13,1,CF$12:CF13)=1,SUM(CF$12:CF13)=1,SUM(CF$12:CF13)=2),0,IF($C14+$ED13&gt;($ED$11*CF$8),1,IF($C14+$D14+$E14+$F14+$ED13&gt;($ED$11*CF$8),2,IF($C14+$D14+$E14+$F14+$G14+$ED13&gt;($ED$11*CF$8),3,0))))</f>
        <v>0</v>
      </c>
      <c r="CG14" s="239">
        <f>IF(OR(SUMIF(CG$12:CG13,2,CG$12:CG13)=2,SUMIF(CG$12:CG13,1,CG$12:CG13)=1,SUM(CG$12:CG13)=1,SUM(CG$12:CG13)=2),0,IF($C14+$ED13&gt;($ED$11*CG$8),1,IF($C14+$D14+$E14+$F14+$ED13&gt;($ED$11*CG$8),2,IF($C14+$D14+$E14+$F14+$G14+$ED13&gt;($ED$11*CG$8),3,0))))</f>
        <v>0</v>
      </c>
      <c r="CH14" s="239">
        <f>IF(OR(SUMIF(CH$12:CH13,2,CH$12:CH13)=2,SUMIF(CH$12:CH13,1,CH$12:CH13)=1,SUM(CH$12:CH13)=1,SUM(CH$12:CH13)=2),0,IF($C14+$ED13&gt;($ED$11*CH$8),1,IF($C14+$D14+$E14+$F14+$ED13&gt;($ED$11*CH$8),2,IF($C14+$D14+$E14+$F14+$G14+$ED13&gt;($ED$11*CH$8),3,0))))</f>
        <v>0</v>
      </c>
      <c r="CI14" s="239">
        <f>IF(OR(SUMIF(CI$12:CI13,2,CI$12:CI13)=2,SUMIF(CI$12:CI13,1,CI$12:CI13)=1,SUM(CI$12:CI13)=1,SUM(CI$12:CI13)=2),0,IF($C14+$ED13&gt;($ED$11*CI$8),1,IF($C14+$D14+$E14+$F14+$ED13&gt;($ED$11*CI$8),2,IF($C14+$D14+$E14+$F14+$G14+$ED13&gt;($ED$11*CI$8),3,0))))</f>
        <v>0</v>
      </c>
      <c r="CJ14" s="239">
        <f>IF(OR(SUMIF(CJ$12:CJ13,2,CJ$12:CJ13)=2,SUMIF(CJ$12:CJ13,1,CJ$12:CJ13)=1,SUM(CJ$12:CJ13)=1,SUM(CJ$12:CJ13)=2),0,IF($C14+$ED13&gt;($ED$11*CJ$8),1,IF($C14+$D14+$E14+$F14+$ED13&gt;($ED$11*CJ$8),2,IF($C14+$D14+$E14+$F14+$G14+$ED13&gt;($ED$11*CJ$8),3,0))))</f>
        <v>0</v>
      </c>
      <c r="CK14" s="239">
        <f>IF(OR(SUMIF(CK$12:CK13,2,CK$12:CK13)=2,SUMIF(CK$12:CK13,1,CK$12:CK13)=1,SUM(CK$12:CK13)=1,SUM(CK$12:CK13)=2),0,IF($C14+$ED13&gt;($ED$11*CK$8),1,IF($C14+$D14+$E14+$F14+$ED13&gt;($ED$11*CK$8),2,IF($C14+$D14+$E14+$F14+$G14+$ED13&gt;($ED$11*CK$8),3,0))))</f>
        <v>0</v>
      </c>
      <c r="CL14" s="239">
        <f>IF(OR(SUMIF(CL$12:CL13,2,CL$12:CL13)=2,SUMIF(CL$12:CL13,1,CL$12:CL13)=1,SUM(CL$12:CL13)=1,SUM(CL$12:CL13)=2),0,IF($C14+$ED13&gt;($ED$11*CL$8),1,IF($C14+$D14+$E14+$F14+$ED13&gt;($ED$11*CL$8),2,IF($C14+$D14+$E14+$F14+$G14+$ED13&gt;($ED$11*CL$8),3,0))))</f>
        <v>0</v>
      </c>
      <c r="CM14" s="239">
        <f>IF(OR(SUMIF(CM$12:CM13,2,CM$12:CM13)=2,SUMIF(CM$12:CM13,1,CM$12:CM13)=1,SUM(CM$12:CM13)=1,SUM(CM$12:CM13)=2),0,IF($C14+$ED13&gt;($ED$11*CM$8),1,IF($C14+$D14+$E14+$F14+$ED13&gt;($ED$11*CM$8),2,IF($C14+$D14+$E14+$F14+$G14+$ED13&gt;($ED$11*CM$8),3,0))))</f>
        <v>0</v>
      </c>
      <c r="CN14" s="239">
        <f>IF(OR(SUMIF(CN$12:CN13,2,CN$12:CN13)=2,SUMIF(CN$12:CN13,1,CN$12:CN13)=1,SUM(CN$12:CN13)=1,SUM(CN$12:CN13)=2),0,IF($C14+$ED13&gt;($ED$11*CN$8),1,IF($C14+$D14+$E14+$F14+$ED13&gt;($ED$11*CN$8),2,IF($C14+$D14+$E14+$F14+$G14+$ED13&gt;($ED$11*CN$8),3,0))))</f>
        <v>0</v>
      </c>
      <c r="CO14" s="239">
        <f>IF(OR(SUMIF(CO$12:CO13,2,CO$12:CO13)=2,SUMIF(CO$12:CO13,1,CO$12:CO13)=1,SUM(CO$12:CO13)=1,SUM(CO$12:CO13)=2),0,IF($C14+$ED13&gt;($ED$11*CO$8),1,IF($C14+$D14+$E14+$F14+$ED13&gt;($ED$11*CO$8),2,IF($C14+$D14+$E14+$F14+$G14+$ED13&gt;($ED$11*CO$8),3,0))))</f>
        <v>0</v>
      </c>
      <c r="CP14" s="239">
        <f>IF(OR(SUMIF(CP$12:CP13,2,CP$12:CP13)=2,SUMIF(CP$12:CP13,1,CP$12:CP13)=1,SUM(CP$12:CP13)=1,SUM(CP$12:CP13)=2),0,IF($C14+$ED13&gt;($ED$11*CP$8),1,IF($C14+$D14+$E14+$F14+$ED13&gt;($ED$11*CP$8),2,IF($C14+$D14+$E14+$F14+$G14+$ED13&gt;($ED$11*CP$8),3,0))))</f>
        <v>0</v>
      </c>
      <c r="CQ14" s="239">
        <f>IF(OR(SUMIF(CQ$12:CQ13,2,CQ$12:CQ13)=2,SUMIF(CQ$12:CQ13,1,CQ$12:CQ13)=1,SUM(CQ$12:CQ13)=1,SUM(CQ$12:CQ13)=2),0,IF($C14+$ED13&gt;($ED$11*CQ$8),1,IF($C14+$D14+$E14+$F14+$ED13&gt;($ED$11*CQ$8),2,IF($C14+$D14+$E14+$F14+$G14+$ED13&gt;($ED$11*CQ$8),3,0))))</f>
        <v>0</v>
      </c>
      <c r="CR14" s="239">
        <f>IF(OR(SUMIF(CR$12:CR13,2,CR$12:CR13)=2,SUMIF(CR$12:CR13,1,CR$12:CR13)=1,SUM(CR$12:CR13)=1,SUM(CR$12:CR13)=2),0,IF($C14+$ED13&gt;($ED$11*CR$8),1,IF($C14+$D14+$E14+$F14+$ED13&gt;($ED$11*CR$8),2,IF($C14+$D14+$E14+$F14+$G14+$ED13&gt;($ED$11*CR$8),3,0))))</f>
        <v>0</v>
      </c>
      <c r="CS14" s="239">
        <f>IF(OR(SUMIF(CS$12:CS13,2,CS$12:CS13)=2,SUMIF(CS$12:CS13,1,CS$12:CS13)=1,SUM(CS$12:CS13)=1,SUM(CS$12:CS13)=2),0,IF($C14+$ED13&gt;($ED$11*CS$8),1,IF($C14+$D14+$E14+$F14+$ED13&gt;($ED$11*CS$8),2,IF($C14+$D14+$E14+$F14+$G14+$ED13&gt;($ED$11*CS$8),3,0))))</f>
        <v>0</v>
      </c>
      <c r="CT14" s="239">
        <f>IF(OR(SUMIF(CT$12:CT13,2,CT$12:CT13)=2,SUMIF(CT$12:CT13,1,CT$12:CT13)=1,SUM(CT$12:CT13)=1,SUM(CT$12:CT13)=2),0,IF($C14+$ED13&gt;($ED$11*CT$8),1,IF($C14+$D14+$E14+$F14+$ED13&gt;($ED$11*CT$8),2,IF($C14+$D14+$E14+$F14+$G14+$ED13&gt;($ED$11*CT$8),3,0))))</f>
        <v>0</v>
      </c>
      <c r="CU14" s="239">
        <f>IF(OR(SUMIF(CU$12:CU13,2,CU$12:CU13)=2,SUMIF(CU$12:CU13,1,CU$12:CU13)=1,SUM(CU$12:CU13)=1,SUM(CU$12:CU13)=2),0,IF($C14+$ED13&gt;($ED$11*CU$8),1,IF($C14+$D14+$E14+$F14+$ED13&gt;($ED$11*CU$8),2,IF($C14+$D14+$E14+$F14+$G14+$ED13&gt;($ED$11*CU$8),3,0))))</f>
        <v>0</v>
      </c>
      <c r="CV14" s="239">
        <f>IF(OR(SUMIF(CV$12:CV13,2,CV$12:CV13)=2,SUMIF(CV$12:CV13,1,CV$12:CV13)=1,SUM(CV$12:CV13)=1,SUM(CV$12:CV13)=2),0,IF($C14+$ED13&gt;($ED$11*CV$8),1,IF($C14+$D14+$E14+$F14+$ED13&gt;($ED$11*CV$8),2,IF($C14+$D14+$E14+$F14+$G14+$ED13&gt;($ED$11*CV$8),3,0))))</f>
        <v>0</v>
      </c>
      <c r="CW14" s="239">
        <f>IF(OR(SUMIF(CW$12:CW13,2,CW$12:CW13)=2,SUMIF(CW$12:CW13,1,CW$12:CW13)=1,SUM(CW$12:CW13)=1,SUM(CW$12:CW13)=2),0,IF($C14+$ED13&gt;($ED$11*CW$8),1,IF($C14+$D14+$E14+$F14+$ED13&gt;($ED$11*CW$8),2,IF($C14+$D14+$E14+$F14+$G14+$ED13&gt;($ED$11*CW$8),3,0))))</f>
        <v>0</v>
      </c>
      <c r="CX14" s="239">
        <f>IF(OR(SUMIF(CX$12:CX13,2,CX$12:CX13)=2,SUMIF(CX$12:CX13,1,CX$12:CX13)=1,SUM(CX$12:CX13)=1,SUM(CX$12:CX13)=2),0,IF($C14+$ED13&gt;($ED$11*CX$8),1,IF($C14+$D14+$E14+$F14+$ED13&gt;($ED$11*CX$8),2,IF($C14+$D14+$E14+$F14+$G14+$ED13&gt;($ED$11*CX$8),3,0))))</f>
        <v>0</v>
      </c>
      <c r="CY14" s="239">
        <f>IF(OR(SUMIF(CY$12:CY13,2,CY$12:CY13)=2,SUMIF(CY$12:CY13,1,CY$12:CY13)=1,SUM(CY$12:CY13)=1,SUM(CY$12:CY13)=2),0,IF($C14+$ED13&gt;($ED$11*CY$8),1,IF($C14+$D14+$E14+$F14+$ED13&gt;($ED$11*CY$8),2,IF($C14+$D14+$E14+$F14+$G14+$ED13&gt;($ED$11*CY$8),3,0))))</f>
        <v>0</v>
      </c>
      <c r="CZ14" s="239">
        <f>IF(OR(SUMIF(CZ$12:CZ13,2,CZ$12:CZ13)=2,SUMIF(CZ$12:CZ13,1,CZ$12:CZ13)=1,SUM(CZ$12:CZ13)=1,SUM(CZ$12:CZ13)=2),0,IF($C14+$ED13&gt;($ED$11*CZ$8),1,IF($C14+$D14+$E14+$F14+$ED13&gt;($ED$11*CZ$8),2,IF($C14+$D14+$E14+$F14+$G14+$ED13&gt;($ED$11*CZ$8),3,0))))</f>
        <v>0</v>
      </c>
      <c r="DA14" s="239">
        <f>IF(OR(SUMIF(DA$12:DA13,2,DA$12:DA13)=2,SUMIF(DA$12:DA13,1,DA$12:DA13)=1,SUM(DA$12:DA13)=1,SUM(DA$12:DA13)=2),0,IF($C14+$ED13&gt;($ED$11*DA$8),1,IF($C14+$D14+$E14+$F14+$ED13&gt;($ED$11*DA$8),2,IF($C14+$D14+$E14+$F14+$G14+$ED13&gt;($ED$11*DA$8),3,0))))</f>
        <v>0</v>
      </c>
      <c r="DB14" s="239">
        <f>IF(OR(SUMIF(DB$12:DB13,2,DB$12:DB13)=2,SUMIF(DB$12:DB13,1,DB$12:DB13)=1,SUM(DB$12:DB13)=1,SUM(DB$12:DB13)=2),0,IF($C14+$ED13&gt;($ED$11*DB$8),1,IF($C14+$D14+$E14+$F14+$ED13&gt;($ED$11*DB$8),2,IF($C14+$D14+$E14+$F14+$G14+$ED13&gt;($ED$11*DB$8),3,0))))</f>
        <v>0</v>
      </c>
      <c r="DC14" s="239">
        <f>IF(OR(SUMIF(DC$12:DC13,2,DC$12:DC13)=2,SUMIF(DC$12:DC13,1,DC$12:DC13)=1,SUM(DC$12:DC13)=1,SUM(DC$12:DC13)=2),0,IF($C14+$ED13&gt;($ED$11*DC$8),1,IF($C14+$D14+$E14+$F14+$ED13&gt;($ED$11*DC$8),2,IF($C14+$D14+$E14+$F14+$G14+$ED13&gt;($ED$11*DC$8),3,0))))</f>
        <v>0</v>
      </c>
      <c r="DD14" s="239">
        <f>IF(OR(SUMIF(DD$12:DD13,2,DD$12:DD13)=2,SUMIF(DD$12:DD13,1,DD$12:DD13)=1,SUM(DD$12:DD13)=1,SUM(DD$12:DD13)=2),0,IF($C14+$ED13&gt;($ED$11*DD$8),1,IF($C14+$D14+$E14+$F14+$ED13&gt;($ED$11*DD$8),2,IF($C14+$D14+$E14+$F14+$G14+$ED13&gt;($ED$11*DD$8),3,0))))</f>
        <v>0</v>
      </c>
      <c r="DE14" s="239">
        <f>IF(OR(SUMIF(DE$12:DE13,2,DE$12:DE13)=2,SUMIF(DE$12:DE13,1,DE$12:DE13)=1,SUM(DE$12:DE13)=1,SUM(DE$12:DE13)=2),0,IF($C14+$ED13&gt;($ED$11*DE$8),1,IF($C14+$D14+$E14+$F14+$ED13&gt;($ED$11*DE$8),2,IF($C14+$D14+$E14+$F14+$G14+$ED13&gt;($ED$11*DE$8),3,0))))</f>
        <v>0</v>
      </c>
      <c r="DF14" s="239">
        <f>IF(OR(SUMIF(DF$12:DF13,2,DF$12:DF13)=2,SUMIF(DF$12:DF13,1,DF$12:DF13)=1,SUM(DF$12:DF13)=1,SUM(DF$12:DF13)=2),0,IF($C14+$ED13&gt;($ED$11*DF$8),1,IF($C14+$D14+$E14+$F14+$ED13&gt;($ED$11*DF$8),2,IF($C14+$D14+$E14+$F14+$G14+$ED13&gt;($ED$11*DF$8),3,0))))</f>
        <v>0</v>
      </c>
      <c r="DG14" s="239">
        <f>IF(OR(SUMIF(DG$12:DG13,2,DG$12:DG13)=2,SUMIF(DG$12:DG13,1,DG$12:DG13)=1,SUM(DG$12:DG13)=1,SUM(DG$12:DG13)=2),0,IF($C14+$ED13&gt;($ED$11*DG$8),1,IF($C14+$D14+$E14+$F14+$ED13&gt;($ED$11*DG$8),2,IF($C14+$D14+$E14+$F14+$G14+$ED13&gt;($ED$11*DG$8),3,0))))</f>
        <v>0</v>
      </c>
      <c r="DH14" s="239">
        <f>IF(OR(SUMIF(DH$12:DH13,2,DH$12:DH13)=2,SUMIF(DH$12:DH13,1,DH$12:DH13)=1,SUM(DH$12:DH13)=1,SUM(DH$12:DH13)=2),0,IF($C14+$ED13&gt;($ED$11*DH$8),1,IF($C14+$D14+$E14+$F14+$ED13&gt;($ED$11*DH$8),2,IF($C14+$D14+$E14+$F14+$G14+$ED13&gt;($ED$11*DH$8),3,0))))</f>
        <v>0</v>
      </c>
      <c r="DI14" s="239">
        <f>IF(OR(SUMIF(DI$12:DI13,2,DI$12:DI13)=2,SUMIF(DI$12:DI13,1,DI$12:DI13)=1,SUM(DI$12:DI13)=1,SUM(DI$12:DI13)=2),0,IF($C14+$ED13&gt;($ED$11*DI$8),1,IF($C14+$D14+$E14+$F14+$ED13&gt;($ED$11*DI$8),2,IF($C14+$D14+$E14+$F14+$G14+$ED13&gt;($ED$11*DI$8),3,0))))</f>
        <v>0</v>
      </c>
      <c r="DJ14" s="239">
        <f>IF(OR(SUMIF(DJ$12:DJ13,2,DJ$12:DJ13)=2,SUMIF(DJ$12:DJ13,1,DJ$12:DJ13)=1,SUM(DJ$12:DJ13)=1,SUM(DJ$12:DJ13)=2),0,IF($C14+$ED13&gt;($ED$11*DJ$8),1,IF($C14+$D14+$E14+$F14+$ED13&gt;($ED$11*DJ$8),2,IF($C14+$D14+$E14+$F14+$G14+$ED13&gt;($ED$11*DJ$8),3,0))))</f>
        <v>0</v>
      </c>
      <c r="DK14" s="239">
        <f>IF(OR(SUMIF(DK$12:DK13,2,DK$12:DK13)=2,SUMIF(DK$12:DK13,1,DK$12:DK13)=1,SUM(DK$12:DK13)=1,SUM(DK$12:DK13)=2),0,IF($C14+$ED13&gt;($ED$11*DK$8),1,IF($C14+$D14+$E14+$F14+$ED13&gt;($ED$11*DK$8),2,IF($C14+$D14+$E14+$F14+$G14+$ED13&gt;($ED$11*DK$8),3,0))))</f>
        <v>0</v>
      </c>
      <c r="DL14" s="239">
        <f>IF(OR(SUMIF(DL$12:DL13,2,DL$12:DL13)=2,SUMIF(DL$12:DL13,1,DL$12:DL13)=1,SUM(DL$12:DL13)=1,SUM(DL$12:DL13)=2),0,IF($C14+$ED13&gt;($ED$11*DL$8),1,IF($C14+$D14+$E14+$F14+$ED13&gt;($ED$11*DL$8),2,IF($C14+$D14+$E14+$F14+$G14+$ED13&gt;($ED$11*DL$8),3,0))))</f>
        <v>0</v>
      </c>
      <c r="DM14" s="239">
        <f>IF(OR(SUMIF(DM$12:DM13,2,DM$12:DM13)=2,SUMIF(DM$12:DM13,1,DM$12:DM13)=1,SUM(DM$12:DM13)=1,SUM(DM$12:DM13)=2),0,IF($C14+$ED13&gt;($ED$11*DM$8),1,IF($C14+$D14+$E14+$F14+$ED13&gt;($ED$11*DM$8),2,IF($C14+$D14+$E14+$F14+$G14+$ED13&gt;($ED$11*DM$8),3,0))))</f>
        <v>0</v>
      </c>
      <c r="DN14" s="239">
        <f>IF(OR(SUMIF(DN$12:DN13,2,DN$12:DN13)=2,SUMIF(DN$12:DN13,1,DN$12:DN13)=1,SUM(DN$12:DN13)=1,SUM(DN$12:DN13)=2),0,IF($C14+$ED13&gt;($ED$11*DN$8),1,IF($C14+$D14+$E14+$F14+$ED13&gt;($ED$11*DN$8),2,IF($C14+$D14+$E14+$F14+$G14+$ED13&gt;($ED$11*DN$8),3,0))))</f>
        <v>0</v>
      </c>
      <c r="DO14" s="239">
        <f>IF(OR(SUMIF(DO$12:DO13,2,DO$12:DO13)=2,SUMIF(DO$12:DO13,1,DO$12:DO13)=1,SUM(DO$12:DO13)=1,SUM(DO$12:DO13)=2),0,IF($C14+$ED13&gt;($ED$11*DO$8),1,IF($C14+$D14+$E14+$F14+$ED13&gt;($ED$11*DO$8),2,IF($C14+$D14+$E14+$F14+$G14+$ED13&gt;($ED$11*DO$8),3,0))))</f>
        <v>0</v>
      </c>
      <c r="DP14" s="239">
        <f>IF(OR(SUMIF(DP$12:DP13,2,DP$12:DP13)=2,SUMIF(DP$12:DP13,1,DP$12:DP13)=1,SUM(DP$12:DP13)=1,SUM(DP$12:DP13)=2),0,IF($C14+$ED13&gt;($ED$11*DP$8),1,IF($C14+$D14+$E14+$F14+$ED13&gt;($ED$11*DP$8),2,IF($C14+$D14+$E14+$F14+$G14+$ED13&gt;($ED$11*DP$8),3,0))))</f>
        <v>0</v>
      </c>
      <c r="DQ14" s="239">
        <f>IF(OR(SUMIF(DQ$12:DQ13,2,DQ$12:DQ13)=2,SUMIF(DQ$12:DQ13,1,DQ$12:DQ13)=1,SUM(DQ$12:DQ13)=1,SUM(DQ$12:DQ13)=2),0,IF($C14+$ED13&gt;($ED$11*DQ$8),1,IF($C14+$D14+$E14+$F14+$ED13&gt;($ED$11*DQ$8),2,IF($C14+$D14+$E14+$F14+$G14+$ED13&gt;($ED$11*DQ$8),3,0))))</f>
        <v>0</v>
      </c>
      <c r="DR14" s="239">
        <f>IF(OR(SUMIF(DR$12:DR13,2,DR$12:DR13)=2,SUMIF(DR$12:DR13,1,DR$12:DR13)=1,SUM(DR$12:DR13)=1,SUM(DR$12:DR13)=2),0,IF($C14+$ED13&gt;($ED$11*DR$8),1,IF($C14+$D14+$E14+$F14+$ED13&gt;($ED$11*DR$8),2,IF($C14+$D14+$E14+$F14+$G14+$ED13&gt;($ED$11*DR$8),3,0))))</f>
        <v>0</v>
      </c>
      <c r="DS14" s="239">
        <f>IF(OR(SUMIF(DS$12:DS13,2,DS$12:DS13)=2,SUMIF(DS$12:DS13,1,DS$12:DS13)=1,SUM(DS$12:DS13)=1,SUM(DS$12:DS13)=2),0,IF($C14+$ED13&gt;($ED$11*DS$8),1,IF($C14+$D14+$E14+$F14+$ED13&gt;($ED$11*DS$8),2,IF($C14+$D14+$E14+$F14+$G14+$ED13&gt;($ED$11*DS$8),3,0))))</f>
        <v>0</v>
      </c>
      <c r="DT14" s="239">
        <f>IF(OR(SUMIF(DT$12:DT13,2,DT$12:DT13)=2,SUMIF(DT$12:DT13,1,DT$12:DT13)=1,SUM(DT$12:DT13)=1,SUM(DT$12:DT13)=2),0,IF($C14+$ED13&gt;($ED$11*DT$8),1,IF($C14+$D14+$E14+$F14+$ED13&gt;($ED$11*DT$8),2,IF($C14+$D14+$E14+$F14+$G14+$ED13&gt;($ED$11*DT$8),3,0))))</f>
        <v>0</v>
      </c>
      <c r="DU14" s="239">
        <f>IF(OR(SUMIF(DU$12:DU13,2,DU$12:DU13)=2,SUMIF(DU$12:DU13,1,DU$12:DU13)=1,SUM(DU$12:DU13)=1,SUM(DU$12:DU13)=2),0,IF($C14+$ED13&gt;($ED$11*DU$8),1,IF($C14+$D14+$E14+$F14+$ED13&gt;($ED$11*DU$8),2,IF($C14+$D14+$E14+$F14+$G14+$ED13&gt;($ED$11*DU$8),3,0))))</f>
        <v>0</v>
      </c>
      <c r="DV14" s="239">
        <f>IF(OR(SUMIF(DV$12:DV13,2,DV$12:DV13)=2,SUMIF(DV$12:DV13,1,DV$12:DV13)=1,SUM(DV$12:DV13)=1,SUM(DV$12:DV13)=2),0,IF($C14+$ED13&gt;($ED$11*DV$8),1,IF($C14+$D14+$E14+$F14+$ED13&gt;($ED$11*DV$8),2,IF($C14+$D14+$E14+$F14+$G14+$ED13&gt;($ED$11*DV$8),3,0))))</f>
        <v>0</v>
      </c>
      <c r="DW14" s="239">
        <f>IF(OR(SUMIF(DW$12:DW13,2,DW$12:DW13)=2,SUMIF(DW$12:DW13,1,DW$12:DW13)=1,SUM(DW$12:DW13)=1,SUM(DW$12:DW13)=2),0,IF($C14+$ED13&gt;($ED$11*DW$8),1,IF($C14+$D14+$E14+$F14+$ED13&gt;($ED$11*DW$8),2,IF($C14+$D14+$E14+$F14+$G14+$ED13&gt;($ED$11*DW$8),3,0))))</f>
        <v>0</v>
      </c>
      <c r="DX14" s="239">
        <f>IF(OR(SUMIF(DX$12:DX13,2,DX$12:DX13)=2,SUMIF(DX$12:DX13,1,DX$12:DX13)=1,SUM(DX$12:DX13)=1,SUM(DX$12:DX13)=2),0,IF($C14+$ED13&gt;($ED$11*DX$8),1,IF($C14+$D14+$E14+$F14+$ED13&gt;($ED$11*DX$8),2,IF($C14+$D14+$E14+$F14+$G14+$ED13&gt;($ED$11*DX$8),3,0))))</f>
        <v>0</v>
      </c>
      <c r="DY14" s="239">
        <f>IF(OR(SUMIF(DY$12:DY13,2,DY$12:DY13)=2,SUMIF(DY$12:DY13,1,DY$12:DY13)=1,SUM(DY$12:DY13)=1,SUM(DY$12:DY13)=2),0,IF($C14+$ED13&gt;($ED$11*DY$8),1,IF($C14+$D14+$E14+$F14+$ED13&gt;($ED$11*DY$8),2,IF($C14+$D14+$E14+$F14+$G14+$ED13&gt;($ED$11*DY$8),3,0))))</f>
        <v>0</v>
      </c>
      <c r="DZ14" s="239">
        <f>IF(OR(SUMIF(DZ$12:DZ13,2,DZ$12:DZ13)=2,SUMIF(DZ$12:DZ13,1,DZ$12:DZ13)=1,SUM(DZ$12:DZ13)=1,SUM(DZ$12:DZ13)=2),0,IF($C14+$ED13&gt;($ED$11*DZ$8),1,IF($C14+$D14+$E14+$F14+$ED13&gt;($ED$11*DZ$8),2,IF($C14+$D14+$E14+$F14+$G14+$ED13&gt;($ED$11*DZ$8),3,0))))</f>
        <v>0</v>
      </c>
      <c r="EA14" s="239">
        <f>IF(OR(SUMIF(EA$12:EA13,2,EA$12:EA13)=2,SUMIF(EA$12:EA13,1,EA$12:EA13)=1,SUM(EA$12:EA13)=1,SUM(EA$12:EA13)=2),0,IF($C14+$ED13&gt;($ED$11*EA$8),1,IF($C14+$D14+$E14+$F14+$ED13&gt;($ED$11*EA$8),2,IF($C14+$D14+$E14+$F14+$G14+$ED13&gt;($ED$11*EA$8),3,0))))</f>
        <v>0</v>
      </c>
      <c r="EB14" s="239">
        <f>IF(OR(SUMIF(EB$12:EB13,2,EB$12:EB13)=2,SUMIF(EB$12:EB13,1,EB$12:EB13)=1,SUM(EB$12:EB13)=1,SUM(EB$12:EB13)=2),0,IF($C14+$ED13&gt;($ED$11*EB$8),1,IF($C14+$D14+$E14+$F14+$ED13&gt;($ED$11*EB$8),2,IF($C14+$D14+$E14+$F14+$G14+$ED13&gt;($ED$11*EB$8),3,0))))</f>
        <v>0</v>
      </c>
      <c r="EC14" s="239">
        <f>IF(OR(SUMIF(EC$12:EC13,2,EC$12:EC13)=2,SUMIF(EC$12:EC13,1,EC$12:EC13)=1,SUM(EC$12:EC13)=1,SUM(EC$12:EC13)=2),0,IF($C14+$ED13&gt;($ED$11*EC$8),1,IF($C14+$D14+$E14+$F14+$ED13&gt;($ED$11*EC$8),2,IF($C14+$D14+$E14+$F14+$G14+$ED13&gt;($ED$11*EC$8),3,0))))</f>
        <v>0</v>
      </c>
      <c r="ED14" s="197">
        <f>SUM($C$12:$F14)</f>
        <v>0</v>
      </c>
    </row>
    <row r="15" spans="1:134" ht="14.1" customHeight="1">
      <c r="A15" s="236">
        <v>4</v>
      </c>
      <c r="B15" s="265" t="s">
        <v>89</v>
      </c>
      <c r="C15" s="237">
        <v>0</v>
      </c>
      <c r="D15" s="237">
        <v>0</v>
      </c>
      <c r="E15" s="237">
        <v>0</v>
      </c>
      <c r="F15" s="237">
        <v>0</v>
      </c>
      <c r="G15" s="237">
        <v>0</v>
      </c>
      <c r="H15" s="239">
        <f>IF(OR(SUMIF(H$12:H14,2,H$12:H14)=2,SUMIF(H$12:H14,1,H$12:H14)=1,SUM(H$12:H14)=1,SUM(H$12:H14)=2),0,IF($C15+$ED14&gt;($ED$11*H$8),1,IF($C15+$D15+$E15+$F15+$ED14&gt;($ED$11*H$8),2,IF($C15+$D15+$E15+$F15+$G15+$ED14&gt;($ED$11*H$8),3,0))))</f>
        <v>0</v>
      </c>
      <c r="I15" s="239">
        <f>IF(OR(SUMIF(I$12:I14,2,I$12:I14)=2,SUMIF(I$12:I14,1,I$12:I14)=1,SUM(I$12:I14)=1,SUM(I$12:I14)=2),0,IF($C15+$ED14&gt;($ED$11*I$8),1,IF($C15+$D15+$E15+$F15+$ED14&gt;($ED$11*I$8),2,IF($C15+$D15+$E15+$F15+$G15+$ED14&gt;($ED$11*I$8),3,0))))</f>
        <v>0</v>
      </c>
      <c r="J15" s="239">
        <f>IF(OR(SUMIF(J$12:J14,2,J$12:J14)=2,SUMIF(J$12:J14,1,J$12:J14)=1,SUM(J$12:J14)=1,SUM(J$12:J14)=2),0,IF($C15+$ED14&gt;($ED$11*J$8),1,IF($C15+$D15+$E15+$F15+$ED14&gt;($ED$11*J$8),2,IF($C15+$D15+$E15+$F15+$G15+$ED14&gt;($ED$11*J$8),3,0))))</f>
        <v>0</v>
      </c>
      <c r="K15" s="239">
        <f>IF(OR(SUMIF(K$12:K14,2,K$12:K14)=2,SUMIF(K$12:K14,1,K$12:K14)=1,SUM(K$12:K14)=1,SUM(K$12:K14)=2),0,IF($C15+$ED14&gt;($ED$11*K$8),1,IF($C15+$D15+$E15+$F15+$ED14&gt;($ED$11*K$8),2,IF($C15+$D15+$E15+$F15+$G15+$ED14&gt;($ED$11*K$8),3,0))))</f>
        <v>0</v>
      </c>
      <c r="L15" s="239">
        <f>IF(OR(SUMIF(L$12:L14,2,L$12:L14)=2,SUMIF(L$12:L14,1,L$12:L14)=1,SUM(L$12:L14)=1,SUM(L$12:L14)=2),0,IF($C15+$ED14&gt;($ED$11*L$8),1,IF($C15+$D15+$E15+$F15+$ED14&gt;($ED$11*L$8),2,IF($C15+$D15+$E15+$F15+$G15+$ED14&gt;($ED$11*L$8),3,0))))</f>
        <v>0</v>
      </c>
      <c r="M15" s="239">
        <f>IF(OR(SUMIF(M$12:M14,2,M$12:M14)=2,SUMIF(M$12:M14,1,M$12:M14)=1,SUM(M$12:M14)=1,SUM(M$12:M14)=2),0,IF($C15+$ED14&gt;($ED$11*M$8),1,IF($C15+$D15+$E15+$F15+$ED14&gt;($ED$11*M$8),2,IF($C15+$D15+$E15+$F15+$G15+$ED14&gt;($ED$11*M$8),3,0))))</f>
        <v>0</v>
      </c>
      <c r="N15" s="239">
        <f>IF(OR(SUMIF(N$12:N14,2,N$12:N14)=2,SUMIF(N$12:N14,1,N$12:N14)=1,SUM(N$12:N14)=1,SUM(N$12:N14)=2),0,IF($C15+$ED14&gt;($ED$11*N$8),1,IF($C15+$D15+$E15+$F15+$ED14&gt;($ED$11*N$8),2,IF($C15+$D15+$E15+$F15+$G15+$ED14&gt;($ED$11*N$8),3,0))))</f>
        <v>0</v>
      </c>
      <c r="O15" s="239">
        <f>IF(OR(SUMIF(O$12:O14,2,O$12:O14)=2,SUMIF(O$12:O14,1,O$12:O14)=1,SUM(O$12:O14)=1,SUM(O$12:O14)=2),0,IF($C15+$ED14&gt;($ED$11*O$8),1,IF($C15+$D15+$E15+$F15+$ED14&gt;($ED$11*O$8),2,IF($C15+$D15+$E15+$F15+$G15+$ED14&gt;($ED$11*O$8),3,0))))</f>
        <v>0</v>
      </c>
      <c r="P15" s="239">
        <f>IF(OR(SUMIF(P$12:P14,2,P$12:P14)=2,SUMIF(P$12:P14,1,P$12:P14)=1,SUM(P$12:P14)=1,SUM(P$12:P14)=2),0,IF($C15+$ED14&gt;($ED$11*P$8),1,IF($C15+$D15+$E15+$F15+$ED14&gt;($ED$11*P$8),2,IF($C15+$D15+$E15+$F15+$G15+$ED14&gt;($ED$11*P$8),3,0))))</f>
        <v>0</v>
      </c>
      <c r="Q15" s="239">
        <f>IF(OR(SUMIF(Q$12:Q14,2,Q$12:Q14)=2,SUMIF(Q$12:Q14,1,Q$12:Q14)=1,SUM(Q$12:Q14)=1,SUM(Q$12:Q14)=2),0,IF($C15+$ED14&gt;($ED$11*Q$8),1,IF($C15+$D15+$E15+$F15+$ED14&gt;($ED$11*Q$8),2,IF($C15+$D15+$E15+$F15+$G15+$ED14&gt;($ED$11*Q$8),3,0))))</f>
        <v>0</v>
      </c>
      <c r="R15" s="239">
        <f>IF(OR(SUMIF(R$12:R14,2,R$12:R14)=2,SUMIF(R$12:R14,1,R$12:R14)=1,SUM(R$12:R14)=1,SUM(R$12:R14)=2),0,IF($C15+$ED14&gt;($ED$11*R$8),1,IF($C15+$D15+$E15+$F15+$ED14&gt;($ED$11*R$8),2,IF($C15+$D15+$E15+$F15+$G15+$ED14&gt;($ED$11*R$8),3,0))))</f>
        <v>0</v>
      </c>
      <c r="S15" s="239">
        <f>IF(OR(SUMIF(S$12:S14,2,S$12:S14)=2,SUMIF(S$12:S14,1,S$12:S14)=1,SUM(S$12:S14)=1,SUM(S$12:S14)=2),0,IF($C15+$ED14&gt;($ED$11*S$8),1,IF($C15+$D15+$E15+$F15+$ED14&gt;($ED$11*S$8),2,IF($C15+$D15+$E15+$F15+$G15+$ED14&gt;($ED$11*S$8),3,0))))</f>
        <v>0</v>
      </c>
      <c r="T15" s="239">
        <f>IF(OR(SUMIF(T$12:T14,2,T$12:T14)=2,SUMIF(T$12:T14,1,T$12:T14)=1,SUM(T$12:T14)=1,SUM(T$12:T14)=2),0,IF($C15+$ED14&gt;($ED$11*T$8),1,IF($C15+$D15+$E15+$F15+$ED14&gt;($ED$11*T$8),2,IF($C15+$D15+$E15+$F15+$G15+$ED14&gt;($ED$11*T$8),3,0))))</f>
        <v>0</v>
      </c>
      <c r="U15" s="239">
        <f>IF(OR(SUMIF(U$12:U14,2,U$12:U14)=2,SUMIF(U$12:U14,1,U$12:U14)=1,SUM(U$12:U14)=1,SUM(U$12:U14)=2),0,IF($C15+$ED14&gt;($ED$11*U$8),1,IF($C15+$D15+$E15+$F15+$ED14&gt;($ED$11*U$8),2,IF($C15+$D15+$E15+$F15+$G15+$ED14&gt;($ED$11*U$8),3,0))))</f>
        <v>0</v>
      </c>
      <c r="V15" s="239">
        <f>IF(OR(SUMIF(V$12:V14,2,V$12:V14)=2,SUMIF(V$12:V14,1,V$12:V14)=1,SUM(V$12:V14)=1,SUM(V$12:V14)=2),0,IF($C15+$ED14&gt;($ED$11*V$8),1,IF($C15+$D15+$E15+$F15+$ED14&gt;($ED$11*V$8),2,IF($C15+$D15+$E15+$F15+$G15+$ED14&gt;($ED$11*V$8),3,0))))</f>
        <v>0</v>
      </c>
      <c r="W15" s="239">
        <f>IF(OR(SUMIF(W$12:W14,2,W$12:W14)=2,SUMIF(W$12:W14,1,W$12:W14)=1,SUM(W$12:W14)=1,SUM(W$12:W14)=2),0,IF($C15+$ED14&gt;($ED$11*W$8),1,IF($C15+$D15+$E15+$F15+$ED14&gt;($ED$11*W$8),2,IF($C15+$D15+$E15+$F15+$G15+$ED14&gt;($ED$11*W$8),3,0))))</f>
        <v>0</v>
      </c>
      <c r="X15" s="239">
        <f>IF(OR(SUMIF(X$12:X14,2,X$12:X14)=2,SUMIF(X$12:X14,1,X$12:X14)=1,SUM(X$12:X14)=1,SUM(X$12:X14)=2),0,IF($C15+$ED14&gt;($ED$11*X$8),1,IF($C15+$D15+$E15+$F15+$ED14&gt;($ED$11*X$8),2,IF($C15+$D15+$E15+$F15+$G15+$ED14&gt;($ED$11*X$8),3,0))))</f>
        <v>0</v>
      </c>
      <c r="Y15" s="239">
        <f>IF(OR(SUMIF(Y$12:Y14,2,Y$12:Y14)=2,SUMIF(Y$12:Y14,1,Y$12:Y14)=1,SUM(Y$12:Y14)=1,SUM(Y$12:Y14)=2),0,IF($C15+$ED14&gt;($ED$11*Y$8),1,IF($C15+$D15+$E15+$F15+$ED14&gt;($ED$11*Y$8),2,IF($C15+$D15+$E15+$F15+$G15+$ED14&gt;($ED$11*Y$8),3,0))))</f>
        <v>0</v>
      </c>
      <c r="Z15" s="239">
        <f>IF(OR(SUMIF(Z$12:Z14,2,Z$12:Z14)=2,SUMIF(Z$12:Z14,1,Z$12:Z14)=1,SUM(Z$12:Z14)=1,SUM(Z$12:Z14)=2),0,IF($C15+$ED14&gt;($ED$11*Z$8),1,IF($C15+$D15+$E15+$F15+$ED14&gt;($ED$11*Z$8),2,IF($C15+$D15+$E15+$F15+$G15+$ED14&gt;($ED$11*Z$8),3,0))))</f>
        <v>0</v>
      </c>
      <c r="AA15" s="239">
        <f>IF(OR(SUMIF(AA$12:AA14,2,AA$12:AA14)=2,SUMIF(AA$12:AA14,1,AA$12:AA14)=1,SUM(AA$12:AA14)=1,SUM(AA$12:AA14)=2),0,IF($C15+$ED14&gt;($ED$11*AA$8),1,IF($C15+$D15+$E15+$F15+$ED14&gt;($ED$11*AA$8),2,IF($C15+$D15+$E15+$F15+$G15+$ED14&gt;($ED$11*AA$8),3,0))))</f>
        <v>0</v>
      </c>
      <c r="AB15" s="239">
        <f>IF(OR(SUMIF(AB$12:AB14,2,AB$12:AB14)=2,SUMIF(AB$12:AB14,1,AB$12:AB14)=1,SUM(AB$12:AB14)=1,SUM(AB$12:AB14)=2),0,IF($C15+$ED14&gt;($ED$11*AB$8),1,IF($C15+$D15+$E15+$F15+$ED14&gt;($ED$11*AB$8),2,IF($C15+$D15+$E15+$F15+$G15+$ED14&gt;($ED$11*AB$8),3,0))))</f>
        <v>0</v>
      </c>
      <c r="AC15" s="239">
        <f>IF(OR(SUMIF(AC$12:AC14,2,AC$12:AC14)=2,SUMIF(AC$12:AC14,1,AC$12:AC14)=1,SUM(AC$12:AC14)=1,SUM(AC$12:AC14)=2),0,IF($C15+$ED14&gt;($ED$11*AC$8),1,IF($C15+$D15+$E15+$F15+$ED14&gt;($ED$11*AC$8),2,IF($C15+$D15+$E15+$F15+$G15+$ED14&gt;($ED$11*AC$8),3,0))))</f>
        <v>0</v>
      </c>
      <c r="AD15" s="239">
        <f>IF(OR(SUMIF(AD$12:AD14,2,AD$12:AD14)=2,SUMIF(AD$12:AD14,1,AD$12:AD14)=1,SUM(AD$12:AD14)=1,SUM(AD$12:AD14)=2),0,IF($C15+$ED14&gt;($ED$11*AD$8),1,IF($C15+$D15+$E15+$F15+$ED14&gt;($ED$11*AD$8),2,IF($C15+$D15+$E15+$F15+$G15+$ED14&gt;($ED$11*AD$8),3,0))))</f>
        <v>0</v>
      </c>
      <c r="AE15" s="239">
        <f>IF(OR(SUMIF(AE$12:AE14,2,AE$12:AE14)=2,SUMIF(AE$12:AE14,1,AE$12:AE14)=1,SUM(AE$12:AE14)=1,SUM(AE$12:AE14)=2),0,IF($C15+$ED14&gt;($ED$11*AE$8),1,IF($C15+$D15+$E15+$F15+$ED14&gt;($ED$11*AE$8),2,IF($C15+$D15+$E15+$F15+$G15+$ED14&gt;($ED$11*AE$8),3,0))))</f>
        <v>0</v>
      </c>
      <c r="AF15" s="239">
        <f>IF(OR(SUMIF(AF$12:AF14,2,AF$12:AF14)=2,SUMIF(AF$12:AF14,1,AF$12:AF14)=1,SUM(AF$12:AF14)=1,SUM(AF$12:AF14)=2),0,IF($C15+$ED14&gt;($ED$11*AF$8),1,IF($C15+$D15+$E15+$F15+$ED14&gt;($ED$11*AF$8),2,IF($C15+$D15+$E15+$F15+$G15+$ED14&gt;($ED$11*AF$8),3,0))))</f>
        <v>0</v>
      </c>
      <c r="AG15" s="239">
        <f>IF(OR(SUMIF(AG$12:AG14,2,AG$12:AG14)=2,SUMIF(AG$12:AG14,1,AG$12:AG14)=1,SUM(AG$12:AG14)=1,SUM(AG$12:AG14)=2),0,IF($C15+$ED14&gt;($ED$11*AG$8),1,IF($C15+$D15+$E15+$F15+$ED14&gt;($ED$11*AG$8),2,IF($C15+$D15+$E15+$F15+$G15+$ED14&gt;($ED$11*AG$8),3,0))))</f>
        <v>0</v>
      </c>
      <c r="AH15" s="239">
        <f>IF(OR(SUMIF(AH$12:AH14,2,AH$12:AH14)=2,SUMIF(AH$12:AH14,1,AH$12:AH14)=1,SUM(AH$12:AH14)=1,SUM(AH$12:AH14)=2),0,IF($C15+$ED14&gt;($ED$11*AH$8),1,IF($C15+$D15+$E15+$F15+$ED14&gt;($ED$11*AH$8),2,IF($C15+$D15+$E15+$F15+$G15+$ED14&gt;($ED$11*AH$8),3,0))))</f>
        <v>0</v>
      </c>
      <c r="AI15" s="239">
        <f>IF(OR(SUMIF(AI$12:AI14,2,AI$12:AI14)=2,SUMIF(AI$12:AI14,1,AI$12:AI14)=1,SUM(AI$12:AI14)=1,SUM(AI$12:AI14)=2),0,IF($C15+$ED14&gt;($ED$11*AI$8),1,IF($C15+$D15+$E15+$F15+$ED14&gt;($ED$11*AI$8),2,IF($C15+$D15+$E15+$F15+$G15+$ED14&gt;($ED$11*AI$8),3,0))))</f>
        <v>0</v>
      </c>
      <c r="AJ15" s="239">
        <f>IF(OR(SUMIF(AJ$12:AJ14,2,AJ$12:AJ14)=2,SUMIF(AJ$12:AJ14,1,AJ$12:AJ14)=1,SUM(AJ$12:AJ14)=1,SUM(AJ$12:AJ14)=2),0,IF($C15+$ED14&gt;($ED$11*AJ$8),1,IF($C15+$D15+$E15+$F15+$ED14&gt;($ED$11*AJ$8),2,IF($C15+$D15+$E15+$F15+$G15+$ED14&gt;($ED$11*AJ$8),3,0))))</f>
        <v>0</v>
      </c>
      <c r="AK15" s="239">
        <f>IF(OR(SUMIF(AK$12:AK14,2,AK$12:AK14)=2,SUMIF(AK$12:AK14,1,AK$12:AK14)=1,SUM(AK$12:AK14)=1,SUM(AK$12:AK14)=2),0,IF($C15+$ED14&gt;($ED$11*AK$8),1,IF($C15+$D15+$E15+$F15+$ED14&gt;($ED$11*AK$8),2,IF($C15+$D15+$E15+$F15+$G15+$ED14&gt;($ED$11*AK$8),3,0))))</f>
        <v>0</v>
      </c>
      <c r="AL15" s="239">
        <f>IF(OR(SUMIF(AL$12:AL14,2,AL$12:AL14)=2,SUMIF(AL$12:AL14,1,AL$12:AL14)=1,SUM(AL$12:AL14)=1,SUM(AL$12:AL14)=2),0,IF($C15+$ED14&gt;($ED$11*AL$8),1,IF($C15+$D15+$E15+$F15+$ED14&gt;($ED$11*AL$8),2,IF($C15+$D15+$E15+$F15+$G15+$ED14&gt;($ED$11*AL$8),3,0))))</f>
        <v>0</v>
      </c>
      <c r="AM15" s="239">
        <f>IF(OR(SUMIF(AM$12:AM14,2,AM$12:AM14)=2,SUMIF(AM$12:AM14,1,AM$12:AM14)=1,SUM(AM$12:AM14)=1,SUM(AM$12:AM14)=2),0,IF($C15+$ED14&gt;($ED$11*AM$8),1,IF($C15+$D15+$E15+$F15+$ED14&gt;($ED$11*AM$8),2,IF($C15+$D15+$E15+$F15+$G15+$ED14&gt;($ED$11*AM$8),3,0))))</f>
        <v>0</v>
      </c>
      <c r="AN15" s="239">
        <f>IF(OR(SUMIF(AN$12:AN14,2,AN$12:AN14)=2,SUMIF(AN$12:AN14,1,AN$12:AN14)=1,SUM(AN$12:AN14)=1,SUM(AN$12:AN14)=2),0,IF($C15+$ED14&gt;($ED$11*AN$8),1,IF($C15+$D15+$E15+$F15+$ED14&gt;($ED$11*AN$8),2,IF($C15+$D15+$E15+$F15+$G15+$ED14&gt;($ED$11*AN$8),3,0))))</f>
        <v>0</v>
      </c>
      <c r="AO15" s="239">
        <f>IF(OR(SUMIF(AO$12:AO14,2,AO$12:AO14)=2,SUMIF(AO$12:AO14,1,AO$12:AO14)=1,SUM(AO$12:AO14)=1,SUM(AO$12:AO14)=2),0,IF($C15+$ED14&gt;($ED$11*AO$8),1,IF($C15+$D15+$E15+$F15+$ED14&gt;($ED$11*AO$8),2,IF($C15+$D15+$E15+$F15+$G15+$ED14&gt;($ED$11*AO$8),3,0))))</f>
        <v>0</v>
      </c>
      <c r="AP15" s="239">
        <f>IF(OR(SUMIF(AP$12:AP14,2,AP$12:AP14)=2,SUMIF(AP$12:AP14,1,AP$12:AP14)=1,SUM(AP$12:AP14)=1,SUM(AP$12:AP14)=2),0,IF($C15+$ED14&gt;($ED$11*AP$8),1,IF($C15+$D15+$E15+$F15+$ED14&gt;($ED$11*AP$8),2,IF($C15+$D15+$E15+$F15+$G15+$ED14&gt;($ED$11*AP$8),3,0))))</f>
        <v>0</v>
      </c>
      <c r="AQ15" s="239">
        <f>IF(OR(SUMIF(AQ$12:AQ14,2,AQ$12:AQ14)=2,SUMIF(AQ$12:AQ14,1,AQ$12:AQ14)=1,SUM(AQ$12:AQ14)=1,SUM(AQ$12:AQ14)=2),0,IF($C15+$ED14&gt;($ED$11*AQ$8),1,IF($C15+$D15+$E15+$F15+$ED14&gt;($ED$11*AQ$8),2,IF($C15+$D15+$E15+$F15+$G15+$ED14&gt;($ED$11*AQ$8),3,0))))</f>
        <v>0</v>
      </c>
      <c r="AR15" s="239">
        <f>IF(OR(SUMIF(AR$12:AR14,2,AR$12:AR14)=2,SUMIF(AR$12:AR14,1,AR$12:AR14)=1,SUM(AR$12:AR14)=1,SUM(AR$12:AR14)=2),0,IF($C15+$ED14&gt;($ED$11*AR$8),1,IF($C15+$D15+$E15+$F15+$ED14&gt;($ED$11*AR$8),2,IF($C15+$D15+$E15+$F15+$G15+$ED14&gt;($ED$11*AR$8),3,0))))</f>
        <v>0</v>
      </c>
      <c r="AS15" s="239">
        <f>IF(OR(SUMIF(AS$12:AS14,2,AS$12:AS14)=2,SUMIF(AS$12:AS14,1,AS$12:AS14)=1,SUM(AS$12:AS14)=1,SUM(AS$12:AS14)=2),0,IF($C15+$ED14&gt;($ED$11*AS$8),1,IF($C15+$D15+$E15+$F15+$ED14&gt;($ED$11*AS$8),2,IF($C15+$D15+$E15+$F15+$G15+$ED14&gt;($ED$11*AS$8),3,0))))</f>
        <v>0</v>
      </c>
      <c r="AT15" s="239">
        <f>IF(OR(SUMIF(AT$12:AT14,2,AT$12:AT14)=2,SUMIF(AT$12:AT14,1,AT$12:AT14)=1,SUM(AT$12:AT14)=1,SUM(AT$12:AT14)=2),0,IF($C15+$ED14&gt;($ED$11*AT$8),1,IF($C15+$D15+$E15+$F15+$ED14&gt;($ED$11*AT$8),2,IF($C15+$D15+$E15+$F15+$G15+$ED14&gt;($ED$11*AT$8),3,0))))</f>
        <v>0</v>
      </c>
      <c r="AU15" s="239">
        <f>IF(OR(SUMIF(AU$12:AU14,2,AU$12:AU14)=2,SUMIF(AU$12:AU14,1,AU$12:AU14)=1,SUM(AU$12:AU14)=1,SUM(AU$12:AU14)=2),0,IF($C15+$ED14&gt;($ED$11*AU$8),1,IF($C15+$D15+$E15+$F15+$ED14&gt;($ED$11*AU$8),2,IF($C15+$D15+$E15+$F15+$G15+$ED14&gt;($ED$11*AU$8),3,0))))</f>
        <v>0</v>
      </c>
      <c r="AV15" s="239">
        <f>IF(OR(SUMIF(AV$12:AV14,2,AV$12:AV14)=2,SUMIF(AV$12:AV14,1,AV$12:AV14)=1,SUM(AV$12:AV14)=1,SUM(AV$12:AV14)=2),0,IF($C15+$ED14&gt;($ED$11*AV$8),1,IF($C15+$D15+$E15+$F15+$ED14&gt;($ED$11*AV$8),2,IF($C15+$D15+$E15+$F15+$G15+$ED14&gt;($ED$11*AV$8),3,0))))</f>
        <v>0</v>
      </c>
      <c r="AW15" s="239">
        <f>IF(OR(SUMIF(AW$12:AW14,2,AW$12:AW14)=2,SUMIF(AW$12:AW14,1,AW$12:AW14)=1,SUM(AW$12:AW14)=1,SUM(AW$12:AW14)=2),0,IF($C15+$ED14&gt;($ED$11*AW$8),1,IF($C15+$D15+$E15+$F15+$ED14&gt;($ED$11*AW$8),2,IF($C15+$D15+$E15+$F15+$G15+$ED14&gt;($ED$11*AW$8),3,0))))</f>
        <v>0</v>
      </c>
      <c r="AX15" s="239">
        <f>IF(OR(SUMIF(AX$12:AX14,2,AX$12:AX14)=2,SUMIF(AX$12:AX14,1,AX$12:AX14)=1,SUM(AX$12:AX14)=1,SUM(AX$12:AX14)=2),0,IF($C15+$ED14&gt;($ED$11*AX$8),1,IF($C15+$D15+$E15+$F15+$ED14&gt;($ED$11*AX$8),2,IF($C15+$D15+$E15+$F15+$G15+$ED14&gt;($ED$11*AX$8),3,0))))</f>
        <v>0</v>
      </c>
      <c r="AY15" s="239">
        <f>IF(OR(SUMIF(AY$12:AY14,2,AY$12:AY14)=2,SUMIF(AY$12:AY14,1,AY$12:AY14)=1,SUM(AY$12:AY14)=1,SUM(AY$12:AY14)=2),0,IF($C15+$ED14&gt;($ED$11*AY$8),1,IF($C15+$D15+$E15+$F15+$ED14&gt;($ED$11*AY$8),2,IF($C15+$D15+$E15+$F15+$G15+$ED14&gt;($ED$11*AY$8),3,0))))</f>
        <v>0</v>
      </c>
      <c r="AZ15" s="239">
        <f>IF(OR(SUMIF(AZ$12:AZ14,2,AZ$12:AZ14)=2,SUMIF(AZ$12:AZ14,1,AZ$12:AZ14)=1,SUM(AZ$12:AZ14)=1,SUM(AZ$12:AZ14)=2),0,IF($C15+$ED14&gt;($ED$11*AZ$8),1,IF($C15+$D15+$E15+$F15+$ED14&gt;($ED$11*AZ$8),2,IF($C15+$D15+$E15+$F15+$G15+$ED14&gt;($ED$11*AZ$8),3,0))))</f>
        <v>0</v>
      </c>
      <c r="BA15" s="239">
        <f>IF(OR(SUMIF(BA$12:BA14,2,BA$12:BA14)=2,SUMIF(BA$12:BA14,1,BA$12:BA14)=1,SUM(BA$12:BA14)=1,SUM(BA$12:BA14)=2),0,IF($C15+$ED14&gt;($ED$11*BA$8),1,IF($C15+$D15+$E15+$F15+$ED14&gt;($ED$11*BA$8),2,IF($C15+$D15+$E15+$F15+$G15+$ED14&gt;($ED$11*BA$8),3,0))))</f>
        <v>0</v>
      </c>
      <c r="BB15" s="239">
        <f>IF(OR(SUMIF(BB$12:BB14,2,BB$12:BB14)=2,SUMIF(BB$12:BB14,1,BB$12:BB14)=1,SUM(BB$12:BB14)=1,SUM(BB$12:BB14)=2),0,IF($C15+$ED14&gt;($ED$11*BB$8),1,IF($C15+$D15+$E15+$F15+$ED14&gt;($ED$11*BB$8),2,IF($C15+$D15+$E15+$F15+$G15+$ED14&gt;($ED$11*BB$8),3,0))))</f>
        <v>0</v>
      </c>
      <c r="BC15" s="239">
        <f>IF(OR(SUMIF(BC$12:BC14,2,BC$12:BC14)=2,SUMIF(BC$12:BC14,1,BC$12:BC14)=1,SUM(BC$12:BC14)=1,SUM(BC$12:BC14)=2),0,IF($C15+$ED14&gt;($ED$11*BC$8),1,IF($C15+$D15+$E15+$F15+$ED14&gt;($ED$11*BC$8),2,IF($C15+$D15+$E15+$F15+$G15+$ED14&gt;($ED$11*BC$8),3,0))))</f>
        <v>0</v>
      </c>
      <c r="BD15" s="239">
        <f>IF(OR(SUMIF(BD$12:BD14,2,BD$12:BD14)=2,SUMIF(BD$12:BD14,1,BD$12:BD14)=1,SUM(BD$12:BD14)=1,SUM(BD$12:BD14)=2),0,IF($C15+$ED14&gt;($ED$11*BD$8),1,IF($C15+$D15+$E15+$F15+$ED14&gt;($ED$11*BD$8),2,IF($C15+$D15+$E15+$F15+$G15+$ED14&gt;($ED$11*BD$8),3,0))))</f>
        <v>0</v>
      </c>
      <c r="BE15" s="239">
        <f>IF(OR(SUMIF(BE$12:BE14,2,BE$12:BE14)=2,SUMIF(BE$12:BE14,1,BE$12:BE14)=1,SUM(BE$12:BE14)=1,SUM(BE$12:BE14)=2),0,IF($C15+$ED14&gt;($ED$11*BE$8),1,IF($C15+$D15+$E15+$F15+$ED14&gt;($ED$11*BE$8),2,IF($C15+$D15+$E15+$F15+$G15+$ED14&gt;($ED$11*BE$8),3,0))))</f>
        <v>0</v>
      </c>
      <c r="BF15" s="239">
        <f>IF(OR(SUMIF(BF$12:BF14,2,BF$12:BF14)=2,SUMIF(BF$12:BF14,1,BF$12:BF14)=1,SUM(BF$12:BF14)=1,SUM(BF$12:BF14)=2),0,IF($C15+$ED14&gt;($ED$11*BF$8),1,IF($C15+$D15+$E15+$F15+$ED14&gt;($ED$11*BF$8),2,IF($C15+$D15+$E15+$F15+$G15+$ED14&gt;($ED$11*BF$8),3,0))))</f>
        <v>0</v>
      </c>
      <c r="BG15" s="239">
        <f>IF(OR(SUMIF(BG$12:BG14,2,BG$12:BG14)=2,SUMIF(BG$12:BG14,1,BG$12:BG14)=1,SUM(BG$12:BG14)=1,SUM(BG$12:BG14)=2),0,IF($C15+$ED14&gt;($ED$11*BG$8),1,IF($C15+$D15+$E15+$F15+$ED14&gt;($ED$11*BG$8),2,IF($C15+$D15+$E15+$F15+$G15+$ED14&gt;($ED$11*BG$8),3,0))))</f>
        <v>0</v>
      </c>
      <c r="BH15" s="239">
        <f>IF(OR(SUMIF(BH$12:BH14,2,BH$12:BH14)=2,SUMIF(BH$12:BH14,1,BH$12:BH14)=1,SUM(BH$12:BH14)=1,SUM(BH$12:BH14)=2),0,IF($C15+$ED14&gt;($ED$11*BH$8),1,IF($C15+$D15+$E15+$F15+$ED14&gt;($ED$11*BH$8),2,IF($C15+$D15+$E15+$F15+$G15+$ED14&gt;($ED$11*BH$8),3,0))))</f>
        <v>0</v>
      </c>
      <c r="BI15" s="239">
        <f>IF(OR(SUMIF(BI$12:BI14,2,BI$12:BI14)=2,SUMIF(BI$12:BI14,1,BI$12:BI14)=1,SUM(BI$12:BI14)=1,SUM(BI$12:BI14)=2),0,IF($C15+$ED14&gt;($ED$11*BI$8),1,IF($C15+$D15+$E15+$F15+$ED14&gt;($ED$11*BI$8),2,IF($C15+$D15+$E15+$F15+$G15+$ED14&gt;($ED$11*BI$8),3,0))))</f>
        <v>0</v>
      </c>
      <c r="BJ15" s="239">
        <f>IF(OR(SUMIF(BJ$12:BJ14,2,BJ$12:BJ14)=2,SUMIF(BJ$12:BJ14,1,BJ$12:BJ14)=1,SUM(BJ$12:BJ14)=1,SUM(BJ$12:BJ14)=2),0,IF($C15+$ED14&gt;($ED$11*BJ$8),1,IF($C15+$D15+$E15+$F15+$ED14&gt;($ED$11*BJ$8),2,IF($C15+$D15+$E15+$F15+$G15+$ED14&gt;($ED$11*BJ$8),3,0))))</f>
        <v>0</v>
      </c>
      <c r="BK15" s="239">
        <f>IF(OR(SUMIF(BK$12:BK14,2,BK$12:BK14)=2,SUMIF(BK$12:BK14,1,BK$12:BK14)=1,SUM(BK$12:BK14)=1,SUM(BK$12:BK14)=2),0,IF($C15+$ED14&gt;($ED$11*BK$8),1,IF($C15+$D15+$E15+$F15+$ED14&gt;($ED$11*BK$8),2,IF($C15+$D15+$E15+$F15+$G15+$ED14&gt;($ED$11*BK$8),3,0))))</f>
        <v>0</v>
      </c>
      <c r="BL15" s="239">
        <f>IF(OR(SUMIF(BL$12:BL14,2,BL$12:BL14)=2,SUMIF(BL$12:BL14,1,BL$12:BL14)=1,SUM(BL$12:BL14)=1,SUM(BL$12:BL14)=2),0,IF($C15+$ED14&gt;($ED$11*BL$8),1,IF($C15+$D15+$E15+$F15+$ED14&gt;($ED$11*BL$8),2,IF($C15+$D15+$E15+$F15+$G15+$ED14&gt;($ED$11*BL$8),3,0))))</f>
        <v>0</v>
      </c>
      <c r="BM15" s="239">
        <f>IF(OR(SUMIF(BM$12:BM14,2,BM$12:BM14)=2,SUMIF(BM$12:BM14,1,BM$12:BM14)=1,SUM(BM$12:BM14)=1,SUM(BM$12:BM14)=2),0,IF($C15+$ED14&gt;($ED$11*BM$8),1,IF($C15+$D15+$E15+$F15+$ED14&gt;($ED$11*BM$8),2,IF($C15+$D15+$E15+$F15+$G15+$ED14&gt;($ED$11*BM$8),3,0))))</f>
        <v>0</v>
      </c>
      <c r="BN15" s="239">
        <f>IF(OR(SUMIF(BN$12:BN14,2,BN$12:BN14)=2,SUMIF(BN$12:BN14,1,BN$12:BN14)=1,SUM(BN$12:BN14)=1,SUM(BN$12:BN14)=2),0,IF($C15+$ED14&gt;($ED$11*BN$8),1,IF($C15+$D15+$E15+$F15+$ED14&gt;($ED$11*BN$8),2,IF($C15+$D15+$E15+$F15+$G15+$ED14&gt;($ED$11*BN$8),3,0))))</f>
        <v>0</v>
      </c>
      <c r="BO15" s="239">
        <f>IF(OR(SUMIF(BO$12:BO14,2,BO$12:BO14)=2,SUMIF(BO$12:BO14,1,BO$12:BO14)=1,SUM(BO$12:BO14)=1,SUM(BO$12:BO14)=2),0,IF($C15+$ED14&gt;($ED$11*BO$8),1,IF($C15+$D15+$E15+$F15+$ED14&gt;($ED$11*BO$8),2,IF($C15+$D15+$E15+$F15+$G15+$ED14&gt;($ED$11*BO$8),3,0))))</f>
        <v>0</v>
      </c>
      <c r="BP15" s="239">
        <f>IF(OR(SUMIF(BP$12:BP14,2,BP$12:BP14)=2,SUMIF(BP$12:BP14,1,BP$12:BP14)=1,SUM(BP$12:BP14)=1,SUM(BP$12:BP14)=2),0,IF($C15+$ED14&gt;($ED$11*BP$8),1,IF($C15+$D15+$E15+$F15+$ED14&gt;($ED$11*BP$8),2,IF($C15+$D15+$E15+$F15+$G15+$ED14&gt;($ED$11*BP$8),3,0))))</f>
        <v>0</v>
      </c>
      <c r="BQ15" s="239">
        <f>IF(OR(SUMIF(BQ$12:BQ14,2,BQ$12:BQ14)=2,SUMIF(BQ$12:BQ14,1,BQ$12:BQ14)=1,SUM(BQ$12:BQ14)=1,SUM(BQ$12:BQ14)=2),0,IF($C15+$ED14&gt;($ED$11*BQ$8),1,IF($C15+$D15+$E15+$F15+$ED14&gt;($ED$11*BQ$8),2,IF($C15+$D15+$E15+$F15+$G15+$ED14&gt;($ED$11*BQ$8),3,0))))</f>
        <v>0</v>
      </c>
      <c r="BR15" s="239">
        <f>IF(OR(SUMIF(BR$12:BR14,2,BR$12:BR14)=2,SUMIF(BR$12:BR14,1,BR$12:BR14)=1,SUM(BR$12:BR14)=1,SUM(BR$12:BR14)=2),0,IF($C15+$ED14&gt;($ED$11*BR$8),1,IF($C15+$D15+$E15+$F15+$ED14&gt;($ED$11*BR$8),2,IF($C15+$D15+$E15+$F15+$G15+$ED14&gt;($ED$11*BR$8),3,0))))</f>
        <v>0</v>
      </c>
      <c r="BS15" s="239">
        <f>IF(OR(SUMIF(BS$12:BS14,2,BS$12:BS14)=2,SUMIF(BS$12:BS14,1,BS$12:BS14)=1,SUM(BS$12:BS14)=1,SUM(BS$12:BS14)=2),0,IF($C15+$ED14&gt;($ED$11*BS$8),1,IF($C15+$D15+$E15+$F15+$ED14&gt;($ED$11*BS$8),2,IF($C15+$D15+$E15+$F15+$G15+$ED14&gt;($ED$11*BS$8),3,0))))</f>
        <v>0</v>
      </c>
      <c r="BT15" s="239">
        <f>IF(OR(SUMIF(BT$12:BT14,2,BT$12:BT14)=2,SUMIF(BT$12:BT14,1,BT$12:BT14)=1,SUM(BT$12:BT14)=1,SUM(BT$12:BT14)=2),0,IF($C15+$ED14&gt;($ED$11*BT$8),1,IF($C15+$D15+$E15+$F15+$ED14&gt;($ED$11*BT$8),2,IF($C15+$D15+$E15+$F15+$G15+$ED14&gt;($ED$11*BT$8),3,0))))</f>
        <v>0</v>
      </c>
      <c r="BU15" s="239">
        <f>IF(OR(SUMIF(BU$12:BU14,2,BU$12:BU14)=2,SUMIF(BU$12:BU14,1,BU$12:BU14)=1,SUM(BU$12:BU14)=1,SUM(BU$12:BU14)=2),0,IF($C15+$ED14&gt;($ED$11*BU$8),1,IF($C15+$D15+$E15+$F15+$ED14&gt;($ED$11*BU$8),2,IF($C15+$D15+$E15+$F15+$G15+$ED14&gt;($ED$11*BU$8),3,0))))</f>
        <v>0</v>
      </c>
      <c r="BV15" s="239">
        <f>IF(OR(SUMIF(BV$12:BV14,2,BV$12:BV14)=2,SUMIF(BV$12:BV14,1,BV$12:BV14)=1,SUM(BV$12:BV14)=1,SUM(BV$12:BV14)=2),0,IF($C15+$ED14&gt;($ED$11*BV$8),1,IF($C15+$D15+$E15+$F15+$ED14&gt;($ED$11*BV$8),2,IF($C15+$D15+$E15+$F15+$G15+$ED14&gt;($ED$11*BV$8),3,0))))</f>
        <v>0</v>
      </c>
      <c r="BW15" s="239">
        <f>IF(OR(SUMIF(BW$12:BW14,2,BW$12:BW14)=2,SUMIF(BW$12:BW14,1,BW$12:BW14)=1,SUM(BW$12:BW14)=1,SUM(BW$12:BW14)=2),0,IF($C15+$ED14&gt;($ED$11*BW$8),1,IF($C15+$D15+$E15+$F15+$ED14&gt;($ED$11*BW$8),2,IF($C15+$D15+$E15+$F15+$G15+$ED14&gt;($ED$11*BW$8),3,0))))</f>
        <v>0</v>
      </c>
      <c r="BX15" s="239">
        <f>IF(OR(SUMIF(BX$12:BX14,2,BX$12:BX14)=2,SUMIF(BX$12:BX14,1,BX$12:BX14)=1,SUM(BX$12:BX14)=1,SUM(BX$12:BX14)=2),0,IF($C15+$ED14&gt;($ED$11*BX$8),1,IF($C15+$D15+$E15+$F15+$ED14&gt;($ED$11*BX$8),2,IF($C15+$D15+$E15+$F15+$G15+$ED14&gt;($ED$11*BX$8),3,0))))</f>
        <v>0</v>
      </c>
      <c r="BY15" s="239">
        <f>IF(OR(SUMIF(BY$12:BY14,2,BY$12:BY14)=2,SUMIF(BY$12:BY14,1,BY$12:BY14)=1,SUM(BY$12:BY14)=1,SUM(BY$12:BY14)=2),0,IF($C15+$ED14&gt;($ED$11*BY$8),1,IF($C15+$D15+$E15+$F15+$ED14&gt;($ED$11*BY$8),2,IF($C15+$D15+$E15+$F15+$G15+$ED14&gt;($ED$11*BY$8),3,0))))</f>
        <v>0</v>
      </c>
      <c r="BZ15" s="239">
        <f>IF(OR(SUMIF(BZ$12:BZ14,2,BZ$12:BZ14)=2,SUMIF(BZ$12:BZ14,1,BZ$12:BZ14)=1,SUM(BZ$12:BZ14)=1,SUM(BZ$12:BZ14)=2),0,IF($C15+$ED14&gt;($ED$11*BZ$8),1,IF($C15+$D15+$E15+$F15+$ED14&gt;($ED$11*BZ$8),2,IF($C15+$D15+$E15+$F15+$G15+$ED14&gt;($ED$11*BZ$8),3,0))))</f>
        <v>0</v>
      </c>
      <c r="CA15" s="239">
        <f>IF(OR(SUMIF(CA$12:CA14,2,CA$12:CA14)=2,SUMIF(CA$12:CA14,1,CA$12:CA14)=1,SUM(CA$12:CA14)=1,SUM(CA$12:CA14)=2),0,IF($C15+$ED14&gt;($ED$11*CA$8),1,IF($C15+$D15+$E15+$F15+$ED14&gt;($ED$11*CA$8),2,IF($C15+$D15+$E15+$F15+$G15+$ED14&gt;($ED$11*CA$8),3,0))))</f>
        <v>0</v>
      </c>
      <c r="CB15" s="239">
        <f>IF(OR(SUMIF(CB$12:CB14,2,CB$12:CB14)=2,SUMIF(CB$12:CB14,1,CB$12:CB14)=1,SUM(CB$12:CB14)=1,SUM(CB$12:CB14)=2),0,IF($C15+$ED14&gt;($ED$11*CB$8),1,IF($C15+$D15+$E15+$F15+$ED14&gt;($ED$11*CB$8),2,IF($C15+$D15+$E15+$F15+$G15+$ED14&gt;($ED$11*CB$8),3,0))))</f>
        <v>0</v>
      </c>
      <c r="CC15" s="239">
        <f>IF(OR(SUMIF(CC$12:CC14,2,CC$12:CC14)=2,SUMIF(CC$12:CC14,1,CC$12:CC14)=1,SUM(CC$12:CC14)=1,SUM(CC$12:CC14)=2),0,IF($C15+$ED14&gt;($ED$11*CC$8),1,IF($C15+$D15+$E15+$F15+$ED14&gt;($ED$11*CC$8),2,IF($C15+$D15+$E15+$F15+$G15+$ED14&gt;($ED$11*CC$8),3,0))))</f>
        <v>0</v>
      </c>
      <c r="CD15" s="239">
        <f>IF(OR(SUMIF(CD$12:CD14,2,CD$12:CD14)=2,SUMIF(CD$12:CD14,1,CD$12:CD14)=1,SUM(CD$12:CD14)=1,SUM(CD$12:CD14)=2),0,IF($C15+$ED14&gt;($ED$11*CD$8),1,IF($C15+$D15+$E15+$F15+$ED14&gt;($ED$11*CD$8),2,IF($C15+$D15+$E15+$F15+$G15+$ED14&gt;($ED$11*CD$8),3,0))))</f>
        <v>0</v>
      </c>
      <c r="CE15" s="239">
        <f>IF(OR(SUMIF(CE$12:CE14,2,CE$12:CE14)=2,SUMIF(CE$12:CE14,1,CE$12:CE14)=1,SUM(CE$12:CE14)=1,SUM(CE$12:CE14)=2),0,IF($C15+$ED14&gt;($ED$11*CE$8),1,IF($C15+$D15+$E15+$F15+$ED14&gt;($ED$11*CE$8),2,IF($C15+$D15+$E15+$F15+$G15+$ED14&gt;($ED$11*CE$8),3,0))))</f>
        <v>0</v>
      </c>
      <c r="CF15" s="239">
        <f>IF(OR(SUMIF(CF$12:CF14,2,CF$12:CF14)=2,SUMIF(CF$12:CF14,1,CF$12:CF14)=1,SUM(CF$12:CF14)=1,SUM(CF$12:CF14)=2),0,IF($C15+$ED14&gt;($ED$11*CF$8),1,IF($C15+$D15+$E15+$F15+$ED14&gt;($ED$11*CF$8),2,IF($C15+$D15+$E15+$F15+$G15+$ED14&gt;($ED$11*CF$8),3,0))))</f>
        <v>0</v>
      </c>
      <c r="CG15" s="239">
        <f>IF(OR(SUMIF(CG$12:CG14,2,CG$12:CG14)=2,SUMIF(CG$12:CG14,1,CG$12:CG14)=1,SUM(CG$12:CG14)=1,SUM(CG$12:CG14)=2),0,IF($C15+$ED14&gt;($ED$11*CG$8),1,IF($C15+$D15+$E15+$F15+$ED14&gt;($ED$11*CG$8),2,IF($C15+$D15+$E15+$F15+$G15+$ED14&gt;($ED$11*CG$8),3,0))))</f>
        <v>0</v>
      </c>
      <c r="CH15" s="239">
        <f>IF(OR(SUMIF(CH$12:CH14,2,CH$12:CH14)=2,SUMIF(CH$12:CH14,1,CH$12:CH14)=1,SUM(CH$12:CH14)=1,SUM(CH$12:CH14)=2),0,IF($C15+$ED14&gt;($ED$11*CH$8),1,IF($C15+$D15+$E15+$F15+$ED14&gt;($ED$11*CH$8),2,IF($C15+$D15+$E15+$F15+$G15+$ED14&gt;($ED$11*CH$8),3,0))))</f>
        <v>0</v>
      </c>
      <c r="CI15" s="239">
        <f>IF(OR(SUMIF(CI$12:CI14,2,CI$12:CI14)=2,SUMIF(CI$12:CI14,1,CI$12:CI14)=1,SUM(CI$12:CI14)=1,SUM(CI$12:CI14)=2),0,IF($C15+$ED14&gt;($ED$11*CI$8),1,IF($C15+$D15+$E15+$F15+$ED14&gt;($ED$11*CI$8),2,IF($C15+$D15+$E15+$F15+$G15+$ED14&gt;($ED$11*CI$8),3,0))))</f>
        <v>0</v>
      </c>
      <c r="CJ15" s="239">
        <f>IF(OR(SUMIF(CJ$12:CJ14,2,CJ$12:CJ14)=2,SUMIF(CJ$12:CJ14,1,CJ$12:CJ14)=1,SUM(CJ$12:CJ14)=1,SUM(CJ$12:CJ14)=2),0,IF($C15+$ED14&gt;($ED$11*CJ$8),1,IF($C15+$D15+$E15+$F15+$ED14&gt;($ED$11*CJ$8),2,IF($C15+$D15+$E15+$F15+$G15+$ED14&gt;($ED$11*CJ$8),3,0))))</f>
        <v>0</v>
      </c>
      <c r="CK15" s="239">
        <f>IF(OR(SUMIF(CK$12:CK14,2,CK$12:CK14)=2,SUMIF(CK$12:CK14,1,CK$12:CK14)=1,SUM(CK$12:CK14)=1,SUM(CK$12:CK14)=2),0,IF($C15+$ED14&gt;($ED$11*CK$8),1,IF($C15+$D15+$E15+$F15+$ED14&gt;($ED$11*CK$8),2,IF($C15+$D15+$E15+$F15+$G15+$ED14&gt;($ED$11*CK$8),3,0))))</f>
        <v>0</v>
      </c>
      <c r="CL15" s="239">
        <f>IF(OR(SUMIF(CL$12:CL14,2,CL$12:CL14)=2,SUMIF(CL$12:CL14,1,CL$12:CL14)=1,SUM(CL$12:CL14)=1,SUM(CL$12:CL14)=2),0,IF($C15+$ED14&gt;($ED$11*CL$8),1,IF($C15+$D15+$E15+$F15+$ED14&gt;($ED$11*CL$8),2,IF($C15+$D15+$E15+$F15+$G15+$ED14&gt;($ED$11*CL$8),3,0))))</f>
        <v>0</v>
      </c>
      <c r="CM15" s="239">
        <f>IF(OR(SUMIF(CM$12:CM14,2,CM$12:CM14)=2,SUMIF(CM$12:CM14,1,CM$12:CM14)=1,SUM(CM$12:CM14)=1,SUM(CM$12:CM14)=2),0,IF($C15+$ED14&gt;($ED$11*CM$8),1,IF($C15+$D15+$E15+$F15+$ED14&gt;($ED$11*CM$8),2,IF($C15+$D15+$E15+$F15+$G15+$ED14&gt;($ED$11*CM$8),3,0))))</f>
        <v>0</v>
      </c>
      <c r="CN15" s="239">
        <f>IF(OR(SUMIF(CN$12:CN14,2,CN$12:CN14)=2,SUMIF(CN$12:CN14,1,CN$12:CN14)=1,SUM(CN$12:CN14)=1,SUM(CN$12:CN14)=2),0,IF($C15+$ED14&gt;($ED$11*CN$8),1,IF($C15+$D15+$E15+$F15+$ED14&gt;($ED$11*CN$8),2,IF($C15+$D15+$E15+$F15+$G15+$ED14&gt;($ED$11*CN$8),3,0))))</f>
        <v>0</v>
      </c>
      <c r="CO15" s="239">
        <f>IF(OR(SUMIF(CO$12:CO14,2,CO$12:CO14)=2,SUMIF(CO$12:CO14,1,CO$12:CO14)=1,SUM(CO$12:CO14)=1,SUM(CO$12:CO14)=2),0,IF($C15+$ED14&gt;($ED$11*CO$8),1,IF($C15+$D15+$E15+$F15+$ED14&gt;($ED$11*CO$8),2,IF($C15+$D15+$E15+$F15+$G15+$ED14&gt;($ED$11*CO$8),3,0))))</f>
        <v>0</v>
      </c>
      <c r="CP15" s="239">
        <f>IF(OR(SUMIF(CP$12:CP14,2,CP$12:CP14)=2,SUMIF(CP$12:CP14,1,CP$12:CP14)=1,SUM(CP$12:CP14)=1,SUM(CP$12:CP14)=2),0,IF($C15+$ED14&gt;($ED$11*CP$8),1,IF($C15+$D15+$E15+$F15+$ED14&gt;($ED$11*CP$8),2,IF($C15+$D15+$E15+$F15+$G15+$ED14&gt;($ED$11*CP$8),3,0))))</f>
        <v>0</v>
      </c>
      <c r="CQ15" s="239">
        <f>IF(OR(SUMIF(CQ$12:CQ14,2,CQ$12:CQ14)=2,SUMIF(CQ$12:CQ14,1,CQ$12:CQ14)=1,SUM(CQ$12:CQ14)=1,SUM(CQ$12:CQ14)=2),0,IF($C15+$ED14&gt;($ED$11*CQ$8),1,IF($C15+$D15+$E15+$F15+$ED14&gt;($ED$11*CQ$8),2,IF($C15+$D15+$E15+$F15+$G15+$ED14&gt;($ED$11*CQ$8),3,0))))</f>
        <v>0</v>
      </c>
      <c r="CR15" s="239">
        <f>IF(OR(SUMIF(CR$12:CR14,2,CR$12:CR14)=2,SUMIF(CR$12:CR14,1,CR$12:CR14)=1,SUM(CR$12:CR14)=1,SUM(CR$12:CR14)=2),0,IF($C15+$ED14&gt;($ED$11*CR$8),1,IF($C15+$D15+$E15+$F15+$ED14&gt;($ED$11*CR$8),2,IF($C15+$D15+$E15+$F15+$G15+$ED14&gt;($ED$11*CR$8),3,0))))</f>
        <v>0</v>
      </c>
      <c r="CS15" s="239">
        <f>IF(OR(SUMIF(CS$12:CS14,2,CS$12:CS14)=2,SUMIF(CS$12:CS14,1,CS$12:CS14)=1,SUM(CS$12:CS14)=1,SUM(CS$12:CS14)=2),0,IF($C15+$ED14&gt;($ED$11*CS$8),1,IF($C15+$D15+$E15+$F15+$ED14&gt;($ED$11*CS$8),2,IF($C15+$D15+$E15+$F15+$G15+$ED14&gt;($ED$11*CS$8),3,0))))</f>
        <v>0</v>
      </c>
      <c r="CT15" s="239">
        <f>IF(OR(SUMIF(CT$12:CT14,2,CT$12:CT14)=2,SUMIF(CT$12:CT14,1,CT$12:CT14)=1,SUM(CT$12:CT14)=1,SUM(CT$12:CT14)=2),0,IF($C15+$ED14&gt;($ED$11*CT$8),1,IF($C15+$D15+$E15+$F15+$ED14&gt;($ED$11*CT$8),2,IF($C15+$D15+$E15+$F15+$G15+$ED14&gt;($ED$11*CT$8),3,0))))</f>
        <v>0</v>
      </c>
      <c r="CU15" s="239">
        <f>IF(OR(SUMIF(CU$12:CU14,2,CU$12:CU14)=2,SUMIF(CU$12:CU14,1,CU$12:CU14)=1,SUM(CU$12:CU14)=1,SUM(CU$12:CU14)=2),0,IF($C15+$ED14&gt;($ED$11*CU$8),1,IF($C15+$D15+$E15+$F15+$ED14&gt;($ED$11*CU$8),2,IF($C15+$D15+$E15+$F15+$G15+$ED14&gt;($ED$11*CU$8),3,0))))</f>
        <v>0</v>
      </c>
      <c r="CV15" s="239">
        <f>IF(OR(SUMIF(CV$12:CV14,2,CV$12:CV14)=2,SUMIF(CV$12:CV14,1,CV$12:CV14)=1,SUM(CV$12:CV14)=1,SUM(CV$12:CV14)=2),0,IF($C15+$ED14&gt;($ED$11*CV$8),1,IF($C15+$D15+$E15+$F15+$ED14&gt;($ED$11*CV$8),2,IF($C15+$D15+$E15+$F15+$G15+$ED14&gt;($ED$11*CV$8),3,0))))</f>
        <v>0</v>
      </c>
      <c r="CW15" s="239">
        <f>IF(OR(SUMIF(CW$12:CW14,2,CW$12:CW14)=2,SUMIF(CW$12:CW14,1,CW$12:CW14)=1,SUM(CW$12:CW14)=1,SUM(CW$12:CW14)=2),0,IF($C15+$ED14&gt;($ED$11*CW$8),1,IF($C15+$D15+$E15+$F15+$ED14&gt;($ED$11*CW$8),2,IF($C15+$D15+$E15+$F15+$G15+$ED14&gt;($ED$11*CW$8),3,0))))</f>
        <v>0</v>
      </c>
      <c r="CX15" s="239">
        <f>IF(OR(SUMIF(CX$12:CX14,2,CX$12:CX14)=2,SUMIF(CX$12:CX14,1,CX$12:CX14)=1,SUM(CX$12:CX14)=1,SUM(CX$12:CX14)=2),0,IF($C15+$ED14&gt;($ED$11*CX$8),1,IF($C15+$D15+$E15+$F15+$ED14&gt;($ED$11*CX$8),2,IF($C15+$D15+$E15+$F15+$G15+$ED14&gt;($ED$11*CX$8),3,0))))</f>
        <v>0</v>
      </c>
      <c r="CY15" s="239">
        <f>IF(OR(SUMIF(CY$12:CY14,2,CY$12:CY14)=2,SUMIF(CY$12:CY14,1,CY$12:CY14)=1,SUM(CY$12:CY14)=1,SUM(CY$12:CY14)=2),0,IF($C15+$ED14&gt;($ED$11*CY$8),1,IF($C15+$D15+$E15+$F15+$ED14&gt;($ED$11*CY$8),2,IF($C15+$D15+$E15+$F15+$G15+$ED14&gt;($ED$11*CY$8),3,0))))</f>
        <v>0</v>
      </c>
      <c r="CZ15" s="239">
        <f>IF(OR(SUMIF(CZ$12:CZ14,2,CZ$12:CZ14)=2,SUMIF(CZ$12:CZ14,1,CZ$12:CZ14)=1,SUM(CZ$12:CZ14)=1,SUM(CZ$12:CZ14)=2),0,IF($C15+$ED14&gt;($ED$11*CZ$8),1,IF($C15+$D15+$E15+$F15+$ED14&gt;($ED$11*CZ$8),2,IF($C15+$D15+$E15+$F15+$G15+$ED14&gt;($ED$11*CZ$8),3,0))))</f>
        <v>0</v>
      </c>
      <c r="DA15" s="239">
        <f>IF(OR(SUMIF(DA$12:DA14,2,DA$12:DA14)=2,SUMIF(DA$12:DA14,1,DA$12:DA14)=1,SUM(DA$12:DA14)=1,SUM(DA$12:DA14)=2),0,IF($C15+$ED14&gt;($ED$11*DA$8),1,IF($C15+$D15+$E15+$F15+$ED14&gt;($ED$11*DA$8),2,IF($C15+$D15+$E15+$F15+$G15+$ED14&gt;($ED$11*DA$8),3,0))))</f>
        <v>0</v>
      </c>
      <c r="DB15" s="239">
        <f>IF(OR(SUMIF(DB$12:DB14,2,DB$12:DB14)=2,SUMIF(DB$12:DB14,1,DB$12:DB14)=1,SUM(DB$12:DB14)=1,SUM(DB$12:DB14)=2),0,IF($C15+$ED14&gt;($ED$11*DB$8),1,IF($C15+$D15+$E15+$F15+$ED14&gt;($ED$11*DB$8),2,IF($C15+$D15+$E15+$F15+$G15+$ED14&gt;($ED$11*DB$8),3,0))))</f>
        <v>0</v>
      </c>
      <c r="DC15" s="239">
        <f>IF(OR(SUMIF(DC$12:DC14,2,DC$12:DC14)=2,SUMIF(DC$12:DC14,1,DC$12:DC14)=1,SUM(DC$12:DC14)=1,SUM(DC$12:DC14)=2),0,IF($C15+$ED14&gt;($ED$11*DC$8),1,IF($C15+$D15+$E15+$F15+$ED14&gt;($ED$11*DC$8),2,IF($C15+$D15+$E15+$F15+$G15+$ED14&gt;($ED$11*DC$8),3,0))))</f>
        <v>0</v>
      </c>
      <c r="DD15" s="239">
        <f>IF(OR(SUMIF(DD$12:DD14,2,DD$12:DD14)=2,SUMIF(DD$12:DD14,1,DD$12:DD14)=1,SUM(DD$12:DD14)=1,SUM(DD$12:DD14)=2),0,IF($C15+$ED14&gt;($ED$11*DD$8),1,IF($C15+$D15+$E15+$F15+$ED14&gt;($ED$11*DD$8),2,IF($C15+$D15+$E15+$F15+$G15+$ED14&gt;($ED$11*DD$8),3,0))))</f>
        <v>0</v>
      </c>
      <c r="DE15" s="239">
        <f>IF(OR(SUMIF(DE$12:DE14,2,DE$12:DE14)=2,SUMIF(DE$12:DE14,1,DE$12:DE14)=1,SUM(DE$12:DE14)=1,SUM(DE$12:DE14)=2),0,IF($C15+$ED14&gt;($ED$11*DE$8),1,IF($C15+$D15+$E15+$F15+$ED14&gt;($ED$11*DE$8),2,IF($C15+$D15+$E15+$F15+$G15+$ED14&gt;($ED$11*DE$8),3,0))))</f>
        <v>0</v>
      </c>
      <c r="DF15" s="239">
        <f>IF(OR(SUMIF(DF$12:DF14,2,DF$12:DF14)=2,SUMIF(DF$12:DF14,1,DF$12:DF14)=1,SUM(DF$12:DF14)=1,SUM(DF$12:DF14)=2),0,IF($C15+$ED14&gt;($ED$11*DF$8),1,IF($C15+$D15+$E15+$F15+$ED14&gt;($ED$11*DF$8),2,IF($C15+$D15+$E15+$F15+$G15+$ED14&gt;($ED$11*DF$8),3,0))))</f>
        <v>0</v>
      </c>
      <c r="DG15" s="239">
        <f>IF(OR(SUMIF(DG$12:DG14,2,DG$12:DG14)=2,SUMIF(DG$12:DG14,1,DG$12:DG14)=1,SUM(DG$12:DG14)=1,SUM(DG$12:DG14)=2),0,IF($C15+$ED14&gt;($ED$11*DG$8),1,IF($C15+$D15+$E15+$F15+$ED14&gt;($ED$11*DG$8),2,IF($C15+$D15+$E15+$F15+$G15+$ED14&gt;($ED$11*DG$8),3,0))))</f>
        <v>0</v>
      </c>
      <c r="DH15" s="239">
        <f>IF(OR(SUMIF(DH$12:DH14,2,DH$12:DH14)=2,SUMIF(DH$12:DH14,1,DH$12:DH14)=1,SUM(DH$12:DH14)=1,SUM(DH$12:DH14)=2),0,IF($C15+$ED14&gt;($ED$11*DH$8),1,IF($C15+$D15+$E15+$F15+$ED14&gt;($ED$11*DH$8),2,IF($C15+$D15+$E15+$F15+$G15+$ED14&gt;($ED$11*DH$8),3,0))))</f>
        <v>0</v>
      </c>
      <c r="DI15" s="239">
        <f>IF(OR(SUMIF(DI$12:DI14,2,DI$12:DI14)=2,SUMIF(DI$12:DI14,1,DI$12:DI14)=1,SUM(DI$12:DI14)=1,SUM(DI$12:DI14)=2),0,IF($C15+$ED14&gt;($ED$11*DI$8),1,IF($C15+$D15+$E15+$F15+$ED14&gt;($ED$11*DI$8),2,IF($C15+$D15+$E15+$F15+$G15+$ED14&gt;($ED$11*DI$8),3,0))))</f>
        <v>0</v>
      </c>
      <c r="DJ15" s="239">
        <f>IF(OR(SUMIF(DJ$12:DJ14,2,DJ$12:DJ14)=2,SUMIF(DJ$12:DJ14,1,DJ$12:DJ14)=1,SUM(DJ$12:DJ14)=1,SUM(DJ$12:DJ14)=2),0,IF($C15+$ED14&gt;($ED$11*DJ$8),1,IF($C15+$D15+$E15+$F15+$ED14&gt;($ED$11*DJ$8),2,IF($C15+$D15+$E15+$F15+$G15+$ED14&gt;($ED$11*DJ$8),3,0))))</f>
        <v>0</v>
      </c>
      <c r="DK15" s="239">
        <f>IF(OR(SUMIF(DK$12:DK14,2,DK$12:DK14)=2,SUMIF(DK$12:DK14,1,DK$12:DK14)=1,SUM(DK$12:DK14)=1,SUM(DK$12:DK14)=2),0,IF($C15+$ED14&gt;($ED$11*DK$8),1,IF($C15+$D15+$E15+$F15+$ED14&gt;($ED$11*DK$8),2,IF($C15+$D15+$E15+$F15+$G15+$ED14&gt;($ED$11*DK$8),3,0))))</f>
        <v>0</v>
      </c>
      <c r="DL15" s="239">
        <f>IF(OR(SUMIF(DL$12:DL14,2,DL$12:DL14)=2,SUMIF(DL$12:DL14,1,DL$12:DL14)=1,SUM(DL$12:DL14)=1,SUM(DL$12:DL14)=2),0,IF($C15+$ED14&gt;($ED$11*DL$8),1,IF($C15+$D15+$E15+$F15+$ED14&gt;($ED$11*DL$8),2,IF($C15+$D15+$E15+$F15+$G15+$ED14&gt;($ED$11*DL$8),3,0))))</f>
        <v>0</v>
      </c>
      <c r="DM15" s="239">
        <f>IF(OR(SUMIF(DM$12:DM14,2,DM$12:DM14)=2,SUMIF(DM$12:DM14,1,DM$12:DM14)=1,SUM(DM$12:DM14)=1,SUM(DM$12:DM14)=2),0,IF($C15+$ED14&gt;($ED$11*DM$8),1,IF($C15+$D15+$E15+$F15+$ED14&gt;($ED$11*DM$8),2,IF($C15+$D15+$E15+$F15+$G15+$ED14&gt;($ED$11*DM$8),3,0))))</f>
        <v>0</v>
      </c>
      <c r="DN15" s="239">
        <f>IF(OR(SUMIF(DN$12:DN14,2,DN$12:DN14)=2,SUMIF(DN$12:DN14,1,DN$12:DN14)=1,SUM(DN$12:DN14)=1,SUM(DN$12:DN14)=2),0,IF($C15+$ED14&gt;($ED$11*DN$8),1,IF($C15+$D15+$E15+$F15+$ED14&gt;($ED$11*DN$8),2,IF($C15+$D15+$E15+$F15+$G15+$ED14&gt;($ED$11*DN$8),3,0))))</f>
        <v>0</v>
      </c>
      <c r="DO15" s="239">
        <f>IF(OR(SUMIF(DO$12:DO14,2,DO$12:DO14)=2,SUMIF(DO$12:DO14,1,DO$12:DO14)=1,SUM(DO$12:DO14)=1,SUM(DO$12:DO14)=2),0,IF($C15+$ED14&gt;($ED$11*DO$8),1,IF($C15+$D15+$E15+$F15+$ED14&gt;($ED$11*DO$8),2,IF($C15+$D15+$E15+$F15+$G15+$ED14&gt;($ED$11*DO$8),3,0))))</f>
        <v>0</v>
      </c>
      <c r="DP15" s="239">
        <f>IF(OR(SUMIF(DP$12:DP14,2,DP$12:DP14)=2,SUMIF(DP$12:DP14,1,DP$12:DP14)=1,SUM(DP$12:DP14)=1,SUM(DP$12:DP14)=2),0,IF($C15+$ED14&gt;($ED$11*DP$8),1,IF($C15+$D15+$E15+$F15+$ED14&gt;($ED$11*DP$8),2,IF($C15+$D15+$E15+$F15+$G15+$ED14&gt;($ED$11*DP$8),3,0))))</f>
        <v>0</v>
      </c>
      <c r="DQ15" s="239">
        <f>IF(OR(SUMIF(DQ$12:DQ14,2,DQ$12:DQ14)=2,SUMIF(DQ$12:DQ14,1,DQ$12:DQ14)=1,SUM(DQ$12:DQ14)=1,SUM(DQ$12:DQ14)=2),0,IF($C15+$ED14&gt;($ED$11*DQ$8),1,IF($C15+$D15+$E15+$F15+$ED14&gt;($ED$11*DQ$8),2,IF($C15+$D15+$E15+$F15+$G15+$ED14&gt;($ED$11*DQ$8),3,0))))</f>
        <v>0</v>
      </c>
      <c r="DR15" s="239">
        <f>IF(OR(SUMIF(DR$12:DR14,2,DR$12:DR14)=2,SUMIF(DR$12:DR14,1,DR$12:DR14)=1,SUM(DR$12:DR14)=1,SUM(DR$12:DR14)=2),0,IF($C15+$ED14&gt;($ED$11*DR$8),1,IF($C15+$D15+$E15+$F15+$ED14&gt;($ED$11*DR$8),2,IF($C15+$D15+$E15+$F15+$G15+$ED14&gt;($ED$11*DR$8),3,0))))</f>
        <v>0</v>
      </c>
      <c r="DS15" s="239">
        <f>IF(OR(SUMIF(DS$12:DS14,2,DS$12:DS14)=2,SUMIF(DS$12:DS14,1,DS$12:DS14)=1,SUM(DS$12:DS14)=1,SUM(DS$12:DS14)=2),0,IF($C15+$ED14&gt;($ED$11*DS$8),1,IF($C15+$D15+$E15+$F15+$ED14&gt;($ED$11*DS$8),2,IF($C15+$D15+$E15+$F15+$G15+$ED14&gt;($ED$11*DS$8),3,0))))</f>
        <v>0</v>
      </c>
      <c r="DT15" s="239">
        <f>IF(OR(SUMIF(DT$12:DT14,2,DT$12:DT14)=2,SUMIF(DT$12:DT14,1,DT$12:DT14)=1,SUM(DT$12:DT14)=1,SUM(DT$12:DT14)=2),0,IF($C15+$ED14&gt;($ED$11*DT$8),1,IF($C15+$D15+$E15+$F15+$ED14&gt;($ED$11*DT$8),2,IF($C15+$D15+$E15+$F15+$G15+$ED14&gt;($ED$11*DT$8),3,0))))</f>
        <v>0</v>
      </c>
      <c r="DU15" s="239">
        <f>IF(OR(SUMIF(DU$12:DU14,2,DU$12:DU14)=2,SUMIF(DU$12:DU14,1,DU$12:DU14)=1,SUM(DU$12:DU14)=1,SUM(DU$12:DU14)=2),0,IF($C15+$ED14&gt;($ED$11*DU$8),1,IF($C15+$D15+$E15+$F15+$ED14&gt;($ED$11*DU$8),2,IF($C15+$D15+$E15+$F15+$G15+$ED14&gt;($ED$11*DU$8),3,0))))</f>
        <v>0</v>
      </c>
      <c r="DV15" s="239">
        <f>IF(OR(SUMIF(DV$12:DV14,2,DV$12:DV14)=2,SUMIF(DV$12:DV14,1,DV$12:DV14)=1,SUM(DV$12:DV14)=1,SUM(DV$12:DV14)=2),0,IF($C15+$ED14&gt;($ED$11*DV$8),1,IF($C15+$D15+$E15+$F15+$ED14&gt;($ED$11*DV$8),2,IF($C15+$D15+$E15+$F15+$G15+$ED14&gt;($ED$11*DV$8),3,0))))</f>
        <v>0</v>
      </c>
      <c r="DW15" s="239">
        <f>IF(OR(SUMIF(DW$12:DW14,2,DW$12:DW14)=2,SUMIF(DW$12:DW14,1,DW$12:DW14)=1,SUM(DW$12:DW14)=1,SUM(DW$12:DW14)=2),0,IF($C15+$ED14&gt;($ED$11*DW$8),1,IF($C15+$D15+$E15+$F15+$ED14&gt;($ED$11*DW$8),2,IF($C15+$D15+$E15+$F15+$G15+$ED14&gt;($ED$11*DW$8),3,0))))</f>
        <v>0</v>
      </c>
      <c r="DX15" s="239">
        <f>IF(OR(SUMIF(DX$12:DX14,2,DX$12:DX14)=2,SUMIF(DX$12:DX14,1,DX$12:DX14)=1,SUM(DX$12:DX14)=1,SUM(DX$12:DX14)=2),0,IF($C15+$ED14&gt;($ED$11*DX$8),1,IF($C15+$D15+$E15+$F15+$ED14&gt;($ED$11*DX$8),2,IF($C15+$D15+$E15+$F15+$G15+$ED14&gt;($ED$11*DX$8),3,0))))</f>
        <v>0</v>
      </c>
      <c r="DY15" s="239">
        <f>IF(OR(SUMIF(DY$12:DY14,2,DY$12:DY14)=2,SUMIF(DY$12:DY14,1,DY$12:DY14)=1,SUM(DY$12:DY14)=1,SUM(DY$12:DY14)=2),0,IF($C15+$ED14&gt;($ED$11*DY$8),1,IF($C15+$D15+$E15+$F15+$ED14&gt;($ED$11*DY$8),2,IF($C15+$D15+$E15+$F15+$G15+$ED14&gt;($ED$11*DY$8),3,0))))</f>
        <v>0</v>
      </c>
      <c r="DZ15" s="239">
        <f>IF(OR(SUMIF(DZ$12:DZ14,2,DZ$12:DZ14)=2,SUMIF(DZ$12:DZ14,1,DZ$12:DZ14)=1,SUM(DZ$12:DZ14)=1,SUM(DZ$12:DZ14)=2),0,IF($C15+$ED14&gt;($ED$11*DZ$8),1,IF($C15+$D15+$E15+$F15+$ED14&gt;($ED$11*DZ$8),2,IF($C15+$D15+$E15+$F15+$G15+$ED14&gt;($ED$11*DZ$8),3,0))))</f>
        <v>0</v>
      </c>
      <c r="EA15" s="239">
        <f>IF(OR(SUMIF(EA$12:EA14,2,EA$12:EA14)=2,SUMIF(EA$12:EA14,1,EA$12:EA14)=1,SUM(EA$12:EA14)=1,SUM(EA$12:EA14)=2),0,IF($C15+$ED14&gt;($ED$11*EA$8),1,IF($C15+$D15+$E15+$F15+$ED14&gt;($ED$11*EA$8),2,IF($C15+$D15+$E15+$F15+$G15+$ED14&gt;($ED$11*EA$8),3,0))))</f>
        <v>0</v>
      </c>
      <c r="EB15" s="239">
        <f>IF(OR(SUMIF(EB$12:EB14,2,EB$12:EB14)=2,SUMIF(EB$12:EB14,1,EB$12:EB14)=1,SUM(EB$12:EB14)=1,SUM(EB$12:EB14)=2),0,IF($C15+$ED14&gt;($ED$11*EB$8),1,IF($C15+$D15+$E15+$F15+$ED14&gt;($ED$11*EB$8),2,IF($C15+$D15+$E15+$F15+$G15+$ED14&gt;($ED$11*EB$8),3,0))))</f>
        <v>0</v>
      </c>
      <c r="EC15" s="239">
        <f>IF(OR(SUMIF(EC$12:EC14,2,EC$12:EC14)=2,SUMIF(EC$12:EC14,1,EC$12:EC14)=1,SUM(EC$12:EC14)=1,SUM(EC$12:EC14)=2),0,IF($C15+$ED14&gt;($ED$11*EC$8),1,IF($C15+$D15+$E15+$F15+$ED14&gt;($ED$11*EC$8),2,IF($C15+$D15+$E15+$F15+$G15+$ED14&gt;($ED$11*EC$8),3,0))))</f>
        <v>0</v>
      </c>
      <c r="ED15" s="197">
        <f>SUM($C$12:$F15)</f>
        <v>0</v>
      </c>
    </row>
    <row r="16" spans="1:134" ht="14.1" customHeight="1">
      <c r="A16" s="236">
        <v>5</v>
      </c>
      <c r="B16" s="265" t="s">
        <v>90</v>
      </c>
      <c r="C16" s="237">
        <v>0</v>
      </c>
      <c r="D16" s="237">
        <v>0</v>
      </c>
      <c r="E16" s="237">
        <v>0</v>
      </c>
      <c r="F16" s="237">
        <v>0</v>
      </c>
      <c r="G16" s="237">
        <v>0</v>
      </c>
      <c r="H16" s="239">
        <f>IF(OR(SUMIF(H$12:H15,2,H$12:H15)=2,SUMIF(H$12:H15,1,H$12:H15)=1,SUM(H$12:H15)=1,SUM(H$12:H15)=2),0,IF($C16+$ED15&gt;($ED$11*H$8),1,IF($C16+$D16+$E16+$F16+$ED15&gt;($ED$11*H$8),2,IF($C16+$D16+$E16+$F16+$G16+$ED15&gt;($ED$11*H$8),3,0))))</f>
        <v>0</v>
      </c>
      <c r="I16" s="239">
        <f>IF(OR(SUMIF(I$12:I15,2,I$12:I15)=2,SUMIF(I$12:I15,1,I$12:I15)=1,SUM(I$12:I15)=1,SUM(I$12:I15)=2),0,IF($C16+$ED15&gt;($ED$11*I$8),1,IF($C16+$D16+$E16+$F16+$ED15&gt;($ED$11*I$8),2,IF($C16+$D16+$E16+$F16+$G16+$ED15&gt;($ED$11*I$8),3,0))))</f>
        <v>0</v>
      </c>
      <c r="J16" s="239">
        <f>IF(OR(SUMIF(J$12:J15,2,J$12:J15)=2,SUMIF(J$12:J15,1,J$12:J15)=1,SUM(J$12:J15)=1,SUM(J$12:J15)=2),0,IF($C16+$ED15&gt;($ED$11*J$8),1,IF($C16+$D16+$E16+$F16+$ED15&gt;($ED$11*J$8),2,IF($C16+$D16+$E16+$F16+$G16+$ED15&gt;($ED$11*J$8),3,0))))</f>
        <v>0</v>
      </c>
      <c r="K16" s="239">
        <f>IF(OR(SUMIF(K$12:K15,2,K$12:K15)=2,SUMIF(K$12:K15,1,K$12:K15)=1,SUM(K$12:K15)=1,SUM(K$12:K15)=2),0,IF($C16+$ED15&gt;($ED$11*K$8),1,IF($C16+$D16+$E16+$F16+$ED15&gt;($ED$11*K$8),2,IF($C16+$D16+$E16+$F16+$G16+$ED15&gt;($ED$11*K$8),3,0))))</f>
        <v>0</v>
      </c>
      <c r="L16" s="239">
        <f>IF(OR(SUMIF(L$12:L15,2,L$12:L15)=2,SUMIF(L$12:L15,1,L$12:L15)=1,SUM(L$12:L15)=1,SUM(L$12:L15)=2),0,IF($C16+$ED15&gt;($ED$11*L$8),1,IF($C16+$D16+$E16+$F16+$ED15&gt;($ED$11*L$8),2,IF($C16+$D16+$E16+$F16+$G16+$ED15&gt;($ED$11*L$8),3,0))))</f>
        <v>0</v>
      </c>
      <c r="M16" s="239">
        <f>IF(OR(SUMIF(M$12:M15,2,M$12:M15)=2,SUMIF(M$12:M15,1,M$12:M15)=1,SUM(M$12:M15)=1,SUM(M$12:M15)=2),0,IF($C16+$ED15&gt;($ED$11*M$8),1,IF($C16+$D16+$E16+$F16+$ED15&gt;($ED$11*M$8),2,IF($C16+$D16+$E16+$F16+$G16+$ED15&gt;($ED$11*M$8),3,0))))</f>
        <v>0</v>
      </c>
      <c r="N16" s="239">
        <f>IF(OR(SUMIF(N$12:N15,2,N$12:N15)=2,SUMIF(N$12:N15,1,N$12:N15)=1,SUM(N$12:N15)=1,SUM(N$12:N15)=2),0,IF($C16+$ED15&gt;($ED$11*N$8),1,IF($C16+$D16+$E16+$F16+$ED15&gt;($ED$11*N$8),2,IF($C16+$D16+$E16+$F16+$G16+$ED15&gt;($ED$11*N$8),3,0))))</f>
        <v>0</v>
      </c>
      <c r="O16" s="239">
        <f>IF(OR(SUMIF(O$12:O15,2,O$12:O15)=2,SUMIF(O$12:O15,1,O$12:O15)=1,SUM(O$12:O15)=1,SUM(O$12:O15)=2),0,IF($C16+$ED15&gt;($ED$11*O$8),1,IF($C16+$D16+$E16+$F16+$ED15&gt;($ED$11*O$8),2,IF($C16+$D16+$E16+$F16+$G16+$ED15&gt;($ED$11*O$8),3,0))))</f>
        <v>0</v>
      </c>
      <c r="P16" s="239">
        <f>IF(OR(SUMIF(P$12:P15,2,P$12:P15)=2,SUMIF(P$12:P15,1,P$12:P15)=1,SUM(P$12:P15)=1,SUM(P$12:P15)=2),0,IF($C16+$ED15&gt;($ED$11*P$8),1,IF($C16+$D16+$E16+$F16+$ED15&gt;($ED$11*P$8),2,IF($C16+$D16+$E16+$F16+$G16+$ED15&gt;($ED$11*P$8),3,0))))</f>
        <v>0</v>
      </c>
      <c r="Q16" s="239">
        <f>IF(OR(SUMIF(Q$12:Q15,2,Q$12:Q15)=2,SUMIF(Q$12:Q15,1,Q$12:Q15)=1,SUM(Q$12:Q15)=1,SUM(Q$12:Q15)=2),0,IF($C16+$ED15&gt;($ED$11*Q$8),1,IF($C16+$D16+$E16+$F16+$ED15&gt;($ED$11*Q$8),2,IF($C16+$D16+$E16+$F16+$G16+$ED15&gt;($ED$11*Q$8),3,0))))</f>
        <v>0</v>
      </c>
      <c r="R16" s="239">
        <f>IF(OR(SUMIF(R$12:R15,2,R$12:R15)=2,SUMIF(R$12:R15,1,R$12:R15)=1,SUM(R$12:R15)=1,SUM(R$12:R15)=2),0,IF($C16+$ED15&gt;($ED$11*R$8),1,IF($C16+$D16+$E16+$F16+$ED15&gt;($ED$11*R$8),2,IF($C16+$D16+$E16+$F16+$G16+$ED15&gt;($ED$11*R$8),3,0))))</f>
        <v>0</v>
      </c>
      <c r="S16" s="239">
        <f>IF(OR(SUMIF(S$12:S15,2,S$12:S15)=2,SUMIF(S$12:S15,1,S$12:S15)=1,SUM(S$12:S15)=1,SUM(S$12:S15)=2),0,IF($C16+$ED15&gt;($ED$11*S$8),1,IF($C16+$D16+$E16+$F16+$ED15&gt;($ED$11*S$8),2,IF($C16+$D16+$E16+$F16+$G16+$ED15&gt;($ED$11*S$8),3,0))))</f>
        <v>0</v>
      </c>
      <c r="T16" s="239">
        <f>IF(OR(SUMIF(T$12:T15,2,T$12:T15)=2,SUMIF(T$12:T15,1,T$12:T15)=1,SUM(T$12:T15)=1,SUM(T$12:T15)=2),0,IF($C16+$ED15&gt;($ED$11*T$8),1,IF($C16+$D16+$E16+$F16+$ED15&gt;($ED$11*T$8),2,IF($C16+$D16+$E16+$F16+$G16+$ED15&gt;($ED$11*T$8),3,0))))</f>
        <v>0</v>
      </c>
      <c r="U16" s="239">
        <f>IF(OR(SUMIF(U$12:U15,2,U$12:U15)=2,SUMIF(U$12:U15,1,U$12:U15)=1,SUM(U$12:U15)=1,SUM(U$12:U15)=2),0,IF($C16+$ED15&gt;($ED$11*U$8),1,IF($C16+$D16+$E16+$F16+$ED15&gt;($ED$11*U$8),2,IF($C16+$D16+$E16+$F16+$G16+$ED15&gt;($ED$11*U$8),3,0))))</f>
        <v>0</v>
      </c>
      <c r="V16" s="239">
        <f>IF(OR(SUMIF(V$12:V15,2,V$12:V15)=2,SUMIF(V$12:V15,1,V$12:V15)=1,SUM(V$12:V15)=1,SUM(V$12:V15)=2),0,IF($C16+$ED15&gt;($ED$11*V$8),1,IF($C16+$D16+$E16+$F16+$ED15&gt;($ED$11*V$8),2,IF($C16+$D16+$E16+$F16+$G16+$ED15&gt;($ED$11*V$8),3,0))))</f>
        <v>0</v>
      </c>
      <c r="W16" s="239">
        <f>IF(OR(SUMIF(W$12:W15,2,W$12:W15)=2,SUMIF(W$12:W15,1,W$12:W15)=1,SUM(W$12:W15)=1,SUM(W$12:W15)=2),0,IF($C16+$ED15&gt;($ED$11*W$8),1,IF($C16+$D16+$E16+$F16+$ED15&gt;($ED$11*W$8),2,IF($C16+$D16+$E16+$F16+$G16+$ED15&gt;($ED$11*W$8),3,0))))</f>
        <v>0</v>
      </c>
      <c r="X16" s="239">
        <f>IF(OR(SUMIF(X$12:X15,2,X$12:X15)=2,SUMIF(X$12:X15,1,X$12:X15)=1,SUM(X$12:X15)=1,SUM(X$12:X15)=2),0,IF($C16+$ED15&gt;($ED$11*X$8),1,IF($C16+$D16+$E16+$F16+$ED15&gt;($ED$11*X$8),2,IF($C16+$D16+$E16+$F16+$G16+$ED15&gt;($ED$11*X$8),3,0))))</f>
        <v>0</v>
      </c>
      <c r="Y16" s="239">
        <f>IF(OR(SUMIF(Y$12:Y15,2,Y$12:Y15)=2,SUMIF(Y$12:Y15,1,Y$12:Y15)=1,SUM(Y$12:Y15)=1,SUM(Y$12:Y15)=2),0,IF($C16+$ED15&gt;($ED$11*Y$8),1,IF($C16+$D16+$E16+$F16+$ED15&gt;($ED$11*Y$8),2,IF($C16+$D16+$E16+$F16+$G16+$ED15&gt;($ED$11*Y$8),3,0))))</f>
        <v>0</v>
      </c>
      <c r="Z16" s="239">
        <f>IF(OR(SUMIF(Z$12:Z15,2,Z$12:Z15)=2,SUMIF(Z$12:Z15,1,Z$12:Z15)=1,SUM(Z$12:Z15)=1,SUM(Z$12:Z15)=2),0,IF($C16+$ED15&gt;($ED$11*Z$8),1,IF($C16+$D16+$E16+$F16+$ED15&gt;($ED$11*Z$8),2,IF($C16+$D16+$E16+$F16+$G16+$ED15&gt;($ED$11*Z$8),3,0))))</f>
        <v>0</v>
      </c>
      <c r="AA16" s="239">
        <f>IF(OR(SUMIF(AA$12:AA15,2,AA$12:AA15)=2,SUMIF(AA$12:AA15,1,AA$12:AA15)=1,SUM(AA$12:AA15)=1,SUM(AA$12:AA15)=2),0,IF($C16+$ED15&gt;($ED$11*AA$8),1,IF($C16+$D16+$E16+$F16+$ED15&gt;($ED$11*AA$8),2,IF($C16+$D16+$E16+$F16+$G16+$ED15&gt;($ED$11*AA$8),3,0))))</f>
        <v>0</v>
      </c>
      <c r="AB16" s="239">
        <f>IF(OR(SUMIF(AB$12:AB15,2,AB$12:AB15)=2,SUMIF(AB$12:AB15,1,AB$12:AB15)=1,SUM(AB$12:AB15)=1,SUM(AB$12:AB15)=2),0,IF($C16+$ED15&gt;($ED$11*AB$8),1,IF($C16+$D16+$E16+$F16+$ED15&gt;($ED$11*AB$8),2,IF($C16+$D16+$E16+$F16+$G16+$ED15&gt;($ED$11*AB$8),3,0))))</f>
        <v>0</v>
      </c>
      <c r="AC16" s="239">
        <f>IF(OR(SUMIF(AC$12:AC15,2,AC$12:AC15)=2,SUMIF(AC$12:AC15,1,AC$12:AC15)=1,SUM(AC$12:AC15)=1,SUM(AC$12:AC15)=2),0,IF($C16+$ED15&gt;($ED$11*AC$8),1,IF($C16+$D16+$E16+$F16+$ED15&gt;($ED$11*AC$8),2,IF($C16+$D16+$E16+$F16+$G16+$ED15&gt;($ED$11*AC$8),3,0))))</f>
        <v>0</v>
      </c>
      <c r="AD16" s="239">
        <f>IF(OR(SUMIF(AD$12:AD15,2,AD$12:AD15)=2,SUMIF(AD$12:AD15,1,AD$12:AD15)=1,SUM(AD$12:AD15)=1,SUM(AD$12:AD15)=2),0,IF($C16+$ED15&gt;($ED$11*AD$8),1,IF($C16+$D16+$E16+$F16+$ED15&gt;($ED$11*AD$8),2,IF($C16+$D16+$E16+$F16+$G16+$ED15&gt;($ED$11*AD$8),3,0))))</f>
        <v>0</v>
      </c>
      <c r="AE16" s="239">
        <f>IF(OR(SUMIF(AE$12:AE15,2,AE$12:AE15)=2,SUMIF(AE$12:AE15,1,AE$12:AE15)=1,SUM(AE$12:AE15)=1,SUM(AE$12:AE15)=2),0,IF($C16+$ED15&gt;($ED$11*AE$8),1,IF($C16+$D16+$E16+$F16+$ED15&gt;($ED$11*AE$8),2,IF($C16+$D16+$E16+$F16+$G16+$ED15&gt;($ED$11*AE$8),3,0))))</f>
        <v>0</v>
      </c>
      <c r="AF16" s="239">
        <f>IF(OR(SUMIF(AF$12:AF15,2,AF$12:AF15)=2,SUMIF(AF$12:AF15,1,AF$12:AF15)=1,SUM(AF$12:AF15)=1,SUM(AF$12:AF15)=2),0,IF($C16+$ED15&gt;($ED$11*AF$8),1,IF($C16+$D16+$E16+$F16+$ED15&gt;($ED$11*AF$8),2,IF($C16+$D16+$E16+$F16+$G16+$ED15&gt;($ED$11*AF$8),3,0))))</f>
        <v>0</v>
      </c>
      <c r="AG16" s="239">
        <f>IF(OR(SUMIF(AG$12:AG15,2,AG$12:AG15)=2,SUMIF(AG$12:AG15,1,AG$12:AG15)=1,SUM(AG$12:AG15)=1,SUM(AG$12:AG15)=2),0,IF($C16+$ED15&gt;($ED$11*AG$8),1,IF($C16+$D16+$E16+$F16+$ED15&gt;($ED$11*AG$8),2,IF($C16+$D16+$E16+$F16+$G16+$ED15&gt;($ED$11*AG$8),3,0))))</f>
        <v>0</v>
      </c>
      <c r="AH16" s="239">
        <f>IF(OR(SUMIF(AH$12:AH15,2,AH$12:AH15)=2,SUMIF(AH$12:AH15,1,AH$12:AH15)=1,SUM(AH$12:AH15)=1,SUM(AH$12:AH15)=2),0,IF($C16+$ED15&gt;($ED$11*AH$8),1,IF($C16+$D16+$E16+$F16+$ED15&gt;($ED$11*AH$8),2,IF($C16+$D16+$E16+$F16+$G16+$ED15&gt;($ED$11*AH$8),3,0))))</f>
        <v>0</v>
      </c>
      <c r="AI16" s="239">
        <f>IF(OR(SUMIF(AI$12:AI15,2,AI$12:AI15)=2,SUMIF(AI$12:AI15,1,AI$12:AI15)=1,SUM(AI$12:AI15)=1,SUM(AI$12:AI15)=2),0,IF($C16+$ED15&gt;($ED$11*AI$8),1,IF($C16+$D16+$E16+$F16+$ED15&gt;($ED$11*AI$8),2,IF($C16+$D16+$E16+$F16+$G16+$ED15&gt;($ED$11*AI$8),3,0))))</f>
        <v>0</v>
      </c>
      <c r="AJ16" s="239">
        <f>IF(OR(SUMIF(AJ$12:AJ15,2,AJ$12:AJ15)=2,SUMIF(AJ$12:AJ15,1,AJ$12:AJ15)=1,SUM(AJ$12:AJ15)=1,SUM(AJ$12:AJ15)=2),0,IF($C16+$ED15&gt;($ED$11*AJ$8),1,IF($C16+$D16+$E16+$F16+$ED15&gt;($ED$11*AJ$8),2,IF($C16+$D16+$E16+$F16+$G16+$ED15&gt;($ED$11*AJ$8),3,0))))</f>
        <v>0</v>
      </c>
      <c r="AK16" s="239">
        <f>IF(OR(SUMIF(AK$12:AK15,2,AK$12:AK15)=2,SUMIF(AK$12:AK15,1,AK$12:AK15)=1,SUM(AK$12:AK15)=1,SUM(AK$12:AK15)=2),0,IF($C16+$ED15&gt;($ED$11*AK$8),1,IF($C16+$D16+$E16+$F16+$ED15&gt;($ED$11*AK$8),2,IF($C16+$D16+$E16+$F16+$G16+$ED15&gt;($ED$11*AK$8),3,0))))</f>
        <v>0</v>
      </c>
      <c r="AL16" s="239">
        <f>IF(OR(SUMIF(AL$12:AL15,2,AL$12:AL15)=2,SUMIF(AL$12:AL15,1,AL$12:AL15)=1,SUM(AL$12:AL15)=1,SUM(AL$12:AL15)=2),0,IF($C16+$ED15&gt;($ED$11*AL$8),1,IF($C16+$D16+$E16+$F16+$ED15&gt;($ED$11*AL$8),2,IF($C16+$D16+$E16+$F16+$G16+$ED15&gt;($ED$11*AL$8),3,0))))</f>
        <v>0</v>
      </c>
      <c r="AM16" s="239">
        <f>IF(OR(SUMIF(AM$12:AM15,2,AM$12:AM15)=2,SUMIF(AM$12:AM15,1,AM$12:AM15)=1,SUM(AM$12:AM15)=1,SUM(AM$12:AM15)=2),0,IF($C16+$ED15&gt;($ED$11*AM$8),1,IF($C16+$D16+$E16+$F16+$ED15&gt;($ED$11*AM$8),2,IF($C16+$D16+$E16+$F16+$G16+$ED15&gt;($ED$11*AM$8),3,0))))</f>
        <v>0</v>
      </c>
      <c r="AN16" s="239">
        <f>IF(OR(SUMIF(AN$12:AN15,2,AN$12:AN15)=2,SUMIF(AN$12:AN15,1,AN$12:AN15)=1,SUM(AN$12:AN15)=1,SUM(AN$12:AN15)=2),0,IF($C16+$ED15&gt;($ED$11*AN$8),1,IF($C16+$D16+$E16+$F16+$ED15&gt;($ED$11*AN$8),2,IF($C16+$D16+$E16+$F16+$G16+$ED15&gt;($ED$11*AN$8),3,0))))</f>
        <v>0</v>
      </c>
      <c r="AO16" s="239">
        <f>IF(OR(SUMIF(AO$12:AO15,2,AO$12:AO15)=2,SUMIF(AO$12:AO15,1,AO$12:AO15)=1,SUM(AO$12:AO15)=1,SUM(AO$12:AO15)=2),0,IF($C16+$ED15&gt;($ED$11*AO$8),1,IF($C16+$D16+$E16+$F16+$ED15&gt;($ED$11*AO$8),2,IF($C16+$D16+$E16+$F16+$G16+$ED15&gt;($ED$11*AO$8),3,0))))</f>
        <v>0</v>
      </c>
      <c r="AP16" s="239">
        <f>IF(OR(SUMIF(AP$12:AP15,2,AP$12:AP15)=2,SUMIF(AP$12:AP15,1,AP$12:AP15)=1,SUM(AP$12:AP15)=1,SUM(AP$12:AP15)=2),0,IF($C16+$ED15&gt;($ED$11*AP$8),1,IF($C16+$D16+$E16+$F16+$ED15&gt;($ED$11*AP$8),2,IF($C16+$D16+$E16+$F16+$G16+$ED15&gt;($ED$11*AP$8),3,0))))</f>
        <v>0</v>
      </c>
      <c r="AQ16" s="239">
        <f>IF(OR(SUMIF(AQ$12:AQ15,2,AQ$12:AQ15)=2,SUMIF(AQ$12:AQ15,1,AQ$12:AQ15)=1,SUM(AQ$12:AQ15)=1,SUM(AQ$12:AQ15)=2),0,IF($C16+$ED15&gt;($ED$11*AQ$8),1,IF($C16+$D16+$E16+$F16+$ED15&gt;($ED$11*AQ$8),2,IF($C16+$D16+$E16+$F16+$G16+$ED15&gt;($ED$11*AQ$8),3,0))))</f>
        <v>0</v>
      </c>
      <c r="AR16" s="239">
        <f>IF(OR(SUMIF(AR$12:AR15,2,AR$12:AR15)=2,SUMIF(AR$12:AR15,1,AR$12:AR15)=1,SUM(AR$12:AR15)=1,SUM(AR$12:AR15)=2),0,IF($C16+$ED15&gt;($ED$11*AR$8),1,IF($C16+$D16+$E16+$F16+$ED15&gt;($ED$11*AR$8),2,IF($C16+$D16+$E16+$F16+$G16+$ED15&gt;($ED$11*AR$8),3,0))))</f>
        <v>0</v>
      </c>
      <c r="AS16" s="239">
        <f>IF(OR(SUMIF(AS$12:AS15,2,AS$12:AS15)=2,SUMIF(AS$12:AS15,1,AS$12:AS15)=1,SUM(AS$12:AS15)=1,SUM(AS$12:AS15)=2),0,IF($C16+$ED15&gt;($ED$11*AS$8),1,IF($C16+$D16+$E16+$F16+$ED15&gt;($ED$11*AS$8),2,IF($C16+$D16+$E16+$F16+$G16+$ED15&gt;($ED$11*AS$8),3,0))))</f>
        <v>0</v>
      </c>
      <c r="AT16" s="239">
        <f>IF(OR(SUMIF(AT$12:AT15,2,AT$12:AT15)=2,SUMIF(AT$12:AT15,1,AT$12:AT15)=1,SUM(AT$12:AT15)=1,SUM(AT$12:AT15)=2),0,IF($C16+$ED15&gt;($ED$11*AT$8),1,IF($C16+$D16+$E16+$F16+$ED15&gt;($ED$11*AT$8),2,IF($C16+$D16+$E16+$F16+$G16+$ED15&gt;($ED$11*AT$8),3,0))))</f>
        <v>0</v>
      </c>
      <c r="AU16" s="239">
        <f>IF(OR(SUMIF(AU$12:AU15,2,AU$12:AU15)=2,SUMIF(AU$12:AU15,1,AU$12:AU15)=1,SUM(AU$12:AU15)=1,SUM(AU$12:AU15)=2),0,IF($C16+$ED15&gt;($ED$11*AU$8),1,IF($C16+$D16+$E16+$F16+$ED15&gt;($ED$11*AU$8),2,IF($C16+$D16+$E16+$F16+$G16+$ED15&gt;($ED$11*AU$8),3,0))))</f>
        <v>0</v>
      </c>
      <c r="AV16" s="239">
        <f>IF(OR(SUMIF(AV$12:AV15,2,AV$12:AV15)=2,SUMIF(AV$12:AV15,1,AV$12:AV15)=1,SUM(AV$12:AV15)=1,SUM(AV$12:AV15)=2),0,IF($C16+$ED15&gt;($ED$11*AV$8),1,IF($C16+$D16+$E16+$F16+$ED15&gt;($ED$11*AV$8),2,IF($C16+$D16+$E16+$F16+$G16+$ED15&gt;($ED$11*AV$8),3,0))))</f>
        <v>0</v>
      </c>
      <c r="AW16" s="239">
        <f>IF(OR(SUMIF(AW$12:AW15,2,AW$12:AW15)=2,SUMIF(AW$12:AW15,1,AW$12:AW15)=1,SUM(AW$12:AW15)=1,SUM(AW$12:AW15)=2),0,IF($C16+$ED15&gt;($ED$11*AW$8),1,IF($C16+$D16+$E16+$F16+$ED15&gt;($ED$11*AW$8),2,IF($C16+$D16+$E16+$F16+$G16+$ED15&gt;($ED$11*AW$8),3,0))))</f>
        <v>0</v>
      </c>
      <c r="AX16" s="239">
        <f>IF(OR(SUMIF(AX$12:AX15,2,AX$12:AX15)=2,SUMIF(AX$12:AX15,1,AX$12:AX15)=1,SUM(AX$12:AX15)=1,SUM(AX$12:AX15)=2),0,IF($C16+$ED15&gt;($ED$11*AX$8),1,IF($C16+$D16+$E16+$F16+$ED15&gt;($ED$11*AX$8),2,IF($C16+$D16+$E16+$F16+$G16+$ED15&gt;($ED$11*AX$8),3,0))))</f>
        <v>0</v>
      </c>
      <c r="AY16" s="239">
        <f>IF(OR(SUMIF(AY$12:AY15,2,AY$12:AY15)=2,SUMIF(AY$12:AY15,1,AY$12:AY15)=1,SUM(AY$12:AY15)=1,SUM(AY$12:AY15)=2),0,IF($C16+$ED15&gt;($ED$11*AY$8),1,IF($C16+$D16+$E16+$F16+$ED15&gt;($ED$11*AY$8),2,IF($C16+$D16+$E16+$F16+$G16+$ED15&gt;($ED$11*AY$8),3,0))))</f>
        <v>0</v>
      </c>
      <c r="AZ16" s="239">
        <f>IF(OR(SUMIF(AZ$12:AZ15,2,AZ$12:AZ15)=2,SUMIF(AZ$12:AZ15,1,AZ$12:AZ15)=1,SUM(AZ$12:AZ15)=1,SUM(AZ$12:AZ15)=2),0,IF($C16+$ED15&gt;($ED$11*AZ$8),1,IF($C16+$D16+$E16+$F16+$ED15&gt;($ED$11*AZ$8),2,IF($C16+$D16+$E16+$F16+$G16+$ED15&gt;($ED$11*AZ$8),3,0))))</f>
        <v>0</v>
      </c>
      <c r="BA16" s="239">
        <f>IF(OR(SUMIF(BA$12:BA15,2,BA$12:BA15)=2,SUMIF(BA$12:BA15,1,BA$12:BA15)=1,SUM(BA$12:BA15)=1,SUM(BA$12:BA15)=2),0,IF($C16+$ED15&gt;($ED$11*BA$8),1,IF($C16+$D16+$E16+$F16+$ED15&gt;($ED$11*BA$8),2,IF($C16+$D16+$E16+$F16+$G16+$ED15&gt;($ED$11*BA$8),3,0))))</f>
        <v>0</v>
      </c>
      <c r="BB16" s="239">
        <f>IF(OR(SUMIF(BB$12:BB15,2,BB$12:BB15)=2,SUMIF(BB$12:BB15,1,BB$12:BB15)=1,SUM(BB$12:BB15)=1,SUM(BB$12:BB15)=2),0,IF($C16+$ED15&gt;($ED$11*BB$8),1,IF($C16+$D16+$E16+$F16+$ED15&gt;($ED$11*BB$8),2,IF($C16+$D16+$E16+$F16+$G16+$ED15&gt;($ED$11*BB$8),3,0))))</f>
        <v>0</v>
      </c>
      <c r="BC16" s="239">
        <f>IF(OR(SUMIF(BC$12:BC15,2,BC$12:BC15)=2,SUMIF(BC$12:BC15,1,BC$12:BC15)=1,SUM(BC$12:BC15)=1,SUM(BC$12:BC15)=2),0,IF($C16+$ED15&gt;($ED$11*BC$8),1,IF($C16+$D16+$E16+$F16+$ED15&gt;($ED$11*BC$8),2,IF($C16+$D16+$E16+$F16+$G16+$ED15&gt;($ED$11*BC$8),3,0))))</f>
        <v>0</v>
      </c>
      <c r="BD16" s="239">
        <f>IF(OR(SUMIF(BD$12:BD15,2,BD$12:BD15)=2,SUMIF(BD$12:BD15,1,BD$12:BD15)=1,SUM(BD$12:BD15)=1,SUM(BD$12:BD15)=2),0,IF($C16+$ED15&gt;($ED$11*BD$8),1,IF($C16+$D16+$E16+$F16+$ED15&gt;($ED$11*BD$8),2,IF($C16+$D16+$E16+$F16+$G16+$ED15&gt;($ED$11*BD$8),3,0))))</f>
        <v>0</v>
      </c>
      <c r="BE16" s="239">
        <f>IF(OR(SUMIF(BE$12:BE15,2,BE$12:BE15)=2,SUMIF(BE$12:BE15,1,BE$12:BE15)=1,SUM(BE$12:BE15)=1,SUM(BE$12:BE15)=2),0,IF($C16+$ED15&gt;($ED$11*BE$8),1,IF($C16+$D16+$E16+$F16+$ED15&gt;($ED$11*BE$8),2,IF($C16+$D16+$E16+$F16+$G16+$ED15&gt;($ED$11*BE$8),3,0))))</f>
        <v>0</v>
      </c>
      <c r="BF16" s="239">
        <f>IF(OR(SUMIF(BF$12:BF15,2,BF$12:BF15)=2,SUMIF(BF$12:BF15,1,BF$12:BF15)=1,SUM(BF$12:BF15)=1,SUM(BF$12:BF15)=2),0,IF($C16+$ED15&gt;($ED$11*BF$8),1,IF($C16+$D16+$E16+$F16+$ED15&gt;($ED$11*BF$8),2,IF($C16+$D16+$E16+$F16+$G16+$ED15&gt;($ED$11*BF$8),3,0))))</f>
        <v>0</v>
      </c>
      <c r="BG16" s="239">
        <f>IF(OR(SUMIF(BG$12:BG15,2,BG$12:BG15)=2,SUMIF(BG$12:BG15,1,BG$12:BG15)=1,SUM(BG$12:BG15)=1,SUM(BG$12:BG15)=2),0,IF($C16+$ED15&gt;($ED$11*BG$8),1,IF($C16+$D16+$E16+$F16+$ED15&gt;($ED$11*BG$8),2,IF($C16+$D16+$E16+$F16+$G16+$ED15&gt;($ED$11*BG$8),3,0))))</f>
        <v>0</v>
      </c>
      <c r="BH16" s="239">
        <f>IF(OR(SUMIF(BH$12:BH15,2,BH$12:BH15)=2,SUMIF(BH$12:BH15,1,BH$12:BH15)=1,SUM(BH$12:BH15)=1,SUM(BH$12:BH15)=2),0,IF($C16+$ED15&gt;($ED$11*BH$8),1,IF($C16+$D16+$E16+$F16+$ED15&gt;($ED$11*BH$8),2,IF($C16+$D16+$E16+$F16+$G16+$ED15&gt;($ED$11*BH$8),3,0))))</f>
        <v>0</v>
      </c>
      <c r="BI16" s="239">
        <f>IF(OR(SUMIF(BI$12:BI15,2,BI$12:BI15)=2,SUMIF(BI$12:BI15,1,BI$12:BI15)=1,SUM(BI$12:BI15)=1,SUM(BI$12:BI15)=2),0,IF($C16+$ED15&gt;($ED$11*BI$8),1,IF($C16+$D16+$E16+$F16+$ED15&gt;($ED$11*BI$8),2,IF($C16+$D16+$E16+$F16+$G16+$ED15&gt;($ED$11*BI$8),3,0))))</f>
        <v>0</v>
      </c>
      <c r="BJ16" s="239">
        <f>IF(OR(SUMIF(BJ$12:BJ15,2,BJ$12:BJ15)=2,SUMIF(BJ$12:BJ15,1,BJ$12:BJ15)=1,SUM(BJ$12:BJ15)=1,SUM(BJ$12:BJ15)=2),0,IF($C16+$ED15&gt;($ED$11*BJ$8),1,IF($C16+$D16+$E16+$F16+$ED15&gt;($ED$11*BJ$8),2,IF($C16+$D16+$E16+$F16+$G16+$ED15&gt;($ED$11*BJ$8),3,0))))</f>
        <v>0</v>
      </c>
      <c r="BK16" s="239">
        <f>IF(OR(SUMIF(BK$12:BK15,2,BK$12:BK15)=2,SUMIF(BK$12:BK15,1,BK$12:BK15)=1,SUM(BK$12:BK15)=1,SUM(BK$12:BK15)=2),0,IF($C16+$ED15&gt;($ED$11*BK$8),1,IF($C16+$D16+$E16+$F16+$ED15&gt;($ED$11*BK$8),2,IF($C16+$D16+$E16+$F16+$G16+$ED15&gt;($ED$11*BK$8),3,0))))</f>
        <v>0</v>
      </c>
      <c r="BL16" s="239">
        <f>IF(OR(SUMIF(BL$12:BL15,2,BL$12:BL15)=2,SUMIF(BL$12:BL15,1,BL$12:BL15)=1,SUM(BL$12:BL15)=1,SUM(BL$12:BL15)=2),0,IF($C16+$ED15&gt;($ED$11*BL$8),1,IF($C16+$D16+$E16+$F16+$ED15&gt;($ED$11*BL$8),2,IF($C16+$D16+$E16+$F16+$G16+$ED15&gt;($ED$11*BL$8),3,0))))</f>
        <v>0</v>
      </c>
      <c r="BM16" s="239">
        <f>IF(OR(SUMIF(BM$12:BM15,2,BM$12:BM15)=2,SUMIF(BM$12:BM15,1,BM$12:BM15)=1,SUM(BM$12:BM15)=1,SUM(BM$12:BM15)=2),0,IF($C16+$ED15&gt;($ED$11*BM$8),1,IF($C16+$D16+$E16+$F16+$ED15&gt;($ED$11*BM$8),2,IF($C16+$D16+$E16+$F16+$G16+$ED15&gt;($ED$11*BM$8),3,0))))</f>
        <v>0</v>
      </c>
      <c r="BN16" s="239">
        <f>IF(OR(SUMIF(BN$12:BN15,2,BN$12:BN15)=2,SUMIF(BN$12:BN15,1,BN$12:BN15)=1,SUM(BN$12:BN15)=1,SUM(BN$12:BN15)=2),0,IF($C16+$ED15&gt;($ED$11*BN$8),1,IF($C16+$D16+$E16+$F16+$ED15&gt;($ED$11*BN$8),2,IF($C16+$D16+$E16+$F16+$G16+$ED15&gt;($ED$11*BN$8),3,0))))</f>
        <v>0</v>
      </c>
      <c r="BO16" s="239">
        <f>IF(OR(SUMIF(BO$12:BO15,2,BO$12:BO15)=2,SUMIF(BO$12:BO15,1,BO$12:BO15)=1,SUM(BO$12:BO15)=1,SUM(BO$12:BO15)=2),0,IF($C16+$ED15&gt;($ED$11*BO$8),1,IF($C16+$D16+$E16+$F16+$ED15&gt;($ED$11*BO$8),2,IF($C16+$D16+$E16+$F16+$G16+$ED15&gt;($ED$11*BO$8),3,0))))</f>
        <v>0</v>
      </c>
      <c r="BP16" s="239">
        <f>IF(OR(SUMIF(BP$12:BP15,2,BP$12:BP15)=2,SUMIF(BP$12:BP15,1,BP$12:BP15)=1,SUM(BP$12:BP15)=1,SUM(BP$12:BP15)=2),0,IF($C16+$ED15&gt;($ED$11*BP$8),1,IF($C16+$D16+$E16+$F16+$ED15&gt;($ED$11*BP$8),2,IF($C16+$D16+$E16+$F16+$G16+$ED15&gt;($ED$11*BP$8),3,0))))</f>
        <v>0</v>
      </c>
      <c r="BQ16" s="239">
        <f>IF(OR(SUMIF(BQ$12:BQ15,2,BQ$12:BQ15)=2,SUMIF(BQ$12:BQ15,1,BQ$12:BQ15)=1,SUM(BQ$12:BQ15)=1,SUM(BQ$12:BQ15)=2),0,IF($C16+$ED15&gt;($ED$11*BQ$8),1,IF($C16+$D16+$E16+$F16+$ED15&gt;($ED$11*BQ$8),2,IF($C16+$D16+$E16+$F16+$G16+$ED15&gt;($ED$11*BQ$8),3,0))))</f>
        <v>0</v>
      </c>
      <c r="BR16" s="239">
        <f>IF(OR(SUMIF(BR$12:BR15,2,BR$12:BR15)=2,SUMIF(BR$12:BR15,1,BR$12:BR15)=1,SUM(BR$12:BR15)=1,SUM(BR$12:BR15)=2),0,IF($C16+$ED15&gt;($ED$11*BR$8),1,IF($C16+$D16+$E16+$F16+$ED15&gt;($ED$11*BR$8),2,IF($C16+$D16+$E16+$F16+$G16+$ED15&gt;($ED$11*BR$8),3,0))))</f>
        <v>0</v>
      </c>
      <c r="BS16" s="239">
        <f>IF(OR(SUMIF(BS$12:BS15,2,BS$12:BS15)=2,SUMIF(BS$12:BS15,1,BS$12:BS15)=1,SUM(BS$12:BS15)=1,SUM(BS$12:BS15)=2),0,IF($C16+$ED15&gt;($ED$11*BS$8),1,IF($C16+$D16+$E16+$F16+$ED15&gt;($ED$11*BS$8),2,IF($C16+$D16+$E16+$F16+$G16+$ED15&gt;($ED$11*BS$8),3,0))))</f>
        <v>0</v>
      </c>
      <c r="BT16" s="239">
        <f>IF(OR(SUMIF(BT$12:BT15,2,BT$12:BT15)=2,SUMIF(BT$12:BT15,1,BT$12:BT15)=1,SUM(BT$12:BT15)=1,SUM(BT$12:BT15)=2),0,IF($C16+$ED15&gt;($ED$11*BT$8),1,IF($C16+$D16+$E16+$F16+$ED15&gt;($ED$11*BT$8),2,IF($C16+$D16+$E16+$F16+$G16+$ED15&gt;($ED$11*BT$8),3,0))))</f>
        <v>0</v>
      </c>
      <c r="BU16" s="239">
        <f>IF(OR(SUMIF(BU$12:BU15,2,BU$12:BU15)=2,SUMIF(BU$12:BU15,1,BU$12:BU15)=1,SUM(BU$12:BU15)=1,SUM(BU$12:BU15)=2),0,IF($C16+$ED15&gt;($ED$11*BU$8),1,IF($C16+$D16+$E16+$F16+$ED15&gt;($ED$11*BU$8),2,IF($C16+$D16+$E16+$F16+$G16+$ED15&gt;($ED$11*BU$8),3,0))))</f>
        <v>0</v>
      </c>
      <c r="BV16" s="239">
        <f>IF(OR(SUMIF(BV$12:BV15,2,BV$12:BV15)=2,SUMIF(BV$12:BV15,1,BV$12:BV15)=1,SUM(BV$12:BV15)=1,SUM(BV$12:BV15)=2),0,IF($C16+$ED15&gt;($ED$11*BV$8),1,IF($C16+$D16+$E16+$F16+$ED15&gt;($ED$11*BV$8),2,IF($C16+$D16+$E16+$F16+$G16+$ED15&gt;($ED$11*BV$8),3,0))))</f>
        <v>0</v>
      </c>
      <c r="BW16" s="239">
        <f>IF(OR(SUMIF(BW$12:BW15,2,BW$12:BW15)=2,SUMIF(BW$12:BW15,1,BW$12:BW15)=1,SUM(BW$12:BW15)=1,SUM(BW$12:BW15)=2),0,IF($C16+$ED15&gt;($ED$11*BW$8),1,IF($C16+$D16+$E16+$F16+$ED15&gt;($ED$11*BW$8),2,IF($C16+$D16+$E16+$F16+$G16+$ED15&gt;($ED$11*BW$8),3,0))))</f>
        <v>0</v>
      </c>
      <c r="BX16" s="239">
        <f>IF(OR(SUMIF(BX$12:BX15,2,BX$12:BX15)=2,SUMIF(BX$12:BX15,1,BX$12:BX15)=1,SUM(BX$12:BX15)=1,SUM(BX$12:BX15)=2),0,IF($C16+$ED15&gt;($ED$11*BX$8),1,IF($C16+$D16+$E16+$F16+$ED15&gt;($ED$11*BX$8),2,IF($C16+$D16+$E16+$F16+$G16+$ED15&gt;($ED$11*BX$8),3,0))))</f>
        <v>0</v>
      </c>
      <c r="BY16" s="239">
        <f>IF(OR(SUMIF(BY$12:BY15,2,BY$12:BY15)=2,SUMIF(BY$12:BY15,1,BY$12:BY15)=1,SUM(BY$12:BY15)=1,SUM(BY$12:BY15)=2),0,IF($C16+$ED15&gt;($ED$11*BY$8),1,IF($C16+$D16+$E16+$F16+$ED15&gt;($ED$11*BY$8),2,IF($C16+$D16+$E16+$F16+$G16+$ED15&gt;($ED$11*BY$8),3,0))))</f>
        <v>0</v>
      </c>
      <c r="BZ16" s="239">
        <f>IF(OR(SUMIF(BZ$12:BZ15,2,BZ$12:BZ15)=2,SUMIF(BZ$12:BZ15,1,BZ$12:BZ15)=1,SUM(BZ$12:BZ15)=1,SUM(BZ$12:BZ15)=2),0,IF($C16+$ED15&gt;($ED$11*BZ$8),1,IF($C16+$D16+$E16+$F16+$ED15&gt;($ED$11*BZ$8),2,IF($C16+$D16+$E16+$F16+$G16+$ED15&gt;($ED$11*BZ$8),3,0))))</f>
        <v>0</v>
      </c>
      <c r="CA16" s="239">
        <f>IF(OR(SUMIF(CA$12:CA15,2,CA$12:CA15)=2,SUMIF(CA$12:CA15,1,CA$12:CA15)=1,SUM(CA$12:CA15)=1,SUM(CA$12:CA15)=2),0,IF($C16+$ED15&gt;($ED$11*CA$8),1,IF($C16+$D16+$E16+$F16+$ED15&gt;($ED$11*CA$8),2,IF($C16+$D16+$E16+$F16+$G16+$ED15&gt;($ED$11*CA$8),3,0))))</f>
        <v>0</v>
      </c>
      <c r="CB16" s="239">
        <f>IF(OR(SUMIF(CB$12:CB15,2,CB$12:CB15)=2,SUMIF(CB$12:CB15,1,CB$12:CB15)=1,SUM(CB$12:CB15)=1,SUM(CB$12:CB15)=2),0,IF($C16+$ED15&gt;($ED$11*CB$8),1,IF($C16+$D16+$E16+$F16+$ED15&gt;($ED$11*CB$8),2,IF($C16+$D16+$E16+$F16+$G16+$ED15&gt;($ED$11*CB$8),3,0))))</f>
        <v>0</v>
      </c>
      <c r="CC16" s="239">
        <f>IF(OR(SUMIF(CC$12:CC15,2,CC$12:CC15)=2,SUMIF(CC$12:CC15,1,CC$12:CC15)=1,SUM(CC$12:CC15)=1,SUM(CC$12:CC15)=2),0,IF($C16+$ED15&gt;($ED$11*CC$8),1,IF($C16+$D16+$E16+$F16+$ED15&gt;($ED$11*CC$8),2,IF($C16+$D16+$E16+$F16+$G16+$ED15&gt;($ED$11*CC$8),3,0))))</f>
        <v>0</v>
      </c>
      <c r="CD16" s="239">
        <f>IF(OR(SUMIF(CD$12:CD15,2,CD$12:CD15)=2,SUMIF(CD$12:CD15,1,CD$12:CD15)=1,SUM(CD$12:CD15)=1,SUM(CD$12:CD15)=2),0,IF($C16+$ED15&gt;($ED$11*CD$8),1,IF($C16+$D16+$E16+$F16+$ED15&gt;($ED$11*CD$8),2,IF($C16+$D16+$E16+$F16+$G16+$ED15&gt;($ED$11*CD$8),3,0))))</f>
        <v>0</v>
      </c>
      <c r="CE16" s="239">
        <f>IF(OR(SUMIF(CE$12:CE15,2,CE$12:CE15)=2,SUMIF(CE$12:CE15,1,CE$12:CE15)=1,SUM(CE$12:CE15)=1,SUM(CE$12:CE15)=2),0,IF($C16+$ED15&gt;($ED$11*CE$8),1,IF($C16+$D16+$E16+$F16+$ED15&gt;($ED$11*CE$8),2,IF($C16+$D16+$E16+$F16+$G16+$ED15&gt;($ED$11*CE$8),3,0))))</f>
        <v>0</v>
      </c>
      <c r="CF16" s="239">
        <f>IF(OR(SUMIF(CF$12:CF15,2,CF$12:CF15)=2,SUMIF(CF$12:CF15,1,CF$12:CF15)=1,SUM(CF$12:CF15)=1,SUM(CF$12:CF15)=2),0,IF($C16+$ED15&gt;($ED$11*CF$8),1,IF($C16+$D16+$E16+$F16+$ED15&gt;($ED$11*CF$8),2,IF($C16+$D16+$E16+$F16+$G16+$ED15&gt;($ED$11*CF$8),3,0))))</f>
        <v>0</v>
      </c>
      <c r="CG16" s="239">
        <f>IF(OR(SUMIF(CG$12:CG15,2,CG$12:CG15)=2,SUMIF(CG$12:CG15,1,CG$12:CG15)=1,SUM(CG$12:CG15)=1,SUM(CG$12:CG15)=2),0,IF($C16+$ED15&gt;($ED$11*CG$8),1,IF($C16+$D16+$E16+$F16+$ED15&gt;($ED$11*CG$8),2,IF($C16+$D16+$E16+$F16+$G16+$ED15&gt;($ED$11*CG$8),3,0))))</f>
        <v>0</v>
      </c>
      <c r="CH16" s="239">
        <f>IF(OR(SUMIF(CH$12:CH15,2,CH$12:CH15)=2,SUMIF(CH$12:CH15,1,CH$12:CH15)=1,SUM(CH$12:CH15)=1,SUM(CH$12:CH15)=2),0,IF($C16+$ED15&gt;($ED$11*CH$8),1,IF($C16+$D16+$E16+$F16+$ED15&gt;($ED$11*CH$8),2,IF($C16+$D16+$E16+$F16+$G16+$ED15&gt;($ED$11*CH$8),3,0))))</f>
        <v>0</v>
      </c>
      <c r="CI16" s="239">
        <f>IF(OR(SUMIF(CI$12:CI15,2,CI$12:CI15)=2,SUMIF(CI$12:CI15,1,CI$12:CI15)=1,SUM(CI$12:CI15)=1,SUM(CI$12:CI15)=2),0,IF($C16+$ED15&gt;($ED$11*CI$8),1,IF($C16+$D16+$E16+$F16+$ED15&gt;($ED$11*CI$8),2,IF($C16+$D16+$E16+$F16+$G16+$ED15&gt;($ED$11*CI$8),3,0))))</f>
        <v>0</v>
      </c>
      <c r="CJ16" s="239">
        <f>IF(OR(SUMIF(CJ$12:CJ15,2,CJ$12:CJ15)=2,SUMIF(CJ$12:CJ15,1,CJ$12:CJ15)=1,SUM(CJ$12:CJ15)=1,SUM(CJ$12:CJ15)=2),0,IF($C16+$ED15&gt;($ED$11*CJ$8),1,IF($C16+$D16+$E16+$F16+$ED15&gt;($ED$11*CJ$8),2,IF($C16+$D16+$E16+$F16+$G16+$ED15&gt;($ED$11*CJ$8),3,0))))</f>
        <v>0</v>
      </c>
      <c r="CK16" s="239">
        <f>IF(OR(SUMIF(CK$12:CK15,2,CK$12:CK15)=2,SUMIF(CK$12:CK15,1,CK$12:CK15)=1,SUM(CK$12:CK15)=1,SUM(CK$12:CK15)=2),0,IF($C16+$ED15&gt;($ED$11*CK$8),1,IF($C16+$D16+$E16+$F16+$ED15&gt;($ED$11*CK$8),2,IF($C16+$D16+$E16+$F16+$G16+$ED15&gt;($ED$11*CK$8),3,0))))</f>
        <v>0</v>
      </c>
      <c r="CL16" s="239">
        <f>IF(OR(SUMIF(CL$12:CL15,2,CL$12:CL15)=2,SUMIF(CL$12:CL15,1,CL$12:CL15)=1,SUM(CL$12:CL15)=1,SUM(CL$12:CL15)=2),0,IF($C16+$ED15&gt;($ED$11*CL$8),1,IF($C16+$D16+$E16+$F16+$ED15&gt;($ED$11*CL$8),2,IF($C16+$D16+$E16+$F16+$G16+$ED15&gt;($ED$11*CL$8),3,0))))</f>
        <v>0</v>
      </c>
      <c r="CM16" s="239">
        <f>IF(OR(SUMIF(CM$12:CM15,2,CM$12:CM15)=2,SUMIF(CM$12:CM15,1,CM$12:CM15)=1,SUM(CM$12:CM15)=1,SUM(CM$12:CM15)=2),0,IF($C16+$ED15&gt;($ED$11*CM$8),1,IF($C16+$D16+$E16+$F16+$ED15&gt;($ED$11*CM$8),2,IF($C16+$D16+$E16+$F16+$G16+$ED15&gt;($ED$11*CM$8),3,0))))</f>
        <v>0</v>
      </c>
      <c r="CN16" s="239">
        <f>IF(OR(SUMIF(CN$12:CN15,2,CN$12:CN15)=2,SUMIF(CN$12:CN15,1,CN$12:CN15)=1,SUM(CN$12:CN15)=1,SUM(CN$12:CN15)=2),0,IF($C16+$ED15&gt;($ED$11*CN$8),1,IF($C16+$D16+$E16+$F16+$ED15&gt;($ED$11*CN$8),2,IF($C16+$D16+$E16+$F16+$G16+$ED15&gt;($ED$11*CN$8),3,0))))</f>
        <v>0</v>
      </c>
      <c r="CO16" s="239">
        <f>IF(OR(SUMIF(CO$12:CO15,2,CO$12:CO15)=2,SUMIF(CO$12:CO15,1,CO$12:CO15)=1,SUM(CO$12:CO15)=1,SUM(CO$12:CO15)=2),0,IF($C16+$ED15&gt;($ED$11*CO$8),1,IF($C16+$D16+$E16+$F16+$ED15&gt;($ED$11*CO$8),2,IF($C16+$D16+$E16+$F16+$G16+$ED15&gt;($ED$11*CO$8),3,0))))</f>
        <v>0</v>
      </c>
      <c r="CP16" s="239">
        <f>IF(OR(SUMIF(CP$12:CP15,2,CP$12:CP15)=2,SUMIF(CP$12:CP15,1,CP$12:CP15)=1,SUM(CP$12:CP15)=1,SUM(CP$12:CP15)=2),0,IF($C16+$ED15&gt;($ED$11*CP$8),1,IF($C16+$D16+$E16+$F16+$ED15&gt;($ED$11*CP$8),2,IF($C16+$D16+$E16+$F16+$G16+$ED15&gt;($ED$11*CP$8),3,0))))</f>
        <v>0</v>
      </c>
      <c r="CQ16" s="239">
        <f>IF(OR(SUMIF(CQ$12:CQ15,2,CQ$12:CQ15)=2,SUMIF(CQ$12:CQ15,1,CQ$12:CQ15)=1,SUM(CQ$12:CQ15)=1,SUM(CQ$12:CQ15)=2),0,IF($C16+$ED15&gt;($ED$11*CQ$8),1,IF($C16+$D16+$E16+$F16+$ED15&gt;($ED$11*CQ$8),2,IF($C16+$D16+$E16+$F16+$G16+$ED15&gt;($ED$11*CQ$8),3,0))))</f>
        <v>0</v>
      </c>
      <c r="CR16" s="239">
        <f>IF(OR(SUMIF(CR$12:CR15,2,CR$12:CR15)=2,SUMIF(CR$12:CR15,1,CR$12:CR15)=1,SUM(CR$12:CR15)=1,SUM(CR$12:CR15)=2),0,IF($C16+$ED15&gt;($ED$11*CR$8),1,IF($C16+$D16+$E16+$F16+$ED15&gt;($ED$11*CR$8),2,IF($C16+$D16+$E16+$F16+$G16+$ED15&gt;($ED$11*CR$8),3,0))))</f>
        <v>0</v>
      </c>
      <c r="CS16" s="239">
        <f>IF(OR(SUMIF(CS$12:CS15,2,CS$12:CS15)=2,SUMIF(CS$12:CS15,1,CS$12:CS15)=1,SUM(CS$12:CS15)=1,SUM(CS$12:CS15)=2),0,IF($C16+$ED15&gt;($ED$11*CS$8),1,IF($C16+$D16+$E16+$F16+$ED15&gt;($ED$11*CS$8),2,IF($C16+$D16+$E16+$F16+$G16+$ED15&gt;($ED$11*CS$8),3,0))))</f>
        <v>0</v>
      </c>
      <c r="CT16" s="239">
        <f>IF(OR(SUMIF(CT$12:CT15,2,CT$12:CT15)=2,SUMIF(CT$12:CT15,1,CT$12:CT15)=1,SUM(CT$12:CT15)=1,SUM(CT$12:CT15)=2),0,IF($C16+$ED15&gt;($ED$11*CT$8),1,IF($C16+$D16+$E16+$F16+$ED15&gt;($ED$11*CT$8),2,IF($C16+$D16+$E16+$F16+$G16+$ED15&gt;($ED$11*CT$8),3,0))))</f>
        <v>0</v>
      </c>
      <c r="CU16" s="239">
        <f>IF(OR(SUMIF(CU$12:CU15,2,CU$12:CU15)=2,SUMIF(CU$12:CU15,1,CU$12:CU15)=1,SUM(CU$12:CU15)=1,SUM(CU$12:CU15)=2),0,IF($C16+$ED15&gt;($ED$11*CU$8),1,IF($C16+$D16+$E16+$F16+$ED15&gt;($ED$11*CU$8),2,IF($C16+$D16+$E16+$F16+$G16+$ED15&gt;($ED$11*CU$8),3,0))))</f>
        <v>0</v>
      </c>
      <c r="CV16" s="239">
        <f>IF(OR(SUMIF(CV$12:CV15,2,CV$12:CV15)=2,SUMIF(CV$12:CV15,1,CV$12:CV15)=1,SUM(CV$12:CV15)=1,SUM(CV$12:CV15)=2),0,IF($C16+$ED15&gt;($ED$11*CV$8),1,IF($C16+$D16+$E16+$F16+$ED15&gt;($ED$11*CV$8),2,IF($C16+$D16+$E16+$F16+$G16+$ED15&gt;($ED$11*CV$8),3,0))))</f>
        <v>0</v>
      </c>
      <c r="CW16" s="239">
        <f>IF(OR(SUMIF(CW$12:CW15,2,CW$12:CW15)=2,SUMIF(CW$12:CW15,1,CW$12:CW15)=1,SUM(CW$12:CW15)=1,SUM(CW$12:CW15)=2),0,IF($C16+$ED15&gt;($ED$11*CW$8),1,IF($C16+$D16+$E16+$F16+$ED15&gt;($ED$11*CW$8),2,IF($C16+$D16+$E16+$F16+$G16+$ED15&gt;($ED$11*CW$8),3,0))))</f>
        <v>0</v>
      </c>
      <c r="CX16" s="239">
        <f>IF(OR(SUMIF(CX$12:CX15,2,CX$12:CX15)=2,SUMIF(CX$12:CX15,1,CX$12:CX15)=1,SUM(CX$12:CX15)=1,SUM(CX$12:CX15)=2),0,IF($C16+$ED15&gt;($ED$11*CX$8),1,IF($C16+$D16+$E16+$F16+$ED15&gt;($ED$11*CX$8),2,IF($C16+$D16+$E16+$F16+$G16+$ED15&gt;($ED$11*CX$8),3,0))))</f>
        <v>0</v>
      </c>
      <c r="CY16" s="239">
        <f>IF(OR(SUMIF(CY$12:CY15,2,CY$12:CY15)=2,SUMIF(CY$12:CY15,1,CY$12:CY15)=1,SUM(CY$12:CY15)=1,SUM(CY$12:CY15)=2),0,IF($C16+$ED15&gt;($ED$11*CY$8),1,IF($C16+$D16+$E16+$F16+$ED15&gt;($ED$11*CY$8),2,IF($C16+$D16+$E16+$F16+$G16+$ED15&gt;($ED$11*CY$8),3,0))))</f>
        <v>0</v>
      </c>
      <c r="CZ16" s="239">
        <f>IF(OR(SUMIF(CZ$12:CZ15,2,CZ$12:CZ15)=2,SUMIF(CZ$12:CZ15,1,CZ$12:CZ15)=1,SUM(CZ$12:CZ15)=1,SUM(CZ$12:CZ15)=2),0,IF($C16+$ED15&gt;($ED$11*CZ$8),1,IF($C16+$D16+$E16+$F16+$ED15&gt;($ED$11*CZ$8),2,IF($C16+$D16+$E16+$F16+$G16+$ED15&gt;($ED$11*CZ$8),3,0))))</f>
        <v>0</v>
      </c>
      <c r="DA16" s="239">
        <f>IF(OR(SUMIF(DA$12:DA15,2,DA$12:DA15)=2,SUMIF(DA$12:DA15,1,DA$12:DA15)=1,SUM(DA$12:DA15)=1,SUM(DA$12:DA15)=2),0,IF($C16+$ED15&gt;($ED$11*DA$8),1,IF($C16+$D16+$E16+$F16+$ED15&gt;($ED$11*DA$8),2,IF($C16+$D16+$E16+$F16+$G16+$ED15&gt;($ED$11*DA$8),3,0))))</f>
        <v>0</v>
      </c>
      <c r="DB16" s="239">
        <f>IF(OR(SUMIF(DB$12:DB15,2,DB$12:DB15)=2,SUMIF(DB$12:DB15,1,DB$12:DB15)=1,SUM(DB$12:DB15)=1,SUM(DB$12:DB15)=2),0,IF($C16+$ED15&gt;($ED$11*DB$8),1,IF($C16+$D16+$E16+$F16+$ED15&gt;($ED$11*DB$8),2,IF($C16+$D16+$E16+$F16+$G16+$ED15&gt;($ED$11*DB$8),3,0))))</f>
        <v>0</v>
      </c>
      <c r="DC16" s="239">
        <f>IF(OR(SUMIF(DC$12:DC15,2,DC$12:DC15)=2,SUMIF(DC$12:DC15,1,DC$12:DC15)=1,SUM(DC$12:DC15)=1,SUM(DC$12:DC15)=2),0,IF($C16+$ED15&gt;($ED$11*DC$8),1,IF($C16+$D16+$E16+$F16+$ED15&gt;($ED$11*DC$8),2,IF($C16+$D16+$E16+$F16+$G16+$ED15&gt;($ED$11*DC$8),3,0))))</f>
        <v>0</v>
      </c>
      <c r="DD16" s="239">
        <f>IF(OR(SUMIF(DD$12:DD15,2,DD$12:DD15)=2,SUMIF(DD$12:DD15,1,DD$12:DD15)=1,SUM(DD$12:DD15)=1,SUM(DD$12:DD15)=2),0,IF($C16+$ED15&gt;($ED$11*DD$8),1,IF($C16+$D16+$E16+$F16+$ED15&gt;($ED$11*DD$8),2,IF($C16+$D16+$E16+$F16+$G16+$ED15&gt;($ED$11*DD$8),3,0))))</f>
        <v>0</v>
      </c>
      <c r="DE16" s="239">
        <f>IF(OR(SUMIF(DE$12:DE15,2,DE$12:DE15)=2,SUMIF(DE$12:DE15,1,DE$12:DE15)=1,SUM(DE$12:DE15)=1,SUM(DE$12:DE15)=2),0,IF($C16+$ED15&gt;($ED$11*DE$8),1,IF($C16+$D16+$E16+$F16+$ED15&gt;($ED$11*DE$8),2,IF($C16+$D16+$E16+$F16+$G16+$ED15&gt;($ED$11*DE$8),3,0))))</f>
        <v>0</v>
      </c>
      <c r="DF16" s="239">
        <f>IF(OR(SUMIF(DF$12:DF15,2,DF$12:DF15)=2,SUMIF(DF$12:DF15,1,DF$12:DF15)=1,SUM(DF$12:DF15)=1,SUM(DF$12:DF15)=2),0,IF($C16+$ED15&gt;($ED$11*DF$8),1,IF($C16+$D16+$E16+$F16+$ED15&gt;($ED$11*DF$8),2,IF($C16+$D16+$E16+$F16+$G16+$ED15&gt;($ED$11*DF$8),3,0))))</f>
        <v>0</v>
      </c>
      <c r="DG16" s="239">
        <f>IF(OR(SUMIF(DG$12:DG15,2,DG$12:DG15)=2,SUMIF(DG$12:DG15,1,DG$12:DG15)=1,SUM(DG$12:DG15)=1,SUM(DG$12:DG15)=2),0,IF($C16+$ED15&gt;($ED$11*DG$8),1,IF($C16+$D16+$E16+$F16+$ED15&gt;($ED$11*DG$8),2,IF($C16+$D16+$E16+$F16+$G16+$ED15&gt;($ED$11*DG$8),3,0))))</f>
        <v>0</v>
      </c>
      <c r="DH16" s="239">
        <f>IF(OR(SUMIF(DH$12:DH15,2,DH$12:DH15)=2,SUMIF(DH$12:DH15,1,DH$12:DH15)=1,SUM(DH$12:DH15)=1,SUM(DH$12:DH15)=2),0,IF($C16+$ED15&gt;($ED$11*DH$8),1,IF($C16+$D16+$E16+$F16+$ED15&gt;($ED$11*DH$8),2,IF($C16+$D16+$E16+$F16+$G16+$ED15&gt;($ED$11*DH$8),3,0))))</f>
        <v>0</v>
      </c>
      <c r="DI16" s="239">
        <f>IF(OR(SUMIF(DI$12:DI15,2,DI$12:DI15)=2,SUMIF(DI$12:DI15,1,DI$12:DI15)=1,SUM(DI$12:DI15)=1,SUM(DI$12:DI15)=2),0,IF($C16+$ED15&gt;($ED$11*DI$8),1,IF($C16+$D16+$E16+$F16+$ED15&gt;($ED$11*DI$8),2,IF($C16+$D16+$E16+$F16+$G16+$ED15&gt;($ED$11*DI$8),3,0))))</f>
        <v>0</v>
      </c>
      <c r="DJ16" s="239">
        <f>IF(OR(SUMIF(DJ$12:DJ15,2,DJ$12:DJ15)=2,SUMIF(DJ$12:DJ15,1,DJ$12:DJ15)=1,SUM(DJ$12:DJ15)=1,SUM(DJ$12:DJ15)=2),0,IF($C16+$ED15&gt;($ED$11*DJ$8),1,IF($C16+$D16+$E16+$F16+$ED15&gt;($ED$11*DJ$8),2,IF($C16+$D16+$E16+$F16+$G16+$ED15&gt;($ED$11*DJ$8),3,0))))</f>
        <v>0</v>
      </c>
      <c r="DK16" s="239">
        <f>IF(OR(SUMIF(DK$12:DK15,2,DK$12:DK15)=2,SUMIF(DK$12:DK15,1,DK$12:DK15)=1,SUM(DK$12:DK15)=1,SUM(DK$12:DK15)=2),0,IF($C16+$ED15&gt;($ED$11*DK$8),1,IF($C16+$D16+$E16+$F16+$ED15&gt;($ED$11*DK$8),2,IF($C16+$D16+$E16+$F16+$G16+$ED15&gt;($ED$11*DK$8),3,0))))</f>
        <v>0</v>
      </c>
      <c r="DL16" s="239">
        <f>IF(OR(SUMIF(DL$12:DL15,2,DL$12:DL15)=2,SUMIF(DL$12:DL15,1,DL$12:DL15)=1,SUM(DL$12:DL15)=1,SUM(DL$12:DL15)=2),0,IF($C16+$ED15&gt;($ED$11*DL$8),1,IF($C16+$D16+$E16+$F16+$ED15&gt;($ED$11*DL$8),2,IF($C16+$D16+$E16+$F16+$G16+$ED15&gt;($ED$11*DL$8),3,0))))</f>
        <v>0</v>
      </c>
      <c r="DM16" s="239">
        <f>IF(OR(SUMIF(DM$12:DM15,2,DM$12:DM15)=2,SUMIF(DM$12:DM15,1,DM$12:DM15)=1,SUM(DM$12:DM15)=1,SUM(DM$12:DM15)=2),0,IF($C16+$ED15&gt;($ED$11*DM$8),1,IF($C16+$D16+$E16+$F16+$ED15&gt;($ED$11*DM$8),2,IF($C16+$D16+$E16+$F16+$G16+$ED15&gt;($ED$11*DM$8),3,0))))</f>
        <v>0</v>
      </c>
      <c r="DN16" s="239">
        <f>IF(OR(SUMIF(DN$12:DN15,2,DN$12:DN15)=2,SUMIF(DN$12:DN15,1,DN$12:DN15)=1,SUM(DN$12:DN15)=1,SUM(DN$12:DN15)=2),0,IF($C16+$ED15&gt;($ED$11*DN$8),1,IF($C16+$D16+$E16+$F16+$ED15&gt;($ED$11*DN$8),2,IF($C16+$D16+$E16+$F16+$G16+$ED15&gt;($ED$11*DN$8),3,0))))</f>
        <v>0</v>
      </c>
      <c r="DO16" s="239">
        <f>IF(OR(SUMIF(DO$12:DO15,2,DO$12:DO15)=2,SUMIF(DO$12:DO15,1,DO$12:DO15)=1,SUM(DO$12:DO15)=1,SUM(DO$12:DO15)=2),0,IF($C16+$ED15&gt;($ED$11*DO$8),1,IF($C16+$D16+$E16+$F16+$ED15&gt;($ED$11*DO$8),2,IF($C16+$D16+$E16+$F16+$G16+$ED15&gt;($ED$11*DO$8),3,0))))</f>
        <v>0</v>
      </c>
      <c r="DP16" s="239">
        <f>IF(OR(SUMIF(DP$12:DP15,2,DP$12:DP15)=2,SUMIF(DP$12:DP15,1,DP$12:DP15)=1,SUM(DP$12:DP15)=1,SUM(DP$12:DP15)=2),0,IF($C16+$ED15&gt;($ED$11*DP$8),1,IF($C16+$D16+$E16+$F16+$ED15&gt;($ED$11*DP$8),2,IF($C16+$D16+$E16+$F16+$G16+$ED15&gt;($ED$11*DP$8),3,0))))</f>
        <v>0</v>
      </c>
      <c r="DQ16" s="239">
        <f>IF(OR(SUMIF(DQ$12:DQ15,2,DQ$12:DQ15)=2,SUMIF(DQ$12:DQ15,1,DQ$12:DQ15)=1,SUM(DQ$12:DQ15)=1,SUM(DQ$12:DQ15)=2),0,IF($C16+$ED15&gt;($ED$11*DQ$8),1,IF($C16+$D16+$E16+$F16+$ED15&gt;($ED$11*DQ$8),2,IF($C16+$D16+$E16+$F16+$G16+$ED15&gt;($ED$11*DQ$8),3,0))))</f>
        <v>0</v>
      </c>
      <c r="DR16" s="239">
        <f>IF(OR(SUMIF(DR$12:DR15,2,DR$12:DR15)=2,SUMIF(DR$12:DR15,1,DR$12:DR15)=1,SUM(DR$12:DR15)=1,SUM(DR$12:DR15)=2),0,IF($C16+$ED15&gt;($ED$11*DR$8),1,IF($C16+$D16+$E16+$F16+$ED15&gt;($ED$11*DR$8),2,IF($C16+$D16+$E16+$F16+$G16+$ED15&gt;($ED$11*DR$8),3,0))))</f>
        <v>0</v>
      </c>
      <c r="DS16" s="239">
        <f>IF(OR(SUMIF(DS$12:DS15,2,DS$12:DS15)=2,SUMIF(DS$12:DS15,1,DS$12:DS15)=1,SUM(DS$12:DS15)=1,SUM(DS$12:DS15)=2),0,IF($C16+$ED15&gt;($ED$11*DS$8),1,IF($C16+$D16+$E16+$F16+$ED15&gt;($ED$11*DS$8),2,IF($C16+$D16+$E16+$F16+$G16+$ED15&gt;($ED$11*DS$8),3,0))))</f>
        <v>0</v>
      </c>
      <c r="DT16" s="239">
        <f>IF(OR(SUMIF(DT$12:DT15,2,DT$12:DT15)=2,SUMIF(DT$12:DT15,1,DT$12:DT15)=1,SUM(DT$12:DT15)=1,SUM(DT$12:DT15)=2),0,IF($C16+$ED15&gt;($ED$11*DT$8),1,IF($C16+$D16+$E16+$F16+$ED15&gt;($ED$11*DT$8),2,IF($C16+$D16+$E16+$F16+$G16+$ED15&gt;($ED$11*DT$8),3,0))))</f>
        <v>0</v>
      </c>
      <c r="DU16" s="239">
        <f>IF(OR(SUMIF(DU$12:DU15,2,DU$12:DU15)=2,SUMIF(DU$12:DU15,1,DU$12:DU15)=1,SUM(DU$12:DU15)=1,SUM(DU$12:DU15)=2),0,IF($C16+$ED15&gt;($ED$11*DU$8),1,IF($C16+$D16+$E16+$F16+$ED15&gt;($ED$11*DU$8),2,IF($C16+$D16+$E16+$F16+$G16+$ED15&gt;($ED$11*DU$8),3,0))))</f>
        <v>0</v>
      </c>
      <c r="DV16" s="239">
        <f>IF(OR(SUMIF(DV$12:DV15,2,DV$12:DV15)=2,SUMIF(DV$12:DV15,1,DV$12:DV15)=1,SUM(DV$12:DV15)=1,SUM(DV$12:DV15)=2),0,IF($C16+$ED15&gt;($ED$11*DV$8),1,IF($C16+$D16+$E16+$F16+$ED15&gt;($ED$11*DV$8),2,IF($C16+$D16+$E16+$F16+$G16+$ED15&gt;($ED$11*DV$8),3,0))))</f>
        <v>0</v>
      </c>
      <c r="DW16" s="239">
        <f>IF(OR(SUMIF(DW$12:DW15,2,DW$12:DW15)=2,SUMIF(DW$12:DW15,1,DW$12:DW15)=1,SUM(DW$12:DW15)=1,SUM(DW$12:DW15)=2),0,IF($C16+$ED15&gt;($ED$11*DW$8),1,IF($C16+$D16+$E16+$F16+$ED15&gt;($ED$11*DW$8),2,IF($C16+$D16+$E16+$F16+$G16+$ED15&gt;($ED$11*DW$8),3,0))))</f>
        <v>0</v>
      </c>
      <c r="DX16" s="239">
        <f>IF(OR(SUMIF(DX$12:DX15,2,DX$12:DX15)=2,SUMIF(DX$12:DX15,1,DX$12:DX15)=1,SUM(DX$12:DX15)=1,SUM(DX$12:DX15)=2),0,IF($C16+$ED15&gt;($ED$11*DX$8),1,IF($C16+$D16+$E16+$F16+$ED15&gt;($ED$11*DX$8),2,IF($C16+$D16+$E16+$F16+$G16+$ED15&gt;($ED$11*DX$8),3,0))))</f>
        <v>0</v>
      </c>
      <c r="DY16" s="239">
        <f>IF(OR(SUMIF(DY$12:DY15,2,DY$12:DY15)=2,SUMIF(DY$12:DY15,1,DY$12:DY15)=1,SUM(DY$12:DY15)=1,SUM(DY$12:DY15)=2),0,IF($C16+$ED15&gt;($ED$11*DY$8),1,IF($C16+$D16+$E16+$F16+$ED15&gt;($ED$11*DY$8),2,IF($C16+$D16+$E16+$F16+$G16+$ED15&gt;($ED$11*DY$8),3,0))))</f>
        <v>0</v>
      </c>
      <c r="DZ16" s="239">
        <f>IF(OR(SUMIF(DZ$12:DZ15,2,DZ$12:DZ15)=2,SUMIF(DZ$12:DZ15,1,DZ$12:DZ15)=1,SUM(DZ$12:DZ15)=1,SUM(DZ$12:DZ15)=2),0,IF($C16+$ED15&gt;($ED$11*DZ$8),1,IF($C16+$D16+$E16+$F16+$ED15&gt;($ED$11*DZ$8),2,IF($C16+$D16+$E16+$F16+$G16+$ED15&gt;($ED$11*DZ$8),3,0))))</f>
        <v>0</v>
      </c>
      <c r="EA16" s="239">
        <f>IF(OR(SUMIF(EA$12:EA15,2,EA$12:EA15)=2,SUMIF(EA$12:EA15,1,EA$12:EA15)=1,SUM(EA$12:EA15)=1,SUM(EA$12:EA15)=2),0,IF($C16+$ED15&gt;($ED$11*EA$8),1,IF($C16+$D16+$E16+$F16+$ED15&gt;($ED$11*EA$8),2,IF($C16+$D16+$E16+$F16+$G16+$ED15&gt;($ED$11*EA$8),3,0))))</f>
        <v>0</v>
      </c>
      <c r="EB16" s="239">
        <f>IF(OR(SUMIF(EB$12:EB15,2,EB$12:EB15)=2,SUMIF(EB$12:EB15,1,EB$12:EB15)=1,SUM(EB$12:EB15)=1,SUM(EB$12:EB15)=2),0,IF($C16+$ED15&gt;($ED$11*EB$8),1,IF($C16+$D16+$E16+$F16+$ED15&gt;($ED$11*EB$8),2,IF($C16+$D16+$E16+$F16+$G16+$ED15&gt;($ED$11*EB$8),3,0))))</f>
        <v>0</v>
      </c>
      <c r="EC16" s="239">
        <f>IF(OR(SUMIF(EC$12:EC15,2,EC$12:EC15)=2,SUMIF(EC$12:EC15,1,EC$12:EC15)=1,SUM(EC$12:EC15)=1,SUM(EC$12:EC15)=2),0,IF($C16+$ED15&gt;($ED$11*EC$8),1,IF($C16+$D16+$E16+$F16+$ED15&gt;($ED$11*EC$8),2,IF($C16+$D16+$E16+$F16+$G16+$ED15&gt;($ED$11*EC$8),3,0))))</f>
        <v>0</v>
      </c>
      <c r="ED16" s="197">
        <f>SUM($C$12:$F16)</f>
        <v>0</v>
      </c>
    </row>
    <row r="17" spans="1:134" ht="14.1" customHeight="1">
      <c r="A17" s="236">
        <v>6</v>
      </c>
      <c r="B17" s="265" t="s">
        <v>40</v>
      </c>
      <c r="C17" s="237">
        <v>0</v>
      </c>
      <c r="D17" s="237">
        <v>0</v>
      </c>
      <c r="E17" s="237">
        <v>0</v>
      </c>
      <c r="F17" s="237">
        <v>0</v>
      </c>
      <c r="G17" s="237">
        <v>0</v>
      </c>
      <c r="H17" s="239">
        <f>IF(OR(SUMIF(H$12:H16,2,H$12:H16)=2,SUMIF(H$12:H16,1,H$12:H16)=1,SUM(H$12:H16)=1,SUM(H$12:H16)=2),0,IF($C17+$ED16&gt;($ED$11*H$8),1,IF($C17+$D17+$E17+$F17+$ED16&gt;($ED$11*H$8),2,IF($C17+$D17+$E17+$F17+$G17+$ED16&gt;($ED$11*H$8),3,0))))</f>
        <v>0</v>
      </c>
      <c r="I17" s="239">
        <f>IF(OR(SUMIF(I$12:I16,2,I$12:I16)=2,SUMIF(I$12:I16,1,I$12:I16)=1,SUM(I$12:I16)=1,SUM(I$12:I16)=2),0,IF($C17+$ED16&gt;($ED$11*I$8),1,IF($C17+$D17+$E17+$F17+$ED16&gt;($ED$11*I$8),2,IF($C17+$D17+$E17+$F17+$G17+$ED16&gt;($ED$11*I$8),3,0))))</f>
        <v>0</v>
      </c>
      <c r="J17" s="239">
        <f>IF(OR(SUMIF(J$12:J16,2,J$12:J16)=2,SUMIF(J$12:J16,1,J$12:J16)=1,SUM(J$12:J16)=1,SUM(J$12:J16)=2),0,IF($C17+$ED16&gt;($ED$11*J$8),1,IF($C17+$D17+$E17+$F17+$ED16&gt;($ED$11*J$8),2,IF($C17+$D17+$E17+$F17+$G17+$ED16&gt;($ED$11*J$8),3,0))))</f>
        <v>0</v>
      </c>
      <c r="K17" s="239">
        <f>IF(OR(SUMIF(K$12:K16,2,K$12:K16)=2,SUMIF(K$12:K16,1,K$12:K16)=1,SUM(K$12:K16)=1,SUM(K$12:K16)=2),0,IF($C17+$ED16&gt;($ED$11*K$8),1,IF($C17+$D17+$E17+$F17+$ED16&gt;($ED$11*K$8),2,IF($C17+$D17+$E17+$F17+$G17+$ED16&gt;($ED$11*K$8),3,0))))</f>
        <v>0</v>
      </c>
      <c r="L17" s="239">
        <f>IF(OR(SUMIF(L$12:L16,2,L$12:L16)=2,SUMIF(L$12:L16,1,L$12:L16)=1,SUM(L$12:L16)=1,SUM(L$12:L16)=2),0,IF($C17+$ED16&gt;($ED$11*L$8),1,IF($C17+$D17+$E17+$F17+$ED16&gt;($ED$11*L$8),2,IF($C17+$D17+$E17+$F17+$G17+$ED16&gt;($ED$11*L$8),3,0))))</f>
        <v>0</v>
      </c>
      <c r="M17" s="239">
        <f>IF(OR(SUMIF(M$12:M16,2,M$12:M16)=2,SUMIF(M$12:M16,1,M$12:M16)=1,SUM(M$12:M16)=1,SUM(M$12:M16)=2),0,IF($C17+$ED16&gt;($ED$11*M$8),1,IF($C17+$D17+$E17+$F17+$ED16&gt;($ED$11*M$8),2,IF($C17+$D17+$E17+$F17+$G17+$ED16&gt;($ED$11*M$8),3,0))))</f>
        <v>0</v>
      </c>
      <c r="N17" s="239">
        <f>IF(OR(SUMIF(N$12:N16,2,N$12:N16)=2,SUMIF(N$12:N16,1,N$12:N16)=1,SUM(N$12:N16)=1,SUM(N$12:N16)=2),0,IF($C17+$ED16&gt;($ED$11*N$8),1,IF($C17+$D17+$E17+$F17+$ED16&gt;($ED$11*N$8),2,IF($C17+$D17+$E17+$F17+$G17+$ED16&gt;($ED$11*N$8),3,0))))</f>
        <v>0</v>
      </c>
      <c r="O17" s="239">
        <f>IF(OR(SUMIF(O$12:O16,2,O$12:O16)=2,SUMIF(O$12:O16,1,O$12:O16)=1,SUM(O$12:O16)=1,SUM(O$12:O16)=2),0,IF($C17+$ED16&gt;($ED$11*O$8),1,IF($C17+$D17+$E17+$F17+$ED16&gt;($ED$11*O$8),2,IF($C17+$D17+$E17+$F17+$G17+$ED16&gt;($ED$11*O$8),3,0))))</f>
        <v>0</v>
      </c>
      <c r="P17" s="239">
        <f>IF(OR(SUMIF(P$12:P16,2,P$12:P16)=2,SUMIF(P$12:P16,1,P$12:P16)=1,SUM(P$12:P16)=1,SUM(P$12:P16)=2),0,IF($C17+$ED16&gt;($ED$11*P$8),1,IF($C17+$D17+$E17+$F17+$ED16&gt;($ED$11*P$8),2,IF($C17+$D17+$E17+$F17+$G17+$ED16&gt;($ED$11*P$8),3,0))))</f>
        <v>0</v>
      </c>
      <c r="Q17" s="239">
        <f>IF(OR(SUMIF(Q$12:Q16,2,Q$12:Q16)=2,SUMIF(Q$12:Q16,1,Q$12:Q16)=1,SUM(Q$12:Q16)=1,SUM(Q$12:Q16)=2),0,IF($C17+$ED16&gt;($ED$11*Q$8),1,IF($C17+$D17+$E17+$F17+$ED16&gt;($ED$11*Q$8),2,IF($C17+$D17+$E17+$F17+$G17+$ED16&gt;($ED$11*Q$8),3,0))))</f>
        <v>0</v>
      </c>
      <c r="R17" s="239">
        <f>IF(OR(SUMIF(R$12:R16,2,R$12:R16)=2,SUMIF(R$12:R16,1,R$12:R16)=1,SUM(R$12:R16)=1,SUM(R$12:R16)=2),0,IF($C17+$ED16&gt;($ED$11*R$8),1,IF($C17+$D17+$E17+$F17+$ED16&gt;($ED$11*R$8),2,IF($C17+$D17+$E17+$F17+$G17+$ED16&gt;($ED$11*R$8),3,0))))</f>
        <v>0</v>
      </c>
      <c r="S17" s="239">
        <f>IF(OR(SUMIF(S$12:S16,2,S$12:S16)=2,SUMIF(S$12:S16,1,S$12:S16)=1,SUM(S$12:S16)=1,SUM(S$12:S16)=2),0,IF($C17+$ED16&gt;($ED$11*S$8),1,IF($C17+$D17+$E17+$F17+$ED16&gt;($ED$11*S$8),2,IF($C17+$D17+$E17+$F17+$G17+$ED16&gt;($ED$11*S$8),3,0))))</f>
        <v>0</v>
      </c>
      <c r="T17" s="239">
        <f>IF(OR(SUMIF(T$12:T16,2,T$12:T16)=2,SUMIF(T$12:T16,1,T$12:T16)=1,SUM(T$12:T16)=1,SUM(T$12:T16)=2),0,IF($C17+$ED16&gt;($ED$11*T$8),1,IF($C17+$D17+$E17+$F17+$ED16&gt;($ED$11*T$8),2,IF($C17+$D17+$E17+$F17+$G17+$ED16&gt;($ED$11*T$8),3,0))))</f>
        <v>0</v>
      </c>
      <c r="U17" s="239">
        <f>IF(OR(SUMIF(U$12:U16,2,U$12:U16)=2,SUMIF(U$12:U16,1,U$12:U16)=1,SUM(U$12:U16)=1,SUM(U$12:U16)=2),0,IF($C17+$ED16&gt;($ED$11*U$8),1,IF($C17+$D17+$E17+$F17+$ED16&gt;($ED$11*U$8),2,IF($C17+$D17+$E17+$F17+$G17+$ED16&gt;($ED$11*U$8),3,0))))</f>
        <v>0</v>
      </c>
      <c r="V17" s="239">
        <f>IF(OR(SUMIF(V$12:V16,2,V$12:V16)=2,SUMIF(V$12:V16,1,V$12:V16)=1,SUM(V$12:V16)=1,SUM(V$12:V16)=2),0,IF($C17+$ED16&gt;($ED$11*V$8),1,IF($C17+$D17+$E17+$F17+$ED16&gt;($ED$11*V$8),2,IF($C17+$D17+$E17+$F17+$G17+$ED16&gt;($ED$11*V$8),3,0))))</f>
        <v>0</v>
      </c>
      <c r="W17" s="239">
        <f>IF(OR(SUMIF(W$12:W16,2,W$12:W16)=2,SUMIF(W$12:W16,1,W$12:W16)=1,SUM(W$12:W16)=1,SUM(W$12:W16)=2),0,IF($C17+$ED16&gt;($ED$11*W$8),1,IF($C17+$D17+$E17+$F17+$ED16&gt;($ED$11*W$8),2,IF($C17+$D17+$E17+$F17+$G17+$ED16&gt;($ED$11*W$8),3,0))))</f>
        <v>0</v>
      </c>
      <c r="X17" s="239">
        <f>IF(OR(SUMIF(X$12:X16,2,X$12:X16)=2,SUMIF(X$12:X16,1,X$12:X16)=1,SUM(X$12:X16)=1,SUM(X$12:X16)=2),0,IF($C17+$ED16&gt;($ED$11*X$8),1,IF($C17+$D17+$E17+$F17+$ED16&gt;($ED$11*X$8),2,IF($C17+$D17+$E17+$F17+$G17+$ED16&gt;($ED$11*X$8),3,0))))</f>
        <v>0</v>
      </c>
      <c r="Y17" s="239">
        <f>IF(OR(SUMIF(Y$12:Y16,2,Y$12:Y16)=2,SUMIF(Y$12:Y16,1,Y$12:Y16)=1,SUM(Y$12:Y16)=1,SUM(Y$12:Y16)=2),0,IF($C17+$ED16&gt;($ED$11*Y$8),1,IF($C17+$D17+$E17+$F17+$ED16&gt;($ED$11*Y$8),2,IF($C17+$D17+$E17+$F17+$G17+$ED16&gt;($ED$11*Y$8),3,0))))</f>
        <v>0</v>
      </c>
      <c r="Z17" s="239">
        <f>IF(OR(SUMIF(Z$12:Z16,2,Z$12:Z16)=2,SUMIF(Z$12:Z16,1,Z$12:Z16)=1,SUM(Z$12:Z16)=1,SUM(Z$12:Z16)=2),0,IF($C17+$ED16&gt;($ED$11*Z$8),1,IF($C17+$D17+$E17+$F17+$ED16&gt;($ED$11*Z$8),2,IF($C17+$D17+$E17+$F17+$G17+$ED16&gt;($ED$11*Z$8),3,0))))</f>
        <v>0</v>
      </c>
      <c r="AA17" s="239">
        <f>IF(OR(SUMIF(AA$12:AA16,2,AA$12:AA16)=2,SUMIF(AA$12:AA16,1,AA$12:AA16)=1,SUM(AA$12:AA16)=1,SUM(AA$12:AA16)=2),0,IF($C17+$ED16&gt;($ED$11*AA$8),1,IF($C17+$D17+$E17+$F17+$ED16&gt;($ED$11*AA$8),2,IF($C17+$D17+$E17+$F17+$G17+$ED16&gt;($ED$11*AA$8),3,0))))</f>
        <v>0</v>
      </c>
      <c r="AB17" s="239">
        <f>IF(OR(SUMIF(AB$12:AB16,2,AB$12:AB16)=2,SUMIF(AB$12:AB16,1,AB$12:AB16)=1,SUM(AB$12:AB16)=1,SUM(AB$12:AB16)=2),0,IF($C17+$ED16&gt;($ED$11*AB$8),1,IF($C17+$D17+$E17+$F17+$ED16&gt;($ED$11*AB$8),2,IF($C17+$D17+$E17+$F17+$G17+$ED16&gt;($ED$11*AB$8),3,0))))</f>
        <v>0</v>
      </c>
      <c r="AC17" s="239">
        <f>IF(OR(SUMIF(AC$12:AC16,2,AC$12:AC16)=2,SUMIF(AC$12:AC16,1,AC$12:AC16)=1,SUM(AC$12:AC16)=1,SUM(AC$12:AC16)=2),0,IF($C17+$ED16&gt;($ED$11*AC$8),1,IF($C17+$D17+$E17+$F17+$ED16&gt;($ED$11*AC$8),2,IF($C17+$D17+$E17+$F17+$G17+$ED16&gt;($ED$11*AC$8),3,0))))</f>
        <v>0</v>
      </c>
      <c r="AD17" s="239">
        <f>IF(OR(SUMIF(AD$12:AD16,2,AD$12:AD16)=2,SUMIF(AD$12:AD16,1,AD$12:AD16)=1,SUM(AD$12:AD16)=1,SUM(AD$12:AD16)=2),0,IF($C17+$ED16&gt;($ED$11*AD$8),1,IF($C17+$D17+$E17+$F17+$ED16&gt;($ED$11*AD$8),2,IF($C17+$D17+$E17+$F17+$G17+$ED16&gt;($ED$11*AD$8),3,0))))</f>
        <v>0</v>
      </c>
      <c r="AE17" s="239">
        <f>IF(OR(SUMIF(AE$12:AE16,2,AE$12:AE16)=2,SUMIF(AE$12:AE16,1,AE$12:AE16)=1,SUM(AE$12:AE16)=1,SUM(AE$12:AE16)=2),0,IF($C17+$ED16&gt;($ED$11*AE$8),1,IF($C17+$D17+$E17+$F17+$ED16&gt;($ED$11*AE$8),2,IF($C17+$D17+$E17+$F17+$G17+$ED16&gt;($ED$11*AE$8),3,0))))</f>
        <v>0</v>
      </c>
      <c r="AF17" s="239">
        <f>IF(OR(SUMIF(AF$12:AF16,2,AF$12:AF16)=2,SUMIF(AF$12:AF16,1,AF$12:AF16)=1,SUM(AF$12:AF16)=1,SUM(AF$12:AF16)=2),0,IF($C17+$ED16&gt;($ED$11*AF$8),1,IF($C17+$D17+$E17+$F17+$ED16&gt;($ED$11*AF$8),2,IF($C17+$D17+$E17+$F17+$G17+$ED16&gt;($ED$11*AF$8),3,0))))</f>
        <v>0</v>
      </c>
      <c r="AG17" s="239">
        <f>IF(OR(SUMIF(AG$12:AG16,2,AG$12:AG16)=2,SUMIF(AG$12:AG16,1,AG$12:AG16)=1,SUM(AG$12:AG16)=1,SUM(AG$12:AG16)=2),0,IF($C17+$ED16&gt;($ED$11*AG$8),1,IF($C17+$D17+$E17+$F17+$ED16&gt;($ED$11*AG$8),2,IF($C17+$D17+$E17+$F17+$G17+$ED16&gt;($ED$11*AG$8),3,0))))</f>
        <v>0</v>
      </c>
      <c r="AH17" s="239">
        <f>IF(OR(SUMIF(AH$12:AH16,2,AH$12:AH16)=2,SUMIF(AH$12:AH16,1,AH$12:AH16)=1,SUM(AH$12:AH16)=1,SUM(AH$12:AH16)=2),0,IF($C17+$ED16&gt;($ED$11*AH$8),1,IF($C17+$D17+$E17+$F17+$ED16&gt;($ED$11*AH$8),2,IF($C17+$D17+$E17+$F17+$G17+$ED16&gt;($ED$11*AH$8),3,0))))</f>
        <v>0</v>
      </c>
      <c r="AI17" s="239">
        <f>IF(OR(SUMIF(AI$12:AI16,2,AI$12:AI16)=2,SUMIF(AI$12:AI16,1,AI$12:AI16)=1,SUM(AI$12:AI16)=1,SUM(AI$12:AI16)=2),0,IF($C17+$ED16&gt;($ED$11*AI$8),1,IF($C17+$D17+$E17+$F17+$ED16&gt;($ED$11*AI$8),2,IF($C17+$D17+$E17+$F17+$G17+$ED16&gt;($ED$11*AI$8),3,0))))</f>
        <v>0</v>
      </c>
      <c r="AJ17" s="239">
        <f>IF(OR(SUMIF(AJ$12:AJ16,2,AJ$12:AJ16)=2,SUMIF(AJ$12:AJ16,1,AJ$12:AJ16)=1,SUM(AJ$12:AJ16)=1,SUM(AJ$12:AJ16)=2),0,IF($C17+$ED16&gt;($ED$11*AJ$8),1,IF($C17+$D17+$E17+$F17+$ED16&gt;($ED$11*AJ$8),2,IF($C17+$D17+$E17+$F17+$G17+$ED16&gt;($ED$11*AJ$8),3,0))))</f>
        <v>0</v>
      </c>
      <c r="AK17" s="239">
        <f>IF(OR(SUMIF(AK$12:AK16,2,AK$12:AK16)=2,SUMIF(AK$12:AK16,1,AK$12:AK16)=1,SUM(AK$12:AK16)=1,SUM(AK$12:AK16)=2),0,IF($C17+$ED16&gt;($ED$11*AK$8),1,IF($C17+$D17+$E17+$F17+$ED16&gt;($ED$11*AK$8),2,IF($C17+$D17+$E17+$F17+$G17+$ED16&gt;($ED$11*AK$8),3,0))))</f>
        <v>0</v>
      </c>
      <c r="AL17" s="239">
        <f>IF(OR(SUMIF(AL$12:AL16,2,AL$12:AL16)=2,SUMIF(AL$12:AL16,1,AL$12:AL16)=1,SUM(AL$12:AL16)=1,SUM(AL$12:AL16)=2),0,IF($C17+$ED16&gt;($ED$11*AL$8),1,IF($C17+$D17+$E17+$F17+$ED16&gt;($ED$11*AL$8),2,IF($C17+$D17+$E17+$F17+$G17+$ED16&gt;($ED$11*AL$8),3,0))))</f>
        <v>0</v>
      </c>
      <c r="AM17" s="239">
        <f>IF(OR(SUMIF(AM$12:AM16,2,AM$12:AM16)=2,SUMIF(AM$12:AM16,1,AM$12:AM16)=1,SUM(AM$12:AM16)=1,SUM(AM$12:AM16)=2),0,IF($C17+$ED16&gt;($ED$11*AM$8),1,IF($C17+$D17+$E17+$F17+$ED16&gt;($ED$11*AM$8),2,IF($C17+$D17+$E17+$F17+$G17+$ED16&gt;($ED$11*AM$8),3,0))))</f>
        <v>0</v>
      </c>
      <c r="AN17" s="239">
        <f>IF(OR(SUMIF(AN$12:AN16,2,AN$12:AN16)=2,SUMIF(AN$12:AN16,1,AN$12:AN16)=1,SUM(AN$12:AN16)=1,SUM(AN$12:AN16)=2),0,IF($C17+$ED16&gt;($ED$11*AN$8),1,IF($C17+$D17+$E17+$F17+$ED16&gt;($ED$11*AN$8),2,IF($C17+$D17+$E17+$F17+$G17+$ED16&gt;($ED$11*AN$8),3,0))))</f>
        <v>0</v>
      </c>
      <c r="AO17" s="239">
        <f>IF(OR(SUMIF(AO$12:AO16,2,AO$12:AO16)=2,SUMIF(AO$12:AO16,1,AO$12:AO16)=1,SUM(AO$12:AO16)=1,SUM(AO$12:AO16)=2),0,IF($C17+$ED16&gt;($ED$11*AO$8),1,IF($C17+$D17+$E17+$F17+$ED16&gt;($ED$11*AO$8),2,IF($C17+$D17+$E17+$F17+$G17+$ED16&gt;($ED$11*AO$8),3,0))))</f>
        <v>0</v>
      </c>
      <c r="AP17" s="239">
        <f>IF(OR(SUMIF(AP$12:AP16,2,AP$12:AP16)=2,SUMIF(AP$12:AP16,1,AP$12:AP16)=1,SUM(AP$12:AP16)=1,SUM(AP$12:AP16)=2),0,IF($C17+$ED16&gt;($ED$11*AP$8),1,IF($C17+$D17+$E17+$F17+$ED16&gt;($ED$11*AP$8),2,IF($C17+$D17+$E17+$F17+$G17+$ED16&gt;($ED$11*AP$8),3,0))))</f>
        <v>0</v>
      </c>
      <c r="AQ17" s="239">
        <f>IF(OR(SUMIF(AQ$12:AQ16,2,AQ$12:AQ16)=2,SUMIF(AQ$12:AQ16,1,AQ$12:AQ16)=1,SUM(AQ$12:AQ16)=1,SUM(AQ$12:AQ16)=2),0,IF($C17+$ED16&gt;($ED$11*AQ$8),1,IF($C17+$D17+$E17+$F17+$ED16&gt;($ED$11*AQ$8),2,IF($C17+$D17+$E17+$F17+$G17+$ED16&gt;($ED$11*AQ$8),3,0))))</f>
        <v>0</v>
      </c>
      <c r="AR17" s="239">
        <f>IF(OR(SUMIF(AR$12:AR16,2,AR$12:AR16)=2,SUMIF(AR$12:AR16,1,AR$12:AR16)=1,SUM(AR$12:AR16)=1,SUM(AR$12:AR16)=2),0,IF($C17+$ED16&gt;($ED$11*AR$8),1,IF($C17+$D17+$E17+$F17+$ED16&gt;($ED$11*AR$8),2,IF($C17+$D17+$E17+$F17+$G17+$ED16&gt;($ED$11*AR$8),3,0))))</f>
        <v>0</v>
      </c>
      <c r="AS17" s="239">
        <f>IF(OR(SUMIF(AS$12:AS16,2,AS$12:AS16)=2,SUMIF(AS$12:AS16,1,AS$12:AS16)=1,SUM(AS$12:AS16)=1,SUM(AS$12:AS16)=2),0,IF($C17+$ED16&gt;($ED$11*AS$8),1,IF($C17+$D17+$E17+$F17+$ED16&gt;($ED$11*AS$8),2,IF($C17+$D17+$E17+$F17+$G17+$ED16&gt;($ED$11*AS$8),3,0))))</f>
        <v>0</v>
      </c>
      <c r="AT17" s="239">
        <f>IF(OR(SUMIF(AT$12:AT16,2,AT$12:AT16)=2,SUMIF(AT$12:AT16,1,AT$12:AT16)=1,SUM(AT$12:AT16)=1,SUM(AT$12:AT16)=2),0,IF($C17+$ED16&gt;($ED$11*AT$8),1,IF($C17+$D17+$E17+$F17+$ED16&gt;($ED$11*AT$8),2,IF($C17+$D17+$E17+$F17+$G17+$ED16&gt;($ED$11*AT$8),3,0))))</f>
        <v>0</v>
      </c>
      <c r="AU17" s="239">
        <f>IF(OR(SUMIF(AU$12:AU16,2,AU$12:AU16)=2,SUMIF(AU$12:AU16,1,AU$12:AU16)=1,SUM(AU$12:AU16)=1,SUM(AU$12:AU16)=2),0,IF($C17+$ED16&gt;($ED$11*AU$8),1,IF($C17+$D17+$E17+$F17+$ED16&gt;($ED$11*AU$8),2,IF($C17+$D17+$E17+$F17+$G17+$ED16&gt;($ED$11*AU$8),3,0))))</f>
        <v>0</v>
      </c>
      <c r="AV17" s="239">
        <f>IF(OR(SUMIF(AV$12:AV16,2,AV$12:AV16)=2,SUMIF(AV$12:AV16,1,AV$12:AV16)=1,SUM(AV$12:AV16)=1,SUM(AV$12:AV16)=2),0,IF($C17+$ED16&gt;($ED$11*AV$8),1,IF($C17+$D17+$E17+$F17+$ED16&gt;($ED$11*AV$8),2,IF($C17+$D17+$E17+$F17+$G17+$ED16&gt;($ED$11*AV$8),3,0))))</f>
        <v>0</v>
      </c>
      <c r="AW17" s="239">
        <f>IF(OR(SUMIF(AW$12:AW16,2,AW$12:AW16)=2,SUMIF(AW$12:AW16,1,AW$12:AW16)=1,SUM(AW$12:AW16)=1,SUM(AW$12:AW16)=2),0,IF($C17+$ED16&gt;($ED$11*AW$8),1,IF($C17+$D17+$E17+$F17+$ED16&gt;($ED$11*AW$8),2,IF($C17+$D17+$E17+$F17+$G17+$ED16&gt;($ED$11*AW$8),3,0))))</f>
        <v>0</v>
      </c>
      <c r="AX17" s="239">
        <f>IF(OR(SUMIF(AX$12:AX16,2,AX$12:AX16)=2,SUMIF(AX$12:AX16,1,AX$12:AX16)=1,SUM(AX$12:AX16)=1,SUM(AX$12:AX16)=2),0,IF($C17+$ED16&gt;($ED$11*AX$8),1,IF($C17+$D17+$E17+$F17+$ED16&gt;($ED$11*AX$8),2,IF($C17+$D17+$E17+$F17+$G17+$ED16&gt;($ED$11*AX$8),3,0))))</f>
        <v>0</v>
      </c>
      <c r="AY17" s="239">
        <f>IF(OR(SUMIF(AY$12:AY16,2,AY$12:AY16)=2,SUMIF(AY$12:AY16,1,AY$12:AY16)=1,SUM(AY$12:AY16)=1,SUM(AY$12:AY16)=2),0,IF($C17+$ED16&gt;($ED$11*AY$8),1,IF($C17+$D17+$E17+$F17+$ED16&gt;($ED$11*AY$8),2,IF($C17+$D17+$E17+$F17+$G17+$ED16&gt;($ED$11*AY$8),3,0))))</f>
        <v>0</v>
      </c>
      <c r="AZ17" s="239">
        <f>IF(OR(SUMIF(AZ$12:AZ16,2,AZ$12:AZ16)=2,SUMIF(AZ$12:AZ16,1,AZ$12:AZ16)=1,SUM(AZ$12:AZ16)=1,SUM(AZ$12:AZ16)=2),0,IF($C17+$ED16&gt;($ED$11*AZ$8),1,IF($C17+$D17+$E17+$F17+$ED16&gt;($ED$11*AZ$8),2,IF($C17+$D17+$E17+$F17+$G17+$ED16&gt;($ED$11*AZ$8),3,0))))</f>
        <v>0</v>
      </c>
      <c r="BA17" s="239">
        <f>IF(OR(SUMIF(BA$12:BA16,2,BA$12:BA16)=2,SUMIF(BA$12:BA16,1,BA$12:BA16)=1,SUM(BA$12:BA16)=1,SUM(BA$12:BA16)=2),0,IF($C17+$ED16&gt;($ED$11*BA$8),1,IF($C17+$D17+$E17+$F17+$ED16&gt;($ED$11*BA$8),2,IF($C17+$D17+$E17+$F17+$G17+$ED16&gt;($ED$11*BA$8),3,0))))</f>
        <v>0</v>
      </c>
      <c r="BB17" s="239">
        <f>IF(OR(SUMIF(BB$12:BB16,2,BB$12:BB16)=2,SUMIF(BB$12:BB16,1,BB$12:BB16)=1,SUM(BB$12:BB16)=1,SUM(BB$12:BB16)=2),0,IF($C17+$ED16&gt;($ED$11*BB$8),1,IF($C17+$D17+$E17+$F17+$ED16&gt;($ED$11*BB$8),2,IF($C17+$D17+$E17+$F17+$G17+$ED16&gt;($ED$11*BB$8),3,0))))</f>
        <v>0</v>
      </c>
      <c r="BC17" s="239">
        <f>IF(OR(SUMIF(BC$12:BC16,2,BC$12:BC16)=2,SUMIF(BC$12:BC16,1,BC$12:BC16)=1,SUM(BC$12:BC16)=1,SUM(BC$12:BC16)=2),0,IF($C17+$ED16&gt;($ED$11*BC$8),1,IF($C17+$D17+$E17+$F17+$ED16&gt;($ED$11*BC$8),2,IF($C17+$D17+$E17+$F17+$G17+$ED16&gt;($ED$11*BC$8),3,0))))</f>
        <v>0</v>
      </c>
      <c r="BD17" s="239">
        <f>IF(OR(SUMIF(BD$12:BD16,2,BD$12:BD16)=2,SUMIF(BD$12:BD16,1,BD$12:BD16)=1,SUM(BD$12:BD16)=1,SUM(BD$12:BD16)=2),0,IF($C17+$ED16&gt;($ED$11*BD$8),1,IF($C17+$D17+$E17+$F17+$ED16&gt;($ED$11*BD$8),2,IF($C17+$D17+$E17+$F17+$G17+$ED16&gt;($ED$11*BD$8),3,0))))</f>
        <v>0</v>
      </c>
      <c r="BE17" s="239">
        <f>IF(OR(SUMIF(BE$12:BE16,2,BE$12:BE16)=2,SUMIF(BE$12:BE16,1,BE$12:BE16)=1,SUM(BE$12:BE16)=1,SUM(BE$12:BE16)=2),0,IF($C17+$ED16&gt;($ED$11*BE$8),1,IF($C17+$D17+$E17+$F17+$ED16&gt;($ED$11*BE$8),2,IF($C17+$D17+$E17+$F17+$G17+$ED16&gt;($ED$11*BE$8),3,0))))</f>
        <v>0</v>
      </c>
      <c r="BF17" s="239">
        <f>IF(OR(SUMIF(BF$12:BF16,2,BF$12:BF16)=2,SUMIF(BF$12:BF16,1,BF$12:BF16)=1,SUM(BF$12:BF16)=1,SUM(BF$12:BF16)=2),0,IF($C17+$ED16&gt;($ED$11*BF$8),1,IF($C17+$D17+$E17+$F17+$ED16&gt;($ED$11*BF$8),2,IF($C17+$D17+$E17+$F17+$G17+$ED16&gt;($ED$11*BF$8),3,0))))</f>
        <v>0</v>
      </c>
      <c r="BG17" s="239">
        <f>IF(OR(SUMIF(BG$12:BG16,2,BG$12:BG16)=2,SUMIF(BG$12:BG16,1,BG$12:BG16)=1,SUM(BG$12:BG16)=1,SUM(BG$12:BG16)=2),0,IF($C17+$ED16&gt;($ED$11*BG$8),1,IF($C17+$D17+$E17+$F17+$ED16&gt;($ED$11*BG$8),2,IF($C17+$D17+$E17+$F17+$G17+$ED16&gt;($ED$11*BG$8),3,0))))</f>
        <v>0</v>
      </c>
      <c r="BH17" s="239">
        <f>IF(OR(SUMIF(BH$12:BH16,2,BH$12:BH16)=2,SUMIF(BH$12:BH16,1,BH$12:BH16)=1,SUM(BH$12:BH16)=1,SUM(BH$12:BH16)=2),0,IF($C17+$ED16&gt;($ED$11*BH$8),1,IF($C17+$D17+$E17+$F17+$ED16&gt;($ED$11*BH$8),2,IF($C17+$D17+$E17+$F17+$G17+$ED16&gt;($ED$11*BH$8),3,0))))</f>
        <v>0</v>
      </c>
      <c r="BI17" s="239">
        <f>IF(OR(SUMIF(BI$12:BI16,2,BI$12:BI16)=2,SUMIF(BI$12:BI16,1,BI$12:BI16)=1,SUM(BI$12:BI16)=1,SUM(BI$12:BI16)=2),0,IF($C17+$ED16&gt;($ED$11*BI$8),1,IF($C17+$D17+$E17+$F17+$ED16&gt;($ED$11*BI$8),2,IF($C17+$D17+$E17+$F17+$G17+$ED16&gt;($ED$11*BI$8),3,0))))</f>
        <v>0</v>
      </c>
      <c r="BJ17" s="239">
        <f>IF(OR(SUMIF(BJ$12:BJ16,2,BJ$12:BJ16)=2,SUMIF(BJ$12:BJ16,1,BJ$12:BJ16)=1,SUM(BJ$12:BJ16)=1,SUM(BJ$12:BJ16)=2),0,IF($C17+$ED16&gt;($ED$11*BJ$8),1,IF($C17+$D17+$E17+$F17+$ED16&gt;($ED$11*BJ$8),2,IF($C17+$D17+$E17+$F17+$G17+$ED16&gt;($ED$11*BJ$8),3,0))))</f>
        <v>0</v>
      </c>
      <c r="BK17" s="239">
        <f>IF(OR(SUMIF(BK$12:BK16,2,BK$12:BK16)=2,SUMIF(BK$12:BK16,1,BK$12:BK16)=1,SUM(BK$12:BK16)=1,SUM(BK$12:BK16)=2),0,IF($C17+$ED16&gt;($ED$11*BK$8),1,IF($C17+$D17+$E17+$F17+$ED16&gt;($ED$11*BK$8),2,IF($C17+$D17+$E17+$F17+$G17+$ED16&gt;($ED$11*BK$8),3,0))))</f>
        <v>0</v>
      </c>
      <c r="BL17" s="239">
        <f>IF(OR(SUMIF(BL$12:BL16,2,BL$12:BL16)=2,SUMIF(BL$12:BL16,1,BL$12:BL16)=1,SUM(BL$12:BL16)=1,SUM(BL$12:BL16)=2),0,IF($C17+$ED16&gt;($ED$11*BL$8),1,IF($C17+$D17+$E17+$F17+$ED16&gt;($ED$11*BL$8),2,IF($C17+$D17+$E17+$F17+$G17+$ED16&gt;($ED$11*BL$8),3,0))))</f>
        <v>0</v>
      </c>
      <c r="BM17" s="239">
        <f>IF(OR(SUMIF(BM$12:BM16,2,BM$12:BM16)=2,SUMIF(BM$12:BM16,1,BM$12:BM16)=1,SUM(BM$12:BM16)=1,SUM(BM$12:BM16)=2),0,IF($C17+$ED16&gt;($ED$11*BM$8),1,IF($C17+$D17+$E17+$F17+$ED16&gt;($ED$11*BM$8),2,IF($C17+$D17+$E17+$F17+$G17+$ED16&gt;($ED$11*BM$8),3,0))))</f>
        <v>0</v>
      </c>
      <c r="BN17" s="239">
        <f>IF(OR(SUMIF(BN$12:BN16,2,BN$12:BN16)=2,SUMIF(BN$12:BN16,1,BN$12:BN16)=1,SUM(BN$12:BN16)=1,SUM(BN$12:BN16)=2),0,IF($C17+$ED16&gt;($ED$11*BN$8),1,IF($C17+$D17+$E17+$F17+$ED16&gt;($ED$11*BN$8),2,IF($C17+$D17+$E17+$F17+$G17+$ED16&gt;($ED$11*BN$8),3,0))))</f>
        <v>0</v>
      </c>
      <c r="BO17" s="239">
        <f>IF(OR(SUMIF(BO$12:BO16,2,BO$12:BO16)=2,SUMIF(BO$12:BO16,1,BO$12:BO16)=1,SUM(BO$12:BO16)=1,SUM(BO$12:BO16)=2),0,IF($C17+$ED16&gt;($ED$11*BO$8),1,IF($C17+$D17+$E17+$F17+$ED16&gt;($ED$11*BO$8),2,IF($C17+$D17+$E17+$F17+$G17+$ED16&gt;($ED$11*BO$8),3,0))))</f>
        <v>0</v>
      </c>
      <c r="BP17" s="239">
        <f>IF(OR(SUMIF(BP$12:BP16,2,BP$12:BP16)=2,SUMIF(BP$12:BP16,1,BP$12:BP16)=1,SUM(BP$12:BP16)=1,SUM(BP$12:BP16)=2),0,IF($C17+$ED16&gt;($ED$11*BP$8),1,IF($C17+$D17+$E17+$F17+$ED16&gt;($ED$11*BP$8),2,IF($C17+$D17+$E17+$F17+$G17+$ED16&gt;($ED$11*BP$8),3,0))))</f>
        <v>0</v>
      </c>
      <c r="BQ17" s="239">
        <f>IF(OR(SUMIF(BQ$12:BQ16,2,BQ$12:BQ16)=2,SUMIF(BQ$12:BQ16,1,BQ$12:BQ16)=1,SUM(BQ$12:BQ16)=1,SUM(BQ$12:BQ16)=2),0,IF($C17+$ED16&gt;($ED$11*BQ$8),1,IF($C17+$D17+$E17+$F17+$ED16&gt;($ED$11*BQ$8),2,IF($C17+$D17+$E17+$F17+$G17+$ED16&gt;($ED$11*BQ$8),3,0))))</f>
        <v>0</v>
      </c>
      <c r="BR17" s="239">
        <f>IF(OR(SUMIF(BR$12:BR16,2,BR$12:BR16)=2,SUMIF(BR$12:BR16,1,BR$12:BR16)=1,SUM(BR$12:BR16)=1,SUM(BR$12:BR16)=2),0,IF($C17+$ED16&gt;($ED$11*BR$8),1,IF($C17+$D17+$E17+$F17+$ED16&gt;($ED$11*BR$8),2,IF($C17+$D17+$E17+$F17+$G17+$ED16&gt;($ED$11*BR$8),3,0))))</f>
        <v>0</v>
      </c>
      <c r="BS17" s="239">
        <f>IF(OR(SUMIF(BS$12:BS16,2,BS$12:BS16)=2,SUMIF(BS$12:BS16,1,BS$12:BS16)=1,SUM(BS$12:BS16)=1,SUM(BS$12:BS16)=2),0,IF($C17+$ED16&gt;($ED$11*BS$8),1,IF($C17+$D17+$E17+$F17+$ED16&gt;($ED$11*BS$8),2,IF($C17+$D17+$E17+$F17+$G17+$ED16&gt;($ED$11*BS$8),3,0))))</f>
        <v>0</v>
      </c>
      <c r="BT17" s="239">
        <f>IF(OR(SUMIF(BT$12:BT16,2,BT$12:BT16)=2,SUMIF(BT$12:BT16,1,BT$12:BT16)=1,SUM(BT$12:BT16)=1,SUM(BT$12:BT16)=2),0,IF($C17+$ED16&gt;($ED$11*BT$8),1,IF($C17+$D17+$E17+$F17+$ED16&gt;($ED$11*BT$8),2,IF($C17+$D17+$E17+$F17+$G17+$ED16&gt;($ED$11*BT$8),3,0))))</f>
        <v>0</v>
      </c>
      <c r="BU17" s="239">
        <f>IF(OR(SUMIF(BU$12:BU16,2,BU$12:BU16)=2,SUMIF(BU$12:BU16,1,BU$12:BU16)=1,SUM(BU$12:BU16)=1,SUM(BU$12:BU16)=2),0,IF($C17+$ED16&gt;($ED$11*BU$8),1,IF($C17+$D17+$E17+$F17+$ED16&gt;($ED$11*BU$8),2,IF($C17+$D17+$E17+$F17+$G17+$ED16&gt;($ED$11*BU$8),3,0))))</f>
        <v>0</v>
      </c>
      <c r="BV17" s="239">
        <f>IF(OR(SUMIF(BV$12:BV16,2,BV$12:BV16)=2,SUMIF(BV$12:BV16,1,BV$12:BV16)=1,SUM(BV$12:BV16)=1,SUM(BV$12:BV16)=2),0,IF($C17+$ED16&gt;($ED$11*BV$8),1,IF($C17+$D17+$E17+$F17+$ED16&gt;($ED$11*BV$8),2,IF($C17+$D17+$E17+$F17+$G17+$ED16&gt;($ED$11*BV$8),3,0))))</f>
        <v>0</v>
      </c>
      <c r="BW17" s="239">
        <f>IF(OR(SUMIF(BW$12:BW16,2,BW$12:BW16)=2,SUMIF(BW$12:BW16,1,BW$12:BW16)=1,SUM(BW$12:BW16)=1,SUM(BW$12:BW16)=2),0,IF($C17+$ED16&gt;($ED$11*BW$8),1,IF($C17+$D17+$E17+$F17+$ED16&gt;($ED$11*BW$8),2,IF($C17+$D17+$E17+$F17+$G17+$ED16&gt;($ED$11*BW$8),3,0))))</f>
        <v>0</v>
      </c>
      <c r="BX17" s="239">
        <f>IF(OR(SUMIF(BX$12:BX16,2,BX$12:BX16)=2,SUMIF(BX$12:BX16,1,BX$12:BX16)=1,SUM(BX$12:BX16)=1,SUM(BX$12:BX16)=2),0,IF($C17+$ED16&gt;($ED$11*BX$8),1,IF($C17+$D17+$E17+$F17+$ED16&gt;($ED$11*BX$8),2,IF($C17+$D17+$E17+$F17+$G17+$ED16&gt;($ED$11*BX$8),3,0))))</f>
        <v>0</v>
      </c>
      <c r="BY17" s="239">
        <f>IF(OR(SUMIF(BY$12:BY16,2,BY$12:BY16)=2,SUMIF(BY$12:BY16,1,BY$12:BY16)=1,SUM(BY$12:BY16)=1,SUM(BY$12:BY16)=2),0,IF($C17+$ED16&gt;($ED$11*BY$8),1,IF($C17+$D17+$E17+$F17+$ED16&gt;($ED$11*BY$8),2,IF($C17+$D17+$E17+$F17+$G17+$ED16&gt;($ED$11*BY$8),3,0))))</f>
        <v>0</v>
      </c>
      <c r="BZ17" s="239">
        <f>IF(OR(SUMIF(BZ$12:BZ16,2,BZ$12:BZ16)=2,SUMIF(BZ$12:BZ16,1,BZ$12:BZ16)=1,SUM(BZ$12:BZ16)=1,SUM(BZ$12:BZ16)=2),0,IF($C17+$ED16&gt;($ED$11*BZ$8),1,IF($C17+$D17+$E17+$F17+$ED16&gt;($ED$11*BZ$8),2,IF($C17+$D17+$E17+$F17+$G17+$ED16&gt;($ED$11*BZ$8),3,0))))</f>
        <v>0</v>
      </c>
      <c r="CA17" s="239">
        <f>IF(OR(SUMIF(CA$12:CA16,2,CA$12:CA16)=2,SUMIF(CA$12:CA16,1,CA$12:CA16)=1,SUM(CA$12:CA16)=1,SUM(CA$12:CA16)=2),0,IF($C17+$ED16&gt;($ED$11*CA$8),1,IF($C17+$D17+$E17+$F17+$ED16&gt;($ED$11*CA$8),2,IF($C17+$D17+$E17+$F17+$G17+$ED16&gt;($ED$11*CA$8),3,0))))</f>
        <v>0</v>
      </c>
      <c r="CB17" s="239">
        <f>IF(OR(SUMIF(CB$12:CB16,2,CB$12:CB16)=2,SUMIF(CB$12:CB16,1,CB$12:CB16)=1,SUM(CB$12:CB16)=1,SUM(CB$12:CB16)=2),0,IF($C17+$ED16&gt;($ED$11*CB$8),1,IF($C17+$D17+$E17+$F17+$ED16&gt;($ED$11*CB$8),2,IF($C17+$D17+$E17+$F17+$G17+$ED16&gt;($ED$11*CB$8),3,0))))</f>
        <v>0</v>
      </c>
      <c r="CC17" s="239">
        <f>IF(OR(SUMIF(CC$12:CC16,2,CC$12:CC16)=2,SUMIF(CC$12:CC16,1,CC$12:CC16)=1,SUM(CC$12:CC16)=1,SUM(CC$12:CC16)=2),0,IF($C17+$ED16&gt;($ED$11*CC$8),1,IF($C17+$D17+$E17+$F17+$ED16&gt;($ED$11*CC$8),2,IF($C17+$D17+$E17+$F17+$G17+$ED16&gt;($ED$11*CC$8),3,0))))</f>
        <v>0</v>
      </c>
      <c r="CD17" s="239">
        <f>IF(OR(SUMIF(CD$12:CD16,2,CD$12:CD16)=2,SUMIF(CD$12:CD16,1,CD$12:CD16)=1,SUM(CD$12:CD16)=1,SUM(CD$12:CD16)=2),0,IF($C17+$ED16&gt;($ED$11*CD$8),1,IF($C17+$D17+$E17+$F17+$ED16&gt;($ED$11*CD$8),2,IF($C17+$D17+$E17+$F17+$G17+$ED16&gt;($ED$11*CD$8),3,0))))</f>
        <v>0</v>
      </c>
      <c r="CE17" s="239">
        <f>IF(OR(SUMIF(CE$12:CE16,2,CE$12:CE16)=2,SUMIF(CE$12:CE16,1,CE$12:CE16)=1,SUM(CE$12:CE16)=1,SUM(CE$12:CE16)=2),0,IF($C17+$ED16&gt;($ED$11*CE$8),1,IF($C17+$D17+$E17+$F17+$ED16&gt;($ED$11*CE$8),2,IF($C17+$D17+$E17+$F17+$G17+$ED16&gt;($ED$11*CE$8),3,0))))</f>
        <v>0</v>
      </c>
      <c r="CF17" s="239">
        <f>IF(OR(SUMIF(CF$12:CF16,2,CF$12:CF16)=2,SUMIF(CF$12:CF16,1,CF$12:CF16)=1,SUM(CF$12:CF16)=1,SUM(CF$12:CF16)=2),0,IF($C17+$ED16&gt;($ED$11*CF$8),1,IF($C17+$D17+$E17+$F17+$ED16&gt;($ED$11*CF$8),2,IF($C17+$D17+$E17+$F17+$G17+$ED16&gt;($ED$11*CF$8),3,0))))</f>
        <v>0</v>
      </c>
      <c r="CG17" s="239">
        <f>IF(OR(SUMIF(CG$12:CG16,2,CG$12:CG16)=2,SUMIF(CG$12:CG16,1,CG$12:CG16)=1,SUM(CG$12:CG16)=1,SUM(CG$12:CG16)=2),0,IF($C17+$ED16&gt;($ED$11*CG$8),1,IF($C17+$D17+$E17+$F17+$ED16&gt;($ED$11*CG$8),2,IF($C17+$D17+$E17+$F17+$G17+$ED16&gt;($ED$11*CG$8),3,0))))</f>
        <v>0</v>
      </c>
      <c r="CH17" s="239">
        <f>IF(OR(SUMIF(CH$12:CH16,2,CH$12:CH16)=2,SUMIF(CH$12:CH16,1,CH$12:CH16)=1,SUM(CH$12:CH16)=1,SUM(CH$12:CH16)=2),0,IF($C17+$ED16&gt;($ED$11*CH$8),1,IF($C17+$D17+$E17+$F17+$ED16&gt;($ED$11*CH$8),2,IF($C17+$D17+$E17+$F17+$G17+$ED16&gt;($ED$11*CH$8),3,0))))</f>
        <v>0</v>
      </c>
      <c r="CI17" s="239">
        <f>IF(OR(SUMIF(CI$12:CI16,2,CI$12:CI16)=2,SUMIF(CI$12:CI16,1,CI$12:CI16)=1,SUM(CI$12:CI16)=1,SUM(CI$12:CI16)=2),0,IF($C17+$ED16&gt;($ED$11*CI$8),1,IF($C17+$D17+$E17+$F17+$ED16&gt;($ED$11*CI$8),2,IF($C17+$D17+$E17+$F17+$G17+$ED16&gt;($ED$11*CI$8),3,0))))</f>
        <v>0</v>
      </c>
      <c r="CJ17" s="239">
        <f>IF(OR(SUMIF(CJ$12:CJ16,2,CJ$12:CJ16)=2,SUMIF(CJ$12:CJ16,1,CJ$12:CJ16)=1,SUM(CJ$12:CJ16)=1,SUM(CJ$12:CJ16)=2),0,IF($C17+$ED16&gt;($ED$11*CJ$8),1,IF($C17+$D17+$E17+$F17+$ED16&gt;($ED$11*CJ$8),2,IF($C17+$D17+$E17+$F17+$G17+$ED16&gt;($ED$11*CJ$8),3,0))))</f>
        <v>0</v>
      </c>
      <c r="CK17" s="239">
        <f>IF(OR(SUMIF(CK$12:CK16,2,CK$12:CK16)=2,SUMIF(CK$12:CK16,1,CK$12:CK16)=1,SUM(CK$12:CK16)=1,SUM(CK$12:CK16)=2),0,IF($C17+$ED16&gt;($ED$11*CK$8),1,IF($C17+$D17+$E17+$F17+$ED16&gt;($ED$11*CK$8),2,IF($C17+$D17+$E17+$F17+$G17+$ED16&gt;($ED$11*CK$8),3,0))))</f>
        <v>0</v>
      </c>
      <c r="CL17" s="239">
        <f>IF(OR(SUMIF(CL$12:CL16,2,CL$12:CL16)=2,SUMIF(CL$12:CL16,1,CL$12:CL16)=1,SUM(CL$12:CL16)=1,SUM(CL$12:CL16)=2),0,IF($C17+$ED16&gt;($ED$11*CL$8),1,IF($C17+$D17+$E17+$F17+$ED16&gt;($ED$11*CL$8),2,IF($C17+$D17+$E17+$F17+$G17+$ED16&gt;($ED$11*CL$8),3,0))))</f>
        <v>0</v>
      </c>
      <c r="CM17" s="239">
        <f>IF(OR(SUMIF(CM$12:CM16,2,CM$12:CM16)=2,SUMIF(CM$12:CM16,1,CM$12:CM16)=1,SUM(CM$12:CM16)=1,SUM(CM$12:CM16)=2),0,IF($C17+$ED16&gt;($ED$11*CM$8),1,IF($C17+$D17+$E17+$F17+$ED16&gt;($ED$11*CM$8),2,IF($C17+$D17+$E17+$F17+$G17+$ED16&gt;($ED$11*CM$8),3,0))))</f>
        <v>0</v>
      </c>
      <c r="CN17" s="239">
        <f>IF(OR(SUMIF(CN$12:CN16,2,CN$12:CN16)=2,SUMIF(CN$12:CN16,1,CN$12:CN16)=1,SUM(CN$12:CN16)=1,SUM(CN$12:CN16)=2),0,IF($C17+$ED16&gt;($ED$11*CN$8),1,IF($C17+$D17+$E17+$F17+$ED16&gt;($ED$11*CN$8),2,IF($C17+$D17+$E17+$F17+$G17+$ED16&gt;($ED$11*CN$8),3,0))))</f>
        <v>0</v>
      </c>
      <c r="CO17" s="239">
        <f>IF(OR(SUMIF(CO$12:CO16,2,CO$12:CO16)=2,SUMIF(CO$12:CO16,1,CO$12:CO16)=1,SUM(CO$12:CO16)=1,SUM(CO$12:CO16)=2),0,IF($C17+$ED16&gt;($ED$11*CO$8),1,IF($C17+$D17+$E17+$F17+$ED16&gt;($ED$11*CO$8),2,IF($C17+$D17+$E17+$F17+$G17+$ED16&gt;($ED$11*CO$8),3,0))))</f>
        <v>0</v>
      </c>
      <c r="CP17" s="239">
        <f>IF(OR(SUMIF(CP$12:CP16,2,CP$12:CP16)=2,SUMIF(CP$12:CP16,1,CP$12:CP16)=1,SUM(CP$12:CP16)=1,SUM(CP$12:CP16)=2),0,IF($C17+$ED16&gt;($ED$11*CP$8),1,IF($C17+$D17+$E17+$F17+$ED16&gt;($ED$11*CP$8),2,IF($C17+$D17+$E17+$F17+$G17+$ED16&gt;($ED$11*CP$8),3,0))))</f>
        <v>0</v>
      </c>
      <c r="CQ17" s="239">
        <f>IF(OR(SUMIF(CQ$12:CQ16,2,CQ$12:CQ16)=2,SUMIF(CQ$12:CQ16,1,CQ$12:CQ16)=1,SUM(CQ$12:CQ16)=1,SUM(CQ$12:CQ16)=2),0,IF($C17+$ED16&gt;($ED$11*CQ$8),1,IF($C17+$D17+$E17+$F17+$ED16&gt;($ED$11*CQ$8),2,IF($C17+$D17+$E17+$F17+$G17+$ED16&gt;($ED$11*CQ$8),3,0))))</f>
        <v>0</v>
      </c>
      <c r="CR17" s="239">
        <f>IF(OR(SUMIF(CR$12:CR16,2,CR$12:CR16)=2,SUMIF(CR$12:CR16,1,CR$12:CR16)=1,SUM(CR$12:CR16)=1,SUM(CR$12:CR16)=2),0,IF($C17+$ED16&gt;($ED$11*CR$8),1,IF($C17+$D17+$E17+$F17+$ED16&gt;($ED$11*CR$8),2,IF($C17+$D17+$E17+$F17+$G17+$ED16&gt;($ED$11*CR$8),3,0))))</f>
        <v>0</v>
      </c>
      <c r="CS17" s="239">
        <f>IF(OR(SUMIF(CS$12:CS16,2,CS$12:CS16)=2,SUMIF(CS$12:CS16,1,CS$12:CS16)=1,SUM(CS$12:CS16)=1,SUM(CS$12:CS16)=2),0,IF($C17+$ED16&gt;($ED$11*CS$8),1,IF($C17+$D17+$E17+$F17+$ED16&gt;($ED$11*CS$8),2,IF($C17+$D17+$E17+$F17+$G17+$ED16&gt;($ED$11*CS$8),3,0))))</f>
        <v>0</v>
      </c>
      <c r="CT17" s="239">
        <f>IF(OR(SUMIF(CT$12:CT16,2,CT$12:CT16)=2,SUMIF(CT$12:CT16,1,CT$12:CT16)=1,SUM(CT$12:CT16)=1,SUM(CT$12:CT16)=2),0,IF($C17+$ED16&gt;($ED$11*CT$8),1,IF($C17+$D17+$E17+$F17+$ED16&gt;($ED$11*CT$8),2,IF($C17+$D17+$E17+$F17+$G17+$ED16&gt;($ED$11*CT$8),3,0))))</f>
        <v>0</v>
      </c>
      <c r="CU17" s="239">
        <f>IF(OR(SUMIF(CU$12:CU16,2,CU$12:CU16)=2,SUMIF(CU$12:CU16,1,CU$12:CU16)=1,SUM(CU$12:CU16)=1,SUM(CU$12:CU16)=2),0,IF($C17+$ED16&gt;($ED$11*CU$8),1,IF($C17+$D17+$E17+$F17+$ED16&gt;($ED$11*CU$8),2,IF($C17+$D17+$E17+$F17+$G17+$ED16&gt;($ED$11*CU$8),3,0))))</f>
        <v>0</v>
      </c>
      <c r="CV17" s="239">
        <f>IF(OR(SUMIF(CV$12:CV16,2,CV$12:CV16)=2,SUMIF(CV$12:CV16,1,CV$12:CV16)=1,SUM(CV$12:CV16)=1,SUM(CV$12:CV16)=2),0,IF($C17+$ED16&gt;($ED$11*CV$8),1,IF($C17+$D17+$E17+$F17+$ED16&gt;($ED$11*CV$8),2,IF($C17+$D17+$E17+$F17+$G17+$ED16&gt;($ED$11*CV$8),3,0))))</f>
        <v>0</v>
      </c>
      <c r="CW17" s="239">
        <f>IF(OR(SUMIF(CW$12:CW16,2,CW$12:CW16)=2,SUMIF(CW$12:CW16,1,CW$12:CW16)=1,SUM(CW$12:CW16)=1,SUM(CW$12:CW16)=2),0,IF($C17+$ED16&gt;($ED$11*CW$8),1,IF($C17+$D17+$E17+$F17+$ED16&gt;($ED$11*CW$8),2,IF($C17+$D17+$E17+$F17+$G17+$ED16&gt;($ED$11*CW$8),3,0))))</f>
        <v>0</v>
      </c>
      <c r="CX17" s="239">
        <f>IF(OR(SUMIF(CX$12:CX16,2,CX$12:CX16)=2,SUMIF(CX$12:CX16,1,CX$12:CX16)=1,SUM(CX$12:CX16)=1,SUM(CX$12:CX16)=2),0,IF($C17+$ED16&gt;($ED$11*CX$8),1,IF($C17+$D17+$E17+$F17+$ED16&gt;($ED$11*CX$8),2,IF($C17+$D17+$E17+$F17+$G17+$ED16&gt;($ED$11*CX$8),3,0))))</f>
        <v>0</v>
      </c>
      <c r="CY17" s="239">
        <f>IF(OR(SUMIF(CY$12:CY16,2,CY$12:CY16)=2,SUMIF(CY$12:CY16,1,CY$12:CY16)=1,SUM(CY$12:CY16)=1,SUM(CY$12:CY16)=2),0,IF($C17+$ED16&gt;($ED$11*CY$8),1,IF($C17+$D17+$E17+$F17+$ED16&gt;($ED$11*CY$8),2,IF($C17+$D17+$E17+$F17+$G17+$ED16&gt;($ED$11*CY$8),3,0))))</f>
        <v>0</v>
      </c>
      <c r="CZ17" s="239">
        <f>IF(OR(SUMIF(CZ$12:CZ16,2,CZ$12:CZ16)=2,SUMIF(CZ$12:CZ16,1,CZ$12:CZ16)=1,SUM(CZ$12:CZ16)=1,SUM(CZ$12:CZ16)=2),0,IF($C17+$ED16&gt;($ED$11*CZ$8),1,IF($C17+$D17+$E17+$F17+$ED16&gt;($ED$11*CZ$8),2,IF($C17+$D17+$E17+$F17+$G17+$ED16&gt;($ED$11*CZ$8),3,0))))</f>
        <v>0</v>
      </c>
      <c r="DA17" s="239">
        <f>IF(OR(SUMIF(DA$12:DA16,2,DA$12:DA16)=2,SUMIF(DA$12:DA16,1,DA$12:DA16)=1,SUM(DA$12:DA16)=1,SUM(DA$12:DA16)=2),0,IF($C17+$ED16&gt;($ED$11*DA$8),1,IF($C17+$D17+$E17+$F17+$ED16&gt;($ED$11*DA$8),2,IF($C17+$D17+$E17+$F17+$G17+$ED16&gt;($ED$11*DA$8),3,0))))</f>
        <v>0</v>
      </c>
      <c r="DB17" s="239">
        <f>IF(OR(SUMIF(DB$12:DB16,2,DB$12:DB16)=2,SUMIF(DB$12:DB16,1,DB$12:DB16)=1,SUM(DB$12:DB16)=1,SUM(DB$12:DB16)=2),0,IF($C17+$ED16&gt;($ED$11*DB$8),1,IF($C17+$D17+$E17+$F17+$ED16&gt;($ED$11*DB$8),2,IF($C17+$D17+$E17+$F17+$G17+$ED16&gt;($ED$11*DB$8),3,0))))</f>
        <v>0</v>
      </c>
      <c r="DC17" s="239">
        <f>IF(OR(SUMIF(DC$12:DC16,2,DC$12:DC16)=2,SUMIF(DC$12:DC16,1,DC$12:DC16)=1,SUM(DC$12:DC16)=1,SUM(DC$12:DC16)=2),0,IF($C17+$ED16&gt;($ED$11*DC$8),1,IF($C17+$D17+$E17+$F17+$ED16&gt;($ED$11*DC$8),2,IF($C17+$D17+$E17+$F17+$G17+$ED16&gt;($ED$11*DC$8),3,0))))</f>
        <v>0</v>
      </c>
      <c r="DD17" s="239">
        <f>IF(OR(SUMIF(DD$12:DD16,2,DD$12:DD16)=2,SUMIF(DD$12:DD16,1,DD$12:DD16)=1,SUM(DD$12:DD16)=1,SUM(DD$12:DD16)=2),0,IF($C17+$ED16&gt;($ED$11*DD$8),1,IF($C17+$D17+$E17+$F17+$ED16&gt;($ED$11*DD$8),2,IF($C17+$D17+$E17+$F17+$G17+$ED16&gt;($ED$11*DD$8),3,0))))</f>
        <v>0</v>
      </c>
      <c r="DE17" s="239">
        <f>IF(OR(SUMIF(DE$12:DE16,2,DE$12:DE16)=2,SUMIF(DE$12:DE16,1,DE$12:DE16)=1,SUM(DE$12:DE16)=1,SUM(DE$12:DE16)=2),0,IF($C17+$ED16&gt;($ED$11*DE$8),1,IF($C17+$D17+$E17+$F17+$ED16&gt;($ED$11*DE$8),2,IF($C17+$D17+$E17+$F17+$G17+$ED16&gt;($ED$11*DE$8),3,0))))</f>
        <v>0</v>
      </c>
      <c r="DF17" s="239">
        <f>IF(OR(SUMIF(DF$12:DF16,2,DF$12:DF16)=2,SUMIF(DF$12:DF16,1,DF$12:DF16)=1,SUM(DF$12:DF16)=1,SUM(DF$12:DF16)=2),0,IF($C17+$ED16&gt;($ED$11*DF$8),1,IF($C17+$D17+$E17+$F17+$ED16&gt;($ED$11*DF$8),2,IF($C17+$D17+$E17+$F17+$G17+$ED16&gt;($ED$11*DF$8),3,0))))</f>
        <v>0</v>
      </c>
      <c r="DG17" s="239">
        <f>IF(OR(SUMIF(DG$12:DG16,2,DG$12:DG16)=2,SUMIF(DG$12:DG16,1,DG$12:DG16)=1,SUM(DG$12:DG16)=1,SUM(DG$12:DG16)=2),0,IF($C17+$ED16&gt;($ED$11*DG$8),1,IF($C17+$D17+$E17+$F17+$ED16&gt;($ED$11*DG$8),2,IF($C17+$D17+$E17+$F17+$G17+$ED16&gt;($ED$11*DG$8),3,0))))</f>
        <v>0</v>
      </c>
      <c r="DH17" s="239">
        <f>IF(OR(SUMIF(DH$12:DH16,2,DH$12:DH16)=2,SUMIF(DH$12:DH16,1,DH$12:DH16)=1,SUM(DH$12:DH16)=1,SUM(DH$12:DH16)=2),0,IF($C17+$ED16&gt;($ED$11*DH$8),1,IF($C17+$D17+$E17+$F17+$ED16&gt;($ED$11*DH$8),2,IF($C17+$D17+$E17+$F17+$G17+$ED16&gt;($ED$11*DH$8),3,0))))</f>
        <v>0</v>
      </c>
      <c r="DI17" s="239">
        <f>IF(OR(SUMIF(DI$12:DI16,2,DI$12:DI16)=2,SUMIF(DI$12:DI16,1,DI$12:DI16)=1,SUM(DI$12:DI16)=1,SUM(DI$12:DI16)=2),0,IF($C17+$ED16&gt;($ED$11*DI$8),1,IF($C17+$D17+$E17+$F17+$ED16&gt;($ED$11*DI$8),2,IF($C17+$D17+$E17+$F17+$G17+$ED16&gt;($ED$11*DI$8),3,0))))</f>
        <v>0</v>
      </c>
      <c r="DJ17" s="239">
        <f>IF(OR(SUMIF(DJ$12:DJ16,2,DJ$12:DJ16)=2,SUMIF(DJ$12:DJ16,1,DJ$12:DJ16)=1,SUM(DJ$12:DJ16)=1,SUM(DJ$12:DJ16)=2),0,IF($C17+$ED16&gt;($ED$11*DJ$8),1,IF($C17+$D17+$E17+$F17+$ED16&gt;($ED$11*DJ$8),2,IF($C17+$D17+$E17+$F17+$G17+$ED16&gt;($ED$11*DJ$8),3,0))))</f>
        <v>0</v>
      </c>
      <c r="DK17" s="239">
        <f>IF(OR(SUMIF(DK$12:DK16,2,DK$12:DK16)=2,SUMIF(DK$12:DK16,1,DK$12:DK16)=1,SUM(DK$12:DK16)=1,SUM(DK$12:DK16)=2),0,IF($C17+$ED16&gt;($ED$11*DK$8),1,IF($C17+$D17+$E17+$F17+$ED16&gt;($ED$11*DK$8),2,IF($C17+$D17+$E17+$F17+$G17+$ED16&gt;($ED$11*DK$8),3,0))))</f>
        <v>0</v>
      </c>
      <c r="DL17" s="239">
        <f>IF(OR(SUMIF(DL$12:DL16,2,DL$12:DL16)=2,SUMIF(DL$12:DL16,1,DL$12:DL16)=1,SUM(DL$12:DL16)=1,SUM(DL$12:DL16)=2),0,IF($C17+$ED16&gt;($ED$11*DL$8),1,IF($C17+$D17+$E17+$F17+$ED16&gt;($ED$11*DL$8),2,IF($C17+$D17+$E17+$F17+$G17+$ED16&gt;($ED$11*DL$8),3,0))))</f>
        <v>0</v>
      </c>
      <c r="DM17" s="239">
        <f>IF(OR(SUMIF(DM$12:DM16,2,DM$12:DM16)=2,SUMIF(DM$12:DM16,1,DM$12:DM16)=1,SUM(DM$12:DM16)=1,SUM(DM$12:DM16)=2),0,IF($C17+$ED16&gt;($ED$11*DM$8),1,IF($C17+$D17+$E17+$F17+$ED16&gt;($ED$11*DM$8),2,IF($C17+$D17+$E17+$F17+$G17+$ED16&gt;($ED$11*DM$8),3,0))))</f>
        <v>0</v>
      </c>
      <c r="DN17" s="239">
        <f>IF(OR(SUMIF(DN$12:DN16,2,DN$12:DN16)=2,SUMIF(DN$12:DN16,1,DN$12:DN16)=1,SUM(DN$12:DN16)=1,SUM(DN$12:DN16)=2),0,IF($C17+$ED16&gt;($ED$11*DN$8),1,IF($C17+$D17+$E17+$F17+$ED16&gt;($ED$11*DN$8),2,IF($C17+$D17+$E17+$F17+$G17+$ED16&gt;($ED$11*DN$8),3,0))))</f>
        <v>0</v>
      </c>
      <c r="DO17" s="239">
        <f>IF(OR(SUMIF(DO$12:DO16,2,DO$12:DO16)=2,SUMIF(DO$12:DO16,1,DO$12:DO16)=1,SUM(DO$12:DO16)=1,SUM(DO$12:DO16)=2),0,IF($C17+$ED16&gt;($ED$11*DO$8),1,IF($C17+$D17+$E17+$F17+$ED16&gt;($ED$11*DO$8),2,IF($C17+$D17+$E17+$F17+$G17+$ED16&gt;($ED$11*DO$8),3,0))))</f>
        <v>0</v>
      </c>
      <c r="DP17" s="239">
        <f>IF(OR(SUMIF(DP$12:DP16,2,DP$12:DP16)=2,SUMIF(DP$12:DP16,1,DP$12:DP16)=1,SUM(DP$12:DP16)=1,SUM(DP$12:DP16)=2),0,IF($C17+$ED16&gt;($ED$11*DP$8),1,IF($C17+$D17+$E17+$F17+$ED16&gt;($ED$11*DP$8),2,IF($C17+$D17+$E17+$F17+$G17+$ED16&gt;($ED$11*DP$8),3,0))))</f>
        <v>0</v>
      </c>
      <c r="DQ17" s="239">
        <f>IF(OR(SUMIF(DQ$12:DQ16,2,DQ$12:DQ16)=2,SUMIF(DQ$12:DQ16,1,DQ$12:DQ16)=1,SUM(DQ$12:DQ16)=1,SUM(DQ$12:DQ16)=2),0,IF($C17+$ED16&gt;($ED$11*DQ$8),1,IF($C17+$D17+$E17+$F17+$ED16&gt;($ED$11*DQ$8),2,IF($C17+$D17+$E17+$F17+$G17+$ED16&gt;($ED$11*DQ$8),3,0))))</f>
        <v>0</v>
      </c>
      <c r="DR17" s="239">
        <f>IF(OR(SUMIF(DR$12:DR16,2,DR$12:DR16)=2,SUMIF(DR$12:DR16,1,DR$12:DR16)=1,SUM(DR$12:DR16)=1,SUM(DR$12:DR16)=2),0,IF($C17+$ED16&gt;($ED$11*DR$8),1,IF($C17+$D17+$E17+$F17+$ED16&gt;($ED$11*DR$8),2,IF($C17+$D17+$E17+$F17+$G17+$ED16&gt;($ED$11*DR$8),3,0))))</f>
        <v>0</v>
      </c>
      <c r="DS17" s="239">
        <f>IF(OR(SUMIF(DS$12:DS16,2,DS$12:DS16)=2,SUMIF(DS$12:DS16,1,DS$12:DS16)=1,SUM(DS$12:DS16)=1,SUM(DS$12:DS16)=2),0,IF($C17+$ED16&gt;($ED$11*DS$8),1,IF($C17+$D17+$E17+$F17+$ED16&gt;($ED$11*DS$8),2,IF($C17+$D17+$E17+$F17+$G17+$ED16&gt;($ED$11*DS$8),3,0))))</f>
        <v>0</v>
      </c>
      <c r="DT17" s="239">
        <f>IF(OR(SUMIF(DT$12:DT16,2,DT$12:DT16)=2,SUMIF(DT$12:DT16,1,DT$12:DT16)=1,SUM(DT$12:DT16)=1,SUM(DT$12:DT16)=2),0,IF($C17+$ED16&gt;($ED$11*DT$8),1,IF($C17+$D17+$E17+$F17+$ED16&gt;($ED$11*DT$8),2,IF($C17+$D17+$E17+$F17+$G17+$ED16&gt;($ED$11*DT$8),3,0))))</f>
        <v>0</v>
      </c>
      <c r="DU17" s="239">
        <f>IF(OR(SUMIF(DU$12:DU16,2,DU$12:DU16)=2,SUMIF(DU$12:DU16,1,DU$12:DU16)=1,SUM(DU$12:DU16)=1,SUM(DU$12:DU16)=2),0,IF($C17+$ED16&gt;($ED$11*DU$8),1,IF($C17+$D17+$E17+$F17+$ED16&gt;($ED$11*DU$8),2,IF($C17+$D17+$E17+$F17+$G17+$ED16&gt;($ED$11*DU$8),3,0))))</f>
        <v>0</v>
      </c>
      <c r="DV17" s="239">
        <f>IF(OR(SUMIF(DV$12:DV16,2,DV$12:DV16)=2,SUMIF(DV$12:DV16,1,DV$12:DV16)=1,SUM(DV$12:DV16)=1,SUM(DV$12:DV16)=2),0,IF($C17+$ED16&gt;($ED$11*DV$8),1,IF($C17+$D17+$E17+$F17+$ED16&gt;($ED$11*DV$8),2,IF($C17+$D17+$E17+$F17+$G17+$ED16&gt;($ED$11*DV$8),3,0))))</f>
        <v>0</v>
      </c>
      <c r="DW17" s="239">
        <f>IF(OR(SUMIF(DW$12:DW16,2,DW$12:DW16)=2,SUMIF(DW$12:DW16,1,DW$12:DW16)=1,SUM(DW$12:DW16)=1,SUM(DW$12:DW16)=2),0,IF($C17+$ED16&gt;($ED$11*DW$8),1,IF($C17+$D17+$E17+$F17+$ED16&gt;($ED$11*DW$8),2,IF($C17+$D17+$E17+$F17+$G17+$ED16&gt;($ED$11*DW$8),3,0))))</f>
        <v>0</v>
      </c>
      <c r="DX17" s="239">
        <f>IF(OR(SUMIF(DX$12:DX16,2,DX$12:DX16)=2,SUMIF(DX$12:DX16,1,DX$12:DX16)=1,SUM(DX$12:DX16)=1,SUM(DX$12:DX16)=2),0,IF($C17+$ED16&gt;($ED$11*DX$8),1,IF($C17+$D17+$E17+$F17+$ED16&gt;($ED$11*DX$8),2,IF($C17+$D17+$E17+$F17+$G17+$ED16&gt;($ED$11*DX$8),3,0))))</f>
        <v>0</v>
      </c>
      <c r="DY17" s="239">
        <f>IF(OR(SUMIF(DY$12:DY16,2,DY$12:DY16)=2,SUMIF(DY$12:DY16,1,DY$12:DY16)=1,SUM(DY$12:DY16)=1,SUM(DY$12:DY16)=2),0,IF($C17+$ED16&gt;($ED$11*DY$8),1,IF($C17+$D17+$E17+$F17+$ED16&gt;($ED$11*DY$8),2,IF($C17+$D17+$E17+$F17+$G17+$ED16&gt;($ED$11*DY$8),3,0))))</f>
        <v>0</v>
      </c>
      <c r="DZ17" s="239">
        <f>IF(OR(SUMIF(DZ$12:DZ16,2,DZ$12:DZ16)=2,SUMIF(DZ$12:DZ16,1,DZ$12:DZ16)=1,SUM(DZ$12:DZ16)=1,SUM(DZ$12:DZ16)=2),0,IF($C17+$ED16&gt;($ED$11*DZ$8),1,IF($C17+$D17+$E17+$F17+$ED16&gt;($ED$11*DZ$8),2,IF($C17+$D17+$E17+$F17+$G17+$ED16&gt;($ED$11*DZ$8),3,0))))</f>
        <v>0</v>
      </c>
      <c r="EA17" s="239">
        <f>IF(OR(SUMIF(EA$12:EA16,2,EA$12:EA16)=2,SUMIF(EA$12:EA16,1,EA$12:EA16)=1,SUM(EA$12:EA16)=1,SUM(EA$12:EA16)=2),0,IF($C17+$ED16&gt;($ED$11*EA$8),1,IF($C17+$D17+$E17+$F17+$ED16&gt;($ED$11*EA$8),2,IF($C17+$D17+$E17+$F17+$G17+$ED16&gt;($ED$11*EA$8),3,0))))</f>
        <v>0</v>
      </c>
      <c r="EB17" s="239">
        <f>IF(OR(SUMIF(EB$12:EB16,2,EB$12:EB16)=2,SUMIF(EB$12:EB16,1,EB$12:EB16)=1,SUM(EB$12:EB16)=1,SUM(EB$12:EB16)=2),0,IF($C17+$ED16&gt;($ED$11*EB$8),1,IF($C17+$D17+$E17+$F17+$ED16&gt;($ED$11*EB$8),2,IF($C17+$D17+$E17+$F17+$G17+$ED16&gt;($ED$11*EB$8),3,0))))</f>
        <v>0</v>
      </c>
      <c r="EC17" s="239">
        <f>IF(OR(SUMIF(EC$12:EC16,2,EC$12:EC16)=2,SUMIF(EC$12:EC16,1,EC$12:EC16)=1,SUM(EC$12:EC16)=1,SUM(EC$12:EC16)=2),0,IF($C17+$ED16&gt;($ED$11*EC$8),1,IF($C17+$D17+$E17+$F17+$ED16&gt;($ED$11*EC$8),2,IF($C17+$D17+$E17+$F17+$G17+$ED16&gt;($ED$11*EC$8),3,0))))</f>
        <v>0</v>
      </c>
      <c r="ED17" s="197">
        <f>SUM($C$12:$F17)</f>
        <v>0</v>
      </c>
    </row>
    <row r="18" spans="1:134" ht="14.1" customHeight="1">
      <c r="A18" s="236">
        <v>7</v>
      </c>
      <c r="B18" s="265" t="s">
        <v>41</v>
      </c>
      <c r="C18" s="237">
        <v>0</v>
      </c>
      <c r="D18" s="237">
        <v>0</v>
      </c>
      <c r="E18" s="237">
        <v>0</v>
      </c>
      <c r="F18" s="237">
        <v>0</v>
      </c>
      <c r="G18" s="237">
        <v>0</v>
      </c>
      <c r="H18" s="239">
        <f>IF(OR(SUMIF(H$12:H17,2,H$12:H17)=2,SUMIF(H$12:H17,1,H$12:H17)=1,SUM(H$12:H17)=1,SUM(H$12:H17)=2),0,IF($C18+$ED17&gt;($ED$11*H$8),1,IF($C18+$D18+$E18+$F18+$ED17&gt;($ED$11*H$8),2,IF($C18+$D18+$E18+$F18+$G18+$ED17&gt;($ED$11*H$8),3,0))))</f>
        <v>0</v>
      </c>
      <c r="I18" s="239">
        <f>IF(OR(SUMIF(I$12:I17,2,I$12:I17)=2,SUMIF(I$12:I17,1,I$12:I17)=1,SUM(I$12:I17)=1,SUM(I$12:I17)=2),0,IF($C18+$ED17&gt;($ED$11*I$8),1,IF($C18+$D18+$E18+$F18+$ED17&gt;($ED$11*I$8),2,IF($C18+$D18+$E18+$F18+$G18+$ED17&gt;($ED$11*I$8),3,0))))</f>
        <v>0</v>
      </c>
      <c r="J18" s="239">
        <f>IF(OR(SUMIF(J$12:J17,2,J$12:J17)=2,SUMIF(J$12:J17,1,J$12:J17)=1,SUM(J$12:J17)=1,SUM(J$12:J17)=2),0,IF($C18+$ED17&gt;($ED$11*J$8),1,IF($C18+$D18+$E18+$F18+$ED17&gt;($ED$11*J$8),2,IF($C18+$D18+$E18+$F18+$G18+$ED17&gt;($ED$11*J$8),3,0))))</f>
        <v>0</v>
      </c>
      <c r="K18" s="239">
        <f>IF(OR(SUMIF(K$12:K17,2,K$12:K17)=2,SUMIF(K$12:K17,1,K$12:K17)=1,SUM(K$12:K17)=1,SUM(K$12:K17)=2),0,IF($C18+$ED17&gt;($ED$11*K$8),1,IF($C18+$D18+$E18+$F18+$ED17&gt;($ED$11*K$8),2,IF($C18+$D18+$E18+$F18+$G18+$ED17&gt;($ED$11*K$8),3,0))))</f>
        <v>0</v>
      </c>
      <c r="L18" s="239">
        <f>IF(OR(SUMIF(L$12:L17,2,L$12:L17)=2,SUMIF(L$12:L17,1,L$12:L17)=1,SUM(L$12:L17)=1,SUM(L$12:L17)=2),0,IF($C18+$ED17&gt;($ED$11*L$8),1,IF($C18+$D18+$E18+$F18+$ED17&gt;($ED$11*L$8),2,IF($C18+$D18+$E18+$F18+$G18+$ED17&gt;($ED$11*L$8),3,0))))</f>
        <v>0</v>
      </c>
      <c r="M18" s="239">
        <f>IF(OR(SUMIF(M$12:M17,2,M$12:M17)=2,SUMIF(M$12:M17,1,M$12:M17)=1,SUM(M$12:M17)=1,SUM(M$12:M17)=2),0,IF($C18+$ED17&gt;($ED$11*M$8),1,IF($C18+$D18+$E18+$F18+$ED17&gt;($ED$11*M$8),2,IF($C18+$D18+$E18+$F18+$G18+$ED17&gt;($ED$11*M$8),3,0))))</f>
        <v>0</v>
      </c>
      <c r="N18" s="239">
        <f>IF(OR(SUMIF(N$12:N17,2,N$12:N17)=2,SUMIF(N$12:N17,1,N$12:N17)=1,SUM(N$12:N17)=1,SUM(N$12:N17)=2),0,IF($C18+$ED17&gt;($ED$11*N$8),1,IF($C18+$D18+$E18+$F18+$ED17&gt;($ED$11*N$8),2,IF($C18+$D18+$E18+$F18+$G18+$ED17&gt;($ED$11*N$8),3,0))))</f>
        <v>0</v>
      </c>
      <c r="O18" s="239">
        <f>IF(OR(SUMIF(O$12:O17,2,O$12:O17)=2,SUMIF(O$12:O17,1,O$12:O17)=1,SUM(O$12:O17)=1,SUM(O$12:O17)=2),0,IF($C18+$ED17&gt;($ED$11*O$8),1,IF($C18+$D18+$E18+$F18+$ED17&gt;($ED$11*O$8),2,IF($C18+$D18+$E18+$F18+$G18+$ED17&gt;($ED$11*O$8),3,0))))</f>
        <v>0</v>
      </c>
      <c r="P18" s="239">
        <f>IF(OR(SUMIF(P$12:P17,2,P$12:P17)=2,SUMIF(P$12:P17,1,P$12:P17)=1,SUM(P$12:P17)=1,SUM(P$12:P17)=2),0,IF($C18+$ED17&gt;($ED$11*P$8),1,IF($C18+$D18+$E18+$F18+$ED17&gt;($ED$11*P$8),2,IF($C18+$D18+$E18+$F18+$G18+$ED17&gt;($ED$11*P$8),3,0))))</f>
        <v>0</v>
      </c>
      <c r="Q18" s="239">
        <f>IF(OR(SUMIF(Q$12:Q17,2,Q$12:Q17)=2,SUMIF(Q$12:Q17,1,Q$12:Q17)=1,SUM(Q$12:Q17)=1,SUM(Q$12:Q17)=2),0,IF($C18+$ED17&gt;($ED$11*Q$8),1,IF($C18+$D18+$E18+$F18+$ED17&gt;($ED$11*Q$8),2,IF($C18+$D18+$E18+$F18+$G18+$ED17&gt;($ED$11*Q$8),3,0))))</f>
        <v>0</v>
      </c>
      <c r="R18" s="239">
        <f>IF(OR(SUMIF(R$12:R17,2,R$12:R17)=2,SUMIF(R$12:R17,1,R$12:R17)=1,SUM(R$12:R17)=1,SUM(R$12:R17)=2),0,IF($C18+$ED17&gt;($ED$11*R$8),1,IF($C18+$D18+$E18+$F18+$ED17&gt;($ED$11*R$8),2,IF($C18+$D18+$E18+$F18+$G18+$ED17&gt;($ED$11*R$8),3,0))))</f>
        <v>0</v>
      </c>
      <c r="S18" s="239">
        <f>IF(OR(SUMIF(S$12:S17,2,S$12:S17)=2,SUMIF(S$12:S17,1,S$12:S17)=1,SUM(S$12:S17)=1,SUM(S$12:S17)=2),0,IF($C18+$ED17&gt;($ED$11*S$8),1,IF($C18+$D18+$E18+$F18+$ED17&gt;($ED$11*S$8),2,IF($C18+$D18+$E18+$F18+$G18+$ED17&gt;($ED$11*S$8),3,0))))</f>
        <v>0</v>
      </c>
      <c r="T18" s="239">
        <f>IF(OR(SUMIF(T$12:T17,2,T$12:T17)=2,SUMIF(T$12:T17,1,T$12:T17)=1,SUM(T$12:T17)=1,SUM(T$12:T17)=2),0,IF($C18+$ED17&gt;($ED$11*T$8),1,IF($C18+$D18+$E18+$F18+$ED17&gt;($ED$11*T$8),2,IF($C18+$D18+$E18+$F18+$G18+$ED17&gt;($ED$11*T$8),3,0))))</f>
        <v>0</v>
      </c>
      <c r="U18" s="239">
        <f>IF(OR(SUMIF(U$12:U17,2,U$12:U17)=2,SUMIF(U$12:U17,1,U$12:U17)=1,SUM(U$12:U17)=1,SUM(U$12:U17)=2),0,IF($C18+$ED17&gt;($ED$11*U$8),1,IF($C18+$D18+$E18+$F18+$ED17&gt;($ED$11*U$8),2,IF($C18+$D18+$E18+$F18+$G18+$ED17&gt;($ED$11*U$8),3,0))))</f>
        <v>0</v>
      </c>
      <c r="V18" s="239">
        <f>IF(OR(SUMIF(V$12:V17,2,V$12:V17)=2,SUMIF(V$12:V17,1,V$12:V17)=1,SUM(V$12:V17)=1,SUM(V$12:V17)=2),0,IF($C18+$ED17&gt;($ED$11*V$8),1,IF($C18+$D18+$E18+$F18+$ED17&gt;($ED$11*V$8),2,IF($C18+$D18+$E18+$F18+$G18+$ED17&gt;($ED$11*V$8),3,0))))</f>
        <v>0</v>
      </c>
      <c r="W18" s="239">
        <f>IF(OR(SUMIF(W$12:W17,2,W$12:W17)=2,SUMIF(W$12:W17,1,W$12:W17)=1,SUM(W$12:W17)=1,SUM(W$12:W17)=2),0,IF($C18+$ED17&gt;($ED$11*W$8),1,IF($C18+$D18+$E18+$F18+$ED17&gt;($ED$11*W$8),2,IF($C18+$D18+$E18+$F18+$G18+$ED17&gt;($ED$11*W$8),3,0))))</f>
        <v>0</v>
      </c>
      <c r="X18" s="239">
        <f>IF(OR(SUMIF(X$12:X17,2,X$12:X17)=2,SUMIF(X$12:X17,1,X$12:X17)=1,SUM(X$12:X17)=1,SUM(X$12:X17)=2),0,IF($C18+$ED17&gt;($ED$11*X$8),1,IF($C18+$D18+$E18+$F18+$ED17&gt;($ED$11*X$8),2,IF($C18+$D18+$E18+$F18+$G18+$ED17&gt;($ED$11*X$8),3,0))))</f>
        <v>0</v>
      </c>
      <c r="Y18" s="239">
        <f>IF(OR(SUMIF(Y$12:Y17,2,Y$12:Y17)=2,SUMIF(Y$12:Y17,1,Y$12:Y17)=1,SUM(Y$12:Y17)=1,SUM(Y$12:Y17)=2),0,IF($C18+$ED17&gt;($ED$11*Y$8),1,IF($C18+$D18+$E18+$F18+$ED17&gt;($ED$11*Y$8),2,IF($C18+$D18+$E18+$F18+$G18+$ED17&gt;($ED$11*Y$8),3,0))))</f>
        <v>0</v>
      </c>
      <c r="Z18" s="239">
        <f>IF(OR(SUMIF(Z$12:Z17,2,Z$12:Z17)=2,SUMIF(Z$12:Z17,1,Z$12:Z17)=1,SUM(Z$12:Z17)=1,SUM(Z$12:Z17)=2),0,IF($C18+$ED17&gt;($ED$11*Z$8),1,IF($C18+$D18+$E18+$F18+$ED17&gt;($ED$11*Z$8),2,IF($C18+$D18+$E18+$F18+$G18+$ED17&gt;($ED$11*Z$8),3,0))))</f>
        <v>0</v>
      </c>
      <c r="AA18" s="239">
        <f>IF(OR(SUMIF(AA$12:AA17,2,AA$12:AA17)=2,SUMIF(AA$12:AA17,1,AA$12:AA17)=1,SUM(AA$12:AA17)=1,SUM(AA$12:AA17)=2),0,IF($C18+$ED17&gt;($ED$11*AA$8),1,IF($C18+$D18+$E18+$F18+$ED17&gt;($ED$11*AA$8),2,IF($C18+$D18+$E18+$F18+$G18+$ED17&gt;($ED$11*AA$8),3,0))))</f>
        <v>0</v>
      </c>
      <c r="AB18" s="239">
        <f>IF(OR(SUMIF(AB$12:AB17,2,AB$12:AB17)=2,SUMIF(AB$12:AB17,1,AB$12:AB17)=1,SUM(AB$12:AB17)=1,SUM(AB$12:AB17)=2),0,IF($C18+$ED17&gt;($ED$11*AB$8),1,IF($C18+$D18+$E18+$F18+$ED17&gt;($ED$11*AB$8),2,IF($C18+$D18+$E18+$F18+$G18+$ED17&gt;($ED$11*AB$8),3,0))))</f>
        <v>0</v>
      </c>
      <c r="AC18" s="239">
        <f>IF(OR(SUMIF(AC$12:AC17,2,AC$12:AC17)=2,SUMIF(AC$12:AC17,1,AC$12:AC17)=1,SUM(AC$12:AC17)=1,SUM(AC$12:AC17)=2),0,IF($C18+$ED17&gt;($ED$11*AC$8),1,IF($C18+$D18+$E18+$F18+$ED17&gt;($ED$11*AC$8),2,IF($C18+$D18+$E18+$F18+$G18+$ED17&gt;($ED$11*AC$8),3,0))))</f>
        <v>0</v>
      </c>
      <c r="AD18" s="239">
        <f>IF(OR(SUMIF(AD$12:AD17,2,AD$12:AD17)=2,SUMIF(AD$12:AD17,1,AD$12:AD17)=1,SUM(AD$12:AD17)=1,SUM(AD$12:AD17)=2),0,IF($C18+$ED17&gt;($ED$11*AD$8),1,IF($C18+$D18+$E18+$F18+$ED17&gt;($ED$11*AD$8),2,IF($C18+$D18+$E18+$F18+$G18+$ED17&gt;($ED$11*AD$8),3,0))))</f>
        <v>0</v>
      </c>
      <c r="AE18" s="239">
        <f>IF(OR(SUMIF(AE$12:AE17,2,AE$12:AE17)=2,SUMIF(AE$12:AE17,1,AE$12:AE17)=1,SUM(AE$12:AE17)=1,SUM(AE$12:AE17)=2),0,IF($C18+$ED17&gt;($ED$11*AE$8),1,IF($C18+$D18+$E18+$F18+$ED17&gt;($ED$11*AE$8),2,IF($C18+$D18+$E18+$F18+$G18+$ED17&gt;($ED$11*AE$8),3,0))))</f>
        <v>0</v>
      </c>
      <c r="AF18" s="239">
        <f>IF(OR(SUMIF(AF$12:AF17,2,AF$12:AF17)=2,SUMIF(AF$12:AF17,1,AF$12:AF17)=1,SUM(AF$12:AF17)=1,SUM(AF$12:AF17)=2),0,IF($C18+$ED17&gt;($ED$11*AF$8),1,IF($C18+$D18+$E18+$F18+$ED17&gt;($ED$11*AF$8),2,IF($C18+$D18+$E18+$F18+$G18+$ED17&gt;($ED$11*AF$8),3,0))))</f>
        <v>0</v>
      </c>
      <c r="AG18" s="239">
        <f>IF(OR(SUMIF(AG$12:AG17,2,AG$12:AG17)=2,SUMIF(AG$12:AG17,1,AG$12:AG17)=1,SUM(AG$12:AG17)=1,SUM(AG$12:AG17)=2),0,IF($C18+$ED17&gt;($ED$11*AG$8),1,IF($C18+$D18+$E18+$F18+$ED17&gt;($ED$11*AG$8),2,IF($C18+$D18+$E18+$F18+$G18+$ED17&gt;($ED$11*AG$8),3,0))))</f>
        <v>0</v>
      </c>
      <c r="AH18" s="239">
        <f>IF(OR(SUMIF(AH$12:AH17,2,AH$12:AH17)=2,SUMIF(AH$12:AH17,1,AH$12:AH17)=1,SUM(AH$12:AH17)=1,SUM(AH$12:AH17)=2),0,IF($C18+$ED17&gt;($ED$11*AH$8),1,IF($C18+$D18+$E18+$F18+$ED17&gt;($ED$11*AH$8),2,IF($C18+$D18+$E18+$F18+$G18+$ED17&gt;($ED$11*AH$8),3,0))))</f>
        <v>0</v>
      </c>
      <c r="AI18" s="239">
        <f>IF(OR(SUMIF(AI$12:AI17,2,AI$12:AI17)=2,SUMIF(AI$12:AI17,1,AI$12:AI17)=1,SUM(AI$12:AI17)=1,SUM(AI$12:AI17)=2),0,IF($C18+$ED17&gt;($ED$11*AI$8),1,IF($C18+$D18+$E18+$F18+$ED17&gt;($ED$11*AI$8),2,IF($C18+$D18+$E18+$F18+$G18+$ED17&gt;($ED$11*AI$8),3,0))))</f>
        <v>0</v>
      </c>
      <c r="AJ18" s="239">
        <f>IF(OR(SUMIF(AJ$12:AJ17,2,AJ$12:AJ17)=2,SUMIF(AJ$12:AJ17,1,AJ$12:AJ17)=1,SUM(AJ$12:AJ17)=1,SUM(AJ$12:AJ17)=2),0,IF($C18+$ED17&gt;($ED$11*AJ$8),1,IF($C18+$D18+$E18+$F18+$ED17&gt;($ED$11*AJ$8),2,IF($C18+$D18+$E18+$F18+$G18+$ED17&gt;($ED$11*AJ$8),3,0))))</f>
        <v>0</v>
      </c>
      <c r="AK18" s="239">
        <f>IF(OR(SUMIF(AK$12:AK17,2,AK$12:AK17)=2,SUMIF(AK$12:AK17,1,AK$12:AK17)=1,SUM(AK$12:AK17)=1,SUM(AK$12:AK17)=2),0,IF($C18+$ED17&gt;($ED$11*AK$8),1,IF($C18+$D18+$E18+$F18+$ED17&gt;($ED$11*AK$8),2,IF($C18+$D18+$E18+$F18+$G18+$ED17&gt;($ED$11*AK$8),3,0))))</f>
        <v>0</v>
      </c>
      <c r="AL18" s="239">
        <f>IF(OR(SUMIF(AL$12:AL17,2,AL$12:AL17)=2,SUMIF(AL$12:AL17,1,AL$12:AL17)=1,SUM(AL$12:AL17)=1,SUM(AL$12:AL17)=2),0,IF($C18+$ED17&gt;($ED$11*AL$8),1,IF($C18+$D18+$E18+$F18+$ED17&gt;($ED$11*AL$8),2,IF($C18+$D18+$E18+$F18+$G18+$ED17&gt;($ED$11*AL$8),3,0))))</f>
        <v>0</v>
      </c>
      <c r="AM18" s="239">
        <f>IF(OR(SUMIF(AM$12:AM17,2,AM$12:AM17)=2,SUMIF(AM$12:AM17,1,AM$12:AM17)=1,SUM(AM$12:AM17)=1,SUM(AM$12:AM17)=2),0,IF($C18+$ED17&gt;($ED$11*AM$8),1,IF($C18+$D18+$E18+$F18+$ED17&gt;($ED$11*AM$8),2,IF($C18+$D18+$E18+$F18+$G18+$ED17&gt;($ED$11*AM$8),3,0))))</f>
        <v>0</v>
      </c>
      <c r="AN18" s="239">
        <f>IF(OR(SUMIF(AN$12:AN17,2,AN$12:AN17)=2,SUMIF(AN$12:AN17,1,AN$12:AN17)=1,SUM(AN$12:AN17)=1,SUM(AN$12:AN17)=2),0,IF($C18+$ED17&gt;($ED$11*AN$8),1,IF($C18+$D18+$E18+$F18+$ED17&gt;($ED$11*AN$8),2,IF($C18+$D18+$E18+$F18+$G18+$ED17&gt;($ED$11*AN$8),3,0))))</f>
        <v>0</v>
      </c>
      <c r="AO18" s="239">
        <f>IF(OR(SUMIF(AO$12:AO17,2,AO$12:AO17)=2,SUMIF(AO$12:AO17,1,AO$12:AO17)=1,SUM(AO$12:AO17)=1,SUM(AO$12:AO17)=2),0,IF($C18+$ED17&gt;($ED$11*AO$8),1,IF($C18+$D18+$E18+$F18+$ED17&gt;($ED$11*AO$8),2,IF($C18+$D18+$E18+$F18+$G18+$ED17&gt;($ED$11*AO$8),3,0))))</f>
        <v>0</v>
      </c>
      <c r="AP18" s="239">
        <f>IF(OR(SUMIF(AP$12:AP17,2,AP$12:AP17)=2,SUMIF(AP$12:AP17,1,AP$12:AP17)=1,SUM(AP$12:AP17)=1,SUM(AP$12:AP17)=2),0,IF($C18+$ED17&gt;($ED$11*AP$8),1,IF($C18+$D18+$E18+$F18+$ED17&gt;($ED$11*AP$8),2,IF($C18+$D18+$E18+$F18+$G18+$ED17&gt;($ED$11*AP$8),3,0))))</f>
        <v>0</v>
      </c>
      <c r="AQ18" s="239">
        <f>IF(OR(SUMIF(AQ$12:AQ17,2,AQ$12:AQ17)=2,SUMIF(AQ$12:AQ17,1,AQ$12:AQ17)=1,SUM(AQ$12:AQ17)=1,SUM(AQ$12:AQ17)=2),0,IF($C18+$ED17&gt;($ED$11*AQ$8),1,IF($C18+$D18+$E18+$F18+$ED17&gt;($ED$11*AQ$8),2,IF($C18+$D18+$E18+$F18+$G18+$ED17&gt;($ED$11*AQ$8),3,0))))</f>
        <v>0</v>
      </c>
      <c r="AR18" s="239">
        <f>IF(OR(SUMIF(AR$12:AR17,2,AR$12:AR17)=2,SUMIF(AR$12:AR17,1,AR$12:AR17)=1,SUM(AR$12:AR17)=1,SUM(AR$12:AR17)=2),0,IF($C18+$ED17&gt;($ED$11*AR$8),1,IF($C18+$D18+$E18+$F18+$ED17&gt;($ED$11*AR$8),2,IF($C18+$D18+$E18+$F18+$G18+$ED17&gt;($ED$11*AR$8),3,0))))</f>
        <v>0</v>
      </c>
      <c r="AS18" s="239">
        <f>IF(OR(SUMIF(AS$12:AS17,2,AS$12:AS17)=2,SUMIF(AS$12:AS17,1,AS$12:AS17)=1,SUM(AS$12:AS17)=1,SUM(AS$12:AS17)=2),0,IF($C18+$ED17&gt;($ED$11*AS$8),1,IF($C18+$D18+$E18+$F18+$ED17&gt;($ED$11*AS$8),2,IF($C18+$D18+$E18+$F18+$G18+$ED17&gt;($ED$11*AS$8),3,0))))</f>
        <v>0</v>
      </c>
      <c r="AT18" s="239">
        <f>IF(OR(SUMIF(AT$12:AT17,2,AT$12:AT17)=2,SUMIF(AT$12:AT17,1,AT$12:AT17)=1,SUM(AT$12:AT17)=1,SUM(AT$12:AT17)=2),0,IF($C18+$ED17&gt;($ED$11*AT$8),1,IF($C18+$D18+$E18+$F18+$ED17&gt;($ED$11*AT$8),2,IF($C18+$D18+$E18+$F18+$G18+$ED17&gt;($ED$11*AT$8),3,0))))</f>
        <v>0</v>
      </c>
      <c r="AU18" s="239">
        <f>IF(OR(SUMIF(AU$12:AU17,2,AU$12:AU17)=2,SUMIF(AU$12:AU17,1,AU$12:AU17)=1,SUM(AU$12:AU17)=1,SUM(AU$12:AU17)=2),0,IF($C18+$ED17&gt;($ED$11*AU$8),1,IF($C18+$D18+$E18+$F18+$ED17&gt;($ED$11*AU$8),2,IF($C18+$D18+$E18+$F18+$G18+$ED17&gt;($ED$11*AU$8),3,0))))</f>
        <v>0</v>
      </c>
      <c r="AV18" s="239">
        <f>IF(OR(SUMIF(AV$12:AV17,2,AV$12:AV17)=2,SUMIF(AV$12:AV17,1,AV$12:AV17)=1,SUM(AV$12:AV17)=1,SUM(AV$12:AV17)=2),0,IF($C18+$ED17&gt;($ED$11*AV$8),1,IF($C18+$D18+$E18+$F18+$ED17&gt;($ED$11*AV$8),2,IF($C18+$D18+$E18+$F18+$G18+$ED17&gt;($ED$11*AV$8),3,0))))</f>
        <v>0</v>
      </c>
      <c r="AW18" s="239">
        <f>IF(OR(SUMIF(AW$12:AW17,2,AW$12:AW17)=2,SUMIF(AW$12:AW17,1,AW$12:AW17)=1,SUM(AW$12:AW17)=1,SUM(AW$12:AW17)=2),0,IF($C18+$ED17&gt;($ED$11*AW$8),1,IF($C18+$D18+$E18+$F18+$ED17&gt;($ED$11*AW$8),2,IF($C18+$D18+$E18+$F18+$G18+$ED17&gt;($ED$11*AW$8),3,0))))</f>
        <v>0</v>
      </c>
      <c r="AX18" s="239">
        <f>IF(OR(SUMIF(AX$12:AX17,2,AX$12:AX17)=2,SUMIF(AX$12:AX17,1,AX$12:AX17)=1,SUM(AX$12:AX17)=1,SUM(AX$12:AX17)=2),0,IF($C18+$ED17&gt;($ED$11*AX$8),1,IF($C18+$D18+$E18+$F18+$ED17&gt;($ED$11*AX$8),2,IF($C18+$D18+$E18+$F18+$G18+$ED17&gt;($ED$11*AX$8),3,0))))</f>
        <v>0</v>
      </c>
      <c r="AY18" s="239">
        <f>IF(OR(SUMIF(AY$12:AY17,2,AY$12:AY17)=2,SUMIF(AY$12:AY17,1,AY$12:AY17)=1,SUM(AY$12:AY17)=1,SUM(AY$12:AY17)=2),0,IF($C18+$ED17&gt;($ED$11*AY$8),1,IF($C18+$D18+$E18+$F18+$ED17&gt;($ED$11*AY$8),2,IF($C18+$D18+$E18+$F18+$G18+$ED17&gt;($ED$11*AY$8),3,0))))</f>
        <v>0</v>
      </c>
      <c r="AZ18" s="239">
        <f>IF(OR(SUMIF(AZ$12:AZ17,2,AZ$12:AZ17)=2,SUMIF(AZ$12:AZ17,1,AZ$12:AZ17)=1,SUM(AZ$12:AZ17)=1,SUM(AZ$12:AZ17)=2),0,IF($C18+$ED17&gt;($ED$11*AZ$8),1,IF($C18+$D18+$E18+$F18+$ED17&gt;($ED$11*AZ$8),2,IF($C18+$D18+$E18+$F18+$G18+$ED17&gt;($ED$11*AZ$8),3,0))))</f>
        <v>0</v>
      </c>
      <c r="BA18" s="239">
        <f>IF(OR(SUMIF(BA$12:BA17,2,BA$12:BA17)=2,SUMIF(BA$12:BA17,1,BA$12:BA17)=1,SUM(BA$12:BA17)=1,SUM(BA$12:BA17)=2),0,IF($C18+$ED17&gt;($ED$11*BA$8),1,IF($C18+$D18+$E18+$F18+$ED17&gt;($ED$11*BA$8),2,IF($C18+$D18+$E18+$F18+$G18+$ED17&gt;($ED$11*BA$8),3,0))))</f>
        <v>0</v>
      </c>
      <c r="BB18" s="239">
        <f>IF(OR(SUMIF(BB$12:BB17,2,BB$12:BB17)=2,SUMIF(BB$12:BB17,1,BB$12:BB17)=1,SUM(BB$12:BB17)=1,SUM(BB$12:BB17)=2),0,IF($C18+$ED17&gt;($ED$11*BB$8),1,IF($C18+$D18+$E18+$F18+$ED17&gt;($ED$11*BB$8),2,IF($C18+$D18+$E18+$F18+$G18+$ED17&gt;($ED$11*BB$8),3,0))))</f>
        <v>0</v>
      </c>
      <c r="BC18" s="239">
        <f>IF(OR(SUMIF(BC$12:BC17,2,BC$12:BC17)=2,SUMIF(BC$12:BC17,1,BC$12:BC17)=1,SUM(BC$12:BC17)=1,SUM(BC$12:BC17)=2),0,IF($C18+$ED17&gt;($ED$11*BC$8),1,IF($C18+$D18+$E18+$F18+$ED17&gt;($ED$11*BC$8),2,IF($C18+$D18+$E18+$F18+$G18+$ED17&gt;($ED$11*BC$8),3,0))))</f>
        <v>0</v>
      </c>
      <c r="BD18" s="239">
        <f>IF(OR(SUMIF(BD$12:BD17,2,BD$12:BD17)=2,SUMIF(BD$12:BD17,1,BD$12:BD17)=1,SUM(BD$12:BD17)=1,SUM(BD$12:BD17)=2),0,IF($C18+$ED17&gt;($ED$11*BD$8),1,IF($C18+$D18+$E18+$F18+$ED17&gt;($ED$11*BD$8),2,IF($C18+$D18+$E18+$F18+$G18+$ED17&gt;($ED$11*BD$8),3,0))))</f>
        <v>0</v>
      </c>
      <c r="BE18" s="239">
        <f>IF(OR(SUMIF(BE$12:BE17,2,BE$12:BE17)=2,SUMIF(BE$12:BE17,1,BE$12:BE17)=1,SUM(BE$12:BE17)=1,SUM(BE$12:BE17)=2),0,IF($C18+$ED17&gt;($ED$11*BE$8),1,IF($C18+$D18+$E18+$F18+$ED17&gt;($ED$11*BE$8),2,IF($C18+$D18+$E18+$F18+$G18+$ED17&gt;($ED$11*BE$8),3,0))))</f>
        <v>0</v>
      </c>
      <c r="BF18" s="239">
        <f>IF(OR(SUMIF(BF$12:BF17,2,BF$12:BF17)=2,SUMIF(BF$12:BF17,1,BF$12:BF17)=1,SUM(BF$12:BF17)=1,SUM(BF$12:BF17)=2),0,IF($C18+$ED17&gt;($ED$11*BF$8),1,IF($C18+$D18+$E18+$F18+$ED17&gt;($ED$11*BF$8),2,IF($C18+$D18+$E18+$F18+$G18+$ED17&gt;($ED$11*BF$8),3,0))))</f>
        <v>0</v>
      </c>
      <c r="BG18" s="239">
        <f>IF(OR(SUMIF(BG$12:BG17,2,BG$12:BG17)=2,SUMIF(BG$12:BG17,1,BG$12:BG17)=1,SUM(BG$12:BG17)=1,SUM(BG$12:BG17)=2),0,IF($C18+$ED17&gt;($ED$11*BG$8),1,IF($C18+$D18+$E18+$F18+$ED17&gt;($ED$11*BG$8),2,IF($C18+$D18+$E18+$F18+$G18+$ED17&gt;($ED$11*BG$8),3,0))))</f>
        <v>0</v>
      </c>
      <c r="BH18" s="239">
        <f>IF(OR(SUMIF(BH$12:BH17,2,BH$12:BH17)=2,SUMIF(BH$12:BH17,1,BH$12:BH17)=1,SUM(BH$12:BH17)=1,SUM(BH$12:BH17)=2),0,IF($C18+$ED17&gt;($ED$11*BH$8),1,IF($C18+$D18+$E18+$F18+$ED17&gt;($ED$11*BH$8),2,IF($C18+$D18+$E18+$F18+$G18+$ED17&gt;($ED$11*BH$8),3,0))))</f>
        <v>0</v>
      </c>
      <c r="BI18" s="239">
        <f>IF(OR(SUMIF(BI$12:BI17,2,BI$12:BI17)=2,SUMIF(BI$12:BI17,1,BI$12:BI17)=1,SUM(BI$12:BI17)=1,SUM(BI$12:BI17)=2),0,IF($C18+$ED17&gt;($ED$11*BI$8),1,IF($C18+$D18+$E18+$F18+$ED17&gt;($ED$11*BI$8),2,IF($C18+$D18+$E18+$F18+$G18+$ED17&gt;($ED$11*BI$8),3,0))))</f>
        <v>0</v>
      </c>
      <c r="BJ18" s="239">
        <f>IF(OR(SUMIF(BJ$12:BJ17,2,BJ$12:BJ17)=2,SUMIF(BJ$12:BJ17,1,BJ$12:BJ17)=1,SUM(BJ$12:BJ17)=1,SUM(BJ$12:BJ17)=2),0,IF($C18+$ED17&gt;($ED$11*BJ$8),1,IF($C18+$D18+$E18+$F18+$ED17&gt;($ED$11*BJ$8),2,IF($C18+$D18+$E18+$F18+$G18+$ED17&gt;($ED$11*BJ$8),3,0))))</f>
        <v>0</v>
      </c>
      <c r="BK18" s="239">
        <f>IF(OR(SUMIF(BK$12:BK17,2,BK$12:BK17)=2,SUMIF(BK$12:BK17,1,BK$12:BK17)=1,SUM(BK$12:BK17)=1,SUM(BK$12:BK17)=2),0,IF($C18+$ED17&gt;($ED$11*BK$8),1,IF($C18+$D18+$E18+$F18+$ED17&gt;($ED$11*BK$8),2,IF($C18+$D18+$E18+$F18+$G18+$ED17&gt;($ED$11*BK$8),3,0))))</f>
        <v>0</v>
      </c>
      <c r="BL18" s="239">
        <f>IF(OR(SUMIF(BL$12:BL17,2,BL$12:BL17)=2,SUMIF(BL$12:BL17,1,BL$12:BL17)=1,SUM(BL$12:BL17)=1,SUM(BL$12:BL17)=2),0,IF($C18+$ED17&gt;($ED$11*BL$8),1,IF($C18+$D18+$E18+$F18+$ED17&gt;($ED$11*BL$8),2,IF($C18+$D18+$E18+$F18+$G18+$ED17&gt;($ED$11*BL$8),3,0))))</f>
        <v>0</v>
      </c>
      <c r="BM18" s="239">
        <f>IF(OR(SUMIF(BM$12:BM17,2,BM$12:BM17)=2,SUMIF(BM$12:BM17,1,BM$12:BM17)=1,SUM(BM$12:BM17)=1,SUM(BM$12:BM17)=2),0,IF($C18+$ED17&gt;($ED$11*BM$8),1,IF($C18+$D18+$E18+$F18+$ED17&gt;($ED$11*BM$8),2,IF($C18+$D18+$E18+$F18+$G18+$ED17&gt;($ED$11*BM$8),3,0))))</f>
        <v>0</v>
      </c>
      <c r="BN18" s="239">
        <f>IF(OR(SUMIF(BN$12:BN17,2,BN$12:BN17)=2,SUMIF(BN$12:BN17,1,BN$12:BN17)=1,SUM(BN$12:BN17)=1,SUM(BN$12:BN17)=2),0,IF($C18+$ED17&gt;($ED$11*BN$8),1,IF($C18+$D18+$E18+$F18+$ED17&gt;($ED$11*BN$8),2,IF($C18+$D18+$E18+$F18+$G18+$ED17&gt;($ED$11*BN$8),3,0))))</f>
        <v>0</v>
      </c>
      <c r="BO18" s="239">
        <f>IF(OR(SUMIF(BO$12:BO17,2,BO$12:BO17)=2,SUMIF(BO$12:BO17,1,BO$12:BO17)=1,SUM(BO$12:BO17)=1,SUM(BO$12:BO17)=2),0,IF($C18+$ED17&gt;($ED$11*BO$8),1,IF($C18+$D18+$E18+$F18+$ED17&gt;($ED$11*BO$8),2,IF($C18+$D18+$E18+$F18+$G18+$ED17&gt;($ED$11*BO$8),3,0))))</f>
        <v>0</v>
      </c>
      <c r="BP18" s="239">
        <f>IF(OR(SUMIF(BP$12:BP17,2,BP$12:BP17)=2,SUMIF(BP$12:BP17,1,BP$12:BP17)=1,SUM(BP$12:BP17)=1,SUM(BP$12:BP17)=2),0,IF($C18+$ED17&gt;($ED$11*BP$8),1,IF($C18+$D18+$E18+$F18+$ED17&gt;($ED$11*BP$8),2,IF($C18+$D18+$E18+$F18+$G18+$ED17&gt;($ED$11*BP$8),3,0))))</f>
        <v>0</v>
      </c>
      <c r="BQ18" s="239">
        <f>IF(OR(SUMIF(BQ$12:BQ17,2,BQ$12:BQ17)=2,SUMIF(BQ$12:BQ17,1,BQ$12:BQ17)=1,SUM(BQ$12:BQ17)=1,SUM(BQ$12:BQ17)=2),0,IF($C18+$ED17&gt;($ED$11*BQ$8),1,IF($C18+$D18+$E18+$F18+$ED17&gt;($ED$11*BQ$8),2,IF($C18+$D18+$E18+$F18+$G18+$ED17&gt;($ED$11*BQ$8),3,0))))</f>
        <v>0</v>
      </c>
      <c r="BR18" s="239">
        <f>IF(OR(SUMIF(BR$12:BR17,2,BR$12:BR17)=2,SUMIF(BR$12:BR17,1,BR$12:BR17)=1,SUM(BR$12:BR17)=1,SUM(BR$12:BR17)=2),0,IF($C18+$ED17&gt;($ED$11*BR$8),1,IF($C18+$D18+$E18+$F18+$ED17&gt;($ED$11*BR$8),2,IF($C18+$D18+$E18+$F18+$G18+$ED17&gt;($ED$11*BR$8),3,0))))</f>
        <v>0</v>
      </c>
      <c r="BS18" s="239">
        <f>IF(OR(SUMIF(BS$12:BS17,2,BS$12:BS17)=2,SUMIF(BS$12:BS17,1,BS$12:BS17)=1,SUM(BS$12:BS17)=1,SUM(BS$12:BS17)=2),0,IF($C18+$ED17&gt;($ED$11*BS$8),1,IF($C18+$D18+$E18+$F18+$ED17&gt;($ED$11*BS$8),2,IF($C18+$D18+$E18+$F18+$G18+$ED17&gt;($ED$11*BS$8),3,0))))</f>
        <v>0</v>
      </c>
      <c r="BT18" s="239">
        <f>IF(OR(SUMIF(BT$12:BT17,2,BT$12:BT17)=2,SUMIF(BT$12:BT17,1,BT$12:BT17)=1,SUM(BT$12:BT17)=1,SUM(BT$12:BT17)=2),0,IF($C18+$ED17&gt;($ED$11*BT$8),1,IF($C18+$D18+$E18+$F18+$ED17&gt;($ED$11*BT$8),2,IF($C18+$D18+$E18+$F18+$G18+$ED17&gt;($ED$11*BT$8),3,0))))</f>
        <v>0</v>
      </c>
      <c r="BU18" s="239">
        <f>IF(OR(SUMIF(BU$12:BU17,2,BU$12:BU17)=2,SUMIF(BU$12:BU17,1,BU$12:BU17)=1,SUM(BU$12:BU17)=1,SUM(BU$12:BU17)=2),0,IF($C18+$ED17&gt;($ED$11*BU$8),1,IF($C18+$D18+$E18+$F18+$ED17&gt;($ED$11*BU$8),2,IF($C18+$D18+$E18+$F18+$G18+$ED17&gt;($ED$11*BU$8),3,0))))</f>
        <v>0</v>
      </c>
      <c r="BV18" s="239">
        <f>IF(OR(SUMIF(BV$12:BV17,2,BV$12:BV17)=2,SUMIF(BV$12:BV17,1,BV$12:BV17)=1,SUM(BV$12:BV17)=1,SUM(BV$12:BV17)=2),0,IF($C18+$ED17&gt;($ED$11*BV$8),1,IF($C18+$D18+$E18+$F18+$ED17&gt;($ED$11*BV$8),2,IF($C18+$D18+$E18+$F18+$G18+$ED17&gt;($ED$11*BV$8),3,0))))</f>
        <v>0</v>
      </c>
      <c r="BW18" s="239">
        <f>IF(OR(SUMIF(BW$12:BW17,2,BW$12:BW17)=2,SUMIF(BW$12:BW17,1,BW$12:BW17)=1,SUM(BW$12:BW17)=1,SUM(BW$12:BW17)=2),0,IF($C18+$ED17&gt;($ED$11*BW$8),1,IF($C18+$D18+$E18+$F18+$ED17&gt;($ED$11*BW$8),2,IF($C18+$D18+$E18+$F18+$G18+$ED17&gt;($ED$11*BW$8),3,0))))</f>
        <v>0</v>
      </c>
      <c r="BX18" s="239">
        <f>IF(OR(SUMIF(BX$12:BX17,2,BX$12:BX17)=2,SUMIF(BX$12:BX17,1,BX$12:BX17)=1,SUM(BX$12:BX17)=1,SUM(BX$12:BX17)=2),0,IF($C18+$ED17&gt;($ED$11*BX$8),1,IF($C18+$D18+$E18+$F18+$ED17&gt;($ED$11*BX$8),2,IF($C18+$D18+$E18+$F18+$G18+$ED17&gt;($ED$11*BX$8),3,0))))</f>
        <v>0</v>
      </c>
      <c r="BY18" s="239">
        <f>IF(OR(SUMIF(BY$12:BY17,2,BY$12:BY17)=2,SUMIF(BY$12:BY17,1,BY$12:BY17)=1,SUM(BY$12:BY17)=1,SUM(BY$12:BY17)=2),0,IF($C18+$ED17&gt;($ED$11*BY$8),1,IF($C18+$D18+$E18+$F18+$ED17&gt;($ED$11*BY$8),2,IF($C18+$D18+$E18+$F18+$G18+$ED17&gt;($ED$11*BY$8),3,0))))</f>
        <v>0</v>
      </c>
      <c r="BZ18" s="239">
        <f>IF(OR(SUMIF(BZ$12:BZ17,2,BZ$12:BZ17)=2,SUMIF(BZ$12:BZ17,1,BZ$12:BZ17)=1,SUM(BZ$12:BZ17)=1,SUM(BZ$12:BZ17)=2),0,IF($C18+$ED17&gt;($ED$11*BZ$8),1,IF($C18+$D18+$E18+$F18+$ED17&gt;($ED$11*BZ$8),2,IF($C18+$D18+$E18+$F18+$G18+$ED17&gt;($ED$11*BZ$8),3,0))))</f>
        <v>0</v>
      </c>
      <c r="CA18" s="239">
        <f>IF(OR(SUMIF(CA$12:CA17,2,CA$12:CA17)=2,SUMIF(CA$12:CA17,1,CA$12:CA17)=1,SUM(CA$12:CA17)=1,SUM(CA$12:CA17)=2),0,IF($C18+$ED17&gt;($ED$11*CA$8),1,IF($C18+$D18+$E18+$F18+$ED17&gt;($ED$11*CA$8),2,IF($C18+$D18+$E18+$F18+$G18+$ED17&gt;($ED$11*CA$8),3,0))))</f>
        <v>0</v>
      </c>
      <c r="CB18" s="239">
        <f>IF(OR(SUMIF(CB$12:CB17,2,CB$12:CB17)=2,SUMIF(CB$12:CB17,1,CB$12:CB17)=1,SUM(CB$12:CB17)=1,SUM(CB$12:CB17)=2),0,IF($C18+$ED17&gt;($ED$11*CB$8),1,IF($C18+$D18+$E18+$F18+$ED17&gt;($ED$11*CB$8),2,IF($C18+$D18+$E18+$F18+$G18+$ED17&gt;($ED$11*CB$8),3,0))))</f>
        <v>0</v>
      </c>
      <c r="CC18" s="239">
        <f>IF(OR(SUMIF(CC$12:CC17,2,CC$12:CC17)=2,SUMIF(CC$12:CC17,1,CC$12:CC17)=1,SUM(CC$12:CC17)=1,SUM(CC$12:CC17)=2),0,IF($C18+$ED17&gt;($ED$11*CC$8),1,IF($C18+$D18+$E18+$F18+$ED17&gt;($ED$11*CC$8),2,IF($C18+$D18+$E18+$F18+$G18+$ED17&gt;($ED$11*CC$8),3,0))))</f>
        <v>0</v>
      </c>
      <c r="CD18" s="239">
        <f>IF(OR(SUMIF(CD$12:CD17,2,CD$12:CD17)=2,SUMIF(CD$12:CD17,1,CD$12:CD17)=1,SUM(CD$12:CD17)=1,SUM(CD$12:CD17)=2),0,IF($C18+$ED17&gt;($ED$11*CD$8),1,IF($C18+$D18+$E18+$F18+$ED17&gt;($ED$11*CD$8),2,IF($C18+$D18+$E18+$F18+$G18+$ED17&gt;($ED$11*CD$8),3,0))))</f>
        <v>0</v>
      </c>
      <c r="CE18" s="239">
        <f>IF(OR(SUMIF(CE$12:CE17,2,CE$12:CE17)=2,SUMIF(CE$12:CE17,1,CE$12:CE17)=1,SUM(CE$12:CE17)=1,SUM(CE$12:CE17)=2),0,IF($C18+$ED17&gt;($ED$11*CE$8),1,IF($C18+$D18+$E18+$F18+$ED17&gt;($ED$11*CE$8),2,IF($C18+$D18+$E18+$F18+$G18+$ED17&gt;($ED$11*CE$8),3,0))))</f>
        <v>0</v>
      </c>
      <c r="CF18" s="239">
        <f>IF(OR(SUMIF(CF$12:CF17,2,CF$12:CF17)=2,SUMIF(CF$12:CF17,1,CF$12:CF17)=1,SUM(CF$12:CF17)=1,SUM(CF$12:CF17)=2),0,IF($C18+$ED17&gt;($ED$11*CF$8),1,IF($C18+$D18+$E18+$F18+$ED17&gt;($ED$11*CF$8),2,IF($C18+$D18+$E18+$F18+$G18+$ED17&gt;($ED$11*CF$8),3,0))))</f>
        <v>0</v>
      </c>
      <c r="CG18" s="239">
        <f>IF(OR(SUMIF(CG$12:CG17,2,CG$12:CG17)=2,SUMIF(CG$12:CG17,1,CG$12:CG17)=1,SUM(CG$12:CG17)=1,SUM(CG$12:CG17)=2),0,IF($C18+$ED17&gt;($ED$11*CG$8),1,IF($C18+$D18+$E18+$F18+$ED17&gt;($ED$11*CG$8),2,IF($C18+$D18+$E18+$F18+$G18+$ED17&gt;($ED$11*CG$8),3,0))))</f>
        <v>0</v>
      </c>
      <c r="CH18" s="239">
        <f>IF(OR(SUMIF(CH$12:CH17,2,CH$12:CH17)=2,SUMIF(CH$12:CH17,1,CH$12:CH17)=1,SUM(CH$12:CH17)=1,SUM(CH$12:CH17)=2),0,IF($C18+$ED17&gt;($ED$11*CH$8),1,IF($C18+$D18+$E18+$F18+$ED17&gt;($ED$11*CH$8),2,IF($C18+$D18+$E18+$F18+$G18+$ED17&gt;($ED$11*CH$8),3,0))))</f>
        <v>0</v>
      </c>
      <c r="CI18" s="239">
        <f>IF(OR(SUMIF(CI$12:CI17,2,CI$12:CI17)=2,SUMIF(CI$12:CI17,1,CI$12:CI17)=1,SUM(CI$12:CI17)=1,SUM(CI$12:CI17)=2),0,IF($C18+$ED17&gt;($ED$11*CI$8),1,IF($C18+$D18+$E18+$F18+$ED17&gt;($ED$11*CI$8),2,IF($C18+$D18+$E18+$F18+$G18+$ED17&gt;($ED$11*CI$8),3,0))))</f>
        <v>0</v>
      </c>
      <c r="CJ18" s="239">
        <f>IF(OR(SUMIF(CJ$12:CJ17,2,CJ$12:CJ17)=2,SUMIF(CJ$12:CJ17,1,CJ$12:CJ17)=1,SUM(CJ$12:CJ17)=1,SUM(CJ$12:CJ17)=2),0,IF($C18+$ED17&gt;($ED$11*CJ$8),1,IF($C18+$D18+$E18+$F18+$ED17&gt;($ED$11*CJ$8),2,IF($C18+$D18+$E18+$F18+$G18+$ED17&gt;($ED$11*CJ$8),3,0))))</f>
        <v>0</v>
      </c>
      <c r="CK18" s="239">
        <f>IF(OR(SUMIF(CK$12:CK17,2,CK$12:CK17)=2,SUMIF(CK$12:CK17,1,CK$12:CK17)=1,SUM(CK$12:CK17)=1,SUM(CK$12:CK17)=2),0,IF($C18+$ED17&gt;($ED$11*CK$8),1,IF($C18+$D18+$E18+$F18+$ED17&gt;($ED$11*CK$8),2,IF($C18+$D18+$E18+$F18+$G18+$ED17&gt;($ED$11*CK$8),3,0))))</f>
        <v>0</v>
      </c>
      <c r="CL18" s="239">
        <f>IF(OR(SUMIF(CL$12:CL17,2,CL$12:CL17)=2,SUMIF(CL$12:CL17,1,CL$12:CL17)=1,SUM(CL$12:CL17)=1,SUM(CL$12:CL17)=2),0,IF($C18+$ED17&gt;($ED$11*CL$8),1,IF($C18+$D18+$E18+$F18+$ED17&gt;($ED$11*CL$8),2,IF($C18+$D18+$E18+$F18+$G18+$ED17&gt;($ED$11*CL$8),3,0))))</f>
        <v>0</v>
      </c>
      <c r="CM18" s="239">
        <f>IF(OR(SUMIF(CM$12:CM17,2,CM$12:CM17)=2,SUMIF(CM$12:CM17,1,CM$12:CM17)=1,SUM(CM$12:CM17)=1,SUM(CM$12:CM17)=2),0,IF($C18+$ED17&gt;($ED$11*CM$8),1,IF($C18+$D18+$E18+$F18+$ED17&gt;($ED$11*CM$8),2,IF($C18+$D18+$E18+$F18+$G18+$ED17&gt;($ED$11*CM$8),3,0))))</f>
        <v>0</v>
      </c>
      <c r="CN18" s="239">
        <f>IF(OR(SUMIF(CN$12:CN17,2,CN$12:CN17)=2,SUMIF(CN$12:CN17,1,CN$12:CN17)=1,SUM(CN$12:CN17)=1,SUM(CN$12:CN17)=2),0,IF($C18+$ED17&gt;($ED$11*CN$8),1,IF($C18+$D18+$E18+$F18+$ED17&gt;($ED$11*CN$8),2,IF($C18+$D18+$E18+$F18+$G18+$ED17&gt;($ED$11*CN$8),3,0))))</f>
        <v>0</v>
      </c>
      <c r="CO18" s="239">
        <f>IF(OR(SUMIF(CO$12:CO17,2,CO$12:CO17)=2,SUMIF(CO$12:CO17,1,CO$12:CO17)=1,SUM(CO$12:CO17)=1,SUM(CO$12:CO17)=2),0,IF($C18+$ED17&gt;($ED$11*CO$8),1,IF($C18+$D18+$E18+$F18+$ED17&gt;($ED$11*CO$8),2,IF($C18+$D18+$E18+$F18+$G18+$ED17&gt;($ED$11*CO$8),3,0))))</f>
        <v>0</v>
      </c>
      <c r="CP18" s="239">
        <f>IF(OR(SUMIF(CP$12:CP17,2,CP$12:CP17)=2,SUMIF(CP$12:CP17,1,CP$12:CP17)=1,SUM(CP$12:CP17)=1,SUM(CP$12:CP17)=2),0,IF($C18+$ED17&gt;($ED$11*CP$8),1,IF($C18+$D18+$E18+$F18+$ED17&gt;($ED$11*CP$8),2,IF($C18+$D18+$E18+$F18+$G18+$ED17&gt;($ED$11*CP$8),3,0))))</f>
        <v>0</v>
      </c>
      <c r="CQ18" s="239">
        <f>IF(OR(SUMIF(CQ$12:CQ17,2,CQ$12:CQ17)=2,SUMIF(CQ$12:CQ17,1,CQ$12:CQ17)=1,SUM(CQ$12:CQ17)=1,SUM(CQ$12:CQ17)=2),0,IF($C18+$ED17&gt;($ED$11*CQ$8),1,IF($C18+$D18+$E18+$F18+$ED17&gt;($ED$11*CQ$8),2,IF($C18+$D18+$E18+$F18+$G18+$ED17&gt;($ED$11*CQ$8),3,0))))</f>
        <v>0</v>
      </c>
      <c r="CR18" s="239">
        <f>IF(OR(SUMIF(CR$12:CR17,2,CR$12:CR17)=2,SUMIF(CR$12:CR17,1,CR$12:CR17)=1,SUM(CR$12:CR17)=1,SUM(CR$12:CR17)=2),0,IF($C18+$ED17&gt;($ED$11*CR$8),1,IF($C18+$D18+$E18+$F18+$ED17&gt;($ED$11*CR$8),2,IF($C18+$D18+$E18+$F18+$G18+$ED17&gt;($ED$11*CR$8),3,0))))</f>
        <v>0</v>
      </c>
      <c r="CS18" s="239">
        <f>IF(OR(SUMIF(CS$12:CS17,2,CS$12:CS17)=2,SUMIF(CS$12:CS17,1,CS$12:CS17)=1,SUM(CS$12:CS17)=1,SUM(CS$12:CS17)=2),0,IF($C18+$ED17&gt;($ED$11*CS$8),1,IF($C18+$D18+$E18+$F18+$ED17&gt;($ED$11*CS$8),2,IF($C18+$D18+$E18+$F18+$G18+$ED17&gt;($ED$11*CS$8),3,0))))</f>
        <v>0</v>
      </c>
      <c r="CT18" s="239">
        <f>IF(OR(SUMIF(CT$12:CT17,2,CT$12:CT17)=2,SUMIF(CT$12:CT17,1,CT$12:CT17)=1,SUM(CT$12:CT17)=1,SUM(CT$12:CT17)=2),0,IF($C18+$ED17&gt;($ED$11*CT$8),1,IF($C18+$D18+$E18+$F18+$ED17&gt;($ED$11*CT$8),2,IF($C18+$D18+$E18+$F18+$G18+$ED17&gt;($ED$11*CT$8),3,0))))</f>
        <v>0</v>
      </c>
      <c r="CU18" s="239">
        <f>IF(OR(SUMIF(CU$12:CU17,2,CU$12:CU17)=2,SUMIF(CU$12:CU17,1,CU$12:CU17)=1,SUM(CU$12:CU17)=1,SUM(CU$12:CU17)=2),0,IF($C18+$ED17&gt;($ED$11*CU$8),1,IF($C18+$D18+$E18+$F18+$ED17&gt;($ED$11*CU$8),2,IF($C18+$D18+$E18+$F18+$G18+$ED17&gt;($ED$11*CU$8),3,0))))</f>
        <v>0</v>
      </c>
      <c r="CV18" s="239">
        <f>IF(OR(SUMIF(CV$12:CV17,2,CV$12:CV17)=2,SUMIF(CV$12:CV17,1,CV$12:CV17)=1,SUM(CV$12:CV17)=1,SUM(CV$12:CV17)=2),0,IF($C18+$ED17&gt;($ED$11*CV$8),1,IF($C18+$D18+$E18+$F18+$ED17&gt;($ED$11*CV$8),2,IF($C18+$D18+$E18+$F18+$G18+$ED17&gt;($ED$11*CV$8),3,0))))</f>
        <v>0</v>
      </c>
      <c r="CW18" s="239">
        <f>IF(OR(SUMIF(CW$12:CW17,2,CW$12:CW17)=2,SUMIF(CW$12:CW17,1,CW$12:CW17)=1,SUM(CW$12:CW17)=1,SUM(CW$12:CW17)=2),0,IF($C18+$ED17&gt;($ED$11*CW$8),1,IF($C18+$D18+$E18+$F18+$ED17&gt;($ED$11*CW$8),2,IF($C18+$D18+$E18+$F18+$G18+$ED17&gt;($ED$11*CW$8),3,0))))</f>
        <v>0</v>
      </c>
      <c r="CX18" s="239">
        <f>IF(OR(SUMIF(CX$12:CX17,2,CX$12:CX17)=2,SUMIF(CX$12:CX17,1,CX$12:CX17)=1,SUM(CX$12:CX17)=1,SUM(CX$12:CX17)=2),0,IF($C18+$ED17&gt;($ED$11*CX$8),1,IF($C18+$D18+$E18+$F18+$ED17&gt;($ED$11*CX$8),2,IF($C18+$D18+$E18+$F18+$G18+$ED17&gt;($ED$11*CX$8),3,0))))</f>
        <v>0</v>
      </c>
      <c r="CY18" s="239">
        <f>IF(OR(SUMIF(CY$12:CY17,2,CY$12:CY17)=2,SUMIF(CY$12:CY17,1,CY$12:CY17)=1,SUM(CY$12:CY17)=1,SUM(CY$12:CY17)=2),0,IF($C18+$ED17&gt;($ED$11*CY$8),1,IF($C18+$D18+$E18+$F18+$ED17&gt;($ED$11*CY$8),2,IF($C18+$D18+$E18+$F18+$G18+$ED17&gt;($ED$11*CY$8),3,0))))</f>
        <v>0</v>
      </c>
      <c r="CZ18" s="239">
        <f>IF(OR(SUMIF(CZ$12:CZ17,2,CZ$12:CZ17)=2,SUMIF(CZ$12:CZ17,1,CZ$12:CZ17)=1,SUM(CZ$12:CZ17)=1,SUM(CZ$12:CZ17)=2),0,IF($C18+$ED17&gt;($ED$11*CZ$8),1,IF($C18+$D18+$E18+$F18+$ED17&gt;($ED$11*CZ$8),2,IF($C18+$D18+$E18+$F18+$G18+$ED17&gt;($ED$11*CZ$8),3,0))))</f>
        <v>0</v>
      </c>
      <c r="DA18" s="239">
        <f>IF(OR(SUMIF(DA$12:DA17,2,DA$12:DA17)=2,SUMIF(DA$12:DA17,1,DA$12:DA17)=1,SUM(DA$12:DA17)=1,SUM(DA$12:DA17)=2),0,IF($C18+$ED17&gt;($ED$11*DA$8),1,IF($C18+$D18+$E18+$F18+$ED17&gt;($ED$11*DA$8),2,IF($C18+$D18+$E18+$F18+$G18+$ED17&gt;($ED$11*DA$8),3,0))))</f>
        <v>0</v>
      </c>
      <c r="DB18" s="239">
        <f>IF(OR(SUMIF(DB$12:DB17,2,DB$12:DB17)=2,SUMIF(DB$12:DB17,1,DB$12:DB17)=1,SUM(DB$12:DB17)=1,SUM(DB$12:DB17)=2),0,IF($C18+$ED17&gt;($ED$11*DB$8),1,IF($C18+$D18+$E18+$F18+$ED17&gt;($ED$11*DB$8),2,IF($C18+$D18+$E18+$F18+$G18+$ED17&gt;($ED$11*DB$8),3,0))))</f>
        <v>0</v>
      </c>
      <c r="DC18" s="239">
        <f>IF(OR(SUMIF(DC$12:DC17,2,DC$12:DC17)=2,SUMIF(DC$12:DC17,1,DC$12:DC17)=1,SUM(DC$12:DC17)=1,SUM(DC$12:DC17)=2),0,IF($C18+$ED17&gt;($ED$11*DC$8),1,IF($C18+$D18+$E18+$F18+$ED17&gt;($ED$11*DC$8),2,IF($C18+$D18+$E18+$F18+$G18+$ED17&gt;($ED$11*DC$8),3,0))))</f>
        <v>0</v>
      </c>
      <c r="DD18" s="239">
        <f>IF(OR(SUMIF(DD$12:DD17,2,DD$12:DD17)=2,SUMIF(DD$12:DD17,1,DD$12:DD17)=1,SUM(DD$12:DD17)=1,SUM(DD$12:DD17)=2),0,IF($C18+$ED17&gt;($ED$11*DD$8),1,IF($C18+$D18+$E18+$F18+$ED17&gt;($ED$11*DD$8),2,IF($C18+$D18+$E18+$F18+$G18+$ED17&gt;($ED$11*DD$8),3,0))))</f>
        <v>0</v>
      </c>
      <c r="DE18" s="239">
        <f>IF(OR(SUMIF(DE$12:DE17,2,DE$12:DE17)=2,SUMIF(DE$12:DE17,1,DE$12:DE17)=1,SUM(DE$12:DE17)=1,SUM(DE$12:DE17)=2),0,IF($C18+$ED17&gt;($ED$11*DE$8),1,IF($C18+$D18+$E18+$F18+$ED17&gt;($ED$11*DE$8),2,IF($C18+$D18+$E18+$F18+$G18+$ED17&gt;($ED$11*DE$8),3,0))))</f>
        <v>0</v>
      </c>
      <c r="DF18" s="239">
        <f>IF(OR(SUMIF(DF$12:DF17,2,DF$12:DF17)=2,SUMIF(DF$12:DF17,1,DF$12:DF17)=1,SUM(DF$12:DF17)=1,SUM(DF$12:DF17)=2),0,IF($C18+$ED17&gt;($ED$11*DF$8),1,IF($C18+$D18+$E18+$F18+$ED17&gt;($ED$11*DF$8),2,IF($C18+$D18+$E18+$F18+$G18+$ED17&gt;($ED$11*DF$8),3,0))))</f>
        <v>0</v>
      </c>
      <c r="DG18" s="239">
        <f>IF(OR(SUMIF(DG$12:DG17,2,DG$12:DG17)=2,SUMIF(DG$12:DG17,1,DG$12:DG17)=1,SUM(DG$12:DG17)=1,SUM(DG$12:DG17)=2),0,IF($C18+$ED17&gt;($ED$11*DG$8),1,IF($C18+$D18+$E18+$F18+$ED17&gt;($ED$11*DG$8),2,IF($C18+$D18+$E18+$F18+$G18+$ED17&gt;($ED$11*DG$8),3,0))))</f>
        <v>0</v>
      </c>
      <c r="DH18" s="239">
        <f>IF(OR(SUMIF(DH$12:DH17,2,DH$12:DH17)=2,SUMIF(DH$12:DH17,1,DH$12:DH17)=1,SUM(DH$12:DH17)=1,SUM(DH$12:DH17)=2),0,IF($C18+$ED17&gt;($ED$11*DH$8),1,IF($C18+$D18+$E18+$F18+$ED17&gt;($ED$11*DH$8),2,IF($C18+$D18+$E18+$F18+$G18+$ED17&gt;($ED$11*DH$8),3,0))))</f>
        <v>0</v>
      </c>
      <c r="DI18" s="239">
        <f>IF(OR(SUMIF(DI$12:DI17,2,DI$12:DI17)=2,SUMIF(DI$12:DI17,1,DI$12:DI17)=1,SUM(DI$12:DI17)=1,SUM(DI$12:DI17)=2),0,IF($C18+$ED17&gt;($ED$11*DI$8),1,IF($C18+$D18+$E18+$F18+$ED17&gt;($ED$11*DI$8),2,IF($C18+$D18+$E18+$F18+$G18+$ED17&gt;($ED$11*DI$8),3,0))))</f>
        <v>0</v>
      </c>
      <c r="DJ18" s="239">
        <f>IF(OR(SUMIF(DJ$12:DJ17,2,DJ$12:DJ17)=2,SUMIF(DJ$12:DJ17,1,DJ$12:DJ17)=1,SUM(DJ$12:DJ17)=1,SUM(DJ$12:DJ17)=2),0,IF($C18+$ED17&gt;($ED$11*DJ$8),1,IF($C18+$D18+$E18+$F18+$ED17&gt;($ED$11*DJ$8),2,IF($C18+$D18+$E18+$F18+$G18+$ED17&gt;($ED$11*DJ$8),3,0))))</f>
        <v>0</v>
      </c>
      <c r="DK18" s="239">
        <f>IF(OR(SUMIF(DK$12:DK17,2,DK$12:DK17)=2,SUMIF(DK$12:DK17,1,DK$12:DK17)=1,SUM(DK$12:DK17)=1,SUM(DK$12:DK17)=2),0,IF($C18+$ED17&gt;($ED$11*DK$8),1,IF($C18+$D18+$E18+$F18+$ED17&gt;($ED$11*DK$8),2,IF($C18+$D18+$E18+$F18+$G18+$ED17&gt;($ED$11*DK$8),3,0))))</f>
        <v>0</v>
      </c>
      <c r="DL18" s="239">
        <f>IF(OR(SUMIF(DL$12:DL17,2,DL$12:DL17)=2,SUMIF(DL$12:DL17,1,DL$12:DL17)=1,SUM(DL$12:DL17)=1,SUM(DL$12:DL17)=2),0,IF($C18+$ED17&gt;($ED$11*DL$8),1,IF($C18+$D18+$E18+$F18+$ED17&gt;($ED$11*DL$8),2,IF($C18+$D18+$E18+$F18+$G18+$ED17&gt;($ED$11*DL$8),3,0))))</f>
        <v>0</v>
      </c>
      <c r="DM18" s="239">
        <f>IF(OR(SUMIF(DM$12:DM17,2,DM$12:DM17)=2,SUMIF(DM$12:DM17,1,DM$12:DM17)=1,SUM(DM$12:DM17)=1,SUM(DM$12:DM17)=2),0,IF($C18+$ED17&gt;($ED$11*DM$8),1,IF($C18+$D18+$E18+$F18+$ED17&gt;($ED$11*DM$8),2,IF($C18+$D18+$E18+$F18+$G18+$ED17&gt;($ED$11*DM$8),3,0))))</f>
        <v>0</v>
      </c>
      <c r="DN18" s="239">
        <f>IF(OR(SUMIF(DN$12:DN17,2,DN$12:DN17)=2,SUMIF(DN$12:DN17,1,DN$12:DN17)=1,SUM(DN$12:DN17)=1,SUM(DN$12:DN17)=2),0,IF($C18+$ED17&gt;($ED$11*DN$8),1,IF($C18+$D18+$E18+$F18+$ED17&gt;($ED$11*DN$8),2,IF($C18+$D18+$E18+$F18+$G18+$ED17&gt;($ED$11*DN$8),3,0))))</f>
        <v>0</v>
      </c>
      <c r="DO18" s="239">
        <f>IF(OR(SUMIF(DO$12:DO17,2,DO$12:DO17)=2,SUMIF(DO$12:DO17,1,DO$12:DO17)=1,SUM(DO$12:DO17)=1,SUM(DO$12:DO17)=2),0,IF($C18+$ED17&gt;($ED$11*DO$8),1,IF($C18+$D18+$E18+$F18+$ED17&gt;($ED$11*DO$8),2,IF($C18+$D18+$E18+$F18+$G18+$ED17&gt;($ED$11*DO$8),3,0))))</f>
        <v>0</v>
      </c>
      <c r="DP18" s="239">
        <f>IF(OR(SUMIF(DP$12:DP17,2,DP$12:DP17)=2,SUMIF(DP$12:DP17,1,DP$12:DP17)=1,SUM(DP$12:DP17)=1,SUM(DP$12:DP17)=2),0,IF($C18+$ED17&gt;($ED$11*DP$8),1,IF($C18+$D18+$E18+$F18+$ED17&gt;($ED$11*DP$8),2,IF($C18+$D18+$E18+$F18+$G18+$ED17&gt;($ED$11*DP$8),3,0))))</f>
        <v>0</v>
      </c>
      <c r="DQ18" s="239">
        <f>IF(OR(SUMIF(DQ$12:DQ17,2,DQ$12:DQ17)=2,SUMIF(DQ$12:DQ17,1,DQ$12:DQ17)=1,SUM(DQ$12:DQ17)=1,SUM(DQ$12:DQ17)=2),0,IF($C18+$ED17&gt;($ED$11*DQ$8),1,IF($C18+$D18+$E18+$F18+$ED17&gt;($ED$11*DQ$8),2,IF($C18+$D18+$E18+$F18+$G18+$ED17&gt;($ED$11*DQ$8),3,0))))</f>
        <v>0</v>
      </c>
      <c r="DR18" s="239">
        <f>IF(OR(SUMIF(DR$12:DR17,2,DR$12:DR17)=2,SUMIF(DR$12:DR17,1,DR$12:DR17)=1,SUM(DR$12:DR17)=1,SUM(DR$12:DR17)=2),0,IF($C18+$ED17&gt;($ED$11*DR$8),1,IF($C18+$D18+$E18+$F18+$ED17&gt;($ED$11*DR$8),2,IF($C18+$D18+$E18+$F18+$G18+$ED17&gt;($ED$11*DR$8),3,0))))</f>
        <v>0</v>
      </c>
      <c r="DS18" s="239">
        <f>IF(OR(SUMIF(DS$12:DS17,2,DS$12:DS17)=2,SUMIF(DS$12:DS17,1,DS$12:DS17)=1,SUM(DS$12:DS17)=1,SUM(DS$12:DS17)=2),0,IF($C18+$ED17&gt;($ED$11*DS$8),1,IF($C18+$D18+$E18+$F18+$ED17&gt;($ED$11*DS$8),2,IF($C18+$D18+$E18+$F18+$G18+$ED17&gt;($ED$11*DS$8),3,0))))</f>
        <v>0</v>
      </c>
      <c r="DT18" s="239">
        <f>IF(OR(SUMIF(DT$12:DT17,2,DT$12:DT17)=2,SUMIF(DT$12:DT17,1,DT$12:DT17)=1,SUM(DT$12:DT17)=1,SUM(DT$12:DT17)=2),0,IF($C18+$ED17&gt;($ED$11*DT$8),1,IF($C18+$D18+$E18+$F18+$ED17&gt;($ED$11*DT$8),2,IF($C18+$D18+$E18+$F18+$G18+$ED17&gt;($ED$11*DT$8),3,0))))</f>
        <v>0</v>
      </c>
      <c r="DU18" s="239">
        <f>IF(OR(SUMIF(DU$12:DU17,2,DU$12:DU17)=2,SUMIF(DU$12:DU17,1,DU$12:DU17)=1,SUM(DU$12:DU17)=1,SUM(DU$12:DU17)=2),0,IF($C18+$ED17&gt;($ED$11*DU$8),1,IF($C18+$D18+$E18+$F18+$ED17&gt;($ED$11*DU$8),2,IF($C18+$D18+$E18+$F18+$G18+$ED17&gt;($ED$11*DU$8),3,0))))</f>
        <v>0</v>
      </c>
      <c r="DV18" s="239">
        <f>IF(OR(SUMIF(DV$12:DV17,2,DV$12:DV17)=2,SUMIF(DV$12:DV17,1,DV$12:DV17)=1,SUM(DV$12:DV17)=1,SUM(DV$12:DV17)=2),0,IF($C18+$ED17&gt;($ED$11*DV$8),1,IF($C18+$D18+$E18+$F18+$ED17&gt;($ED$11*DV$8),2,IF($C18+$D18+$E18+$F18+$G18+$ED17&gt;($ED$11*DV$8),3,0))))</f>
        <v>0</v>
      </c>
      <c r="DW18" s="239">
        <f>IF(OR(SUMIF(DW$12:DW17,2,DW$12:DW17)=2,SUMIF(DW$12:DW17,1,DW$12:DW17)=1,SUM(DW$12:DW17)=1,SUM(DW$12:DW17)=2),0,IF($C18+$ED17&gt;($ED$11*DW$8),1,IF($C18+$D18+$E18+$F18+$ED17&gt;($ED$11*DW$8),2,IF($C18+$D18+$E18+$F18+$G18+$ED17&gt;($ED$11*DW$8),3,0))))</f>
        <v>0</v>
      </c>
      <c r="DX18" s="239">
        <f>IF(OR(SUMIF(DX$12:DX17,2,DX$12:DX17)=2,SUMIF(DX$12:DX17,1,DX$12:DX17)=1,SUM(DX$12:DX17)=1,SUM(DX$12:DX17)=2),0,IF($C18+$ED17&gt;($ED$11*DX$8),1,IF($C18+$D18+$E18+$F18+$ED17&gt;($ED$11*DX$8),2,IF($C18+$D18+$E18+$F18+$G18+$ED17&gt;($ED$11*DX$8),3,0))))</f>
        <v>0</v>
      </c>
      <c r="DY18" s="239">
        <f>IF(OR(SUMIF(DY$12:DY17,2,DY$12:DY17)=2,SUMIF(DY$12:DY17,1,DY$12:DY17)=1,SUM(DY$12:DY17)=1,SUM(DY$12:DY17)=2),0,IF($C18+$ED17&gt;($ED$11*DY$8),1,IF($C18+$D18+$E18+$F18+$ED17&gt;($ED$11*DY$8),2,IF($C18+$D18+$E18+$F18+$G18+$ED17&gt;($ED$11*DY$8),3,0))))</f>
        <v>0</v>
      </c>
      <c r="DZ18" s="239">
        <f>IF(OR(SUMIF(DZ$12:DZ17,2,DZ$12:DZ17)=2,SUMIF(DZ$12:DZ17,1,DZ$12:DZ17)=1,SUM(DZ$12:DZ17)=1,SUM(DZ$12:DZ17)=2),0,IF($C18+$ED17&gt;($ED$11*DZ$8),1,IF($C18+$D18+$E18+$F18+$ED17&gt;($ED$11*DZ$8),2,IF($C18+$D18+$E18+$F18+$G18+$ED17&gt;($ED$11*DZ$8),3,0))))</f>
        <v>0</v>
      </c>
      <c r="EA18" s="239">
        <f>IF(OR(SUMIF(EA$12:EA17,2,EA$12:EA17)=2,SUMIF(EA$12:EA17,1,EA$12:EA17)=1,SUM(EA$12:EA17)=1,SUM(EA$12:EA17)=2),0,IF($C18+$ED17&gt;($ED$11*EA$8),1,IF($C18+$D18+$E18+$F18+$ED17&gt;($ED$11*EA$8),2,IF($C18+$D18+$E18+$F18+$G18+$ED17&gt;($ED$11*EA$8),3,0))))</f>
        <v>0</v>
      </c>
      <c r="EB18" s="239">
        <f>IF(OR(SUMIF(EB$12:EB17,2,EB$12:EB17)=2,SUMIF(EB$12:EB17,1,EB$12:EB17)=1,SUM(EB$12:EB17)=1,SUM(EB$12:EB17)=2),0,IF($C18+$ED17&gt;($ED$11*EB$8),1,IF($C18+$D18+$E18+$F18+$ED17&gt;($ED$11*EB$8),2,IF($C18+$D18+$E18+$F18+$G18+$ED17&gt;($ED$11*EB$8),3,0))))</f>
        <v>0</v>
      </c>
      <c r="EC18" s="239">
        <f>IF(OR(SUMIF(EC$12:EC17,2,EC$12:EC17)=2,SUMIF(EC$12:EC17,1,EC$12:EC17)=1,SUM(EC$12:EC17)=1,SUM(EC$12:EC17)=2),0,IF($C18+$ED17&gt;($ED$11*EC$8),1,IF($C18+$D18+$E18+$F18+$ED17&gt;($ED$11*EC$8),2,IF($C18+$D18+$E18+$F18+$G18+$ED17&gt;($ED$11*EC$8),3,0))))</f>
        <v>0</v>
      </c>
      <c r="ED18" s="197">
        <f>SUM($C$12:$F18)</f>
        <v>0</v>
      </c>
    </row>
    <row r="19" spans="1:134" ht="14.1" customHeight="1">
      <c r="A19" s="236">
        <v>8</v>
      </c>
      <c r="B19" s="265" t="s">
        <v>42</v>
      </c>
      <c r="C19" s="237">
        <v>0</v>
      </c>
      <c r="D19" s="237">
        <v>0</v>
      </c>
      <c r="E19" s="237">
        <v>0</v>
      </c>
      <c r="F19" s="237">
        <v>0</v>
      </c>
      <c r="G19" s="237">
        <v>0</v>
      </c>
      <c r="H19" s="239">
        <f>IF(OR(SUMIF(H$12:H18,2,H$12:H18)=2,SUMIF(H$12:H18,1,H$12:H18)=1,SUM(H$12:H18)=1,SUM(H$12:H18)=2),0,IF($C19+$ED18&gt;($ED$11*H$8),1,IF($C19+$D19+$E19+$F19+$ED18&gt;($ED$11*H$8),2,IF($C19+$D19+$E19+$F19+$G19+$ED18&gt;($ED$11*H$8),3,0))))</f>
        <v>0</v>
      </c>
      <c r="I19" s="239">
        <f>IF(OR(SUMIF(I$12:I18,2,I$12:I18)=2,SUMIF(I$12:I18,1,I$12:I18)=1,SUM(I$12:I18)=1,SUM(I$12:I18)=2),0,IF($C19+$ED18&gt;($ED$11*I$8),1,IF($C19+$D19+$E19+$F19+$ED18&gt;($ED$11*I$8),2,IF($C19+$D19+$E19+$F19+$G19+$ED18&gt;($ED$11*I$8),3,0))))</f>
        <v>0</v>
      </c>
      <c r="J19" s="239">
        <f>IF(OR(SUMIF(J$12:J18,2,J$12:J18)=2,SUMIF(J$12:J18,1,J$12:J18)=1,SUM(J$12:J18)=1,SUM(J$12:J18)=2),0,IF($C19+$ED18&gt;($ED$11*J$8),1,IF($C19+$D19+$E19+$F19+$ED18&gt;($ED$11*J$8),2,IF($C19+$D19+$E19+$F19+$G19+$ED18&gt;($ED$11*J$8),3,0))))</f>
        <v>0</v>
      </c>
      <c r="K19" s="239">
        <f>IF(OR(SUMIF(K$12:K18,2,K$12:K18)=2,SUMIF(K$12:K18,1,K$12:K18)=1,SUM(K$12:K18)=1,SUM(K$12:K18)=2),0,IF($C19+$ED18&gt;($ED$11*K$8),1,IF($C19+$D19+$E19+$F19+$ED18&gt;($ED$11*K$8),2,IF($C19+$D19+$E19+$F19+$G19+$ED18&gt;($ED$11*K$8),3,0))))</f>
        <v>0</v>
      </c>
      <c r="L19" s="239">
        <f>IF(OR(SUMIF(L$12:L18,2,L$12:L18)=2,SUMIF(L$12:L18,1,L$12:L18)=1,SUM(L$12:L18)=1,SUM(L$12:L18)=2),0,IF($C19+$ED18&gt;($ED$11*L$8),1,IF($C19+$D19+$E19+$F19+$ED18&gt;($ED$11*L$8),2,IF($C19+$D19+$E19+$F19+$G19+$ED18&gt;($ED$11*L$8),3,0))))</f>
        <v>0</v>
      </c>
      <c r="M19" s="239">
        <f>IF(OR(SUMIF(M$12:M18,2,M$12:M18)=2,SUMIF(M$12:M18,1,M$12:M18)=1,SUM(M$12:M18)=1,SUM(M$12:M18)=2),0,IF($C19+$ED18&gt;($ED$11*M$8),1,IF($C19+$D19+$E19+$F19+$ED18&gt;($ED$11*M$8),2,IF($C19+$D19+$E19+$F19+$G19+$ED18&gt;($ED$11*M$8),3,0))))</f>
        <v>0</v>
      </c>
      <c r="N19" s="239">
        <f>IF(OR(SUMIF(N$12:N18,2,N$12:N18)=2,SUMIF(N$12:N18,1,N$12:N18)=1,SUM(N$12:N18)=1,SUM(N$12:N18)=2),0,IF($C19+$ED18&gt;($ED$11*N$8),1,IF($C19+$D19+$E19+$F19+$ED18&gt;($ED$11*N$8),2,IF($C19+$D19+$E19+$F19+$G19+$ED18&gt;($ED$11*N$8),3,0))))</f>
        <v>0</v>
      </c>
      <c r="O19" s="239">
        <f>IF(OR(SUMIF(O$12:O18,2,O$12:O18)=2,SUMIF(O$12:O18,1,O$12:O18)=1,SUM(O$12:O18)=1,SUM(O$12:O18)=2),0,IF($C19+$ED18&gt;($ED$11*O$8),1,IF($C19+$D19+$E19+$F19+$ED18&gt;($ED$11*O$8),2,IF($C19+$D19+$E19+$F19+$G19+$ED18&gt;($ED$11*O$8),3,0))))</f>
        <v>0</v>
      </c>
      <c r="P19" s="239">
        <f>IF(OR(SUMIF(P$12:P18,2,P$12:P18)=2,SUMIF(P$12:P18,1,P$12:P18)=1,SUM(P$12:P18)=1,SUM(P$12:P18)=2),0,IF($C19+$ED18&gt;($ED$11*P$8),1,IF($C19+$D19+$E19+$F19+$ED18&gt;($ED$11*P$8),2,IF($C19+$D19+$E19+$F19+$G19+$ED18&gt;($ED$11*P$8),3,0))))</f>
        <v>0</v>
      </c>
      <c r="Q19" s="239">
        <f>IF(OR(SUMIF(Q$12:Q18,2,Q$12:Q18)=2,SUMIF(Q$12:Q18,1,Q$12:Q18)=1,SUM(Q$12:Q18)=1,SUM(Q$12:Q18)=2),0,IF($C19+$ED18&gt;($ED$11*Q$8),1,IF($C19+$D19+$E19+$F19+$ED18&gt;($ED$11*Q$8),2,IF($C19+$D19+$E19+$F19+$G19+$ED18&gt;($ED$11*Q$8),3,0))))</f>
        <v>0</v>
      </c>
      <c r="R19" s="239">
        <f>IF(OR(SUMIF(R$12:R18,2,R$12:R18)=2,SUMIF(R$12:R18,1,R$12:R18)=1,SUM(R$12:R18)=1,SUM(R$12:R18)=2),0,IF($C19+$ED18&gt;($ED$11*R$8),1,IF($C19+$D19+$E19+$F19+$ED18&gt;($ED$11*R$8),2,IF($C19+$D19+$E19+$F19+$G19+$ED18&gt;($ED$11*R$8),3,0))))</f>
        <v>0</v>
      </c>
      <c r="S19" s="239">
        <f>IF(OR(SUMIF(S$12:S18,2,S$12:S18)=2,SUMIF(S$12:S18,1,S$12:S18)=1,SUM(S$12:S18)=1,SUM(S$12:S18)=2),0,IF($C19+$ED18&gt;($ED$11*S$8),1,IF($C19+$D19+$E19+$F19+$ED18&gt;($ED$11*S$8),2,IF($C19+$D19+$E19+$F19+$G19+$ED18&gt;($ED$11*S$8),3,0))))</f>
        <v>0</v>
      </c>
      <c r="T19" s="239">
        <f>IF(OR(SUMIF(T$12:T18,2,T$12:T18)=2,SUMIF(T$12:T18,1,T$12:T18)=1,SUM(T$12:T18)=1,SUM(T$12:T18)=2),0,IF($C19+$ED18&gt;($ED$11*T$8),1,IF($C19+$D19+$E19+$F19+$ED18&gt;($ED$11*T$8),2,IF($C19+$D19+$E19+$F19+$G19+$ED18&gt;($ED$11*T$8),3,0))))</f>
        <v>0</v>
      </c>
      <c r="U19" s="239">
        <f>IF(OR(SUMIF(U$12:U18,2,U$12:U18)=2,SUMIF(U$12:U18,1,U$12:U18)=1,SUM(U$12:U18)=1,SUM(U$12:U18)=2),0,IF($C19+$ED18&gt;($ED$11*U$8),1,IF($C19+$D19+$E19+$F19+$ED18&gt;($ED$11*U$8),2,IF($C19+$D19+$E19+$F19+$G19+$ED18&gt;($ED$11*U$8),3,0))))</f>
        <v>0</v>
      </c>
      <c r="V19" s="239">
        <f>IF(OR(SUMIF(V$12:V18,2,V$12:V18)=2,SUMIF(V$12:V18,1,V$12:V18)=1,SUM(V$12:V18)=1,SUM(V$12:V18)=2),0,IF($C19+$ED18&gt;($ED$11*V$8),1,IF($C19+$D19+$E19+$F19+$ED18&gt;($ED$11*V$8),2,IF($C19+$D19+$E19+$F19+$G19+$ED18&gt;($ED$11*V$8),3,0))))</f>
        <v>0</v>
      </c>
      <c r="W19" s="239">
        <f>IF(OR(SUMIF(W$12:W18,2,W$12:W18)=2,SUMIF(W$12:W18,1,W$12:W18)=1,SUM(W$12:W18)=1,SUM(W$12:W18)=2),0,IF($C19+$ED18&gt;($ED$11*W$8),1,IF($C19+$D19+$E19+$F19+$ED18&gt;($ED$11*W$8),2,IF($C19+$D19+$E19+$F19+$G19+$ED18&gt;($ED$11*W$8),3,0))))</f>
        <v>0</v>
      </c>
      <c r="X19" s="239">
        <f>IF(OR(SUMIF(X$12:X18,2,X$12:X18)=2,SUMIF(X$12:X18,1,X$12:X18)=1,SUM(X$12:X18)=1,SUM(X$12:X18)=2),0,IF($C19+$ED18&gt;($ED$11*X$8),1,IF($C19+$D19+$E19+$F19+$ED18&gt;($ED$11*X$8),2,IF($C19+$D19+$E19+$F19+$G19+$ED18&gt;($ED$11*X$8),3,0))))</f>
        <v>0</v>
      </c>
      <c r="Y19" s="239">
        <f>IF(OR(SUMIF(Y$12:Y18,2,Y$12:Y18)=2,SUMIF(Y$12:Y18,1,Y$12:Y18)=1,SUM(Y$12:Y18)=1,SUM(Y$12:Y18)=2),0,IF($C19+$ED18&gt;($ED$11*Y$8),1,IF($C19+$D19+$E19+$F19+$ED18&gt;($ED$11*Y$8),2,IF($C19+$D19+$E19+$F19+$G19+$ED18&gt;($ED$11*Y$8),3,0))))</f>
        <v>0</v>
      </c>
      <c r="Z19" s="239">
        <f>IF(OR(SUMIF(Z$12:Z18,2,Z$12:Z18)=2,SUMIF(Z$12:Z18,1,Z$12:Z18)=1,SUM(Z$12:Z18)=1,SUM(Z$12:Z18)=2),0,IF($C19+$ED18&gt;($ED$11*Z$8),1,IF($C19+$D19+$E19+$F19+$ED18&gt;($ED$11*Z$8),2,IF($C19+$D19+$E19+$F19+$G19+$ED18&gt;($ED$11*Z$8),3,0))))</f>
        <v>0</v>
      </c>
      <c r="AA19" s="239">
        <f>IF(OR(SUMIF(AA$12:AA18,2,AA$12:AA18)=2,SUMIF(AA$12:AA18,1,AA$12:AA18)=1,SUM(AA$12:AA18)=1,SUM(AA$12:AA18)=2),0,IF($C19+$ED18&gt;($ED$11*AA$8),1,IF($C19+$D19+$E19+$F19+$ED18&gt;($ED$11*AA$8),2,IF($C19+$D19+$E19+$F19+$G19+$ED18&gt;($ED$11*AA$8),3,0))))</f>
        <v>0</v>
      </c>
      <c r="AB19" s="239">
        <f>IF(OR(SUMIF(AB$12:AB18,2,AB$12:AB18)=2,SUMIF(AB$12:AB18,1,AB$12:AB18)=1,SUM(AB$12:AB18)=1,SUM(AB$12:AB18)=2),0,IF($C19+$ED18&gt;($ED$11*AB$8),1,IF($C19+$D19+$E19+$F19+$ED18&gt;($ED$11*AB$8),2,IF($C19+$D19+$E19+$F19+$G19+$ED18&gt;($ED$11*AB$8),3,0))))</f>
        <v>0</v>
      </c>
      <c r="AC19" s="239">
        <f>IF(OR(SUMIF(AC$12:AC18,2,AC$12:AC18)=2,SUMIF(AC$12:AC18,1,AC$12:AC18)=1,SUM(AC$12:AC18)=1,SUM(AC$12:AC18)=2),0,IF($C19+$ED18&gt;($ED$11*AC$8),1,IF($C19+$D19+$E19+$F19+$ED18&gt;($ED$11*AC$8),2,IF($C19+$D19+$E19+$F19+$G19+$ED18&gt;($ED$11*AC$8),3,0))))</f>
        <v>0</v>
      </c>
      <c r="AD19" s="239">
        <f>IF(OR(SUMIF(AD$12:AD18,2,AD$12:AD18)=2,SUMIF(AD$12:AD18,1,AD$12:AD18)=1,SUM(AD$12:AD18)=1,SUM(AD$12:AD18)=2),0,IF($C19+$ED18&gt;($ED$11*AD$8),1,IF($C19+$D19+$E19+$F19+$ED18&gt;($ED$11*AD$8),2,IF($C19+$D19+$E19+$F19+$G19+$ED18&gt;($ED$11*AD$8),3,0))))</f>
        <v>0</v>
      </c>
      <c r="AE19" s="239">
        <f>IF(OR(SUMIF(AE$12:AE18,2,AE$12:AE18)=2,SUMIF(AE$12:AE18,1,AE$12:AE18)=1,SUM(AE$12:AE18)=1,SUM(AE$12:AE18)=2),0,IF($C19+$ED18&gt;($ED$11*AE$8),1,IF($C19+$D19+$E19+$F19+$ED18&gt;($ED$11*AE$8),2,IF($C19+$D19+$E19+$F19+$G19+$ED18&gt;($ED$11*AE$8),3,0))))</f>
        <v>0</v>
      </c>
      <c r="AF19" s="239">
        <f>IF(OR(SUMIF(AF$12:AF18,2,AF$12:AF18)=2,SUMIF(AF$12:AF18,1,AF$12:AF18)=1,SUM(AF$12:AF18)=1,SUM(AF$12:AF18)=2),0,IF($C19+$ED18&gt;($ED$11*AF$8),1,IF($C19+$D19+$E19+$F19+$ED18&gt;($ED$11*AF$8),2,IF($C19+$D19+$E19+$F19+$G19+$ED18&gt;($ED$11*AF$8),3,0))))</f>
        <v>0</v>
      </c>
      <c r="AG19" s="239">
        <f>IF(OR(SUMIF(AG$12:AG18,2,AG$12:AG18)=2,SUMIF(AG$12:AG18,1,AG$12:AG18)=1,SUM(AG$12:AG18)=1,SUM(AG$12:AG18)=2),0,IF($C19+$ED18&gt;($ED$11*AG$8),1,IF($C19+$D19+$E19+$F19+$ED18&gt;($ED$11*AG$8),2,IF($C19+$D19+$E19+$F19+$G19+$ED18&gt;($ED$11*AG$8),3,0))))</f>
        <v>0</v>
      </c>
      <c r="AH19" s="239">
        <f>IF(OR(SUMIF(AH$12:AH18,2,AH$12:AH18)=2,SUMIF(AH$12:AH18,1,AH$12:AH18)=1,SUM(AH$12:AH18)=1,SUM(AH$12:AH18)=2),0,IF($C19+$ED18&gt;($ED$11*AH$8),1,IF($C19+$D19+$E19+$F19+$ED18&gt;($ED$11*AH$8),2,IF($C19+$D19+$E19+$F19+$G19+$ED18&gt;($ED$11*AH$8),3,0))))</f>
        <v>0</v>
      </c>
      <c r="AI19" s="239">
        <f>IF(OR(SUMIF(AI$12:AI18,2,AI$12:AI18)=2,SUMIF(AI$12:AI18,1,AI$12:AI18)=1,SUM(AI$12:AI18)=1,SUM(AI$12:AI18)=2),0,IF($C19+$ED18&gt;($ED$11*AI$8),1,IF($C19+$D19+$E19+$F19+$ED18&gt;($ED$11*AI$8),2,IF($C19+$D19+$E19+$F19+$G19+$ED18&gt;($ED$11*AI$8),3,0))))</f>
        <v>0</v>
      </c>
      <c r="AJ19" s="239">
        <f>IF(OR(SUMIF(AJ$12:AJ18,2,AJ$12:AJ18)=2,SUMIF(AJ$12:AJ18,1,AJ$12:AJ18)=1,SUM(AJ$12:AJ18)=1,SUM(AJ$12:AJ18)=2),0,IF($C19+$ED18&gt;($ED$11*AJ$8),1,IF($C19+$D19+$E19+$F19+$ED18&gt;($ED$11*AJ$8),2,IF($C19+$D19+$E19+$F19+$G19+$ED18&gt;($ED$11*AJ$8),3,0))))</f>
        <v>0</v>
      </c>
      <c r="AK19" s="239">
        <f>IF(OR(SUMIF(AK$12:AK18,2,AK$12:AK18)=2,SUMIF(AK$12:AK18,1,AK$12:AK18)=1,SUM(AK$12:AK18)=1,SUM(AK$12:AK18)=2),0,IF($C19+$ED18&gt;($ED$11*AK$8),1,IF($C19+$D19+$E19+$F19+$ED18&gt;($ED$11*AK$8),2,IF($C19+$D19+$E19+$F19+$G19+$ED18&gt;($ED$11*AK$8),3,0))))</f>
        <v>0</v>
      </c>
      <c r="AL19" s="239">
        <f>IF(OR(SUMIF(AL$12:AL18,2,AL$12:AL18)=2,SUMIF(AL$12:AL18,1,AL$12:AL18)=1,SUM(AL$12:AL18)=1,SUM(AL$12:AL18)=2),0,IF($C19+$ED18&gt;($ED$11*AL$8),1,IF($C19+$D19+$E19+$F19+$ED18&gt;($ED$11*AL$8),2,IF($C19+$D19+$E19+$F19+$G19+$ED18&gt;($ED$11*AL$8),3,0))))</f>
        <v>0</v>
      </c>
      <c r="AM19" s="239">
        <f>IF(OR(SUMIF(AM$12:AM18,2,AM$12:AM18)=2,SUMIF(AM$12:AM18,1,AM$12:AM18)=1,SUM(AM$12:AM18)=1,SUM(AM$12:AM18)=2),0,IF($C19+$ED18&gt;($ED$11*AM$8),1,IF($C19+$D19+$E19+$F19+$ED18&gt;($ED$11*AM$8),2,IF($C19+$D19+$E19+$F19+$G19+$ED18&gt;($ED$11*AM$8),3,0))))</f>
        <v>0</v>
      </c>
      <c r="AN19" s="239">
        <f>IF(OR(SUMIF(AN$12:AN18,2,AN$12:AN18)=2,SUMIF(AN$12:AN18,1,AN$12:AN18)=1,SUM(AN$12:AN18)=1,SUM(AN$12:AN18)=2),0,IF($C19+$ED18&gt;($ED$11*AN$8),1,IF($C19+$D19+$E19+$F19+$ED18&gt;($ED$11*AN$8),2,IF($C19+$D19+$E19+$F19+$G19+$ED18&gt;($ED$11*AN$8),3,0))))</f>
        <v>0</v>
      </c>
      <c r="AO19" s="239">
        <f>IF(OR(SUMIF(AO$12:AO18,2,AO$12:AO18)=2,SUMIF(AO$12:AO18,1,AO$12:AO18)=1,SUM(AO$12:AO18)=1,SUM(AO$12:AO18)=2),0,IF($C19+$ED18&gt;($ED$11*AO$8),1,IF($C19+$D19+$E19+$F19+$ED18&gt;($ED$11*AO$8),2,IF($C19+$D19+$E19+$F19+$G19+$ED18&gt;($ED$11*AO$8),3,0))))</f>
        <v>0</v>
      </c>
      <c r="AP19" s="239">
        <f>IF(OR(SUMIF(AP$12:AP18,2,AP$12:AP18)=2,SUMIF(AP$12:AP18,1,AP$12:AP18)=1,SUM(AP$12:AP18)=1,SUM(AP$12:AP18)=2),0,IF($C19+$ED18&gt;($ED$11*AP$8),1,IF($C19+$D19+$E19+$F19+$ED18&gt;($ED$11*AP$8),2,IF($C19+$D19+$E19+$F19+$G19+$ED18&gt;($ED$11*AP$8),3,0))))</f>
        <v>0</v>
      </c>
      <c r="AQ19" s="239">
        <f>IF(OR(SUMIF(AQ$12:AQ18,2,AQ$12:AQ18)=2,SUMIF(AQ$12:AQ18,1,AQ$12:AQ18)=1,SUM(AQ$12:AQ18)=1,SUM(AQ$12:AQ18)=2),0,IF($C19+$ED18&gt;($ED$11*AQ$8),1,IF($C19+$D19+$E19+$F19+$ED18&gt;($ED$11*AQ$8),2,IF($C19+$D19+$E19+$F19+$G19+$ED18&gt;($ED$11*AQ$8),3,0))))</f>
        <v>0</v>
      </c>
      <c r="AR19" s="239">
        <f>IF(OR(SUMIF(AR$12:AR18,2,AR$12:AR18)=2,SUMIF(AR$12:AR18,1,AR$12:AR18)=1,SUM(AR$12:AR18)=1,SUM(AR$12:AR18)=2),0,IF($C19+$ED18&gt;($ED$11*AR$8),1,IF($C19+$D19+$E19+$F19+$ED18&gt;($ED$11*AR$8),2,IF($C19+$D19+$E19+$F19+$G19+$ED18&gt;($ED$11*AR$8),3,0))))</f>
        <v>0</v>
      </c>
      <c r="AS19" s="239">
        <f>IF(OR(SUMIF(AS$12:AS18,2,AS$12:AS18)=2,SUMIF(AS$12:AS18,1,AS$12:AS18)=1,SUM(AS$12:AS18)=1,SUM(AS$12:AS18)=2),0,IF($C19+$ED18&gt;($ED$11*AS$8),1,IF($C19+$D19+$E19+$F19+$ED18&gt;($ED$11*AS$8),2,IF($C19+$D19+$E19+$F19+$G19+$ED18&gt;($ED$11*AS$8),3,0))))</f>
        <v>0</v>
      </c>
      <c r="AT19" s="239">
        <f>IF(OR(SUMIF(AT$12:AT18,2,AT$12:AT18)=2,SUMIF(AT$12:AT18,1,AT$12:AT18)=1,SUM(AT$12:AT18)=1,SUM(AT$12:AT18)=2),0,IF($C19+$ED18&gt;($ED$11*AT$8),1,IF($C19+$D19+$E19+$F19+$ED18&gt;($ED$11*AT$8),2,IF($C19+$D19+$E19+$F19+$G19+$ED18&gt;($ED$11*AT$8),3,0))))</f>
        <v>0</v>
      </c>
      <c r="AU19" s="239">
        <f>IF(OR(SUMIF(AU$12:AU18,2,AU$12:AU18)=2,SUMIF(AU$12:AU18,1,AU$12:AU18)=1,SUM(AU$12:AU18)=1,SUM(AU$12:AU18)=2),0,IF($C19+$ED18&gt;($ED$11*AU$8),1,IF($C19+$D19+$E19+$F19+$ED18&gt;($ED$11*AU$8),2,IF($C19+$D19+$E19+$F19+$G19+$ED18&gt;($ED$11*AU$8),3,0))))</f>
        <v>0</v>
      </c>
      <c r="AV19" s="239">
        <f>IF(OR(SUMIF(AV$12:AV18,2,AV$12:AV18)=2,SUMIF(AV$12:AV18,1,AV$12:AV18)=1,SUM(AV$12:AV18)=1,SUM(AV$12:AV18)=2),0,IF($C19+$ED18&gt;($ED$11*AV$8),1,IF($C19+$D19+$E19+$F19+$ED18&gt;($ED$11*AV$8),2,IF($C19+$D19+$E19+$F19+$G19+$ED18&gt;($ED$11*AV$8),3,0))))</f>
        <v>0</v>
      </c>
      <c r="AW19" s="239">
        <f>IF(OR(SUMIF(AW$12:AW18,2,AW$12:AW18)=2,SUMIF(AW$12:AW18,1,AW$12:AW18)=1,SUM(AW$12:AW18)=1,SUM(AW$12:AW18)=2),0,IF($C19+$ED18&gt;($ED$11*AW$8),1,IF($C19+$D19+$E19+$F19+$ED18&gt;($ED$11*AW$8),2,IF($C19+$D19+$E19+$F19+$G19+$ED18&gt;($ED$11*AW$8),3,0))))</f>
        <v>0</v>
      </c>
      <c r="AX19" s="239">
        <f>IF(OR(SUMIF(AX$12:AX18,2,AX$12:AX18)=2,SUMIF(AX$12:AX18,1,AX$12:AX18)=1,SUM(AX$12:AX18)=1,SUM(AX$12:AX18)=2),0,IF($C19+$ED18&gt;($ED$11*AX$8),1,IF($C19+$D19+$E19+$F19+$ED18&gt;($ED$11*AX$8),2,IF($C19+$D19+$E19+$F19+$G19+$ED18&gt;($ED$11*AX$8),3,0))))</f>
        <v>0</v>
      </c>
      <c r="AY19" s="239">
        <f>IF(OR(SUMIF(AY$12:AY18,2,AY$12:AY18)=2,SUMIF(AY$12:AY18,1,AY$12:AY18)=1,SUM(AY$12:AY18)=1,SUM(AY$12:AY18)=2),0,IF($C19+$ED18&gt;($ED$11*AY$8),1,IF($C19+$D19+$E19+$F19+$ED18&gt;($ED$11*AY$8),2,IF($C19+$D19+$E19+$F19+$G19+$ED18&gt;($ED$11*AY$8),3,0))))</f>
        <v>0</v>
      </c>
      <c r="AZ19" s="239">
        <f>IF(OR(SUMIF(AZ$12:AZ18,2,AZ$12:AZ18)=2,SUMIF(AZ$12:AZ18,1,AZ$12:AZ18)=1,SUM(AZ$12:AZ18)=1,SUM(AZ$12:AZ18)=2),0,IF($C19+$ED18&gt;($ED$11*AZ$8),1,IF($C19+$D19+$E19+$F19+$ED18&gt;($ED$11*AZ$8),2,IF($C19+$D19+$E19+$F19+$G19+$ED18&gt;($ED$11*AZ$8),3,0))))</f>
        <v>0</v>
      </c>
      <c r="BA19" s="239">
        <f>IF(OR(SUMIF(BA$12:BA18,2,BA$12:BA18)=2,SUMIF(BA$12:BA18,1,BA$12:BA18)=1,SUM(BA$12:BA18)=1,SUM(BA$12:BA18)=2),0,IF($C19+$ED18&gt;($ED$11*BA$8),1,IF($C19+$D19+$E19+$F19+$ED18&gt;($ED$11*BA$8),2,IF($C19+$D19+$E19+$F19+$G19+$ED18&gt;($ED$11*BA$8),3,0))))</f>
        <v>0</v>
      </c>
      <c r="BB19" s="239">
        <f>IF(OR(SUMIF(BB$12:BB18,2,BB$12:BB18)=2,SUMIF(BB$12:BB18,1,BB$12:BB18)=1,SUM(BB$12:BB18)=1,SUM(BB$12:BB18)=2),0,IF($C19+$ED18&gt;($ED$11*BB$8),1,IF($C19+$D19+$E19+$F19+$ED18&gt;($ED$11*BB$8),2,IF($C19+$D19+$E19+$F19+$G19+$ED18&gt;($ED$11*BB$8),3,0))))</f>
        <v>0</v>
      </c>
      <c r="BC19" s="239">
        <f>IF(OR(SUMIF(BC$12:BC18,2,BC$12:BC18)=2,SUMIF(BC$12:BC18,1,BC$12:BC18)=1,SUM(BC$12:BC18)=1,SUM(BC$12:BC18)=2),0,IF($C19+$ED18&gt;($ED$11*BC$8),1,IF($C19+$D19+$E19+$F19+$ED18&gt;($ED$11*BC$8),2,IF($C19+$D19+$E19+$F19+$G19+$ED18&gt;($ED$11*BC$8),3,0))))</f>
        <v>0</v>
      </c>
      <c r="BD19" s="239">
        <f>IF(OR(SUMIF(BD$12:BD18,2,BD$12:BD18)=2,SUMIF(BD$12:BD18,1,BD$12:BD18)=1,SUM(BD$12:BD18)=1,SUM(BD$12:BD18)=2),0,IF($C19+$ED18&gt;($ED$11*BD$8),1,IF($C19+$D19+$E19+$F19+$ED18&gt;($ED$11*BD$8),2,IF($C19+$D19+$E19+$F19+$G19+$ED18&gt;($ED$11*BD$8),3,0))))</f>
        <v>0</v>
      </c>
      <c r="BE19" s="239">
        <f>IF(OR(SUMIF(BE$12:BE18,2,BE$12:BE18)=2,SUMIF(BE$12:BE18,1,BE$12:BE18)=1,SUM(BE$12:BE18)=1,SUM(BE$12:BE18)=2),0,IF($C19+$ED18&gt;($ED$11*BE$8),1,IF($C19+$D19+$E19+$F19+$ED18&gt;($ED$11*BE$8),2,IF($C19+$D19+$E19+$F19+$G19+$ED18&gt;($ED$11*BE$8),3,0))))</f>
        <v>0</v>
      </c>
      <c r="BF19" s="239">
        <f>IF(OR(SUMIF(BF$12:BF18,2,BF$12:BF18)=2,SUMIF(BF$12:BF18,1,BF$12:BF18)=1,SUM(BF$12:BF18)=1,SUM(BF$12:BF18)=2),0,IF($C19+$ED18&gt;($ED$11*BF$8),1,IF($C19+$D19+$E19+$F19+$ED18&gt;($ED$11*BF$8),2,IF($C19+$D19+$E19+$F19+$G19+$ED18&gt;($ED$11*BF$8),3,0))))</f>
        <v>0</v>
      </c>
      <c r="BG19" s="239">
        <f>IF(OR(SUMIF(BG$12:BG18,2,BG$12:BG18)=2,SUMIF(BG$12:BG18,1,BG$12:BG18)=1,SUM(BG$12:BG18)=1,SUM(BG$12:BG18)=2),0,IF($C19+$ED18&gt;($ED$11*BG$8),1,IF($C19+$D19+$E19+$F19+$ED18&gt;($ED$11*BG$8),2,IF($C19+$D19+$E19+$F19+$G19+$ED18&gt;($ED$11*BG$8),3,0))))</f>
        <v>0</v>
      </c>
      <c r="BH19" s="239">
        <f>IF(OR(SUMIF(BH$12:BH18,2,BH$12:BH18)=2,SUMIF(BH$12:BH18,1,BH$12:BH18)=1,SUM(BH$12:BH18)=1,SUM(BH$12:BH18)=2),0,IF($C19+$ED18&gt;($ED$11*BH$8),1,IF($C19+$D19+$E19+$F19+$ED18&gt;($ED$11*BH$8),2,IF($C19+$D19+$E19+$F19+$G19+$ED18&gt;($ED$11*BH$8),3,0))))</f>
        <v>0</v>
      </c>
      <c r="BI19" s="239">
        <f>IF(OR(SUMIF(BI$12:BI18,2,BI$12:BI18)=2,SUMIF(BI$12:BI18,1,BI$12:BI18)=1,SUM(BI$12:BI18)=1,SUM(BI$12:BI18)=2),0,IF($C19+$ED18&gt;($ED$11*BI$8),1,IF($C19+$D19+$E19+$F19+$ED18&gt;($ED$11*BI$8),2,IF($C19+$D19+$E19+$F19+$G19+$ED18&gt;($ED$11*BI$8),3,0))))</f>
        <v>0</v>
      </c>
      <c r="BJ19" s="239">
        <f>IF(OR(SUMIF(BJ$12:BJ18,2,BJ$12:BJ18)=2,SUMIF(BJ$12:BJ18,1,BJ$12:BJ18)=1,SUM(BJ$12:BJ18)=1,SUM(BJ$12:BJ18)=2),0,IF($C19+$ED18&gt;($ED$11*BJ$8),1,IF($C19+$D19+$E19+$F19+$ED18&gt;($ED$11*BJ$8),2,IF($C19+$D19+$E19+$F19+$G19+$ED18&gt;($ED$11*BJ$8),3,0))))</f>
        <v>0</v>
      </c>
      <c r="BK19" s="239">
        <f>IF(OR(SUMIF(BK$12:BK18,2,BK$12:BK18)=2,SUMIF(BK$12:BK18,1,BK$12:BK18)=1,SUM(BK$12:BK18)=1,SUM(BK$12:BK18)=2),0,IF($C19+$ED18&gt;($ED$11*BK$8),1,IF($C19+$D19+$E19+$F19+$ED18&gt;($ED$11*BK$8),2,IF($C19+$D19+$E19+$F19+$G19+$ED18&gt;($ED$11*BK$8),3,0))))</f>
        <v>0</v>
      </c>
      <c r="BL19" s="239">
        <f>IF(OR(SUMIF(BL$12:BL18,2,BL$12:BL18)=2,SUMIF(BL$12:BL18,1,BL$12:BL18)=1,SUM(BL$12:BL18)=1,SUM(BL$12:BL18)=2),0,IF($C19+$ED18&gt;($ED$11*BL$8),1,IF($C19+$D19+$E19+$F19+$ED18&gt;($ED$11*BL$8),2,IF($C19+$D19+$E19+$F19+$G19+$ED18&gt;($ED$11*BL$8),3,0))))</f>
        <v>0</v>
      </c>
      <c r="BM19" s="239">
        <f>IF(OR(SUMIF(BM$12:BM18,2,BM$12:BM18)=2,SUMIF(BM$12:BM18,1,BM$12:BM18)=1,SUM(BM$12:BM18)=1,SUM(BM$12:BM18)=2),0,IF($C19+$ED18&gt;($ED$11*BM$8),1,IF($C19+$D19+$E19+$F19+$ED18&gt;($ED$11*BM$8),2,IF($C19+$D19+$E19+$F19+$G19+$ED18&gt;($ED$11*BM$8),3,0))))</f>
        <v>0</v>
      </c>
      <c r="BN19" s="239">
        <f>IF(OR(SUMIF(BN$12:BN18,2,BN$12:BN18)=2,SUMIF(BN$12:BN18,1,BN$12:BN18)=1,SUM(BN$12:BN18)=1,SUM(BN$12:BN18)=2),0,IF($C19+$ED18&gt;($ED$11*BN$8),1,IF($C19+$D19+$E19+$F19+$ED18&gt;($ED$11*BN$8),2,IF($C19+$D19+$E19+$F19+$G19+$ED18&gt;($ED$11*BN$8),3,0))))</f>
        <v>0</v>
      </c>
      <c r="BO19" s="239">
        <f>IF(OR(SUMIF(BO$12:BO18,2,BO$12:BO18)=2,SUMIF(BO$12:BO18,1,BO$12:BO18)=1,SUM(BO$12:BO18)=1,SUM(BO$12:BO18)=2),0,IF($C19+$ED18&gt;($ED$11*BO$8),1,IF($C19+$D19+$E19+$F19+$ED18&gt;($ED$11*BO$8),2,IF($C19+$D19+$E19+$F19+$G19+$ED18&gt;($ED$11*BO$8),3,0))))</f>
        <v>0</v>
      </c>
      <c r="BP19" s="239">
        <f>IF(OR(SUMIF(BP$12:BP18,2,BP$12:BP18)=2,SUMIF(BP$12:BP18,1,BP$12:BP18)=1,SUM(BP$12:BP18)=1,SUM(BP$12:BP18)=2),0,IF($C19+$ED18&gt;($ED$11*BP$8),1,IF($C19+$D19+$E19+$F19+$ED18&gt;($ED$11*BP$8),2,IF($C19+$D19+$E19+$F19+$G19+$ED18&gt;($ED$11*BP$8),3,0))))</f>
        <v>0</v>
      </c>
      <c r="BQ19" s="239">
        <f>IF(OR(SUMIF(BQ$12:BQ18,2,BQ$12:BQ18)=2,SUMIF(BQ$12:BQ18,1,BQ$12:BQ18)=1,SUM(BQ$12:BQ18)=1,SUM(BQ$12:BQ18)=2),0,IF($C19+$ED18&gt;($ED$11*BQ$8),1,IF($C19+$D19+$E19+$F19+$ED18&gt;($ED$11*BQ$8),2,IF($C19+$D19+$E19+$F19+$G19+$ED18&gt;($ED$11*BQ$8),3,0))))</f>
        <v>0</v>
      </c>
      <c r="BR19" s="239">
        <f>IF(OR(SUMIF(BR$12:BR18,2,BR$12:BR18)=2,SUMIF(BR$12:BR18,1,BR$12:BR18)=1,SUM(BR$12:BR18)=1,SUM(BR$12:BR18)=2),0,IF($C19+$ED18&gt;($ED$11*BR$8),1,IF($C19+$D19+$E19+$F19+$ED18&gt;($ED$11*BR$8),2,IF($C19+$D19+$E19+$F19+$G19+$ED18&gt;($ED$11*BR$8),3,0))))</f>
        <v>0</v>
      </c>
      <c r="BS19" s="239">
        <f>IF(OR(SUMIF(BS$12:BS18,2,BS$12:BS18)=2,SUMIF(BS$12:BS18,1,BS$12:BS18)=1,SUM(BS$12:BS18)=1,SUM(BS$12:BS18)=2),0,IF($C19+$ED18&gt;($ED$11*BS$8),1,IF($C19+$D19+$E19+$F19+$ED18&gt;($ED$11*BS$8),2,IF($C19+$D19+$E19+$F19+$G19+$ED18&gt;($ED$11*BS$8),3,0))))</f>
        <v>0</v>
      </c>
      <c r="BT19" s="239">
        <f>IF(OR(SUMIF(BT$12:BT18,2,BT$12:BT18)=2,SUMIF(BT$12:BT18,1,BT$12:BT18)=1,SUM(BT$12:BT18)=1,SUM(BT$12:BT18)=2),0,IF($C19+$ED18&gt;($ED$11*BT$8),1,IF($C19+$D19+$E19+$F19+$ED18&gt;($ED$11*BT$8),2,IF($C19+$D19+$E19+$F19+$G19+$ED18&gt;($ED$11*BT$8),3,0))))</f>
        <v>0</v>
      </c>
      <c r="BU19" s="239">
        <f>IF(OR(SUMIF(BU$12:BU18,2,BU$12:BU18)=2,SUMIF(BU$12:BU18,1,BU$12:BU18)=1,SUM(BU$12:BU18)=1,SUM(BU$12:BU18)=2),0,IF($C19+$ED18&gt;($ED$11*BU$8),1,IF($C19+$D19+$E19+$F19+$ED18&gt;($ED$11*BU$8),2,IF($C19+$D19+$E19+$F19+$G19+$ED18&gt;($ED$11*BU$8),3,0))))</f>
        <v>0</v>
      </c>
      <c r="BV19" s="239">
        <f>IF(OR(SUMIF(BV$12:BV18,2,BV$12:BV18)=2,SUMIF(BV$12:BV18,1,BV$12:BV18)=1,SUM(BV$12:BV18)=1,SUM(BV$12:BV18)=2),0,IF($C19+$ED18&gt;($ED$11*BV$8),1,IF($C19+$D19+$E19+$F19+$ED18&gt;($ED$11*BV$8),2,IF($C19+$D19+$E19+$F19+$G19+$ED18&gt;($ED$11*BV$8),3,0))))</f>
        <v>0</v>
      </c>
      <c r="BW19" s="239">
        <f>IF(OR(SUMIF(BW$12:BW18,2,BW$12:BW18)=2,SUMIF(BW$12:BW18,1,BW$12:BW18)=1,SUM(BW$12:BW18)=1,SUM(BW$12:BW18)=2),0,IF($C19+$ED18&gt;($ED$11*BW$8),1,IF($C19+$D19+$E19+$F19+$ED18&gt;($ED$11*BW$8),2,IF($C19+$D19+$E19+$F19+$G19+$ED18&gt;($ED$11*BW$8),3,0))))</f>
        <v>0</v>
      </c>
      <c r="BX19" s="239">
        <f>IF(OR(SUMIF(BX$12:BX18,2,BX$12:BX18)=2,SUMIF(BX$12:BX18,1,BX$12:BX18)=1,SUM(BX$12:BX18)=1,SUM(BX$12:BX18)=2),0,IF($C19+$ED18&gt;($ED$11*BX$8),1,IF($C19+$D19+$E19+$F19+$ED18&gt;($ED$11*BX$8),2,IF($C19+$D19+$E19+$F19+$G19+$ED18&gt;($ED$11*BX$8),3,0))))</f>
        <v>0</v>
      </c>
      <c r="BY19" s="239">
        <f>IF(OR(SUMIF(BY$12:BY18,2,BY$12:BY18)=2,SUMIF(BY$12:BY18,1,BY$12:BY18)=1,SUM(BY$12:BY18)=1,SUM(BY$12:BY18)=2),0,IF($C19+$ED18&gt;($ED$11*BY$8),1,IF($C19+$D19+$E19+$F19+$ED18&gt;($ED$11*BY$8),2,IF($C19+$D19+$E19+$F19+$G19+$ED18&gt;($ED$11*BY$8),3,0))))</f>
        <v>0</v>
      </c>
      <c r="BZ19" s="239">
        <f>IF(OR(SUMIF(BZ$12:BZ18,2,BZ$12:BZ18)=2,SUMIF(BZ$12:BZ18,1,BZ$12:BZ18)=1,SUM(BZ$12:BZ18)=1,SUM(BZ$12:BZ18)=2),0,IF($C19+$ED18&gt;($ED$11*BZ$8),1,IF($C19+$D19+$E19+$F19+$ED18&gt;($ED$11*BZ$8),2,IF($C19+$D19+$E19+$F19+$G19+$ED18&gt;($ED$11*BZ$8),3,0))))</f>
        <v>0</v>
      </c>
      <c r="CA19" s="239">
        <f>IF(OR(SUMIF(CA$12:CA18,2,CA$12:CA18)=2,SUMIF(CA$12:CA18,1,CA$12:CA18)=1,SUM(CA$12:CA18)=1,SUM(CA$12:CA18)=2),0,IF($C19+$ED18&gt;($ED$11*CA$8),1,IF($C19+$D19+$E19+$F19+$ED18&gt;($ED$11*CA$8),2,IF($C19+$D19+$E19+$F19+$G19+$ED18&gt;($ED$11*CA$8),3,0))))</f>
        <v>0</v>
      </c>
      <c r="CB19" s="239">
        <f>IF(OR(SUMIF(CB$12:CB18,2,CB$12:CB18)=2,SUMIF(CB$12:CB18,1,CB$12:CB18)=1,SUM(CB$12:CB18)=1,SUM(CB$12:CB18)=2),0,IF($C19+$ED18&gt;($ED$11*CB$8),1,IF($C19+$D19+$E19+$F19+$ED18&gt;($ED$11*CB$8),2,IF($C19+$D19+$E19+$F19+$G19+$ED18&gt;($ED$11*CB$8),3,0))))</f>
        <v>0</v>
      </c>
      <c r="CC19" s="239">
        <f>IF(OR(SUMIF(CC$12:CC18,2,CC$12:CC18)=2,SUMIF(CC$12:CC18,1,CC$12:CC18)=1,SUM(CC$12:CC18)=1,SUM(CC$12:CC18)=2),0,IF($C19+$ED18&gt;($ED$11*CC$8),1,IF($C19+$D19+$E19+$F19+$ED18&gt;($ED$11*CC$8),2,IF($C19+$D19+$E19+$F19+$G19+$ED18&gt;($ED$11*CC$8),3,0))))</f>
        <v>0</v>
      </c>
      <c r="CD19" s="239">
        <f>IF(OR(SUMIF(CD$12:CD18,2,CD$12:CD18)=2,SUMIF(CD$12:CD18,1,CD$12:CD18)=1,SUM(CD$12:CD18)=1,SUM(CD$12:CD18)=2),0,IF($C19+$ED18&gt;($ED$11*CD$8),1,IF($C19+$D19+$E19+$F19+$ED18&gt;($ED$11*CD$8),2,IF($C19+$D19+$E19+$F19+$G19+$ED18&gt;($ED$11*CD$8),3,0))))</f>
        <v>0</v>
      </c>
      <c r="CE19" s="239">
        <f>IF(OR(SUMIF(CE$12:CE18,2,CE$12:CE18)=2,SUMIF(CE$12:CE18,1,CE$12:CE18)=1,SUM(CE$12:CE18)=1,SUM(CE$12:CE18)=2),0,IF($C19+$ED18&gt;($ED$11*CE$8),1,IF($C19+$D19+$E19+$F19+$ED18&gt;($ED$11*CE$8),2,IF($C19+$D19+$E19+$F19+$G19+$ED18&gt;($ED$11*CE$8),3,0))))</f>
        <v>0</v>
      </c>
      <c r="CF19" s="239">
        <f>IF(OR(SUMIF(CF$12:CF18,2,CF$12:CF18)=2,SUMIF(CF$12:CF18,1,CF$12:CF18)=1,SUM(CF$12:CF18)=1,SUM(CF$12:CF18)=2),0,IF($C19+$ED18&gt;($ED$11*CF$8),1,IF($C19+$D19+$E19+$F19+$ED18&gt;($ED$11*CF$8),2,IF($C19+$D19+$E19+$F19+$G19+$ED18&gt;($ED$11*CF$8),3,0))))</f>
        <v>0</v>
      </c>
      <c r="CG19" s="239">
        <f>IF(OR(SUMIF(CG$12:CG18,2,CG$12:CG18)=2,SUMIF(CG$12:CG18,1,CG$12:CG18)=1,SUM(CG$12:CG18)=1,SUM(CG$12:CG18)=2),0,IF($C19+$ED18&gt;($ED$11*CG$8),1,IF($C19+$D19+$E19+$F19+$ED18&gt;($ED$11*CG$8),2,IF($C19+$D19+$E19+$F19+$G19+$ED18&gt;($ED$11*CG$8),3,0))))</f>
        <v>0</v>
      </c>
      <c r="CH19" s="239">
        <f>IF(OR(SUMIF(CH$12:CH18,2,CH$12:CH18)=2,SUMIF(CH$12:CH18,1,CH$12:CH18)=1,SUM(CH$12:CH18)=1,SUM(CH$12:CH18)=2),0,IF($C19+$ED18&gt;($ED$11*CH$8),1,IF($C19+$D19+$E19+$F19+$ED18&gt;($ED$11*CH$8),2,IF($C19+$D19+$E19+$F19+$G19+$ED18&gt;($ED$11*CH$8),3,0))))</f>
        <v>0</v>
      </c>
      <c r="CI19" s="239">
        <f>IF(OR(SUMIF(CI$12:CI18,2,CI$12:CI18)=2,SUMIF(CI$12:CI18,1,CI$12:CI18)=1,SUM(CI$12:CI18)=1,SUM(CI$12:CI18)=2),0,IF($C19+$ED18&gt;($ED$11*CI$8),1,IF($C19+$D19+$E19+$F19+$ED18&gt;($ED$11*CI$8),2,IF($C19+$D19+$E19+$F19+$G19+$ED18&gt;($ED$11*CI$8),3,0))))</f>
        <v>0</v>
      </c>
      <c r="CJ19" s="239">
        <f>IF(OR(SUMIF(CJ$12:CJ18,2,CJ$12:CJ18)=2,SUMIF(CJ$12:CJ18,1,CJ$12:CJ18)=1,SUM(CJ$12:CJ18)=1,SUM(CJ$12:CJ18)=2),0,IF($C19+$ED18&gt;($ED$11*CJ$8),1,IF($C19+$D19+$E19+$F19+$ED18&gt;($ED$11*CJ$8),2,IF($C19+$D19+$E19+$F19+$G19+$ED18&gt;($ED$11*CJ$8),3,0))))</f>
        <v>0</v>
      </c>
      <c r="CK19" s="239">
        <f>IF(OR(SUMIF(CK$12:CK18,2,CK$12:CK18)=2,SUMIF(CK$12:CK18,1,CK$12:CK18)=1,SUM(CK$12:CK18)=1,SUM(CK$12:CK18)=2),0,IF($C19+$ED18&gt;($ED$11*CK$8),1,IF($C19+$D19+$E19+$F19+$ED18&gt;($ED$11*CK$8),2,IF($C19+$D19+$E19+$F19+$G19+$ED18&gt;($ED$11*CK$8),3,0))))</f>
        <v>0</v>
      </c>
      <c r="CL19" s="239">
        <f>IF(OR(SUMIF(CL$12:CL18,2,CL$12:CL18)=2,SUMIF(CL$12:CL18,1,CL$12:CL18)=1,SUM(CL$12:CL18)=1,SUM(CL$12:CL18)=2),0,IF($C19+$ED18&gt;($ED$11*CL$8),1,IF($C19+$D19+$E19+$F19+$ED18&gt;($ED$11*CL$8),2,IF($C19+$D19+$E19+$F19+$G19+$ED18&gt;($ED$11*CL$8),3,0))))</f>
        <v>0</v>
      </c>
      <c r="CM19" s="239">
        <f>IF(OR(SUMIF(CM$12:CM18,2,CM$12:CM18)=2,SUMIF(CM$12:CM18,1,CM$12:CM18)=1,SUM(CM$12:CM18)=1,SUM(CM$12:CM18)=2),0,IF($C19+$ED18&gt;($ED$11*CM$8),1,IF($C19+$D19+$E19+$F19+$ED18&gt;($ED$11*CM$8),2,IF($C19+$D19+$E19+$F19+$G19+$ED18&gt;($ED$11*CM$8),3,0))))</f>
        <v>0</v>
      </c>
      <c r="CN19" s="239">
        <f>IF(OR(SUMIF(CN$12:CN18,2,CN$12:CN18)=2,SUMIF(CN$12:CN18,1,CN$12:CN18)=1,SUM(CN$12:CN18)=1,SUM(CN$12:CN18)=2),0,IF($C19+$ED18&gt;($ED$11*CN$8),1,IF($C19+$D19+$E19+$F19+$ED18&gt;($ED$11*CN$8),2,IF($C19+$D19+$E19+$F19+$G19+$ED18&gt;($ED$11*CN$8),3,0))))</f>
        <v>0</v>
      </c>
      <c r="CO19" s="239">
        <f>IF(OR(SUMIF(CO$12:CO18,2,CO$12:CO18)=2,SUMIF(CO$12:CO18,1,CO$12:CO18)=1,SUM(CO$12:CO18)=1,SUM(CO$12:CO18)=2),0,IF($C19+$ED18&gt;($ED$11*CO$8),1,IF($C19+$D19+$E19+$F19+$ED18&gt;($ED$11*CO$8),2,IF($C19+$D19+$E19+$F19+$G19+$ED18&gt;($ED$11*CO$8),3,0))))</f>
        <v>0</v>
      </c>
      <c r="CP19" s="239">
        <f>IF(OR(SUMIF(CP$12:CP18,2,CP$12:CP18)=2,SUMIF(CP$12:CP18,1,CP$12:CP18)=1,SUM(CP$12:CP18)=1,SUM(CP$12:CP18)=2),0,IF($C19+$ED18&gt;($ED$11*CP$8),1,IF($C19+$D19+$E19+$F19+$ED18&gt;($ED$11*CP$8),2,IF($C19+$D19+$E19+$F19+$G19+$ED18&gt;($ED$11*CP$8),3,0))))</f>
        <v>0</v>
      </c>
      <c r="CQ19" s="239">
        <f>IF(OR(SUMIF(CQ$12:CQ18,2,CQ$12:CQ18)=2,SUMIF(CQ$12:CQ18,1,CQ$12:CQ18)=1,SUM(CQ$12:CQ18)=1,SUM(CQ$12:CQ18)=2),0,IF($C19+$ED18&gt;($ED$11*CQ$8),1,IF($C19+$D19+$E19+$F19+$ED18&gt;($ED$11*CQ$8),2,IF($C19+$D19+$E19+$F19+$G19+$ED18&gt;($ED$11*CQ$8),3,0))))</f>
        <v>0</v>
      </c>
      <c r="CR19" s="239">
        <f>IF(OR(SUMIF(CR$12:CR18,2,CR$12:CR18)=2,SUMIF(CR$12:CR18,1,CR$12:CR18)=1,SUM(CR$12:CR18)=1,SUM(CR$12:CR18)=2),0,IF($C19+$ED18&gt;($ED$11*CR$8),1,IF($C19+$D19+$E19+$F19+$ED18&gt;($ED$11*CR$8),2,IF($C19+$D19+$E19+$F19+$G19+$ED18&gt;($ED$11*CR$8),3,0))))</f>
        <v>0</v>
      </c>
      <c r="CS19" s="239">
        <f>IF(OR(SUMIF(CS$12:CS18,2,CS$12:CS18)=2,SUMIF(CS$12:CS18,1,CS$12:CS18)=1,SUM(CS$12:CS18)=1,SUM(CS$12:CS18)=2),0,IF($C19+$ED18&gt;($ED$11*CS$8),1,IF($C19+$D19+$E19+$F19+$ED18&gt;($ED$11*CS$8),2,IF($C19+$D19+$E19+$F19+$G19+$ED18&gt;($ED$11*CS$8),3,0))))</f>
        <v>0</v>
      </c>
      <c r="CT19" s="239">
        <f>IF(OR(SUMIF(CT$12:CT18,2,CT$12:CT18)=2,SUMIF(CT$12:CT18,1,CT$12:CT18)=1,SUM(CT$12:CT18)=1,SUM(CT$12:CT18)=2),0,IF($C19+$ED18&gt;($ED$11*CT$8),1,IF($C19+$D19+$E19+$F19+$ED18&gt;($ED$11*CT$8),2,IF($C19+$D19+$E19+$F19+$G19+$ED18&gt;($ED$11*CT$8),3,0))))</f>
        <v>0</v>
      </c>
      <c r="CU19" s="239">
        <f>IF(OR(SUMIF(CU$12:CU18,2,CU$12:CU18)=2,SUMIF(CU$12:CU18,1,CU$12:CU18)=1,SUM(CU$12:CU18)=1,SUM(CU$12:CU18)=2),0,IF($C19+$ED18&gt;($ED$11*CU$8),1,IF($C19+$D19+$E19+$F19+$ED18&gt;($ED$11*CU$8),2,IF($C19+$D19+$E19+$F19+$G19+$ED18&gt;($ED$11*CU$8),3,0))))</f>
        <v>0</v>
      </c>
      <c r="CV19" s="239">
        <f>IF(OR(SUMIF(CV$12:CV18,2,CV$12:CV18)=2,SUMIF(CV$12:CV18,1,CV$12:CV18)=1,SUM(CV$12:CV18)=1,SUM(CV$12:CV18)=2),0,IF($C19+$ED18&gt;($ED$11*CV$8),1,IF($C19+$D19+$E19+$F19+$ED18&gt;($ED$11*CV$8),2,IF($C19+$D19+$E19+$F19+$G19+$ED18&gt;($ED$11*CV$8),3,0))))</f>
        <v>0</v>
      </c>
      <c r="CW19" s="239">
        <f>IF(OR(SUMIF(CW$12:CW18,2,CW$12:CW18)=2,SUMIF(CW$12:CW18,1,CW$12:CW18)=1,SUM(CW$12:CW18)=1,SUM(CW$12:CW18)=2),0,IF($C19+$ED18&gt;($ED$11*CW$8),1,IF($C19+$D19+$E19+$F19+$ED18&gt;($ED$11*CW$8),2,IF($C19+$D19+$E19+$F19+$G19+$ED18&gt;($ED$11*CW$8),3,0))))</f>
        <v>0</v>
      </c>
      <c r="CX19" s="239">
        <f>IF(OR(SUMIF(CX$12:CX18,2,CX$12:CX18)=2,SUMIF(CX$12:CX18,1,CX$12:CX18)=1,SUM(CX$12:CX18)=1,SUM(CX$12:CX18)=2),0,IF($C19+$ED18&gt;($ED$11*CX$8),1,IF($C19+$D19+$E19+$F19+$ED18&gt;($ED$11*CX$8),2,IF($C19+$D19+$E19+$F19+$G19+$ED18&gt;($ED$11*CX$8),3,0))))</f>
        <v>0</v>
      </c>
      <c r="CY19" s="239">
        <f>IF(OR(SUMIF(CY$12:CY18,2,CY$12:CY18)=2,SUMIF(CY$12:CY18,1,CY$12:CY18)=1,SUM(CY$12:CY18)=1,SUM(CY$12:CY18)=2),0,IF($C19+$ED18&gt;($ED$11*CY$8),1,IF($C19+$D19+$E19+$F19+$ED18&gt;($ED$11*CY$8),2,IF($C19+$D19+$E19+$F19+$G19+$ED18&gt;($ED$11*CY$8),3,0))))</f>
        <v>0</v>
      </c>
      <c r="CZ19" s="239">
        <f>IF(OR(SUMIF(CZ$12:CZ18,2,CZ$12:CZ18)=2,SUMIF(CZ$12:CZ18,1,CZ$12:CZ18)=1,SUM(CZ$12:CZ18)=1,SUM(CZ$12:CZ18)=2),0,IF($C19+$ED18&gt;($ED$11*CZ$8),1,IF($C19+$D19+$E19+$F19+$ED18&gt;($ED$11*CZ$8),2,IF($C19+$D19+$E19+$F19+$G19+$ED18&gt;($ED$11*CZ$8),3,0))))</f>
        <v>0</v>
      </c>
      <c r="DA19" s="239">
        <f>IF(OR(SUMIF(DA$12:DA18,2,DA$12:DA18)=2,SUMIF(DA$12:DA18,1,DA$12:DA18)=1,SUM(DA$12:DA18)=1,SUM(DA$12:DA18)=2),0,IF($C19+$ED18&gt;($ED$11*DA$8),1,IF($C19+$D19+$E19+$F19+$ED18&gt;($ED$11*DA$8),2,IF($C19+$D19+$E19+$F19+$G19+$ED18&gt;($ED$11*DA$8),3,0))))</f>
        <v>0</v>
      </c>
      <c r="DB19" s="239">
        <f>IF(OR(SUMIF(DB$12:DB18,2,DB$12:DB18)=2,SUMIF(DB$12:DB18,1,DB$12:DB18)=1,SUM(DB$12:DB18)=1,SUM(DB$12:DB18)=2),0,IF($C19+$ED18&gt;($ED$11*DB$8),1,IF($C19+$D19+$E19+$F19+$ED18&gt;($ED$11*DB$8),2,IF($C19+$D19+$E19+$F19+$G19+$ED18&gt;($ED$11*DB$8),3,0))))</f>
        <v>0</v>
      </c>
      <c r="DC19" s="239">
        <f>IF(OR(SUMIF(DC$12:DC18,2,DC$12:DC18)=2,SUMIF(DC$12:DC18,1,DC$12:DC18)=1,SUM(DC$12:DC18)=1,SUM(DC$12:DC18)=2),0,IF($C19+$ED18&gt;($ED$11*DC$8),1,IF($C19+$D19+$E19+$F19+$ED18&gt;($ED$11*DC$8),2,IF($C19+$D19+$E19+$F19+$G19+$ED18&gt;($ED$11*DC$8),3,0))))</f>
        <v>0</v>
      </c>
      <c r="DD19" s="239">
        <f>IF(OR(SUMIF(DD$12:DD18,2,DD$12:DD18)=2,SUMIF(DD$12:DD18,1,DD$12:DD18)=1,SUM(DD$12:DD18)=1,SUM(DD$12:DD18)=2),0,IF($C19+$ED18&gt;($ED$11*DD$8),1,IF($C19+$D19+$E19+$F19+$ED18&gt;($ED$11*DD$8),2,IF($C19+$D19+$E19+$F19+$G19+$ED18&gt;($ED$11*DD$8),3,0))))</f>
        <v>0</v>
      </c>
      <c r="DE19" s="239">
        <f>IF(OR(SUMIF(DE$12:DE18,2,DE$12:DE18)=2,SUMIF(DE$12:DE18,1,DE$12:DE18)=1,SUM(DE$12:DE18)=1,SUM(DE$12:DE18)=2),0,IF($C19+$ED18&gt;($ED$11*DE$8),1,IF($C19+$D19+$E19+$F19+$ED18&gt;($ED$11*DE$8),2,IF($C19+$D19+$E19+$F19+$G19+$ED18&gt;($ED$11*DE$8),3,0))))</f>
        <v>0</v>
      </c>
      <c r="DF19" s="239">
        <f>IF(OR(SUMIF(DF$12:DF18,2,DF$12:DF18)=2,SUMIF(DF$12:DF18,1,DF$12:DF18)=1,SUM(DF$12:DF18)=1,SUM(DF$12:DF18)=2),0,IF($C19+$ED18&gt;($ED$11*DF$8),1,IF($C19+$D19+$E19+$F19+$ED18&gt;($ED$11*DF$8),2,IF($C19+$D19+$E19+$F19+$G19+$ED18&gt;($ED$11*DF$8),3,0))))</f>
        <v>0</v>
      </c>
      <c r="DG19" s="239">
        <f>IF(OR(SUMIF(DG$12:DG18,2,DG$12:DG18)=2,SUMIF(DG$12:DG18,1,DG$12:DG18)=1,SUM(DG$12:DG18)=1,SUM(DG$12:DG18)=2),0,IF($C19+$ED18&gt;($ED$11*DG$8),1,IF($C19+$D19+$E19+$F19+$ED18&gt;($ED$11*DG$8),2,IF($C19+$D19+$E19+$F19+$G19+$ED18&gt;($ED$11*DG$8),3,0))))</f>
        <v>0</v>
      </c>
      <c r="DH19" s="239">
        <f>IF(OR(SUMIF(DH$12:DH18,2,DH$12:DH18)=2,SUMIF(DH$12:DH18,1,DH$12:DH18)=1,SUM(DH$12:DH18)=1,SUM(DH$12:DH18)=2),0,IF($C19+$ED18&gt;($ED$11*DH$8),1,IF($C19+$D19+$E19+$F19+$ED18&gt;($ED$11*DH$8),2,IF($C19+$D19+$E19+$F19+$G19+$ED18&gt;($ED$11*DH$8),3,0))))</f>
        <v>0</v>
      </c>
      <c r="DI19" s="239">
        <f>IF(OR(SUMIF(DI$12:DI18,2,DI$12:DI18)=2,SUMIF(DI$12:DI18,1,DI$12:DI18)=1,SUM(DI$12:DI18)=1,SUM(DI$12:DI18)=2),0,IF($C19+$ED18&gt;($ED$11*DI$8),1,IF($C19+$D19+$E19+$F19+$ED18&gt;($ED$11*DI$8),2,IF($C19+$D19+$E19+$F19+$G19+$ED18&gt;($ED$11*DI$8),3,0))))</f>
        <v>0</v>
      </c>
      <c r="DJ19" s="239">
        <f>IF(OR(SUMIF(DJ$12:DJ18,2,DJ$12:DJ18)=2,SUMIF(DJ$12:DJ18,1,DJ$12:DJ18)=1,SUM(DJ$12:DJ18)=1,SUM(DJ$12:DJ18)=2),0,IF($C19+$ED18&gt;($ED$11*DJ$8),1,IF($C19+$D19+$E19+$F19+$ED18&gt;($ED$11*DJ$8),2,IF($C19+$D19+$E19+$F19+$G19+$ED18&gt;($ED$11*DJ$8),3,0))))</f>
        <v>0</v>
      </c>
      <c r="DK19" s="239">
        <f>IF(OR(SUMIF(DK$12:DK18,2,DK$12:DK18)=2,SUMIF(DK$12:DK18,1,DK$12:DK18)=1,SUM(DK$12:DK18)=1,SUM(DK$12:DK18)=2),0,IF($C19+$ED18&gt;($ED$11*DK$8),1,IF($C19+$D19+$E19+$F19+$ED18&gt;($ED$11*DK$8),2,IF($C19+$D19+$E19+$F19+$G19+$ED18&gt;($ED$11*DK$8),3,0))))</f>
        <v>0</v>
      </c>
      <c r="DL19" s="239">
        <f>IF(OR(SUMIF(DL$12:DL18,2,DL$12:DL18)=2,SUMIF(DL$12:DL18,1,DL$12:DL18)=1,SUM(DL$12:DL18)=1,SUM(DL$12:DL18)=2),0,IF($C19+$ED18&gt;($ED$11*DL$8),1,IF($C19+$D19+$E19+$F19+$ED18&gt;($ED$11*DL$8),2,IF($C19+$D19+$E19+$F19+$G19+$ED18&gt;($ED$11*DL$8),3,0))))</f>
        <v>0</v>
      </c>
      <c r="DM19" s="239">
        <f>IF(OR(SUMIF(DM$12:DM18,2,DM$12:DM18)=2,SUMIF(DM$12:DM18,1,DM$12:DM18)=1,SUM(DM$12:DM18)=1,SUM(DM$12:DM18)=2),0,IF($C19+$ED18&gt;($ED$11*DM$8),1,IF($C19+$D19+$E19+$F19+$ED18&gt;($ED$11*DM$8),2,IF($C19+$D19+$E19+$F19+$G19+$ED18&gt;($ED$11*DM$8),3,0))))</f>
        <v>0</v>
      </c>
      <c r="DN19" s="239">
        <f>IF(OR(SUMIF(DN$12:DN18,2,DN$12:DN18)=2,SUMIF(DN$12:DN18,1,DN$12:DN18)=1,SUM(DN$12:DN18)=1,SUM(DN$12:DN18)=2),0,IF($C19+$ED18&gt;($ED$11*DN$8),1,IF($C19+$D19+$E19+$F19+$ED18&gt;($ED$11*DN$8),2,IF($C19+$D19+$E19+$F19+$G19+$ED18&gt;($ED$11*DN$8),3,0))))</f>
        <v>0</v>
      </c>
      <c r="DO19" s="239">
        <f>IF(OR(SUMIF(DO$12:DO18,2,DO$12:DO18)=2,SUMIF(DO$12:DO18,1,DO$12:DO18)=1,SUM(DO$12:DO18)=1,SUM(DO$12:DO18)=2),0,IF($C19+$ED18&gt;($ED$11*DO$8),1,IF($C19+$D19+$E19+$F19+$ED18&gt;($ED$11*DO$8),2,IF($C19+$D19+$E19+$F19+$G19+$ED18&gt;($ED$11*DO$8),3,0))))</f>
        <v>0</v>
      </c>
      <c r="DP19" s="239">
        <f>IF(OR(SUMIF(DP$12:DP18,2,DP$12:DP18)=2,SUMIF(DP$12:DP18,1,DP$12:DP18)=1,SUM(DP$12:DP18)=1,SUM(DP$12:DP18)=2),0,IF($C19+$ED18&gt;($ED$11*DP$8),1,IF($C19+$D19+$E19+$F19+$ED18&gt;($ED$11*DP$8),2,IF($C19+$D19+$E19+$F19+$G19+$ED18&gt;($ED$11*DP$8),3,0))))</f>
        <v>0</v>
      </c>
      <c r="DQ19" s="239">
        <f>IF(OR(SUMIF(DQ$12:DQ18,2,DQ$12:DQ18)=2,SUMIF(DQ$12:DQ18,1,DQ$12:DQ18)=1,SUM(DQ$12:DQ18)=1,SUM(DQ$12:DQ18)=2),0,IF($C19+$ED18&gt;($ED$11*DQ$8),1,IF($C19+$D19+$E19+$F19+$ED18&gt;($ED$11*DQ$8),2,IF($C19+$D19+$E19+$F19+$G19+$ED18&gt;($ED$11*DQ$8),3,0))))</f>
        <v>0</v>
      </c>
      <c r="DR19" s="239">
        <f>IF(OR(SUMIF(DR$12:DR18,2,DR$12:DR18)=2,SUMIF(DR$12:DR18,1,DR$12:DR18)=1,SUM(DR$12:DR18)=1,SUM(DR$12:DR18)=2),0,IF($C19+$ED18&gt;($ED$11*DR$8),1,IF($C19+$D19+$E19+$F19+$ED18&gt;($ED$11*DR$8),2,IF($C19+$D19+$E19+$F19+$G19+$ED18&gt;($ED$11*DR$8),3,0))))</f>
        <v>0</v>
      </c>
      <c r="DS19" s="239">
        <f>IF(OR(SUMIF(DS$12:DS18,2,DS$12:DS18)=2,SUMIF(DS$12:DS18,1,DS$12:DS18)=1,SUM(DS$12:DS18)=1,SUM(DS$12:DS18)=2),0,IF($C19+$ED18&gt;($ED$11*DS$8),1,IF($C19+$D19+$E19+$F19+$ED18&gt;($ED$11*DS$8),2,IF($C19+$D19+$E19+$F19+$G19+$ED18&gt;($ED$11*DS$8),3,0))))</f>
        <v>0</v>
      </c>
      <c r="DT19" s="239">
        <f>IF(OR(SUMIF(DT$12:DT18,2,DT$12:DT18)=2,SUMIF(DT$12:DT18,1,DT$12:DT18)=1,SUM(DT$12:DT18)=1,SUM(DT$12:DT18)=2),0,IF($C19+$ED18&gt;($ED$11*DT$8),1,IF($C19+$D19+$E19+$F19+$ED18&gt;($ED$11*DT$8),2,IF($C19+$D19+$E19+$F19+$G19+$ED18&gt;($ED$11*DT$8),3,0))))</f>
        <v>0</v>
      </c>
      <c r="DU19" s="239">
        <f>IF(OR(SUMIF(DU$12:DU18,2,DU$12:DU18)=2,SUMIF(DU$12:DU18,1,DU$12:DU18)=1,SUM(DU$12:DU18)=1,SUM(DU$12:DU18)=2),0,IF($C19+$ED18&gt;($ED$11*DU$8),1,IF($C19+$D19+$E19+$F19+$ED18&gt;($ED$11*DU$8),2,IF($C19+$D19+$E19+$F19+$G19+$ED18&gt;($ED$11*DU$8),3,0))))</f>
        <v>0</v>
      </c>
      <c r="DV19" s="239">
        <f>IF(OR(SUMIF(DV$12:DV18,2,DV$12:DV18)=2,SUMIF(DV$12:DV18,1,DV$12:DV18)=1,SUM(DV$12:DV18)=1,SUM(DV$12:DV18)=2),0,IF($C19+$ED18&gt;($ED$11*DV$8),1,IF($C19+$D19+$E19+$F19+$ED18&gt;($ED$11*DV$8),2,IF($C19+$D19+$E19+$F19+$G19+$ED18&gt;($ED$11*DV$8),3,0))))</f>
        <v>0</v>
      </c>
      <c r="DW19" s="239">
        <f>IF(OR(SUMIF(DW$12:DW18,2,DW$12:DW18)=2,SUMIF(DW$12:DW18,1,DW$12:DW18)=1,SUM(DW$12:DW18)=1,SUM(DW$12:DW18)=2),0,IF($C19+$ED18&gt;($ED$11*DW$8),1,IF($C19+$D19+$E19+$F19+$ED18&gt;($ED$11*DW$8),2,IF($C19+$D19+$E19+$F19+$G19+$ED18&gt;($ED$11*DW$8),3,0))))</f>
        <v>0</v>
      </c>
      <c r="DX19" s="239">
        <f>IF(OR(SUMIF(DX$12:DX18,2,DX$12:DX18)=2,SUMIF(DX$12:DX18,1,DX$12:DX18)=1,SUM(DX$12:DX18)=1,SUM(DX$12:DX18)=2),0,IF($C19+$ED18&gt;($ED$11*DX$8),1,IF($C19+$D19+$E19+$F19+$ED18&gt;($ED$11*DX$8),2,IF($C19+$D19+$E19+$F19+$G19+$ED18&gt;($ED$11*DX$8),3,0))))</f>
        <v>0</v>
      </c>
      <c r="DY19" s="239">
        <f>IF(OR(SUMIF(DY$12:DY18,2,DY$12:DY18)=2,SUMIF(DY$12:DY18,1,DY$12:DY18)=1,SUM(DY$12:DY18)=1,SUM(DY$12:DY18)=2),0,IF($C19+$ED18&gt;($ED$11*DY$8),1,IF($C19+$D19+$E19+$F19+$ED18&gt;($ED$11*DY$8),2,IF($C19+$D19+$E19+$F19+$G19+$ED18&gt;($ED$11*DY$8),3,0))))</f>
        <v>0</v>
      </c>
      <c r="DZ19" s="239">
        <f>IF(OR(SUMIF(DZ$12:DZ18,2,DZ$12:DZ18)=2,SUMIF(DZ$12:DZ18,1,DZ$12:DZ18)=1,SUM(DZ$12:DZ18)=1,SUM(DZ$12:DZ18)=2),0,IF($C19+$ED18&gt;($ED$11*DZ$8),1,IF($C19+$D19+$E19+$F19+$ED18&gt;($ED$11*DZ$8),2,IF($C19+$D19+$E19+$F19+$G19+$ED18&gt;($ED$11*DZ$8),3,0))))</f>
        <v>0</v>
      </c>
      <c r="EA19" s="239">
        <f>IF(OR(SUMIF(EA$12:EA18,2,EA$12:EA18)=2,SUMIF(EA$12:EA18,1,EA$12:EA18)=1,SUM(EA$12:EA18)=1,SUM(EA$12:EA18)=2),0,IF($C19+$ED18&gt;($ED$11*EA$8),1,IF($C19+$D19+$E19+$F19+$ED18&gt;($ED$11*EA$8),2,IF($C19+$D19+$E19+$F19+$G19+$ED18&gt;($ED$11*EA$8),3,0))))</f>
        <v>0</v>
      </c>
      <c r="EB19" s="239">
        <f>IF(OR(SUMIF(EB$12:EB18,2,EB$12:EB18)=2,SUMIF(EB$12:EB18,1,EB$12:EB18)=1,SUM(EB$12:EB18)=1,SUM(EB$12:EB18)=2),0,IF($C19+$ED18&gt;($ED$11*EB$8),1,IF($C19+$D19+$E19+$F19+$ED18&gt;($ED$11*EB$8),2,IF($C19+$D19+$E19+$F19+$G19+$ED18&gt;($ED$11*EB$8),3,0))))</f>
        <v>0</v>
      </c>
      <c r="EC19" s="239">
        <f>IF(OR(SUMIF(EC$12:EC18,2,EC$12:EC18)=2,SUMIF(EC$12:EC18,1,EC$12:EC18)=1,SUM(EC$12:EC18)=1,SUM(EC$12:EC18)=2),0,IF($C19+$ED18&gt;($ED$11*EC$8),1,IF($C19+$D19+$E19+$F19+$ED18&gt;($ED$11*EC$8),2,IF($C19+$D19+$E19+$F19+$G19+$ED18&gt;($ED$11*EC$8),3,0))))</f>
        <v>0</v>
      </c>
      <c r="ED19" s="197">
        <f>SUM($C$12:$F19)</f>
        <v>0</v>
      </c>
    </row>
    <row r="20" spans="1:134" ht="14.1" customHeight="1">
      <c r="A20" s="236">
        <v>9</v>
      </c>
      <c r="B20" s="265" t="s">
        <v>43</v>
      </c>
      <c r="C20" s="237">
        <v>0</v>
      </c>
      <c r="D20" s="237">
        <v>0</v>
      </c>
      <c r="E20" s="237">
        <v>0</v>
      </c>
      <c r="F20" s="237">
        <v>0</v>
      </c>
      <c r="G20" s="237">
        <v>0</v>
      </c>
      <c r="H20" s="239">
        <f>IF(OR(SUMIF(H$12:H19,2,H$12:H19)=2,SUMIF(H$12:H19,1,H$12:H19)=1,SUM(H$12:H19)=1,SUM(H$12:H19)=2),0,IF($C20+$ED19&gt;($ED$11*H$8),1,IF($C20+$D20+$E20+$F20+$ED19&gt;($ED$11*H$8),2,IF($C20+$D20+$E20+$F20+$G20+$ED19&gt;($ED$11*H$8),3,0))))</f>
        <v>0</v>
      </c>
      <c r="I20" s="239">
        <f>IF(OR(SUMIF(I$12:I19,2,I$12:I19)=2,SUMIF(I$12:I19,1,I$12:I19)=1,SUM(I$12:I19)=1,SUM(I$12:I19)=2),0,IF($C20+$ED19&gt;($ED$11*I$8),1,IF($C20+$D20+$E20+$F20+$ED19&gt;($ED$11*I$8),2,IF($C20+$D20+$E20+$F20+$G20+$ED19&gt;($ED$11*I$8),3,0))))</f>
        <v>0</v>
      </c>
      <c r="J20" s="239">
        <f>IF(OR(SUMIF(J$12:J19,2,J$12:J19)=2,SUMIF(J$12:J19,1,J$12:J19)=1,SUM(J$12:J19)=1,SUM(J$12:J19)=2),0,IF($C20+$ED19&gt;($ED$11*J$8),1,IF($C20+$D20+$E20+$F20+$ED19&gt;($ED$11*J$8),2,IF($C20+$D20+$E20+$F20+$G20+$ED19&gt;($ED$11*J$8),3,0))))</f>
        <v>0</v>
      </c>
      <c r="K20" s="239">
        <f>IF(OR(SUMIF(K$12:K19,2,K$12:K19)=2,SUMIF(K$12:K19,1,K$12:K19)=1,SUM(K$12:K19)=1,SUM(K$12:K19)=2),0,IF($C20+$ED19&gt;($ED$11*K$8),1,IF($C20+$D20+$E20+$F20+$ED19&gt;($ED$11*K$8),2,IF($C20+$D20+$E20+$F20+$G20+$ED19&gt;($ED$11*K$8),3,0))))</f>
        <v>0</v>
      </c>
      <c r="L20" s="239">
        <f>IF(OR(SUMIF(L$12:L19,2,L$12:L19)=2,SUMIF(L$12:L19,1,L$12:L19)=1,SUM(L$12:L19)=1,SUM(L$12:L19)=2),0,IF($C20+$ED19&gt;($ED$11*L$8),1,IF($C20+$D20+$E20+$F20+$ED19&gt;($ED$11*L$8),2,IF($C20+$D20+$E20+$F20+$G20+$ED19&gt;($ED$11*L$8),3,0))))</f>
        <v>0</v>
      </c>
      <c r="M20" s="239">
        <f>IF(OR(SUMIF(M$12:M19,2,M$12:M19)=2,SUMIF(M$12:M19,1,M$12:M19)=1,SUM(M$12:M19)=1,SUM(M$12:M19)=2),0,IF($C20+$ED19&gt;($ED$11*M$8),1,IF($C20+$D20+$E20+$F20+$ED19&gt;($ED$11*M$8),2,IF($C20+$D20+$E20+$F20+$G20+$ED19&gt;($ED$11*M$8),3,0))))</f>
        <v>0</v>
      </c>
      <c r="N20" s="239">
        <f>IF(OR(SUMIF(N$12:N19,2,N$12:N19)=2,SUMIF(N$12:N19,1,N$12:N19)=1,SUM(N$12:N19)=1,SUM(N$12:N19)=2),0,IF($C20+$ED19&gt;($ED$11*N$8),1,IF($C20+$D20+$E20+$F20+$ED19&gt;($ED$11*N$8),2,IF($C20+$D20+$E20+$F20+$G20+$ED19&gt;($ED$11*N$8),3,0))))</f>
        <v>0</v>
      </c>
      <c r="O20" s="239">
        <f>IF(OR(SUMIF(O$12:O19,2,O$12:O19)=2,SUMIF(O$12:O19,1,O$12:O19)=1,SUM(O$12:O19)=1,SUM(O$12:O19)=2),0,IF($C20+$ED19&gt;($ED$11*O$8),1,IF($C20+$D20+$E20+$F20+$ED19&gt;($ED$11*O$8),2,IF($C20+$D20+$E20+$F20+$G20+$ED19&gt;($ED$11*O$8),3,0))))</f>
        <v>0</v>
      </c>
      <c r="P20" s="239">
        <f>IF(OR(SUMIF(P$12:P19,2,P$12:P19)=2,SUMIF(P$12:P19,1,P$12:P19)=1,SUM(P$12:P19)=1,SUM(P$12:P19)=2),0,IF($C20+$ED19&gt;($ED$11*P$8),1,IF($C20+$D20+$E20+$F20+$ED19&gt;($ED$11*P$8),2,IF($C20+$D20+$E20+$F20+$G20+$ED19&gt;($ED$11*P$8),3,0))))</f>
        <v>0</v>
      </c>
      <c r="Q20" s="239">
        <f>IF(OR(SUMIF(Q$12:Q19,2,Q$12:Q19)=2,SUMIF(Q$12:Q19,1,Q$12:Q19)=1,SUM(Q$12:Q19)=1,SUM(Q$12:Q19)=2),0,IF($C20+$ED19&gt;($ED$11*Q$8),1,IF($C20+$D20+$E20+$F20+$ED19&gt;($ED$11*Q$8),2,IF($C20+$D20+$E20+$F20+$G20+$ED19&gt;($ED$11*Q$8),3,0))))</f>
        <v>0</v>
      </c>
      <c r="R20" s="239">
        <f>IF(OR(SUMIF(R$12:R19,2,R$12:R19)=2,SUMIF(R$12:R19,1,R$12:R19)=1,SUM(R$12:R19)=1,SUM(R$12:R19)=2),0,IF($C20+$ED19&gt;($ED$11*R$8),1,IF($C20+$D20+$E20+$F20+$ED19&gt;($ED$11*R$8),2,IF($C20+$D20+$E20+$F20+$G20+$ED19&gt;($ED$11*R$8),3,0))))</f>
        <v>0</v>
      </c>
      <c r="S20" s="239">
        <f>IF(OR(SUMIF(S$12:S19,2,S$12:S19)=2,SUMIF(S$12:S19,1,S$12:S19)=1,SUM(S$12:S19)=1,SUM(S$12:S19)=2),0,IF($C20+$ED19&gt;($ED$11*S$8),1,IF($C20+$D20+$E20+$F20+$ED19&gt;($ED$11*S$8),2,IF($C20+$D20+$E20+$F20+$G20+$ED19&gt;($ED$11*S$8),3,0))))</f>
        <v>0</v>
      </c>
      <c r="T20" s="239">
        <f>IF(OR(SUMIF(T$12:T19,2,T$12:T19)=2,SUMIF(T$12:T19,1,T$12:T19)=1,SUM(T$12:T19)=1,SUM(T$12:T19)=2),0,IF($C20+$ED19&gt;($ED$11*T$8),1,IF($C20+$D20+$E20+$F20+$ED19&gt;($ED$11*T$8),2,IF($C20+$D20+$E20+$F20+$G20+$ED19&gt;($ED$11*T$8),3,0))))</f>
        <v>0</v>
      </c>
      <c r="U20" s="239">
        <f>IF(OR(SUMIF(U$12:U19,2,U$12:U19)=2,SUMIF(U$12:U19,1,U$12:U19)=1,SUM(U$12:U19)=1,SUM(U$12:U19)=2),0,IF($C20+$ED19&gt;($ED$11*U$8),1,IF($C20+$D20+$E20+$F20+$ED19&gt;($ED$11*U$8),2,IF($C20+$D20+$E20+$F20+$G20+$ED19&gt;($ED$11*U$8),3,0))))</f>
        <v>0</v>
      </c>
      <c r="V20" s="239">
        <f>IF(OR(SUMIF(V$12:V19,2,V$12:V19)=2,SUMIF(V$12:V19,1,V$12:V19)=1,SUM(V$12:V19)=1,SUM(V$12:V19)=2),0,IF($C20+$ED19&gt;($ED$11*V$8),1,IF($C20+$D20+$E20+$F20+$ED19&gt;($ED$11*V$8),2,IF($C20+$D20+$E20+$F20+$G20+$ED19&gt;($ED$11*V$8),3,0))))</f>
        <v>0</v>
      </c>
      <c r="W20" s="239">
        <f>IF(OR(SUMIF(W$12:W19,2,W$12:W19)=2,SUMIF(W$12:W19,1,W$12:W19)=1,SUM(W$12:W19)=1,SUM(W$12:W19)=2),0,IF($C20+$ED19&gt;($ED$11*W$8),1,IF($C20+$D20+$E20+$F20+$ED19&gt;($ED$11*W$8),2,IF($C20+$D20+$E20+$F20+$G20+$ED19&gt;($ED$11*W$8),3,0))))</f>
        <v>0</v>
      </c>
      <c r="X20" s="239">
        <f>IF(OR(SUMIF(X$12:X19,2,X$12:X19)=2,SUMIF(X$12:X19,1,X$12:X19)=1,SUM(X$12:X19)=1,SUM(X$12:X19)=2),0,IF($C20+$ED19&gt;($ED$11*X$8),1,IF($C20+$D20+$E20+$F20+$ED19&gt;($ED$11*X$8),2,IF($C20+$D20+$E20+$F20+$G20+$ED19&gt;($ED$11*X$8),3,0))))</f>
        <v>0</v>
      </c>
      <c r="Y20" s="239">
        <f>IF(OR(SUMIF(Y$12:Y19,2,Y$12:Y19)=2,SUMIF(Y$12:Y19,1,Y$12:Y19)=1,SUM(Y$12:Y19)=1,SUM(Y$12:Y19)=2),0,IF($C20+$ED19&gt;($ED$11*Y$8),1,IF($C20+$D20+$E20+$F20+$ED19&gt;($ED$11*Y$8),2,IF($C20+$D20+$E20+$F20+$G20+$ED19&gt;($ED$11*Y$8),3,0))))</f>
        <v>0</v>
      </c>
      <c r="Z20" s="239">
        <f>IF(OR(SUMIF(Z$12:Z19,2,Z$12:Z19)=2,SUMIF(Z$12:Z19,1,Z$12:Z19)=1,SUM(Z$12:Z19)=1,SUM(Z$12:Z19)=2),0,IF($C20+$ED19&gt;($ED$11*Z$8),1,IF($C20+$D20+$E20+$F20+$ED19&gt;($ED$11*Z$8),2,IF($C20+$D20+$E20+$F20+$G20+$ED19&gt;($ED$11*Z$8),3,0))))</f>
        <v>0</v>
      </c>
      <c r="AA20" s="239">
        <f>IF(OR(SUMIF(AA$12:AA19,2,AA$12:AA19)=2,SUMIF(AA$12:AA19,1,AA$12:AA19)=1,SUM(AA$12:AA19)=1,SUM(AA$12:AA19)=2),0,IF($C20+$ED19&gt;($ED$11*AA$8),1,IF($C20+$D20+$E20+$F20+$ED19&gt;($ED$11*AA$8),2,IF($C20+$D20+$E20+$F20+$G20+$ED19&gt;($ED$11*AA$8),3,0))))</f>
        <v>0</v>
      </c>
      <c r="AB20" s="239">
        <f>IF(OR(SUMIF(AB$12:AB19,2,AB$12:AB19)=2,SUMIF(AB$12:AB19,1,AB$12:AB19)=1,SUM(AB$12:AB19)=1,SUM(AB$12:AB19)=2),0,IF($C20+$ED19&gt;($ED$11*AB$8),1,IF($C20+$D20+$E20+$F20+$ED19&gt;($ED$11*AB$8),2,IF($C20+$D20+$E20+$F20+$G20+$ED19&gt;($ED$11*AB$8),3,0))))</f>
        <v>0</v>
      </c>
      <c r="AC20" s="239">
        <f>IF(OR(SUMIF(AC$12:AC19,2,AC$12:AC19)=2,SUMIF(AC$12:AC19,1,AC$12:AC19)=1,SUM(AC$12:AC19)=1,SUM(AC$12:AC19)=2),0,IF($C20+$ED19&gt;($ED$11*AC$8),1,IF($C20+$D20+$E20+$F20+$ED19&gt;($ED$11*AC$8),2,IF($C20+$D20+$E20+$F20+$G20+$ED19&gt;($ED$11*AC$8),3,0))))</f>
        <v>0</v>
      </c>
      <c r="AD20" s="239">
        <f>IF(OR(SUMIF(AD$12:AD19,2,AD$12:AD19)=2,SUMIF(AD$12:AD19,1,AD$12:AD19)=1,SUM(AD$12:AD19)=1,SUM(AD$12:AD19)=2),0,IF($C20+$ED19&gt;($ED$11*AD$8),1,IF($C20+$D20+$E20+$F20+$ED19&gt;($ED$11*AD$8),2,IF($C20+$D20+$E20+$F20+$G20+$ED19&gt;($ED$11*AD$8),3,0))))</f>
        <v>0</v>
      </c>
      <c r="AE20" s="239">
        <f>IF(OR(SUMIF(AE$12:AE19,2,AE$12:AE19)=2,SUMIF(AE$12:AE19,1,AE$12:AE19)=1,SUM(AE$12:AE19)=1,SUM(AE$12:AE19)=2),0,IF($C20+$ED19&gt;($ED$11*AE$8),1,IF($C20+$D20+$E20+$F20+$ED19&gt;($ED$11*AE$8),2,IF($C20+$D20+$E20+$F20+$G20+$ED19&gt;($ED$11*AE$8),3,0))))</f>
        <v>0</v>
      </c>
      <c r="AF20" s="239">
        <f>IF(OR(SUMIF(AF$12:AF19,2,AF$12:AF19)=2,SUMIF(AF$12:AF19,1,AF$12:AF19)=1,SUM(AF$12:AF19)=1,SUM(AF$12:AF19)=2),0,IF($C20+$ED19&gt;($ED$11*AF$8),1,IF($C20+$D20+$E20+$F20+$ED19&gt;($ED$11*AF$8),2,IF($C20+$D20+$E20+$F20+$G20+$ED19&gt;($ED$11*AF$8),3,0))))</f>
        <v>0</v>
      </c>
      <c r="AG20" s="239">
        <f>IF(OR(SUMIF(AG$12:AG19,2,AG$12:AG19)=2,SUMIF(AG$12:AG19,1,AG$12:AG19)=1,SUM(AG$12:AG19)=1,SUM(AG$12:AG19)=2),0,IF($C20+$ED19&gt;($ED$11*AG$8),1,IF($C20+$D20+$E20+$F20+$ED19&gt;($ED$11*AG$8),2,IF($C20+$D20+$E20+$F20+$G20+$ED19&gt;($ED$11*AG$8),3,0))))</f>
        <v>0</v>
      </c>
      <c r="AH20" s="239">
        <f>IF(OR(SUMIF(AH$12:AH19,2,AH$12:AH19)=2,SUMIF(AH$12:AH19,1,AH$12:AH19)=1,SUM(AH$12:AH19)=1,SUM(AH$12:AH19)=2),0,IF($C20+$ED19&gt;($ED$11*AH$8),1,IF($C20+$D20+$E20+$F20+$ED19&gt;($ED$11*AH$8),2,IF($C20+$D20+$E20+$F20+$G20+$ED19&gt;($ED$11*AH$8),3,0))))</f>
        <v>0</v>
      </c>
      <c r="AI20" s="239">
        <f>IF(OR(SUMIF(AI$12:AI19,2,AI$12:AI19)=2,SUMIF(AI$12:AI19,1,AI$12:AI19)=1,SUM(AI$12:AI19)=1,SUM(AI$12:AI19)=2),0,IF($C20+$ED19&gt;($ED$11*AI$8),1,IF($C20+$D20+$E20+$F20+$ED19&gt;($ED$11*AI$8),2,IF($C20+$D20+$E20+$F20+$G20+$ED19&gt;($ED$11*AI$8),3,0))))</f>
        <v>0</v>
      </c>
      <c r="AJ20" s="239">
        <f>IF(OR(SUMIF(AJ$12:AJ19,2,AJ$12:AJ19)=2,SUMIF(AJ$12:AJ19,1,AJ$12:AJ19)=1,SUM(AJ$12:AJ19)=1,SUM(AJ$12:AJ19)=2),0,IF($C20+$ED19&gt;($ED$11*AJ$8),1,IF($C20+$D20+$E20+$F20+$ED19&gt;($ED$11*AJ$8),2,IF($C20+$D20+$E20+$F20+$G20+$ED19&gt;($ED$11*AJ$8),3,0))))</f>
        <v>0</v>
      </c>
      <c r="AK20" s="239">
        <f>IF(OR(SUMIF(AK$12:AK19,2,AK$12:AK19)=2,SUMIF(AK$12:AK19,1,AK$12:AK19)=1,SUM(AK$12:AK19)=1,SUM(AK$12:AK19)=2),0,IF($C20+$ED19&gt;($ED$11*AK$8),1,IF($C20+$D20+$E20+$F20+$ED19&gt;($ED$11*AK$8),2,IF($C20+$D20+$E20+$F20+$G20+$ED19&gt;($ED$11*AK$8),3,0))))</f>
        <v>0</v>
      </c>
      <c r="AL20" s="239">
        <f>IF(OR(SUMIF(AL$12:AL19,2,AL$12:AL19)=2,SUMIF(AL$12:AL19,1,AL$12:AL19)=1,SUM(AL$12:AL19)=1,SUM(AL$12:AL19)=2),0,IF($C20+$ED19&gt;($ED$11*AL$8),1,IF($C20+$D20+$E20+$F20+$ED19&gt;($ED$11*AL$8),2,IF($C20+$D20+$E20+$F20+$G20+$ED19&gt;($ED$11*AL$8),3,0))))</f>
        <v>0</v>
      </c>
      <c r="AM20" s="239">
        <f>IF(OR(SUMIF(AM$12:AM19,2,AM$12:AM19)=2,SUMIF(AM$12:AM19,1,AM$12:AM19)=1,SUM(AM$12:AM19)=1,SUM(AM$12:AM19)=2),0,IF($C20+$ED19&gt;($ED$11*AM$8),1,IF($C20+$D20+$E20+$F20+$ED19&gt;($ED$11*AM$8),2,IF($C20+$D20+$E20+$F20+$G20+$ED19&gt;($ED$11*AM$8),3,0))))</f>
        <v>0</v>
      </c>
      <c r="AN20" s="239">
        <f>IF(OR(SUMIF(AN$12:AN19,2,AN$12:AN19)=2,SUMIF(AN$12:AN19,1,AN$12:AN19)=1,SUM(AN$12:AN19)=1,SUM(AN$12:AN19)=2),0,IF($C20+$ED19&gt;($ED$11*AN$8),1,IF($C20+$D20+$E20+$F20+$ED19&gt;($ED$11*AN$8),2,IF($C20+$D20+$E20+$F20+$G20+$ED19&gt;($ED$11*AN$8),3,0))))</f>
        <v>0</v>
      </c>
      <c r="AO20" s="239">
        <f>IF(OR(SUMIF(AO$12:AO19,2,AO$12:AO19)=2,SUMIF(AO$12:AO19,1,AO$12:AO19)=1,SUM(AO$12:AO19)=1,SUM(AO$12:AO19)=2),0,IF($C20+$ED19&gt;($ED$11*AO$8),1,IF($C20+$D20+$E20+$F20+$ED19&gt;($ED$11*AO$8),2,IF($C20+$D20+$E20+$F20+$G20+$ED19&gt;($ED$11*AO$8),3,0))))</f>
        <v>0</v>
      </c>
      <c r="AP20" s="239">
        <f>IF(OR(SUMIF(AP$12:AP19,2,AP$12:AP19)=2,SUMIF(AP$12:AP19,1,AP$12:AP19)=1,SUM(AP$12:AP19)=1,SUM(AP$12:AP19)=2),0,IF($C20+$ED19&gt;($ED$11*AP$8),1,IF($C20+$D20+$E20+$F20+$ED19&gt;($ED$11*AP$8),2,IF($C20+$D20+$E20+$F20+$G20+$ED19&gt;($ED$11*AP$8),3,0))))</f>
        <v>0</v>
      </c>
      <c r="AQ20" s="239">
        <f>IF(OR(SUMIF(AQ$12:AQ19,2,AQ$12:AQ19)=2,SUMIF(AQ$12:AQ19,1,AQ$12:AQ19)=1,SUM(AQ$12:AQ19)=1,SUM(AQ$12:AQ19)=2),0,IF($C20+$ED19&gt;($ED$11*AQ$8),1,IF($C20+$D20+$E20+$F20+$ED19&gt;($ED$11*AQ$8),2,IF($C20+$D20+$E20+$F20+$G20+$ED19&gt;($ED$11*AQ$8),3,0))))</f>
        <v>0</v>
      </c>
      <c r="AR20" s="239">
        <f>IF(OR(SUMIF(AR$12:AR19,2,AR$12:AR19)=2,SUMIF(AR$12:AR19,1,AR$12:AR19)=1,SUM(AR$12:AR19)=1,SUM(AR$12:AR19)=2),0,IF($C20+$ED19&gt;($ED$11*AR$8),1,IF($C20+$D20+$E20+$F20+$ED19&gt;($ED$11*AR$8),2,IF($C20+$D20+$E20+$F20+$G20+$ED19&gt;($ED$11*AR$8),3,0))))</f>
        <v>0</v>
      </c>
      <c r="AS20" s="239">
        <f>IF(OR(SUMIF(AS$12:AS19,2,AS$12:AS19)=2,SUMIF(AS$12:AS19,1,AS$12:AS19)=1,SUM(AS$12:AS19)=1,SUM(AS$12:AS19)=2),0,IF($C20+$ED19&gt;($ED$11*AS$8),1,IF($C20+$D20+$E20+$F20+$ED19&gt;($ED$11*AS$8),2,IF($C20+$D20+$E20+$F20+$G20+$ED19&gt;($ED$11*AS$8),3,0))))</f>
        <v>0</v>
      </c>
      <c r="AT20" s="239">
        <f>IF(OR(SUMIF(AT$12:AT19,2,AT$12:AT19)=2,SUMIF(AT$12:AT19,1,AT$12:AT19)=1,SUM(AT$12:AT19)=1,SUM(AT$12:AT19)=2),0,IF($C20+$ED19&gt;($ED$11*AT$8),1,IF($C20+$D20+$E20+$F20+$ED19&gt;($ED$11*AT$8),2,IF($C20+$D20+$E20+$F20+$G20+$ED19&gt;($ED$11*AT$8),3,0))))</f>
        <v>0</v>
      </c>
      <c r="AU20" s="239">
        <f>IF(OR(SUMIF(AU$12:AU19,2,AU$12:AU19)=2,SUMIF(AU$12:AU19,1,AU$12:AU19)=1,SUM(AU$12:AU19)=1,SUM(AU$12:AU19)=2),0,IF($C20+$ED19&gt;($ED$11*AU$8),1,IF($C20+$D20+$E20+$F20+$ED19&gt;($ED$11*AU$8),2,IF($C20+$D20+$E20+$F20+$G20+$ED19&gt;($ED$11*AU$8),3,0))))</f>
        <v>0</v>
      </c>
      <c r="AV20" s="239">
        <f>IF(OR(SUMIF(AV$12:AV19,2,AV$12:AV19)=2,SUMIF(AV$12:AV19,1,AV$12:AV19)=1,SUM(AV$12:AV19)=1,SUM(AV$12:AV19)=2),0,IF($C20+$ED19&gt;($ED$11*AV$8),1,IF($C20+$D20+$E20+$F20+$ED19&gt;($ED$11*AV$8),2,IF($C20+$D20+$E20+$F20+$G20+$ED19&gt;($ED$11*AV$8),3,0))))</f>
        <v>0</v>
      </c>
      <c r="AW20" s="239">
        <f>IF(OR(SUMIF(AW$12:AW19,2,AW$12:AW19)=2,SUMIF(AW$12:AW19,1,AW$12:AW19)=1,SUM(AW$12:AW19)=1,SUM(AW$12:AW19)=2),0,IF($C20+$ED19&gt;($ED$11*AW$8),1,IF($C20+$D20+$E20+$F20+$ED19&gt;($ED$11*AW$8),2,IF($C20+$D20+$E20+$F20+$G20+$ED19&gt;($ED$11*AW$8),3,0))))</f>
        <v>0</v>
      </c>
      <c r="AX20" s="239">
        <f>IF(OR(SUMIF(AX$12:AX19,2,AX$12:AX19)=2,SUMIF(AX$12:AX19,1,AX$12:AX19)=1,SUM(AX$12:AX19)=1,SUM(AX$12:AX19)=2),0,IF($C20+$ED19&gt;($ED$11*AX$8),1,IF($C20+$D20+$E20+$F20+$ED19&gt;($ED$11*AX$8),2,IF($C20+$D20+$E20+$F20+$G20+$ED19&gt;($ED$11*AX$8),3,0))))</f>
        <v>0</v>
      </c>
      <c r="AY20" s="239">
        <f>IF(OR(SUMIF(AY$12:AY19,2,AY$12:AY19)=2,SUMIF(AY$12:AY19,1,AY$12:AY19)=1,SUM(AY$12:AY19)=1,SUM(AY$12:AY19)=2),0,IF($C20+$ED19&gt;($ED$11*AY$8),1,IF($C20+$D20+$E20+$F20+$ED19&gt;($ED$11*AY$8),2,IF($C20+$D20+$E20+$F20+$G20+$ED19&gt;($ED$11*AY$8),3,0))))</f>
        <v>0</v>
      </c>
      <c r="AZ20" s="239">
        <f>IF(OR(SUMIF(AZ$12:AZ19,2,AZ$12:AZ19)=2,SUMIF(AZ$12:AZ19,1,AZ$12:AZ19)=1,SUM(AZ$12:AZ19)=1,SUM(AZ$12:AZ19)=2),0,IF($C20+$ED19&gt;($ED$11*AZ$8),1,IF($C20+$D20+$E20+$F20+$ED19&gt;($ED$11*AZ$8),2,IF($C20+$D20+$E20+$F20+$G20+$ED19&gt;($ED$11*AZ$8),3,0))))</f>
        <v>0</v>
      </c>
      <c r="BA20" s="239">
        <f>IF(OR(SUMIF(BA$12:BA19,2,BA$12:BA19)=2,SUMIF(BA$12:BA19,1,BA$12:BA19)=1,SUM(BA$12:BA19)=1,SUM(BA$12:BA19)=2),0,IF($C20+$ED19&gt;($ED$11*BA$8),1,IF($C20+$D20+$E20+$F20+$ED19&gt;($ED$11*BA$8),2,IF($C20+$D20+$E20+$F20+$G20+$ED19&gt;($ED$11*BA$8),3,0))))</f>
        <v>0</v>
      </c>
      <c r="BB20" s="239">
        <f>IF(OR(SUMIF(BB$12:BB19,2,BB$12:BB19)=2,SUMIF(BB$12:BB19,1,BB$12:BB19)=1,SUM(BB$12:BB19)=1,SUM(BB$12:BB19)=2),0,IF($C20+$ED19&gt;($ED$11*BB$8),1,IF($C20+$D20+$E20+$F20+$ED19&gt;($ED$11*BB$8),2,IF($C20+$D20+$E20+$F20+$G20+$ED19&gt;($ED$11*BB$8),3,0))))</f>
        <v>0</v>
      </c>
      <c r="BC20" s="239">
        <f>IF(OR(SUMIF(BC$12:BC19,2,BC$12:BC19)=2,SUMIF(BC$12:BC19,1,BC$12:BC19)=1,SUM(BC$12:BC19)=1,SUM(BC$12:BC19)=2),0,IF($C20+$ED19&gt;($ED$11*BC$8),1,IF($C20+$D20+$E20+$F20+$ED19&gt;($ED$11*BC$8),2,IF($C20+$D20+$E20+$F20+$G20+$ED19&gt;($ED$11*BC$8),3,0))))</f>
        <v>0</v>
      </c>
      <c r="BD20" s="239">
        <f>IF(OR(SUMIF(BD$12:BD19,2,BD$12:BD19)=2,SUMIF(BD$12:BD19,1,BD$12:BD19)=1,SUM(BD$12:BD19)=1,SUM(BD$12:BD19)=2),0,IF($C20+$ED19&gt;($ED$11*BD$8),1,IF($C20+$D20+$E20+$F20+$ED19&gt;($ED$11*BD$8),2,IF($C20+$D20+$E20+$F20+$G20+$ED19&gt;($ED$11*BD$8),3,0))))</f>
        <v>0</v>
      </c>
      <c r="BE20" s="239">
        <f>IF(OR(SUMIF(BE$12:BE19,2,BE$12:BE19)=2,SUMIF(BE$12:BE19,1,BE$12:BE19)=1,SUM(BE$12:BE19)=1,SUM(BE$12:BE19)=2),0,IF($C20+$ED19&gt;($ED$11*BE$8),1,IF($C20+$D20+$E20+$F20+$ED19&gt;($ED$11*BE$8),2,IF($C20+$D20+$E20+$F20+$G20+$ED19&gt;($ED$11*BE$8),3,0))))</f>
        <v>0</v>
      </c>
      <c r="BF20" s="239">
        <f>IF(OR(SUMIF(BF$12:BF19,2,BF$12:BF19)=2,SUMIF(BF$12:BF19,1,BF$12:BF19)=1,SUM(BF$12:BF19)=1,SUM(BF$12:BF19)=2),0,IF($C20+$ED19&gt;($ED$11*BF$8),1,IF($C20+$D20+$E20+$F20+$ED19&gt;($ED$11*BF$8),2,IF($C20+$D20+$E20+$F20+$G20+$ED19&gt;($ED$11*BF$8),3,0))))</f>
        <v>0</v>
      </c>
      <c r="BG20" s="239">
        <f>IF(OR(SUMIF(BG$12:BG19,2,BG$12:BG19)=2,SUMIF(BG$12:BG19,1,BG$12:BG19)=1,SUM(BG$12:BG19)=1,SUM(BG$12:BG19)=2),0,IF($C20+$ED19&gt;($ED$11*BG$8),1,IF($C20+$D20+$E20+$F20+$ED19&gt;($ED$11*BG$8),2,IF($C20+$D20+$E20+$F20+$G20+$ED19&gt;($ED$11*BG$8),3,0))))</f>
        <v>0</v>
      </c>
      <c r="BH20" s="239">
        <f>IF(OR(SUMIF(BH$12:BH19,2,BH$12:BH19)=2,SUMIF(BH$12:BH19,1,BH$12:BH19)=1,SUM(BH$12:BH19)=1,SUM(BH$12:BH19)=2),0,IF($C20+$ED19&gt;($ED$11*BH$8),1,IF($C20+$D20+$E20+$F20+$ED19&gt;($ED$11*BH$8),2,IF($C20+$D20+$E20+$F20+$G20+$ED19&gt;($ED$11*BH$8),3,0))))</f>
        <v>0</v>
      </c>
      <c r="BI20" s="239">
        <f>IF(OR(SUMIF(BI$12:BI19,2,BI$12:BI19)=2,SUMIF(BI$12:BI19,1,BI$12:BI19)=1,SUM(BI$12:BI19)=1,SUM(BI$12:BI19)=2),0,IF($C20+$ED19&gt;($ED$11*BI$8),1,IF($C20+$D20+$E20+$F20+$ED19&gt;($ED$11*BI$8),2,IF($C20+$D20+$E20+$F20+$G20+$ED19&gt;($ED$11*BI$8),3,0))))</f>
        <v>0</v>
      </c>
      <c r="BJ20" s="239">
        <f>IF(OR(SUMIF(BJ$12:BJ19,2,BJ$12:BJ19)=2,SUMIF(BJ$12:BJ19,1,BJ$12:BJ19)=1,SUM(BJ$12:BJ19)=1,SUM(BJ$12:BJ19)=2),0,IF($C20+$ED19&gt;($ED$11*BJ$8),1,IF($C20+$D20+$E20+$F20+$ED19&gt;($ED$11*BJ$8),2,IF($C20+$D20+$E20+$F20+$G20+$ED19&gt;($ED$11*BJ$8),3,0))))</f>
        <v>0</v>
      </c>
      <c r="BK20" s="239">
        <f>IF(OR(SUMIF(BK$12:BK19,2,BK$12:BK19)=2,SUMIF(BK$12:BK19,1,BK$12:BK19)=1,SUM(BK$12:BK19)=1,SUM(BK$12:BK19)=2),0,IF($C20+$ED19&gt;($ED$11*BK$8),1,IF($C20+$D20+$E20+$F20+$ED19&gt;($ED$11*BK$8),2,IF($C20+$D20+$E20+$F20+$G20+$ED19&gt;($ED$11*BK$8),3,0))))</f>
        <v>0</v>
      </c>
      <c r="BL20" s="239">
        <f>IF(OR(SUMIF(BL$12:BL19,2,BL$12:BL19)=2,SUMIF(BL$12:BL19,1,BL$12:BL19)=1,SUM(BL$12:BL19)=1,SUM(BL$12:BL19)=2),0,IF($C20+$ED19&gt;($ED$11*BL$8),1,IF($C20+$D20+$E20+$F20+$ED19&gt;($ED$11*BL$8),2,IF($C20+$D20+$E20+$F20+$G20+$ED19&gt;($ED$11*BL$8),3,0))))</f>
        <v>0</v>
      </c>
      <c r="BM20" s="239">
        <f>IF(OR(SUMIF(BM$12:BM19,2,BM$12:BM19)=2,SUMIF(BM$12:BM19,1,BM$12:BM19)=1,SUM(BM$12:BM19)=1,SUM(BM$12:BM19)=2),0,IF($C20+$ED19&gt;($ED$11*BM$8),1,IF($C20+$D20+$E20+$F20+$ED19&gt;($ED$11*BM$8),2,IF($C20+$D20+$E20+$F20+$G20+$ED19&gt;($ED$11*BM$8),3,0))))</f>
        <v>0</v>
      </c>
      <c r="BN20" s="239">
        <f>IF(OR(SUMIF(BN$12:BN19,2,BN$12:BN19)=2,SUMIF(BN$12:BN19,1,BN$12:BN19)=1,SUM(BN$12:BN19)=1,SUM(BN$12:BN19)=2),0,IF($C20+$ED19&gt;($ED$11*BN$8),1,IF($C20+$D20+$E20+$F20+$ED19&gt;($ED$11*BN$8),2,IF($C20+$D20+$E20+$F20+$G20+$ED19&gt;($ED$11*BN$8),3,0))))</f>
        <v>0</v>
      </c>
      <c r="BO20" s="239">
        <f>IF(OR(SUMIF(BO$12:BO19,2,BO$12:BO19)=2,SUMIF(BO$12:BO19,1,BO$12:BO19)=1,SUM(BO$12:BO19)=1,SUM(BO$12:BO19)=2),0,IF($C20+$ED19&gt;($ED$11*BO$8),1,IF($C20+$D20+$E20+$F20+$ED19&gt;($ED$11*BO$8),2,IF($C20+$D20+$E20+$F20+$G20+$ED19&gt;($ED$11*BO$8),3,0))))</f>
        <v>0</v>
      </c>
      <c r="BP20" s="239">
        <f>IF(OR(SUMIF(BP$12:BP19,2,BP$12:BP19)=2,SUMIF(BP$12:BP19,1,BP$12:BP19)=1,SUM(BP$12:BP19)=1,SUM(BP$12:BP19)=2),0,IF($C20+$ED19&gt;($ED$11*BP$8),1,IF($C20+$D20+$E20+$F20+$ED19&gt;($ED$11*BP$8),2,IF($C20+$D20+$E20+$F20+$G20+$ED19&gt;($ED$11*BP$8),3,0))))</f>
        <v>0</v>
      </c>
      <c r="BQ20" s="239">
        <f>IF(OR(SUMIF(BQ$12:BQ19,2,BQ$12:BQ19)=2,SUMIF(BQ$12:BQ19,1,BQ$12:BQ19)=1,SUM(BQ$12:BQ19)=1,SUM(BQ$12:BQ19)=2),0,IF($C20+$ED19&gt;($ED$11*BQ$8),1,IF($C20+$D20+$E20+$F20+$ED19&gt;($ED$11*BQ$8),2,IF($C20+$D20+$E20+$F20+$G20+$ED19&gt;($ED$11*BQ$8),3,0))))</f>
        <v>0</v>
      </c>
      <c r="BR20" s="239">
        <f>IF(OR(SUMIF(BR$12:BR19,2,BR$12:BR19)=2,SUMIF(BR$12:BR19,1,BR$12:BR19)=1,SUM(BR$12:BR19)=1,SUM(BR$12:BR19)=2),0,IF($C20+$ED19&gt;($ED$11*BR$8),1,IF($C20+$D20+$E20+$F20+$ED19&gt;($ED$11*BR$8),2,IF($C20+$D20+$E20+$F20+$G20+$ED19&gt;($ED$11*BR$8),3,0))))</f>
        <v>0</v>
      </c>
      <c r="BS20" s="239">
        <f>IF(OR(SUMIF(BS$12:BS19,2,BS$12:BS19)=2,SUMIF(BS$12:BS19,1,BS$12:BS19)=1,SUM(BS$12:BS19)=1,SUM(BS$12:BS19)=2),0,IF($C20+$ED19&gt;($ED$11*BS$8),1,IF($C20+$D20+$E20+$F20+$ED19&gt;($ED$11*BS$8),2,IF($C20+$D20+$E20+$F20+$G20+$ED19&gt;($ED$11*BS$8),3,0))))</f>
        <v>0</v>
      </c>
      <c r="BT20" s="239">
        <f>IF(OR(SUMIF(BT$12:BT19,2,BT$12:BT19)=2,SUMIF(BT$12:BT19,1,BT$12:BT19)=1,SUM(BT$12:BT19)=1,SUM(BT$12:BT19)=2),0,IF($C20+$ED19&gt;($ED$11*BT$8),1,IF($C20+$D20+$E20+$F20+$ED19&gt;($ED$11*BT$8),2,IF($C20+$D20+$E20+$F20+$G20+$ED19&gt;($ED$11*BT$8),3,0))))</f>
        <v>0</v>
      </c>
      <c r="BU20" s="239">
        <f>IF(OR(SUMIF(BU$12:BU19,2,BU$12:BU19)=2,SUMIF(BU$12:BU19,1,BU$12:BU19)=1,SUM(BU$12:BU19)=1,SUM(BU$12:BU19)=2),0,IF($C20+$ED19&gt;($ED$11*BU$8),1,IF($C20+$D20+$E20+$F20+$ED19&gt;($ED$11*BU$8),2,IF($C20+$D20+$E20+$F20+$G20+$ED19&gt;($ED$11*BU$8),3,0))))</f>
        <v>0</v>
      </c>
      <c r="BV20" s="239">
        <f>IF(OR(SUMIF(BV$12:BV19,2,BV$12:BV19)=2,SUMIF(BV$12:BV19,1,BV$12:BV19)=1,SUM(BV$12:BV19)=1,SUM(BV$12:BV19)=2),0,IF($C20+$ED19&gt;($ED$11*BV$8),1,IF($C20+$D20+$E20+$F20+$ED19&gt;($ED$11*BV$8),2,IF($C20+$D20+$E20+$F20+$G20+$ED19&gt;($ED$11*BV$8),3,0))))</f>
        <v>0</v>
      </c>
      <c r="BW20" s="239">
        <f>IF(OR(SUMIF(BW$12:BW19,2,BW$12:BW19)=2,SUMIF(BW$12:BW19,1,BW$12:BW19)=1,SUM(BW$12:BW19)=1,SUM(BW$12:BW19)=2),0,IF($C20+$ED19&gt;($ED$11*BW$8),1,IF($C20+$D20+$E20+$F20+$ED19&gt;($ED$11*BW$8),2,IF($C20+$D20+$E20+$F20+$G20+$ED19&gt;($ED$11*BW$8),3,0))))</f>
        <v>0</v>
      </c>
      <c r="BX20" s="239">
        <f>IF(OR(SUMIF(BX$12:BX19,2,BX$12:BX19)=2,SUMIF(BX$12:BX19,1,BX$12:BX19)=1,SUM(BX$12:BX19)=1,SUM(BX$12:BX19)=2),0,IF($C20+$ED19&gt;($ED$11*BX$8),1,IF($C20+$D20+$E20+$F20+$ED19&gt;($ED$11*BX$8),2,IF($C20+$D20+$E20+$F20+$G20+$ED19&gt;($ED$11*BX$8),3,0))))</f>
        <v>0</v>
      </c>
      <c r="BY20" s="239">
        <f>IF(OR(SUMIF(BY$12:BY19,2,BY$12:BY19)=2,SUMIF(BY$12:BY19,1,BY$12:BY19)=1,SUM(BY$12:BY19)=1,SUM(BY$12:BY19)=2),0,IF($C20+$ED19&gt;($ED$11*BY$8),1,IF($C20+$D20+$E20+$F20+$ED19&gt;($ED$11*BY$8),2,IF($C20+$D20+$E20+$F20+$G20+$ED19&gt;($ED$11*BY$8),3,0))))</f>
        <v>0</v>
      </c>
      <c r="BZ20" s="239">
        <f>IF(OR(SUMIF(BZ$12:BZ19,2,BZ$12:BZ19)=2,SUMIF(BZ$12:BZ19,1,BZ$12:BZ19)=1,SUM(BZ$12:BZ19)=1,SUM(BZ$12:BZ19)=2),0,IF($C20+$ED19&gt;($ED$11*BZ$8),1,IF($C20+$D20+$E20+$F20+$ED19&gt;($ED$11*BZ$8),2,IF($C20+$D20+$E20+$F20+$G20+$ED19&gt;($ED$11*BZ$8),3,0))))</f>
        <v>0</v>
      </c>
      <c r="CA20" s="239">
        <f>IF(OR(SUMIF(CA$12:CA19,2,CA$12:CA19)=2,SUMIF(CA$12:CA19,1,CA$12:CA19)=1,SUM(CA$12:CA19)=1,SUM(CA$12:CA19)=2),0,IF($C20+$ED19&gt;($ED$11*CA$8),1,IF($C20+$D20+$E20+$F20+$ED19&gt;($ED$11*CA$8),2,IF($C20+$D20+$E20+$F20+$G20+$ED19&gt;($ED$11*CA$8),3,0))))</f>
        <v>0</v>
      </c>
      <c r="CB20" s="239">
        <f>IF(OR(SUMIF(CB$12:CB19,2,CB$12:CB19)=2,SUMIF(CB$12:CB19,1,CB$12:CB19)=1,SUM(CB$12:CB19)=1,SUM(CB$12:CB19)=2),0,IF($C20+$ED19&gt;($ED$11*CB$8),1,IF($C20+$D20+$E20+$F20+$ED19&gt;($ED$11*CB$8),2,IF($C20+$D20+$E20+$F20+$G20+$ED19&gt;($ED$11*CB$8),3,0))))</f>
        <v>0</v>
      </c>
      <c r="CC20" s="239">
        <f>IF(OR(SUMIF(CC$12:CC19,2,CC$12:CC19)=2,SUMIF(CC$12:CC19,1,CC$12:CC19)=1,SUM(CC$12:CC19)=1,SUM(CC$12:CC19)=2),0,IF($C20+$ED19&gt;($ED$11*CC$8),1,IF($C20+$D20+$E20+$F20+$ED19&gt;($ED$11*CC$8),2,IF($C20+$D20+$E20+$F20+$G20+$ED19&gt;($ED$11*CC$8),3,0))))</f>
        <v>0</v>
      </c>
      <c r="CD20" s="239">
        <f>IF(OR(SUMIF(CD$12:CD19,2,CD$12:CD19)=2,SUMIF(CD$12:CD19,1,CD$12:CD19)=1,SUM(CD$12:CD19)=1,SUM(CD$12:CD19)=2),0,IF($C20+$ED19&gt;($ED$11*CD$8),1,IF($C20+$D20+$E20+$F20+$ED19&gt;($ED$11*CD$8),2,IF($C20+$D20+$E20+$F20+$G20+$ED19&gt;($ED$11*CD$8),3,0))))</f>
        <v>0</v>
      </c>
      <c r="CE20" s="239">
        <f>IF(OR(SUMIF(CE$12:CE19,2,CE$12:CE19)=2,SUMIF(CE$12:CE19,1,CE$12:CE19)=1,SUM(CE$12:CE19)=1,SUM(CE$12:CE19)=2),0,IF($C20+$ED19&gt;($ED$11*CE$8),1,IF($C20+$D20+$E20+$F20+$ED19&gt;($ED$11*CE$8),2,IF($C20+$D20+$E20+$F20+$G20+$ED19&gt;($ED$11*CE$8),3,0))))</f>
        <v>0</v>
      </c>
      <c r="CF20" s="239">
        <f>IF(OR(SUMIF(CF$12:CF19,2,CF$12:CF19)=2,SUMIF(CF$12:CF19,1,CF$12:CF19)=1,SUM(CF$12:CF19)=1,SUM(CF$12:CF19)=2),0,IF($C20+$ED19&gt;($ED$11*CF$8),1,IF($C20+$D20+$E20+$F20+$ED19&gt;($ED$11*CF$8),2,IF($C20+$D20+$E20+$F20+$G20+$ED19&gt;($ED$11*CF$8),3,0))))</f>
        <v>0</v>
      </c>
      <c r="CG20" s="239">
        <f>IF(OR(SUMIF(CG$12:CG19,2,CG$12:CG19)=2,SUMIF(CG$12:CG19,1,CG$12:CG19)=1,SUM(CG$12:CG19)=1,SUM(CG$12:CG19)=2),0,IF($C20+$ED19&gt;($ED$11*CG$8),1,IF($C20+$D20+$E20+$F20+$ED19&gt;($ED$11*CG$8),2,IF($C20+$D20+$E20+$F20+$G20+$ED19&gt;($ED$11*CG$8),3,0))))</f>
        <v>0</v>
      </c>
      <c r="CH20" s="239">
        <f>IF(OR(SUMIF(CH$12:CH19,2,CH$12:CH19)=2,SUMIF(CH$12:CH19,1,CH$12:CH19)=1,SUM(CH$12:CH19)=1,SUM(CH$12:CH19)=2),0,IF($C20+$ED19&gt;($ED$11*CH$8),1,IF($C20+$D20+$E20+$F20+$ED19&gt;($ED$11*CH$8),2,IF($C20+$D20+$E20+$F20+$G20+$ED19&gt;($ED$11*CH$8),3,0))))</f>
        <v>0</v>
      </c>
      <c r="CI20" s="239">
        <f>IF(OR(SUMIF(CI$12:CI19,2,CI$12:CI19)=2,SUMIF(CI$12:CI19,1,CI$12:CI19)=1,SUM(CI$12:CI19)=1,SUM(CI$12:CI19)=2),0,IF($C20+$ED19&gt;($ED$11*CI$8),1,IF($C20+$D20+$E20+$F20+$ED19&gt;($ED$11*CI$8),2,IF($C20+$D20+$E20+$F20+$G20+$ED19&gt;($ED$11*CI$8),3,0))))</f>
        <v>0</v>
      </c>
      <c r="CJ20" s="239">
        <f>IF(OR(SUMIF(CJ$12:CJ19,2,CJ$12:CJ19)=2,SUMIF(CJ$12:CJ19,1,CJ$12:CJ19)=1,SUM(CJ$12:CJ19)=1,SUM(CJ$12:CJ19)=2),0,IF($C20+$ED19&gt;($ED$11*CJ$8),1,IF($C20+$D20+$E20+$F20+$ED19&gt;($ED$11*CJ$8),2,IF($C20+$D20+$E20+$F20+$G20+$ED19&gt;($ED$11*CJ$8),3,0))))</f>
        <v>0</v>
      </c>
      <c r="CK20" s="239">
        <f>IF(OR(SUMIF(CK$12:CK19,2,CK$12:CK19)=2,SUMIF(CK$12:CK19,1,CK$12:CK19)=1,SUM(CK$12:CK19)=1,SUM(CK$12:CK19)=2),0,IF($C20+$ED19&gt;($ED$11*CK$8),1,IF($C20+$D20+$E20+$F20+$ED19&gt;($ED$11*CK$8),2,IF($C20+$D20+$E20+$F20+$G20+$ED19&gt;($ED$11*CK$8),3,0))))</f>
        <v>0</v>
      </c>
      <c r="CL20" s="239">
        <f>IF(OR(SUMIF(CL$12:CL19,2,CL$12:CL19)=2,SUMIF(CL$12:CL19,1,CL$12:CL19)=1,SUM(CL$12:CL19)=1,SUM(CL$12:CL19)=2),0,IF($C20+$ED19&gt;($ED$11*CL$8),1,IF($C20+$D20+$E20+$F20+$ED19&gt;($ED$11*CL$8),2,IF($C20+$D20+$E20+$F20+$G20+$ED19&gt;($ED$11*CL$8),3,0))))</f>
        <v>0</v>
      </c>
      <c r="CM20" s="239">
        <f>IF(OR(SUMIF(CM$12:CM19,2,CM$12:CM19)=2,SUMIF(CM$12:CM19,1,CM$12:CM19)=1,SUM(CM$12:CM19)=1,SUM(CM$12:CM19)=2),0,IF($C20+$ED19&gt;($ED$11*CM$8),1,IF($C20+$D20+$E20+$F20+$ED19&gt;($ED$11*CM$8),2,IF($C20+$D20+$E20+$F20+$G20+$ED19&gt;($ED$11*CM$8),3,0))))</f>
        <v>0</v>
      </c>
      <c r="CN20" s="239">
        <f>IF(OR(SUMIF(CN$12:CN19,2,CN$12:CN19)=2,SUMIF(CN$12:CN19,1,CN$12:CN19)=1,SUM(CN$12:CN19)=1,SUM(CN$12:CN19)=2),0,IF($C20+$ED19&gt;($ED$11*CN$8),1,IF($C20+$D20+$E20+$F20+$ED19&gt;($ED$11*CN$8),2,IF($C20+$D20+$E20+$F20+$G20+$ED19&gt;($ED$11*CN$8),3,0))))</f>
        <v>0</v>
      </c>
      <c r="CO20" s="239">
        <f>IF(OR(SUMIF(CO$12:CO19,2,CO$12:CO19)=2,SUMIF(CO$12:CO19,1,CO$12:CO19)=1,SUM(CO$12:CO19)=1,SUM(CO$12:CO19)=2),0,IF($C20+$ED19&gt;($ED$11*CO$8),1,IF($C20+$D20+$E20+$F20+$ED19&gt;($ED$11*CO$8),2,IF($C20+$D20+$E20+$F20+$G20+$ED19&gt;($ED$11*CO$8),3,0))))</f>
        <v>0</v>
      </c>
      <c r="CP20" s="239">
        <f>IF(OR(SUMIF(CP$12:CP19,2,CP$12:CP19)=2,SUMIF(CP$12:CP19,1,CP$12:CP19)=1,SUM(CP$12:CP19)=1,SUM(CP$12:CP19)=2),0,IF($C20+$ED19&gt;($ED$11*CP$8),1,IF($C20+$D20+$E20+$F20+$ED19&gt;($ED$11*CP$8),2,IF($C20+$D20+$E20+$F20+$G20+$ED19&gt;($ED$11*CP$8),3,0))))</f>
        <v>0</v>
      </c>
      <c r="CQ20" s="239">
        <f>IF(OR(SUMIF(CQ$12:CQ19,2,CQ$12:CQ19)=2,SUMIF(CQ$12:CQ19,1,CQ$12:CQ19)=1,SUM(CQ$12:CQ19)=1,SUM(CQ$12:CQ19)=2),0,IF($C20+$ED19&gt;($ED$11*CQ$8),1,IF($C20+$D20+$E20+$F20+$ED19&gt;($ED$11*CQ$8),2,IF($C20+$D20+$E20+$F20+$G20+$ED19&gt;($ED$11*CQ$8),3,0))))</f>
        <v>0</v>
      </c>
      <c r="CR20" s="239">
        <f>IF(OR(SUMIF(CR$12:CR19,2,CR$12:CR19)=2,SUMIF(CR$12:CR19,1,CR$12:CR19)=1,SUM(CR$12:CR19)=1,SUM(CR$12:CR19)=2),0,IF($C20+$ED19&gt;($ED$11*CR$8),1,IF($C20+$D20+$E20+$F20+$ED19&gt;($ED$11*CR$8),2,IF($C20+$D20+$E20+$F20+$G20+$ED19&gt;($ED$11*CR$8),3,0))))</f>
        <v>0</v>
      </c>
      <c r="CS20" s="239">
        <f>IF(OR(SUMIF(CS$12:CS19,2,CS$12:CS19)=2,SUMIF(CS$12:CS19,1,CS$12:CS19)=1,SUM(CS$12:CS19)=1,SUM(CS$12:CS19)=2),0,IF($C20+$ED19&gt;($ED$11*CS$8),1,IF($C20+$D20+$E20+$F20+$ED19&gt;($ED$11*CS$8),2,IF($C20+$D20+$E20+$F20+$G20+$ED19&gt;($ED$11*CS$8),3,0))))</f>
        <v>0</v>
      </c>
      <c r="CT20" s="239">
        <f>IF(OR(SUMIF(CT$12:CT19,2,CT$12:CT19)=2,SUMIF(CT$12:CT19,1,CT$12:CT19)=1,SUM(CT$12:CT19)=1,SUM(CT$12:CT19)=2),0,IF($C20+$ED19&gt;($ED$11*CT$8),1,IF($C20+$D20+$E20+$F20+$ED19&gt;($ED$11*CT$8),2,IF($C20+$D20+$E20+$F20+$G20+$ED19&gt;($ED$11*CT$8),3,0))))</f>
        <v>0</v>
      </c>
      <c r="CU20" s="239">
        <f>IF(OR(SUMIF(CU$12:CU19,2,CU$12:CU19)=2,SUMIF(CU$12:CU19,1,CU$12:CU19)=1,SUM(CU$12:CU19)=1,SUM(CU$12:CU19)=2),0,IF($C20+$ED19&gt;($ED$11*CU$8),1,IF($C20+$D20+$E20+$F20+$ED19&gt;($ED$11*CU$8),2,IF($C20+$D20+$E20+$F20+$G20+$ED19&gt;($ED$11*CU$8),3,0))))</f>
        <v>0</v>
      </c>
      <c r="CV20" s="239">
        <f>IF(OR(SUMIF(CV$12:CV19,2,CV$12:CV19)=2,SUMIF(CV$12:CV19,1,CV$12:CV19)=1,SUM(CV$12:CV19)=1,SUM(CV$12:CV19)=2),0,IF($C20+$ED19&gt;($ED$11*CV$8),1,IF($C20+$D20+$E20+$F20+$ED19&gt;($ED$11*CV$8),2,IF($C20+$D20+$E20+$F20+$G20+$ED19&gt;($ED$11*CV$8),3,0))))</f>
        <v>0</v>
      </c>
      <c r="CW20" s="239">
        <f>IF(OR(SUMIF(CW$12:CW19,2,CW$12:CW19)=2,SUMIF(CW$12:CW19,1,CW$12:CW19)=1,SUM(CW$12:CW19)=1,SUM(CW$12:CW19)=2),0,IF($C20+$ED19&gt;($ED$11*CW$8),1,IF($C20+$D20+$E20+$F20+$ED19&gt;($ED$11*CW$8),2,IF($C20+$D20+$E20+$F20+$G20+$ED19&gt;($ED$11*CW$8),3,0))))</f>
        <v>0</v>
      </c>
      <c r="CX20" s="239">
        <f>IF(OR(SUMIF(CX$12:CX19,2,CX$12:CX19)=2,SUMIF(CX$12:CX19,1,CX$12:CX19)=1,SUM(CX$12:CX19)=1,SUM(CX$12:CX19)=2),0,IF($C20+$ED19&gt;($ED$11*CX$8),1,IF($C20+$D20+$E20+$F20+$ED19&gt;($ED$11*CX$8),2,IF($C20+$D20+$E20+$F20+$G20+$ED19&gt;($ED$11*CX$8),3,0))))</f>
        <v>0</v>
      </c>
      <c r="CY20" s="239">
        <f>IF(OR(SUMIF(CY$12:CY19,2,CY$12:CY19)=2,SUMIF(CY$12:CY19,1,CY$12:CY19)=1,SUM(CY$12:CY19)=1,SUM(CY$12:CY19)=2),0,IF($C20+$ED19&gt;($ED$11*CY$8),1,IF($C20+$D20+$E20+$F20+$ED19&gt;($ED$11*CY$8),2,IF($C20+$D20+$E20+$F20+$G20+$ED19&gt;($ED$11*CY$8),3,0))))</f>
        <v>0</v>
      </c>
      <c r="CZ20" s="239">
        <f>IF(OR(SUMIF(CZ$12:CZ19,2,CZ$12:CZ19)=2,SUMIF(CZ$12:CZ19,1,CZ$12:CZ19)=1,SUM(CZ$12:CZ19)=1,SUM(CZ$12:CZ19)=2),0,IF($C20+$ED19&gt;($ED$11*CZ$8),1,IF($C20+$D20+$E20+$F20+$ED19&gt;($ED$11*CZ$8),2,IF($C20+$D20+$E20+$F20+$G20+$ED19&gt;($ED$11*CZ$8),3,0))))</f>
        <v>0</v>
      </c>
      <c r="DA20" s="239">
        <f>IF(OR(SUMIF(DA$12:DA19,2,DA$12:DA19)=2,SUMIF(DA$12:DA19,1,DA$12:DA19)=1,SUM(DA$12:DA19)=1,SUM(DA$12:DA19)=2),0,IF($C20+$ED19&gt;($ED$11*DA$8),1,IF($C20+$D20+$E20+$F20+$ED19&gt;($ED$11*DA$8),2,IF($C20+$D20+$E20+$F20+$G20+$ED19&gt;($ED$11*DA$8),3,0))))</f>
        <v>0</v>
      </c>
      <c r="DB20" s="239">
        <f>IF(OR(SUMIF(DB$12:DB19,2,DB$12:DB19)=2,SUMIF(DB$12:DB19,1,DB$12:DB19)=1,SUM(DB$12:DB19)=1,SUM(DB$12:DB19)=2),0,IF($C20+$ED19&gt;($ED$11*DB$8),1,IF($C20+$D20+$E20+$F20+$ED19&gt;($ED$11*DB$8),2,IF($C20+$D20+$E20+$F20+$G20+$ED19&gt;($ED$11*DB$8),3,0))))</f>
        <v>0</v>
      </c>
      <c r="DC20" s="239">
        <f>IF(OR(SUMIF(DC$12:DC19,2,DC$12:DC19)=2,SUMIF(DC$12:DC19,1,DC$12:DC19)=1,SUM(DC$12:DC19)=1,SUM(DC$12:DC19)=2),0,IF($C20+$ED19&gt;($ED$11*DC$8),1,IF($C20+$D20+$E20+$F20+$ED19&gt;($ED$11*DC$8),2,IF($C20+$D20+$E20+$F20+$G20+$ED19&gt;($ED$11*DC$8),3,0))))</f>
        <v>0</v>
      </c>
      <c r="DD20" s="239">
        <f>IF(OR(SUMIF(DD$12:DD19,2,DD$12:DD19)=2,SUMIF(DD$12:DD19,1,DD$12:DD19)=1,SUM(DD$12:DD19)=1,SUM(DD$12:DD19)=2),0,IF($C20+$ED19&gt;($ED$11*DD$8),1,IF($C20+$D20+$E20+$F20+$ED19&gt;($ED$11*DD$8),2,IF($C20+$D20+$E20+$F20+$G20+$ED19&gt;($ED$11*DD$8),3,0))))</f>
        <v>0</v>
      </c>
      <c r="DE20" s="239">
        <f>IF(OR(SUMIF(DE$12:DE19,2,DE$12:DE19)=2,SUMIF(DE$12:DE19,1,DE$12:DE19)=1,SUM(DE$12:DE19)=1,SUM(DE$12:DE19)=2),0,IF($C20+$ED19&gt;($ED$11*DE$8),1,IF($C20+$D20+$E20+$F20+$ED19&gt;($ED$11*DE$8),2,IF($C20+$D20+$E20+$F20+$G20+$ED19&gt;($ED$11*DE$8),3,0))))</f>
        <v>0</v>
      </c>
      <c r="DF20" s="239">
        <f>IF(OR(SUMIF(DF$12:DF19,2,DF$12:DF19)=2,SUMIF(DF$12:DF19,1,DF$12:DF19)=1,SUM(DF$12:DF19)=1,SUM(DF$12:DF19)=2),0,IF($C20+$ED19&gt;($ED$11*DF$8),1,IF($C20+$D20+$E20+$F20+$ED19&gt;($ED$11*DF$8),2,IF($C20+$D20+$E20+$F20+$G20+$ED19&gt;($ED$11*DF$8),3,0))))</f>
        <v>0</v>
      </c>
      <c r="DG20" s="239">
        <f>IF(OR(SUMIF(DG$12:DG19,2,DG$12:DG19)=2,SUMIF(DG$12:DG19,1,DG$12:DG19)=1,SUM(DG$12:DG19)=1,SUM(DG$12:DG19)=2),0,IF($C20+$ED19&gt;($ED$11*DG$8),1,IF($C20+$D20+$E20+$F20+$ED19&gt;($ED$11*DG$8),2,IF($C20+$D20+$E20+$F20+$G20+$ED19&gt;($ED$11*DG$8),3,0))))</f>
        <v>0</v>
      </c>
      <c r="DH20" s="239">
        <f>IF(OR(SUMIF(DH$12:DH19,2,DH$12:DH19)=2,SUMIF(DH$12:DH19,1,DH$12:DH19)=1,SUM(DH$12:DH19)=1,SUM(DH$12:DH19)=2),0,IF($C20+$ED19&gt;($ED$11*DH$8),1,IF($C20+$D20+$E20+$F20+$ED19&gt;($ED$11*DH$8),2,IF($C20+$D20+$E20+$F20+$G20+$ED19&gt;($ED$11*DH$8),3,0))))</f>
        <v>0</v>
      </c>
      <c r="DI20" s="239">
        <f>IF(OR(SUMIF(DI$12:DI19,2,DI$12:DI19)=2,SUMIF(DI$12:DI19,1,DI$12:DI19)=1,SUM(DI$12:DI19)=1,SUM(DI$12:DI19)=2),0,IF($C20+$ED19&gt;($ED$11*DI$8),1,IF($C20+$D20+$E20+$F20+$ED19&gt;($ED$11*DI$8),2,IF($C20+$D20+$E20+$F20+$G20+$ED19&gt;($ED$11*DI$8),3,0))))</f>
        <v>0</v>
      </c>
      <c r="DJ20" s="239">
        <f>IF(OR(SUMIF(DJ$12:DJ19,2,DJ$12:DJ19)=2,SUMIF(DJ$12:DJ19,1,DJ$12:DJ19)=1,SUM(DJ$12:DJ19)=1,SUM(DJ$12:DJ19)=2),0,IF($C20+$ED19&gt;($ED$11*DJ$8),1,IF($C20+$D20+$E20+$F20+$ED19&gt;($ED$11*DJ$8),2,IF($C20+$D20+$E20+$F20+$G20+$ED19&gt;($ED$11*DJ$8),3,0))))</f>
        <v>0</v>
      </c>
      <c r="DK20" s="239">
        <f>IF(OR(SUMIF(DK$12:DK19,2,DK$12:DK19)=2,SUMIF(DK$12:DK19,1,DK$12:DK19)=1,SUM(DK$12:DK19)=1,SUM(DK$12:DK19)=2),0,IF($C20+$ED19&gt;($ED$11*DK$8),1,IF($C20+$D20+$E20+$F20+$ED19&gt;($ED$11*DK$8),2,IF($C20+$D20+$E20+$F20+$G20+$ED19&gt;($ED$11*DK$8),3,0))))</f>
        <v>0</v>
      </c>
      <c r="DL20" s="239">
        <f>IF(OR(SUMIF(DL$12:DL19,2,DL$12:DL19)=2,SUMIF(DL$12:DL19,1,DL$12:DL19)=1,SUM(DL$12:DL19)=1,SUM(DL$12:DL19)=2),0,IF($C20+$ED19&gt;($ED$11*DL$8),1,IF($C20+$D20+$E20+$F20+$ED19&gt;($ED$11*DL$8),2,IF($C20+$D20+$E20+$F20+$G20+$ED19&gt;($ED$11*DL$8),3,0))))</f>
        <v>0</v>
      </c>
      <c r="DM20" s="239">
        <f>IF(OR(SUMIF(DM$12:DM19,2,DM$12:DM19)=2,SUMIF(DM$12:DM19,1,DM$12:DM19)=1,SUM(DM$12:DM19)=1,SUM(DM$12:DM19)=2),0,IF($C20+$ED19&gt;($ED$11*DM$8),1,IF($C20+$D20+$E20+$F20+$ED19&gt;($ED$11*DM$8),2,IF($C20+$D20+$E20+$F20+$G20+$ED19&gt;($ED$11*DM$8),3,0))))</f>
        <v>0</v>
      </c>
      <c r="DN20" s="239">
        <f>IF(OR(SUMIF(DN$12:DN19,2,DN$12:DN19)=2,SUMIF(DN$12:DN19,1,DN$12:DN19)=1,SUM(DN$12:DN19)=1,SUM(DN$12:DN19)=2),0,IF($C20+$ED19&gt;($ED$11*DN$8),1,IF($C20+$D20+$E20+$F20+$ED19&gt;($ED$11*DN$8),2,IF($C20+$D20+$E20+$F20+$G20+$ED19&gt;($ED$11*DN$8),3,0))))</f>
        <v>0</v>
      </c>
      <c r="DO20" s="239">
        <f>IF(OR(SUMIF(DO$12:DO19,2,DO$12:DO19)=2,SUMIF(DO$12:DO19,1,DO$12:DO19)=1,SUM(DO$12:DO19)=1,SUM(DO$12:DO19)=2),0,IF($C20+$ED19&gt;($ED$11*DO$8),1,IF($C20+$D20+$E20+$F20+$ED19&gt;($ED$11*DO$8),2,IF($C20+$D20+$E20+$F20+$G20+$ED19&gt;($ED$11*DO$8),3,0))))</f>
        <v>0</v>
      </c>
      <c r="DP20" s="239">
        <f>IF(OR(SUMIF(DP$12:DP19,2,DP$12:DP19)=2,SUMIF(DP$12:DP19,1,DP$12:DP19)=1,SUM(DP$12:DP19)=1,SUM(DP$12:DP19)=2),0,IF($C20+$ED19&gt;($ED$11*DP$8),1,IF($C20+$D20+$E20+$F20+$ED19&gt;($ED$11*DP$8),2,IF($C20+$D20+$E20+$F20+$G20+$ED19&gt;($ED$11*DP$8),3,0))))</f>
        <v>0</v>
      </c>
      <c r="DQ20" s="239">
        <f>IF(OR(SUMIF(DQ$12:DQ19,2,DQ$12:DQ19)=2,SUMIF(DQ$12:DQ19,1,DQ$12:DQ19)=1,SUM(DQ$12:DQ19)=1,SUM(DQ$12:DQ19)=2),0,IF($C20+$ED19&gt;($ED$11*DQ$8),1,IF($C20+$D20+$E20+$F20+$ED19&gt;($ED$11*DQ$8),2,IF($C20+$D20+$E20+$F20+$G20+$ED19&gt;($ED$11*DQ$8),3,0))))</f>
        <v>0</v>
      </c>
      <c r="DR20" s="239">
        <f>IF(OR(SUMIF(DR$12:DR19,2,DR$12:DR19)=2,SUMIF(DR$12:DR19,1,DR$12:DR19)=1,SUM(DR$12:DR19)=1,SUM(DR$12:DR19)=2),0,IF($C20+$ED19&gt;($ED$11*DR$8),1,IF($C20+$D20+$E20+$F20+$ED19&gt;($ED$11*DR$8),2,IF($C20+$D20+$E20+$F20+$G20+$ED19&gt;($ED$11*DR$8),3,0))))</f>
        <v>0</v>
      </c>
      <c r="DS20" s="239">
        <f>IF(OR(SUMIF(DS$12:DS19,2,DS$12:DS19)=2,SUMIF(DS$12:DS19,1,DS$12:DS19)=1,SUM(DS$12:DS19)=1,SUM(DS$12:DS19)=2),0,IF($C20+$ED19&gt;($ED$11*DS$8),1,IF($C20+$D20+$E20+$F20+$ED19&gt;($ED$11*DS$8),2,IF($C20+$D20+$E20+$F20+$G20+$ED19&gt;($ED$11*DS$8),3,0))))</f>
        <v>0</v>
      </c>
      <c r="DT20" s="239">
        <f>IF(OR(SUMIF(DT$12:DT19,2,DT$12:DT19)=2,SUMIF(DT$12:DT19,1,DT$12:DT19)=1,SUM(DT$12:DT19)=1,SUM(DT$12:DT19)=2),0,IF($C20+$ED19&gt;($ED$11*DT$8),1,IF($C20+$D20+$E20+$F20+$ED19&gt;($ED$11*DT$8),2,IF($C20+$D20+$E20+$F20+$G20+$ED19&gt;($ED$11*DT$8),3,0))))</f>
        <v>0</v>
      </c>
      <c r="DU20" s="239">
        <f>IF(OR(SUMIF(DU$12:DU19,2,DU$12:DU19)=2,SUMIF(DU$12:DU19,1,DU$12:DU19)=1,SUM(DU$12:DU19)=1,SUM(DU$12:DU19)=2),0,IF($C20+$ED19&gt;($ED$11*DU$8),1,IF($C20+$D20+$E20+$F20+$ED19&gt;($ED$11*DU$8),2,IF($C20+$D20+$E20+$F20+$G20+$ED19&gt;($ED$11*DU$8),3,0))))</f>
        <v>0</v>
      </c>
      <c r="DV20" s="239">
        <f>IF(OR(SUMIF(DV$12:DV19,2,DV$12:DV19)=2,SUMIF(DV$12:DV19,1,DV$12:DV19)=1,SUM(DV$12:DV19)=1,SUM(DV$12:DV19)=2),0,IF($C20+$ED19&gt;($ED$11*DV$8),1,IF($C20+$D20+$E20+$F20+$ED19&gt;($ED$11*DV$8),2,IF($C20+$D20+$E20+$F20+$G20+$ED19&gt;($ED$11*DV$8),3,0))))</f>
        <v>0</v>
      </c>
      <c r="DW20" s="239">
        <f>IF(OR(SUMIF(DW$12:DW19,2,DW$12:DW19)=2,SUMIF(DW$12:DW19,1,DW$12:DW19)=1,SUM(DW$12:DW19)=1,SUM(DW$12:DW19)=2),0,IF($C20+$ED19&gt;($ED$11*DW$8),1,IF($C20+$D20+$E20+$F20+$ED19&gt;($ED$11*DW$8),2,IF($C20+$D20+$E20+$F20+$G20+$ED19&gt;($ED$11*DW$8),3,0))))</f>
        <v>0</v>
      </c>
      <c r="DX20" s="239">
        <f>IF(OR(SUMIF(DX$12:DX19,2,DX$12:DX19)=2,SUMIF(DX$12:DX19,1,DX$12:DX19)=1,SUM(DX$12:DX19)=1,SUM(DX$12:DX19)=2),0,IF($C20+$ED19&gt;($ED$11*DX$8),1,IF($C20+$D20+$E20+$F20+$ED19&gt;($ED$11*DX$8),2,IF($C20+$D20+$E20+$F20+$G20+$ED19&gt;($ED$11*DX$8),3,0))))</f>
        <v>0</v>
      </c>
      <c r="DY20" s="239">
        <f>IF(OR(SUMIF(DY$12:DY19,2,DY$12:DY19)=2,SUMIF(DY$12:DY19,1,DY$12:DY19)=1,SUM(DY$12:DY19)=1,SUM(DY$12:DY19)=2),0,IF($C20+$ED19&gt;($ED$11*DY$8),1,IF($C20+$D20+$E20+$F20+$ED19&gt;($ED$11*DY$8),2,IF($C20+$D20+$E20+$F20+$G20+$ED19&gt;($ED$11*DY$8),3,0))))</f>
        <v>0</v>
      </c>
      <c r="DZ20" s="239">
        <f>IF(OR(SUMIF(DZ$12:DZ19,2,DZ$12:DZ19)=2,SUMIF(DZ$12:DZ19,1,DZ$12:DZ19)=1,SUM(DZ$12:DZ19)=1,SUM(DZ$12:DZ19)=2),0,IF($C20+$ED19&gt;($ED$11*DZ$8),1,IF($C20+$D20+$E20+$F20+$ED19&gt;($ED$11*DZ$8),2,IF($C20+$D20+$E20+$F20+$G20+$ED19&gt;($ED$11*DZ$8),3,0))))</f>
        <v>0</v>
      </c>
      <c r="EA20" s="239">
        <f>IF(OR(SUMIF(EA$12:EA19,2,EA$12:EA19)=2,SUMIF(EA$12:EA19,1,EA$12:EA19)=1,SUM(EA$12:EA19)=1,SUM(EA$12:EA19)=2),0,IF($C20+$ED19&gt;($ED$11*EA$8),1,IF($C20+$D20+$E20+$F20+$ED19&gt;($ED$11*EA$8),2,IF($C20+$D20+$E20+$F20+$G20+$ED19&gt;($ED$11*EA$8),3,0))))</f>
        <v>0</v>
      </c>
      <c r="EB20" s="239">
        <f>IF(OR(SUMIF(EB$12:EB19,2,EB$12:EB19)=2,SUMIF(EB$12:EB19,1,EB$12:EB19)=1,SUM(EB$12:EB19)=1,SUM(EB$12:EB19)=2),0,IF($C20+$ED19&gt;($ED$11*EB$8),1,IF($C20+$D20+$E20+$F20+$ED19&gt;($ED$11*EB$8),2,IF($C20+$D20+$E20+$F20+$G20+$ED19&gt;($ED$11*EB$8),3,0))))</f>
        <v>0</v>
      </c>
      <c r="EC20" s="239">
        <f>IF(OR(SUMIF(EC$12:EC19,2,EC$12:EC19)=2,SUMIF(EC$12:EC19,1,EC$12:EC19)=1,SUM(EC$12:EC19)=1,SUM(EC$12:EC19)=2),0,IF($C20+$ED19&gt;($ED$11*EC$8),1,IF($C20+$D20+$E20+$F20+$ED19&gt;($ED$11*EC$8),2,IF($C20+$D20+$E20+$F20+$G20+$ED19&gt;($ED$11*EC$8),3,0))))</f>
        <v>0</v>
      </c>
      <c r="ED20" s="197">
        <f>SUM($C$12:$F20)</f>
        <v>0</v>
      </c>
    </row>
    <row r="21" spans="1:134" ht="14.1" customHeight="1">
      <c r="A21" s="236">
        <v>10</v>
      </c>
      <c r="B21" s="265" t="s">
        <v>44</v>
      </c>
      <c r="C21" s="237">
        <v>0</v>
      </c>
      <c r="D21" s="237">
        <v>0</v>
      </c>
      <c r="E21" s="237">
        <v>0</v>
      </c>
      <c r="F21" s="237">
        <v>0</v>
      </c>
      <c r="G21" s="237">
        <v>0</v>
      </c>
      <c r="H21" s="239">
        <f>IF(OR(SUMIF(H$12:H20,2,H$12:H20)=2,SUMIF(H$12:H20,1,H$12:H20)=1,SUM(H$12:H20)=1,SUM(H$12:H20)=2),0,IF($C21+$ED20&gt;($ED$11*H$8),1,IF($C21+$D21+$E21+$F21+$ED20&gt;($ED$11*H$8),2,IF($C21+$D21+$E21+$F21+$G21+$ED20&gt;($ED$11*H$8),3,0))))</f>
        <v>0</v>
      </c>
      <c r="I21" s="239">
        <f>IF(OR(SUMIF(I$12:I20,2,I$12:I20)=2,SUMIF(I$12:I20,1,I$12:I20)=1,SUM(I$12:I20)=1,SUM(I$12:I20)=2),0,IF($C21+$ED20&gt;($ED$11*I$8),1,IF($C21+$D21+$E21+$F21+$ED20&gt;($ED$11*I$8),2,IF($C21+$D21+$E21+$F21+$G21+$ED20&gt;($ED$11*I$8),3,0))))</f>
        <v>0</v>
      </c>
      <c r="J21" s="239">
        <f>IF(OR(SUMIF(J$12:J20,2,J$12:J20)=2,SUMIF(J$12:J20,1,J$12:J20)=1,SUM(J$12:J20)=1,SUM(J$12:J20)=2),0,IF($C21+$ED20&gt;($ED$11*J$8),1,IF($C21+$D21+$E21+$F21+$ED20&gt;($ED$11*J$8),2,IF($C21+$D21+$E21+$F21+$G21+$ED20&gt;($ED$11*J$8),3,0))))</f>
        <v>0</v>
      </c>
      <c r="K21" s="239">
        <f>IF(OR(SUMIF(K$12:K20,2,K$12:K20)=2,SUMIF(K$12:K20,1,K$12:K20)=1,SUM(K$12:K20)=1,SUM(K$12:K20)=2),0,IF($C21+$ED20&gt;($ED$11*K$8),1,IF($C21+$D21+$E21+$F21+$ED20&gt;($ED$11*K$8),2,IF($C21+$D21+$E21+$F21+$G21+$ED20&gt;($ED$11*K$8),3,0))))</f>
        <v>0</v>
      </c>
      <c r="L21" s="239">
        <f>IF(OR(SUMIF(L$12:L20,2,L$12:L20)=2,SUMIF(L$12:L20,1,L$12:L20)=1,SUM(L$12:L20)=1,SUM(L$12:L20)=2),0,IF($C21+$ED20&gt;($ED$11*L$8),1,IF($C21+$D21+$E21+$F21+$ED20&gt;($ED$11*L$8),2,IF($C21+$D21+$E21+$F21+$G21+$ED20&gt;($ED$11*L$8),3,0))))</f>
        <v>0</v>
      </c>
      <c r="M21" s="239">
        <f>IF(OR(SUMIF(M$12:M20,2,M$12:M20)=2,SUMIF(M$12:M20,1,M$12:M20)=1,SUM(M$12:M20)=1,SUM(M$12:M20)=2),0,IF($C21+$ED20&gt;($ED$11*M$8),1,IF($C21+$D21+$E21+$F21+$ED20&gt;($ED$11*M$8),2,IF($C21+$D21+$E21+$F21+$G21+$ED20&gt;($ED$11*M$8),3,0))))</f>
        <v>0</v>
      </c>
      <c r="N21" s="239">
        <f>IF(OR(SUMIF(N$12:N20,2,N$12:N20)=2,SUMIF(N$12:N20,1,N$12:N20)=1,SUM(N$12:N20)=1,SUM(N$12:N20)=2),0,IF($C21+$ED20&gt;($ED$11*N$8),1,IF($C21+$D21+$E21+$F21+$ED20&gt;($ED$11*N$8),2,IF($C21+$D21+$E21+$F21+$G21+$ED20&gt;($ED$11*N$8),3,0))))</f>
        <v>0</v>
      </c>
      <c r="O21" s="239">
        <f>IF(OR(SUMIF(O$12:O20,2,O$12:O20)=2,SUMIF(O$12:O20,1,O$12:O20)=1,SUM(O$12:O20)=1,SUM(O$12:O20)=2),0,IF($C21+$ED20&gt;($ED$11*O$8),1,IF($C21+$D21+$E21+$F21+$ED20&gt;($ED$11*O$8),2,IF($C21+$D21+$E21+$F21+$G21+$ED20&gt;($ED$11*O$8),3,0))))</f>
        <v>0</v>
      </c>
      <c r="P21" s="239">
        <f>IF(OR(SUMIF(P$12:P20,2,P$12:P20)=2,SUMIF(P$12:P20,1,P$12:P20)=1,SUM(P$12:P20)=1,SUM(P$12:P20)=2),0,IF($C21+$ED20&gt;($ED$11*P$8),1,IF($C21+$D21+$E21+$F21+$ED20&gt;($ED$11*P$8),2,IF($C21+$D21+$E21+$F21+$G21+$ED20&gt;($ED$11*P$8),3,0))))</f>
        <v>0</v>
      </c>
      <c r="Q21" s="239">
        <f>IF(OR(SUMIF(Q$12:Q20,2,Q$12:Q20)=2,SUMIF(Q$12:Q20,1,Q$12:Q20)=1,SUM(Q$12:Q20)=1,SUM(Q$12:Q20)=2),0,IF($C21+$ED20&gt;($ED$11*Q$8),1,IF($C21+$D21+$E21+$F21+$ED20&gt;($ED$11*Q$8),2,IF($C21+$D21+$E21+$F21+$G21+$ED20&gt;($ED$11*Q$8),3,0))))</f>
        <v>0</v>
      </c>
      <c r="R21" s="239">
        <f>IF(OR(SUMIF(R$12:R20,2,R$12:R20)=2,SUMIF(R$12:R20,1,R$12:R20)=1,SUM(R$12:R20)=1,SUM(R$12:R20)=2),0,IF($C21+$ED20&gt;($ED$11*R$8),1,IF($C21+$D21+$E21+$F21+$ED20&gt;($ED$11*R$8),2,IF($C21+$D21+$E21+$F21+$G21+$ED20&gt;($ED$11*R$8),3,0))))</f>
        <v>0</v>
      </c>
      <c r="S21" s="239">
        <f>IF(OR(SUMIF(S$12:S20,2,S$12:S20)=2,SUMIF(S$12:S20,1,S$12:S20)=1,SUM(S$12:S20)=1,SUM(S$12:S20)=2),0,IF($C21+$ED20&gt;($ED$11*S$8),1,IF($C21+$D21+$E21+$F21+$ED20&gt;($ED$11*S$8),2,IF($C21+$D21+$E21+$F21+$G21+$ED20&gt;($ED$11*S$8),3,0))))</f>
        <v>0</v>
      </c>
      <c r="T21" s="239">
        <f>IF(OR(SUMIF(T$12:T20,2,T$12:T20)=2,SUMIF(T$12:T20,1,T$12:T20)=1,SUM(T$12:T20)=1,SUM(T$12:T20)=2),0,IF($C21+$ED20&gt;($ED$11*T$8),1,IF($C21+$D21+$E21+$F21+$ED20&gt;($ED$11*T$8),2,IF($C21+$D21+$E21+$F21+$G21+$ED20&gt;($ED$11*T$8),3,0))))</f>
        <v>0</v>
      </c>
      <c r="U21" s="239">
        <f>IF(OR(SUMIF(U$12:U20,2,U$12:U20)=2,SUMIF(U$12:U20,1,U$12:U20)=1,SUM(U$12:U20)=1,SUM(U$12:U20)=2),0,IF($C21+$ED20&gt;($ED$11*U$8),1,IF($C21+$D21+$E21+$F21+$ED20&gt;($ED$11*U$8),2,IF($C21+$D21+$E21+$F21+$G21+$ED20&gt;($ED$11*U$8),3,0))))</f>
        <v>0</v>
      </c>
      <c r="V21" s="239">
        <f>IF(OR(SUMIF(V$12:V20,2,V$12:V20)=2,SUMIF(V$12:V20,1,V$12:V20)=1,SUM(V$12:V20)=1,SUM(V$12:V20)=2),0,IF($C21+$ED20&gt;($ED$11*V$8),1,IF($C21+$D21+$E21+$F21+$ED20&gt;($ED$11*V$8),2,IF($C21+$D21+$E21+$F21+$G21+$ED20&gt;($ED$11*V$8),3,0))))</f>
        <v>0</v>
      </c>
      <c r="W21" s="239">
        <f>IF(OR(SUMIF(W$12:W20,2,W$12:W20)=2,SUMIF(W$12:W20,1,W$12:W20)=1,SUM(W$12:W20)=1,SUM(W$12:W20)=2),0,IF($C21+$ED20&gt;($ED$11*W$8),1,IF($C21+$D21+$E21+$F21+$ED20&gt;($ED$11*W$8),2,IF($C21+$D21+$E21+$F21+$G21+$ED20&gt;($ED$11*W$8),3,0))))</f>
        <v>0</v>
      </c>
      <c r="X21" s="239">
        <f>IF(OR(SUMIF(X$12:X20,2,X$12:X20)=2,SUMIF(X$12:X20,1,X$12:X20)=1,SUM(X$12:X20)=1,SUM(X$12:X20)=2),0,IF($C21+$ED20&gt;($ED$11*X$8),1,IF($C21+$D21+$E21+$F21+$ED20&gt;($ED$11*X$8),2,IF($C21+$D21+$E21+$F21+$G21+$ED20&gt;($ED$11*X$8),3,0))))</f>
        <v>0</v>
      </c>
      <c r="Y21" s="239">
        <f>IF(OR(SUMIF(Y$12:Y20,2,Y$12:Y20)=2,SUMIF(Y$12:Y20,1,Y$12:Y20)=1,SUM(Y$12:Y20)=1,SUM(Y$12:Y20)=2),0,IF($C21+$ED20&gt;($ED$11*Y$8),1,IF($C21+$D21+$E21+$F21+$ED20&gt;($ED$11*Y$8),2,IF($C21+$D21+$E21+$F21+$G21+$ED20&gt;($ED$11*Y$8),3,0))))</f>
        <v>0</v>
      </c>
      <c r="Z21" s="239">
        <f>IF(OR(SUMIF(Z$12:Z20,2,Z$12:Z20)=2,SUMIF(Z$12:Z20,1,Z$12:Z20)=1,SUM(Z$12:Z20)=1,SUM(Z$12:Z20)=2),0,IF($C21+$ED20&gt;($ED$11*Z$8),1,IF($C21+$D21+$E21+$F21+$ED20&gt;($ED$11*Z$8),2,IF($C21+$D21+$E21+$F21+$G21+$ED20&gt;($ED$11*Z$8),3,0))))</f>
        <v>0</v>
      </c>
      <c r="AA21" s="239">
        <f>IF(OR(SUMIF(AA$12:AA20,2,AA$12:AA20)=2,SUMIF(AA$12:AA20,1,AA$12:AA20)=1,SUM(AA$12:AA20)=1,SUM(AA$12:AA20)=2),0,IF($C21+$ED20&gt;($ED$11*AA$8),1,IF($C21+$D21+$E21+$F21+$ED20&gt;($ED$11*AA$8),2,IF($C21+$D21+$E21+$F21+$G21+$ED20&gt;($ED$11*AA$8),3,0))))</f>
        <v>0</v>
      </c>
      <c r="AB21" s="239">
        <f>IF(OR(SUMIF(AB$12:AB20,2,AB$12:AB20)=2,SUMIF(AB$12:AB20,1,AB$12:AB20)=1,SUM(AB$12:AB20)=1,SUM(AB$12:AB20)=2),0,IF($C21+$ED20&gt;($ED$11*AB$8),1,IF($C21+$D21+$E21+$F21+$ED20&gt;($ED$11*AB$8),2,IF($C21+$D21+$E21+$F21+$G21+$ED20&gt;($ED$11*AB$8),3,0))))</f>
        <v>0</v>
      </c>
      <c r="AC21" s="239">
        <f>IF(OR(SUMIF(AC$12:AC20,2,AC$12:AC20)=2,SUMIF(AC$12:AC20,1,AC$12:AC20)=1,SUM(AC$12:AC20)=1,SUM(AC$12:AC20)=2),0,IF($C21+$ED20&gt;($ED$11*AC$8),1,IF($C21+$D21+$E21+$F21+$ED20&gt;($ED$11*AC$8),2,IF($C21+$D21+$E21+$F21+$G21+$ED20&gt;($ED$11*AC$8),3,0))))</f>
        <v>0</v>
      </c>
      <c r="AD21" s="239">
        <f>IF(OR(SUMIF(AD$12:AD20,2,AD$12:AD20)=2,SUMIF(AD$12:AD20,1,AD$12:AD20)=1,SUM(AD$12:AD20)=1,SUM(AD$12:AD20)=2),0,IF($C21+$ED20&gt;($ED$11*AD$8),1,IF($C21+$D21+$E21+$F21+$ED20&gt;($ED$11*AD$8),2,IF($C21+$D21+$E21+$F21+$G21+$ED20&gt;($ED$11*AD$8),3,0))))</f>
        <v>0</v>
      </c>
      <c r="AE21" s="239">
        <f>IF(OR(SUMIF(AE$12:AE20,2,AE$12:AE20)=2,SUMIF(AE$12:AE20,1,AE$12:AE20)=1,SUM(AE$12:AE20)=1,SUM(AE$12:AE20)=2),0,IF($C21+$ED20&gt;($ED$11*AE$8),1,IF($C21+$D21+$E21+$F21+$ED20&gt;($ED$11*AE$8),2,IF($C21+$D21+$E21+$F21+$G21+$ED20&gt;($ED$11*AE$8),3,0))))</f>
        <v>0</v>
      </c>
      <c r="AF21" s="239">
        <f>IF(OR(SUMIF(AF$12:AF20,2,AF$12:AF20)=2,SUMIF(AF$12:AF20,1,AF$12:AF20)=1,SUM(AF$12:AF20)=1,SUM(AF$12:AF20)=2),0,IF($C21+$ED20&gt;($ED$11*AF$8),1,IF($C21+$D21+$E21+$F21+$ED20&gt;($ED$11*AF$8),2,IF($C21+$D21+$E21+$F21+$G21+$ED20&gt;($ED$11*AF$8),3,0))))</f>
        <v>0</v>
      </c>
      <c r="AG21" s="239">
        <f>IF(OR(SUMIF(AG$12:AG20,2,AG$12:AG20)=2,SUMIF(AG$12:AG20,1,AG$12:AG20)=1,SUM(AG$12:AG20)=1,SUM(AG$12:AG20)=2),0,IF($C21+$ED20&gt;($ED$11*AG$8),1,IF($C21+$D21+$E21+$F21+$ED20&gt;($ED$11*AG$8),2,IF($C21+$D21+$E21+$F21+$G21+$ED20&gt;($ED$11*AG$8),3,0))))</f>
        <v>0</v>
      </c>
      <c r="AH21" s="239">
        <f>IF(OR(SUMIF(AH$12:AH20,2,AH$12:AH20)=2,SUMIF(AH$12:AH20,1,AH$12:AH20)=1,SUM(AH$12:AH20)=1,SUM(AH$12:AH20)=2),0,IF($C21+$ED20&gt;($ED$11*AH$8),1,IF($C21+$D21+$E21+$F21+$ED20&gt;($ED$11*AH$8),2,IF($C21+$D21+$E21+$F21+$G21+$ED20&gt;($ED$11*AH$8),3,0))))</f>
        <v>0</v>
      </c>
      <c r="AI21" s="239">
        <f>IF(OR(SUMIF(AI$12:AI20,2,AI$12:AI20)=2,SUMIF(AI$12:AI20,1,AI$12:AI20)=1,SUM(AI$12:AI20)=1,SUM(AI$12:AI20)=2),0,IF($C21+$ED20&gt;($ED$11*AI$8),1,IF($C21+$D21+$E21+$F21+$ED20&gt;($ED$11*AI$8),2,IF($C21+$D21+$E21+$F21+$G21+$ED20&gt;($ED$11*AI$8),3,0))))</f>
        <v>0</v>
      </c>
      <c r="AJ21" s="239">
        <f>IF(OR(SUMIF(AJ$12:AJ20,2,AJ$12:AJ20)=2,SUMIF(AJ$12:AJ20,1,AJ$12:AJ20)=1,SUM(AJ$12:AJ20)=1,SUM(AJ$12:AJ20)=2),0,IF($C21+$ED20&gt;($ED$11*AJ$8),1,IF($C21+$D21+$E21+$F21+$ED20&gt;($ED$11*AJ$8),2,IF($C21+$D21+$E21+$F21+$G21+$ED20&gt;($ED$11*AJ$8),3,0))))</f>
        <v>0</v>
      </c>
      <c r="AK21" s="239">
        <f>IF(OR(SUMIF(AK$12:AK20,2,AK$12:AK20)=2,SUMIF(AK$12:AK20,1,AK$12:AK20)=1,SUM(AK$12:AK20)=1,SUM(AK$12:AK20)=2),0,IF($C21+$ED20&gt;($ED$11*AK$8),1,IF($C21+$D21+$E21+$F21+$ED20&gt;($ED$11*AK$8),2,IF($C21+$D21+$E21+$F21+$G21+$ED20&gt;($ED$11*AK$8),3,0))))</f>
        <v>0</v>
      </c>
      <c r="AL21" s="239">
        <f>IF(OR(SUMIF(AL$12:AL20,2,AL$12:AL20)=2,SUMIF(AL$12:AL20,1,AL$12:AL20)=1,SUM(AL$12:AL20)=1,SUM(AL$12:AL20)=2),0,IF($C21+$ED20&gt;($ED$11*AL$8),1,IF($C21+$D21+$E21+$F21+$ED20&gt;($ED$11*AL$8),2,IF($C21+$D21+$E21+$F21+$G21+$ED20&gt;($ED$11*AL$8),3,0))))</f>
        <v>0</v>
      </c>
      <c r="AM21" s="239">
        <f>IF(OR(SUMIF(AM$12:AM20,2,AM$12:AM20)=2,SUMIF(AM$12:AM20,1,AM$12:AM20)=1,SUM(AM$12:AM20)=1,SUM(AM$12:AM20)=2),0,IF($C21+$ED20&gt;($ED$11*AM$8),1,IF($C21+$D21+$E21+$F21+$ED20&gt;($ED$11*AM$8),2,IF($C21+$D21+$E21+$F21+$G21+$ED20&gt;($ED$11*AM$8),3,0))))</f>
        <v>0</v>
      </c>
      <c r="AN21" s="239">
        <f>IF(OR(SUMIF(AN$12:AN20,2,AN$12:AN20)=2,SUMIF(AN$12:AN20,1,AN$12:AN20)=1,SUM(AN$12:AN20)=1,SUM(AN$12:AN20)=2),0,IF($C21+$ED20&gt;($ED$11*AN$8),1,IF($C21+$D21+$E21+$F21+$ED20&gt;($ED$11*AN$8),2,IF($C21+$D21+$E21+$F21+$G21+$ED20&gt;($ED$11*AN$8),3,0))))</f>
        <v>0</v>
      </c>
      <c r="AO21" s="239">
        <f>IF(OR(SUMIF(AO$12:AO20,2,AO$12:AO20)=2,SUMIF(AO$12:AO20,1,AO$12:AO20)=1,SUM(AO$12:AO20)=1,SUM(AO$12:AO20)=2),0,IF($C21+$ED20&gt;($ED$11*AO$8),1,IF($C21+$D21+$E21+$F21+$ED20&gt;($ED$11*AO$8),2,IF($C21+$D21+$E21+$F21+$G21+$ED20&gt;($ED$11*AO$8),3,0))))</f>
        <v>0</v>
      </c>
      <c r="AP21" s="239">
        <f>IF(OR(SUMIF(AP$12:AP20,2,AP$12:AP20)=2,SUMIF(AP$12:AP20,1,AP$12:AP20)=1,SUM(AP$12:AP20)=1,SUM(AP$12:AP20)=2),0,IF($C21+$ED20&gt;($ED$11*AP$8),1,IF($C21+$D21+$E21+$F21+$ED20&gt;($ED$11*AP$8),2,IF($C21+$D21+$E21+$F21+$G21+$ED20&gt;($ED$11*AP$8),3,0))))</f>
        <v>0</v>
      </c>
      <c r="AQ21" s="239">
        <f>IF(OR(SUMIF(AQ$12:AQ20,2,AQ$12:AQ20)=2,SUMIF(AQ$12:AQ20,1,AQ$12:AQ20)=1,SUM(AQ$12:AQ20)=1,SUM(AQ$12:AQ20)=2),0,IF($C21+$ED20&gt;($ED$11*AQ$8),1,IF($C21+$D21+$E21+$F21+$ED20&gt;($ED$11*AQ$8),2,IF($C21+$D21+$E21+$F21+$G21+$ED20&gt;($ED$11*AQ$8),3,0))))</f>
        <v>0</v>
      </c>
      <c r="AR21" s="239">
        <f>IF(OR(SUMIF(AR$12:AR20,2,AR$12:AR20)=2,SUMIF(AR$12:AR20,1,AR$12:AR20)=1,SUM(AR$12:AR20)=1,SUM(AR$12:AR20)=2),0,IF($C21+$ED20&gt;($ED$11*AR$8),1,IF($C21+$D21+$E21+$F21+$ED20&gt;($ED$11*AR$8),2,IF($C21+$D21+$E21+$F21+$G21+$ED20&gt;($ED$11*AR$8),3,0))))</f>
        <v>0</v>
      </c>
      <c r="AS21" s="239">
        <f>IF(OR(SUMIF(AS$12:AS20,2,AS$12:AS20)=2,SUMIF(AS$12:AS20,1,AS$12:AS20)=1,SUM(AS$12:AS20)=1,SUM(AS$12:AS20)=2),0,IF($C21+$ED20&gt;($ED$11*AS$8),1,IF($C21+$D21+$E21+$F21+$ED20&gt;($ED$11*AS$8),2,IF($C21+$D21+$E21+$F21+$G21+$ED20&gt;($ED$11*AS$8),3,0))))</f>
        <v>0</v>
      </c>
      <c r="AT21" s="239">
        <f>IF(OR(SUMIF(AT$12:AT20,2,AT$12:AT20)=2,SUMIF(AT$12:AT20,1,AT$12:AT20)=1,SUM(AT$12:AT20)=1,SUM(AT$12:AT20)=2),0,IF($C21+$ED20&gt;($ED$11*AT$8),1,IF($C21+$D21+$E21+$F21+$ED20&gt;($ED$11*AT$8),2,IF($C21+$D21+$E21+$F21+$G21+$ED20&gt;($ED$11*AT$8),3,0))))</f>
        <v>0</v>
      </c>
      <c r="AU21" s="239">
        <f>IF(OR(SUMIF(AU$12:AU20,2,AU$12:AU20)=2,SUMIF(AU$12:AU20,1,AU$12:AU20)=1,SUM(AU$12:AU20)=1,SUM(AU$12:AU20)=2),0,IF($C21+$ED20&gt;($ED$11*AU$8),1,IF($C21+$D21+$E21+$F21+$ED20&gt;($ED$11*AU$8),2,IF($C21+$D21+$E21+$F21+$G21+$ED20&gt;($ED$11*AU$8),3,0))))</f>
        <v>0</v>
      </c>
      <c r="AV21" s="239">
        <f>IF(OR(SUMIF(AV$12:AV20,2,AV$12:AV20)=2,SUMIF(AV$12:AV20,1,AV$12:AV20)=1,SUM(AV$12:AV20)=1,SUM(AV$12:AV20)=2),0,IF($C21+$ED20&gt;($ED$11*AV$8),1,IF($C21+$D21+$E21+$F21+$ED20&gt;($ED$11*AV$8),2,IF($C21+$D21+$E21+$F21+$G21+$ED20&gt;($ED$11*AV$8),3,0))))</f>
        <v>0</v>
      </c>
      <c r="AW21" s="239">
        <f>IF(OR(SUMIF(AW$12:AW20,2,AW$12:AW20)=2,SUMIF(AW$12:AW20,1,AW$12:AW20)=1,SUM(AW$12:AW20)=1,SUM(AW$12:AW20)=2),0,IF($C21+$ED20&gt;($ED$11*AW$8),1,IF($C21+$D21+$E21+$F21+$ED20&gt;($ED$11*AW$8),2,IF($C21+$D21+$E21+$F21+$G21+$ED20&gt;($ED$11*AW$8),3,0))))</f>
        <v>0</v>
      </c>
      <c r="AX21" s="239">
        <f>IF(OR(SUMIF(AX$12:AX20,2,AX$12:AX20)=2,SUMIF(AX$12:AX20,1,AX$12:AX20)=1,SUM(AX$12:AX20)=1,SUM(AX$12:AX20)=2),0,IF($C21+$ED20&gt;($ED$11*AX$8),1,IF($C21+$D21+$E21+$F21+$ED20&gt;($ED$11*AX$8),2,IF($C21+$D21+$E21+$F21+$G21+$ED20&gt;($ED$11*AX$8),3,0))))</f>
        <v>0</v>
      </c>
      <c r="AY21" s="239">
        <f>IF(OR(SUMIF(AY$12:AY20,2,AY$12:AY20)=2,SUMIF(AY$12:AY20,1,AY$12:AY20)=1,SUM(AY$12:AY20)=1,SUM(AY$12:AY20)=2),0,IF($C21+$ED20&gt;($ED$11*AY$8),1,IF($C21+$D21+$E21+$F21+$ED20&gt;($ED$11*AY$8),2,IF($C21+$D21+$E21+$F21+$G21+$ED20&gt;($ED$11*AY$8),3,0))))</f>
        <v>0</v>
      </c>
      <c r="AZ21" s="239">
        <f>IF(OR(SUMIF(AZ$12:AZ20,2,AZ$12:AZ20)=2,SUMIF(AZ$12:AZ20,1,AZ$12:AZ20)=1,SUM(AZ$12:AZ20)=1,SUM(AZ$12:AZ20)=2),0,IF($C21+$ED20&gt;($ED$11*AZ$8),1,IF($C21+$D21+$E21+$F21+$ED20&gt;($ED$11*AZ$8),2,IF($C21+$D21+$E21+$F21+$G21+$ED20&gt;($ED$11*AZ$8),3,0))))</f>
        <v>0</v>
      </c>
      <c r="BA21" s="239">
        <f>IF(OR(SUMIF(BA$12:BA20,2,BA$12:BA20)=2,SUMIF(BA$12:BA20,1,BA$12:BA20)=1,SUM(BA$12:BA20)=1,SUM(BA$12:BA20)=2),0,IF($C21+$ED20&gt;($ED$11*BA$8),1,IF($C21+$D21+$E21+$F21+$ED20&gt;($ED$11*BA$8),2,IF($C21+$D21+$E21+$F21+$G21+$ED20&gt;($ED$11*BA$8),3,0))))</f>
        <v>0</v>
      </c>
      <c r="BB21" s="239">
        <f>IF(OR(SUMIF(BB$12:BB20,2,BB$12:BB20)=2,SUMIF(BB$12:BB20,1,BB$12:BB20)=1,SUM(BB$12:BB20)=1,SUM(BB$12:BB20)=2),0,IF($C21+$ED20&gt;($ED$11*BB$8),1,IF($C21+$D21+$E21+$F21+$ED20&gt;($ED$11*BB$8),2,IF($C21+$D21+$E21+$F21+$G21+$ED20&gt;($ED$11*BB$8),3,0))))</f>
        <v>0</v>
      </c>
      <c r="BC21" s="239">
        <f>IF(OR(SUMIF(BC$12:BC20,2,BC$12:BC20)=2,SUMIF(BC$12:BC20,1,BC$12:BC20)=1,SUM(BC$12:BC20)=1,SUM(BC$12:BC20)=2),0,IF($C21+$ED20&gt;($ED$11*BC$8),1,IF($C21+$D21+$E21+$F21+$ED20&gt;($ED$11*BC$8),2,IF($C21+$D21+$E21+$F21+$G21+$ED20&gt;($ED$11*BC$8),3,0))))</f>
        <v>0</v>
      </c>
      <c r="BD21" s="239">
        <f>IF(OR(SUMIF(BD$12:BD20,2,BD$12:BD20)=2,SUMIF(BD$12:BD20,1,BD$12:BD20)=1,SUM(BD$12:BD20)=1,SUM(BD$12:BD20)=2),0,IF($C21+$ED20&gt;($ED$11*BD$8),1,IF($C21+$D21+$E21+$F21+$ED20&gt;($ED$11*BD$8),2,IF($C21+$D21+$E21+$F21+$G21+$ED20&gt;($ED$11*BD$8),3,0))))</f>
        <v>0</v>
      </c>
      <c r="BE21" s="239">
        <f>IF(OR(SUMIF(BE$12:BE20,2,BE$12:BE20)=2,SUMIF(BE$12:BE20,1,BE$12:BE20)=1,SUM(BE$12:BE20)=1,SUM(BE$12:BE20)=2),0,IF($C21+$ED20&gt;($ED$11*BE$8),1,IF($C21+$D21+$E21+$F21+$ED20&gt;($ED$11*BE$8),2,IF($C21+$D21+$E21+$F21+$G21+$ED20&gt;($ED$11*BE$8),3,0))))</f>
        <v>0</v>
      </c>
      <c r="BF21" s="239">
        <f>IF(OR(SUMIF(BF$12:BF20,2,BF$12:BF20)=2,SUMIF(BF$12:BF20,1,BF$12:BF20)=1,SUM(BF$12:BF20)=1,SUM(BF$12:BF20)=2),0,IF($C21+$ED20&gt;($ED$11*BF$8),1,IF($C21+$D21+$E21+$F21+$ED20&gt;($ED$11*BF$8),2,IF($C21+$D21+$E21+$F21+$G21+$ED20&gt;($ED$11*BF$8),3,0))))</f>
        <v>0</v>
      </c>
      <c r="BG21" s="239">
        <f>IF(OR(SUMIF(BG$12:BG20,2,BG$12:BG20)=2,SUMIF(BG$12:BG20,1,BG$12:BG20)=1,SUM(BG$12:BG20)=1,SUM(BG$12:BG20)=2),0,IF($C21+$ED20&gt;($ED$11*BG$8),1,IF($C21+$D21+$E21+$F21+$ED20&gt;($ED$11*BG$8),2,IF($C21+$D21+$E21+$F21+$G21+$ED20&gt;($ED$11*BG$8),3,0))))</f>
        <v>0</v>
      </c>
      <c r="BH21" s="239">
        <f>IF(OR(SUMIF(BH$12:BH20,2,BH$12:BH20)=2,SUMIF(BH$12:BH20,1,BH$12:BH20)=1,SUM(BH$12:BH20)=1,SUM(BH$12:BH20)=2),0,IF($C21+$ED20&gt;($ED$11*BH$8),1,IF($C21+$D21+$E21+$F21+$ED20&gt;($ED$11*BH$8),2,IF($C21+$D21+$E21+$F21+$G21+$ED20&gt;($ED$11*BH$8),3,0))))</f>
        <v>0</v>
      </c>
      <c r="BI21" s="239">
        <f>IF(OR(SUMIF(BI$12:BI20,2,BI$12:BI20)=2,SUMIF(BI$12:BI20,1,BI$12:BI20)=1,SUM(BI$12:BI20)=1,SUM(BI$12:BI20)=2),0,IF($C21+$ED20&gt;($ED$11*BI$8),1,IF($C21+$D21+$E21+$F21+$ED20&gt;($ED$11*BI$8),2,IF($C21+$D21+$E21+$F21+$G21+$ED20&gt;($ED$11*BI$8),3,0))))</f>
        <v>0</v>
      </c>
      <c r="BJ21" s="239">
        <f>IF(OR(SUMIF(BJ$12:BJ20,2,BJ$12:BJ20)=2,SUMIF(BJ$12:BJ20,1,BJ$12:BJ20)=1,SUM(BJ$12:BJ20)=1,SUM(BJ$12:BJ20)=2),0,IF($C21+$ED20&gt;($ED$11*BJ$8),1,IF($C21+$D21+$E21+$F21+$ED20&gt;($ED$11*BJ$8),2,IF($C21+$D21+$E21+$F21+$G21+$ED20&gt;($ED$11*BJ$8),3,0))))</f>
        <v>0</v>
      </c>
      <c r="BK21" s="239">
        <f>IF(OR(SUMIF(BK$12:BK20,2,BK$12:BK20)=2,SUMIF(BK$12:BK20,1,BK$12:BK20)=1,SUM(BK$12:BK20)=1,SUM(BK$12:BK20)=2),0,IF($C21+$ED20&gt;($ED$11*BK$8),1,IF($C21+$D21+$E21+$F21+$ED20&gt;($ED$11*BK$8),2,IF($C21+$D21+$E21+$F21+$G21+$ED20&gt;($ED$11*BK$8),3,0))))</f>
        <v>0</v>
      </c>
      <c r="BL21" s="239">
        <f>IF(OR(SUMIF(BL$12:BL20,2,BL$12:BL20)=2,SUMIF(BL$12:BL20,1,BL$12:BL20)=1,SUM(BL$12:BL20)=1,SUM(BL$12:BL20)=2),0,IF($C21+$ED20&gt;($ED$11*BL$8),1,IF($C21+$D21+$E21+$F21+$ED20&gt;($ED$11*BL$8),2,IF($C21+$D21+$E21+$F21+$G21+$ED20&gt;($ED$11*BL$8),3,0))))</f>
        <v>0</v>
      </c>
      <c r="BM21" s="239">
        <f>IF(OR(SUMIF(BM$12:BM20,2,BM$12:BM20)=2,SUMIF(BM$12:BM20,1,BM$12:BM20)=1,SUM(BM$12:BM20)=1,SUM(BM$12:BM20)=2),0,IF($C21+$ED20&gt;($ED$11*BM$8),1,IF($C21+$D21+$E21+$F21+$ED20&gt;($ED$11*BM$8),2,IF($C21+$D21+$E21+$F21+$G21+$ED20&gt;($ED$11*BM$8),3,0))))</f>
        <v>0</v>
      </c>
      <c r="BN21" s="239">
        <f>IF(OR(SUMIF(BN$12:BN20,2,BN$12:BN20)=2,SUMIF(BN$12:BN20,1,BN$12:BN20)=1,SUM(BN$12:BN20)=1,SUM(BN$12:BN20)=2),0,IF($C21+$ED20&gt;($ED$11*BN$8),1,IF($C21+$D21+$E21+$F21+$ED20&gt;($ED$11*BN$8),2,IF($C21+$D21+$E21+$F21+$G21+$ED20&gt;($ED$11*BN$8),3,0))))</f>
        <v>0</v>
      </c>
      <c r="BO21" s="239">
        <f>IF(OR(SUMIF(BO$12:BO20,2,BO$12:BO20)=2,SUMIF(BO$12:BO20,1,BO$12:BO20)=1,SUM(BO$12:BO20)=1,SUM(BO$12:BO20)=2),0,IF($C21+$ED20&gt;($ED$11*BO$8),1,IF($C21+$D21+$E21+$F21+$ED20&gt;($ED$11*BO$8),2,IF($C21+$D21+$E21+$F21+$G21+$ED20&gt;($ED$11*BO$8),3,0))))</f>
        <v>0</v>
      </c>
      <c r="BP21" s="239">
        <f>IF(OR(SUMIF(BP$12:BP20,2,BP$12:BP20)=2,SUMIF(BP$12:BP20,1,BP$12:BP20)=1,SUM(BP$12:BP20)=1,SUM(BP$12:BP20)=2),0,IF($C21+$ED20&gt;($ED$11*BP$8),1,IF($C21+$D21+$E21+$F21+$ED20&gt;($ED$11*BP$8),2,IF($C21+$D21+$E21+$F21+$G21+$ED20&gt;($ED$11*BP$8),3,0))))</f>
        <v>0</v>
      </c>
      <c r="BQ21" s="239">
        <f>IF(OR(SUMIF(BQ$12:BQ20,2,BQ$12:BQ20)=2,SUMIF(BQ$12:BQ20,1,BQ$12:BQ20)=1,SUM(BQ$12:BQ20)=1,SUM(BQ$12:BQ20)=2),0,IF($C21+$ED20&gt;($ED$11*BQ$8),1,IF($C21+$D21+$E21+$F21+$ED20&gt;($ED$11*BQ$8),2,IF($C21+$D21+$E21+$F21+$G21+$ED20&gt;($ED$11*BQ$8),3,0))))</f>
        <v>0</v>
      </c>
      <c r="BR21" s="239">
        <f>IF(OR(SUMIF(BR$12:BR20,2,BR$12:BR20)=2,SUMIF(BR$12:BR20,1,BR$12:BR20)=1,SUM(BR$12:BR20)=1,SUM(BR$12:BR20)=2),0,IF($C21+$ED20&gt;($ED$11*BR$8),1,IF($C21+$D21+$E21+$F21+$ED20&gt;($ED$11*BR$8),2,IF($C21+$D21+$E21+$F21+$G21+$ED20&gt;($ED$11*BR$8),3,0))))</f>
        <v>0</v>
      </c>
      <c r="BS21" s="239">
        <f>IF(OR(SUMIF(BS$12:BS20,2,BS$12:BS20)=2,SUMIF(BS$12:BS20,1,BS$12:BS20)=1,SUM(BS$12:BS20)=1,SUM(BS$12:BS20)=2),0,IF($C21+$ED20&gt;($ED$11*BS$8),1,IF($C21+$D21+$E21+$F21+$ED20&gt;($ED$11*BS$8),2,IF($C21+$D21+$E21+$F21+$G21+$ED20&gt;($ED$11*BS$8),3,0))))</f>
        <v>0</v>
      </c>
      <c r="BT21" s="239">
        <f>IF(OR(SUMIF(BT$12:BT20,2,BT$12:BT20)=2,SUMIF(BT$12:BT20,1,BT$12:BT20)=1,SUM(BT$12:BT20)=1,SUM(BT$12:BT20)=2),0,IF($C21+$ED20&gt;($ED$11*BT$8),1,IF($C21+$D21+$E21+$F21+$ED20&gt;($ED$11*BT$8),2,IF($C21+$D21+$E21+$F21+$G21+$ED20&gt;($ED$11*BT$8),3,0))))</f>
        <v>0</v>
      </c>
      <c r="BU21" s="239">
        <f>IF(OR(SUMIF(BU$12:BU20,2,BU$12:BU20)=2,SUMIF(BU$12:BU20,1,BU$12:BU20)=1,SUM(BU$12:BU20)=1,SUM(BU$12:BU20)=2),0,IF($C21+$ED20&gt;($ED$11*BU$8),1,IF($C21+$D21+$E21+$F21+$ED20&gt;($ED$11*BU$8),2,IF($C21+$D21+$E21+$F21+$G21+$ED20&gt;($ED$11*BU$8),3,0))))</f>
        <v>0</v>
      </c>
      <c r="BV21" s="239">
        <f>IF(OR(SUMIF(BV$12:BV20,2,BV$12:BV20)=2,SUMIF(BV$12:BV20,1,BV$12:BV20)=1,SUM(BV$12:BV20)=1,SUM(BV$12:BV20)=2),0,IF($C21+$ED20&gt;($ED$11*BV$8),1,IF($C21+$D21+$E21+$F21+$ED20&gt;($ED$11*BV$8),2,IF($C21+$D21+$E21+$F21+$G21+$ED20&gt;($ED$11*BV$8),3,0))))</f>
        <v>0</v>
      </c>
      <c r="BW21" s="239">
        <f>IF(OR(SUMIF(BW$12:BW20,2,BW$12:BW20)=2,SUMIF(BW$12:BW20,1,BW$12:BW20)=1,SUM(BW$12:BW20)=1,SUM(BW$12:BW20)=2),0,IF($C21+$ED20&gt;($ED$11*BW$8),1,IF($C21+$D21+$E21+$F21+$ED20&gt;($ED$11*BW$8),2,IF($C21+$D21+$E21+$F21+$G21+$ED20&gt;($ED$11*BW$8),3,0))))</f>
        <v>0</v>
      </c>
      <c r="BX21" s="239">
        <f>IF(OR(SUMIF(BX$12:BX20,2,BX$12:BX20)=2,SUMIF(BX$12:BX20,1,BX$12:BX20)=1,SUM(BX$12:BX20)=1,SUM(BX$12:BX20)=2),0,IF($C21+$ED20&gt;($ED$11*BX$8),1,IF($C21+$D21+$E21+$F21+$ED20&gt;($ED$11*BX$8),2,IF($C21+$D21+$E21+$F21+$G21+$ED20&gt;($ED$11*BX$8),3,0))))</f>
        <v>0</v>
      </c>
      <c r="BY21" s="239">
        <f>IF(OR(SUMIF(BY$12:BY20,2,BY$12:BY20)=2,SUMIF(BY$12:BY20,1,BY$12:BY20)=1,SUM(BY$12:BY20)=1,SUM(BY$12:BY20)=2),0,IF($C21+$ED20&gt;($ED$11*BY$8),1,IF($C21+$D21+$E21+$F21+$ED20&gt;($ED$11*BY$8),2,IF($C21+$D21+$E21+$F21+$G21+$ED20&gt;($ED$11*BY$8),3,0))))</f>
        <v>0</v>
      </c>
      <c r="BZ21" s="239">
        <f>IF(OR(SUMIF(BZ$12:BZ20,2,BZ$12:BZ20)=2,SUMIF(BZ$12:BZ20,1,BZ$12:BZ20)=1,SUM(BZ$12:BZ20)=1,SUM(BZ$12:BZ20)=2),0,IF($C21+$ED20&gt;($ED$11*BZ$8),1,IF($C21+$D21+$E21+$F21+$ED20&gt;($ED$11*BZ$8),2,IF($C21+$D21+$E21+$F21+$G21+$ED20&gt;($ED$11*BZ$8),3,0))))</f>
        <v>0</v>
      </c>
      <c r="CA21" s="239">
        <f>IF(OR(SUMIF(CA$12:CA20,2,CA$12:CA20)=2,SUMIF(CA$12:CA20,1,CA$12:CA20)=1,SUM(CA$12:CA20)=1,SUM(CA$12:CA20)=2),0,IF($C21+$ED20&gt;($ED$11*CA$8),1,IF($C21+$D21+$E21+$F21+$ED20&gt;($ED$11*CA$8),2,IF($C21+$D21+$E21+$F21+$G21+$ED20&gt;($ED$11*CA$8),3,0))))</f>
        <v>0</v>
      </c>
      <c r="CB21" s="239">
        <f>IF(OR(SUMIF(CB$12:CB20,2,CB$12:CB20)=2,SUMIF(CB$12:CB20,1,CB$12:CB20)=1,SUM(CB$12:CB20)=1,SUM(CB$12:CB20)=2),0,IF($C21+$ED20&gt;($ED$11*CB$8),1,IF($C21+$D21+$E21+$F21+$ED20&gt;($ED$11*CB$8),2,IF($C21+$D21+$E21+$F21+$G21+$ED20&gt;($ED$11*CB$8),3,0))))</f>
        <v>0</v>
      </c>
      <c r="CC21" s="239">
        <f>IF(OR(SUMIF(CC$12:CC20,2,CC$12:CC20)=2,SUMIF(CC$12:CC20,1,CC$12:CC20)=1,SUM(CC$12:CC20)=1,SUM(CC$12:CC20)=2),0,IF($C21+$ED20&gt;($ED$11*CC$8),1,IF($C21+$D21+$E21+$F21+$ED20&gt;($ED$11*CC$8),2,IF($C21+$D21+$E21+$F21+$G21+$ED20&gt;($ED$11*CC$8),3,0))))</f>
        <v>0</v>
      </c>
      <c r="CD21" s="239">
        <f>IF(OR(SUMIF(CD$12:CD20,2,CD$12:CD20)=2,SUMIF(CD$12:CD20,1,CD$12:CD20)=1,SUM(CD$12:CD20)=1,SUM(CD$12:CD20)=2),0,IF($C21+$ED20&gt;($ED$11*CD$8),1,IF($C21+$D21+$E21+$F21+$ED20&gt;($ED$11*CD$8),2,IF($C21+$D21+$E21+$F21+$G21+$ED20&gt;($ED$11*CD$8),3,0))))</f>
        <v>0</v>
      </c>
      <c r="CE21" s="239">
        <f>IF(OR(SUMIF(CE$12:CE20,2,CE$12:CE20)=2,SUMIF(CE$12:CE20,1,CE$12:CE20)=1,SUM(CE$12:CE20)=1,SUM(CE$12:CE20)=2),0,IF($C21+$ED20&gt;($ED$11*CE$8),1,IF($C21+$D21+$E21+$F21+$ED20&gt;($ED$11*CE$8),2,IF($C21+$D21+$E21+$F21+$G21+$ED20&gt;($ED$11*CE$8),3,0))))</f>
        <v>0</v>
      </c>
      <c r="CF21" s="239">
        <f>IF(OR(SUMIF(CF$12:CF20,2,CF$12:CF20)=2,SUMIF(CF$12:CF20,1,CF$12:CF20)=1,SUM(CF$12:CF20)=1,SUM(CF$12:CF20)=2),0,IF($C21+$ED20&gt;($ED$11*CF$8),1,IF($C21+$D21+$E21+$F21+$ED20&gt;($ED$11*CF$8),2,IF($C21+$D21+$E21+$F21+$G21+$ED20&gt;($ED$11*CF$8),3,0))))</f>
        <v>0</v>
      </c>
      <c r="CG21" s="239">
        <f>IF(OR(SUMIF(CG$12:CG20,2,CG$12:CG20)=2,SUMIF(CG$12:CG20,1,CG$12:CG20)=1,SUM(CG$12:CG20)=1,SUM(CG$12:CG20)=2),0,IF($C21+$ED20&gt;($ED$11*CG$8),1,IF($C21+$D21+$E21+$F21+$ED20&gt;($ED$11*CG$8),2,IF($C21+$D21+$E21+$F21+$G21+$ED20&gt;($ED$11*CG$8),3,0))))</f>
        <v>0</v>
      </c>
      <c r="CH21" s="239">
        <f>IF(OR(SUMIF(CH$12:CH20,2,CH$12:CH20)=2,SUMIF(CH$12:CH20,1,CH$12:CH20)=1,SUM(CH$12:CH20)=1,SUM(CH$12:CH20)=2),0,IF($C21+$ED20&gt;($ED$11*CH$8),1,IF($C21+$D21+$E21+$F21+$ED20&gt;($ED$11*CH$8),2,IF($C21+$D21+$E21+$F21+$G21+$ED20&gt;($ED$11*CH$8),3,0))))</f>
        <v>0</v>
      </c>
      <c r="CI21" s="239">
        <f>IF(OR(SUMIF(CI$12:CI20,2,CI$12:CI20)=2,SUMIF(CI$12:CI20,1,CI$12:CI20)=1,SUM(CI$12:CI20)=1,SUM(CI$12:CI20)=2),0,IF($C21+$ED20&gt;($ED$11*CI$8),1,IF($C21+$D21+$E21+$F21+$ED20&gt;($ED$11*CI$8),2,IF($C21+$D21+$E21+$F21+$G21+$ED20&gt;($ED$11*CI$8),3,0))))</f>
        <v>0</v>
      </c>
      <c r="CJ21" s="239">
        <f>IF(OR(SUMIF(CJ$12:CJ20,2,CJ$12:CJ20)=2,SUMIF(CJ$12:CJ20,1,CJ$12:CJ20)=1,SUM(CJ$12:CJ20)=1,SUM(CJ$12:CJ20)=2),0,IF($C21+$ED20&gt;($ED$11*CJ$8),1,IF($C21+$D21+$E21+$F21+$ED20&gt;($ED$11*CJ$8),2,IF($C21+$D21+$E21+$F21+$G21+$ED20&gt;($ED$11*CJ$8),3,0))))</f>
        <v>0</v>
      </c>
      <c r="CK21" s="239">
        <f>IF(OR(SUMIF(CK$12:CK20,2,CK$12:CK20)=2,SUMIF(CK$12:CK20,1,CK$12:CK20)=1,SUM(CK$12:CK20)=1,SUM(CK$12:CK20)=2),0,IF($C21+$ED20&gt;($ED$11*CK$8),1,IF($C21+$D21+$E21+$F21+$ED20&gt;($ED$11*CK$8),2,IF($C21+$D21+$E21+$F21+$G21+$ED20&gt;($ED$11*CK$8),3,0))))</f>
        <v>0</v>
      </c>
      <c r="CL21" s="239">
        <f>IF(OR(SUMIF(CL$12:CL20,2,CL$12:CL20)=2,SUMIF(CL$12:CL20,1,CL$12:CL20)=1,SUM(CL$12:CL20)=1,SUM(CL$12:CL20)=2),0,IF($C21+$ED20&gt;($ED$11*CL$8),1,IF($C21+$D21+$E21+$F21+$ED20&gt;($ED$11*CL$8),2,IF($C21+$D21+$E21+$F21+$G21+$ED20&gt;($ED$11*CL$8),3,0))))</f>
        <v>0</v>
      </c>
      <c r="CM21" s="239">
        <f>IF(OR(SUMIF(CM$12:CM20,2,CM$12:CM20)=2,SUMIF(CM$12:CM20,1,CM$12:CM20)=1,SUM(CM$12:CM20)=1,SUM(CM$12:CM20)=2),0,IF($C21+$ED20&gt;($ED$11*CM$8),1,IF($C21+$D21+$E21+$F21+$ED20&gt;($ED$11*CM$8),2,IF($C21+$D21+$E21+$F21+$G21+$ED20&gt;($ED$11*CM$8),3,0))))</f>
        <v>0</v>
      </c>
      <c r="CN21" s="239">
        <f>IF(OR(SUMIF(CN$12:CN20,2,CN$12:CN20)=2,SUMIF(CN$12:CN20,1,CN$12:CN20)=1,SUM(CN$12:CN20)=1,SUM(CN$12:CN20)=2),0,IF($C21+$ED20&gt;($ED$11*CN$8),1,IF($C21+$D21+$E21+$F21+$ED20&gt;($ED$11*CN$8),2,IF($C21+$D21+$E21+$F21+$G21+$ED20&gt;($ED$11*CN$8),3,0))))</f>
        <v>0</v>
      </c>
      <c r="CO21" s="239">
        <f>IF(OR(SUMIF(CO$12:CO20,2,CO$12:CO20)=2,SUMIF(CO$12:CO20,1,CO$12:CO20)=1,SUM(CO$12:CO20)=1,SUM(CO$12:CO20)=2),0,IF($C21+$ED20&gt;($ED$11*CO$8),1,IF($C21+$D21+$E21+$F21+$ED20&gt;($ED$11*CO$8),2,IF($C21+$D21+$E21+$F21+$G21+$ED20&gt;($ED$11*CO$8),3,0))))</f>
        <v>0</v>
      </c>
      <c r="CP21" s="239">
        <f>IF(OR(SUMIF(CP$12:CP20,2,CP$12:CP20)=2,SUMIF(CP$12:CP20,1,CP$12:CP20)=1,SUM(CP$12:CP20)=1,SUM(CP$12:CP20)=2),0,IF($C21+$ED20&gt;($ED$11*CP$8),1,IF($C21+$D21+$E21+$F21+$ED20&gt;($ED$11*CP$8),2,IF($C21+$D21+$E21+$F21+$G21+$ED20&gt;($ED$11*CP$8),3,0))))</f>
        <v>0</v>
      </c>
      <c r="CQ21" s="239">
        <f>IF(OR(SUMIF(CQ$12:CQ20,2,CQ$12:CQ20)=2,SUMIF(CQ$12:CQ20,1,CQ$12:CQ20)=1,SUM(CQ$12:CQ20)=1,SUM(CQ$12:CQ20)=2),0,IF($C21+$ED20&gt;($ED$11*CQ$8),1,IF($C21+$D21+$E21+$F21+$ED20&gt;($ED$11*CQ$8),2,IF($C21+$D21+$E21+$F21+$G21+$ED20&gt;($ED$11*CQ$8),3,0))))</f>
        <v>0</v>
      </c>
      <c r="CR21" s="239">
        <f>IF(OR(SUMIF(CR$12:CR20,2,CR$12:CR20)=2,SUMIF(CR$12:CR20,1,CR$12:CR20)=1,SUM(CR$12:CR20)=1,SUM(CR$12:CR20)=2),0,IF($C21+$ED20&gt;($ED$11*CR$8),1,IF($C21+$D21+$E21+$F21+$ED20&gt;($ED$11*CR$8),2,IF($C21+$D21+$E21+$F21+$G21+$ED20&gt;($ED$11*CR$8),3,0))))</f>
        <v>0</v>
      </c>
      <c r="CS21" s="239">
        <f>IF(OR(SUMIF(CS$12:CS20,2,CS$12:CS20)=2,SUMIF(CS$12:CS20,1,CS$12:CS20)=1,SUM(CS$12:CS20)=1,SUM(CS$12:CS20)=2),0,IF($C21+$ED20&gt;($ED$11*CS$8),1,IF($C21+$D21+$E21+$F21+$ED20&gt;($ED$11*CS$8),2,IF($C21+$D21+$E21+$F21+$G21+$ED20&gt;($ED$11*CS$8),3,0))))</f>
        <v>0</v>
      </c>
      <c r="CT21" s="239">
        <f>IF(OR(SUMIF(CT$12:CT20,2,CT$12:CT20)=2,SUMIF(CT$12:CT20,1,CT$12:CT20)=1,SUM(CT$12:CT20)=1,SUM(CT$12:CT20)=2),0,IF($C21+$ED20&gt;($ED$11*CT$8),1,IF($C21+$D21+$E21+$F21+$ED20&gt;($ED$11*CT$8),2,IF($C21+$D21+$E21+$F21+$G21+$ED20&gt;($ED$11*CT$8),3,0))))</f>
        <v>0</v>
      </c>
      <c r="CU21" s="239">
        <f>IF(OR(SUMIF(CU$12:CU20,2,CU$12:CU20)=2,SUMIF(CU$12:CU20,1,CU$12:CU20)=1,SUM(CU$12:CU20)=1,SUM(CU$12:CU20)=2),0,IF($C21+$ED20&gt;($ED$11*CU$8),1,IF($C21+$D21+$E21+$F21+$ED20&gt;($ED$11*CU$8),2,IF($C21+$D21+$E21+$F21+$G21+$ED20&gt;($ED$11*CU$8),3,0))))</f>
        <v>0</v>
      </c>
      <c r="CV21" s="239">
        <f>IF(OR(SUMIF(CV$12:CV20,2,CV$12:CV20)=2,SUMIF(CV$12:CV20,1,CV$12:CV20)=1,SUM(CV$12:CV20)=1,SUM(CV$12:CV20)=2),0,IF($C21+$ED20&gt;($ED$11*CV$8),1,IF($C21+$D21+$E21+$F21+$ED20&gt;($ED$11*CV$8),2,IF($C21+$D21+$E21+$F21+$G21+$ED20&gt;($ED$11*CV$8),3,0))))</f>
        <v>0</v>
      </c>
      <c r="CW21" s="239">
        <f>IF(OR(SUMIF(CW$12:CW20,2,CW$12:CW20)=2,SUMIF(CW$12:CW20,1,CW$12:CW20)=1,SUM(CW$12:CW20)=1,SUM(CW$12:CW20)=2),0,IF($C21+$ED20&gt;($ED$11*CW$8),1,IF($C21+$D21+$E21+$F21+$ED20&gt;($ED$11*CW$8),2,IF($C21+$D21+$E21+$F21+$G21+$ED20&gt;($ED$11*CW$8),3,0))))</f>
        <v>0</v>
      </c>
      <c r="CX21" s="239">
        <f>IF(OR(SUMIF(CX$12:CX20,2,CX$12:CX20)=2,SUMIF(CX$12:CX20,1,CX$12:CX20)=1,SUM(CX$12:CX20)=1,SUM(CX$12:CX20)=2),0,IF($C21+$ED20&gt;($ED$11*CX$8),1,IF($C21+$D21+$E21+$F21+$ED20&gt;($ED$11*CX$8),2,IF($C21+$D21+$E21+$F21+$G21+$ED20&gt;($ED$11*CX$8),3,0))))</f>
        <v>0</v>
      </c>
      <c r="CY21" s="239">
        <f>IF(OR(SUMIF(CY$12:CY20,2,CY$12:CY20)=2,SUMIF(CY$12:CY20,1,CY$12:CY20)=1,SUM(CY$12:CY20)=1,SUM(CY$12:CY20)=2),0,IF($C21+$ED20&gt;($ED$11*CY$8),1,IF($C21+$D21+$E21+$F21+$ED20&gt;($ED$11*CY$8),2,IF($C21+$D21+$E21+$F21+$G21+$ED20&gt;($ED$11*CY$8),3,0))))</f>
        <v>0</v>
      </c>
      <c r="CZ21" s="239">
        <f>IF(OR(SUMIF(CZ$12:CZ20,2,CZ$12:CZ20)=2,SUMIF(CZ$12:CZ20,1,CZ$12:CZ20)=1,SUM(CZ$12:CZ20)=1,SUM(CZ$12:CZ20)=2),0,IF($C21+$ED20&gt;($ED$11*CZ$8),1,IF($C21+$D21+$E21+$F21+$ED20&gt;($ED$11*CZ$8),2,IF($C21+$D21+$E21+$F21+$G21+$ED20&gt;($ED$11*CZ$8),3,0))))</f>
        <v>0</v>
      </c>
      <c r="DA21" s="239">
        <f>IF(OR(SUMIF(DA$12:DA20,2,DA$12:DA20)=2,SUMIF(DA$12:DA20,1,DA$12:DA20)=1,SUM(DA$12:DA20)=1,SUM(DA$12:DA20)=2),0,IF($C21+$ED20&gt;($ED$11*DA$8),1,IF($C21+$D21+$E21+$F21+$ED20&gt;($ED$11*DA$8),2,IF($C21+$D21+$E21+$F21+$G21+$ED20&gt;($ED$11*DA$8),3,0))))</f>
        <v>0</v>
      </c>
      <c r="DB21" s="239">
        <f>IF(OR(SUMIF(DB$12:DB20,2,DB$12:DB20)=2,SUMIF(DB$12:DB20,1,DB$12:DB20)=1,SUM(DB$12:DB20)=1,SUM(DB$12:DB20)=2),0,IF($C21+$ED20&gt;($ED$11*DB$8),1,IF($C21+$D21+$E21+$F21+$ED20&gt;($ED$11*DB$8),2,IF($C21+$D21+$E21+$F21+$G21+$ED20&gt;($ED$11*DB$8),3,0))))</f>
        <v>0</v>
      </c>
      <c r="DC21" s="239">
        <f>IF(OR(SUMIF(DC$12:DC20,2,DC$12:DC20)=2,SUMIF(DC$12:DC20,1,DC$12:DC20)=1,SUM(DC$12:DC20)=1,SUM(DC$12:DC20)=2),0,IF($C21+$ED20&gt;($ED$11*DC$8),1,IF($C21+$D21+$E21+$F21+$ED20&gt;($ED$11*DC$8),2,IF($C21+$D21+$E21+$F21+$G21+$ED20&gt;($ED$11*DC$8),3,0))))</f>
        <v>0</v>
      </c>
      <c r="DD21" s="239">
        <f>IF(OR(SUMIF(DD$12:DD20,2,DD$12:DD20)=2,SUMIF(DD$12:DD20,1,DD$12:DD20)=1,SUM(DD$12:DD20)=1,SUM(DD$12:DD20)=2),0,IF($C21+$ED20&gt;($ED$11*DD$8),1,IF($C21+$D21+$E21+$F21+$ED20&gt;($ED$11*DD$8),2,IF($C21+$D21+$E21+$F21+$G21+$ED20&gt;($ED$11*DD$8),3,0))))</f>
        <v>0</v>
      </c>
      <c r="DE21" s="239">
        <f>IF(OR(SUMIF(DE$12:DE20,2,DE$12:DE20)=2,SUMIF(DE$12:DE20,1,DE$12:DE20)=1,SUM(DE$12:DE20)=1,SUM(DE$12:DE20)=2),0,IF($C21+$ED20&gt;($ED$11*DE$8),1,IF($C21+$D21+$E21+$F21+$ED20&gt;($ED$11*DE$8),2,IF($C21+$D21+$E21+$F21+$G21+$ED20&gt;($ED$11*DE$8),3,0))))</f>
        <v>0</v>
      </c>
      <c r="DF21" s="239">
        <f>IF(OR(SUMIF(DF$12:DF20,2,DF$12:DF20)=2,SUMIF(DF$12:DF20,1,DF$12:DF20)=1,SUM(DF$12:DF20)=1,SUM(DF$12:DF20)=2),0,IF($C21+$ED20&gt;($ED$11*DF$8),1,IF($C21+$D21+$E21+$F21+$ED20&gt;($ED$11*DF$8),2,IF($C21+$D21+$E21+$F21+$G21+$ED20&gt;($ED$11*DF$8),3,0))))</f>
        <v>0</v>
      </c>
      <c r="DG21" s="239">
        <f>IF(OR(SUMIF(DG$12:DG20,2,DG$12:DG20)=2,SUMIF(DG$12:DG20,1,DG$12:DG20)=1,SUM(DG$12:DG20)=1,SUM(DG$12:DG20)=2),0,IF($C21+$ED20&gt;($ED$11*DG$8),1,IF($C21+$D21+$E21+$F21+$ED20&gt;($ED$11*DG$8),2,IF($C21+$D21+$E21+$F21+$G21+$ED20&gt;($ED$11*DG$8),3,0))))</f>
        <v>0</v>
      </c>
      <c r="DH21" s="239">
        <f>IF(OR(SUMIF(DH$12:DH20,2,DH$12:DH20)=2,SUMIF(DH$12:DH20,1,DH$12:DH20)=1,SUM(DH$12:DH20)=1,SUM(DH$12:DH20)=2),0,IF($C21+$ED20&gt;($ED$11*DH$8),1,IF($C21+$D21+$E21+$F21+$ED20&gt;($ED$11*DH$8),2,IF($C21+$D21+$E21+$F21+$G21+$ED20&gt;($ED$11*DH$8),3,0))))</f>
        <v>0</v>
      </c>
      <c r="DI21" s="239">
        <f>IF(OR(SUMIF(DI$12:DI20,2,DI$12:DI20)=2,SUMIF(DI$12:DI20,1,DI$12:DI20)=1,SUM(DI$12:DI20)=1,SUM(DI$12:DI20)=2),0,IF($C21+$ED20&gt;($ED$11*DI$8),1,IF($C21+$D21+$E21+$F21+$ED20&gt;($ED$11*DI$8),2,IF($C21+$D21+$E21+$F21+$G21+$ED20&gt;($ED$11*DI$8),3,0))))</f>
        <v>0</v>
      </c>
      <c r="DJ21" s="239">
        <f>IF(OR(SUMIF(DJ$12:DJ20,2,DJ$12:DJ20)=2,SUMIF(DJ$12:DJ20,1,DJ$12:DJ20)=1,SUM(DJ$12:DJ20)=1,SUM(DJ$12:DJ20)=2),0,IF($C21+$ED20&gt;($ED$11*DJ$8),1,IF($C21+$D21+$E21+$F21+$ED20&gt;($ED$11*DJ$8),2,IF($C21+$D21+$E21+$F21+$G21+$ED20&gt;($ED$11*DJ$8),3,0))))</f>
        <v>0</v>
      </c>
      <c r="DK21" s="239">
        <f>IF(OR(SUMIF(DK$12:DK20,2,DK$12:DK20)=2,SUMIF(DK$12:DK20,1,DK$12:DK20)=1,SUM(DK$12:DK20)=1,SUM(DK$12:DK20)=2),0,IF($C21+$ED20&gt;($ED$11*DK$8),1,IF($C21+$D21+$E21+$F21+$ED20&gt;($ED$11*DK$8),2,IF($C21+$D21+$E21+$F21+$G21+$ED20&gt;($ED$11*DK$8),3,0))))</f>
        <v>0</v>
      </c>
      <c r="DL21" s="239">
        <f>IF(OR(SUMIF(DL$12:DL20,2,DL$12:DL20)=2,SUMIF(DL$12:DL20,1,DL$12:DL20)=1,SUM(DL$12:DL20)=1,SUM(DL$12:DL20)=2),0,IF($C21+$ED20&gt;($ED$11*DL$8),1,IF($C21+$D21+$E21+$F21+$ED20&gt;($ED$11*DL$8),2,IF($C21+$D21+$E21+$F21+$G21+$ED20&gt;($ED$11*DL$8),3,0))))</f>
        <v>0</v>
      </c>
      <c r="DM21" s="239">
        <f>IF(OR(SUMIF(DM$12:DM20,2,DM$12:DM20)=2,SUMIF(DM$12:DM20,1,DM$12:DM20)=1,SUM(DM$12:DM20)=1,SUM(DM$12:DM20)=2),0,IF($C21+$ED20&gt;($ED$11*DM$8),1,IF($C21+$D21+$E21+$F21+$ED20&gt;($ED$11*DM$8),2,IF($C21+$D21+$E21+$F21+$G21+$ED20&gt;($ED$11*DM$8),3,0))))</f>
        <v>0</v>
      </c>
      <c r="DN21" s="239">
        <f>IF(OR(SUMIF(DN$12:DN20,2,DN$12:DN20)=2,SUMIF(DN$12:DN20,1,DN$12:DN20)=1,SUM(DN$12:DN20)=1,SUM(DN$12:DN20)=2),0,IF($C21+$ED20&gt;($ED$11*DN$8),1,IF($C21+$D21+$E21+$F21+$ED20&gt;($ED$11*DN$8),2,IF($C21+$D21+$E21+$F21+$G21+$ED20&gt;($ED$11*DN$8),3,0))))</f>
        <v>0</v>
      </c>
      <c r="DO21" s="239">
        <f>IF(OR(SUMIF(DO$12:DO20,2,DO$12:DO20)=2,SUMIF(DO$12:DO20,1,DO$12:DO20)=1,SUM(DO$12:DO20)=1,SUM(DO$12:DO20)=2),0,IF($C21+$ED20&gt;($ED$11*DO$8),1,IF($C21+$D21+$E21+$F21+$ED20&gt;($ED$11*DO$8),2,IF($C21+$D21+$E21+$F21+$G21+$ED20&gt;($ED$11*DO$8),3,0))))</f>
        <v>0</v>
      </c>
      <c r="DP21" s="239">
        <f>IF(OR(SUMIF(DP$12:DP20,2,DP$12:DP20)=2,SUMIF(DP$12:DP20,1,DP$12:DP20)=1,SUM(DP$12:DP20)=1,SUM(DP$12:DP20)=2),0,IF($C21+$ED20&gt;($ED$11*DP$8),1,IF($C21+$D21+$E21+$F21+$ED20&gt;($ED$11*DP$8),2,IF($C21+$D21+$E21+$F21+$G21+$ED20&gt;($ED$11*DP$8),3,0))))</f>
        <v>0</v>
      </c>
      <c r="DQ21" s="239">
        <f>IF(OR(SUMIF(DQ$12:DQ20,2,DQ$12:DQ20)=2,SUMIF(DQ$12:DQ20,1,DQ$12:DQ20)=1,SUM(DQ$12:DQ20)=1,SUM(DQ$12:DQ20)=2),0,IF($C21+$ED20&gt;($ED$11*DQ$8),1,IF($C21+$D21+$E21+$F21+$ED20&gt;($ED$11*DQ$8),2,IF($C21+$D21+$E21+$F21+$G21+$ED20&gt;($ED$11*DQ$8),3,0))))</f>
        <v>0</v>
      </c>
      <c r="DR21" s="239">
        <f>IF(OR(SUMIF(DR$12:DR20,2,DR$12:DR20)=2,SUMIF(DR$12:DR20,1,DR$12:DR20)=1,SUM(DR$12:DR20)=1,SUM(DR$12:DR20)=2),0,IF($C21+$ED20&gt;($ED$11*DR$8),1,IF($C21+$D21+$E21+$F21+$ED20&gt;($ED$11*DR$8),2,IF($C21+$D21+$E21+$F21+$G21+$ED20&gt;($ED$11*DR$8),3,0))))</f>
        <v>0</v>
      </c>
      <c r="DS21" s="239">
        <f>IF(OR(SUMIF(DS$12:DS20,2,DS$12:DS20)=2,SUMIF(DS$12:DS20,1,DS$12:DS20)=1,SUM(DS$12:DS20)=1,SUM(DS$12:DS20)=2),0,IF($C21+$ED20&gt;($ED$11*DS$8),1,IF($C21+$D21+$E21+$F21+$ED20&gt;($ED$11*DS$8),2,IF($C21+$D21+$E21+$F21+$G21+$ED20&gt;($ED$11*DS$8),3,0))))</f>
        <v>0</v>
      </c>
      <c r="DT21" s="239">
        <f>IF(OR(SUMIF(DT$12:DT20,2,DT$12:DT20)=2,SUMIF(DT$12:DT20,1,DT$12:DT20)=1,SUM(DT$12:DT20)=1,SUM(DT$12:DT20)=2),0,IF($C21+$ED20&gt;($ED$11*DT$8),1,IF($C21+$D21+$E21+$F21+$ED20&gt;($ED$11*DT$8),2,IF($C21+$D21+$E21+$F21+$G21+$ED20&gt;($ED$11*DT$8),3,0))))</f>
        <v>0</v>
      </c>
      <c r="DU21" s="239">
        <f>IF(OR(SUMIF(DU$12:DU20,2,DU$12:DU20)=2,SUMIF(DU$12:DU20,1,DU$12:DU20)=1,SUM(DU$12:DU20)=1,SUM(DU$12:DU20)=2),0,IF($C21+$ED20&gt;($ED$11*DU$8),1,IF($C21+$D21+$E21+$F21+$ED20&gt;($ED$11*DU$8),2,IF($C21+$D21+$E21+$F21+$G21+$ED20&gt;($ED$11*DU$8),3,0))))</f>
        <v>0</v>
      </c>
      <c r="DV21" s="239">
        <f>IF(OR(SUMIF(DV$12:DV20,2,DV$12:DV20)=2,SUMIF(DV$12:DV20,1,DV$12:DV20)=1,SUM(DV$12:DV20)=1,SUM(DV$12:DV20)=2),0,IF($C21+$ED20&gt;($ED$11*DV$8),1,IF($C21+$D21+$E21+$F21+$ED20&gt;($ED$11*DV$8),2,IF($C21+$D21+$E21+$F21+$G21+$ED20&gt;($ED$11*DV$8),3,0))))</f>
        <v>0</v>
      </c>
      <c r="DW21" s="239">
        <f>IF(OR(SUMIF(DW$12:DW20,2,DW$12:DW20)=2,SUMIF(DW$12:DW20,1,DW$12:DW20)=1,SUM(DW$12:DW20)=1,SUM(DW$12:DW20)=2),0,IF($C21+$ED20&gt;($ED$11*DW$8),1,IF($C21+$D21+$E21+$F21+$ED20&gt;($ED$11*DW$8),2,IF($C21+$D21+$E21+$F21+$G21+$ED20&gt;($ED$11*DW$8),3,0))))</f>
        <v>0</v>
      </c>
      <c r="DX21" s="239">
        <f>IF(OR(SUMIF(DX$12:DX20,2,DX$12:DX20)=2,SUMIF(DX$12:DX20,1,DX$12:DX20)=1,SUM(DX$12:DX20)=1,SUM(DX$12:DX20)=2),0,IF($C21+$ED20&gt;($ED$11*DX$8),1,IF($C21+$D21+$E21+$F21+$ED20&gt;($ED$11*DX$8),2,IF($C21+$D21+$E21+$F21+$G21+$ED20&gt;($ED$11*DX$8),3,0))))</f>
        <v>0</v>
      </c>
      <c r="DY21" s="239">
        <f>IF(OR(SUMIF(DY$12:DY20,2,DY$12:DY20)=2,SUMIF(DY$12:DY20,1,DY$12:DY20)=1,SUM(DY$12:DY20)=1,SUM(DY$12:DY20)=2),0,IF($C21+$ED20&gt;($ED$11*DY$8),1,IF($C21+$D21+$E21+$F21+$ED20&gt;($ED$11*DY$8),2,IF($C21+$D21+$E21+$F21+$G21+$ED20&gt;($ED$11*DY$8),3,0))))</f>
        <v>0</v>
      </c>
      <c r="DZ21" s="239">
        <f>IF(OR(SUMIF(DZ$12:DZ20,2,DZ$12:DZ20)=2,SUMIF(DZ$12:DZ20,1,DZ$12:DZ20)=1,SUM(DZ$12:DZ20)=1,SUM(DZ$12:DZ20)=2),0,IF($C21+$ED20&gt;($ED$11*DZ$8),1,IF($C21+$D21+$E21+$F21+$ED20&gt;($ED$11*DZ$8),2,IF($C21+$D21+$E21+$F21+$G21+$ED20&gt;($ED$11*DZ$8),3,0))))</f>
        <v>0</v>
      </c>
      <c r="EA21" s="239">
        <f>IF(OR(SUMIF(EA$12:EA20,2,EA$12:EA20)=2,SUMIF(EA$12:EA20,1,EA$12:EA20)=1,SUM(EA$12:EA20)=1,SUM(EA$12:EA20)=2),0,IF($C21+$ED20&gt;($ED$11*EA$8),1,IF($C21+$D21+$E21+$F21+$ED20&gt;($ED$11*EA$8),2,IF($C21+$D21+$E21+$F21+$G21+$ED20&gt;($ED$11*EA$8),3,0))))</f>
        <v>0</v>
      </c>
      <c r="EB21" s="239">
        <f>IF(OR(SUMIF(EB$12:EB20,2,EB$12:EB20)=2,SUMIF(EB$12:EB20,1,EB$12:EB20)=1,SUM(EB$12:EB20)=1,SUM(EB$12:EB20)=2),0,IF($C21+$ED20&gt;($ED$11*EB$8),1,IF($C21+$D21+$E21+$F21+$ED20&gt;($ED$11*EB$8),2,IF($C21+$D21+$E21+$F21+$G21+$ED20&gt;($ED$11*EB$8),3,0))))</f>
        <v>0</v>
      </c>
      <c r="EC21" s="239">
        <f>IF(OR(SUMIF(EC$12:EC20,2,EC$12:EC20)=2,SUMIF(EC$12:EC20,1,EC$12:EC20)=1,SUM(EC$12:EC20)=1,SUM(EC$12:EC20)=2),0,IF($C21+$ED20&gt;($ED$11*EC$8),1,IF($C21+$D21+$E21+$F21+$ED20&gt;($ED$11*EC$8),2,IF($C21+$D21+$E21+$F21+$G21+$ED20&gt;($ED$11*EC$8),3,0))))</f>
        <v>0</v>
      </c>
      <c r="ED21" s="197">
        <f>SUM($C$12:$F21)</f>
        <v>0</v>
      </c>
    </row>
    <row r="22" spans="1:134" ht="14.1" customHeight="1">
      <c r="A22" s="236">
        <v>11</v>
      </c>
      <c r="B22" s="237"/>
      <c r="C22" s="237"/>
      <c r="D22" s="237"/>
      <c r="E22" s="237"/>
      <c r="F22" s="237"/>
      <c r="G22" s="237"/>
      <c r="H22" s="239">
        <f>IF(OR(SUMIF(H$12:H21,2,H$12:H21)=2,SUMIF(H$12:H21,1,H$12:H21)=1,SUM(H$12:H21)=1,SUM(H$12:H21)=2),0,IF($C22+$ED21&gt;($ED$11*H$8),1,IF($C22+$D22+$E22+$F22+$ED21&gt;($ED$11*H$8),2,IF($C22+$D22+$E22+$F22+$G22+$ED21&gt;($ED$11*H$8),3,0))))</f>
        <v>0</v>
      </c>
      <c r="I22" s="239">
        <f>IF(OR(SUMIF(I$12:I21,2,I$12:I21)=2,SUMIF(I$12:I21,1,I$12:I21)=1,SUM(I$12:I21)=1,SUM(I$12:I21)=2),0,IF($C22+$ED21&gt;($ED$11*I$8),1,IF($C22+$D22+$E22+$F22+$ED21&gt;($ED$11*I$8),2,IF($C22+$D22+$E22+$F22+$G22+$ED21&gt;($ED$11*I$8),3,0))))</f>
        <v>0</v>
      </c>
      <c r="J22" s="239">
        <f>IF(OR(SUMIF(J$12:J21,2,J$12:J21)=2,SUMIF(J$12:J21,1,J$12:J21)=1,SUM(J$12:J21)=1,SUM(J$12:J21)=2),0,IF($C22+$ED21&gt;($ED$11*J$8),1,IF($C22+$D22+$E22+$F22+$ED21&gt;($ED$11*J$8),2,IF($C22+$D22+$E22+$F22+$G22+$ED21&gt;($ED$11*J$8),3,0))))</f>
        <v>0</v>
      </c>
      <c r="K22" s="239">
        <f>IF(OR(SUMIF(K$12:K21,2,K$12:K21)=2,SUMIF(K$12:K21,1,K$12:K21)=1,SUM(K$12:K21)=1,SUM(K$12:K21)=2),0,IF($C22+$ED21&gt;($ED$11*K$8),1,IF($C22+$D22+$E22+$F22+$ED21&gt;($ED$11*K$8),2,IF($C22+$D22+$E22+$F22+$G22+$ED21&gt;($ED$11*K$8),3,0))))</f>
        <v>0</v>
      </c>
      <c r="L22" s="239">
        <f>IF(OR(SUMIF(L$12:L21,2,L$12:L21)=2,SUMIF(L$12:L21,1,L$12:L21)=1,SUM(L$12:L21)=1,SUM(L$12:L21)=2),0,IF($C22+$ED21&gt;($ED$11*L$8),1,IF($C22+$D22+$E22+$F22+$ED21&gt;($ED$11*L$8),2,IF($C22+$D22+$E22+$F22+$G22+$ED21&gt;($ED$11*L$8),3,0))))</f>
        <v>0</v>
      </c>
      <c r="M22" s="239">
        <f>IF(OR(SUMIF(M$12:M21,2,M$12:M21)=2,SUMIF(M$12:M21,1,M$12:M21)=1,SUM(M$12:M21)=1,SUM(M$12:M21)=2),0,IF($C22+$ED21&gt;($ED$11*M$8),1,IF($C22+$D22+$E22+$F22+$ED21&gt;($ED$11*M$8),2,IF($C22+$D22+$E22+$F22+$G22+$ED21&gt;($ED$11*M$8),3,0))))</f>
        <v>0</v>
      </c>
      <c r="N22" s="239">
        <f>IF(OR(SUMIF(N$12:N21,2,N$12:N21)=2,SUMIF(N$12:N21,1,N$12:N21)=1,SUM(N$12:N21)=1,SUM(N$12:N21)=2),0,IF($C22+$ED21&gt;($ED$11*N$8),1,IF($C22+$D22+$E22+$F22+$ED21&gt;($ED$11*N$8),2,IF($C22+$D22+$E22+$F22+$G22+$ED21&gt;($ED$11*N$8),3,0))))</f>
        <v>0</v>
      </c>
      <c r="O22" s="239">
        <f>IF(OR(SUMIF(O$12:O21,2,O$12:O21)=2,SUMIF(O$12:O21,1,O$12:O21)=1,SUM(O$12:O21)=1,SUM(O$12:O21)=2),0,IF($C22+$ED21&gt;($ED$11*O$8),1,IF($C22+$D22+$E22+$F22+$ED21&gt;($ED$11*O$8),2,IF($C22+$D22+$E22+$F22+$G22+$ED21&gt;($ED$11*O$8),3,0))))</f>
        <v>0</v>
      </c>
      <c r="P22" s="239">
        <f>IF(OR(SUMIF(P$12:P21,2,P$12:P21)=2,SUMIF(P$12:P21,1,P$12:P21)=1,SUM(P$12:P21)=1,SUM(P$12:P21)=2),0,IF($C22+$ED21&gt;($ED$11*P$8),1,IF($C22+$D22+$E22+$F22+$ED21&gt;($ED$11*P$8),2,IF($C22+$D22+$E22+$F22+$G22+$ED21&gt;($ED$11*P$8),3,0))))</f>
        <v>0</v>
      </c>
      <c r="Q22" s="239">
        <f>IF(OR(SUMIF(Q$12:Q21,2,Q$12:Q21)=2,SUMIF(Q$12:Q21,1,Q$12:Q21)=1,SUM(Q$12:Q21)=1,SUM(Q$12:Q21)=2),0,IF($C22+$ED21&gt;($ED$11*Q$8),1,IF($C22+$D22+$E22+$F22+$ED21&gt;($ED$11*Q$8),2,IF($C22+$D22+$E22+$F22+$G22+$ED21&gt;($ED$11*Q$8),3,0))))</f>
        <v>0</v>
      </c>
      <c r="R22" s="239">
        <f>IF(OR(SUMIF(R$12:R21,2,R$12:R21)=2,SUMIF(R$12:R21,1,R$12:R21)=1,SUM(R$12:R21)=1,SUM(R$12:R21)=2),0,IF($C22+$ED21&gt;($ED$11*R$8),1,IF($C22+$D22+$E22+$F22+$ED21&gt;($ED$11*R$8),2,IF($C22+$D22+$E22+$F22+$G22+$ED21&gt;($ED$11*R$8),3,0))))</f>
        <v>0</v>
      </c>
      <c r="S22" s="239">
        <f>IF(OR(SUMIF(S$12:S21,2,S$12:S21)=2,SUMIF(S$12:S21,1,S$12:S21)=1,SUM(S$12:S21)=1,SUM(S$12:S21)=2),0,IF($C22+$ED21&gt;($ED$11*S$8),1,IF($C22+$D22+$E22+$F22+$ED21&gt;($ED$11*S$8),2,IF($C22+$D22+$E22+$F22+$G22+$ED21&gt;($ED$11*S$8),3,0))))</f>
        <v>0</v>
      </c>
      <c r="T22" s="239">
        <f>IF(OR(SUMIF(T$12:T21,2,T$12:T21)=2,SUMIF(T$12:T21,1,T$12:T21)=1,SUM(T$12:T21)=1,SUM(T$12:T21)=2),0,IF($C22+$ED21&gt;($ED$11*T$8),1,IF($C22+$D22+$E22+$F22+$ED21&gt;($ED$11*T$8),2,IF($C22+$D22+$E22+$F22+$G22+$ED21&gt;($ED$11*T$8),3,0))))</f>
        <v>0</v>
      </c>
      <c r="U22" s="239">
        <f>IF(OR(SUMIF(U$12:U21,2,U$12:U21)=2,SUMIF(U$12:U21,1,U$12:U21)=1,SUM(U$12:U21)=1,SUM(U$12:U21)=2),0,IF($C22+$ED21&gt;($ED$11*U$8),1,IF($C22+$D22+$E22+$F22+$ED21&gt;($ED$11*U$8),2,IF($C22+$D22+$E22+$F22+$G22+$ED21&gt;($ED$11*U$8),3,0))))</f>
        <v>0</v>
      </c>
      <c r="V22" s="239">
        <f>IF(OR(SUMIF(V$12:V21,2,V$12:V21)=2,SUMIF(V$12:V21,1,V$12:V21)=1,SUM(V$12:V21)=1,SUM(V$12:V21)=2),0,IF($C22+$ED21&gt;($ED$11*V$8),1,IF($C22+$D22+$E22+$F22+$ED21&gt;($ED$11*V$8),2,IF($C22+$D22+$E22+$F22+$G22+$ED21&gt;($ED$11*V$8),3,0))))</f>
        <v>0</v>
      </c>
      <c r="W22" s="239">
        <f>IF(OR(SUMIF(W$12:W21,2,W$12:W21)=2,SUMIF(W$12:W21,1,W$12:W21)=1,SUM(W$12:W21)=1,SUM(W$12:W21)=2),0,IF($C22+$ED21&gt;($ED$11*W$8),1,IF($C22+$D22+$E22+$F22+$ED21&gt;($ED$11*W$8),2,IF($C22+$D22+$E22+$F22+$G22+$ED21&gt;($ED$11*W$8),3,0))))</f>
        <v>0</v>
      </c>
      <c r="X22" s="239">
        <f>IF(OR(SUMIF(X$12:X21,2,X$12:X21)=2,SUMIF(X$12:X21,1,X$12:X21)=1,SUM(X$12:X21)=1,SUM(X$12:X21)=2),0,IF($C22+$ED21&gt;($ED$11*X$8),1,IF($C22+$D22+$E22+$F22+$ED21&gt;($ED$11*X$8),2,IF($C22+$D22+$E22+$F22+$G22+$ED21&gt;($ED$11*X$8),3,0))))</f>
        <v>0</v>
      </c>
      <c r="Y22" s="239">
        <f>IF(OR(SUMIF(Y$12:Y21,2,Y$12:Y21)=2,SUMIF(Y$12:Y21,1,Y$12:Y21)=1,SUM(Y$12:Y21)=1,SUM(Y$12:Y21)=2),0,IF($C22+$ED21&gt;($ED$11*Y$8),1,IF($C22+$D22+$E22+$F22+$ED21&gt;($ED$11*Y$8),2,IF($C22+$D22+$E22+$F22+$G22+$ED21&gt;($ED$11*Y$8),3,0))))</f>
        <v>0</v>
      </c>
      <c r="Z22" s="239">
        <f>IF(OR(SUMIF(Z$12:Z21,2,Z$12:Z21)=2,SUMIF(Z$12:Z21,1,Z$12:Z21)=1,SUM(Z$12:Z21)=1,SUM(Z$12:Z21)=2),0,IF($C22+$ED21&gt;($ED$11*Z$8),1,IF($C22+$D22+$E22+$F22+$ED21&gt;($ED$11*Z$8),2,IF($C22+$D22+$E22+$F22+$G22+$ED21&gt;($ED$11*Z$8),3,0))))</f>
        <v>0</v>
      </c>
      <c r="AA22" s="239">
        <f>IF(OR(SUMIF(AA$12:AA21,2,AA$12:AA21)=2,SUMIF(AA$12:AA21,1,AA$12:AA21)=1,SUM(AA$12:AA21)=1,SUM(AA$12:AA21)=2),0,IF($C22+$ED21&gt;($ED$11*AA$8),1,IF($C22+$D22+$E22+$F22+$ED21&gt;($ED$11*AA$8),2,IF($C22+$D22+$E22+$F22+$G22+$ED21&gt;($ED$11*AA$8),3,0))))</f>
        <v>0</v>
      </c>
      <c r="AB22" s="239">
        <f>IF(OR(SUMIF(AB$12:AB21,2,AB$12:AB21)=2,SUMIF(AB$12:AB21,1,AB$12:AB21)=1,SUM(AB$12:AB21)=1,SUM(AB$12:AB21)=2),0,IF($C22+$ED21&gt;($ED$11*AB$8),1,IF($C22+$D22+$E22+$F22+$ED21&gt;($ED$11*AB$8),2,IF($C22+$D22+$E22+$F22+$G22+$ED21&gt;($ED$11*AB$8),3,0))))</f>
        <v>0</v>
      </c>
      <c r="AC22" s="239">
        <f>IF(OR(SUMIF(AC$12:AC21,2,AC$12:AC21)=2,SUMIF(AC$12:AC21,1,AC$12:AC21)=1,SUM(AC$12:AC21)=1,SUM(AC$12:AC21)=2),0,IF($C22+$ED21&gt;($ED$11*AC$8),1,IF($C22+$D22+$E22+$F22+$ED21&gt;($ED$11*AC$8),2,IF($C22+$D22+$E22+$F22+$G22+$ED21&gt;($ED$11*AC$8),3,0))))</f>
        <v>0</v>
      </c>
      <c r="AD22" s="239">
        <f>IF(OR(SUMIF(AD$12:AD21,2,AD$12:AD21)=2,SUMIF(AD$12:AD21,1,AD$12:AD21)=1,SUM(AD$12:AD21)=1,SUM(AD$12:AD21)=2),0,IF($C22+$ED21&gt;($ED$11*AD$8),1,IF($C22+$D22+$E22+$F22+$ED21&gt;($ED$11*AD$8),2,IF($C22+$D22+$E22+$F22+$G22+$ED21&gt;($ED$11*AD$8),3,0))))</f>
        <v>0</v>
      </c>
      <c r="AE22" s="239">
        <f>IF(OR(SUMIF(AE$12:AE21,2,AE$12:AE21)=2,SUMIF(AE$12:AE21,1,AE$12:AE21)=1,SUM(AE$12:AE21)=1,SUM(AE$12:AE21)=2),0,IF($C22+$ED21&gt;($ED$11*AE$8),1,IF($C22+$D22+$E22+$F22+$ED21&gt;($ED$11*AE$8),2,IF($C22+$D22+$E22+$F22+$G22+$ED21&gt;($ED$11*AE$8),3,0))))</f>
        <v>0</v>
      </c>
      <c r="AF22" s="239">
        <f>IF(OR(SUMIF(AF$12:AF21,2,AF$12:AF21)=2,SUMIF(AF$12:AF21,1,AF$12:AF21)=1,SUM(AF$12:AF21)=1,SUM(AF$12:AF21)=2),0,IF($C22+$ED21&gt;($ED$11*AF$8),1,IF($C22+$D22+$E22+$F22+$ED21&gt;($ED$11*AF$8),2,IF($C22+$D22+$E22+$F22+$G22+$ED21&gt;($ED$11*AF$8),3,0))))</f>
        <v>0</v>
      </c>
      <c r="AG22" s="239">
        <f>IF(OR(SUMIF(AG$12:AG21,2,AG$12:AG21)=2,SUMIF(AG$12:AG21,1,AG$12:AG21)=1,SUM(AG$12:AG21)=1,SUM(AG$12:AG21)=2),0,IF($C22+$ED21&gt;($ED$11*AG$8),1,IF($C22+$D22+$E22+$F22+$ED21&gt;($ED$11*AG$8),2,IF($C22+$D22+$E22+$F22+$G22+$ED21&gt;($ED$11*AG$8),3,0))))</f>
        <v>0</v>
      </c>
      <c r="AH22" s="239">
        <f>IF(OR(SUMIF(AH$12:AH21,2,AH$12:AH21)=2,SUMIF(AH$12:AH21,1,AH$12:AH21)=1,SUM(AH$12:AH21)=1,SUM(AH$12:AH21)=2),0,IF($C22+$ED21&gt;($ED$11*AH$8),1,IF($C22+$D22+$E22+$F22+$ED21&gt;($ED$11*AH$8),2,IF($C22+$D22+$E22+$F22+$G22+$ED21&gt;($ED$11*AH$8),3,0))))</f>
        <v>0</v>
      </c>
      <c r="AI22" s="239">
        <f>IF(OR(SUMIF(AI$12:AI21,2,AI$12:AI21)=2,SUMIF(AI$12:AI21,1,AI$12:AI21)=1,SUM(AI$12:AI21)=1,SUM(AI$12:AI21)=2),0,IF($C22+$ED21&gt;($ED$11*AI$8),1,IF($C22+$D22+$E22+$F22+$ED21&gt;($ED$11*AI$8),2,IF($C22+$D22+$E22+$F22+$G22+$ED21&gt;($ED$11*AI$8),3,0))))</f>
        <v>0</v>
      </c>
      <c r="AJ22" s="239">
        <f>IF(OR(SUMIF(AJ$12:AJ21,2,AJ$12:AJ21)=2,SUMIF(AJ$12:AJ21,1,AJ$12:AJ21)=1,SUM(AJ$12:AJ21)=1,SUM(AJ$12:AJ21)=2),0,IF($C22+$ED21&gt;($ED$11*AJ$8),1,IF($C22+$D22+$E22+$F22+$ED21&gt;($ED$11*AJ$8),2,IF($C22+$D22+$E22+$F22+$G22+$ED21&gt;($ED$11*AJ$8),3,0))))</f>
        <v>0</v>
      </c>
      <c r="AK22" s="239">
        <f>IF(OR(SUMIF(AK$12:AK21,2,AK$12:AK21)=2,SUMIF(AK$12:AK21,1,AK$12:AK21)=1,SUM(AK$12:AK21)=1,SUM(AK$12:AK21)=2),0,IF($C22+$ED21&gt;($ED$11*AK$8),1,IF($C22+$D22+$E22+$F22+$ED21&gt;($ED$11*AK$8),2,IF($C22+$D22+$E22+$F22+$G22+$ED21&gt;($ED$11*AK$8),3,0))))</f>
        <v>0</v>
      </c>
      <c r="AL22" s="239">
        <f>IF(OR(SUMIF(AL$12:AL21,2,AL$12:AL21)=2,SUMIF(AL$12:AL21,1,AL$12:AL21)=1,SUM(AL$12:AL21)=1,SUM(AL$12:AL21)=2),0,IF($C22+$ED21&gt;($ED$11*AL$8),1,IF($C22+$D22+$E22+$F22+$ED21&gt;($ED$11*AL$8),2,IF($C22+$D22+$E22+$F22+$G22+$ED21&gt;($ED$11*AL$8),3,0))))</f>
        <v>0</v>
      </c>
      <c r="AM22" s="239">
        <f>IF(OR(SUMIF(AM$12:AM21,2,AM$12:AM21)=2,SUMIF(AM$12:AM21,1,AM$12:AM21)=1,SUM(AM$12:AM21)=1,SUM(AM$12:AM21)=2),0,IF($C22+$ED21&gt;($ED$11*AM$8),1,IF($C22+$D22+$E22+$F22+$ED21&gt;($ED$11*AM$8),2,IF($C22+$D22+$E22+$F22+$G22+$ED21&gt;($ED$11*AM$8),3,0))))</f>
        <v>0</v>
      </c>
      <c r="AN22" s="239">
        <f>IF(OR(SUMIF(AN$12:AN21,2,AN$12:AN21)=2,SUMIF(AN$12:AN21,1,AN$12:AN21)=1,SUM(AN$12:AN21)=1,SUM(AN$12:AN21)=2),0,IF($C22+$ED21&gt;($ED$11*AN$8),1,IF($C22+$D22+$E22+$F22+$ED21&gt;($ED$11*AN$8),2,IF($C22+$D22+$E22+$F22+$G22+$ED21&gt;($ED$11*AN$8),3,0))))</f>
        <v>0</v>
      </c>
      <c r="AO22" s="239">
        <f>IF(OR(SUMIF(AO$12:AO21,2,AO$12:AO21)=2,SUMIF(AO$12:AO21,1,AO$12:AO21)=1,SUM(AO$12:AO21)=1,SUM(AO$12:AO21)=2),0,IF($C22+$ED21&gt;($ED$11*AO$8),1,IF($C22+$D22+$E22+$F22+$ED21&gt;($ED$11*AO$8),2,IF($C22+$D22+$E22+$F22+$G22+$ED21&gt;($ED$11*AO$8),3,0))))</f>
        <v>0</v>
      </c>
      <c r="AP22" s="239">
        <f>IF(OR(SUMIF(AP$12:AP21,2,AP$12:AP21)=2,SUMIF(AP$12:AP21,1,AP$12:AP21)=1,SUM(AP$12:AP21)=1,SUM(AP$12:AP21)=2),0,IF($C22+$ED21&gt;($ED$11*AP$8),1,IF($C22+$D22+$E22+$F22+$ED21&gt;($ED$11*AP$8),2,IF($C22+$D22+$E22+$F22+$G22+$ED21&gt;($ED$11*AP$8),3,0))))</f>
        <v>0</v>
      </c>
      <c r="AQ22" s="239">
        <f>IF(OR(SUMIF(AQ$12:AQ21,2,AQ$12:AQ21)=2,SUMIF(AQ$12:AQ21,1,AQ$12:AQ21)=1,SUM(AQ$12:AQ21)=1,SUM(AQ$12:AQ21)=2),0,IF($C22+$ED21&gt;($ED$11*AQ$8),1,IF($C22+$D22+$E22+$F22+$ED21&gt;($ED$11*AQ$8),2,IF($C22+$D22+$E22+$F22+$G22+$ED21&gt;($ED$11*AQ$8),3,0))))</f>
        <v>0</v>
      </c>
      <c r="AR22" s="239">
        <f>IF(OR(SUMIF(AR$12:AR21,2,AR$12:AR21)=2,SUMIF(AR$12:AR21,1,AR$12:AR21)=1,SUM(AR$12:AR21)=1,SUM(AR$12:AR21)=2),0,IF($C22+$ED21&gt;($ED$11*AR$8),1,IF($C22+$D22+$E22+$F22+$ED21&gt;($ED$11*AR$8),2,IF($C22+$D22+$E22+$F22+$G22+$ED21&gt;($ED$11*AR$8),3,0))))</f>
        <v>0</v>
      </c>
      <c r="AS22" s="239">
        <f>IF(OR(SUMIF(AS$12:AS21,2,AS$12:AS21)=2,SUMIF(AS$12:AS21,1,AS$12:AS21)=1,SUM(AS$12:AS21)=1,SUM(AS$12:AS21)=2),0,IF($C22+$ED21&gt;($ED$11*AS$8),1,IF($C22+$D22+$E22+$F22+$ED21&gt;($ED$11*AS$8),2,IF($C22+$D22+$E22+$F22+$G22+$ED21&gt;($ED$11*AS$8),3,0))))</f>
        <v>0</v>
      </c>
      <c r="AT22" s="239">
        <f>IF(OR(SUMIF(AT$12:AT21,2,AT$12:AT21)=2,SUMIF(AT$12:AT21,1,AT$12:AT21)=1,SUM(AT$12:AT21)=1,SUM(AT$12:AT21)=2),0,IF($C22+$ED21&gt;($ED$11*AT$8),1,IF($C22+$D22+$E22+$F22+$ED21&gt;($ED$11*AT$8),2,IF($C22+$D22+$E22+$F22+$G22+$ED21&gt;($ED$11*AT$8),3,0))))</f>
        <v>0</v>
      </c>
      <c r="AU22" s="239">
        <f>IF(OR(SUMIF(AU$12:AU21,2,AU$12:AU21)=2,SUMIF(AU$12:AU21,1,AU$12:AU21)=1,SUM(AU$12:AU21)=1,SUM(AU$12:AU21)=2),0,IF($C22+$ED21&gt;($ED$11*AU$8),1,IF($C22+$D22+$E22+$F22+$ED21&gt;($ED$11*AU$8),2,IF($C22+$D22+$E22+$F22+$G22+$ED21&gt;($ED$11*AU$8),3,0))))</f>
        <v>0</v>
      </c>
      <c r="AV22" s="239">
        <f>IF(OR(SUMIF(AV$12:AV21,2,AV$12:AV21)=2,SUMIF(AV$12:AV21,1,AV$12:AV21)=1,SUM(AV$12:AV21)=1,SUM(AV$12:AV21)=2),0,IF($C22+$ED21&gt;($ED$11*AV$8),1,IF($C22+$D22+$E22+$F22+$ED21&gt;($ED$11*AV$8),2,IF($C22+$D22+$E22+$F22+$G22+$ED21&gt;($ED$11*AV$8),3,0))))</f>
        <v>0</v>
      </c>
      <c r="AW22" s="239">
        <f>IF(OR(SUMIF(AW$12:AW21,2,AW$12:AW21)=2,SUMIF(AW$12:AW21,1,AW$12:AW21)=1,SUM(AW$12:AW21)=1,SUM(AW$12:AW21)=2),0,IF($C22+$ED21&gt;($ED$11*AW$8),1,IF($C22+$D22+$E22+$F22+$ED21&gt;($ED$11*AW$8),2,IF($C22+$D22+$E22+$F22+$G22+$ED21&gt;($ED$11*AW$8),3,0))))</f>
        <v>0</v>
      </c>
      <c r="AX22" s="239">
        <f>IF(OR(SUMIF(AX$12:AX21,2,AX$12:AX21)=2,SUMIF(AX$12:AX21,1,AX$12:AX21)=1,SUM(AX$12:AX21)=1,SUM(AX$12:AX21)=2),0,IF($C22+$ED21&gt;($ED$11*AX$8),1,IF($C22+$D22+$E22+$F22+$ED21&gt;($ED$11*AX$8),2,IF($C22+$D22+$E22+$F22+$G22+$ED21&gt;($ED$11*AX$8),3,0))))</f>
        <v>0</v>
      </c>
      <c r="AY22" s="239">
        <f>IF(OR(SUMIF(AY$12:AY21,2,AY$12:AY21)=2,SUMIF(AY$12:AY21,1,AY$12:AY21)=1,SUM(AY$12:AY21)=1,SUM(AY$12:AY21)=2),0,IF($C22+$ED21&gt;($ED$11*AY$8),1,IF($C22+$D22+$E22+$F22+$ED21&gt;($ED$11*AY$8),2,IF($C22+$D22+$E22+$F22+$G22+$ED21&gt;($ED$11*AY$8),3,0))))</f>
        <v>0</v>
      </c>
      <c r="AZ22" s="239">
        <f>IF(OR(SUMIF(AZ$12:AZ21,2,AZ$12:AZ21)=2,SUMIF(AZ$12:AZ21,1,AZ$12:AZ21)=1,SUM(AZ$12:AZ21)=1,SUM(AZ$12:AZ21)=2),0,IF($C22+$ED21&gt;($ED$11*AZ$8),1,IF($C22+$D22+$E22+$F22+$ED21&gt;($ED$11*AZ$8),2,IF($C22+$D22+$E22+$F22+$G22+$ED21&gt;($ED$11*AZ$8),3,0))))</f>
        <v>0</v>
      </c>
      <c r="BA22" s="239">
        <f>IF(OR(SUMIF(BA$12:BA21,2,BA$12:BA21)=2,SUMIF(BA$12:BA21,1,BA$12:BA21)=1,SUM(BA$12:BA21)=1,SUM(BA$12:BA21)=2),0,IF($C22+$ED21&gt;($ED$11*BA$8),1,IF($C22+$D22+$E22+$F22+$ED21&gt;($ED$11*BA$8),2,IF($C22+$D22+$E22+$F22+$G22+$ED21&gt;($ED$11*BA$8),3,0))))</f>
        <v>0</v>
      </c>
      <c r="BB22" s="239">
        <f>IF(OR(SUMIF(BB$12:BB21,2,BB$12:BB21)=2,SUMIF(BB$12:BB21,1,BB$12:BB21)=1,SUM(BB$12:BB21)=1,SUM(BB$12:BB21)=2),0,IF($C22+$ED21&gt;($ED$11*BB$8),1,IF($C22+$D22+$E22+$F22+$ED21&gt;($ED$11*BB$8),2,IF($C22+$D22+$E22+$F22+$G22+$ED21&gt;($ED$11*BB$8),3,0))))</f>
        <v>0</v>
      </c>
      <c r="BC22" s="239">
        <f>IF(OR(SUMIF(BC$12:BC21,2,BC$12:BC21)=2,SUMIF(BC$12:BC21,1,BC$12:BC21)=1,SUM(BC$12:BC21)=1,SUM(BC$12:BC21)=2),0,IF($C22+$ED21&gt;($ED$11*BC$8),1,IF($C22+$D22+$E22+$F22+$ED21&gt;($ED$11*BC$8),2,IF($C22+$D22+$E22+$F22+$G22+$ED21&gt;($ED$11*BC$8),3,0))))</f>
        <v>0</v>
      </c>
      <c r="BD22" s="239">
        <f>IF(OR(SUMIF(BD$12:BD21,2,BD$12:BD21)=2,SUMIF(BD$12:BD21,1,BD$12:BD21)=1,SUM(BD$12:BD21)=1,SUM(BD$12:BD21)=2),0,IF($C22+$ED21&gt;($ED$11*BD$8),1,IF($C22+$D22+$E22+$F22+$ED21&gt;($ED$11*BD$8),2,IF($C22+$D22+$E22+$F22+$G22+$ED21&gt;($ED$11*BD$8),3,0))))</f>
        <v>0</v>
      </c>
      <c r="BE22" s="239">
        <f>IF(OR(SUMIF(BE$12:BE21,2,BE$12:BE21)=2,SUMIF(BE$12:BE21,1,BE$12:BE21)=1,SUM(BE$12:BE21)=1,SUM(BE$12:BE21)=2),0,IF($C22+$ED21&gt;($ED$11*BE$8),1,IF($C22+$D22+$E22+$F22+$ED21&gt;($ED$11*BE$8),2,IF($C22+$D22+$E22+$F22+$G22+$ED21&gt;($ED$11*BE$8),3,0))))</f>
        <v>0</v>
      </c>
      <c r="BF22" s="239">
        <f>IF(OR(SUMIF(BF$12:BF21,2,BF$12:BF21)=2,SUMIF(BF$12:BF21,1,BF$12:BF21)=1,SUM(BF$12:BF21)=1,SUM(BF$12:BF21)=2),0,IF($C22+$ED21&gt;($ED$11*BF$8),1,IF($C22+$D22+$E22+$F22+$ED21&gt;($ED$11*BF$8),2,IF($C22+$D22+$E22+$F22+$G22+$ED21&gt;($ED$11*BF$8),3,0))))</f>
        <v>0</v>
      </c>
      <c r="BG22" s="239">
        <f>IF(OR(SUMIF(BG$12:BG21,2,BG$12:BG21)=2,SUMIF(BG$12:BG21,1,BG$12:BG21)=1,SUM(BG$12:BG21)=1,SUM(BG$12:BG21)=2),0,IF($C22+$ED21&gt;($ED$11*BG$8),1,IF($C22+$D22+$E22+$F22+$ED21&gt;($ED$11*BG$8),2,IF($C22+$D22+$E22+$F22+$G22+$ED21&gt;($ED$11*BG$8),3,0))))</f>
        <v>0</v>
      </c>
      <c r="BH22" s="239">
        <f>IF(OR(SUMIF(BH$12:BH21,2,BH$12:BH21)=2,SUMIF(BH$12:BH21,1,BH$12:BH21)=1,SUM(BH$12:BH21)=1,SUM(BH$12:BH21)=2),0,IF($C22+$ED21&gt;($ED$11*BH$8),1,IF($C22+$D22+$E22+$F22+$ED21&gt;($ED$11*BH$8),2,IF($C22+$D22+$E22+$F22+$G22+$ED21&gt;($ED$11*BH$8),3,0))))</f>
        <v>0</v>
      </c>
      <c r="BI22" s="239">
        <f>IF(OR(SUMIF(BI$12:BI21,2,BI$12:BI21)=2,SUMIF(BI$12:BI21,1,BI$12:BI21)=1,SUM(BI$12:BI21)=1,SUM(BI$12:BI21)=2),0,IF($C22+$ED21&gt;($ED$11*BI$8),1,IF($C22+$D22+$E22+$F22+$ED21&gt;($ED$11*BI$8),2,IF($C22+$D22+$E22+$F22+$G22+$ED21&gt;($ED$11*BI$8),3,0))))</f>
        <v>0</v>
      </c>
      <c r="BJ22" s="239">
        <f>IF(OR(SUMIF(BJ$12:BJ21,2,BJ$12:BJ21)=2,SUMIF(BJ$12:BJ21,1,BJ$12:BJ21)=1,SUM(BJ$12:BJ21)=1,SUM(BJ$12:BJ21)=2),0,IF($C22+$ED21&gt;($ED$11*BJ$8),1,IF($C22+$D22+$E22+$F22+$ED21&gt;($ED$11*BJ$8),2,IF($C22+$D22+$E22+$F22+$G22+$ED21&gt;($ED$11*BJ$8),3,0))))</f>
        <v>0</v>
      </c>
      <c r="BK22" s="239">
        <f>IF(OR(SUMIF(BK$12:BK21,2,BK$12:BK21)=2,SUMIF(BK$12:BK21,1,BK$12:BK21)=1,SUM(BK$12:BK21)=1,SUM(BK$12:BK21)=2),0,IF($C22+$ED21&gt;($ED$11*BK$8),1,IF($C22+$D22+$E22+$F22+$ED21&gt;($ED$11*BK$8),2,IF($C22+$D22+$E22+$F22+$G22+$ED21&gt;($ED$11*BK$8),3,0))))</f>
        <v>0</v>
      </c>
      <c r="BL22" s="239">
        <f>IF(OR(SUMIF(BL$12:BL21,2,BL$12:BL21)=2,SUMIF(BL$12:BL21,1,BL$12:BL21)=1,SUM(BL$12:BL21)=1,SUM(BL$12:BL21)=2),0,IF($C22+$ED21&gt;($ED$11*BL$8),1,IF($C22+$D22+$E22+$F22+$ED21&gt;($ED$11*BL$8),2,IF($C22+$D22+$E22+$F22+$G22+$ED21&gt;($ED$11*BL$8),3,0))))</f>
        <v>0</v>
      </c>
      <c r="BM22" s="239">
        <f>IF(OR(SUMIF(BM$12:BM21,2,BM$12:BM21)=2,SUMIF(BM$12:BM21,1,BM$12:BM21)=1,SUM(BM$12:BM21)=1,SUM(BM$12:BM21)=2),0,IF($C22+$ED21&gt;($ED$11*BM$8),1,IF($C22+$D22+$E22+$F22+$ED21&gt;($ED$11*BM$8),2,IF($C22+$D22+$E22+$F22+$G22+$ED21&gt;($ED$11*BM$8),3,0))))</f>
        <v>0</v>
      </c>
      <c r="BN22" s="239">
        <f>IF(OR(SUMIF(BN$12:BN21,2,BN$12:BN21)=2,SUMIF(BN$12:BN21,1,BN$12:BN21)=1,SUM(BN$12:BN21)=1,SUM(BN$12:BN21)=2),0,IF($C22+$ED21&gt;($ED$11*BN$8),1,IF($C22+$D22+$E22+$F22+$ED21&gt;($ED$11*BN$8),2,IF($C22+$D22+$E22+$F22+$G22+$ED21&gt;($ED$11*BN$8),3,0))))</f>
        <v>0</v>
      </c>
      <c r="BO22" s="239">
        <f>IF(OR(SUMIF(BO$12:BO21,2,BO$12:BO21)=2,SUMIF(BO$12:BO21,1,BO$12:BO21)=1,SUM(BO$12:BO21)=1,SUM(BO$12:BO21)=2),0,IF($C22+$ED21&gt;($ED$11*BO$8),1,IF($C22+$D22+$E22+$F22+$ED21&gt;($ED$11*BO$8),2,IF($C22+$D22+$E22+$F22+$G22+$ED21&gt;($ED$11*BO$8),3,0))))</f>
        <v>0</v>
      </c>
      <c r="BP22" s="239">
        <f>IF(OR(SUMIF(BP$12:BP21,2,BP$12:BP21)=2,SUMIF(BP$12:BP21,1,BP$12:BP21)=1,SUM(BP$12:BP21)=1,SUM(BP$12:BP21)=2),0,IF($C22+$ED21&gt;($ED$11*BP$8),1,IF($C22+$D22+$E22+$F22+$ED21&gt;($ED$11*BP$8),2,IF($C22+$D22+$E22+$F22+$G22+$ED21&gt;($ED$11*BP$8),3,0))))</f>
        <v>0</v>
      </c>
      <c r="BQ22" s="239">
        <f>IF(OR(SUMIF(BQ$12:BQ21,2,BQ$12:BQ21)=2,SUMIF(BQ$12:BQ21,1,BQ$12:BQ21)=1,SUM(BQ$12:BQ21)=1,SUM(BQ$12:BQ21)=2),0,IF($C22+$ED21&gt;($ED$11*BQ$8),1,IF($C22+$D22+$E22+$F22+$ED21&gt;($ED$11*BQ$8),2,IF($C22+$D22+$E22+$F22+$G22+$ED21&gt;($ED$11*BQ$8),3,0))))</f>
        <v>0</v>
      </c>
      <c r="BR22" s="239">
        <f>IF(OR(SUMIF(BR$12:BR21,2,BR$12:BR21)=2,SUMIF(BR$12:BR21,1,BR$12:BR21)=1,SUM(BR$12:BR21)=1,SUM(BR$12:BR21)=2),0,IF($C22+$ED21&gt;($ED$11*BR$8),1,IF($C22+$D22+$E22+$F22+$ED21&gt;($ED$11*BR$8),2,IF($C22+$D22+$E22+$F22+$G22+$ED21&gt;($ED$11*BR$8),3,0))))</f>
        <v>0</v>
      </c>
      <c r="BS22" s="239">
        <f>IF(OR(SUMIF(BS$12:BS21,2,BS$12:BS21)=2,SUMIF(BS$12:BS21,1,BS$12:BS21)=1,SUM(BS$12:BS21)=1,SUM(BS$12:BS21)=2),0,IF($C22+$ED21&gt;($ED$11*BS$8),1,IF($C22+$D22+$E22+$F22+$ED21&gt;($ED$11*BS$8),2,IF($C22+$D22+$E22+$F22+$G22+$ED21&gt;($ED$11*BS$8),3,0))))</f>
        <v>0</v>
      </c>
      <c r="BT22" s="239">
        <f>IF(OR(SUMIF(BT$12:BT21,2,BT$12:BT21)=2,SUMIF(BT$12:BT21,1,BT$12:BT21)=1,SUM(BT$12:BT21)=1,SUM(BT$12:BT21)=2),0,IF($C22+$ED21&gt;($ED$11*BT$8),1,IF($C22+$D22+$E22+$F22+$ED21&gt;($ED$11*BT$8),2,IF($C22+$D22+$E22+$F22+$G22+$ED21&gt;($ED$11*BT$8),3,0))))</f>
        <v>0</v>
      </c>
      <c r="BU22" s="239">
        <f>IF(OR(SUMIF(BU$12:BU21,2,BU$12:BU21)=2,SUMIF(BU$12:BU21,1,BU$12:BU21)=1,SUM(BU$12:BU21)=1,SUM(BU$12:BU21)=2),0,IF($C22+$ED21&gt;($ED$11*BU$8),1,IF($C22+$D22+$E22+$F22+$ED21&gt;($ED$11*BU$8),2,IF($C22+$D22+$E22+$F22+$G22+$ED21&gt;($ED$11*BU$8),3,0))))</f>
        <v>0</v>
      </c>
      <c r="BV22" s="239">
        <f>IF(OR(SUMIF(BV$12:BV21,2,BV$12:BV21)=2,SUMIF(BV$12:BV21,1,BV$12:BV21)=1,SUM(BV$12:BV21)=1,SUM(BV$12:BV21)=2),0,IF($C22+$ED21&gt;($ED$11*BV$8),1,IF($C22+$D22+$E22+$F22+$ED21&gt;($ED$11*BV$8),2,IF($C22+$D22+$E22+$F22+$G22+$ED21&gt;($ED$11*BV$8),3,0))))</f>
        <v>0</v>
      </c>
      <c r="BW22" s="239">
        <f>IF(OR(SUMIF(BW$12:BW21,2,BW$12:BW21)=2,SUMIF(BW$12:BW21,1,BW$12:BW21)=1,SUM(BW$12:BW21)=1,SUM(BW$12:BW21)=2),0,IF($C22+$ED21&gt;($ED$11*BW$8),1,IF($C22+$D22+$E22+$F22+$ED21&gt;($ED$11*BW$8),2,IF($C22+$D22+$E22+$F22+$G22+$ED21&gt;($ED$11*BW$8),3,0))))</f>
        <v>0</v>
      </c>
      <c r="BX22" s="239">
        <f>IF(OR(SUMIF(BX$12:BX21,2,BX$12:BX21)=2,SUMIF(BX$12:BX21,1,BX$12:BX21)=1,SUM(BX$12:BX21)=1,SUM(BX$12:BX21)=2),0,IF($C22+$ED21&gt;($ED$11*BX$8),1,IF($C22+$D22+$E22+$F22+$ED21&gt;($ED$11*BX$8),2,IF($C22+$D22+$E22+$F22+$G22+$ED21&gt;($ED$11*BX$8),3,0))))</f>
        <v>0</v>
      </c>
      <c r="BY22" s="239">
        <f>IF(OR(SUMIF(BY$12:BY21,2,BY$12:BY21)=2,SUMIF(BY$12:BY21,1,BY$12:BY21)=1,SUM(BY$12:BY21)=1,SUM(BY$12:BY21)=2),0,IF($C22+$ED21&gt;($ED$11*BY$8),1,IF($C22+$D22+$E22+$F22+$ED21&gt;($ED$11*BY$8),2,IF($C22+$D22+$E22+$F22+$G22+$ED21&gt;($ED$11*BY$8),3,0))))</f>
        <v>0</v>
      </c>
      <c r="BZ22" s="239">
        <f>IF(OR(SUMIF(BZ$12:BZ21,2,BZ$12:BZ21)=2,SUMIF(BZ$12:BZ21,1,BZ$12:BZ21)=1,SUM(BZ$12:BZ21)=1,SUM(BZ$12:BZ21)=2),0,IF($C22+$ED21&gt;($ED$11*BZ$8),1,IF($C22+$D22+$E22+$F22+$ED21&gt;($ED$11*BZ$8),2,IF($C22+$D22+$E22+$F22+$G22+$ED21&gt;($ED$11*BZ$8),3,0))))</f>
        <v>0</v>
      </c>
      <c r="CA22" s="239">
        <f>IF(OR(SUMIF(CA$12:CA21,2,CA$12:CA21)=2,SUMIF(CA$12:CA21,1,CA$12:CA21)=1,SUM(CA$12:CA21)=1,SUM(CA$12:CA21)=2),0,IF($C22+$ED21&gt;($ED$11*CA$8),1,IF($C22+$D22+$E22+$F22+$ED21&gt;($ED$11*CA$8),2,IF($C22+$D22+$E22+$F22+$G22+$ED21&gt;($ED$11*CA$8),3,0))))</f>
        <v>0</v>
      </c>
      <c r="CB22" s="239">
        <f>IF(OR(SUMIF(CB$12:CB21,2,CB$12:CB21)=2,SUMIF(CB$12:CB21,1,CB$12:CB21)=1,SUM(CB$12:CB21)=1,SUM(CB$12:CB21)=2),0,IF($C22+$ED21&gt;($ED$11*CB$8),1,IF($C22+$D22+$E22+$F22+$ED21&gt;($ED$11*CB$8),2,IF($C22+$D22+$E22+$F22+$G22+$ED21&gt;($ED$11*CB$8),3,0))))</f>
        <v>0</v>
      </c>
      <c r="CC22" s="239">
        <f>IF(OR(SUMIF(CC$12:CC21,2,CC$12:CC21)=2,SUMIF(CC$12:CC21,1,CC$12:CC21)=1,SUM(CC$12:CC21)=1,SUM(CC$12:CC21)=2),0,IF($C22+$ED21&gt;($ED$11*CC$8),1,IF($C22+$D22+$E22+$F22+$ED21&gt;($ED$11*CC$8),2,IF($C22+$D22+$E22+$F22+$G22+$ED21&gt;($ED$11*CC$8),3,0))))</f>
        <v>0</v>
      </c>
      <c r="CD22" s="239">
        <f>IF(OR(SUMIF(CD$12:CD21,2,CD$12:CD21)=2,SUMIF(CD$12:CD21,1,CD$12:CD21)=1,SUM(CD$12:CD21)=1,SUM(CD$12:CD21)=2),0,IF($C22+$ED21&gt;($ED$11*CD$8),1,IF($C22+$D22+$E22+$F22+$ED21&gt;($ED$11*CD$8),2,IF($C22+$D22+$E22+$F22+$G22+$ED21&gt;($ED$11*CD$8),3,0))))</f>
        <v>0</v>
      </c>
      <c r="CE22" s="239">
        <f>IF(OR(SUMIF(CE$12:CE21,2,CE$12:CE21)=2,SUMIF(CE$12:CE21,1,CE$12:CE21)=1,SUM(CE$12:CE21)=1,SUM(CE$12:CE21)=2),0,IF($C22+$ED21&gt;($ED$11*CE$8),1,IF($C22+$D22+$E22+$F22+$ED21&gt;($ED$11*CE$8),2,IF($C22+$D22+$E22+$F22+$G22+$ED21&gt;($ED$11*CE$8),3,0))))</f>
        <v>0</v>
      </c>
      <c r="CF22" s="239">
        <f>IF(OR(SUMIF(CF$12:CF21,2,CF$12:CF21)=2,SUMIF(CF$12:CF21,1,CF$12:CF21)=1,SUM(CF$12:CF21)=1,SUM(CF$12:CF21)=2),0,IF($C22+$ED21&gt;($ED$11*CF$8),1,IF($C22+$D22+$E22+$F22+$ED21&gt;($ED$11*CF$8),2,IF($C22+$D22+$E22+$F22+$G22+$ED21&gt;($ED$11*CF$8),3,0))))</f>
        <v>0</v>
      </c>
      <c r="CG22" s="239">
        <f>IF(OR(SUMIF(CG$12:CG21,2,CG$12:CG21)=2,SUMIF(CG$12:CG21,1,CG$12:CG21)=1,SUM(CG$12:CG21)=1,SUM(CG$12:CG21)=2),0,IF($C22+$ED21&gt;($ED$11*CG$8),1,IF($C22+$D22+$E22+$F22+$ED21&gt;($ED$11*CG$8),2,IF($C22+$D22+$E22+$F22+$G22+$ED21&gt;($ED$11*CG$8),3,0))))</f>
        <v>0</v>
      </c>
      <c r="CH22" s="239">
        <f>IF(OR(SUMIF(CH$12:CH21,2,CH$12:CH21)=2,SUMIF(CH$12:CH21,1,CH$12:CH21)=1,SUM(CH$12:CH21)=1,SUM(CH$12:CH21)=2),0,IF($C22+$ED21&gt;($ED$11*CH$8),1,IF($C22+$D22+$E22+$F22+$ED21&gt;($ED$11*CH$8),2,IF($C22+$D22+$E22+$F22+$G22+$ED21&gt;($ED$11*CH$8),3,0))))</f>
        <v>0</v>
      </c>
      <c r="CI22" s="239">
        <f>IF(OR(SUMIF(CI$12:CI21,2,CI$12:CI21)=2,SUMIF(CI$12:CI21,1,CI$12:CI21)=1,SUM(CI$12:CI21)=1,SUM(CI$12:CI21)=2),0,IF($C22+$ED21&gt;($ED$11*CI$8),1,IF($C22+$D22+$E22+$F22+$ED21&gt;($ED$11*CI$8),2,IF($C22+$D22+$E22+$F22+$G22+$ED21&gt;($ED$11*CI$8),3,0))))</f>
        <v>0</v>
      </c>
      <c r="CJ22" s="239">
        <f>IF(OR(SUMIF(CJ$12:CJ21,2,CJ$12:CJ21)=2,SUMIF(CJ$12:CJ21,1,CJ$12:CJ21)=1,SUM(CJ$12:CJ21)=1,SUM(CJ$12:CJ21)=2),0,IF($C22+$ED21&gt;($ED$11*CJ$8),1,IF($C22+$D22+$E22+$F22+$ED21&gt;($ED$11*CJ$8),2,IF($C22+$D22+$E22+$F22+$G22+$ED21&gt;($ED$11*CJ$8),3,0))))</f>
        <v>0</v>
      </c>
      <c r="CK22" s="239">
        <f>IF(OR(SUMIF(CK$12:CK21,2,CK$12:CK21)=2,SUMIF(CK$12:CK21,1,CK$12:CK21)=1,SUM(CK$12:CK21)=1,SUM(CK$12:CK21)=2),0,IF($C22+$ED21&gt;($ED$11*CK$8),1,IF($C22+$D22+$E22+$F22+$ED21&gt;($ED$11*CK$8),2,IF($C22+$D22+$E22+$F22+$G22+$ED21&gt;($ED$11*CK$8),3,0))))</f>
        <v>0</v>
      </c>
      <c r="CL22" s="239">
        <f>IF(OR(SUMIF(CL$12:CL21,2,CL$12:CL21)=2,SUMIF(CL$12:CL21,1,CL$12:CL21)=1,SUM(CL$12:CL21)=1,SUM(CL$12:CL21)=2),0,IF($C22+$ED21&gt;($ED$11*CL$8),1,IF($C22+$D22+$E22+$F22+$ED21&gt;($ED$11*CL$8),2,IF($C22+$D22+$E22+$F22+$G22+$ED21&gt;($ED$11*CL$8),3,0))))</f>
        <v>0</v>
      </c>
      <c r="CM22" s="239">
        <f>IF(OR(SUMIF(CM$12:CM21,2,CM$12:CM21)=2,SUMIF(CM$12:CM21,1,CM$12:CM21)=1,SUM(CM$12:CM21)=1,SUM(CM$12:CM21)=2),0,IF($C22+$ED21&gt;($ED$11*CM$8),1,IF($C22+$D22+$E22+$F22+$ED21&gt;($ED$11*CM$8),2,IF($C22+$D22+$E22+$F22+$G22+$ED21&gt;($ED$11*CM$8),3,0))))</f>
        <v>0</v>
      </c>
      <c r="CN22" s="239">
        <f>IF(OR(SUMIF(CN$12:CN21,2,CN$12:CN21)=2,SUMIF(CN$12:CN21,1,CN$12:CN21)=1,SUM(CN$12:CN21)=1,SUM(CN$12:CN21)=2),0,IF($C22+$ED21&gt;($ED$11*CN$8),1,IF($C22+$D22+$E22+$F22+$ED21&gt;($ED$11*CN$8),2,IF($C22+$D22+$E22+$F22+$G22+$ED21&gt;($ED$11*CN$8),3,0))))</f>
        <v>0</v>
      </c>
      <c r="CO22" s="239">
        <f>IF(OR(SUMIF(CO$12:CO21,2,CO$12:CO21)=2,SUMIF(CO$12:CO21,1,CO$12:CO21)=1,SUM(CO$12:CO21)=1,SUM(CO$12:CO21)=2),0,IF($C22+$ED21&gt;($ED$11*CO$8),1,IF($C22+$D22+$E22+$F22+$ED21&gt;($ED$11*CO$8),2,IF($C22+$D22+$E22+$F22+$G22+$ED21&gt;($ED$11*CO$8),3,0))))</f>
        <v>0</v>
      </c>
      <c r="CP22" s="239">
        <f>IF(OR(SUMIF(CP$12:CP21,2,CP$12:CP21)=2,SUMIF(CP$12:CP21,1,CP$12:CP21)=1,SUM(CP$12:CP21)=1,SUM(CP$12:CP21)=2),0,IF($C22+$ED21&gt;($ED$11*CP$8),1,IF($C22+$D22+$E22+$F22+$ED21&gt;($ED$11*CP$8),2,IF($C22+$D22+$E22+$F22+$G22+$ED21&gt;($ED$11*CP$8),3,0))))</f>
        <v>0</v>
      </c>
      <c r="CQ22" s="239">
        <f>IF(OR(SUMIF(CQ$12:CQ21,2,CQ$12:CQ21)=2,SUMIF(CQ$12:CQ21,1,CQ$12:CQ21)=1,SUM(CQ$12:CQ21)=1,SUM(CQ$12:CQ21)=2),0,IF($C22+$ED21&gt;($ED$11*CQ$8),1,IF($C22+$D22+$E22+$F22+$ED21&gt;($ED$11*CQ$8),2,IF($C22+$D22+$E22+$F22+$G22+$ED21&gt;($ED$11*CQ$8),3,0))))</f>
        <v>0</v>
      </c>
      <c r="CR22" s="239">
        <f>IF(OR(SUMIF(CR$12:CR21,2,CR$12:CR21)=2,SUMIF(CR$12:CR21,1,CR$12:CR21)=1,SUM(CR$12:CR21)=1,SUM(CR$12:CR21)=2),0,IF($C22+$ED21&gt;($ED$11*CR$8),1,IF($C22+$D22+$E22+$F22+$ED21&gt;($ED$11*CR$8),2,IF($C22+$D22+$E22+$F22+$G22+$ED21&gt;($ED$11*CR$8),3,0))))</f>
        <v>0</v>
      </c>
      <c r="CS22" s="239">
        <f>IF(OR(SUMIF(CS$12:CS21,2,CS$12:CS21)=2,SUMIF(CS$12:CS21,1,CS$12:CS21)=1,SUM(CS$12:CS21)=1,SUM(CS$12:CS21)=2),0,IF($C22+$ED21&gt;($ED$11*CS$8),1,IF($C22+$D22+$E22+$F22+$ED21&gt;($ED$11*CS$8),2,IF($C22+$D22+$E22+$F22+$G22+$ED21&gt;($ED$11*CS$8),3,0))))</f>
        <v>0</v>
      </c>
      <c r="CT22" s="239">
        <f>IF(OR(SUMIF(CT$12:CT21,2,CT$12:CT21)=2,SUMIF(CT$12:CT21,1,CT$12:CT21)=1,SUM(CT$12:CT21)=1,SUM(CT$12:CT21)=2),0,IF($C22+$ED21&gt;($ED$11*CT$8),1,IF($C22+$D22+$E22+$F22+$ED21&gt;($ED$11*CT$8),2,IF($C22+$D22+$E22+$F22+$G22+$ED21&gt;($ED$11*CT$8),3,0))))</f>
        <v>0</v>
      </c>
      <c r="CU22" s="239">
        <f>IF(OR(SUMIF(CU$12:CU21,2,CU$12:CU21)=2,SUMIF(CU$12:CU21,1,CU$12:CU21)=1,SUM(CU$12:CU21)=1,SUM(CU$12:CU21)=2),0,IF($C22+$ED21&gt;($ED$11*CU$8),1,IF($C22+$D22+$E22+$F22+$ED21&gt;($ED$11*CU$8),2,IF($C22+$D22+$E22+$F22+$G22+$ED21&gt;($ED$11*CU$8),3,0))))</f>
        <v>0</v>
      </c>
      <c r="CV22" s="239">
        <f>IF(OR(SUMIF(CV$12:CV21,2,CV$12:CV21)=2,SUMIF(CV$12:CV21,1,CV$12:CV21)=1,SUM(CV$12:CV21)=1,SUM(CV$12:CV21)=2),0,IF($C22+$ED21&gt;($ED$11*CV$8),1,IF($C22+$D22+$E22+$F22+$ED21&gt;($ED$11*CV$8),2,IF($C22+$D22+$E22+$F22+$G22+$ED21&gt;($ED$11*CV$8),3,0))))</f>
        <v>0</v>
      </c>
      <c r="CW22" s="239">
        <f>IF(OR(SUMIF(CW$12:CW21,2,CW$12:CW21)=2,SUMIF(CW$12:CW21,1,CW$12:CW21)=1,SUM(CW$12:CW21)=1,SUM(CW$12:CW21)=2),0,IF($C22+$ED21&gt;($ED$11*CW$8),1,IF($C22+$D22+$E22+$F22+$ED21&gt;($ED$11*CW$8),2,IF($C22+$D22+$E22+$F22+$G22+$ED21&gt;($ED$11*CW$8),3,0))))</f>
        <v>0</v>
      </c>
      <c r="CX22" s="239">
        <f>IF(OR(SUMIF(CX$12:CX21,2,CX$12:CX21)=2,SUMIF(CX$12:CX21,1,CX$12:CX21)=1,SUM(CX$12:CX21)=1,SUM(CX$12:CX21)=2),0,IF($C22+$ED21&gt;($ED$11*CX$8),1,IF($C22+$D22+$E22+$F22+$ED21&gt;($ED$11*CX$8),2,IF($C22+$D22+$E22+$F22+$G22+$ED21&gt;($ED$11*CX$8),3,0))))</f>
        <v>0</v>
      </c>
      <c r="CY22" s="239">
        <f>IF(OR(SUMIF(CY$12:CY21,2,CY$12:CY21)=2,SUMIF(CY$12:CY21,1,CY$12:CY21)=1,SUM(CY$12:CY21)=1,SUM(CY$12:CY21)=2),0,IF($C22+$ED21&gt;($ED$11*CY$8),1,IF($C22+$D22+$E22+$F22+$ED21&gt;($ED$11*CY$8),2,IF($C22+$D22+$E22+$F22+$G22+$ED21&gt;($ED$11*CY$8),3,0))))</f>
        <v>0</v>
      </c>
      <c r="CZ22" s="239">
        <f>IF(OR(SUMIF(CZ$12:CZ21,2,CZ$12:CZ21)=2,SUMIF(CZ$12:CZ21,1,CZ$12:CZ21)=1,SUM(CZ$12:CZ21)=1,SUM(CZ$12:CZ21)=2),0,IF($C22+$ED21&gt;($ED$11*CZ$8),1,IF($C22+$D22+$E22+$F22+$ED21&gt;($ED$11*CZ$8),2,IF($C22+$D22+$E22+$F22+$G22+$ED21&gt;($ED$11*CZ$8),3,0))))</f>
        <v>0</v>
      </c>
      <c r="DA22" s="239">
        <f>IF(OR(SUMIF(DA$12:DA21,2,DA$12:DA21)=2,SUMIF(DA$12:DA21,1,DA$12:DA21)=1,SUM(DA$12:DA21)=1,SUM(DA$12:DA21)=2),0,IF($C22+$ED21&gt;($ED$11*DA$8),1,IF($C22+$D22+$E22+$F22+$ED21&gt;($ED$11*DA$8),2,IF($C22+$D22+$E22+$F22+$G22+$ED21&gt;($ED$11*DA$8),3,0))))</f>
        <v>0</v>
      </c>
      <c r="DB22" s="239">
        <f>IF(OR(SUMIF(DB$12:DB21,2,DB$12:DB21)=2,SUMIF(DB$12:DB21,1,DB$12:DB21)=1,SUM(DB$12:DB21)=1,SUM(DB$12:DB21)=2),0,IF($C22+$ED21&gt;($ED$11*DB$8),1,IF($C22+$D22+$E22+$F22+$ED21&gt;($ED$11*DB$8),2,IF($C22+$D22+$E22+$F22+$G22+$ED21&gt;($ED$11*DB$8),3,0))))</f>
        <v>0</v>
      </c>
      <c r="DC22" s="239">
        <f>IF(OR(SUMIF(DC$12:DC21,2,DC$12:DC21)=2,SUMIF(DC$12:DC21,1,DC$12:DC21)=1,SUM(DC$12:DC21)=1,SUM(DC$12:DC21)=2),0,IF($C22+$ED21&gt;($ED$11*DC$8),1,IF($C22+$D22+$E22+$F22+$ED21&gt;($ED$11*DC$8),2,IF($C22+$D22+$E22+$F22+$G22+$ED21&gt;($ED$11*DC$8),3,0))))</f>
        <v>0</v>
      </c>
      <c r="DD22" s="239">
        <f>IF(OR(SUMIF(DD$12:DD21,2,DD$12:DD21)=2,SUMIF(DD$12:DD21,1,DD$12:DD21)=1,SUM(DD$12:DD21)=1,SUM(DD$12:DD21)=2),0,IF($C22+$ED21&gt;($ED$11*DD$8),1,IF($C22+$D22+$E22+$F22+$ED21&gt;($ED$11*DD$8),2,IF($C22+$D22+$E22+$F22+$G22+$ED21&gt;($ED$11*DD$8),3,0))))</f>
        <v>0</v>
      </c>
      <c r="DE22" s="239">
        <f>IF(OR(SUMIF(DE$12:DE21,2,DE$12:DE21)=2,SUMIF(DE$12:DE21,1,DE$12:DE21)=1,SUM(DE$12:DE21)=1,SUM(DE$12:DE21)=2),0,IF($C22+$ED21&gt;($ED$11*DE$8),1,IF($C22+$D22+$E22+$F22+$ED21&gt;($ED$11*DE$8),2,IF($C22+$D22+$E22+$F22+$G22+$ED21&gt;($ED$11*DE$8),3,0))))</f>
        <v>0</v>
      </c>
      <c r="DF22" s="239">
        <f>IF(OR(SUMIF(DF$12:DF21,2,DF$12:DF21)=2,SUMIF(DF$12:DF21,1,DF$12:DF21)=1,SUM(DF$12:DF21)=1,SUM(DF$12:DF21)=2),0,IF($C22+$ED21&gt;($ED$11*DF$8),1,IF($C22+$D22+$E22+$F22+$ED21&gt;($ED$11*DF$8),2,IF($C22+$D22+$E22+$F22+$G22+$ED21&gt;($ED$11*DF$8),3,0))))</f>
        <v>0</v>
      </c>
      <c r="DG22" s="239">
        <f>IF(OR(SUMIF(DG$12:DG21,2,DG$12:DG21)=2,SUMIF(DG$12:DG21,1,DG$12:DG21)=1,SUM(DG$12:DG21)=1,SUM(DG$12:DG21)=2),0,IF($C22+$ED21&gt;($ED$11*DG$8),1,IF($C22+$D22+$E22+$F22+$ED21&gt;($ED$11*DG$8),2,IF($C22+$D22+$E22+$F22+$G22+$ED21&gt;($ED$11*DG$8),3,0))))</f>
        <v>0</v>
      </c>
      <c r="DH22" s="239">
        <f>IF(OR(SUMIF(DH$12:DH21,2,DH$12:DH21)=2,SUMIF(DH$12:DH21,1,DH$12:DH21)=1,SUM(DH$12:DH21)=1,SUM(DH$12:DH21)=2),0,IF($C22+$ED21&gt;($ED$11*DH$8),1,IF($C22+$D22+$E22+$F22+$ED21&gt;($ED$11*DH$8),2,IF($C22+$D22+$E22+$F22+$G22+$ED21&gt;($ED$11*DH$8),3,0))))</f>
        <v>0</v>
      </c>
      <c r="DI22" s="239">
        <f>IF(OR(SUMIF(DI$12:DI21,2,DI$12:DI21)=2,SUMIF(DI$12:DI21,1,DI$12:DI21)=1,SUM(DI$12:DI21)=1,SUM(DI$12:DI21)=2),0,IF($C22+$ED21&gt;($ED$11*DI$8),1,IF($C22+$D22+$E22+$F22+$ED21&gt;($ED$11*DI$8),2,IF($C22+$D22+$E22+$F22+$G22+$ED21&gt;($ED$11*DI$8),3,0))))</f>
        <v>0</v>
      </c>
      <c r="DJ22" s="239">
        <f>IF(OR(SUMIF(DJ$12:DJ21,2,DJ$12:DJ21)=2,SUMIF(DJ$12:DJ21,1,DJ$12:DJ21)=1,SUM(DJ$12:DJ21)=1,SUM(DJ$12:DJ21)=2),0,IF($C22+$ED21&gt;($ED$11*DJ$8),1,IF($C22+$D22+$E22+$F22+$ED21&gt;($ED$11*DJ$8),2,IF($C22+$D22+$E22+$F22+$G22+$ED21&gt;($ED$11*DJ$8),3,0))))</f>
        <v>0</v>
      </c>
      <c r="DK22" s="239">
        <f>IF(OR(SUMIF(DK$12:DK21,2,DK$12:DK21)=2,SUMIF(DK$12:DK21,1,DK$12:DK21)=1,SUM(DK$12:DK21)=1,SUM(DK$12:DK21)=2),0,IF($C22+$ED21&gt;($ED$11*DK$8),1,IF($C22+$D22+$E22+$F22+$ED21&gt;($ED$11*DK$8),2,IF($C22+$D22+$E22+$F22+$G22+$ED21&gt;($ED$11*DK$8),3,0))))</f>
        <v>0</v>
      </c>
      <c r="DL22" s="239">
        <f>IF(OR(SUMIF(DL$12:DL21,2,DL$12:DL21)=2,SUMIF(DL$12:DL21,1,DL$12:DL21)=1,SUM(DL$12:DL21)=1,SUM(DL$12:DL21)=2),0,IF($C22+$ED21&gt;($ED$11*DL$8),1,IF($C22+$D22+$E22+$F22+$ED21&gt;($ED$11*DL$8),2,IF($C22+$D22+$E22+$F22+$G22+$ED21&gt;($ED$11*DL$8),3,0))))</f>
        <v>0</v>
      </c>
      <c r="DM22" s="239">
        <f>IF(OR(SUMIF(DM$12:DM21,2,DM$12:DM21)=2,SUMIF(DM$12:DM21,1,DM$12:DM21)=1,SUM(DM$12:DM21)=1,SUM(DM$12:DM21)=2),0,IF($C22+$ED21&gt;($ED$11*DM$8),1,IF($C22+$D22+$E22+$F22+$ED21&gt;($ED$11*DM$8),2,IF($C22+$D22+$E22+$F22+$G22+$ED21&gt;($ED$11*DM$8),3,0))))</f>
        <v>0</v>
      </c>
      <c r="DN22" s="239">
        <f>IF(OR(SUMIF(DN$12:DN21,2,DN$12:DN21)=2,SUMIF(DN$12:DN21,1,DN$12:DN21)=1,SUM(DN$12:DN21)=1,SUM(DN$12:DN21)=2),0,IF($C22+$ED21&gt;($ED$11*DN$8),1,IF($C22+$D22+$E22+$F22+$ED21&gt;($ED$11*DN$8),2,IF($C22+$D22+$E22+$F22+$G22+$ED21&gt;($ED$11*DN$8),3,0))))</f>
        <v>0</v>
      </c>
      <c r="DO22" s="239">
        <f>IF(OR(SUMIF(DO$12:DO21,2,DO$12:DO21)=2,SUMIF(DO$12:DO21,1,DO$12:DO21)=1,SUM(DO$12:DO21)=1,SUM(DO$12:DO21)=2),0,IF($C22+$ED21&gt;($ED$11*DO$8),1,IF($C22+$D22+$E22+$F22+$ED21&gt;($ED$11*DO$8),2,IF($C22+$D22+$E22+$F22+$G22+$ED21&gt;($ED$11*DO$8),3,0))))</f>
        <v>0</v>
      </c>
      <c r="DP22" s="239">
        <f>IF(OR(SUMIF(DP$12:DP21,2,DP$12:DP21)=2,SUMIF(DP$12:DP21,1,DP$12:DP21)=1,SUM(DP$12:DP21)=1,SUM(DP$12:DP21)=2),0,IF($C22+$ED21&gt;($ED$11*DP$8),1,IF($C22+$D22+$E22+$F22+$ED21&gt;($ED$11*DP$8),2,IF($C22+$D22+$E22+$F22+$G22+$ED21&gt;($ED$11*DP$8),3,0))))</f>
        <v>0</v>
      </c>
      <c r="DQ22" s="239">
        <f>IF(OR(SUMIF(DQ$12:DQ21,2,DQ$12:DQ21)=2,SUMIF(DQ$12:DQ21,1,DQ$12:DQ21)=1,SUM(DQ$12:DQ21)=1,SUM(DQ$12:DQ21)=2),0,IF($C22+$ED21&gt;($ED$11*DQ$8),1,IF($C22+$D22+$E22+$F22+$ED21&gt;($ED$11*DQ$8),2,IF($C22+$D22+$E22+$F22+$G22+$ED21&gt;($ED$11*DQ$8),3,0))))</f>
        <v>0</v>
      </c>
      <c r="DR22" s="239">
        <f>IF(OR(SUMIF(DR$12:DR21,2,DR$12:DR21)=2,SUMIF(DR$12:DR21,1,DR$12:DR21)=1,SUM(DR$12:DR21)=1,SUM(DR$12:DR21)=2),0,IF($C22+$ED21&gt;($ED$11*DR$8),1,IF($C22+$D22+$E22+$F22+$ED21&gt;($ED$11*DR$8),2,IF($C22+$D22+$E22+$F22+$G22+$ED21&gt;($ED$11*DR$8),3,0))))</f>
        <v>0</v>
      </c>
      <c r="DS22" s="239">
        <f>IF(OR(SUMIF(DS$12:DS21,2,DS$12:DS21)=2,SUMIF(DS$12:DS21,1,DS$12:DS21)=1,SUM(DS$12:DS21)=1,SUM(DS$12:DS21)=2),0,IF($C22+$ED21&gt;($ED$11*DS$8),1,IF($C22+$D22+$E22+$F22+$ED21&gt;($ED$11*DS$8),2,IF($C22+$D22+$E22+$F22+$G22+$ED21&gt;($ED$11*DS$8),3,0))))</f>
        <v>0</v>
      </c>
      <c r="DT22" s="239">
        <f>IF(OR(SUMIF(DT$12:DT21,2,DT$12:DT21)=2,SUMIF(DT$12:DT21,1,DT$12:DT21)=1,SUM(DT$12:DT21)=1,SUM(DT$12:DT21)=2),0,IF($C22+$ED21&gt;($ED$11*DT$8),1,IF($C22+$D22+$E22+$F22+$ED21&gt;($ED$11*DT$8),2,IF($C22+$D22+$E22+$F22+$G22+$ED21&gt;($ED$11*DT$8),3,0))))</f>
        <v>0</v>
      </c>
      <c r="DU22" s="239">
        <f>IF(OR(SUMIF(DU$12:DU21,2,DU$12:DU21)=2,SUMIF(DU$12:DU21,1,DU$12:DU21)=1,SUM(DU$12:DU21)=1,SUM(DU$12:DU21)=2),0,IF($C22+$ED21&gt;($ED$11*DU$8),1,IF($C22+$D22+$E22+$F22+$ED21&gt;($ED$11*DU$8),2,IF($C22+$D22+$E22+$F22+$G22+$ED21&gt;($ED$11*DU$8),3,0))))</f>
        <v>0</v>
      </c>
      <c r="DV22" s="239">
        <f>IF(OR(SUMIF(DV$12:DV21,2,DV$12:DV21)=2,SUMIF(DV$12:DV21,1,DV$12:DV21)=1,SUM(DV$12:DV21)=1,SUM(DV$12:DV21)=2),0,IF($C22+$ED21&gt;($ED$11*DV$8),1,IF($C22+$D22+$E22+$F22+$ED21&gt;($ED$11*DV$8),2,IF($C22+$D22+$E22+$F22+$G22+$ED21&gt;($ED$11*DV$8),3,0))))</f>
        <v>0</v>
      </c>
      <c r="DW22" s="239">
        <f>IF(OR(SUMIF(DW$12:DW21,2,DW$12:DW21)=2,SUMIF(DW$12:DW21,1,DW$12:DW21)=1,SUM(DW$12:DW21)=1,SUM(DW$12:DW21)=2),0,IF($C22+$ED21&gt;($ED$11*DW$8),1,IF($C22+$D22+$E22+$F22+$ED21&gt;($ED$11*DW$8),2,IF($C22+$D22+$E22+$F22+$G22+$ED21&gt;($ED$11*DW$8),3,0))))</f>
        <v>0</v>
      </c>
      <c r="DX22" s="239">
        <f>IF(OR(SUMIF(DX$12:DX21,2,DX$12:DX21)=2,SUMIF(DX$12:DX21,1,DX$12:DX21)=1,SUM(DX$12:DX21)=1,SUM(DX$12:DX21)=2),0,IF($C22+$ED21&gt;($ED$11*DX$8),1,IF($C22+$D22+$E22+$F22+$ED21&gt;($ED$11*DX$8),2,IF($C22+$D22+$E22+$F22+$G22+$ED21&gt;($ED$11*DX$8),3,0))))</f>
        <v>0</v>
      </c>
      <c r="DY22" s="239">
        <f>IF(OR(SUMIF(DY$12:DY21,2,DY$12:DY21)=2,SUMIF(DY$12:DY21,1,DY$12:DY21)=1,SUM(DY$12:DY21)=1,SUM(DY$12:DY21)=2),0,IF($C22+$ED21&gt;($ED$11*DY$8),1,IF($C22+$D22+$E22+$F22+$ED21&gt;($ED$11*DY$8),2,IF($C22+$D22+$E22+$F22+$G22+$ED21&gt;($ED$11*DY$8),3,0))))</f>
        <v>0</v>
      </c>
      <c r="DZ22" s="239">
        <f>IF(OR(SUMIF(DZ$12:DZ21,2,DZ$12:DZ21)=2,SUMIF(DZ$12:DZ21,1,DZ$12:DZ21)=1,SUM(DZ$12:DZ21)=1,SUM(DZ$12:DZ21)=2),0,IF($C22+$ED21&gt;($ED$11*DZ$8),1,IF($C22+$D22+$E22+$F22+$ED21&gt;($ED$11*DZ$8),2,IF($C22+$D22+$E22+$F22+$G22+$ED21&gt;($ED$11*DZ$8),3,0))))</f>
        <v>0</v>
      </c>
      <c r="EA22" s="239">
        <f>IF(OR(SUMIF(EA$12:EA21,2,EA$12:EA21)=2,SUMIF(EA$12:EA21,1,EA$12:EA21)=1,SUM(EA$12:EA21)=1,SUM(EA$12:EA21)=2),0,IF($C22+$ED21&gt;($ED$11*EA$8),1,IF($C22+$D22+$E22+$F22+$ED21&gt;($ED$11*EA$8),2,IF($C22+$D22+$E22+$F22+$G22+$ED21&gt;($ED$11*EA$8),3,0))))</f>
        <v>0</v>
      </c>
      <c r="EB22" s="239">
        <f>IF(OR(SUMIF(EB$12:EB21,2,EB$12:EB21)=2,SUMIF(EB$12:EB21,1,EB$12:EB21)=1,SUM(EB$12:EB21)=1,SUM(EB$12:EB21)=2),0,IF($C22+$ED21&gt;($ED$11*EB$8),1,IF($C22+$D22+$E22+$F22+$ED21&gt;($ED$11*EB$8),2,IF($C22+$D22+$E22+$F22+$G22+$ED21&gt;($ED$11*EB$8),3,0))))</f>
        <v>0</v>
      </c>
      <c r="EC22" s="239">
        <f>IF(OR(SUMIF(EC$12:EC21,2,EC$12:EC21)=2,SUMIF(EC$12:EC21,1,EC$12:EC21)=1,SUM(EC$12:EC21)=1,SUM(EC$12:EC21)=2),0,IF($C22+$ED21&gt;($ED$11*EC$8),1,IF($C22+$D22+$E22+$F22+$ED21&gt;($ED$11*EC$8),2,IF($C22+$D22+$E22+$F22+$G22+$ED21&gt;($ED$11*EC$8),3,0))))</f>
        <v>0</v>
      </c>
      <c r="ED22" s="197">
        <f>SUM($C$12:$F22)</f>
        <v>0</v>
      </c>
    </row>
    <row r="23" spans="1:134" ht="14.1" customHeight="1">
      <c r="A23" s="236">
        <v>12</v>
      </c>
      <c r="B23" s="237"/>
      <c r="C23" s="237"/>
      <c r="D23" s="237"/>
      <c r="E23" s="237"/>
      <c r="F23" s="237"/>
      <c r="G23" s="237"/>
      <c r="H23" s="239">
        <f>IF(OR(SUMIF(H$12:H22,2,H$12:H22)=2,SUMIF(H$12:H22,1,H$12:H22)=1,SUM(H$12:H22)=1,SUM(H$12:H22)=2),0,IF($C23+$ED22&gt;($ED$11*H$8),1,IF($C23+$D23+$E23+$F23+$ED22&gt;($ED$11*H$8),2,IF($C23+$D23+$E23+$F23+$G23+$ED22&gt;($ED$11*H$8),3,0))))</f>
        <v>0</v>
      </c>
      <c r="I23" s="239">
        <f>IF(OR(SUMIF(I$12:I22,2,I$12:I22)=2,SUMIF(I$12:I22,1,I$12:I22)=1,SUM(I$12:I22)=1,SUM(I$12:I22)=2),0,IF($C23+$ED22&gt;($ED$11*I$8),1,IF($C23+$D23+$E23+$F23+$ED22&gt;($ED$11*I$8),2,IF($C23+$D23+$E23+$F23+$G23+$ED22&gt;($ED$11*I$8),3,0))))</f>
        <v>0</v>
      </c>
      <c r="J23" s="239">
        <f>IF(OR(SUMIF(J$12:J22,2,J$12:J22)=2,SUMIF(J$12:J22,1,J$12:J22)=1,SUM(J$12:J22)=1,SUM(J$12:J22)=2),0,IF($C23+$ED22&gt;($ED$11*J$8),1,IF($C23+$D23+$E23+$F23+$ED22&gt;($ED$11*J$8),2,IF($C23+$D23+$E23+$F23+$G23+$ED22&gt;($ED$11*J$8),3,0))))</f>
        <v>0</v>
      </c>
      <c r="K23" s="239">
        <f>IF(OR(SUMIF(K$12:K22,2,K$12:K22)=2,SUMIF(K$12:K22,1,K$12:K22)=1,SUM(K$12:K22)=1,SUM(K$12:K22)=2),0,IF($C23+$ED22&gt;($ED$11*K$8),1,IF($C23+$D23+$E23+$F23+$ED22&gt;($ED$11*K$8),2,IF($C23+$D23+$E23+$F23+$G23+$ED22&gt;($ED$11*K$8),3,0))))</f>
        <v>0</v>
      </c>
      <c r="L23" s="239">
        <f>IF(OR(SUMIF(L$12:L22,2,L$12:L22)=2,SUMIF(L$12:L22,1,L$12:L22)=1,SUM(L$12:L22)=1,SUM(L$12:L22)=2),0,IF($C23+$ED22&gt;($ED$11*L$8),1,IF($C23+$D23+$E23+$F23+$ED22&gt;($ED$11*L$8),2,IF($C23+$D23+$E23+$F23+$G23+$ED22&gt;($ED$11*L$8),3,0))))</f>
        <v>0</v>
      </c>
      <c r="M23" s="239">
        <f>IF(OR(SUMIF(M$12:M22,2,M$12:M22)=2,SUMIF(M$12:M22,1,M$12:M22)=1,SUM(M$12:M22)=1,SUM(M$12:M22)=2),0,IF($C23+$ED22&gt;($ED$11*M$8),1,IF($C23+$D23+$E23+$F23+$ED22&gt;($ED$11*M$8),2,IF($C23+$D23+$E23+$F23+$G23+$ED22&gt;($ED$11*M$8),3,0))))</f>
        <v>0</v>
      </c>
      <c r="N23" s="239">
        <f>IF(OR(SUMIF(N$12:N22,2,N$12:N22)=2,SUMIF(N$12:N22,1,N$12:N22)=1,SUM(N$12:N22)=1,SUM(N$12:N22)=2),0,IF($C23+$ED22&gt;($ED$11*N$8),1,IF($C23+$D23+$E23+$F23+$ED22&gt;($ED$11*N$8),2,IF($C23+$D23+$E23+$F23+$G23+$ED22&gt;($ED$11*N$8),3,0))))</f>
        <v>0</v>
      </c>
      <c r="O23" s="239">
        <f>IF(OR(SUMIF(O$12:O22,2,O$12:O22)=2,SUMIF(O$12:O22,1,O$12:O22)=1,SUM(O$12:O22)=1,SUM(O$12:O22)=2),0,IF($C23+$ED22&gt;($ED$11*O$8),1,IF($C23+$D23+$E23+$F23+$ED22&gt;($ED$11*O$8),2,IF($C23+$D23+$E23+$F23+$G23+$ED22&gt;($ED$11*O$8),3,0))))</f>
        <v>0</v>
      </c>
      <c r="P23" s="239">
        <f>IF(OR(SUMIF(P$12:P22,2,P$12:P22)=2,SUMIF(P$12:P22,1,P$12:P22)=1,SUM(P$12:P22)=1,SUM(P$12:P22)=2),0,IF($C23+$ED22&gt;($ED$11*P$8),1,IF($C23+$D23+$E23+$F23+$ED22&gt;($ED$11*P$8),2,IF($C23+$D23+$E23+$F23+$G23+$ED22&gt;($ED$11*P$8),3,0))))</f>
        <v>0</v>
      </c>
      <c r="Q23" s="239">
        <f>IF(OR(SUMIF(Q$12:Q22,2,Q$12:Q22)=2,SUMIF(Q$12:Q22,1,Q$12:Q22)=1,SUM(Q$12:Q22)=1,SUM(Q$12:Q22)=2),0,IF($C23+$ED22&gt;($ED$11*Q$8),1,IF($C23+$D23+$E23+$F23+$ED22&gt;($ED$11*Q$8),2,IF($C23+$D23+$E23+$F23+$G23+$ED22&gt;($ED$11*Q$8),3,0))))</f>
        <v>0</v>
      </c>
      <c r="R23" s="239">
        <f>IF(OR(SUMIF(R$12:R22,2,R$12:R22)=2,SUMIF(R$12:R22,1,R$12:R22)=1,SUM(R$12:R22)=1,SUM(R$12:R22)=2),0,IF($C23+$ED22&gt;($ED$11*R$8),1,IF($C23+$D23+$E23+$F23+$ED22&gt;($ED$11*R$8),2,IF($C23+$D23+$E23+$F23+$G23+$ED22&gt;($ED$11*R$8),3,0))))</f>
        <v>0</v>
      </c>
      <c r="S23" s="239">
        <f>IF(OR(SUMIF(S$12:S22,2,S$12:S22)=2,SUMIF(S$12:S22,1,S$12:S22)=1,SUM(S$12:S22)=1,SUM(S$12:S22)=2),0,IF($C23+$ED22&gt;($ED$11*S$8),1,IF($C23+$D23+$E23+$F23+$ED22&gt;($ED$11*S$8),2,IF($C23+$D23+$E23+$F23+$G23+$ED22&gt;($ED$11*S$8),3,0))))</f>
        <v>0</v>
      </c>
      <c r="T23" s="239">
        <f>IF(OR(SUMIF(T$12:T22,2,T$12:T22)=2,SUMIF(T$12:T22,1,T$12:T22)=1,SUM(T$12:T22)=1,SUM(T$12:T22)=2),0,IF($C23+$ED22&gt;($ED$11*T$8),1,IF($C23+$D23+$E23+$F23+$ED22&gt;($ED$11*T$8),2,IF($C23+$D23+$E23+$F23+$G23+$ED22&gt;($ED$11*T$8),3,0))))</f>
        <v>0</v>
      </c>
      <c r="U23" s="239">
        <f>IF(OR(SUMIF(U$12:U22,2,U$12:U22)=2,SUMIF(U$12:U22,1,U$12:U22)=1,SUM(U$12:U22)=1,SUM(U$12:U22)=2),0,IF($C23+$ED22&gt;($ED$11*U$8),1,IF($C23+$D23+$E23+$F23+$ED22&gt;($ED$11*U$8),2,IF($C23+$D23+$E23+$F23+$G23+$ED22&gt;($ED$11*U$8),3,0))))</f>
        <v>0</v>
      </c>
      <c r="V23" s="239">
        <f>IF(OR(SUMIF(V$12:V22,2,V$12:V22)=2,SUMIF(V$12:V22,1,V$12:V22)=1,SUM(V$12:V22)=1,SUM(V$12:V22)=2),0,IF($C23+$ED22&gt;($ED$11*V$8),1,IF($C23+$D23+$E23+$F23+$ED22&gt;($ED$11*V$8),2,IF($C23+$D23+$E23+$F23+$G23+$ED22&gt;($ED$11*V$8),3,0))))</f>
        <v>0</v>
      </c>
      <c r="W23" s="239">
        <f>IF(OR(SUMIF(W$12:W22,2,W$12:W22)=2,SUMIF(W$12:W22,1,W$12:W22)=1,SUM(W$12:W22)=1,SUM(W$12:W22)=2),0,IF($C23+$ED22&gt;($ED$11*W$8),1,IF($C23+$D23+$E23+$F23+$ED22&gt;($ED$11*W$8),2,IF($C23+$D23+$E23+$F23+$G23+$ED22&gt;($ED$11*W$8),3,0))))</f>
        <v>0</v>
      </c>
      <c r="X23" s="239">
        <f>IF(OR(SUMIF(X$12:X22,2,X$12:X22)=2,SUMIF(X$12:X22,1,X$12:X22)=1,SUM(X$12:X22)=1,SUM(X$12:X22)=2),0,IF($C23+$ED22&gt;($ED$11*X$8),1,IF($C23+$D23+$E23+$F23+$ED22&gt;($ED$11*X$8),2,IF($C23+$D23+$E23+$F23+$G23+$ED22&gt;($ED$11*X$8),3,0))))</f>
        <v>0</v>
      </c>
      <c r="Y23" s="239">
        <f>IF(OR(SUMIF(Y$12:Y22,2,Y$12:Y22)=2,SUMIF(Y$12:Y22,1,Y$12:Y22)=1,SUM(Y$12:Y22)=1,SUM(Y$12:Y22)=2),0,IF($C23+$ED22&gt;($ED$11*Y$8),1,IF($C23+$D23+$E23+$F23+$ED22&gt;($ED$11*Y$8),2,IF($C23+$D23+$E23+$F23+$G23+$ED22&gt;($ED$11*Y$8),3,0))))</f>
        <v>0</v>
      </c>
      <c r="Z23" s="239">
        <f>IF(OR(SUMIF(Z$12:Z22,2,Z$12:Z22)=2,SUMIF(Z$12:Z22,1,Z$12:Z22)=1,SUM(Z$12:Z22)=1,SUM(Z$12:Z22)=2),0,IF($C23+$ED22&gt;($ED$11*Z$8),1,IF($C23+$D23+$E23+$F23+$ED22&gt;($ED$11*Z$8),2,IF($C23+$D23+$E23+$F23+$G23+$ED22&gt;($ED$11*Z$8),3,0))))</f>
        <v>0</v>
      </c>
      <c r="AA23" s="239">
        <f>IF(OR(SUMIF(AA$12:AA22,2,AA$12:AA22)=2,SUMIF(AA$12:AA22,1,AA$12:AA22)=1,SUM(AA$12:AA22)=1,SUM(AA$12:AA22)=2),0,IF($C23+$ED22&gt;($ED$11*AA$8),1,IF($C23+$D23+$E23+$F23+$ED22&gt;($ED$11*AA$8),2,IF($C23+$D23+$E23+$F23+$G23+$ED22&gt;($ED$11*AA$8),3,0))))</f>
        <v>0</v>
      </c>
      <c r="AB23" s="239">
        <f>IF(OR(SUMIF(AB$12:AB22,2,AB$12:AB22)=2,SUMIF(AB$12:AB22,1,AB$12:AB22)=1,SUM(AB$12:AB22)=1,SUM(AB$12:AB22)=2),0,IF($C23+$ED22&gt;($ED$11*AB$8),1,IF($C23+$D23+$E23+$F23+$ED22&gt;($ED$11*AB$8),2,IF($C23+$D23+$E23+$F23+$G23+$ED22&gt;($ED$11*AB$8),3,0))))</f>
        <v>0</v>
      </c>
      <c r="AC23" s="239">
        <f>IF(OR(SUMIF(AC$12:AC22,2,AC$12:AC22)=2,SUMIF(AC$12:AC22,1,AC$12:AC22)=1,SUM(AC$12:AC22)=1,SUM(AC$12:AC22)=2),0,IF($C23+$ED22&gt;($ED$11*AC$8),1,IF($C23+$D23+$E23+$F23+$ED22&gt;($ED$11*AC$8),2,IF($C23+$D23+$E23+$F23+$G23+$ED22&gt;($ED$11*AC$8),3,0))))</f>
        <v>0</v>
      </c>
      <c r="AD23" s="239">
        <f>IF(OR(SUMIF(AD$12:AD22,2,AD$12:AD22)=2,SUMIF(AD$12:AD22,1,AD$12:AD22)=1,SUM(AD$12:AD22)=1,SUM(AD$12:AD22)=2),0,IF($C23+$ED22&gt;($ED$11*AD$8),1,IF($C23+$D23+$E23+$F23+$ED22&gt;($ED$11*AD$8),2,IF($C23+$D23+$E23+$F23+$G23+$ED22&gt;($ED$11*AD$8),3,0))))</f>
        <v>0</v>
      </c>
      <c r="AE23" s="239">
        <f>IF(OR(SUMIF(AE$12:AE22,2,AE$12:AE22)=2,SUMIF(AE$12:AE22,1,AE$12:AE22)=1,SUM(AE$12:AE22)=1,SUM(AE$12:AE22)=2),0,IF($C23+$ED22&gt;($ED$11*AE$8),1,IF($C23+$D23+$E23+$F23+$ED22&gt;($ED$11*AE$8),2,IF($C23+$D23+$E23+$F23+$G23+$ED22&gt;($ED$11*AE$8),3,0))))</f>
        <v>0</v>
      </c>
      <c r="AF23" s="239">
        <f>IF(OR(SUMIF(AF$12:AF22,2,AF$12:AF22)=2,SUMIF(AF$12:AF22,1,AF$12:AF22)=1,SUM(AF$12:AF22)=1,SUM(AF$12:AF22)=2),0,IF($C23+$ED22&gt;($ED$11*AF$8),1,IF($C23+$D23+$E23+$F23+$ED22&gt;($ED$11*AF$8),2,IF($C23+$D23+$E23+$F23+$G23+$ED22&gt;($ED$11*AF$8),3,0))))</f>
        <v>0</v>
      </c>
      <c r="AG23" s="239">
        <f>IF(OR(SUMIF(AG$12:AG22,2,AG$12:AG22)=2,SUMIF(AG$12:AG22,1,AG$12:AG22)=1,SUM(AG$12:AG22)=1,SUM(AG$12:AG22)=2),0,IF($C23+$ED22&gt;($ED$11*AG$8),1,IF($C23+$D23+$E23+$F23+$ED22&gt;($ED$11*AG$8),2,IF($C23+$D23+$E23+$F23+$G23+$ED22&gt;($ED$11*AG$8),3,0))))</f>
        <v>0</v>
      </c>
      <c r="AH23" s="239">
        <f>IF(OR(SUMIF(AH$12:AH22,2,AH$12:AH22)=2,SUMIF(AH$12:AH22,1,AH$12:AH22)=1,SUM(AH$12:AH22)=1,SUM(AH$12:AH22)=2),0,IF($C23+$ED22&gt;($ED$11*AH$8),1,IF($C23+$D23+$E23+$F23+$ED22&gt;($ED$11*AH$8),2,IF($C23+$D23+$E23+$F23+$G23+$ED22&gt;($ED$11*AH$8),3,0))))</f>
        <v>0</v>
      </c>
      <c r="AI23" s="239">
        <f>IF(OR(SUMIF(AI$12:AI22,2,AI$12:AI22)=2,SUMIF(AI$12:AI22,1,AI$12:AI22)=1,SUM(AI$12:AI22)=1,SUM(AI$12:AI22)=2),0,IF($C23+$ED22&gt;($ED$11*AI$8),1,IF($C23+$D23+$E23+$F23+$ED22&gt;($ED$11*AI$8),2,IF($C23+$D23+$E23+$F23+$G23+$ED22&gt;($ED$11*AI$8),3,0))))</f>
        <v>0</v>
      </c>
      <c r="AJ23" s="239">
        <f>IF(OR(SUMIF(AJ$12:AJ22,2,AJ$12:AJ22)=2,SUMIF(AJ$12:AJ22,1,AJ$12:AJ22)=1,SUM(AJ$12:AJ22)=1,SUM(AJ$12:AJ22)=2),0,IF($C23+$ED22&gt;($ED$11*AJ$8),1,IF($C23+$D23+$E23+$F23+$ED22&gt;($ED$11*AJ$8),2,IF($C23+$D23+$E23+$F23+$G23+$ED22&gt;($ED$11*AJ$8),3,0))))</f>
        <v>0</v>
      </c>
      <c r="AK23" s="239">
        <f>IF(OR(SUMIF(AK$12:AK22,2,AK$12:AK22)=2,SUMIF(AK$12:AK22,1,AK$12:AK22)=1,SUM(AK$12:AK22)=1,SUM(AK$12:AK22)=2),0,IF($C23+$ED22&gt;($ED$11*AK$8),1,IF($C23+$D23+$E23+$F23+$ED22&gt;($ED$11*AK$8),2,IF($C23+$D23+$E23+$F23+$G23+$ED22&gt;($ED$11*AK$8),3,0))))</f>
        <v>0</v>
      </c>
      <c r="AL23" s="239">
        <f>IF(OR(SUMIF(AL$12:AL22,2,AL$12:AL22)=2,SUMIF(AL$12:AL22,1,AL$12:AL22)=1,SUM(AL$12:AL22)=1,SUM(AL$12:AL22)=2),0,IF($C23+$ED22&gt;($ED$11*AL$8),1,IF($C23+$D23+$E23+$F23+$ED22&gt;($ED$11*AL$8),2,IF($C23+$D23+$E23+$F23+$G23+$ED22&gt;($ED$11*AL$8),3,0))))</f>
        <v>0</v>
      </c>
      <c r="AM23" s="239">
        <f>IF(OR(SUMIF(AM$12:AM22,2,AM$12:AM22)=2,SUMIF(AM$12:AM22,1,AM$12:AM22)=1,SUM(AM$12:AM22)=1,SUM(AM$12:AM22)=2),0,IF($C23+$ED22&gt;($ED$11*AM$8),1,IF($C23+$D23+$E23+$F23+$ED22&gt;($ED$11*AM$8),2,IF($C23+$D23+$E23+$F23+$G23+$ED22&gt;($ED$11*AM$8),3,0))))</f>
        <v>0</v>
      </c>
      <c r="AN23" s="239">
        <f>IF(OR(SUMIF(AN$12:AN22,2,AN$12:AN22)=2,SUMIF(AN$12:AN22,1,AN$12:AN22)=1,SUM(AN$12:AN22)=1,SUM(AN$12:AN22)=2),0,IF($C23+$ED22&gt;($ED$11*AN$8),1,IF($C23+$D23+$E23+$F23+$ED22&gt;($ED$11*AN$8),2,IF($C23+$D23+$E23+$F23+$G23+$ED22&gt;($ED$11*AN$8),3,0))))</f>
        <v>0</v>
      </c>
      <c r="AO23" s="239">
        <f>IF(OR(SUMIF(AO$12:AO22,2,AO$12:AO22)=2,SUMIF(AO$12:AO22,1,AO$12:AO22)=1,SUM(AO$12:AO22)=1,SUM(AO$12:AO22)=2),0,IF($C23+$ED22&gt;($ED$11*AO$8),1,IF($C23+$D23+$E23+$F23+$ED22&gt;($ED$11*AO$8),2,IF($C23+$D23+$E23+$F23+$G23+$ED22&gt;($ED$11*AO$8),3,0))))</f>
        <v>0</v>
      </c>
      <c r="AP23" s="239">
        <f>IF(OR(SUMIF(AP$12:AP22,2,AP$12:AP22)=2,SUMIF(AP$12:AP22,1,AP$12:AP22)=1,SUM(AP$12:AP22)=1,SUM(AP$12:AP22)=2),0,IF($C23+$ED22&gt;($ED$11*AP$8),1,IF($C23+$D23+$E23+$F23+$ED22&gt;($ED$11*AP$8),2,IF($C23+$D23+$E23+$F23+$G23+$ED22&gt;($ED$11*AP$8),3,0))))</f>
        <v>0</v>
      </c>
      <c r="AQ23" s="239">
        <f>IF(OR(SUMIF(AQ$12:AQ22,2,AQ$12:AQ22)=2,SUMIF(AQ$12:AQ22,1,AQ$12:AQ22)=1,SUM(AQ$12:AQ22)=1,SUM(AQ$12:AQ22)=2),0,IF($C23+$ED22&gt;($ED$11*AQ$8),1,IF($C23+$D23+$E23+$F23+$ED22&gt;($ED$11*AQ$8),2,IF($C23+$D23+$E23+$F23+$G23+$ED22&gt;($ED$11*AQ$8),3,0))))</f>
        <v>0</v>
      </c>
      <c r="AR23" s="239">
        <f>IF(OR(SUMIF(AR$12:AR22,2,AR$12:AR22)=2,SUMIF(AR$12:AR22,1,AR$12:AR22)=1,SUM(AR$12:AR22)=1,SUM(AR$12:AR22)=2),0,IF($C23+$ED22&gt;($ED$11*AR$8),1,IF($C23+$D23+$E23+$F23+$ED22&gt;($ED$11*AR$8),2,IF($C23+$D23+$E23+$F23+$G23+$ED22&gt;($ED$11*AR$8),3,0))))</f>
        <v>0</v>
      </c>
      <c r="AS23" s="239">
        <f>IF(OR(SUMIF(AS$12:AS22,2,AS$12:AS22)=2,SUMIF(AS$12:AS22,1,AS$12:AS22)=1,SUM(AS$12:AS22)=1,SUM(AS$12:AS22)=2),0,IF($C23+$ED22&gt;($ED$11*AS$8),1,IF($C23+$D23+$E23+$F23+$ED22&gt;($ED$11*AS$8),2,IF($C23+$D23+$E23+$F23+$G23+$ED22&gt;($ED$11*AS$8),3,0))))</f>
        <v>0</v>
      </c>
      <c r="AT23" s="239">
        <f>IF(OR(SUMIF(AT$12:AT22,2,AT$12:AT22)=2,SUMIF(AT$12:AT22,1,AT$12:AT22)=1,SUM(AT$12:AT22)=1,SUM(AT$12:AT22)=2),0,IF($C23+$ED22&gt;($ED$11*AT$8),1,IF($C23+$D23+$E23+$F23+$ED22&gt;($ED$11*AT$8),2,IF($C23+$D23+$E23+$F23+$G23+$ED22&gt;($ED$11*AT$8),3,0))))</f>
        <v>0</v>
      </c>
      <c r="AU23" s="239">
        <f>IF(OR(SUMIF(AU$12:AU22,2,AU$12:AU22)=2,SUMIF(AU$12:AU22,1,AU$12:AU22)=1,SUM(AU$12:AU22)=1,SUM(AU$12:AU22)=2),0,IF($C23+$ED22&gt;($ED$11*AU$8),1,IF($C23+$D23+$E23+$F23+$ED22&gt;($ED$11*AU$8),2,IF($C23+$D23+$E23+$F23+$G23+$ED22&gt;($ED$11*AU$8),3,0))))</f>
        <v>0</v>
      </c>
      <c r="AV23" s="239">
        <f>IF(OR(SUMIF(AV$12:AV22,2,AV$12:AV22)=2,SUMIF(AV$12:AV22,1,AV$12:AV22)=1,SUM(AV$12:AV22)=1,SUM(AV$12:AV22)=2),0,IF($C23+$ED22&gt;($ED$11*AV$8),1,IF($C23+$D23+$E23+$F23+$ED22&gt;($ED$11*AV$8),2,IF($C23+$D23+$E23+$F23+$G23+$ED22&gt;($ED$11*AV$8),3,0))))</f>
        <v>0</v>
      </c>
      <c r="AW23" s="239">
        <f>IF(OR(SUMIF(AW$12:AW22,2,AW$12:AW22)=2,SUMIF(AW$12:AW22,1,AW$12:AW22)=1,SUM(AW$12:AW22)=1,SUM(AW$12:AW22)=2),0,IF($C23+$ED22&gt;($ED$11*AW$8),1,IF($C23+$D23+$E23+$F23+$ED22&gt;($ED$11*AW$8),2,IF($C23+$D23+$E23+$F23+$G23+$ED22&gt;($ED$11*AW$8),3,0))))</f>
        <v>0</v>
      </c>
      <c r="AX23" s="239">
        <f>IF(OR(SUMIF(AX$12:AX22,2,AX$12:AX22)=2,SUMIF(AX$12:AX22,1,AX$12:AX22)=1,SUM(AX$12:AX22)=1,SUM(AX$12:AX22)=2),0,IF($C23+$ED22&gt;($ED$11*AX$8),1,IF($C23+$D23+$E23+$F23+$ED22&gt;($ED$11*AX$8),2,IF($C23+$D23+$E23+$F23+$G23+$ED22&gt;($ED$11*AX$8),3,0))))</f>
        <v>0</v>
      </c>
      <c r="AY23" s="239">
        <f>IF(OR(SUMIF(AY$12:AY22,2,AY$12:AY22)=2,SUMIF(AY$12:AY22,1,AY$12:AY22)=1,SUM(AY$12:AY22)=1,SUM(AY$12:AY22)=2),0,IF($C23+$ED22&gt;($ED$11*AY$8),1,IF($C23+$D23+$E23+$F23+$ED22&gt;($ED$11*AY$8),2,IF($C23+$D23+$E23+$F23+$G23+$ED22&gt;($ED$11*AY$8),3,0))))</f>
        <v>0</v>
      </c>
      <c r="AZ23" s="239">
        <f>IF(OR(SUMIF(AZ$12:AZ22,2,AZ$12:AZ22)=2,SUMIF(AZ$12:AZ22,1,AZ$12:AZ22)=1,SUM(AZ$12:AZ22)=1,SUM(AZ$12:AZ22)=2),0,IF($C23+$ED22&gt;($ED$11*AZ$8),1,IF($C23+$D23+$E23+$F23+$ED22&gt;($ED$11*AZ$8),2,IF($C23+$D23+$E23+$F23+$G23+$ED22&gt;($ED$11*AZ$8),3,0))))</f>
        <v>0</v>
      </c>
      <c r="BA23" s="239">
        <f>IF(OR(SUMIF(BA$12:BA22,2,BA$12:BA22)=2,SUMIF(BA$12:BA22,1,BA$12:BA22)=1,SUM(BA$12:BA22)=1,SUM(BA$12:BA22)=2),0,IF($C23+$ED22&gt;($ED$11*BA$8),1,IF($C23+$D23+$E23+$F23+$ED22&gt;($ED$11*BA$8),2,IF($C23+$D23+$E23+$F23+$G23+$ED22&gt;($ED$11*BA$8),3,0))))</f>
        <v>0</v>
      </c>
      <c r="BB23" s="239">
        <f>IF(OR(SUMIF(BB$12:BB22,2,BB$12:BB22)=2,SUMIF(BB$12:BB22,1,BB$12:BB22)=1,SUM(BB$12:BB22)=1,SUM(BB$12:BB22)=2),0,IF($C23+$ED22&gt;($ED$11*BB$8),1,IF($C23+$D23+$E23+$F23+$ED22&gt;($ED$11*BB$8),2,IF($C23+$D23+$E23+$F23+$G23+$ED22&gt;($ED$11*BB$8),3,0))))</f>
        <v>0</v>
      </c>
      <c r="BC23" s="239">
        <f>IF(OR(SUMIF(BC$12:BC22,2,BC$12:BC22)=2,SUMIF(BC$12:BC22,1,BC$12:BC22)=1,SUM(BC$12:BC22)=1,SUM(BC$12:BC22)=2),0,IF($C23+$ED22&gt;($ED$11*BC$8),1,IF($C23+$D23+$E23+$F23+$ED22&gt;($ED$11*BC$8),2,IF($C23+$D23+$E23+$F23+$G23+$ED22&gt;($ED$11*BC$8),3,0))))</f>
        <v>0</v>
      </c>
      <c r="BD23" s="239">
        <f>IF(OR(SUMIF(BD$12:BD22,2,BD$12:BD22)=2,SUMIF(BD$12:BD22,1,BD$12:BD22)=1,SUM(BD$12:BD22)=1,SUM(BD$12:BD22)=2),0,IF($C23+$ED22&gt;($ED$11*BD$8),1,IF($C23+$D23+$E23+$F23+$ED22&gt;($ED$11*BD$8),2,IF($C23+$D23+$E23+$F23+$G23+$ED22&gt;($ED$11*BD$8),3,0))))</f>
        <v>0</v>
      </c>
      <c r="BE23" s="239">
        <f>IF(OR(SUMIF(BE$12:BE22,2,BE$12:BE22)=2,SUMIF(BE$12:BE22,1,BE$12:BE22)=1,SUM(BE$12:BE22)=1,SUM(BE$12:BE22)=2),0,IF($C23+$ED22&gt;($ED$11*BE$8),1,IF($C23+$D23+$E23+$F23+$ED22&gt;($ED$11*BE$8),2,IF($C23+$D23+$E23+$F23+$G23+$ED22&gt;($ED$11*BE$8),3,0))))</f>
        <v>0</v>
      </c>
      <c r="BF23" s="239">
        <f>IF(OR(SUMIF(BF$12:BF22,2,BF$12:BF22)=2,SUMIF(BF$12:BF22,1,BF$12:BF22)=1,SUM(BF$12:BF22)=1,SUM(BF$12:BF22)=2),0,IF($C23+$ED22&gt;($ED$11*BF$8),1,IF($C23+$D23+$E23+$F23+$ED22&gt;($ED$11*BF$8),2,IF($C23+$D23+$E23+$F23+$G23+$ED22&gt;($ED$11*BF$8),3,0))))</f>
        <v>0</v>
      </c>
      <c r="BG23" s="239">
        <f>IF(OR(SUMIF(BG$12:BG22,2,BG$12:BG22)=2,SUMIF(BG$12:BG22,1,BG$12:BG22)=1,SUM(BG$12:BG22)=1,SUM(BG$12:BG22)=2),0,IF($C23+$ED22&gt;($ED$11*BG$8),1,IF($C23+$D23+$E23+$F23+$ED22&gt;($ED$11*BG$8),2,IF($C23+$D23+$E23+$F23+$G23+$ED22&gt;($ED$11*BG$8),3,0))))</f>
        <v>0</v>
      </c>
      <c r="BH23" s="239">
        <f>IF(OR(SUMIF(BH$12:BH22,2,BH$12:BH22)=2,SUMIF(BH$12:BH22,1,BH$12:BH22)=1,SUM(BH$12:BH22)=1,SUM(BH$12:BH22)=2),0,IF($C23+$ED22&gt;($ED$11*BH$8),1,IF($C23+$D23+$E23+$F23+$ED22&gt;($ED$11*BH$8),2,IF($C23+$D23+$E23+$F23+$G23+$ED22&gt;($ED$11*BH$8),3,0))))</f>
        <v>0</v>
      </c>
      <c r="BI23" s="239">
        <f>IF(OR(SUMIF(BI$12:BI22,2,BI$12:BI22)=2,SUMIF(BI$12:BI22,1,BI$12:BI22)=1,SUM(BI$12:BI22)=1,SUM(BI$12:BI22)=2),0,IF($C23+$ED22&gt;($ED$11*BI$8),1,IF($C23+$D23+$E23+$F23+$ED22&gt;($ED$11*BI$8),2,IF($C23+$D23+$E23+$F23+$G23+$ED22&gt;($ED$11*BI$8),3,0))))</f>
        <v>0</v>
      </c>
      <c r="BJ23" s="239">
        <f>IF(OR(SUMIF(BJ$12:BJ22,2,BJ$12:BJ22)=2,SUMIF(BJ$12:BJ22,1,BJ$12:BJ22)=1,SUM(BJ$12:BJ22)=1,SUM(BJ$12:BJ22)=2),0,IF($C23+$ED22&gt;($ED$11*BJ$8),1,IF($C23+$D23+$E23+$F23+$ED22&gt;($ED$11*BJ$8),2,IF($C23+$D23+$E23+$F23+$G23+$ED22&gt;($ED$11*BJ$8),3,0))))</f>
        <v>0</v>
      </c>
      <c r="BK23" s="239">
        <f>IF(OR(SUMIF(BK$12:BK22,2,BK$12:BK22)=2,SUMIF(BK$12:BK22,1,BK$12:BK22)=1,SUM(BK$12:BK22)=1,SUM(BK$12:BK22)=2),0,IF($C23+$ED22&gt;($ED$11*BK$8),1,IF($C23+$D23+$E23+$F23+$ED22&gt;($ED$11*BK$8),2,IF($C23+$D23+$E23+$F23+$G23+$ED22&gt;($ED$11*BK$8),3,0))))</f>
        <v>0</v>
      </c>
      <c r="BL23" s="239">
        <f>IF(OR(SUMIF(BL$12:BL22,2,BL$12:BL22)=2,SUMIF(BL$12:BL22,1,BL$12:BL22)=1,SUM(BL$12:BL22)=1,SUM(BL$12:BL22)=2),0,IF($C23+$ED22&gt;($ED$11*BL$8),1,IF($C23+$D23+$E23+$F23+$ED22&gt;($ED$11*BL$8),2,IF($C23+$D23+$E23+$F23+$G23+$ED22&gt;($ED$11*BL$8),3,0))))</f>
        <v>0</v>
      </c>
      <c r="BM23" s="239">
        <f>IF(OR(SUMIF(BM$12:BM22,2,BM$12:BM22)=2,SUMIF(BM$12:BM22,1,BM$12:BM22)=1,SUM(BM$12:BM22)=1,SUM(BM$12:BM22)=2),0,IF($C23+$ED22&gt;($ED$11*BM$8),1,IF($C23+$D23+$E23+$F23+$ED22&gt;($ED$11*BM$8),2,IF($C23+$D23+$E23+$F23+$G23+$ED22&gt;($ED$11*BM$8),3,0))))</f>
        <v>0</v>
      </c>
      <c r="BN23" s="239">
        <f>IF(OR(SUMIF(BN$12:BN22,2,BN$12:BN22)=2,SUMIF(BN$12:BN22,1,BN$12:BN22)=1,SUM(BN$12:BN22)=1,SUM(BN$12:BN22)=2),0,IF($C23+$ED22&gt;($ED$11*BN$8),1,IF($C23+$D23+$E23+$F23+$ED22&gt;($ED$11*BN$8),2,IF($C23+$D23+$E23+$F23+$G23+$ED22&gt;($ED$11*BN$8),3,0))))</f>
        <v>0</v>
      </c>
      <c r="BO23" s="239">
        <f>IF(OR(SUMIF(BO$12:BO22,2,BO$12:BO22)=2,SUMIF(BO$12:BO22,1,BO$12:BO22)=1,SUM(BO$12:BO22)=1,SUM(BO$12:BO22)=2),0,IF($C23+$ED22&gt;($ED$11*BO$8),1,IF($C23+$D23+$E23+$F23+$ED22&gt;($ED$11*BO$8),2,IF($C23+$D23+$E23+$F23+$G23+$ED22&gt;($ED$11*BO$8),3,0))))</f>
        <v>0</v>
      </c>
      <c r="BP23" s="239">
        <f>IF(OR(SUMIF(BP$12:BP22,2,BP$12:BP22)=2,SUMIF(BP$12:BP22,1,BP$12:BP22)=1,SUM(BP$12:BP22)=1,SUM(BP$12:BP22)=2),0,IF($C23+$ED22&gt;($ED$11*BP$8),1,IF($C23+$D23+$E23+$F23+$ED22&gt;($ED$11*BP$8),2,IF($C23+$D23+$E23+$F23+$G23+$ED22&gt;($ED$11*BP$8),3,0))))</f>
        <v>0</v>
      </c>
      <c r="BQ23" s="239">
        <f>IF(OR(SUMIF(BQ$12:BQ22,2,BQ$12:BQ22)=2,SUMIF(BQ$12:BQ22,1,BQ$12:BQ22)=1,SUM(BQ$12:BQ22)=1,SUM(BQ$12:BQ22)=2),0,IF($C23+$ED22&gt;($ED$11*BQ$8),1,IF($C23+$D23+$E23+$F23+$ED22&gt;($ED$11*BQ$8),2,IF($C23+$D23+$E23+$F23+$G23+$ED22&gt;($ED$11*BQ$8),3,0))))</f>
        <v>0</v>
      </c>
      <c r="BR23" s="239">
        <f>IF(OR(SUMIF(BR$12:BR22,2,BR$12:BR22)=2,SUMIF(BR$12:BR22,1,BR$12:BR22)=1,SUM(BR$12:BR22)=1,SUM(BR$12:BR22)=2),0,IF($C23+$ED22&gt;($ED$11*BR$8),1,IF($C23+$D23+$E23+$F23+$ED22&gt;($ED$11*BR$8),2,IF($C23+$D23+$E23+$F23+$G23+$ED22&gt;($ED$11*BR$8),3,0))))</f>
        <v>0</v>
      </c>
      <c r="BS23" s="239">
        <f>IF(OR(SUMIF(BS$12:BS22,2,BS$12:BS22)=2,SUMIF(BS$12:BS22,1,BS$12:BS22)=1,SUM(BS$12:BS22)=1,SUM(BS$12:BS22)=2),0,IF($C23+$ED22&gt;($ED$11*BS$8),1,IF($C23+$D23+$E23+$F23+$ED22&gt;($ED$11*BS$8),2,IF($C23+$D23+$E23+$F23+$G23+$ED22&gt;($ED$11*BS$8),3,0))))</f>
        <v>0</v>
      </c>
      <c r="BT23" s="239">
        <f>IF(OR(SUMIF(BT$12:BT22,2,BT$12:BT22)=2,SUMIF(BT$12:BT22,1,BT$12:BT22)=1,SUM(BT$12:BT22)=1,SUM(BT$12:BT22)=2),0,IF($C23+$ED22&gt;($ED$11*BT$8),1,IF($C23+$D23+$E23+$F23+$ED22&gt;($ED$11*BT$8),2,IF($C23+$D23+$E23+$F23+$G23+$ED22&gt;($ED$11*BT$8),3,0))))</f>
        <v>0</v>
      </c>
      <c r="BU23" s="239">
        <f>IF(OR(SUMIF(BU$12:BU22,2,BU$12:BU22)=2,SUMIF(BU$12:BU22,1,BU$12:BU22)=1,SUM(BU$12:BU22)=1,SUM(BU$12:BU22)=2),0,IF($C23+$ED22&gt;($ED$11*BU$8),1,IF($C23+$D23+$E23+$F23+$ED22&gt;($ED$11*BU$8),2,IF($C23+$D23+$E23+$F23+$G23+$ED22&gt;($ED$11*BU$8),3,0))))</f>
        <v>0</v>
      </c>
      <c r="BV23" s="239">
        <f>IF(OR(SUMIF(BV$12:BV22,2,BV$12:BV22)=2,SUMIF(BV$12:BV22,1,BV$12:BV22)=1,SUM(BV$12:BV22)=1,SUM(BV$12:BV22)=2),0,IF($C23+$ED22&gt;($ED$11*BV$8),1,IF($C23+$D23+$E23+$F23+$ED22&gt;($ED$11*BV$8),2,IF($C23+$D23+$E23+$F23+$G23+$ED22&gt;($ED$11*BV$8),3,0))))</f>
        <v>0</v>
      </c>
      <c r="BW23" s="239">
        <f>IF(OR(SUMIF(BW$12:BW22,2,BW$12:BW22)=2,SUMIF(BW$12:BW22,1,BW$12:BW22)=1,SUM(BW$12:BW22)=1,SUM(BW$12:BW22)=2),0,IF($C23+$ED22&gt;($ED$11*BW$8),1,IF($C23+$D23+$E23+$F23+$ED22&gt;($ED$11*BW$8),2,IF($C23+$D23+$E23+$F23+$G23+$ED22&gt;($ED$11*BW$8),3,0))))</f>
        <v>0</v>
      </c>
      <c r="BX23" s="239">
        <f>IF(OR(SUMIF(BX$12:BX22,2,BX$12:BX22)=2,SUMIF(BX$12:BX22,1,BX$12:BX22)=1,SUM(BX$12:BX22)=1,SUM(BX$12:BX22)=2),0,IF($C23+$ED22&gt;($ED$11*BX$8),1,IF($C23+$D23+$E23+$F23+$ED22&gt;($ED$11*BX$8),2,IF($C23+$D23+$E23+$F23+$G23+$ED22&gt;($ED$11*BX$8),3,0))))</f>
        <v>0</v>
      </c>
      <c r="BY23" s="239">
        <f>IF(OR(SUMIF(BY$12:BY22,2,BY$12:BY22)=2,SUMIF(BY$12:BY22,1,BY$12:BY22)=1,SUM(BY$12:BY22)=1,SUM(BY$12:BY22)=2),0,IF($C23+$ED22&gt;($ED$11*BY$8),1,IF($C23+$D23+$E23+$F23+$ED22&gt;($ED$11*BY$8),2,IF($C23+$D23+$E23+$F23+$G23+$ED22&gt;($ED$11*BY$8),3,0))))</f>
        <v>0</v>
      </c>
      <c r="BZ23" s="239">
        <f>IF(OR(SUMIF(BZ$12:BZ22,2,BZ$12:BZ22)=2,SUMIF(BZ$12:BZ22,1,BZ$12:BZ22)=1,SUM(BZ$12:BZ22)=1,SUM(BZ$12:BZ22)=2),0,IF($C23+$ED22&gt;($ED$11*BZ$8),1,IF($C23+$D23+$E23+$F23+$ED22&gt;($ED$11*BZ$8),2,IF($C23+$D23+$E23+$F23+$G23+$ED22&gt;($ED$11*BZ$8),3,0))))</f>
        <v>0</v>
      </c>
      <c r="CA23" s="239">
        <f>IF(OR(SUMIF(CA$12:CA22,2,CA$12:CA22)=2,SUMIF(CA$12:CA22,1,CA$12:CA22)=1,SUM(CA$12:CA22)=1,SUM(CA$12:CA22)=2),0,IF($C23+$ED22&gt;($ED$11*CA$8),1,IF($C23+$D23+$E23+$F23+$ED22&gt;($ED$11*CA$8),2,IF($C23+$D23+$E23+$F23+$G23+$ED22&gt;($ED$11*CA$8),3,0))))</f>
        <v>0</v>
      </c>
      <c r="CB23" s="239">
        <f>IF(OR(SUMIF(CB$12:CB22,2,CB$12:CB22)=2,SUMIF(CB$12:CB22,1,CB$12:CB22)=1,SUM(CB$12:CB22)=1,SUM(CB$12:CB22)=2),0,IF($C23+$ED22&gt;($ED$11*CB$8),1,IF($C23+$D23+$E23+$F23+$ED22&gt;($ED$11*CB$8),2,IF($C23+$D23+$E23+$F23+$G23+$ED22&gt;($ED$11*CB$8),3,0))))</f>
        <v>0</v>
      </c>
      <c r="CC23" s="239">
        <f>IF(OR(SUMIF(CC$12:CC22,2,CC$12:CC22)=2,SUMIF(CC$12:CC22,1,CC$12:CC22)=1,SUM(CC$12:CC22)=1,SUM(CC$12:CC22)=2),0,IF($C23+$ED22&gt;($ED$11*CC$8),1,IF($C23+$D23+$E23+$F23+$ED22&gt;($ED$11*CC$8),2,IF($C23+$D23+$E23+$F23+$G23+$ED22&gt;($ED$11*CC$8),3,0))))</f>
        <v>0</v>
      </c>
      <c r="CD23" s="239">
        <f>IF(OR(SUMIF(CD$12:CD22,2,CD$12:CD22)=2,SUMIF(CD$12:CD22,1,CD$12:CD22)=1,SUM(CD$12:CD22)=1,SUM(CD$12:CD22)=2),0,IF($C23+$ED22&gt;($ED$11*CD$8),1,IF($C23+$D23+$E23+$F23+$ED22&gt;($ED$11*CD$8),2,IF($C23+$D23+$E23+$F23+$G23+$ED22&gt;($ED$11*CD$8),3,0))))</f>
        <v>0</v>
      </c>
      <c r="CE23" s="239">
        <f>IF(OR(SUMIF(CE$12:CE22,2,CE$12:CE22)=2,SUMIF(CE$12:CE22,1,CE$12:CE22)=1,SUM(CE$12:CE22)=1,SUM(CE$12:CE22)=2),0,IF($C23+$ED22&gt;($ED$11*CE$8),1,IF($C23+$D23+$E23+$F23+$ED22&gt;($ED$11*CE$8),2,IF($C23+$D23+$E23+$F23+$G23+$ED22&gt;($ED$11*CE$8),3,0))))</f>
        <v>0</v>
      </c>
      <c r="CF23" s="239">
        <f>IF(OR(SUMIF(CF$12:CF22,2,CF$12:CF22)=2,SUMIF(CF$12:CF22,1,CF$12:CF22)=1,SUM(CF$12:CF22)=1,SUM(CF$12:CF22)=2),0,IF($C23+$ED22&gt;($ED$11*CF$8),1,IF($C23+$D23+$E23+$F23+$ED22&gt;($ED$11*CF$8),2,IF($C23+$D23+$E23+$F23+$G23+$ED22&gt;($ED$11*CF$8),3,0))))</f>
        <v>0</v>
      </c>
      <c r="CG23" s="239">
        <f>IF(OR(SUMIF(CG$12:CG22,2,CG$12:CG22)=2,SUMIF(CG$12:CG22,1,CG$12:CG22)=1,SUM(CG$12:CG22)=1,SUM(CG$12:CG22)=2),0,IF($C23+$ED22&gt;($ED$11*CG$8),1,IF($C23+$D23+$E23+$F23+$ED22&gt;($ED$11*CG$8),2,IF($C23+$D23+$E23+$F23+$G23+$ED22&gt;($ED$11*CG$8),3,0))))</f>
        <v>0</v>
      </c>
      <c r="CH23" s="239">
        <f>IF(OR(SUMIF(CH$12:CH22,2,CH$12:CH22)=2,SUMIF(CH$12:CH22,1,CH$12:CH22)=1,SUM(CH$12:CH22)=1,SUM(CH$12:CH22)=2),0,IF($C23+$ED22&gt;($ED$11*CH$8),1,IF($C23+$D23+$E23+$F23+$ED22&gt;($ED$11*CH$8),2,IF($C23+$D23+$E23+$F23+$G23+$ED22&gt;($ED$11*CH$8),3,0))))</f>
        <v>0</v>
      </c>
      <c r="CI23" s="239">
        <f>IF(OR(SUMIF(CI$12:CI22,2,CI$12:CI22)=2,SUMIF(CI$12:CI22,1,CI$12:CI22)=1,SUM(CI$12:CI22)=1,SUM(CI$12:CI22)=2),0,IF($C23+$ED22&gt;($ED$11*CI$8),1,IF($C23+$D23+$E23+$F23+$ED22&gt;($ED$11*CI$8),2,IF($C23+$D23+$E23+$F23+$G23+$ED22&gt;($ED$11*CI$8),3,0))))</f>
        <v>0</v>
      </c>
      <c r="CJ23" s="239">
        <f>IF(OR(SUMIF(CJ$12:CJ22,2,CJ$12:CJ22)=2,SUMIF(CJ$12:CJ22,1,CJ$12:CJ22)=1,SUM(CJ$12:CJ22)=1,SUM(CJ$12:CJ22)=2),0,IF($C23+$ED22&gt;($ED$11*CJ$8),1,IF($C23+$D23+$E23+$F23+$ED22&gt;($ED$11*CJ$8),2,IF($C23+$D23+$E23+$F23+$G23+$ED22&gt;($ED$11*CJ$8),3,0))))</f>
        <v>0</v>
      </c>
      <c r="CK23" s="239">
        <f>IF(OR(SUMIF(CK$12:CK22,2,CK$12:CK22)=2,SUMIF(CK$12:CK22,1,CK$12:CK22)=1,SUM(CK$12:CK22)=1,SUM(CK$12:CK22)=2),0,IF($C23+$ED22&gt;($ED$11*CK$8),1,IF($C23+$D23+$E23+$F23+$ED22&gt;($ED$11*CK$8),2,IF($C23+$D23+$E23+$F23+$G23+$ED22&gt;($ED$11*CK$8),3,0))))</f>
        <v>0</v>
      </c>
      <c r="CL23" s="239">
        <f>IF(OR(SUMIF(CL$12:CL22,2,CL$12:CL22)=2,SUMIF(CL$12:CL22,1,CL$12:CL22)=1,SUM(CL$12:CL22)=1,SUM(CL$12:CL22)=2),0,IF($C23+$ED22&gt;($ED$11*CL$8),1,IF($C23+$D23+$E23+$F23+$ED22&gt;($ED$11*CL$8),2,IF($C23+$D23+$E23+$F23+$G23+$ED22&gt;($ED$11*CL$8),3,0))))</f>
        <v>0</v>
      </c>
      <c r="CM23" s="239">
        <f>IF(OR(SUMIF(CM$12:CM22,2,CM$12:CM22)=2,SUMIF(CM$12:CM22,1,CM$12:CM22)=1,SUM(CM$12:CM22)=1,SUM(CM$12:CM22)=2),0,IF($C23+$ED22&gt;($ED$11*CM$8),1,IF($C23+$D23+$E23+$F23+$ED22&gt;($ED$11*CM$8),2,IF($C23+$D23+$E23+$F23+$G23+$ED22&gt;($ED$11*CM$8),3,0))))</f>
        <v>0</v>
      </c>
      <c r="CN23" s="239">
        <f>IF(OR(SUMIF(CN$12:CN22,2,CN$12:CN22)=2,SUMIF(CN$12:CN22,1,CN$12:CN22)=1,SUM(CN$12:CN22)=1,SUM(CN$12:CN22)=2),0,IF($C23+$ED22&gt;($ED$11*CN$8),1,IF($C23+$D23+$E23+$F23+$ED22&gt;($ED$11*CN$8),2,IF($C23+$D23+$E23+$F23+$G23+$ED22&gt;($ED$11*CN$8),3,0))))</f>
        <v>0</v>
      </c>
      <c r="CO23" s="239">
        <f>IF(OR(SUMIF(CO$12:CO22,2,CO$12:CO22)=2,SUMIF(CO$12:CO22,1,CO$12:CO22)=1,SUM(CO$12:CO22)=1,SUM(CO$12:CO22)=2),0,IF($C23+$ED22&gt;($ED$11*CO$8),1,IF($C23+$D23+$E23+$F23+$ED22&gt;($ED$11*CO$8),2,IF($C23+$D23+$E23+$F23+$G23+$ED22&gt;($ED$11*CO$8),3,0))))</f>
        <v>0</v>
      </c>
      <c r="CP23" s="239">
        <f>IF(OR(SUMIF(CP$12:CP22,2,CP$12:CP22)=2,SUMIF(CP$12:CP22,1,CP$12:CP22)=1,SUM(CP$12:CP22)=1,SUM(CP$12:CP22)=2),0,IF($C23+$ED22&gt;($ED$11*CP$8),1,IF($C23+$D23+$E23+$F23+$ED22&gt;($ED$11*CP$8),2,IF($C23+$D23+$E23+$F23+$G23+$ED22&gt;($ED$11*CP$8),3,0))))</f>
        <v>0</v>
      </c>
      <c r="CQ23" s="239">
        <f>IF(OR(SUMIF(CQ$12:CQ22,2,CQ$12:CQ22)=2,SUMIF(CQ$12:CQ22,1,CQ$12:CQ22)=1,SUM(CQ$12:CQ22)=1,SUM(CQ$12:CQ22)=2),0,IF($C23+$ED22&gt;($ED$11*CQ$8),1,IF($C23+$D23+$E23+$F23+$ED22&gt;($ED$11*CQ$8),2,IF($C23+$D23+$E23+$F23+$G23+$ED22&gt;($ED$11*CQ$8),3,0))))</f>
        <v>0</v>
      </c>
      <c r="CR23" s="239">
        <f>IF(OR(SUMIF(CR$12:CR22,2,CR$12:CR22)=2,SUMIF(CR$12:CR22,1,CR$12:CR22)=1,SUM(CR$12:CR22)=1,SUM(CR$12:CR22)=2),0,IF($C23+$ED22&gt;($ED$11*CR$8),1,IF($C23+$D23+$E23+$F23+$ED22&gt;($ED$11*CR$8),2,IF($C23+$D23+$E23+$F23+$G23+$ED22&gt;($ED$11*CR$8),3,0))))</f>
        <v>0</v>
      </c>
      <c r="CS23" s="239">
        <f>IF(OR(SUMIF(CS$12:CS22,2,CS$12:CS22)=2,SUMIF(CS$12:CS22,1,CS$12:CS22)=1,SUM(CS$12:CS22)=1,SUM(CS$12:CS22)=2),0,IF($C23+$ED22&gt;($ED$11*CS$8),1,IF($C23+$D23+$E23+$F23+$ED22&gt;($ED$11*CS$8),2,IF($C23+$D23+$E23+$F23+$G23+$ED22&gt;($ED$11*CS$8),3,0))))</f>
        <v>0</v>
      </c>
      <c r="CT23" s="239">
        <f>IF(OR(SUMIF(CT$12:CT22,2,CT$12:CT22)=2,SUMIF(CT$12:CT22,1,CT$12:CT22)=1,SUM(CT$12:CT22)=1,SUM(CT$12:CT22)=2),0,IF($C23+$ED22&gt;($ED$11*CT$8),1,IF($C23+$D23+$E23+$F23+$ED22&gt;($ED$11*CT$8),2,IF($C23+$D23+$E23+$F23+$G23+$ED22&gt;($ED$11*CT$8),3,0))))</f>
        <v>0</v>
      </c>
      <c r="CU23" s="239">
        <f>IF(OR(SUMIF(CU$12:CU22,2,CU$12:CU22)=2,SUMIF(CU$12:CU22,1,CU$12:CU22)=1,SUM(CU$12:CU22)=1,SUM(CU$12:CU22)=2),0,IF($C23+$ED22&gt;($ED$11*CU$8),1,IF($C23+$D23+$E23+$F23+$ED22&gt;($ED$11*CU$8),2,IF($C23+$D23+$E23+$F23+$G23+$ED22&gt;($ED$11*CU$8),3,0))))</f>
        <v>0</v>
      </c>
      <c r="CV23" s="239">
        <f>IF(OR(SUMIF(CV$12:CV22,2,CV$12:CV22)=2,SUMIF(CV$12:CV22,1,CV$12:CV22)=1,SUM(CV$12:CV22)=1,SUM(CV$12:CV22)=2),0,IF($C23+$ED22&gt;($ED$11*CV$8),1,IF($C23+$D23+$E23+$F23+$ED22&gt;($ED$11*CV$8),2,IF($C23+$D23+$E23+$F23+$G23+$ED22&gt;($ED$11*CV$8),3,0))))</f>
        <v>0</v>
      </c>
      <c r="CW23" s="239">
        <f>IF(OR(SUMIF(CW$12:CW22,2,CW$12:CW22)=2,SUMIF(CW$12:CW22,1,CW$12:CW22)=1,SUM(CW$12:CW22)=1,SUM(CW$12:CW22)=2),0,IF($C23+$ED22&gt;($ED$11*CW$8),1,IF($C23+$D23+$E23+$F23+$ED22&gt;($ED$11*CW$8),2,IF($C23+$D23+$E23+$F23+$G23+$ED22&gt;($ED$11*CW$8),3,0))))</f>
        <v>0</v>
      </c>
      <c r="CX23" s="239">
        <f>IF(OR(SUMIF(CX$12:CX22,2,CX$12:CX22)=2,SUMIF(CX$12:CX22,1,CX$12:CX22)=1,SUM(CX$12:CX22)=1,SUM(CX$12:CX22)=2),0,IF($C23+$ED22&gt;($ED$11*CX$8),1,IF($C23+$D23+$E23+$F23+$ED22&gt;($ED$11*CX$8),2,IF($C23+$D23+$E23+$F23+$G23+$ED22&gt;($ED$11*CX$8),3,0))))</f>
        <v>0</v>
      </c>
      <c r="CY23" s="239">
        <f>IF(OR(SUMIF(CY$12:CY22,2,CY$12:CY22)=2,SUMIF(CY$12:CY22,1,CY$12:CY22)=1,SUM(CY$12:CY22)=1,SUM(CY$12:CY22)=2),0,IF($C23+$ED22&gt;($ED$11*CY$8),1,IF($C23+$D23+$E23+$F23+$ED22&gt;($ED$11*CY$8),2,IF($C23+$D23+$E23+$F23+$G23+$ED22&gt;($ED$11*CY$8),3,0))))</f>
        <v>0</v>
      </c>
      <c r="CZ23" s="239">
        <f>IF(OR(SUMIF(CZ$12:CZ22,2,CZ$12:CZ22)=2,SUMIF(CZ$12:CZ22,1,CZ$12:CZ22)=1,SUM(CZ$12:CZ22)=1,SUM(CZ$12:CZ22)=2),0,IF($C23+$ED22&gt;($ED$11*CZ$8),1,IF($C23+$D23+$E23+$F23+$ED22&gt;($ED$11*CZ$8),2,IF($C23+$D23+$E23+$F23+$G23+$ED22&gt;($ED$11*CZ$8),3,0))))</f>
        <v>0</v>
      </c>
      <c r="DA23" s="239">
        <f>IF(OR(SUMIF(DA$12:DA22,2,DA$12:DA22)=2,SUMIF(DA$12:DA22,1,DA$12:DA22)=1,SUM(DA$12:DA22)=1,SUM(DA$12:DA22)=2),0,IF($C23+$ED22&gt;($ED$11*DA$8),1,IF($C23+$D23+$E23+$F23+$ED22&gt;($ED$11*DA$8),2,IF($C23+$D23+$E23+$F23+$G23+$ED22&gt;($ED$11*DA$8),3,0))))</f>
        <v>0</v>
      </c>
      <c r="DB23" s="239">
        <f>IF(OR(SUMIF(DB$12:DB22,2,DB$12:DB22)=2,SUMIF(DB$12:DB22,1,DB$12:DB22)=1,SUM(DB$12:DB22)=1,SUM(DB$12:DB22)=2),0,IF($C23+$ED22&gt;($ED$11*DB$8),1,IF($C23+$D23+$E23+$F23+$ED22&gt;($ED$11*DB$8),2,IF($C23+$D23+$E23+$F23+$G23+$ED22&gt;($ED$11*DB$8),3,0))))</f>
        <v>0</v>
      </c>
      <c r="DC23" s="239">
        <f>IF(OR(SUMIF(DC$12:DC22,2,DC$12:DC22)=2,SUMIF(DC$12:DC22,1,DC$12:DC22)=1,SUM(DC$12:DC22)=1,SUM(DC$12:DC22)=2),0,IF($C23+$ED22&gt;($ED$11*DC$8),1,IF($C23+$D23+$E23+$F23+$ED22&gt;($ED$11*DC$8),2,IF($C23+$D23+$E23+$F23+$G23+$ED22&gt;($ED$11*DC$8),3,0))))</f>
        <v>0</v>
      </c>
      <c r="DD23" s="239">
        <f>IF(OR(SUMIF(DD$12:DD22,2,DD$12:DD22)=2,SUMIF(DD$12:DD22,1,DD$12:DD22)=1,SUM(DD$12:DD22)=1,SUM(DD$12:DD22)=2),0,IF($C23+$ED22&gt;($ED$11*DD$8),1,IF($C23+$D23+$E23+$F23+$ED22&gt;($ED$11*DD$8),2,IF($C23+$D23+$E23+$F23+$G23+$ED22&gt;($ED$11*DD$8),3,0))))</f>
        <v>0</v>
      </c>
      <c r="DE23" s="239">
        <f>IF(OR(SUMIF(DE$12:DE22,2,DE$12:DE22)=2,SUMIF(DE$12:DE22,1,DE$12:DE22)=1,SUM(DE$12:DE22)=1,SUM(DE$12:DE22)=2),0,IF($C23+$ED22&gt;($ED$11*DE$8),1,IF($C23+$D23+$E23+$F23+$ED22&gt;($ED$11*DE$8),2,IF($C23+$D23+$E23+$F23+$G23+$ED22&gt;($ED$11*DE$8),3,0))))</f>
        <v>0</v>
      </c>
      <c r="DF23" s="239">
        <f>IF(OR(SUMIF(DF$12:DF22,2,DF$12:DF22)=2,SUMIF(DF$12:DF22,1,DF$12:DF22)=1,SUM(DF$12:DF22)=1,SUM(DF$12:DF22)=2),0,IF($C23+$ED22&gt;($ED$11*DF$8),1,IF($C23+$D23+$E23+$F23+$ED22&gt;($ED$11*DF$8),2,IF($C23+$D23+$E23+$F23+$G23+$ED22&gt;($ED$11*DF$8),3,0))))</f>
        <v>0</v>
      </c>
      <c r="DG23" s="239">
        <f>IF(OR(SUMIF(DG$12:DG22,2,DG$12:DG22)=2,SUMIF(DG$12:DG22,1,DG$12:DG22)=1,SUM(DG$12:DG22)=1,SUM(DG$12:DG22)=2),0,IF($C23+$ED22&gt;($ED$11*DG$8),1,IF($C23+$D23+$E23+$F23+$ED22&gt;($ED$11*DG$8),2,IF($C23+$D23+$E23+$F23+$G23+$ED22&gt;($ED$11*DG$8),3,0))))</f>
        <v>0</v>
      </c>
      <c r="DH23" s="239">
        <f>IF(OR(SUMIF(DH$12:DH22,2,DH$12:DH22)=2,SUMIF(DH$12:DH22,1,DH$12:DH22)=1,SUM(DH$12:DH22)=1,SUM(DH$12:DH22)=2),0,IF($C23+$ED22&gt;($ED$11*DH$8),1,IF($C23+$D23+$E23+$F23+$ED22&gt;($ED$11*DH$8),2,IF($C23+$D23+$E23+$F23+$G23+$ED22&gt;($ED$11*DH$8),3,0))))</f>
        <v>0</v>
      </c>
      <c r="DI23" s="239">
        <f>IF(OR(SUMIF(DI$12:DI22,2,DI$12:DI22)=2,SUMIF(DI$12:DI22,1,DI$12:DI22)=1,SUM(DI$12:DI22)=1,SUM(DI$12:DI22)=2),0,IF($C23+$ED22&gt;($ED$11*DI$8),1,IF($C23+$D23+$E23+$F23+$ED22&gt;($ED$11*DI$8),2,IF($C23+$D23+$E23+$F23+$G23+$ED22&gt;($ED$11*DI$8),3,0))))</f>
        <v>0</v>
      </c>
      <c r="DJ23" s="239">
        <f>IF(OR(SUMIF(DJ$12:DJ22,2,DJ$12:DJ22)=2,SUMIF(DJ$12:DJ22,1,DJ$12:DJ22)=1,SUM(DJ$12:DJ22)=1,SUM(DJ$12:DJ22)=2),0,IF($C23+$ED22&gt;($ED$11*DJ$8),1,IF($C23+$D23+$E23+$F23+$ED22&gt;($ED$11*DJ$8),2,IF($C23+$D23+$E23+$F23+$G23+$ED22&gt;($ED$11*DJ$8),3,0))))</f>
        <v>0</v>
      </c>
      <c r="DK23" s="239">
        <f>IF(OR(SUMIF(DK$12:DK22,2,DK$12:DK22)=2,SUMIF(DK$12:DK22,1,DK$12:DK22)=1,SUM(DK$12:DK22)=1,SUM(DK$12:DK22)=2),0,IF($C23+$ED22&gt;($ED$11*DK$8),1,IF($C23+$D23+$E23+$F23+$ED22&gt;($ED$11*DK$8),2,IF($C23+$D23+$E23+$F23+$G23+$ED22&gt;($ED$11*DK$8),3,0))))</f>
        <v>0</v>
      </c>
      <c r="DL23" s="239">
        <f>IF(OR(SUMIF(DL$12:DL22,2,DL$12:DL22)=2,SUMIF(DL$12:DL22,1,DL$12:DL22)=1,SUM(DL$12:DL22)=1,SUM(DL$12:DL22)=2),0,IF($C23+$ED22&gt;($ED$11*DL$8),1,IF($C23+$D23+$E23+$F23+$ED22&gt;($ED$11*DL$8),2,IF($C23+$D23+$E23+$F23+$G23+$ED22&gt;($ED$11*DL$8),3,0))))</f>
        <v>0</v>
      </c>
      <c r="DM23" s="239">
        <f>IF(OR(SUMIF(DM$12:DM22,2,DM$12:DM22)=2,SUMIF(DM$12:DM22,1,DM$12:DM22)=1,SUM(DM$12:DM22)=1,SUM(DM$12:DM22)=2),0,IF($C23+$ED22&gt;($ED$11*DM$8),1,IF($C23+$D23+$E23+$F23+$ED22&gt;($ED$11*DM$8),2,IF($C23+$D23+$E23+$F23+$G23+$ED22&gt;($ED$11*DM$8),3,0))))</f>
        <v>0</v>
      </c>
      <c r="DN23" s="239">
        <f>IF(OR(SUMIF(DN$12:DN22,2,DN$12:DN22)=2,SUMIF(DN$12:DN22,1,DN$12:DN22)=1,SUM(DN$12:DN22)=1,SUM(DN$12:DN22)=2),0,IF($C23+$ED22&gt;($ED$11*DN$8),1,IF($C23+$D23+$E23+$F23+$ED22&gt;($ED$11*DN$8),2,IF($C23+$D23+$E23+$F23+$G23+$ED22&gt;($ED$11*DN$8),3,0))))</f>
        <v>0</v>
      </c>
      <c r="DO23" s="239">
        <f>IF(OR(SUMIF(DO$12:DO22,2,DO$12:DO22)=2,SUMIF(DO$12:DO22,1,DO$12:DO22)=1,SUM(DO$12:DO22)=1,SUM(DO$12:DO22)=2),0,IF($C23+$ED22&gt;($ED$11*DO$8),1,IF($C23+$D23+$E23+$F23+$ED22&gt;($ED$11*DO$8),2,IF($C23+$D23+$E23+$F23+$G23+$ED22&gt;($ED$11*DO$8),3,0))))</f>
        <v>0</v>
      </c>
      <c r="DP23" s="239">
        <f>IF(OR(SUMIF(DP$12:DP22,2,DP$12:DP22)=2,SUMIF(DP$12:DP22,1,DP$12:DP22)=1,SUM(DP$12:DP22)=1,SUM(DP$12:DP22)=2),0,IF($C23+$ED22&gt;($ED$11*DP$8),1,IF($C23+$D23+$E23+$F23+$ED22&gt;($ED$11*DP$8),2,IF($C23+$D23+$E23+$F23+$G23+$ED22&gt;($ED$11*DP$8),3,0))))</f>
        <v>0</v>
      </c>
      <c r="DQ23" s="239">
        <f>IF(OR(SUMIF(DQ$12:DQ22,2,DQ$12:DQ22)=2,SUMIF(DQ$12:DQ22,1,DQ$12:DQ22)=1,SUM(DQ$12:DQ22)=1,SUM(DQ$12:DQ22)=2),0,IF($C23+$ED22&gt;($ED$11*DQ$8),1,IF($C23+$D23+$E23+$F23+$ED22&gt;($ED$11*DQ$8),2,IF($C23+$D23+$E23+$F23+$G23+$ED22&gt;($ED$11*DQ$8),3,0))))</f>
        <v>0</v>
      </c>
      <c r="DR23" s="239">
        <f>IF(OR(SUMIF(DR$12:DR22,2,DR$12:DR22)=2,SUMIF(DR$12:DR22,1,DR$12:DR22)=1,SUM(DR$12:DR22)=1,SUM(DR$12:DR22)=2),0,IF($C23+$ED22&gt;($ED$11*DR$8),1,IF($C23+$D23+$E23+$F23+$ED22&gt;($ED$11*DR$8),2,IF($C23+$D23+$E23+$F23+$G23+$ED22&gt;($ED$11*DR$8),3,0))))</f>
        <v>0</v>
      </c>
      <c r="DS23" s="239">
        <f>IF(OR(SUMIF(DS$12:DS22,2,DS$12:DS22)=2,SUMIF(DS$12:DS22,1,DS$12:DS22)=1,SUM(DS$12:DS22)=1,SUM(DS$12:DS22)=2),0,IF($C23+$ED22&gt;($ED$11*DS$8),1,IF($C23+$D23+$E23+$F23+$ED22&gt;($ED$11*DS$8),2,IF($C23+$D23+$E23+$F23+$G23+$ED22&gt;($ED$11*DS$8),3,0))))</f>
        <v>0</v>
      </c>
      <c r="DT23" s="239">
        <f>IF(OR(SUMIF(DT$12:DT22,2,DT$12:DT22)=2,SUMIF(DT$12:DT22,1,DT$12:DT22)=1,SUM(DT$12:DT22)=1,SUM(DT$12:DT22)=2),0,IF($C23+$ED22&gt;($ED$11*DT$8),1,IF($C23+$D23+$E23+$F23+$ED22&gt;($ED$11*DT$8),2,IF($C23+$D23+$E23+$F23+$G23+$ED22&gt;($ED$11*DT$8),3,0))))</f>
        <v>0</v>
      </c>
      <c r="DU23" s="239">
        <f>IF(OR(SUMIF(DU$12:DU22,2,DU$12:DU22)=2,SUMIF(DU$12:DU22,1,DU$12:DU22)=1,SUM(DU$12:DU22)=1,SUM(DU$12:DU22)=2),0,IF($C23+$ED22&gt;($ED$11*DU$8),1,IF($C23+$D23+$E23+$F23+$ED22&gt;($ED$11*DU$8),2,IF($C23+$D23+$E23+$F23+$G23+$ED22&gt;($ED$11*DU$8),3,0))))</f>
        <v>0</v>
      </c>
      <c r="DV23" s="239">
        <f>IF(OR(SUMIF(DV$12:DV22,2,DV$12:DV22)=2,SUMIF(DV$12:DV22,1,DV$12:DV22)=1,SUM(DV$12:DV22)=1,SUM(DV$12:DV22)=2),0,IF($C23+$ED22&gt;($ED$11*DV$8),1,IF($C23+$D23+$E23+$F23+$ED22&gt;($ED$11*DV$8),2,IF($C23+$D23+$E23+$F23+$G23+$ED22&gt;($ED$11*DV$8),3,0))))</f>
        <v>0</v>
      </c>
      <c r="DW23" s="239">
        <f>IF(OR(SUMIF(DW$12:DW22,2,DW$12:DW22)=2,SUMIF(DW$12:DW22,1,DW$12:DW22)=1,SUM(DW$12:DW22)=1,SUM(DW$12:DW22)=2),0,IF($C23+$ED22&gt;($ED$11*DW$8),1,IF($C23+$D23+$E23+$F23+$ED22&gt;($ED$11*DW$8),2,IF($C23+$D23+$E23+$F23+$G23+$ED22&gt;($ED$11*DW$8),3,0))))</f>
        <v>0</v>
      </c>
      <c r="DX23" s="239">
        <f>IF(OR(SUMIF(DX$12:DX22,2,DX$12:DX22)=2,SUMIF(DX$12:DX22,1,DX$12:DX22)=1,SUM(DX$12:DX22)=1,SUM(DX$12:DX22)=2),0,IF($C23+$ED22&gt;($ED$11*DX$8),1,IF($C23+$D23+$E23+$F23+$ED22&gt;($ED$11*DX$8),2,IF($C23+$D23+$E23+$F23+$G23+$ED22&gt;($ED$11*DX$8),3,0))))</f>
        <v>0</v>
      </c>
      <c r="DY23" s="239">
        <f>IF(OR(SUMIF(DY$12:DY22,2,DY$12:DY22)=2,SUMIF(DY$12:DY22,1,DY$12:DY22)=1,SUM(DY$12:DY22)=1,SUM(DY$12:DY22)=2),0,IF($C23+$ED22&gt;($ED$11*DY$8),1,IF($C23+$D23+$E23+$F23+$ED22&gt;($ED$11*DY$8),2,IF($C23+$D23+$E23+$F23+$G23+$ED22&gt;($ED$11*DY$8),3,0))))</f>
        <v>0</v>
      </c>
      <c r="DZ23" s="239">
        <f>IF(OR(SUMIF(DZ$12:DZ22,2,DZ$12:DZ22)=2,SUMIF(DZ$12:DZ22,1,DZ$12:DZ22)=1,SUM(DZ$12:DZ22)=1,SUM(DZ$12:DZ22)=2),0,IF($C23+$ED22&gt;($ED$11*DZ$8),1,IF($C23+$D23+$E23+$F23+$ED22&gt;($ED$11*DZ$8),2,IF($C23+$D23+$E23+$F23+$G23+$ED22&gt;($ED$11*DZ$8),3,0))))</f>
        <v>0</v>
      </c>
      <c r="EA23" s="239">
        <f>IF(OR(SUMIF(EA$12:EA22,2,EA$12:EA22)=2,SUMIF(EA$12:EA22,1,EA$12:EA22)=1,SUM(EA$12:EA22)=1,SUM(EA$12:EA22)=2),0,IF($C23+$ED22&gt;($ED$11*EA$8),1,IF($C23+$D23+$E23+$F23+$ED22&gt;($ED$11*EA$8),2,IF($C23+$D23+$E23+$F23+$G23+$ED22&gt;($ED$11*EA$8),3,0))))</f>
        <v>0</v>
      </c>
      <c r="EB23" s="239">
        <f>IF(OR(SUMIF(EB$12:EB22,2,EB$12:EB22)=2,SUMIF(EB$12:EB22,1,EB$12:EB22)=1,SUM(EB$12:EB22)=1,SUM(EB$12:EB22)=2),0,IF($C23+$ED22&gt;($ED$11*EB$8),1,IF($C23+$D23+$E23+$F23+$ED22&gt;($ED$11*EB$8),2,IF($C23+$D23+$E23+$F23+$G23+$ED22&gt;($ED$11*EB$8),3,0))))</f>
        <v>0</v>
      </c>
      <c r="EC23" s="239">
        <f>IF(OR(SUMIF(EC$12:EC22,2,EC$12:EC22)=2,SUMIF(EC$12:EC22,1,EC$12:EC22)=1,SUM(EC$12:EC22)=1,SUM(EC$12:EC22)=2),0,IF($C23+$ED22&gt;($ED$11*EC$8),1,IF($C23+$D23+$E23+$F23+$ED22&gt;($ED$11*EC$8),2,IF($C23+$D23+$E23+$F23+$G23+$ED22&gt;($ED$11*EC$8),3,0))))</f>
        <v>0</v>
      </c>
      <c r="ED23" s="197">
        <f>SUM($C$12:$F23)</f>
        <v>0</v>
      </c>
    </row>
    <row r="24" spans="1:134" ht="14.1" customHeight="1">
      <c r="A24" s="236">
        <v>13</v>
      </c>
      <c r="B24" s="237"/>
      <c r="C24" s="237"/>
      <c r="D24" s="237"/>
      <c r="E24" s="237"/>
      <c r="F24" s="237"/>
      <c r="G24" s="237"/>
      <c r="H24" s="239">
        <f>IF(OR(SUMIF(H$12:H23,2,H$12:H23)=2,SUMIF(H$12:H23,1,H$12:H23)=1,SUM(H$12:H23)=1,SUM(H$12:H23)=2),0,IF($C24+$ED23&gt;($ED$11*H$8),1,IF($C24+$D24+$E24+$F24+$ED23&gt;($ED$11*H$8),2,IF($C24+$D24+$E24+$F24+$G24+$ED23&gt;($ED$11*H$8),3,0))))</f>
        <v>0</v>
      </c>
      <c r="I24" s="239">
        <f>IF(OR(SUMIF(I$12:I23,2,I$12:I23)=2,SUMIF(I$12:I23,1,I$12:I23)=1,SUM(I$12:I23)=1,SUM(I$12:I23)=2),0,IF($C24+$ED23&gt;($ED$11*I$8),1,IF($C24+$D24+$E24+$F24+$ED23&gt;($ED$11*I$8),2,IF($C24+$D24+$E24+$F24+$G24+$ED23&gt;($ED$11*I$8),3,0))))</f>
        <v>0</v>
      </c>
      <c r="J24" s="239">
        <f>IF(OR(SUMIF(J$12:J23,2,J$12:J23)=2,SUMIF(J$12:J23,1,J$12:J23)=1,SUM(J$12:J23)=1,SUM(J$12:J23)=2),0,IF($C24+$ED23&gt;($ED$11*J$8),1,IF($C24+$D24+$E24+$F24+$ED23&gt;($ED$11*J$8),2,IF($C24+$D24+$E24+$F24+$G24+$ED23&gt;($ED$11*J$8),3,0))))</f>
        <v>0</v>
      </c>
      <c r="K24" s="239">
        <f>IF(OR(SUMIF(K$12:K23,2,K$12:K23)=2,SUMIF(K$12:K23,1,K$12:K23)=1,SUM(K$12:K23)=1,SUM(K$12:K23)=2),0,IF($C24+$ED23&gt;($ED$11*K$8),1,IF($C24+$D24+$E24+$F24+$ED23&gt;($ED$11*K$8),2,IF($C24+$D24+$E24+$F24+$G24+$ED23&gt;($ED$11*K$8),3,0))))</f>
        <v>0</v>
      </c>
      <c r="L24" s="239">
        <f>IF(OR(SUMIF(L$12:L23,2,L$12:L23)=2,SUMIF(L$12:L23,1,L$12:L23)=1,SUM(L$12:L23)=1,SUM(L$12:L23)=2),0,IF($C24+$ED23&gt;($ED$11*L$8),1,IF($C24+$D24+$E24+$F24+$ED23&gt;($ED$11*L$8),2,IF($C24+$D24+$E24+$F24+$G24+$ED23&gt;($ED$11*L$8),3,0))))</f>
        <v>0</v>
      </c>
      <c r="M24" s="239">
        <f>IF(OR(SUMIF(M$12:M23,2,M$12:M23)=2,SUMIF(M$12:M23,1,M$12:M23)=1,SUM(M$12:M23)=1,SUM(M$12:M23)=2),0,IF($C24+$ED23&gt;($ED$11*M$8),1,IF($C24+$D24+$E24+$F24+$ED23&gt;($ED$11*M$8),2,IF($C24+$D24+$E24+$F24+$G24+$ED23&gt;($ED$11*M$8),3,0))))</f>
        <v>0</v>
      </c>
      <c r="N24" s="239">
        <f>IF(OR(SUMIF(N$12:N23,2,N$12:N23)=2,SUMIF(N$12:N23,1,N$12:N23)=1,SUM(N$12:N23)=1,SUM(N$12:N23)=2),0,IF($C24+$ED23&gt;($ED$11*N$8),1,IF($C24+$D24+$E24+$F24+$ED23&gt;($ED$11*N$8),2,IF($C24+$D24+$E24+$F24+$G24+$ED23&gt;($ED$11*N$8),3,0))))</f>
        <v>0</v>
      </c>
      <c r="O24" s="239">
        <f>IF(OR(SUMIF(O$12:O23,2,O$12:O23)=2,SUMIF(O$12:O23,1,O$12:O23)=1,SUM(O$12:O23)=1,SUM(O$12:O23)=2),0,IF($C24+$ED23&gt;($ED$11*O$8),1,IF($C24+$D24+$E24+$F24+$ED23&gt;($ED$11*O$8),2,IF($C24+$D24+$E24+$F24+$G24+$ED23&gt;($ED$11*O$8),3,0))))</f>
        <v>0</v>
      </c>
      <c r="P24" s="239">
        <f>IF(OR(SUMIF(P$12:P23,2,P$12:P23)=2,SUMIF(P$12:P23,1,P$12:P23)=1,SUM(P$12:P23)=1,SUM(P$12:P23)=2),0,IF($C24+$ED23&gt;($ED$11*P$8),1,IF($C24+$D24+$E24+$F24+$ED23&gt;($ED$11*P$8),2,IF($C24+$D24+$E24+$F24+$G24+$ED23&gt;($ED$11*P$8),3,0))))</f>
        <v>0</v>
      </c>
      <c r="Q24" s="239">
        <f>IF(OR(SUMIF(Q$12:Q23,2,Q$12:Q23)=2,SUMIF(Q$12:Q23,1,Q$12:Q23)=1,SUM(Q$12:Q23)=1,SUM(Q$12:Q23)=2),0,IF($C24+$ED23&gt;($ED$11*Q$8),1,IF($C24+$D24+$E24+$F24+$ED23&gt;($ED$11*Q$8),2,IF($C24+$D24+$E24+$F24+$G24+$ED23&gt;($ED$11*Q$8),3,0))))</f>
        <v>0</v>
      </c>
      <c r="R24" s="239">
        <f>IF(OR(SUMIF(R$12:R23,2,R$12:R23)=2,SUMIF(R$12:R23,1,R$12:R23)=1,SUM(R$12:R23)=1,SUM(R$12:R23)=2),0,IF($C24+$ED23&gt;($ED$11*R$8),1,IF($C24+$D24+$E24+$F24+$ED23&gt;($ED$11*R$8),2,IF($C24+$D24+$E24+$F24+$G24+$ED23&gt;($ED$11*R$8),3,0))))</f>
        <v>0</v>
      </c>
      <c r="S24" s="239">
        <f>IF(OR(SUMIF(S$12:S23,2,S$12:S23)=2,SUMIF(S$12:S23,1,S$12:S23)=1,SUM(S$12:S23)=1,SUM(S$12:S23)=2),0,IF($C24+$ED23&gt;($ED$11*S$8),1,IF($C24+$D24+$E24+$F24+$ED23&gt;($ED$11*S$8),2,IF($C24+$D24+$E24+$F24+$G24+$ED23&gt;($ED$11*S$8),3,0))))</f>
        <v>0</v>
      </c>
      <c r="T24" s="239">
        <f>IF(OR(SUMIF(T$12:T23,2,T$12:T23)=2,SUMIF(T$12:T23,1,T$12:T23)=1,SUM(T$12:T23)=1,SUM(T$12:T23)=2),0,IF($C24+$ED23&gt;($ED$11*T$8),1,IF($C24+$D24+$E24+$F24+$ED23&gt;($ED$11*T$8),2,IF($C24+$D24+$E24+$F24+$G24+$ED23&gt;($ED$11*T$8),3,0))))</f>
        <v>0</v>
      </c>
      <c r="U24" s="239">
        <f>IF(OR(SUMIF(U$12:U23,2,U$12:U23)=2,SUMIF(U$12:U23,1,U$12:U23)=1,SUM(U$12:U23)=1,SUM(U$12:U23)=2),0,IF($C24+$ED23&gt;($ED$11*U$8),1,IF($C24+$D24+$E24+$F24+$ED23&gt;($ED$11*U$8),2,IF($C24+$D24+$E24+$F24+$G24+$ED23&gt;($ED$11*U$8),3,0))))</f>
        <v>0</v>
      </c>
      <c r="V24" s="239">
        <f>IF(OR(SUMIF(V$12:V23,2,V$12:V23)=2,SUMIF(V$12:V23,1,V$12:V23)=1,SUM(V$12:V23)=1,SUM(V$12:V23)=2),0,IF($C24+$ED23&gt;($ED$11*V$8),1,IF($C24+$D24+$E24+$F24+$ED23&gt;($ED$11*V$8),2,IF($C24+$D24+$E24+$F24+$G24+$ED23&gt;($ED$11*V$8),3,0))))</f>
        <v>0</v>
      </c>
      <c r="W24" s="239">
        <f>IF(OR(SUMIF(W$12:W23,2,W$12:W23)=2,SUMIF(W$12:W23,1,W$12:W23)=1,SUM(W$12:W23)=1,SUM(W$12:W23)=2),0,IF($C24+$ED23&gt;($ED$11*W$8),1,IF($C24+$D24+$E24+$F24+$ED23&gt;($ED$11*W$8),2,IF($C24+$D24+$E24+$F24+$G24+$ED23&gt;($ED$11*W$8),3,0))))</f>
        <v>0</v>
      </c>
      <c r="X24" s="239">
        <f>IF(OR(SUMIF(X$12:X23,2,X$12:X23)=2,SUMIF(X$12:X23,1,X$12:X23)=1,SUM(X$12:X23)=1,SUM(X$12:X23)=2),0,IF($C24+$ED23&gt;($ED$11*X$8),1,IF($C24+$D24+$E24+$F24+$ED23&gt;($ED$11*X$8),2,IF($C24+$D24+$E24+$F24+$G24+$ED23&gt;($ED$11*X$8),3,0))))</f>
        <v>0</v>
      </c>
      <c r="Y24" s="239">
        <f>IF(OR(SUMIF(Y$12:Y23,2,Y$12:Y23)=2,SUMIF(Y$12:Y23,1,Y$12:Y23)=1,SUM(Y$12:Y23)=1,SUM(Y$12:Y23)=2),0,IF($C24+$ED23&gt;($ED$11*Y$8),1,IF($C24+$D24+$E24+$F24+$ED23&gt;($ED$11*Y$8),2,IF($C24+$D24+$E24+$F24+$G24+$ED23&gt;($ED$11*Y$8),3,0))))</f>
        <v>0</v>
      </c>
      <c r="Z24" s="239">
        <f>IF(OR(SUMIF(Z$12:Z23,2,Z$12:Z23)=2,SUMIF(Z$12:Z23,1,Z$12:Z23)=1,SUM(Z$12:Z23)=1,SUM(Z$12:Z23)=2),0,IF($C24+$ED23&gt;($ED$11*Z$8),1,IF($C24+$D24+$E24+$F24+$ED23&gt;($ED$11*Z$8),2,IF($C24+$D24+$E24+$F24+$G24+$ED23&gt;($ED$11*Z$8),3,0))))</f>
        <v>0</v>
      </c>
      <c r="AA24" s="239">
        <f>IF(OR(SUMIF(AA$12:AA23,2,AA$12:AA23)=2,SUMIF(AA$12:AA23,1,AA$12:AA23)=1,SUM(AA$12:AA23)=1,SUM(AA$12:AA23)=2),0,IF($C24+$ED23&gt;($ED$11*AA$8),1,IF($C24+$D24+$E24+$F24+$ED23&gt;($ED$11*AA$8),2,IF($C24+$D24+$E24+$F24+$G24+$ED23&gt;($ED$11*AA$8),3,0))))</f>
        <v>0</v>
      </c>
      <c r="AB24" s="239">
        <f>IF(OR(SUMIF(AB$12:AB23,2,AB$12:AB23)=2,SUMIF(AB$12:AB23,1,AB$12:AB23)=1,SUM(AB$12:AB23)=1,SUM(AB$12:AB23)=2),0,IF($C24+$ED23&gt;($ED$11*AB$8),1,IF($C24+$D24+$E24+$F24+$ED23&gt;($ED$11*AB$8),2,IF($C24+$D24+$E24+$F24+$G24+$ED23&gt;($ED$11*AB$8),3,0))))</f>
        <v>0</v>
      </c>
      <c r="AC24" s="239">
        <f>IF(OR(SUMIF(AC$12:AC23,2,AC$12:AC23)=2,SUMIF(AC$12:AC23,1,AC$12:AC23)=1,SUM(AC$12:AC23)=1,SUM(AC$12:AC23)=2),0,IF($C24+$ED23&gt;($ED$11*AC$8),1,IF($C24+$D24+$E24+$F24+$ED23&gt;($ED$11*AC$8),2,IF($C24+$D24+$E24+$F24+$G24+$ED23&gt;($ED$11*AC$8),3,0))))</f>
        <v>0</v>
      </c>
      <c r="AD24" s="239">
        <f>IF(OR(SUMIF(AD$12:AD23,2,AD$12:AD23)=2,SUMIF(AD$12:AD23,1,AD$12:AD23)=1,SUM(AD$12:AD23)=1,SUM(AD$12:AD23)=2),0,IF($C24+$ED23&gt;($ED$11*AD$8),1,IF($C24+$D24+$E24+$F24+$ED23&gt;($ED$11*AD$8),2,IF($C24+$D24+$E24+$F24+$G24+$ED23&gt;($ED$11*AD$8),3,0))))</f>
        <v>0</v>
      </c>
      <c r="AE24" s="239">
        <f>IF(OR(SUMIF(AE$12:AE23,2,AE$12:AE23)=2,SUMIF(AE$12:AE23,1,AE$12:AE23)=1,SUM(AE$12:AE23)=1,SUM(AE$12:AE23)=2),0,IF($C24+$ED23&gt;($ED$11*AE$8),1,IF($C24+$D24+$E24+$F24+$ED23&gt;($ED$11*AE$8),2,IF($C24+$D24+$E24+$F24+$G24+$ED23&gt;($ED$11*AE$8),3,0))))</f>
        <v>0</v>
      </c>
      <c r="AF24" s="239">
        <f>IF(OR(SUMIF(AF$12:AF23,2,AF$12:AF23)=2,SUMIF(AF$12:AF23,1,AF$12:AF23)=1,SUM(AF$12:AF23)=1,SUM(AF$12:AF23)=2),0,IF($C24+$ED23&gt;($ED$11*AF$8),1,IF($C24+$D24+$E24+$F24+$ED23&gt;($ED$11*AF$8),2,IF($C24+$D24+$E24+$F24+$G24+$ED23&gt;($ED$11*AF$8),3,0))))</f>
        <v>0</v>
      </c>
      <c r="AG24" s="239">
        <f>IF(OR(SUMIF(AG$12:AG23,2,AG$12:AG23)=2,SUMIF(AG$12:AG23,1,AG$12:AG23)=1,SUM(AG$12:AG23)=1,SUM(AG$12:AG23)=2),0,IF($C24+$ED23&gt;($ED$11*AG$8),1,IF($C24+$D24+$E24+$F24+$ED23&gt;($ED$11*AG$8),2,IF($C24+$D24+$E24+$F24+$G24+$ED23&gt;($ED$11*AG$8),3,0))))</f>
        <v>0</v>
      </c>
      <c r="AH24" s="239">
        <f>IF(OR(SUMIF(AH$12:AH23,2,AH$12:AH23)=2,SUMIF(AH$12:AH23,1,AH$12:AH23)=1,SUM(AH$12:AH23)=1,SUM(AH$12:AH23)=2),0,IF($C24+$ED23&gt;($ED$11*AH$8),1,IF($C24+$D24+$E24+$F24+$ED23&gt;($ED$11*AH$8),2,IF($C24+$D24+$E24+$F24+$G24+$ED23&gt;($ED$11*AH$8),3,0))))</f>
        <v>0</v>
      </c>
      <c r="AI24" s="239">
        <f>IF(OR(SUMIF(AI$12:AI23,2,AI$12:AI23)=2,SUMIF(AI$12:AI23,1,AI$12:AI23)=1,SUM(AI$12:AI23)=1,SUM(AI$12:AI23)=2),0,IF($C24+$ED23&gt;($ED$11*AI$8),1,IF($C24+$D24+$E24+$F24+$ED23&gt;($ED$11*AI$8),2,IF($C24+$D24+$E24+$F24+$G24+$ED23&gt;($ED$11*AI$8),3,0))))</f>
        <v>0</v>
      </c>
      <c r="AJ24" s="239">
        <f>IF(OR(SUMIF(AJ$12:AJ23,2,AJ$12:AJ23)=2,SUMIF(AJ$12:AJ23,1,AJ$12:AJ23)=1,SUM(AJ$12:AJ23)=1,SUM(AJ$12:AJ23)=2),0,IF($C24+$ED23&gt;($ED$11*AJ$8),1,IF($C24+$D24+$E24+$F24+$ED23&gt;($ED$11*AJ$8),2,IF($C24+$D24+$E24+$F24+$G24+$ED23&gt;($ED$11*AJ$8),3,0))))</f>
        <v>0</v>
      </c>
      <c r="AK24" s="239">
        <f>IF(OR(SUMIF(AK$12:AK23,2,AK$12:AK23)=2,SUMIF(AK$12:AK23,1,AK$12:AK23)=1,SUM(AK$12:AK23)=1,SUM(AK$12:AK23)=2),0,IF($C24+$ED23&gt;($ED$11*AK$8),1,IF($C24+$D24+$E24+$F24+$ED23&gt;($ED$11*AK$8),2,IF($C24+$D24+$E24+$F24+$G24+$ED23&gt;($ED$11*AK$8),3,0))))</f>
        <v>0</v>
      </c>
      <c r="AL24" s="239">
        <f>IF(OR(SUMIF(AL$12:AL23,2,AL$12:AL23)=2,SUMIF(AL$12:AL23,1,AL$12:AL23)=1,SUM(AL$12:AL23)=1,SUM(AL$12:AL23)=2),0,IF($C24+$ED23&gt;($ED$11*AL$8),1,IF($C24+$D24+$E24+$F24+$ED23&gt;($ED$11*AL$8),2,IF($C24+$D24+$E24+$F24+$G24+$ED23&gt;($ED$11*AL$8),3,0))))</f>
        <v>0</v>
      </c>
      <c r="AM24" s="239">
        <f>IF(OR(SUMIF(AM$12:AM23,2,AM$12:AM23)=2,SUMIF(AM$12:AM23,1,AM$12:AM23)=1,SUM(AM$12:AM23)=1,SUM(AM$12:AM23)=2),0,IF($C24+$ED23&gt;($ED$11*AM$8),1,IF($C24+$D24+$E24+$F24+$ED23&gt;($ED$11*AM$8),2,IF($C24+$D24+$E24+$F24+$G24+$ED23&gt;($ED$11*AM$8),3,0))))</f>
        <v>0</v>
      </c>
      <c r="AN24" s="239">
        <f>IF(OR(SUMIF(AN$12:AN23,2,AN$12:AN23)=2,SUMIF(AN$12:AN23,1,AN$12:AN23)=1,SUM(AN$12:AN23)=1,SUM(AN$12:AN23)=2),0,IF($C24+$ED23&gt;($ED$11*AN$8),1,IF($C24+$D24+$E24+$F24+$ED23&gt;($ED$11*AN$8),2,IF($C24+$D24+$E24+$F24+$G24+$ED23&gt;($ED$11*AN$8),3,0))))</f>
        <v>0</v>
      </c>
      <c r="AO24" s="239">
        <f>IF(OR(SUMIF(AO$12:AO23,2,AO$12:AO23)=2,SUMIF(AO$12:AO23,1,AO$12:AO23)=1,SUM(AO$12:AO23)=1,SUM(AO$12:AO23)=2),0,IF($C24+$ED23&gt;($ED$11*AO$8),1,IF($C24+$D24+$E24+$F24+$ED23&gt;($ED$11*AO$8),2,IF($C24+$D24+$E24+$F24+$G24+$ED23&gt;($ED$11*AO$8),3,0))))</f>
        <v>0</v>
      </c>
      <c r="AP24" s="239">
        <f>IF(OR(SUMIF(AP$12:AP23,2,AP$12:AP23)=2,SUMIF(AP$12:AP23,1,AP$12:AP23)=1,SUM(AP$12:AP23)=1,SUM(AP$12:AP23)=2),0,IF($C24+$ED23&gt;($ED$11*AP$8),1,IF($C24+$D24+$E24+$F24+$ED23&gt;($ED$11*AP$8),2,IF($C24+$D24+$E24+$F24+$G24+$ED23&gt;($ED$11*AP$8),3,0))))</f>
        <v>0</v>
      </c>
      <c r="AQ24" s="239">
        <f>IF(OR(SUMIF(AQ$12:AQ23,2,AQ$12:AQ23)=2,SUMIF(AQ$12:AQ23,1,AQ$12:AQ23)=1,SUM(AQ$12:AQ23)=1,SUM(AQ$12:AQ23)=2),0,IF($C24+$ED23&gt;($ED$11*AQ$8),1,IF($C24+$D24+$E24+$F24+$ED23&gt;($ED$11*AQ$8),2,IF($C24+$D24+$E24+$F24+$G24+$ED23&gt;($ED$11*AQ$8),3,0))))</f>
        <v>0</v>
      </c>
      <c r="AR24" s="239">
        <f>IF(OR(SUMIF(AR$12:AR23,2,AR$12:AR23)=2,SUMIF(AR$12:AR23,1,AR$12:AR23)=1,SUM(AR$12:AR23)=1,SUM(AR$12:AR23)=2),0,IF($C24+$ED23&gt;($ED$11*AR$8),1,IF($C24+$D24+$E24+$F24+$ED23&gt;($ED$11*AR$8),2,IF($C24+$D24+$E24+$F24+$G24+$ED23&gt;($ED$11*AR$8),3,0))))</f>
        <v>0</v>
      </c>
      <c r="AS24" s="239">
        <f>IF(OR(SUMIF(AS$12:AS23,2,AS$12:AS23)=2,SUMIF(AS$12:AS23,1,AS$12:AS23)=1,SUM(AS$12:AS23)=1,SUM(AS$12:AS23)=2),0,IF($C24+$ED23&gt;($ED$11*AS$8),1,IF($C24+$D24+$E24+$F24+$ED23&gt;($ED$11*AS$8),2,IF($C24+$D24+$E24+$F24+$G24+$ED23&gt;($ED$11*AS$8),3,0))))</f>
        <v>0</v>
      </c>
      <c r="AT24" s="239">
        <f>IF(OR(SUMIF(AT$12:AT23,2,AT$12:AT23)=2,SUMIF(AT$12:AT23,1,AT$12:AT23)=1,SUM(AT$12:AT23)=1,SUM(AT$12:AT23)=2),0,IF($C24+$ED23&gt;($ED$11*AT$8),1,IF($C24+$D24+$E24+$F24+$ED23&gt;($ED$11*AT$8),2,IF($C24+$D24+$E24+$F24+$G24+$ED23&gt;($ED$11*AT$8),3,0))))</f>
        <v>0</v>
      </c>
      <c r="AU24" s="239">
        <f>IF(OR(SUMIF(AU$12:AU23,2,AU$12:AU23)=2,SUMIF(AU$12:AU23,1,AU$12:AU23)=1,SUM(AU$12:AU23)=1,SUM(AU$12:AU23)=2),0,IF($C24+$ED23&gt;($ED$11*AU$8),1,IF($C24+$D24+$E24+$F24+$ED23&gt;($ED$11*AU$8),2,IF($C24+$D24+$E24+$F24+$G24+$ED23&gt;($ED$11*AU$8),3,0))))</f>
        <v>0</v>
      </c>
      <c r="AV24" s="239">
        <f>IF(OR(SUMIF(AV$12:AV23,2,AV$12:AV23)=2,SUMIF(AV$12:AV23,1,AV$12:AV23)=1,SUM(AV$12:AV23)=1,SUM(AV$12:AV23)=2),0,IF($C24+$ED23&gt;($ED$11*AV$8),1,IF($C24+$D24+$E24+$F24+$ED23&gt;($ED$11*AV$8),2,IF($C24+$D24+$E24+$F24+$G24+$ED23&gt;($ED$11*AV$8),3,0))))</f>
        <v>0</v>
      </c>
      <c r="AW24" s="239">
        <f>IF(OR(SUMIF(AW$12:AW23,2,AW$12:AW23)=2,SUMIF(AW$12:AW23,1,AW$12:AW23)=1,SUM(AW$12:AW23)=1,SUM(AW$12:AW23)=2),0,IF($C24+$ED23&gt;($ED$11*AW$8),1,IF($C24+$D24+$E24+$F24+$ED23&gt;($ED$11*AW$8),2,IF($C24+$D24+$E24+$F24+$G24+$ED23&gt;($ED$11*AW$8),3,0))))</f>
        <v>0</v>
      </c>
      <c r="AX24" s="239">
        <f>IF(OR(SUMIF(AX$12:AX23,2,AX$12:AX23)=2,SUMIF(AX$12:AX23,1,AX$12:AX23)=1,SUM(AX$12:AX23)=1,SUM(AX$12:AX23)=2),0,IF($C24+$ED23&gt;($ED$11*AX$8),1,IF($C24+$D24+$E24+$F24+$ED23&gt;($ED$11*AX$8),2,IF($C24+$D24+$E24+$F24+$G24+$ED23&gt;($ED$11*AX$8),3,0))))</f>
        <v>0</v>
      </c>
      <c r="AY24" s="239">
        <f>IF(OR(SUMIF(AY$12:AY23,2,AY$12:AY23)=2,SUMIF(AY$12:AY23,1,AY$12:AY23)=1,SUM(AY$12:AY23)=1,SUM(AY$12:AY23)=2),0,IF($C24+$ED23&gt;($ED$11*AY$8),1,IF($C24+$D24+$E24+$F24+$ED23&gt;($ED$11*AY$8),2,IF($C24+$D24+$E24+$F24+$G24+$ED23&gt;($ED$11*AY$8),3,0))))</f>
        <v>0</v>
      </c>
      <c r="AZ24" s="239">
        <f>IF(OR(SUMIF(AZ$12:AZ23,2,AZ$12:AZ23)=2,SUMIF(AZ$12:AZ23,1,AZ$12:AZ23)=1,SUM(AZ$12:AZ23)=1,SUM(AZ$12:AZ23)=2),0,IF($C24+$ED23&gt;($ED$11*AZ$8),1,IF($C24+$D24+$E24+$F24+$ED23&gt;($ED$11*AZ$8),2,IF($C24+$D24+$E24+$F24+$G24+$ED23&gt;($ED$11*AZ$8),3,0))))</f>
        <v>0</v>
      </c>
      <c r="BA24" s="239">
        <f>IF(OR(SUMIF(BA$12:BA23,2,BA$12:BA23)=2,SUMIF(BA$12:BA23,1,BA$12:BA23)=1,SUM(BA$12:BA23)=1,SUM(BA$12:BA23)=2),0,IF($C24+$ED23&gt;($ED$11*BA$8),1,IF($C24+$D24+$E24+$F24+$ED23&gt;($ED$11*BA$8),2,IF($C24+$D24+$E24+$F24+$G24+$ED23&gt;($ED$11*BA$8),3,0))))</f>
        <v>0</v>
      </c>
      <c r="BB24" s="239">
        <f>IF(OR(SUMIF(BB$12:BB23,2,BB$12:BB23)=2,SUMIF(BB$12:BB23,1,BB$12:BB23)=1,SUM(BB$12:BB23)=1,SUM(BB$12:BB23)=2),0,IF($C24+$ED23&gt;($ED$11*BB$8),1,IF($C24+$D24+$E24+$F24+$ED23&gt;($ED$11*BB$8),2,IF($C24+$D24+$E24+$F24+$G24+$ED23&gt;($ED$11*BB$8),3,0))))</f>
        <v>0</v>
      </c>
      <c r="BC24" s="239">
        <f>IF(OR(SUMIF(BC$12:BC23,2,BC$12:BC23)=2,SUMIF(BC$12:BC23,1,BC$12:BC23)=1,SUM(BC$12:BC23)=1,SUM(BC$12:BC23)=2),0,IF($C24+$ED23&gt;($ED$11*BC$8),1,IF($C24+$D24+$E24+$F24+$ED23&gt;($ED$11*BC$8),2,IF($C24+$D24+$E24+$F24+$G24+$ED23&gt;($ED$11*BC$8),3,0))))</f>
        <v>0</v>
      </c>
      <c r="BD24" s="239">
        <f>IF(OR(SUMIF(BD$12:BD23,2,BD$12:BD23)=2,SUMIF(BD$12:BD23,1,BD$12:BD23)=1,SUM(BD$12:BD23)=1,SUM(BD$12:BD23)=2),0,IF($C24+$ED23&gt;($ED$11*BD$8),1,IF($C24+$D24+$E24+$F24+$ED23&gt;($ED$11*BD$8),2,IF($C24+$D24+$E24+$F24+$G24+$ED23&gt;($ED$11*BD$8),3,0))))</f>
        <v>0</v>
      </c>
      <c r="BE24" s="239">
        <f>IF(OR(SUMIF(BE$12:BE23,2,BE$12:BE23)=2,SUMIF(BE$12:BE23,1,BE$12:BE23)=1,SUM(BE$12:BE23)=1,SUM(BE$12:BE23)=2),0,IF($C24+$ED23&gt;($ED$11*BE$8),1,IF($C24+$D24+$E24+$F24+$ED23&gt;($ED$11*BE$8),2,IF($C24+$D24+$E24+$F24+$G24+$ED23&gt;($ED$11*BE$8),3,0))))</f>
        <v>0</v>
      </c>
      <c r="BF24" s="239">
        <f>IF(OR(SUMIF(BF$12:BF23,2,BF$12:BF23)=2,SUMIF(BF$12:BF23,1,BF$12:BF23)=1,SUM(BF$12:BF23)=1,SUM(BF$12:BF23)=2),0,IF($C24+$ED23&gt;($ED$11*BF$8),1,IF($C24+$D24+$E24+$F24+$ED23&gt;($ED$11*BF$8),2,IF($C24+$D24+$E24+$F24+$G24+$ED23&gt;($ED$11*BF$8),3,0))))</f>
        <v>0</v>
      </c>
      <c r="BG24" s="239">
        <f>IF(OR(SUMIF(BG$12:BG23,2,BG$12:BG23)=2,SUMIF(BG$12:BG23,1,BG$12:BG23)=1,SUM(BG$12:BG23)=1,SUM(BG$12:BG23)=2),0,IF($C24+$ED23&gt;($ED$11*BG$8),1,IF($C24+$D24+$E24+$F24+$ED23&gt;($ED$11*BG$8),2,IF($C24+$D24+$E24+$F24+$G24+$ED23&gt;($ED$11*BG$8),3,0))))</f>
        <v>0</v>
      </c>
      <c r="BH24" s="239">
        <f>IF(OR(SUMIF(BH$12:BH23,2,BH$12:BH23)=2,SUMIF(BH$12:BH23,1,BH$12:BH23)=1,SUM(BH$12:BH23)=1,SUM(BH$12:BH23)=2),0,IF($C24+$ED23&gt;($ED$11*BH$8),1,IF($C24+$D24+$E24+$F24+$ED23&gt;($ED$11*BH$8),2,IF($C24+$D24+$E24+$F24+$G24+$ED23&gt;($ED$11*BH$8),3,0))))</f>
        <v>0</v>
      </c>
      <c r="BI24" s="239">
        <f>IF(OR(SUMIF(BI$12:BI23,2,BI$12:BI23)=2,SUMIF(BI$12:BI23,1,BI$12:BI23)=1,SUM(BI$12:BI23)=1,SUM(BI$12:BI23)=2),0,IF($C24+$ED23&gt;($ED$11*BI$8),1,IF($C24+$D24+$E24+$F24+$ED23&gt;($ED$11*BI$8),2,IF($C24+$D24+$E24+$F24+$G24+$ED23&gt;($ED$11*BI$8),3,0))))</f>
        <v>0</v>
      </c>
      <c r="BJ24" s="239">
        <f>IF(OR(SUMIF(BJ$12:BJ23,2,BJ$12:BJ23)=2,SUMIF(BJ$12:BJ23,1,BJ$12:BJ23)=1,SUM(BJ$12:BJ23)=1,SUM(BJ$12:BJ23)=2),0,IF($C24+$ED23&gt;($ED$11*BJ$8),1,IF($C24+$D24+$E24+$F24+$ED23&gt;($ED$11*BJ$8),2,IF($C24+$D24+$E24+$F24+$G24+$ED23&gt;($ED$11*BJ$8),3,0))))</f>
        <v>0</v>
      </c>
      <c r="BK24" s="239">
        <f>IF(OR(SUMIF(BK$12:BK23,2,BK$12:BK23)=2,SUMIF(BK$12:BK23,1,BK$12:BK23)=1,SUM(BK$12:BK23)=1,SUM(BK$12:BK23)=2),0,IF($C24+$ED23&gt;($ED$11*BK$8),1,IF($C24+$D24+$E24+$F24+$ED23&gt;($ED$11*BK$8),2,IF($C24+$D24+$E24+$F24+$G24+$ED23&gt;($ED$11*BK$8),3,0))))</f>
        <v>0</v>
      </c>
      <c r="BL24" s="239">
        <f>IF(OR(SUMIF(BL$12:BL23,2,BL$12:BL23)=2,SUMIF(BL$12:BL23,1,BL$12:BL23)=1,SUM(BL$12:BL23)=1,SUM(BL$12:BL23)=2),0,IF($C24+$ED23&gt;($ED$11*BL$8),1,IF($C24+$D24+$E24+$F24+$ED23&gt;($ED$11*BL$8),2,IF($C24+$D24+$E24+$F24+$G24+$ED23&gt;($ED$11*BL$8),3,0))))</f>
        <v>0</v>
      </c>
      <c r="BM24" s="239">
        <f>IF(OR(SUMIF(BM$12:BM23,2,BM$12:BM23)=2,SUMIF(BM$12:BM23,1,BM$12:BM23)=1,SUM(BM$12:BM23)=1,SUM(BM$12:BM23)=2),0,IF($C24+$ED23&gt;($ED$11*BM$8),1,IF($C24+$D24+$E24+$F24+$ED23&gt;($ED$11*BM$8),2,IF($C24+$D24+$E24+$F24+$G24+$ED23&gt;($ED$11*BM$8),3,0))))</f>
        <v>0</v>
      </c>
      <c r="BN24" s="239">
        <f>IF(OR(SUMIF(BN$12:BN23,2,BN$12:BN23)=2,SUMIF(BN$12:BN23,1,BN$12:BN23)=1,SUM(BN$12:BN23)=1,SUM(BN$12:BN23)=2),0,IF($C24+$ED23&gt;($ED$11*BN$8),1,IF($C24+$D24+$E24+$F24+$ED23&gt;($ED$11*BN$8),2,IF($C24+$D24+$E24+$F24+$G24+$ED23&gt;($ED$11*BN$8),3,0))))</f>
        <v>0</v>
      </c>
      <c r="BO24" s="239">
        <f>IF(OR(SUMIF(BO$12:BO23,2,BO$12:BO23)=2,SUMIF(BO$12:BO23,1,BO$12:BO23)=1,SUM(BO$12:BO23)=1,SUM(BO$12:BO23)=2),0,IF($C24+$ED23&gt;($ED$11*BO$8),1,IF($C24+$D24+$E24+$F24+$ED23&gt;($ED$11*BO$8),2,IF($C24+$D24+$E24+$F24+$G24+$ED23&gt;($ED$11*BO$8),3,0))))</f>
        <v>0</v>
      </c>
      <c r="BP24" s="239">
        <f>IF(OR(SUMIF(BP$12:BP23,2,BP$12:BP23)=2,SUMIF(BP$12:BP23,1,BP$12:BP23)=1,SUM(BP$12:BP23)=1,SUM(BP$12:BP23)=2),0,IF($C24+$ED23&gt;($ED$11*BP$8),1,IF($C24+$D24+$E24+$F24+$ED23&gt;($ED$11*BP$8),2,IF($C24+$D24+$E24+$F24+$G24+$ED23&gt;($ED$11*BP$8),3,0))))</f>
        <v>0</v>
      </c>
      <c r="BQ24" s="239">
        <f>IF(OR(SUMIF(BQ$12:BQ23,2,BQ$12:BQ23)=2,SUMIF(BQ$12:BQ23,1,BQ$12:BQ23)=1,SUM(BQ$12:BQ23)=1,SUM(BQ$12:BQ23)=2),0,IF($C24+$ED23&gt;($ED$11*BQ$8),1,IF($C24+$D24+$E24+$F24+$ED23&gt;($ED$11*BQ$8),2,IF($C24+$D24+$E24+$F24+$G24+$ED23&gt;($ED$11*BQ$8),3,0))))</f>
        <v>0</v>
      </c>
      <c r="BR24" s="239">
        <f>IF(OR(SUMIF(BR$12:BR23,2,BR$12:BR23)=2,SUMIF(BR$12:BR23,1,BR$12:BR23)=1,SUM(BR$12:BR23)=1,SUM(BR$12:BR23)=2),0,IF($C24+$ED23&gt;($ED$11*BR$8),1,IF($C24+$D24+$E24+$F24+$ED23&gt;($ED$11*BR$8),2,IF($C24+$D24+$E24+$F24+$G24+$ED23&gt;($ED$11*BR$8),3,0))))</f>
        <v>0</v>
      </c>
      <c r="BS24" s="239">
        <f>IF(OR(SUMIF(BS$12:BS23,2,BS$12:BS23)=2,SUMIF(BS$12:BS23,1,BS$12:BS23)=1,SUM(BS$12:BS23)=1,SUM(BS$12:BS23)=2),0,IF($C24+$ED23&gt;($ED$11*BS$8),1,IF($C24+$D24+$E24+$F24+$ED23&gt;($ED$11*BS$8),2,IF($C24+$D24+$E24+$F24+$G24+$ED23&gt;($ED$11*BS$8),3,0))))</f>
        <v>0</v>
      </c>
      <c r="BT24" s="239">
        <f>IF(OR(SUMIF(BT$12:BT23,2,BT$12:BT23)=2,SUMIF(BT$12:BT23,1,BT$12:BT23)=1,SUM(BT$12:BT23)=1,SUM(BT$12:BT23)=2),0,IF($C24+$ED23&gt;($ED$11*BT$8),1,IF($C24+$D24+$E24+$F24+$ED23&gt;($ED$11*BT$8),2,IF($C24+$D24+$E24+$F24+$G24+$ED23&gt;($ED$11*BT$8),3,0))))</f>
        <v>0</v>
      </c>
      <c r="BU24" s="239">
        <f>IF(OR(SUMIF(BU$12:BU23,2,BU$12:BU23)=2,SUMIF(BU$12:BU23,1,BU$12:BU23)=1,SUM(BU$12:BU23)=1,SUM(BU$12:BU23)=2),0,IF($C24+$ED23&gt;($ED$11*BU$8),1,IF($C24+$D24+$E24+$F24+$ED23&gt;($ED$11*BU$8),2,IF($C24+$D24+$E24+$F24+$G24+$ED23&gt;($ED$11*BU$8),3,0))))</f>
        <v>0</v>
      </c>
      <c r="BV24" s="239">
        <f>IF(OR(SUMIF(BV$12:BV23,2,BV$12:BV23)=2,SUMIF(BV$12:BV23,1,BV$12:BV23)=1,SUM(BV$12:BV23)=1,SUM(BV$12:BV23)=2),0,IF($C24+$ED23&gt;($ED$11*BV$8),1,IF($C24+$D24+$E24+$F24+$ED23&gt;($ED$11*BV$8),2,IF($C24+$D24+$E24+$F24+$G24+$ED23&gt;($ED$11*BV$8),3,0))))</f>
        <v>0</v>
      </c>
      <c r="BW24" s="239">
        <f>IF(OR(SUMIF(BW$12:BW23,2,BW$12:BW23)=2,SUMIF(BW$12:BW23,1,BW$12:BW23)=1,SUM(BW$12:BW23)=1,SUM(BW$12:BW23)=2),0,IF($C24+$ED23&gt;($ED$11*BW$8),1,IF($C24+$D24+$E24+$F24+$ED23&gt;($ED$11*BW$8),2,IF($C24+$D24+$E24+$F24+$G24+$ED23&gt;($ED$11*BW$8),3,0))))</f>
        <v>0</v>
      </c>
      <c r="BX24" s="239">
        <f>IF(OR(SUMIF(BX$12:BX23,2,BX$12:BX23)=2,SUMIF(BX$12:BX23,1,BX$12:BX23)=1,SUM(BX$12:BX23)=1,SUM(BX$12:BX23)=2),0,IF($C24+$ED23&gt;($ED$11*BX$8),1,IF($C24+$D24+$E24+$F24+$ED23&gt;($ED$11*BX$8),2,IF($C24+$D24+$E24+$F24+$G24+$ED23&gt;($ED$11*BX$8),3,0))))</f>
        <v>0</v>
      </c>
      <c r="BY24" s="239">
        <f>IF(OR(SUMIF(BY$12:BY23,2,BY$12:BY23)=2,SUMIF(BY$12:BY23,1,BY$12:BY23)=1,SUM(BY$12:BY23)=1,SUM(BY$12:BY23)=2),0,IF($C24+$ED23&gt;($ED$11*BY$8),1,IF($C24+$D24+$E24+$F24+$ED23&gt;($ED$11*BY$8),2,IF($C24+$D24+$E24+$F24+$G24+$ED23&gt;($ED$11*BY$8),3,0))))</f>
        <v>0</v>
      </c>
      <c r="BZ24" s="239">
        <f>IF(OR(SUMIF(BZ$12:BZ23,2,BZ$12:BZ23)=2,SUMIF(BZ$12:BZ23,1,BZ$12:BZ23)=1,SUM(BZ$12:BZ23)=1,SUM(BZ$12:BZ23)=2),0,IF($C24+$ED23&gt;($ED$11*BZ$8),1,IF($C24+$D24+$E24+$F24+$ED23&gt;($ED$11*BZ$8),2,IF($C24+$D24+$E24+$F24+$G24+$ED23&gt;($ED$11*BZ$8),3,0))))</f>
        <v>0</v>
      </c>
      <c r="CA24" s="239">
        <f>IF(OR(SUMIF(CA$12:CA23,2,CA$12:CA23)=2,SUMIF(CA$12:CA23,1,CA$12:CA23)=1,SUM(CA$12:CA23)=1,SUM(CA$12:CA23)=2),0,IF($C24+$ED23&gt;($ED$11*CA$8),1,IF($C24+$D24+$E24+$F24+$ED23&gt;($ED$11*CA$8),2,IF($C24+$D24+$E24+$F24+$G24+$ED23&gt;($ED$11*CA$8),3,0))))</f>
        <v>0</v>
      </c>
      <c r="CB24" s="239">
        <f>IF(OR(SUMIF(CB$12:CB23,2,CB$12:CB23)=2,SUMIF(CB$12:CB23,1,CB$12:CB23)=1,SUM(CB$12:CB23)=1,SUM(CB$12:CB23)=2),0,IF($C24+$ED23&gt;($ED$11*CB$8),1,IF($C24+$D24+$E24+$F24+$ED23&gt;($ED$11*CB$8),2,IF($C24+$D24+$E24+$F24+$G24+$ED23&gt;($ED$11*CB$8),3,0))))</f>
        <v>0</v>
      </c>
      <c r="CC24" s="239">
        <f>IF(OR(SUMIF(CC$12:CC23,2,CC$12:CC23)=2,SUMIF(CC$12:CC23,1,CC$12:CC23)=1,SUM(CC$12:CC23)=1,SUM(CC$12:CC23)=2),0,IF($C24+$ED23&gt;($ED$11*CC$8),1,IF($C24+$D24+$E24+$F24+$ED23&gt;($ED$11*CC$8),2,IF($C24+$D24+$E24+$F24+$G24+$ED23&gt;($ED$11*CC$8),3,0))))</f>
        <v>0</v>
      </c>
      <c r="CD24" s="239">
        <f>IF(OR(SUMIF(CD$12:CD23,2,CD$12:CD23)=2,SUMIF(CD$12:CD23,1,CD$12:CD23)=1,SUM(CD$12:CD23)=1,SUM(CD$12:CD23)=2),0,IF($C24+$ED23&gt;($ED$11*CD$8),1,IF($C24+$D24+$E24+$F24+$ED23&gt;($ED$11*CD$8),2,IF($C24+$D24+$E24+$F24+$G24+$ED23&gt;($ED$11*CD$8),3,0))))</f>
        <v>0</v>
      </c>
      <c r="CE24" s="239">
        <f>IF(OR(SUMIF(CE$12:CE23,2,CE$12:CE23)=2,SUMIF(CE$12:CE23,1,CE$12:CE23)=1,SUM(CE$12:CE23)=1,SUM(CE$12:CE23)=2),0,IF($C24+$ED23&gt;($ED$11*CE$8),1,IF($C24+$D24+$E24+$F24+$ED23&gt;($ED$11*CE$8),2,IF($C24+$D24+$E24+$F24+$G24+$ED23&gt;($ED$11*CE$8),3,0))))</f>
        <v>0</v>
      </c>
      <c r="CF24" s="239">
        <f>IF(OR(SUMIF(CF$12:CF23,2,CF$12:CF23)=2,SUMIF(CF$12:CF23,1,CF$12:CF23)=1,SUM(CF$12:CF23)=1,SUM(CF$12:CF23)=2),0,IF($C24+$ED23&gt;($ED$11*CF$8),1,IF($C24+$D24+$E24+$F24+$ED23&gt;($ED$11*CF$8),2,IF($C24+$D24+$E24+$F24+$G24+$ED23&gt;($ED$11*CF$8),3,0))))</f>
        <v>0</v>
      </c>
      <c r="CG24" s="239">
        <f>IF(OR(SUMIF(CG$12:CG23,2,CG$12:CG23)=2,SUMIF(CG$12:CG23,1,CG$12:CG23)=1,SUM(CG$12:CG23)=1,SUM(CG$12:CG23)=2),0,IF($C24+$ED23&gt;($ED$11*CG$8),1,IF($C24+$D24+$E24+$F24+$ED23&gt;($ED$11*CG$8),2,IF($C24+$D24+$E24+$F24+$G24+$ED23&gt;($ED$11*CG$8),3,0))))</f>
        <v>0</v>
      </c>
      <c r="CH24" s="239">
        <f>IF(OR(SUMIF(CH$12:CH23,2,CH$12:CH23)=2,SUMIF(CH$12:CH23,1,CH$12:CH23)=1,SUM(CH$12:CH23)=1,SUM(CH$12:CH23)=2),0,IF($C24+$ED23&gt;($ED$11*CH$8),1,IF($C24+$D24+$E24+$F24+$ED23&gt;($ED$11*CH$8),2,IF($C24+$D24+$E24+$F24+$G24+$ED23&gt;($ED$11*CH$8),3,0))))</f>
        <v>0</v>
      </c>
      <c r="CI24" s="239">
        <f>IF(OR(SUMIF(CI$12:CI23,2,CI$12:CI23)=2,SUMIF(CI$12:CI23,1,CI$12:CI23)=1,SUM(CI$12:CI23)=1,SUM(CI$12:CI23)=2),0,IF($C24+$ED23&gt;($ED$11*CI$8),1,IF($C24+$D24+$E24+$F24+$ED23&gt;($ED$11*CI$8),2,IF($C24+$D24+$E24+$F24+$G24+$ED23&gt;($ED$11*CI$8),3,0))))</f>
        <v>0</v>
      </c>
      <c r="CJ24" s="239">
        <f>IF(OR(SUMIF(CJ$12:CJ23,2,CJ$12:CJ23)=2,SUMIF(CJ$12:CJ23,1,CJ$12:CJ23)=1,SUM(CJ$12:CJ23)=1,SUM(CJ$12:CJ23)=2),0,IF($C24+$ED23&gt;($ED$11*CJ$8),1,IF($C24+$D24+$E24+$F24+$ED23&gt;($ED$11*CJ$8),2,IF($C24+$D24+$E24+$F24+$G24+$ED23&gt;($ED$11*CJ$8),3,0))))</f>
        <v>0</v>
      </c>
      <c r="CK24" s="239">
        <f>IF(OR(SUMIF(CK$12:CK23,2,CK$12:CK23)=2,SUMIF(CK$12:CK23,1,CK$12:CK23)=1,SUM(CK$12:CK23)=1,SUM(CK$12:CK23)=2),0,IF($C24+$ED23&gt;($ED$11*CK$8),1,IF($C24+$D24+$E24+$F24+$ED23&gt;($ED$11*CK$8),2,IF($C24+$D24+$E24+$F24+$G24+$ED23&gt;($ED$11*CK$8),3,0))))</f>
        <v>0</v>
      </c>
      <c r="CL24" s="239">
        <f>IF(OR(SUMIF(CL$12:CL23,2,CL$12:CL23)=2,SUMIF(CL$12:CL23,1,CL$12:CL23)=1,SUM(CL$12:CL23)=1,SUM(CL$12:CL23)=2),0,IF($C24+$ED23&gt;($ED$11*CL$8),1,IF($C24+$D24+$E24+$F24+$ED23&gt;($ED$11*CL$8),2,IF($C24+$D24+$E24+$F24+$G24+$ED23&gt;($ED$11*CL$8),3,0))))</f>
        <v>0</v>
      </c>
      <c r="CM24" s="239">
        <f>IF(OR(SUMIF(CM$12:CM23,2,CM$12:CM23)=2,SUMIF(CM$12:CM23,1,CM$12:CM23)=1,SUM(CM$12:CM23)=1,SUM(CM$12:CM23)=2),0,IF($C24+$ED23&gt;($ED$11*CM$8),1,IF($C24+$D24+$E24+$F24+$ED23&gt;($ED$11*CM$8),2,IF($C24+$D24+$E24+$F24+$G24+$ED23&gt;($ED$11*CM$8),3,0))))</f>
        <v>0</v>
      </c>
      <c r="CN24" s="239">
        <f>IF(OR(SUMIF(CN$12:CN23,2,CN$12:CN23)=2,SUMIF(CN$12:CN23,1,CN$12:CN23)=1,SUM(CN$12:CN23)=1,SUM(CN$12:CN23)=2),0,IF($C24+$ED23&gt;($ED$11*CN$8),1,IF($C24+$D24+$E24+$F24+$ED23&gt;($ED$11*CN$8),2,IF($C24+$D24+$E24+$F24+$G24+$ED23&gt;($ED$11*CN$8),3,0))))</f>
        <v>0</v>
      </c>
      <c r="CO24" s="239">
        <f>IF(OR(SUMIF(CO$12:CO23,2,CO$12:CO23)=2,SUMIF(CO$12:CO23,1,CO$12:CO23)=1,SUM(CO$12:CO23)=1,SUM(CO$12:CO23)=2),0,IF($C24+$ED23&gt;($ED$11*CO$8),1,IF($C24+$D24+$E24+$F24+$ED23&gt;($ED$11*CO$8),2,IF($C24+$D24+$E24+$F24+$G24+$ED23&gt;($ED$11*CO$8),3,0))))</f>
        <v>0</v>
      </c>
      <c r="CP24" s="239">
        <f>IF(OR(SUMIF(CP$12:CP23,2,CP$12:CP23)=2,SUMIF(CP$12:CP23,1,CP$12:CP23)=1,SUM(CP$12:CP23)=1,SUM(CP$12:CP23)=2),0,IF($C24+$ED23&gt;($ED$11*CP$8),1,IF($C24+$D24+$E24+$F24+$ED23&gt;($ED$11*CP$8),2,IF($C24+$D24+$E24+$F24+$G24+$ED23&gt;($ED$11*CP$8),3,0))))</f>
        <v>0</v>
      </c>
      <c r="CQ24" s="239">
        <f>IF(OR(SUMIF(CQ$12:CQ23,2,CQ$12:CQ23)=2,SUMIF(CQ$12:CQ23,1,CQ$12:CQ23)=1,SUM(CQ$12:CQ23)=1,SUM(CQ$12:CQ23)=2),0,IF($C24+$ED23&gt;($ED$11*CQ$8),1,IF($C24+$D24+$E24+$F24+$ED23&gt;($ED$11*CQ$8),2,IF($C24+$D24+$E24+$F24+$G24+$ED23&gt;($ED$11*CQ$8),3,0))))</f>
        <v>0</v>
      </c>
      <c r="CR24" s="239">
        <f>IF(OR(SUMIF(CR$12:CR23,2,CR$12:CR23)=2,SUMIF(CR$12:CR23,1,CR$12:CR23)=1,SUM(CR$12:CR23)=1,SUM(CR$12:CR23)=2),0,IF($C24+$ED23&gt;($ED$11*CR$8),1,IF($C24+$D24+$E24+$F24+$ED23&gt;($ED$11*CR$8),2,IF($C24+$D24+$E24+$F24+$G24+$ED23&gt;($ED$11*CR$8),3,0))))</f>
        <v>0</v>
      </c>
      <c r="CS24" s="239">
        <f>IF(OR(SUMIF(CS$12:CS23,2,CS$12:CS23)=2,SUMIF(CS$12:CS23,1,CS$12:CS23)=1,SUM(CS$12:CS23)=1,SUM(CS$12:CS23)=2),0,IF($C24+$ED23&gt;($ED$11*CS$8),1,IF($C24+$D24+$E24+$F24+$ED23&gt;($ED$11*CS$8),2,IF($C24+$D24+$E24+$F24+$G24+$ED23&gt;($ED$11*CS$8),3,0))))</f>
        <v>0</v>
      </c>
      <c r="CT24" s="239">
        <f>IF(OR(SUMIF(CT$12:CT23,2,CT$12:CT23)=2,SUMIF(CT$12:CT23,1,CT$12:CT23)=1,SUM(CT$12:CT23)=1,SUM(CT$12:CT23)=2),0,IF($C24+$ED23&gt;($ED$11*CT$8),1,IF($C24+$D24+$E24+$F24+$ED23&gt;($ED$11*CT$8),2,IF($C24+$D24+$E24+$F24+$G24+$ED23&gt;($ED$11*CT$8),3,0))))</f>
        <v>0</v>
      </c>
      <c r="CU24" s="239">
        <f>IF(OR(SUMIF(CU$12:CU23,2,CU$12:CU23)=2,SUMIF(CU$12:CU23,1,CU$12:CU23)=1,SUM(CU$12:CU23)=1,SUM(CU$12:CU23)=2),0,IF($C24+$ED23&gt;($ED$11*CU$8),1,IF($C24+$D24+$E24+$F24+$ED23&gt;($ED$11*CU$8),2,IF($C24+$D24+$E24+$F24+$G24+$ED23&gt;($ED$11*CU$8),3,0))))</f>
        <v>0</v>
      </c>
      <c r="CV24" s="239">
        <f>IF(OR(SUMIF(CV$12:CV23,2,CV$12:CV23)=2,SUMIF(CV$12:CV23,1,CV$12:CV23)=1,SUM(CV$12:CV23)=1,SUM(CV$12:CV23)=2),0,IF($C24+$ED23&gt;($ED$11*CV$8),1,IF($C24+$D24+$E24+$F24+$ED23&gt;($ED$11*CV$8),2,IF($C24+$D24+$E24+$F24+$G24+$ED23&gt;($ED$11*CV$8),3,0))))</f>
        <v>0</v>
      </c>
      <c r="CW24" s="239">
        <f>IF(OR(SUMIF(CW$12:CW23,2,CW$12:CW23)=2,SUMIF(CW$12:CW23,1,CW$12:CW23)=1,SUM(CW$12:CW23)=1,SUM(CW$12:CW23)=2),0,IF($C24+$ED23&gt;($ED$11*CW$8),1,IF($C24+$D24+$E24+$F24+$ED23&gt;($ED$11*CW$8),2,IF($C24+$D24+$E24+$F24+$G24+$ED23&gt;($ED$11*CW$8),3,0))))</f>
        <v>0</v>
      </c>
      <c r="CX24" s="239">
        <f>IF(OR(SUMIF(CX$12:CX23,2,CX$12:CX23)=2,SUMIF(CX$12:CX23,1,CX$12:CX23)=1,SUM(CX$12:CX23)=1,SUM(CX$12:CX23)=2),0,IF($C24+$ED23&gt;($ED$11*CX$8),1,IF($C24+$D24+$E24+$F24+$ED23&gt;($ED$11*CX$8),2,IF($C24+$D24+$E24+$F24+$G24+$ED23&gt;($ED$11*CX$8),3,0))))</f>
        <v>0</v>
      </c>
      <c r="CY24" s="239">
        <f>IF(OR(SUMIF(CY$12:CY23,2,CY$12:CY23)=2,SUMIF(CY$12:CY23,1,CY$12:CY23)=1,SUM(CY$12:CY23)=1,SUM(CY$12:CY23)=2),0,IF($C24+$ED23&gt;($ED$11*CY$8),1,IF($C24+$D24+$E24+$F24+$ED23&gt;($ED$11*CY$8),2,IF($C24+$D24+$E24+$F24+$G24+$ED23&gt;($ED$11*CY$8),3,0))))</f>
        <v>0</v>
      </c>
      <c r="CZ24" s="239">
        <f>IF(OR(SUMIF(CZ$12:CZ23,2,CZ$12:CZ23)=2,SUMIF(CZ$12:CZ23,1,CZ$12:CZ23)=1,SUM(CZ$12:CZ23)=1,SUM(CZ$12:CZ23)=2),0,IF($C24+$ED23&gt;($ED$11*CZ$8),1,IF($C24+$D24+$E24+$F24+$ED23&gt;($ED$11*CZ$8),2,IF($C24+$D24+$E24+$F24+$G24+$ED23&gt;($ED$11*CZ$8),3,0))))</f>
        <v>0</v>
      </c>
      <c r="DA24" s="239">
        <f>IF(OR(SUMIF(DA$12:DA23,2,DA$12:DA23)=2,SUMIF(DA$12:DA23,1,DA$12:DA23)=1,SUM(DA$12:DA23)=1,SUM(DA$12:DA23)=2),0,IF($C24+$ED23&gt;($ED$11*DA$8),1,IF($C24+$D24+$E24+$F24+$ED23&gt;($ED$11*DA$8),2,IF($C24+$D24+$E24+$F24+$G24+$ED23&gt;($ED$11*DA$8),3,0))))</f>
        <v>0</v>
      </c>
      <c r="DB24" s="239">
        <f>IF(OR(SUMIF(DB$12:DB23,2,DB$12:DB23)=2,SUMIF(DB$12:DB23,1,DB$12:DB23)=1,SUM(DB$12:DB23)=1,SUM(DB$12:DB23)=2),0,IF($C24+$ED23&gt;($ED$11*DB$8),1,IF($C24+$D24+$E24+$F24+$ED23&gt;($ED$11*DB$8),2,IF($C24+$D24+$E24+$F24+$G24+$ED23&gt;($ED$11*DB$8),3,0))))</f>
        <v>0</v>
      </c>
      <c r="DC24" s="239">
        <f>IF(OR(SUMIF(DC$12:DC23,2,DC$12:DC23)=2,SUMIF(DC$12:DC23,1,DC$12:DC23)=1,SUM(DC$12:DC23)=1,SUM(DC$12:DC23)=2),0,IF($C24+$ED23&gt;($ED$11*DC$8),1,IF($C24+$D24+$E24+$F24+$ED23&gt;($ED$11*DC$8),2,IF($C24+$D24+$E24+$F24+$G24+$ED23&gt;($ED$11*DC$8),3,0))))</f>
        <v>0</v>
      </c>
      <c r="DD24" s="239">
        <f>IF(OR(SUMIF(DD$12:DD23,2,DD$12:DD23)=2,SUMIF(DD$12:DD23,1,DD$12:DD23)=1,SUM(DD$12:DD23)=1,SUM(DD$12:DD23)=2),0,IF($C24+$ED23&gt;($ED$11*DD$8),1,IF($C24+$D24+$E24+$F24+$ED23&gt;($ED$11*DD$8),2,IF($C24+$D24+$E24+$F24+$G24+$ED23&gt;($ED$11*DD$8),3,0))))</f>
        <v>0</v>
      </c>
      <c r="DE24" s="239">
        <f>IF(OR(SUMIF(DE$12:DE23,2,DE$12:DE23)=2,SUMIF(DE$12:DE23,1,DE$12:DE23)=1,SUM(DE$12:DE23)=1,SUM(DE$12:DE23)=2),0,IF($C24+$ED23&gt;($ED$11*DE$8),1,IF($C24+$D24+$E24+$F24+$ED23&gt;($ED$11*DE$8),2,IF($C24+$D24+$E24+$F24+$G24+$ED23&gt;($ED$11*DE$8),3,0))))</f>
        <v>0</v>
      </c>
      <c r="DF24" s="239">
        <f>IF(OR(SUMIF(DF$12:DF23,2,DF$12:DF23)=2,SUMIF(DF$12:DF23,1,DF$12:DF23)=1,SUM(DF$12:DF23)=1,SUM(DF$12:DF23)=2),0,IF($C24+$ED23&gt;($ED$11*DF$8),1,IF($C24+$D24+$E24+$F24+$ED23&gt;($ED$11*DF$8),2,IF($C24+$D24+$E24+$F24+$G24+$ED23&gt;($ED$11*DF$8),3,0))))</f>
        <v>0</v>
      </c>
      <c r="DG24" s="239">
        <f>IF(OR(SUMIF(DG$12:DG23,2,DG$12:DG23)=2,SUMIF(DG$12:DG23,1,DG$12:DG23)=1,SUM(DG$12:DG23)=1,SUM(DG$12:DG23)=2),0,IF($C24+$ED23&gt;($ED$11*DG$8),1,IF($C24+$D24+$E24+$F24+$ED23&gt;($ED$11*DG$8),2,IF($C24+$D24+$E24+$F24+$G24+$ED23&gt;($ED$11*DG$8),3,0))))</f>
        <v>0</v>
      </c>
      <c r="DH24" s="239">
        <f>IF(OR(SUMIF(DH$12:DH23,2,DH$12:DH23)=2,SUMIF(DH$12:DH23,1,DH$12:DH23)=1,SUM(DH$12:DH23)=1,SUM(DH$12:DH23)=2),0,IF($C24+$ED23&gt;($ED$11*DH$8),1,IF($C24+$D24+$E24+$F24+$ED23&gt;($ED$11*DH$8),2,IF($C24+$D24+$E24+$F24+$G24+$ED23&gt;($ED$11*DH$8),3,0))))</f>
        <v>0</v>
      </c>
      <c r="DI24" s="239">
        <f>IF(OR(SUMIF(DI$12:DI23,2,DI$12:DI23)=2,SUMIF(DI$12:DI23,1,DI$12:DI23)=1,SUM(DI$12:DI23)=1,SUM(DI$12:DI23)=2),0,IF($C24+$ED23&gt;($ED$11*DI$8),1,IF($C24+$D24+$E24+$F24+$ED23&gt;($ED$11*DI$8),2,IF($C24+$D24+$E24+$F24+$G24+$ED23&gt;($ED$11*DI$8),3,0))))</f>
        <v>0</v>
      </c>
      <c r="DJ24" s="239">
        <f>IF(OR(SUMIF(DJ$12:DJ23,2,DJ$12:DJ23)=2,SUMIF(DJ$12:DJ23,1,DJ$12:DJ23)=1,SUM(DJ$12:DJ23)=1,SUM(DJ$12:DJ23)=2),0,IF($C24+$ED23&gt;($ED$11*DJ$8),1,IF($C24+$D24+$E24+$F24+$ED23&gt;($ED$11*DJ$8),2,IF($C24+$D24+$E24+$F24+$G24+$ED23&gt;($ED$11*DJ$8),3,0))))</f>
        <v>0</v>
      </c>
      <c r="DK24" s="239">
        <f>IF(OR(SUMIF(DK$12:DK23,2,DK$12:DK23)=2,SUMIF(DK$12:DK23,1,DK$12:DK23)=1,SUM(DK$12:DK23)=1,SUM(DK$12:DK23)=2),0,IF($C24+$ED23&gt;($ED$11*DK$8),1,IF($C24+$D24+$E24+$F24+$ED23&gt;($ED$11*DK$8),2,IF($C24+$D24+$E24+$F24+$G24+$ED23&gt;($ED$11*DK$8),3,0))))</f>
        <v>0</v>
      </c>
      <c r="DL24" s="239">
        <f>IF(OR(SUMIF(DL$12:DL23,2,DL$12:DL23)=2,SUMIF(DL$12:DL23,1,DL$12:DL23)=1,SUM(DL$12:DL23)=1,SUM(DL$12:DL23)=2),0,IF($C24+$ED23&gt;($ED$11*DL$8),1,IF($C24+$D24+$E24+$F24+$ED23&gt;($ED$11*DL$8),2,IF($C24+$D24+$E24+$F24+$G24+$ED23&gt;($ED$11*DL$8),3,0))))</f>
        <v>0</v>
      </c>
      <c r="DM24" s="239">
        <f>IF(OR(SUMIF(DM$12:DM23,2,DM$12:DM23)=2,SUMIF(DM$12:DM23,1,DM$12:DM23)=1,SUM(DM$12:DM23)=1,SUM(DM$12:DM23)=2),0,IF($C24+$ED23&gt;($ED$11*DM$8),1,IF($C24+$D24+$E24+$F24+$ED23&gt;($ED$11*DM$8),2,IF($C24+$D24+$E24+$F24+$G24+$ED23&gt;($ED$11*DM$8),3,0))))</f>
        <v>0</v>
      </c>
      <c r="DN24" s="239">
        <f>IF(OR(SUMIF(DN$12:DN23,2,DN$12:DN23)=2,SUMIF(DN$12:DN23,1,DN$12:DN23)=1,SUM(DN$12:DN23)=1,SUM(DN$12:DN23)=2),0,IF($C24+$ED23&gt;($ED$11*DN$8),1,IF($C24+$D24+$E24+$F24+$ED23&gt;($ED$11*DN$8),2,IF($C24+$D24+$E24+$F24+$G24+$ED23&gt;($ED$11*DN$8),3,0))))</f>
        <v>0</v>
      </c>
      <c r="DO24" s="239">
        <f>IF(OR(SUMIF(DO$12:DO23,2,DO$12:DO23)=2,SUMIF(DO$12:DO23,1,DO$12:DO23)=1,SUM(DO$12:DO23)=1,SUM(DO$12:DO23)=2),0,IF($C24+$ED23&gt;($ED$11*DO$8),1,IF($C24+$D24+$E24+$F24+$ED23&gt;($ED$11*DO$8),2,IF($C24+$D24+$E24+$F24+$G24+$ED23&gt;($ED$11*DO$8),3,0))))</f>
        <v>0</v>
      </c>
      <c r="DP24" s="239">
        <f>IF(OR(SUMIF(DP$12:DP23,2,DP$12:DP23)=2,SUMIF(DP$12:DP23,1,DP$12:DP23)=1,SUM(DP$12:DP23)=1,SUM(DP$12:DP23)=2),0,IF($C24+$ED23&gt;($ED$11*DP$8),1,IF($C24+$D24+$E24+$F24+$ED23&gt;($ED$11*DP$8),2,IF($C24+$D24+$E24+$F24+$G24+$ED23&gt;($ED$11*DP$8),3,0))))</f>
        <v>0</v>
      </c>
      <c r="DQ24" s="239">
        <f>IF(OR(SUMIF(DQ$12:DQ23,2,DQ$12:DQ23)=2,SUMIF(DQ$12:DQ23,1,DQ$12:DQ23)=1,SUM(DQ$12:DQ23)=1,SUM(DQ$12:DQ23)=2),0,IF($C24+$ED23&gt;($ED$11*DQ$8),1,IF($C24+$D24+$E24+$F24+$ED23&gt;($ED$11*DQ$8),2,IF($C24+$D24+$E24+$F24+$G24+$ED23&gt;($ED$11*DQ$8),3,0))))</f>
        <v>0</v>
      </c>
      <c r="DR24" s="239">
        <f>IF(OR(SUMIF(DR$12:DR23,2,DR$12:DR23)=2,SUMIF(DR$12:DR23,1,DR$12:DR23)=1,SUM(DR$12:DR23)=1,SUM(DR$12:DR23)=2),0,IF($C24+$ED23&gt;($ED$11*DR$8),1,IF($C24+$D24+$E24+$F24+$ED23&gt;($ED$11*DR$8),2,IF($C24+$D24+$E24+$F24+$G24+$ED23&gt;($ED$11*DR$8),3,0))))</f>
        <v>0</v>
      </c>
      <c r="DS24" s="239">
        <f>IF(OR(SUMIF(DS$12:DS23,2,DS$12:DS23)=2,SUMIF(DS$12:DS23,1,DS$12:DS23)=1,SUM(DS$12:DS23)=1,SUM(DS$12:DS23)=2),0,IF($C24+$ED23&gt;($ED$11*DS$8),1,IF($C24+$D24+$E24+$F24+$ED23&gt;($ED$11*DS$8),2,IF($C24+$D24+$E24+$F24+$G24+$ED23&gt;($ED$11*DS$8),3,0))))</f>
        <v>0</v>
      </c>
      <c r="DT24" s="239">
        <f>IF(OR(SUMIF(DT$12:DT23,2,DT$12:DT23)=2,SUMIF(DT$12:DT23,1,DT$12:DT23)=1,SUM(DT$12:DT23)=1,SUM(DT$12:DT23)=2),0,IF($C24+$ED23&gt;($ED$11*DT$8),1,IF($C24+$D24+$E24+$F24+$ED23&gt;($ED$11*DT$8),2,IF($C24+$D24+$E24+$F24+$G24+$ED23&gt;($ED$11*DT$8),3,0))))</f>
        <v>0</v>
      </c>
      <c r="DU24" s="239">
        <f>IF(OR(SUMIF(DU$12:DU23,2,DU$12:DU23)=2,SUMIF(DU$12:DU23,1,DU$12:DU23)=1,SUM(DU$12:DU23)=1,SUM(DU$12:DU23)=2),0,IF($C24+$ED23&gt;($ED$11*DU$8),1,IF($C24+$D24+$E24+$F24+$ED23&gt;($ED$11*DU$8),2,IF($C24+$D24+$E24+$F24+$G24+$ED23&gt;($ED$11*DU$8),3,0))))</f>
        <v>0</v>
      </c>
      <c r="DV24" s="239">
        <f>IF(OR(SUMIF(DV$12:DV23,2,DV$12:DV23)=2,SUMIF(DV$12:DV23,1,DV$12:DV23)=1,SUM(DV$12:DV23)=1,SUM(DV$12:DV23)=2),0,IF($C24+$ED23&gt;($ED$11*DV$8),1,IF($C24+$D24+$E24+$F24+$ED23&gt;($ED$11*DV$8),2,IF($C24+$D24+$E24+$F24+$G24+$ED23&gt;($ED$11*DV$8),3,0))))</f>
        <v>0</v>
      </c>
      <c r="DW24" s="239">
        <f>IF(OR(SUMIF(DW$12:DW23,2,DW$12:DW23)=2,SUMIF(DW$12:DW23,1,DW$12:DW23)=1,SUM(DW$12:DW23)=1,SUM(DW$12:DW23)=2),0,IF($C24+$ED23&gt;($ED$11*DW$8),1,IF($C24+$D24+$E24+$F24+$ED23&gt;($ED$11*DW$8),2,IF($C24+$D24+$E24+$F24+$G24+$ED23&gt;($ED$11*DW$8),3,0))))</f>
        <v>0</v>
      </c>
      <c r="DX24" s="239">
        <f>IF(OR(SUMIF(DX$12:DX23,2,DX$12:DX23)=2,SUMIF(DX$12:DX23,1,DX$12:DX23)=1,SUM(DX$12:DX23)=1,SUM(DX$12:DX23)=2),0,IF($C24+$ED23&gt;($ED$11*DX$8),1,IF($C24+$D24+$E24+$F24+$ED23&gt;($ED$11*DX$8),2,IF($C24+$D24+$E24+$F24+$G24+$ED23&gt;($ED$11*DX$8),3,0))))</f>
        <v>0</v>
      </c>
      <c r="DY24" s="239">
        <f>IF(OR(SUMIF(DY$12:DY23,2,DY$12:DY23)=2,SUMIF(DY$12:DY23,1,DY$12:DY23)=1,SUM(DY$12:DY23)=1,SUM(DY$12:DY23)=2),0,IF($C24+$ED23&gt;($ED$11*DY$8),1,IF($C24+$D24+$E24+$F24+$ED23&gt;($ED$11*DY$8),2,IF($C24+$D24+$E24+$F24+$G24+$ED23&gt;($ED$11*DY$8),3,0))))</f>
        <v>0</v>
      </c>
      <c r="DZ24" s="239">
        <f>IF(OR(SUMIF(DZ$12:DZ23,2,DZ$12:DZ23)=2,SUMIF(DZ$12:DZ23,1,DZ$12:DZ23)=1,SUM(DZ$12:DZ23)=1,SUM(DZ$12:DZ23)=2),0,IF($C24+$ED23&gt;($ED$11*DZ$8),1,IF($C24+$D24+$E24+$F24+$ED23&gt;($ED$11*DZ$8),2,IF($C24+$D24+$E24+$F24+$G24+$ED23&gt;($ED$11*DZ$8),3,0))))</f>
        <v>0</v>
      </c>
      <c r="EA24" s="239">
        <f>IF(OR(SUMIF(EA$12:EA23,2,EA$12:EA23)=2,SUMIF(EA$12:EA23,1,EA$12:EA23)=1,SUM(EA$12:EA23)=1,SUM(EA$12:EA23)=2),0,IF($C24+$ED23&gt;($ED$11*EA$8),1,IF($C24+$D24+$E24+$F24+$ED23&gt;($ED$11*EA$8),2,IF($C24+$D24+$E24+$F24+$G24+$ED23&gt;($ED$11*EA$8),3,0))))</f>
        <v>0</v>
      </c>
      <c r="EB24" s="239">
        <f>IF(OR(SUMIF(EB$12:EB23,2,EB$12:EB23)=2,SUMIF(EB$12:EB23,1,EB$12:EB23)=1,SUM(EB$12:EB23)=1,SUM(EB$12:EB23)=2),0,IF($C24+$ED23&gt;($ED$11*EB$8),1,IF($C24+$D24+$E24+$F24+$ED23&gt;($ED$11*EB$8),2,IF($C24+$D24+$E24+$F24+$G24+$ED23&gt;($ED$11*EB$8),3,0))))</f>
        <v>0</v>
      </c>
      <c r="EC24" s="239">
        <f>IF(OR(SUMIF(EC$12:EC23,2,EC$12:EC23)=2,SUMIF(EC$12:EC23,1,EC$12:EC23)=1,SUM(EC$12:EC23)=1,SUM(EC$12:EC23)=2),0,IF($C24+$ED23&gt;($ED$11*EC$8),1,IF($C24+$D24+$E24+$F24+$ED23&gt;($ED$11*EC$8),2,IF($C24+$D24+$E24+$F24+$G24+$ED23&gt;($ED$11*EC$8),3,0))))</f>
        <v>0</v>
      </c>
      <c r="ED24" s="197">
        <f>SUM($C$12:$F24)</f>
        <v>0</v>
      </c>
    </row>
    <row r="25" spans="1:134" ht="14.1" customHeight="1">
      <c r="A25" s="236">
        <v>14</v>
      </c>
      <c r="B25" s="237"/>
      <c r="C25" s="237"/>
      <c r="D25" s="237"/>
      <c r="E25" s="237"/>
      <c r="F25" s="237"/>
      <c r="G25" s="237"/>
      <c r="H25" s="239">
        <f>IF(OR(SUMIF(H$12:H24,2,H$12:H24)=2,SUMIF(H$12:H24,1,H$12:H24)=1,SUM(H$12:H24)=1,SUM(H$12:H24)=2),0,IF($C25+$ED24&gt;($ED$11*H$8),1,IF($C25+$D25+$E25+$F25+$ED24&gt;($ED$11*H$8),2,IF($C25+$D25+$E25+$F25+$G25+$ED24&gt;($ED$11*H$8),3,0))))</f>
        <v>0</v>
      </c>
      <c r="I25" s="239">
        <f>IF(OR(SUMIF(I$12:I24,2,I$12:I24)=2,SUMIF(I$12:I24,1,I$12:I24)=1,SUM(I$12:I24)=1,SUM(I$12:I24)=2),0,IF($C25+$ED24&gt;($ED$11*I$8),1,IF($C25+$D25+$E25+$F25+$ED24&gt;($ED$11*I$8),2,IF($C25+$D25+$E25+$F25+$G25+$ED24&gt;($ED$11*I$8),3,0))))</f>
        <v>0</v>
      </c>
      <c r="J25" s="239">
        <f>IF(OR(SUMIF(J$12:J24,2,J$12:J24)=2,SUMIF(J$12:J24,1,J$12:J24)=1,SUM(J$12:J24)=1,SUM(J$12:J24)=2),0,IF($C25+$ED24&gt;($ED$11*J$8),1,IF($C25+$D25+$E25+$F25+$ED24&gt;($ED$11*J$8),2,IF($C25+$D25+$E25+$F25+$G25+$ED24&gt;($ED$11*J$8),3,0))))</f>
        <v>0</v>
      </c>
      <c r="K25" s="239">
        <f>IF(OR(SUMIF(K$12:K24,2,K$12:K24)=2,SUMIF(K$12:K24,1,K$12:K24)=1,SUM(K$12:K24)=1,SUM(K$12:K24)=2),0,IF($C25+$ED24&gt;($ED$11*K$8),1,IF($C25+$D25+$E25+$F25+$ED24&gt;($ED$11*K$8),2,IF($C25+$D25+$E25+$F25+$G25+$ED24&gt;($ED$11*K$8),3,0))))</f>
        <v>0</v>
      </c>
      <c r="L25" s="239">
        <f>IF(OR(SUMIF(L$12:L24,2,L$12:L24)=2,SUMIF(L$12:L24,1,L$12:L24)=1,SUM(L$12:L24)=1,SUM(L$12:L24)=2),0,IF($C25+$ED24&gt;($ED$11*L$8),1,IF($C25+$D25+$E25+$F25+$ED24&gt;($ED$11*L$8),2,IF($C25+$D25+$E25+$F25+$G25+$ED24&gt;($ED$11*L$8),3,0))))</f>
        <v>0</v>
      </c>
      <c r="M25" s="239">
        <f>IF(OR(SUMIF(M$12:M24,2,M$12:M24)=2,SUMIF(M$12:M24,1,M$12:M24)=1,SUM(M$12:M24)=1,SUM(M$12:M24)=2),0,IF($C25+$ED24&gt;($ED$11*M$8),1,IF($C25+$D25+$E25+$F25+$ED24&gt;($ED$11*M$8),2,IF($C25+$D25+$E25+$F25+$G25+$ED24&gt;($ED$11*M$8),3,0))))</f>
        <v>0</v>
      </c>
      <c r="N25" s="239">
        <f>IF(OR(SUMIF(N$12:N24,2,N$12:N24)=2,SUMIF(N$12:N24,1,N$12:N24)=1,SUM(N$12:N24)=1,SUM(N$12:N24)=2),0,IF($C25+$ED24&gt;($ED$11*N$8),1,IF($C25+$D25+$E25+$F25+$ED24&gt;($ED$11*N$8),2,IF($C25+$D25+$E25+$F25+$G25+$ED24&gt;($ED$11*N$8),3,0))))</f>
        <v>0</v>
      </c>
      <c r="O25" s="239">
        <f>IF(OR(SUMIF(O$12:O24,2,O$12:O24)=2,SUMIF(O$12:O24,1,O$12:O24)=1,SUM(O$12:O24)=1,SUM(O$12:O24)=2),0,IF($C25+$ED24&gt;($ED$11*O$8),1,IF($C25+$D25+$E25+$F25+$ED24&gt;($ED$11*O$8),2,IF($C25+$D25+$E25+$F25+$G25+$ED24&gt;($ED$11*O$8),3,0))))</f>
        <v>0</v>
      </c>
      <c r="P25" s="239">
        <f>IF(OR(SUMIF(P$12:P24,2,P$12:P24)=2,SUMIF(P$12:P24,1,P$12:P24)=1,SUM(P$12:P24)=1,SUM(P$12:P24)=2),0,IF($C25+$ED24&gt;($ED$11*P$8),1,IF($C25+$D25+$E25+$F25+$ED24&gt;($ED$11*P$8),2,IF($C25+$D25+$E25+$F25+$G25+$ED24&gt;($ED$11*P$8),3,0))))</f>
        <v>0</v>
      </c>
      <c r="Q25" s="239">
        <f>IF(OR(SUMIF(Q$12:Q24,2,Q$12:Q24)=2,SUMIF(Q$12:Q24,1,Q$12:Q24)=1,SUM(Q$12:Q24)=1,SUM(Q$12:Q24)=2),0,IF($C25+$ED24&gt;($ED$11*Q$8),1,IF($C25+$D25+$E25+$F25+$ED24&gt;($ED$11*Q$8),2,IF($C25+$D25+$E25+$F25+$G25+$ED24&gt;($ED$11*Q$8),3,0))))</f>
        <v>0</v>
      </c>
      <c r="R25" s="239">
        <f>IF(OR(SUMIF(R$12:R24,2,R$12:R24)=2,SUMIF(R$12:R24,1,R$12:R24)=1,SUM(R$12:R24)=1,SUM(R$12:R24)=2),0,IF($C25+$ED24&gt;($ED$11*R$8),1,IF($C25+$D25+$E25+$F25+$ED24&gt;($ED$11*R$8),2,IF($C25+$D25+$E25+$F25+$G25+$ED24&gt;($ED$11*R$8),3,0))))</f>
        <v>0</v>
      </c>
      <c r="S25" s="239">
        <f>IF(OR(SUMIF(S$12:S24,2,S$12:S24)=2,SUMIF(S$12:S24,1,S$12:S24)=1,SUM(S$12:S24)=1,SUM(S$12:S24)=2),0,IF($C25+$ED24&gt;($ED$11*S$8),1,IF($C25+$D25+$E25+$F25+$ED24&gt;($ED$11*S$8),2,IF($C25+$D25+$E25+$F25+$G25+$ED24&gt;($ED$11*S$8),3,0))))</f>
        <v>0</v>
      </c>
      <c r="T25" s="239">
        <f>IF(OR(SUMIF(T$12:T24,2,T$12:T24)=2,SUMIF(T$12:T24,1,T$12:T24)=1,SUM(T$12:T24)=1,SUM(T$12:T24)=2),0,IF($C25+$ED24&gt;($ED$11*T$8),1,IF($C25+$D25+$E25+$F25+$ED24&gt;($ED$11*T$8),2,IF($C25+$D25+$E25+$F25+$G25+$ED24&gt;($ED$11*T$8),3,0))))</f>
        <v>0</v>
      </c>
      <c r="U25" s="239">
        <f>IF(OR(SUMIF(U$12:U24,2,U$12:U24)=2,SUMIF(U$12:U24,1,U$12:U24)=1,SUM(U$12:U24)=1,SUM(U$12:U24)=2),0,IF($C25+$ED24&gt;($ED$11*U$8),1,IF($C25+$D25+$E25+$F25+$ED24&gt;($ED$11*U$8),2,IF($C25+$D25+$E25+$F25+$G25+$ED24&gt;($ED$11*U$8),3,0))))</f>
        <v>0</v>
      </c>
      <c r="V25" s="239">
        <f>IF(OR(SUMIF(V$12:V24,2,V$12:V24)=2,SUMIF(V$12:V24,1,V$12:V24)=1,SUM(V$12:V24)=1,SUM(V$12:V24)=2),0,IF($C25+$ED24&gt;($ED$11*V$8),1,IF($C25+$D25+$E25+$F25+$ED24&gt;($ED$11*V$8),2,IF($C25+$D25+$E25+$F25+$G25+$ED24&gt;($ED$11*V$8),3,0))))</f>
        <v>0</v>
      </c>
      <c r="W25" s="239">
        <f>IF(OR(SUMIF(W$12:W24,2,W$12:W24)=2,SUMIF(W$12:W24,1,W$12:W24)=1,SUM(W$12:W24)=1,SUM(W$12:W24)=2),0,IF($C25+$ED24&gt;($ED$11*W$8),1,IF($C25+$D25+$E25+$F25+$ED24&gt;($ED$11*W$8),2,IF($C25+$D25+$E25+$F25+$G25+$ED24&gt;($ED$11*W$8),3,0))))</f>
        <v>0</v>
      </c>
      <c r="X25" s="239">
        <f>IF(OR(SUMIF(X$12:X24,2,X$12:X24)=2,SUMIF(X$12:X24,1,X$12:X24)=1,SUM(X$12:X24)=1,SUM(X$12:X24)=2),0,IF($C25+$ED24&gt;($ED$11*X$8),1,IF($C25+$D25+$E25+$F25+$ED24&gt;($ED$11*X$8),2,IF($C25+$D25+$E25+$F25+$G25+$ED24&gt;($ED$11*X$8),3,0))))</f>
        <v>0</v>
      </c>
      <c r="Y25" s="239">
        <f>IF(OR(SUMIF(Y$12:Y24,2,Y$12:Y24)=2,SUMIF(Y$12:Y24,1,Y$12:Y24)=1,SUM(Y$12:Y24)=1,SUM(Y$12:Y24)=2),0,IF($C25+$ED24&gt;($ED$11*Y$8),1,IF($C25+$D25+$E25+$F25+$ED24&gt;($ED$11*Y$8),2,IF($C25+$D25+$E25+$F25+$G25+$ED24&gt;($ED$11*Y$8),3,0))))</f>
        <v>0</v>
      </c>
      <c r="Z25" s="239">
        <f>IF(OR(SUMIF(Z$12:Z24,2,Z$12:Z24)=2,SUMIF(Z$12:Z24,1,Z$12:Z24)=1,SUM(Z$12:Z24)=1,SUM(Z$12:Z24)=2),0,IF($C25+$ED24&gt;($ED$11*Z$8),1,IF($C25+$D25+$E25+$F25+$ED24&gt;($ED$11*Z$8),2,IF($C25+$D25+$E25+$F25+$G25+$ED24&gt;($ED$11*Z$8),3,0))))</f>
        <v>0</v>
      </c>
      <c r="AA25" s="239">
        <f>IF(OR(SUMIF(AA$12:AA24,2,AA$12:AA24)=2,SUMIF(AA$12:AA24,1,AA$12:AA24)=1,SUM(AA$12:AA24)=1,SUM(AA$12:AA24)=2),0,IF($C25+$ED24&gt;($ED$11*AA$8),1,IF($C25+$D25+$E25+$F25+$ED24&gt;($ED$11*AA$8),2,IF($C25+$D25+$E25+$F25+$G25+$ED24&gt;($ED$11*AA$8),3,0))))</f>
        <v>0</v>
      </c>
      <c r="AB25" s="239">
        <f>IF(OR(SUMIF(AB$12:AB24,2,AB$12:AB24)=2,SUMIF(AB$12:AB24,1,AB$12:AB24)=1,SUM(AB$12:AB24)=1,SUM(AB$12:AB24)=2),0,IF($C25+$ED24&gt;($ED$11*AB$8),1,IF($C25+$D25+$E25+$F25+$ED24&gt;($ED$11*AB$8),2,IF($C25+$D25+$E25+$F25+$G25+$ED24&gt;($ED$11*AB$8),3,0))))</f>
        <v>0</v>
      </c>
      <c r="AC25" s="239">
        <f>IF(OR(SUMIF(AC$12:AC24,2,AC$12:AC24)=2,SUMIF(AC$12:AC24,1,AC$12:AC24)=1,SUM(AC$12:AC24)=1,SUM(AC$12:AC24)=2),0,IF($C25+$ED24&gt;($ED$11*AC$8),1,IF($C25+$D25+$E25+$F25+$ED24&gt;($ED$11*AC$8),2,IF($C25+$D25+$E25+$F25+$G25+$ED24&gt;($ED$11*AC$8),3,0))))</f>
        <v>0</v>
      </c>
      <c r="AD25" s="239">
        <f>IF(OR(SUMIF(AD$12:AD24,2,AD$12:AD24)=2,SUMIF(AD$12:AD24,1,AD$12:AD24)=1,SUM(AD$12:AD24)=1,SUM(AD$12:AD24)=2),0,IF($C25+$ED24&gt;($ED$11*AD$8),1,IF($C25+$D25+$E25+$F25+$ED24&gt;($ED$11*AD$8),2,IF($C25+$D25+$E25+$F25+$G25+$ED24&gt;($ED$11*AD$8),3,0))))</f>
        <v>0</v>
      </c>
      <c r="AE25" s="239">
        <f>IF(OR(SUMIF(AE$12:AE24,2,AE$12:AE24)=2,SUMIF(AE$12:AE24,1,AE$12:AE24)=1,SUM(AE$12:AE24)=1,SUM(AE$12:AE24)=2),0,IF($C25+$ED24&gt;($ED$11*AE$8),1,IF($C25+$D25+$E25+$F25+$ED24&gt;($ED$11*AE$8),2,IF($C25+$D25+$E25+$F25+$G25+$ED24&gt;($ED$11*AE$8),3,0))))</f>
        <v>0</v>
      </c>
      <c r="AF25" s="239">
        <f>IF(OR(SUMIF(AF$12:AF24,2,AF$12:AF24)=2,SUMIF(AF$12:AF24,1,AF$12:AF24)=1,SUM(AF$12:AF24)=1,SUM(AF$12:AF24)=2),0,IF($C25+$ED24&gt;($ED$11*AF$8),1,IF($C25+$D25+$E25+$F25+$ED24&gt;($ED$11*AF$8),2,IF($C25+$D25+$E25+$F25+$G25+$ED24&gt;($ED$11*AF$8),3,0))))</f>
        <v>0</v>
      </c>
      <c r="AG25" s="239">
        <f>IF(OR(SUMIF(AG$12:AG24,2,AG$12:AG24)=2,SUMIF(AG$12:AG24,1,AG$12:AG24)=1,SUM(AG$12:AG24)=1,SUM(AG$12:AG24)=2),0,IF($C25+$ED24&gt;($ED$11*AG$8),1,IF($C25+$D25+$E25+$F25+$ED24&gt;($ED$11*AG$8),2,IF($C25+$D25+$E25+$F25+$G25+$ED24&gt;($ED$11*AG$8),3,0))))</f>
        <v>0</v>
      </c>
      <c r="AH25" s="239">
        <f>IF(OR(SUMIF(AH$12:AH24,2,AH$12:AH24)=2,SUMIF(AH$12:AH24,1,AH$12:AH24)=1,SUM(AH$12:AH24)=1,SUM(AH$12:AH24)=2),0,IF($C25+$ED24&gt;($ED$11*AH$8),1,IF($C25+$D25+$E25+$F25+$ED24&gt;($ED$11*AH$8),2,IF($C25+$D25+$E25+$F25+$G25+$ED24&gt;($ED$11*AH$8),3,0))))</f>
        <v>0</v>
      </c>
      <c r="AI25" s="239">
        <f>IF(OR(SUMIF(AI$12:AI24,2,AI$12:AI24)=2,SUMIF(AI$12:AI24,1,AI$12:AI24)=1,SUM(AI$12:AI24)=1,SUM(AI$12:AI24)=2),0,IF($C25+$ED24&gt;($ED$11*AI$8),1,IF($C25+$D25+$E25+$F25+$ED24&gt;($ED$11*AI$8),2,IF($C25+$D25+$E25+$F25+$G25+$ED24&gt;($ED$11*AI$8),3,0))))</f>
        <v>0</v>
      </c>
      <c r="AJ25" s="239">
        <f>IF(OR(SUMIF(AJ$12:AJ24,2,AJ$12:AJ24)=2,SUMIF(AJ$12:AJ24,1,AJ$12:AJ24)=1,SUM(AJ$12:AJ24)=1,SUM(AJ$12:AJ24)=2),0,IF($C25+$ED24&gt;($ED$11*AJ$8),1,IF($C25+$D25+$E25+$F25+$ED24&gt;($ED$11*AJ$8),2,IF($C25+$D25+$E25+$F25+$G25+$ED24&gt;($ED$11*AJ$8),3,0))))</f>
        <v>0</v>
      </c>
      <c r="AK25" s="239">
        <f>IF(OR(SUMIF(AK$12:AK24,2,AK$12:AK24)=2,SUMIF(AK$12:AK24,1,AK$12:AK24)=1,SUM(AK$12:AK24)=1,SUM(AK$12:AK24)=2),0,IF($C25+$ED24&gt;($ED$11*AK$8),1,IF($C25+$D25+$E25+$F25+$ED24&gt;($ED$11*AK$8),2,IF($C25+$D25+$E25+$F25+$G25+$ED24&gt;($ED$11*AK$8),3,0))))</f>
        <v>0</v>
      </c>
      <c r="AL25" s="239">
        <f>IF(OR(SUMIF(AL$12:AL24,2,AL$12:AL24)=2,SUMIF(AL$12:AL24,1,AL$12:AL24)=1,SUM(AL$12:AL24)=1,SUM(AL$12:AL24)=2),0,IF($C25+$ED24&gt;($ED$11*AL$8),1,IF($C25+$D25+$E25+$F25+$ED24&gt;($ED$11*AL$8),2,IF($C25+$D25+$E25+$F25+$G25+$ED24&gt;($ED$11*AL$8),3,0))))</f>
        <v>0</v>
      </c>
      <c r="AM25" s="239">
        <f>IF(OR(SUMIF(AM$12:AM24,2,AM$12:AM24)=2,SUMIF(AM$12:AM24,1,AM$12:AM24)=1,SUM(AM$12:AM24)=1,SUM(AM$12:AM24)=2),0,IF($C25+$ED24&gt;($ED$11*AM$8),1,IF($C25+$D25+$E25+$F25+$ED24&gt;($ED$11*AM$8),2,IF($C25+$D25+$E25+$F25+$G25+$ED24&gt;($ED$11*AM$8),3,0))))</f>
        <v>0</v>
      </c>
      <c r="AN25" s="239">
        <f>IF(OR(SUMIF(AN$12:AN24,2,AN$12:AN24)=2,SUMIF(AN$12:AN24,1,AN$12:AN24)=1,SUM(AN$12:AN24)=1,SUM(AN$12:AN24)=2),0,IF($C25+$ED24&gt;($ED$11*AN$8),1,IF($C25+$D25+$E25+$F25+$ED24&gt;($ED$11*AN$8),2,IF($C25+$D25+$E25+$F25+$G25+$ED24&gt;($ED$11*AN$8),3,0))))</f>
        <v>0</v>
      </c>
      <c r="AO25" s="239">
        <f>IF(OR(SUMIF(AO$12:AO24,2,AO$12:AO24)=2,SUMIF(AO$12:AO24,1,AO$12:AO24)=1,SUM(AO$12:AO24)=1,SUM(AO$12:AO24)=2),0,IF($C25+$ED24&gt;($ED$11*AO$8),1,IF($C25+$D25+$E25+$F25+$ED24&gt;($ED$11*AO$8),2,IF($C25+$D25+$E25+$F25+$G25+$ED24&gt;($ED$11*AO$8),3,0))))</f>
        <v>0</v>
      </c>
      <c r="AP25" s="239">
        <f>IF(OR(SUMIF(AP$12:AP24,2,AP$12:AP24)=2,SUMIF(AP$12:AP24,1,AP$12:AP24)=1,SUM(AP$12:AP24)=1,SUM(AP$12:AP24)=2),0,IF($C25+$ED24&gt;($ED$11*AP$8),1,IF($C25+$D25+$E25+$F25+$ED24&gt;($ED$11*AP$8),2,IF($C25+$D25+$E25+$F25+$G25+$ED24&gt;($ED$11*AP$8),3,0))))</f>
        <v>0</v>
      </c>
      <c r="AQ25" s="239">
        <f>IF(OR(SUMIF(AQ$12:AQ24,2,AQ$12:AQ24)=2,SUMIF(AQ$12:AQ24,1,AQ$12:AQ24)=1,SUM(AQ$12:AQ24)=1,SUM(AQ$12:AQ24)=2),0,IF($C25+$ED24&gt;($ED$11*AQ$8),1,IF($C25+$D25+$E25+$F25+$ED24&gt;($ED$11*AQ$8),2,IF($C25+$D25+$E25+$F25+$G25+$ED24&gt;($ED$11*AQ$8),3,0))))</f>
        <v>0</v>
      </c>
      <c r="AR25" s="239">
        <f>IF(OR(SUMIF(AR$12:AR24,2,AR$12:AR24)=2,SUMIF(AR$12:AR24,1,AR$12:AR24)=1,SUM(AR$12:AR24)=1,SUM(AR$12:AR24)=2),0,IF($C25+$ED24&gt;($ED$11*AR$8),1,IF($C25+$D25+$E25+$F25+$ED24&gt;($ED$11*AR$8),2,IF($C25+$D25+$E25+$F25+$G25+$ED24&gt;($ED$11*AR$8),3,0))))</f>
        <v>0</v>
      </c>
      <c r="AS25" s="239">
        <f>IF(OR(SUMIF(AS$12:AS24,2,AS$12:AS24)=2,SUMIF(AS$12:AS24,1,AS$12:AS24)=1,SUM(AS$12:AS24)=1,SUM(AS$12:AS24)=2),0,IF($C25+$ED24&gt;($ED$11*AS$8),1,IF($C25+$D25+$E25+$F25+$ED24&gt;($ED$11*AS$8),2,IF($C25+$D25+$E25+$F25+$G25+$ED24&gt;($ED$11*AS$8),3,0))))</f>
        <v>0</v>
      </c>
      <c r="AT25" s="239">
        <f>IF(OR(SUMIF(AT$12:AT24,2,AT$12:AT24)=2,SUMIF(AT$12:AT24,1,AT$12:AT24)=1,SUM(AT$12:AT24)=1,SUM(AT$12:AT24)=2),0,IF($C25+$ED24&gt;($ED$11*AT$8),1,IF($C25+$D25+$E25+$F25+$ED24&gt;($ED$11*AT$8),2,IF($C25+$D25+$E25+$F25+$G25+$ED24&gt;($ED$11*AT$8),3,0))))</f>
        <v>0</v>
      </c>
      <c r="AU25" s="239">
        <f>IF(OR(SUMIF(AU$12:AU24,2,AU$12:AU24)=2,SUMIF(AU$12:AU24,1,AU$12:AU24)=1,SUM(AU$12:AU24)=1,SUM(AU$12:AU24)=2),0,IF($C25+$ED24&gt;($ED$11*AU$8),1,IF($C25+$D25+$E25+$F25+$ED24&gt;($ED$11*AU$8),2,IF($C25+$D25+$E25+$F25+$G25+$ED24&gt;($ED$11*AU$8),3,0))))</f>
        <v>0</v>
      </c>
      <c r="AV25" s="239">
        <f>IF(OR(SUMIF(AV$12:AV24,2,AV$12:AV24)=2,SUMIF(AV$12:AV24,1,AV$12:AV24)=1,SUM(AV$12:AV24)=1,SUM(AV$12:AV24)=2),0,IF($C25+$ED24&gt;($ED$11*AV$8),1,IF($C25+$D25+$E25+$F25+$ED24&gt;($ED$11*AV$8),2,IF($C25+$D25+$E25+$F25+$G25+$ED24&gt;($ED$11*AV$8),3,0))))</f>
        <v>0</v>
      </c>
      <c r="AW25" s="239">
        <f>IF(OR(SUMIF(AW$12:AW24,2,AW$12:AW24)=2,SUMIF(AW$12:AW24,1,AW$12:AW24)=1,SUM(AW$12:AW24)=1,SUM(AW$12:AW24)=2),0,IF($C25+$ED24&gt;($ED$11*AW$8),1,IF($C25+$D25+$E25+$F25+$ED24&gt;($ED$11*AW$8),2,IF($C25+$D25+$E25+$F25+$G25+$ED24&gt;($ED$11*AW$8),3,0))))</f>
        <v>0</v>
      </c>
      <c r="AX25" s="239">
        <f>IF(OR(SUMIF(AX$12:AX24,2,AX$12:AX24)=2,SUMIF(AX$12:AX24,1,AX$12:AX24)=1,SUM(AX$12:AX24)=1,SUM(AX$12:AX24)=2),0,IF($C25+$ED24&gt;($ED$11*AX$8),1,IF($C25+$D25+$E25+$F25+$ED24&gt;($ED$11*AX$8),2,IF($C25+$D25+$E25+$F25+$G25+$ED24&gt;($ED$11*AX$8),3,0))))</f>
        <v>0</v>
      </c>
      <c r="AY25" s="239">
        <f>IF(OR(SUMIF(AY$12:AY24,2,AY$12:AY24)=2,SUMIF(AY$12:AY24,1,AY$12:AY24)=1,SUM(AY$12:AY24)=1,SUM(AY$12:AY24)=2),0,IF($C25+$ED24&gt;($ED$11*AY$8),1,IF($C25+$D25+$E25+$F25+$ED24&gt;($ED$11*AY$8),2,IF($C25+$D25+$E25+$F25+$G25+$ED24&gt;($ED$11*AY$8),3,0))))</f>
        <v>0</v>
      </c>
      <c r="AZ25" s="239">
        <f>IF(OR(SUMIF(AZ$12:AZ24,2,AZ$12:AZ24)=2,SUMIF(AZ$12:AZ24,1,AZ$12:AZ24)=1,SUM(AZ$12:AZ24)=1,SUM(AZ$12:AZ24)=2),0,IF($C25+$ED24&gt;($ED$11*AZ$8),1,IF($C25+$D25+$E25+$F25+$ED24&gt;($ED$11*AZ$8),2,IF($C25+$D25+$E25+$F25+$G25+$ED24&gt;($ED$11*AZ$8),3,0))))</f>
        <v>0</v>
      </c>
      <c r="BA25" s="239">
        <f>IF(OR(SUMIF(BA$12:BA24,2,BA$12:BA24)=2,SUMIF(BA$12:BA24,1,BA$12:BA24)=1,SUM(BA$12:BA24)=1,SUM(BA$12:BA24)=2),0,IF($C25+$ED24&gt;($ED$11*BA$8),1,IF($C25+$D25+$E25+$F25+$ED24&gt;($ED$11*BA$8),2,IF($C25+$D25+$E25+$F25+$G25+$ED24&gt;($ED$11*BA$8),3,0))))</f>
        <v>0</v>
      </c>
      <c r="BB25" s="239">
        <f>IF(OR(SUMIF(BB$12:BB24,2,BB$12:BB24)=2,SUMIF(BB$12:BB24,1,BB$12:BB24)=1,SUM(BB$12:BB24)=1,SUM(BB$12:BB24)=2),0,IF($C25+$ED24&gt;($ED$11*BB$8),1,IF($C25+$D25+$E25+$F25+$ED24&gt;($ED$11*BB$8),2,IF($C25+$D25+$E25+$F25+$G25+$ED24&gt;($ED$11*BB$8),3,0))))</f>
        <v>0</v>
      </c>
      <c r="BC25" s="239">
        <f>IF(OR(SUMIF(BC$12:BC24,2,BC$12:BC24)=2,SUMIF(BC$12:BC24,1,BC$12:BC24)=1,SUM(BC$12:BC24)=1,SUM(BC$12:BC24)=2),0,IF($C25+$ED24&gt;($ED$11*BC$8),1,IF($C25+$D25+$E25+$F25+$ED24&gt;($ED$11*BC$8),2,IF($C25+$D25+$E25+$F25+$G25+$ED24&gt;($ED$11*BC$8),3,0))))</f>
        <v>0</v>
      </c>
      <c r="BD25" s="239">
        <f>IF(OR(SUMIF(BD$12:BD24,2,BD$12:BD24)=2,SUMIF(BD$12:BD24,1,BD$12:BD24)=1,SUM(BD$12:BD24)=1,SUM(BD$12:BD24)=2),0,IF($C25+$ED24&gt;($ED$11*BD$8),1,IF($C25+$D25+$E25+$F25+$ED24&gt;($ED$11*BD$8),2,IF($C25+$D25+$E25+$F25+$G25+$ED24&gt;($ED$11*BD$8),3,0))))</f>
        <v>0</v>
      </c>
      <c r="BE25" s="239">
        <f>IF(OR(SUMIF(BE$12:BE24,2,BE$12:BE24)=2,SUMIF(BE$12:BE24,1,BE$12:BE24)=1,SUM(BE$12:BE24)=1,SUM(BE$12:BE24)=2),0,IF($C25+$ED24&gt;($ED$11*BE$8),1,IF($C25+$D25+$E25+$F25+$ED24&gt;($ED$11*BE$8),2,IF($C25+$D25+$E25+$F25+$G25+$ED24&gt;($ED$11*BE$8),3,0))))</f>
        <v>0</v>
      </c>
      <c r="BF25" s="239">
        <f>IF(OR(SUMIF(BF$12:BF24,2,BF$12:BF24)=2,SUMIF(BF$12:BF24,1,BF$12:BF24)=1,SUM(BF$12:BF24)=1,SUM(BF$12:BF24)=2),0,IF($C25+$ED24&gt;($ED$11*BF$8),1,IF($C25+$D25+$E25+$F25+$ED24&gt;($ED$11*BF$8),2,IF($C25+$D25+$E25+$F25+$G25+$ED24&gt;($ED$11*BF$8),3,0))))</f>
        <v>0</v>
      </c>
      <c r="BG25" s="239">
        <f>IF(OR(SUMIF(BG$12:BG24,2,BG$12:BG24)=2,SUMIF(BG$12:BG24,1,BG$12:BG24)=1,SUM(BG$12:BG24)=1,SUM(BG$12:BG24)=2),0,IF($C25+$ED24&gt;($ED$11*BG$8),1,IF($C25+$D25+$E25+$F25+$ED24&gt;($ED$11*BG$8),2,IF($C25+$D25+$E25+$F25+$G25+$ED24&gt;($ED$11*BG$8),3,0))))</f>
        <v>0</v>
      </c>
      <c r="BH25" s="239">
        <f>IF(OR(SUMIF(BH$12:BH24,2,BH$12:BH24)=2,SUMIF(BH$12:BH24,1,BH$12:BH24)=1,SUM(BH$12:BH24)=1,SUM(BH$12:BH24)=2),0,IF($C25+$ED24&gt;($ED$11*BH$8),1,IF($C25+$D25+$E25+$F25+$ED24&gt;($ED$11*BH$8),2,IF($C25+$D25+$E25+$F25+$G25+$ED24&gt;($ED$11*BH$8),3,0))))</f>
        <v>0</v>
      </c>
      <c r="BI25" s="239">
        <f>IF(OR(SUMIF(BI$12:BI24,2,BI$12:BI24)=2,SUMIF(BI$12:BI24,1,BI$12:BI24)=1,SUM(BI$12:BI24)=1,SUM(BI$12:BI24)=2),0,IF($C25+$ED24&gt;($ED$11*BI$8),1,IF($C25+$D25+$E25+$F25+$ED24&gt;($ED$11*BI$8),2,IF($C25+$D25+$E25+$F25+$G25+$ED24&gt;($ED$11*BI$8),3,0))))</f>
        <v>0</v>
      </c>
      <c r="BJ25" s="239">
        <f>IF(OR(SUMIF(BJ$12:BJ24,2,BJ$12:BJ24)=2,SUMIF(BJ$12:BJ24,1,BJ$12:BJ24)=1,SUM(BJ$12:BJ24)=1,SUM(BJ$12:BJ24)=2),0,IF($C25+$ED24&gt;($ED$11*BJ$8),1,IF($C25+$D25+$E25+$F25+$ED24&gt;($ED$11*BJ$8),2,IF($C25+$D25+$E25+$F25+$G25+$ED24&gt;($ED$11*BJ$8),3,0))))</f>
        <v>0</v>
      </c>
      <c r="BK25" s="239">
        <f>IF(OR(SUMIF(BK$12:BK24,2,BK$12:BK24)=2,SUMIF(BK$12:BK24,1,BK$12:BK24)=1,SUM(BK$12:BK24)=1,SUM(BK$12:BK24)=2),0,IF($C25+$ED24&gt;($ED$11*BK$8),1,IF($C25+$D25+$E25+$F25+$ED24&gt;($ED$11*BK$8),2,IF($C25+$D25+$E25+$F25+$G25+$ED24&gt;($ED$11*BK$8),3,0))))</f>
        <v>0</v>
      </c>
      <c r="BL25" s="239">
        <f>IF(OR(SUMIF(BL$12:BL24,2,BL$12:BL24)=2,SUMIF(BL$12:BL24,1,BL$12:BL24)=1,SUM(BL$12:BL24)=1,SUM(BL$12:BL24)=2),0,IF($C25+$ED24&gt;($ED$11*BL$8),1,IF($C25+$D25+$E25+$F25+$ED24&gt;($ED$11*BL$8),2,IF($C25+$D25+$E25+$F25+$G25+$ED24&gt;($ED$11*BL$8),3,0))))</f>
        <v>0</v>
      </c>
      <c r="BM25" s="239">
        <f>IF(OR(SUMIF(BM$12:BM24,2,BM$12:BM24)=2,SUMIF(BM$12:BM24,1,BM$12:BM24)=1,SUM(BM$12:BM24)=1,SUM(BM$12:BM24)=2),0,IF($C25+$ED24&gt;($ED$11*BM$8),1,IF($C25+$D25+$E25+$F25+$ED24&gt;($ED$11*BM$8),2,IF($C25+$D25+$E25+$F25+$G25+$ED24&gt;($ED$11*BM$8),3,0))))</f>
        <v>0</v>
      </c>
      <c r="BN25" s="239">
        <f>IF(OR(SUMIF(BN$12:BN24,2,BN$12:BN24)=2,SUMIF(BN$12:BN24,1,BN$12:BN24)=1,SUM(BN$12:BN24)=1,SUM(BN$12:BN24)=2),0,IF($C25+$ED24&gt;($ED$11*BN$8),1,IF($C25+$D25+$E25+$F25+$ED24&gt;($ED$11*BN$8),2,IF($C25+$D25+$E25+$F25+$G25+$ED24&gt;($ED$11*BN$8),3,0))))</f>
        <v>0</v>
      </c>
      <c r="BO25" s="239">
        <f>IF(OR(SUMIF(BO$12:BO24,2,BO$12:BO24)=2,SUMIF(BO$12:BO24,1,BO$12:BO24)=1,SUM(BO$12:BO24)=1,SUM(BO$12:BO24)=2),0,IF($C25+$ED24&gt;($ED$11*BO$8),1,IF($C25+$D25+$E25+$F25+$ED24&gt;($ED$11*BO$8),2,IF($C25+$D25+$E25+$F25+$G25+$ED24&gt;($ED$11*BO$8),3,0))))</f>
        <v>0</v>
      </c>
      <c r="BP25" s="239">
        <f>IF(OR(SUMIF(BP$12:BP24,2,BP$12:BP24)=2,SUMIF(BP$12:BP24,1,BP$12:BP24)=1,SUM(BP$12:BP24)=1,SUM(BP$12:BP24)=2),0,IF($C25+$ED24&gt;($ED$11*BP$8),1,IF($C25+$D25+$E25+$F25+$ED24&gt;($ED$11*BP$8),2,IF($C25+$D25+$E25+$F25+$G25+$ED24&gt;($ED$11*BP$8),3,0))))</f>
        <v>0</v>
      </c>
      <c r="BQ25" s="239">
        <f>IF(OR(SUMIF(BQ$12:BQ24,2,BQ$12:BQ24)=2,SUMIF(BQ$12:BQ24,1,BQ$12:BQ24)=1,SUM(BQ$12:BQ24)=1,SUM(BQ$12:BQ24)=2),0,IF($C25+$ED24&gt;($ED$11*BQ$8),1,IF($C25+$D25+$E25+$F25+$ED24&gt;($ED$11*BQ$8),2,IF($C25+$D25+$E25+$F25+$G25+$ED24&gt;($ED$11*BQ$8),3,0))))</f>
        <v>0</v>
      </c>
      <c r="BR25" s="239">
        <f>IF(OR(SUMIF(BR$12:BR24,2,BR$12:BR24)=2,SUMIF(BR$12:BR24,1,BR$12:BR24)=1,SUM(BR$12:BR24)=1,SUM(BR$12:BR24)=2),0,IF($C25+$ED24&gt;($ED$11*BR$8),1,IF($C25+$D25+$E25+$F25+$ED24&gt;($ED$11*BR$8),2,IF($C25+$D25+$E25+$F25+$G25+$ED24&gt;($ED$11*BR$8),3,0))))</f>
        <v>0</v>
      </c>
      <c r="BS25" s="239">
        <f>IF(OR(SUMIF(BS$12:BS24,2,BS$12:BS24)=2,SUMIF(BS$12:BS24,1,BS$12:BS24)=1,SUM(BS$12:BS24)=1,SUM(BS$12:BS24)=2),0,IF($C25+$ED24&gt;($ED$11*BS$8),1,IF($C25+$D25+$E25+$F25+$ED24&gt;($ED$11*BS$8),2,IF($C25+$D25+$E25+$F25+$G25+$ED24&gt;($ED$11*BS$8),3,0))))</f>
        <v>0</v>
      </c>
      <c r="BT25" s="239">
        <f>IF(OR(SUMIF(BT$12:BT24,2,BT$12:BT24)=2,SUMIF(BT$12:BT24,1,BT$12:BT24)=1,SUM(BT$12:BT24)=1,SUM(BT$12:BT24)=2),0,IF($C25+$ED24&gt;($ED$11*BT$8),1,IF($C25+$D25+$E25+$F25+$ED24&gt;($ED$11*BT$8),2,IF($C25+$D25+$E25+$F25+$G25+$ED24&gt;($ED$11*BT$8),3,0))))</f>
        <v>0</v>
      </c>
      <c r="BU25" s="239">
        <f>IF(OR(SUMIF(BU$12:BU24,2,BU$12:BU24)=2,SUMIF(BU$12:BU24,1,BU$12:BU24)=1,SUM(BU$12:BU24)=1,SUM(BU$12:BU24)=2),0,IF($C25+$ED24&gt;($ED$11*BU$8),1,IF($C25+$D25+$E25+$F25+$ED24&gt;($ED$11*BU$8),2,IF($C25+$D25+$E25+$F25+$G25+$ED24&gt;($ED$11*BU$8),3,0))))</f>
        <v>0</v>
      </c>
      <c r="BV25" s="239">
        <f>IF(OR(SUMIF(BV$12:BV24,2,BV$12:BV24)=2,SUMIF(BV$12:BV24,1,BV$12:BV24)=1,SUM(BV$12:BV24)=1,SUM(BV$12:BV24)=2),0,IF($C25+$ED24&gt;($ED$11*BV$8),1,IF($C25+$D25+$E25+$F25+$ED24&gt;($ED$11*BV$8),2,IF($C25+$D25+$E25+$F25+$G25+$ED24&gt;($ED$11*BV$8),3,0))))</f>
        <v>0</v>
      </c>
      <c r="BW25" s="239">
        <f>IF(OR(SUMIF(BW$12:BW24,2,BW$12:BW24)=2,SUMIF(BW$12:BW24,1,BW$12:BW24)=1,SUM(BW$12:BW24)=1,SUM(BW$12:BW24)=2),0,IF($C25+$ED24&gt;($ED$11*BW$8),1,IF($C25+$D25+$E25+$F25+$ED24&gt;($ED$11*BW$8),2,IF($C25+$D25+$E25+$F25+$G25+$ED24&gt;($ED$11*BW$8),3,0))))</f>
        <v>0</v>
      </c>
      <c r="BX25" s="239">
        <f>IF(OR(SUMIF(BX$12:BX24,2,BX$12:BX24)=2,SUMIF(BX$12:BX24,1,BX$12:BX24)=1,SUM(BX$12:BX24)=1,SUM(BX$12:BX24)=2),0,IF($C25+$ED24&gt;($ED$11*BX$8),1,IF($C25+$D25+$E25+$F25+$ED24&gt;($ED$11*BX$8),2,IF($C25+$D25+$E25+$F25+$G25+$ED24&gt;($ED$11*BX$8),3,0))))</f>
        <v>0</v>
      </c>
      <c r="BY25" s="239">
        <f>IF(OR(SUMIF(BY$12:BY24,2,BY$12:BY24)=2,SUMIF(BY$12:BY24,1,BY$12:BY24)=1,SUM(BY$12:BY24)=1,SUM(BY$12:BY24)=2),0,IF($C25+$ED24&gt;($ED$11*BY$8),1,IF($C25+$D25+$E25+$F25+$ED24&gt;($ED$11*BY$8),2,IF($C25+$D25+$E25+$F25+$G25+$ED24&gt;($ED$11*BY$8),3,0))))</f>
        <v>0</v>
      </c>
      <c r="BZ25" s="239">
        <f>IF(OR(SUMIF(BZ$12:BZ24,2,BZ$12:BZ24)=2,SUMIF(BZ$12:BZ24,1,BZ$12:BZ24)=1,SUM(BZ$12:BZ24)=1,SUM(BZ$12:BZ24)=2),0,IF($C25+$ED24&gt;($ED$11*BZ$8),1,IF($C25+$D25+$E25+$F25+$ED24&gt;($ED$11*BZ$8),2,IF($C25+$D25+$E25+$F25+$G25+$ED24&gt;($ED$11*BZ$8),3,0))))</f>
        <v>0</v>
      </c>
      <c r="CA25" s="239">
        <f>IF(OR(SUMIF(CA$12:CA24,2,CA$12:CA24)=2,SUMIF(CA$12:CA24,1,CA$12:CA24)=1,SUM(CA$12:CA24)=1,SUM(CA$12:CA24)=2),0,IF($C25+$ED24&gt;($ED$11*CA$8),1,IF($C25+$D25+$E25+$F25+$ED24&gt;($ED$11*CA$8),2,IF($C25+$D25+$E25+$F25+$G25+$ED24&gt;($ED$11*CA$8),3,0))))</f>
        <v>0</v>
      </c>
      <c r="CB25" s="239">
        <f>IF(OR(SUMIF(CB$12:CB24,2,CB$12:CB24)=2,SUMIF(CB$12:CB24,1,CB$12:CB24)=1,SUM(CB$12:CB24)=1,SUM(CB$12:CB24)=2),0,IF($C25+$ED24&gt;($ED$11*CB$8),1,IF($C25+$D25+$E25+$F25+$ED24&gt;($ED$11*CB$8),2,IF($C25+$D25+$E25+$F25+$G25+$ED24&gt;($ED$11*CB$8),3,0))))</f>
        <v>0</v>
      </c>
      <c r="CC25" s="239">
        <f>IF(OR(SUMIF(CC$12:CC24,2,CC$12:CC24)=2,SUMIF(CC$12:CC24,1,CC$12:CC24)=1,SUM(CC$12:CC24)=1,SUM(CC$12:CC24)=2),0,IF($C25+$ED24&gt;($ED$11*CC$8),1,IF($C25+$D25+$E25+$F25+$ED24&gt;($ED$11*CC$8),2,IF($C25+$D25+$E25+$F25+$G25+$ED24&gt;($ED$11*CC$8),3,0))))</f>
        <v>0</v>
      </c>
      <c r="CD25" s="239">
        <f>IF(OR(SUMIF(CD$12:CD24,2,CD$12:CD24)=2,SUMIF(CD$12:CD24,1,CD$12:CD24)=1,SUM(CD$12:CD24)=1,SUM(CD$12:CD24)=2),0,IF($C25+$ED24&gt;($ED$11*CD$8),1,IF($C25+$D25+$E25+$F25+$ED24&gt;($ED$11*CD$8),2,IF($C25+$D25+$E25+$F25+$G25+$ED24&gt;($ED$11*CD$8),3,0))))</f>
        <v>0</v>
      </c>
      <c r="CE25" s="239">
        <f>IF(OR(SUMIF(CE$12:CE24,2,CE$12:CE24)=2,SUMIF(CE$12:CE24,1,CE$12:CE24)=1,SUM(CE$12:CE24)=1,SUM(CE$12:CE24)=2),0,IF($C25+$ED24&gt;($ED$11*CE$8),1,IF($C25+$D25+$E25+$F25+$ED24&gt;($ED$11*CE$8),2,IF($C25+$D25+$E25+$F25+$G25+$ED24&gt;($ED$11*CE$8),3,0))))</f>
        <v>0</v>
      </c>
      <c r="CF25" s="239">
        <f>IF(OR(SUMIF(CF$12:CF24,2,CF$12:CF24)=2,SUMIF(CF$12:CF24,1,CF$12:CF24)=1,SUM(CF$12:CF24)=1,SUM(CF$12:CF24)=2),0,IF($C25+$ED24&gt;($ED$11*CF$8),1,IF($C25+$D25+$E25+$F25+$ED24&gt;($ED$11*CF$8),2,IF($C25+$D25+$E25+$F25+$G25+$ED24&gt;($ED$11*CF$8),3,0))))</f>
        <v>0</v>
      </c>
      <c r="CG25" s="239">
        <f>IF(OR(SUMIF(CG$12:CG24,2,CG$12:CG24)=2,SUMIF(CG$12:CG24,1,CG$12:CG24)=1,SUM(CG$12:CG24)=1,SUM(CG$12:CG24)=2),0,IF($C25+$ED24&gt;($ED$11*CG$8),1,IF($C25+$D25+$E25+$F25+$ED24&gt;($ED$11*CG$8),2,IF($C25+$D25+$E25+$F25+$G25+$ED24&gt;($ED$11*CG$8),3,0))))</f>
        <v>0</v>
      </c>
      <c r="CH25" s="239">
        <f>IF(OR(SUMIF(CH$12:CH24,2,CH$12:CH24)=2,SUMIF(CH$12:CH24,1,CH$12:CH24)=1,SUM(CH$12:CH24)=1,SUM(CH$12:CH24)=2),0,IF($C25+$ED24&gt;($ED$11*CH$8),1,IF($C25+$D25+$E25+$F25+$ED24&gt;($ED$11*CH$8),2,IF($C25+$D25+$E25+$F25+$G25+$ED24&gt;($ED$11*CH$8),3,0))))</f>
        <v>0</v>
      </c>
      <c r="CI25" s="239">
        <f>IF(OR(SUMIF(CI$12:CI24,2,CI$12:CI24)=2,SUMIF(CI$12:CI24,1,CI$12:CI24)=1,SUM(CI$12:CI24)=1,SUM(CI$12:CI24)=2),0,IF($C25+$ED24&gt;($ED$11*CI$8),1,IF($C25+$D25+$E25+$F25+$ED24&gt;($ED$11*CI$8),2,IF($C25+$D25+$E25+$F25+$G25+$ED24&gt;($ED$11*CI$8),3,0))))</f>
        <v>0</v>
      </c>
      <c r="CJ25" s="239">
        <f>IF(OR(SUMIF(CJ$12:CJ24,2,CJ$12:CJ24)=2,SUMIF(CJ$12:CJ24,1,CJ$12:CJ24)=1,SUM(CJ$12:CJ24)=1,SUM(CJ$12:CJ24)=2),0,IF($C25+$ED24&gt;($ED$11*CJ$8),1,IF($C25+$D25+$E25+$F25+$ED24&gt;($ED$11*CJ$8),2,IF($C25+$D25+$E25+$F25+$G25+$ED24&gt;($ED$11*CJ$8),3,0))))</f>
        <v>0</v>
      </c>
      <c r="CK25" s="239">
        <f>IF(OR(SUMIF(CK$12:CK24,2,CK$12:CK24)=2,SUMIF(CK$12:CK24,1,CK$12:CK24)=1,SUM(CK$12:CK24)=1,SUM(CK$12:CK24)=2),0,IF($C25+$ED24&gt;($ED$11*CK$8),1,IF($C25+$D25+$E25+$F25+$ED24&gt;($ED$11*CK$8),2,IF($C25+$D25+$E25+$F25+$G25+$ED24&gt;($ED$11*CK$8),3,0))))</f>
        <v>0</v>
      </c>
      <c r="CL25" s="239">
        <f>IF(OR(SUMIF(CL$12:CL24,2,CL$12:CL24)=2,SUMIF(CL$12:CL24,1,CL$12:CL24)=1,SUM(CL$12:CL24)=1,SUM(CL$12:CL24)=2),0,IF($C25+$ED24&gt;($ED$11*CL$8),1,IF($C25+$D25+$E25+$F25+$ED24&gt;($ED$11*CL$8),2,IF($C25+$D25+$E25+$F25+$G25+$ED24&gt;($ED$11*CL$8),3,0))))</f>
        <v>0</v>
      </c>
      <c r="CM25" s="239">
        <f>IF(OR(SUMIF(CM$12:CM24,2,CM$12:CM24)=2,SUMIF(CM$12:CM24,1,CM$12:CM24)=1,SUM(CM$12:CM24)=1,SUM(CM$12:CM24)=2),0,IF($C25+$ED24&gt;($ED$11*CM$8),1,IF($C25+$D25+$E25+$F25+$ED24&gt;($ED$11*CM$8),2,IF($C25+$D25+$E25+$F25+$G25+$ED24&gt;($ED$11*CM$8),3,0))))</f>
        <v>0</v>
      </c>
      <c r="CN25" s="239">
        <f>IF(OR(SUMIF(CN$12:CN24,2,CN$12:CN24)=2,SUMIF(CN$12:CN24,1,CN$12:CN24)=1,SUM(CN$12:CN24)=1,SUM(CN$12:CN24)=2),0,IF($C25+$ED24&gt;($ED$11*CN$8),1,IF($C25+$D25+$E25+$F25+$ED24&gt;($ED$11*CN$8),2,IF($C25+$D25+$E25+$F25+$G25+$ED24&gt;($ED$11*CN$8),3,0))))</f>
        <v>0</v>
      </c>
      <c r="CO25" s="239">
        <f>IF(OR(SUMIF(CO$12:CO24,2,CO$12:CO24)=2,SUMIF(CO$12:CO24,1,CO$12:CO24)=1,SUM(CO$12:CO24)=1,SUM(CO$12:CO24)=2),0,IF($C25+$ED24&gt;($ED$11*CO$8),1,IF($C25+$D25+$E25+$F25+$ED24&gt;($ED$11*CO$8),2,IF($C25+$D25+$E25+$F25+$G25+$ED24&gt;($ED$11*CO$8),3,0))))</f>
        <v>0</v>
      </c>
      <c r="CP25" s="239">
        <f>IF(OR(SUMIF(CP$12:CP24,2,CP$12:CP24)=2,SUMIF(CP$12:CP24,1,CP$12:CP24)=1,SUM(CP$12:CP24)=1,SUM(CP$12:CP24)=2),0,IF($C25+$ED24&gt;($ED$11*CP$8),1,IF($C25+$D25+$E25+$F25+$ED24&gt;($ED$11*CP$8),2,IF($C25+$D25+$E25+$F25+$G25+$ED24&gt;($ED$11*CP$8),3,0))))</f>
        <v>0</v>
      </c>
      <c r="CQ25" s="239">
        <f>IF(OR(SUMIF(CQ$12:CQ24,2,CQ$12:CQ24)=2,SUMIF(CQ$12:CQ24,1,CQ$12:CQ24)=1,SUM(CQ$12:CQ24)=1,SUM(CQ$12:CQ24)=2),0,IF($C25+$ED24&gt;($ED$11*CQ$8),1,IF($C25+$D25+$E25+$F25+$ED24&gt;($ED$11*CQ$8),2,IF($C25+$D25+$E25+$F25+$G25+$ED24&gt;($ED$11*CQ$8),3,0))))</f>
        <v>0</v>
      </c>
      <c r="CR25" s="239">
        <f>IF(OR(SUMIF(CR$12:CR24,2,CR$12:CR24)=2,SUMIF(CR$12:CR24,1,CR$12:CR24)=1,SUM(CR$12:CR24)=1,SUM(CR$12:CR24)=2),0,IF($C25+$ED24&gt;($ED$11*CR$8),1,IF($C25+$D25+$E25+$F25+$ED24&gt;($ED$11*CR$8),2,IF($C25+$D25+$E25+$F25+$G25+$ED24&gt;($ED$11*CR$8),3,0))))</f>
        <v>0</v>
      </c>
      <c r="CS25" s="239">
        <f>IF(OR(SUMIF(CS$12:CS24,2,CS$12:CS24)=2,SUMIF(CS$12:CS24,1,CS$12:CS24)=1,SUM(CS$12:CS24)=1,SUM(CS$12:CS24)=2),0,IF($C25+$ED24&gt;($ED$11*CS$8),1,IF($C25+$D25+$E25+$F25+$ED24&gt;($ED$11*CS$8),2,IF($C25+$D25+$E25+$F25+$G25+$ED24&gt;($ED$11*CS$8),3,0))))</f>
        <v>0</v>
      </c>
      <c r="CT25" s="239">
        <f>IF(OR(SUMIF(CT$12:CT24,2,CT$12:CT24)=2,SUMIF(CT$12:CT24,1,CT$12:CT24)=1,SUM(CT$12:CT24)=1,SUM(CT$12:CT24)=2),0,IF($C25+$ED24&gt;($ED$11*CT$8),1,IF($C25+$D25+$E25+$F25+$ED24&gt;($ED$11*CT$8),2,IF($C25+$D25+$E25+$F25+$G25+$ED24&gt;($ED$11*CT$8),3,0))))</f>
        <v>0</v>
      </c>
      <c r="CU25" s="239">
        <f>IF(OR(SUMIF(CU$12:CU24,2,CU$12:CU24)=2,SUMIF(CU$12:CU24,1,CU$12:CU24)=1,SUM(CU$12:CU24)=1,SUM(CU$12:CU24)=2),0,IF($C25+$ED24&gt;($ED$11*CU$8),1,IF($C25+$D25+$E25+$F25+$ED24&gt;($ED$11*CU$8),2,IF($C25+$D25+$E25+$F25+$G25+$ED24&gt;($ED$11*CU$8),3,0))))</f>
        <v>0</v>
      </c>
      <c r="CV25" s="239">
        <f>IF(OR(SUMIF(CV$12:CV24,2,CV$12:CV24)=2,SUMIF(CV$12:CV24,1,CV$12:CV24)=1,SUM(CV$12:CV24)=1,SUM(CV$12:CV24)=2),0,IF($C25+$ED24&gt;($ED$11*CV$8),1,IF($C25+$D25+$E25+$F25+$ED24&gt;($ED$11*CV$8),2,IF($C25+$D25+$E25+$F25+$G25+$ED24&gt;($ED$11*CV$8),3,0))))</f>
        <v>0</v>
      </c>
      <c r="CW25" s="239">
        <f>IF(OR(SUMIF(CW$12:CW24,2,CW$12:CW24)=2,SUMIF(CW$12:CW24,1,CW$12:CW24)=1,SUM(CW$12:CW24)=1,SUM(CW$12:CW24)=2),0,IF($C25+$ED24&gt;($ED$11*CW$8),1,IF($C25+$D25+$E25+$F25+$ED24&gt;($ED$11*CW$8),2,IF($C25+$D25+$E25+$F25+$G25+$ED24&gt;($ED$11*CW$8),3,0))))</f>
        <v>0</v>
      </c>
      <c r="CX25" s="239">
        <f>IF(OR(SUMIF(CX$12:CX24,2,CX$12:CX24)=2,SUMIF(CX$12:CX24,1,CX$12:CX24)=1,SUM(CX$12:CX24)=1,SUM(CX$12:CX24)=2),0,IF($C25+$ED24&gt;($ED$11*CX$8),1,IF($C25+$D25+$E25+$F25+$ED24&gt;($ED$11*CX$8),2,IF($C25+$D25+$E25+$F25+$G25+$ED24&gt;($ED$11*CX$8),3,0))))</f>
        <v>0</v>
      </c>
      <c r="CY25" s="239">
        <f>IF(OR(SUMIF(CY$12:CY24,2,CY$12:CY24)=2,SUMIF(CY$12:CY24,1,CY$12:CY24)=1,SUM(CY$12:CY24)=1,SUM(CY$12:CY24)=2),0,IF($C25+$ED24&gt;($ED$11*CY$8),1,IF($C25+$D25+$E25+$F25+$ED24&gt;($ED$11*CY$8),2,IF($C25+$D25+$E25+$F25+$G25+$ED24&gt;($ED$11*CY$8),3,0))))</f>
        <v>0</v>
      </c>
      <c r="CZ25" s="239">
        <f>IF(OR(SUMIF(CZ$12:CZ24,2,CZ$12:CZ24)=2,SUMIF(CZ$12:CZ24,1,CZ$12:CZ24)=1,SUM(CZ$12:CZ24)=1,SUM(CZ$12:CZ24)=2),0,IF($C25+$ED24&gt;($ED$11*CZ$8),1,IF($C25+$D25+$E25+$F25+$ED24&gt;($ED$11*CZ$8),2,IF($C25+$D25+$E25+$F25+$G25+$ED24&gt;($ED$11*CZ$8),3,0))))</f>
        <v>0</v>
      </c>
      <c r="DA25" s="239">
        <f>IF(OR(SUMIF(DA$12:DA24,2,DA$12:DA24)=2,SUMIF(DA$12:DA24,1,DA$12:DA24)=1,SUM(DA$12:DA24)=1,SUM(DA$12:DA24)=2),0,IF($C25+$ED24&gt;($ED$11*DA$8),1,IF($C25+$D25+$E25+$F25+$ED24&gt;($ED$11*DA$8),2,IF($C25+$D25+$E25+$F25+$G25+$ED24&gt;($ED$11*DA$8),3,0))))</f>
        <v>0</v>
      </c>
      <c r="DB25" s="239">
        <f>IF(OR(SUMIF(DB$12:DB24,2,DB$12:DB24)=2,SUMIF(DB$12:DB24,1,DB$12:DB24)=1,SUM(DB$12:DB24)=1,SUM(DB$12:DB24)=2),0,IF($C25+$ED24&gt;($ED$11*DB$8),1,IF($C25+$D25+$E25+$F25+$ED24&gt;($ED$11*DB$8),2,IF($C25+$D25+$E25+$F25+$G25+$ED24&gt;($ED$11*DB$8),3,0))))</f>
        <v>0</v>
      </c>
      <c r="DC25" s="239">
        <f>IF(OR(SUMIF(DC$12:DC24,2,DC$12:DC24)=2,SUMIF(DC$12:DC24,1,DC$12:DC24)=1,SUM(DC$12:DC24)=1,SUM(DC$12:DC24)=2),0,IF($C25+$ED24&gt;($ED$11*DC$8),1,IF($C25+$D25+$E25+$F25+$ED24&gt;($ED$11*DC$8),2,IF($C25+$D25+$E25+$F25+$G25+$ED24&gt;($ED$11*DC$8),3,0))))</f>
        <v>0</v>
      </c>
      <c r="DD25" s="239">
        <f>IF(OR(SUMIF(DD$12:DD24,2,DD$12:DD24)=2,SUMIF(DD$12:DD24,1,DD$12:DD24)=1,SUM(DD$12:DD24)=1,SUM(DD$12:DD24)=2),0,IF($C25+$ED24&gt;($ED$11*DD$8),1,IF($C25+$D25+$E25+$F25+$ED24&gt;($ED$11*DD$8),2,IF($C25+$D25+$E25+$F25+$G25+$ED24&gt;($ED$11*DD$8),3,0))))</f>
        <v>0</v>
      </c>
      <c r="DE25" s="239">
        <f>IF(OR(SUMIF(DE$12:DE24,2,DE$12:DE24)=2,SUMIF(DE$12:DE24,1,DE$12:DE24)=1,SUM(DE$12:DE24)=1,SUM(DE$12:DE24)=2),0,IF($C25+$ED24&gt;($ED$11*DE$8),1,IF($C25+$D25+$E25+$F25+$ED24&gt;($ED$11*DE$8),2,IF($C25+$D25+$E25+$F25+$G25+$ED24&gt;($ED$11*DE$8),3,0))))</f>
        <v>0</v>
      </c>
      <c r="DF25" s="239">
        <f>IF(OR(SUMIF(DF$12:DF24,2,DF$12:DF24)=2,SUMIF(DF$12:DF24,1,DF$12:DF24)=1,SUM(DF$12:DF24)=1,SUM(DF$12:DF24)=2),0,IF($C25+$ED24&gt;($ED$11*DF$8),1,IF($C25+$D25+$E25+$F25+$ED24&gt;($ED$11*DF$8),2,IF($C25+$D25+$E25+$F25+$G25+$ED24&gt;($ED$11*DF$8),3,0))))</f>
        <v>0</v>
      </c>
      <c r="DG25" s="239">
        <f>IF(OR(SUMIF(DG$12:DG24,2,DG$12:DG24)=2,SUMIF(DG$12:DG24,1,DG$12:DG24)=1,SUM(DG$12:DG24)=1,SUM(DG$12:DG24)=2),0,IF($C25+$ED24&gt;($ED$11*DG$8),1,IF($C25+$D25+$E25+$F25+$ED24&gt;($ED$11*DG$8),2,IF($C25+$D25+$E25+$F25+$G25+$ED24&gt;($ED$11*DG$8),3,0))))</f>
        <v>0</v>
      </c>
      <c r="DH25" s="239">
        <f>IF(OR(SUMIF(DH$12:DH24,2,DH$12:DH24)=2,SUMIF(DH$12:DH24,1,DH$12:DH24)=1,SUM(DH$12:DH24)=1,SUM(DH$12:DH24)=2),0,IF($C25+$ED24&gt;($ED$11*DH$8),1,IF($C25+$D25+$E25+$F25+$ED24&gt;($ED$11*DH$8),2,IF($C25+$D25+$E25+$F25+$G25+$ED24&gt;($ED$11*DH$8),3,0))))</f>
        <v>0</v>
      </c>
      <c r="DI25" s="239">
        <f>IF(OR(SUMIF(DI$12:DI24,2,DI$12:DI24)=2,SUMIF(DI$12:DI24,1,DI$12:DI24)=1,SUM(DI$12:DI24)=1,SUM(DI$12:DI24)=2),0,IF($C25+$ED24&gt;($ED$11*DI$8),1,IF($C25+$D25+$E25+$F25+$ED24&gt;($ED$11*DI$8),2,IF($C25+$D25+$E25+$F25+$G25+$ED24&gt;($ED$11*DI$8),3,0))))</f>
        <v>0</v>
      </c>
      <c r="DJ25" s="239">
        <f>IF(OR(SUMIF(DJ$12:DJ24,2,DJ$12:DJ24)=2,SUMIF(DJ$12:DJ24,1,DJ$12:DJ24)=1,SUM(DJ$12:DJ24)=1,SUM(DJ$12:DJ24)=2),0,IF($C25+$ED24&gt;($ED$11*DJ$8),1,IF($C25+$D25+$E25+$F25+$ED24&gt;($ED$11*DJ$8),2,IF($C25+$D25+$E25+$F25+$G25+$ED24&gt;($ED$11*DJ$8),3,0))))</f>
        <v>0</v>
      </c>
      <c r="DK25" s="239">
        <f>IF(OR(SUMIF(DK$12:DK24,2,DK$12:DK24)=2,SUMIF(DK$12:DK24,1,DK$12:DK24)=1,SUM(DK$12:DK24)=1,SUM(DK$12:DK24)=2),0,IF($C25+$ED24&gt;($ED$11*DK$8),1,IF($C25+$D25+$E25+$F25+$ED24&gt;($ED$11*DK$8),2,IF($C25+$D25+$E25+$F25+$G25+$ED24&gt;($ED$11*DK$8),3,0))))</f>
        <v>0</v>
      </c>
      <c r="DL25" s="239">
        <f>IF(OR(SUMIF(DL$12:DL24,2,DL$12:DL24)=2,SUMIF(DL$12:DL24,1,DL$12:DL24)=1,SUM(DL$12:DL24)=1,SUM(DL$12:DL24)=2),0,IF($C25+$ED24&gt;($ED$11*DL$8),1,IF($C25+$D25+$E25+$F25+$ED24&gt;($ED$11*DL$8),2,IF($C25+$D25+$E25+$F25+$G25+$ED24&gt;($ED$11*DL$8),3,0))))</f>
        <v>0</v>
      </c>
      <c r="DM25" s="239">
        <f>IF(OR(SUMIF(DM$12:DM24,2,DM$12:DM24)=2,SUMIF(DM$12:DM24,1,DM$12:DM24)=1,SUM(DM$12:DM24)=1,SUM(DM$12:DM24)=2),0,IF($C25+$ED24&gt;($ED$11*DM$8),1,IF($C25+$D25+$E25+$F25+$ED24&gt;($ED$11*DM$8),2,IF($C25+$D25+$E25+$F25+$G25+$ED24&gt;($ED$11*DM$8),3,0))))</f>
        <v>0</v>
      </c>
      <c r="DN25" s="239">
        <f>IF(OR(SUMIF(DN$12:DN24,2,DN$12:DN24)=2,SUMIF(DN$12:DN24,1,DN$12:DN24)=1,SUM(DN$12:DN24)=1,SUM(DN$12:DN24)=2),0,IF($C25+$ED24&gt;($ED$11*DN$8),1,IF($C25+$D25+$E25+$F25+$ED24&gt;($ED$11*DN$8),2,IF($C25+$D25+$E25+$F25+$G25+$ED24&gt;($ED$11*DN$8),3,0))))</f>
        <v>0</v>
      </c>
      <c r="DO25" s="239">
        <f>IF(OR(SUMIF(DO$12:DO24,2,DO$12:DO24)=2,SUMIF(DO$12:DO24,1,DO$12:DO24)=1,SUM(DO$12:DO24)=1,SUM(DO$12:DO24)=2),0,IF($C25+$ED24&gt;($ED$11*DO$8),1,IF($C25+$D25+$E25+$F25+$ED24&gt;($ED$11*DO$8),2,IF($C25+$D25+$E25+$F25+$G25+$ED24&gt;($ED$11*DO$8),3,0))))</f>
        <v>0</v>
      </c>
      <c r="DP25" s="239">
        <f>IF(OR(SUMIF(DP$12:DP24,2,DP$12:DP24)=2,SUMIF(DP$12:DP24,1,DP$12:DP24)=1,SUM(DP$12:DP24)=1,SUM(DP$12:DP24)=2),0,IF($C25+$ED24&gt;($ED$11*DP$8),1,IF($C25+$D25+$E25+$F25+$ED24&gt;($ED$11*DP$8),2,IF($C25+$D25+$E25+$F25+$G25+$ED24&gt;($ED$11*DP$8),3,0))))</f>
        <v>0</v>
      </c>
      <c r="DQ25" s="239">
        <f>IF(OR(SUMIF(DQ$12:DQ24,2,DQ$12:DQ24)=2,SUMIF(DQ$12:DQ24,1,DQ$12:DQ24)=1,SUM(DQ$12:DQ24)=1,SUM(DQ$12:DQ24)=2),0,IF($C25+$ED24&gt;($ED$11*DQ$8),1,IF($C25+$D25+$E25+$F25+$ED24&gt;($ED$11*DQ$8),2,IF($C25+$D25+$E25+$F25+$G25+$ED24&gt;($ED$11*DQ$8),3,0))))</f>
        <v>0</v>
      </c>
      <c r="DR25" s="239">
        <f>IF(OR(SUMIF(DR$12:DR24,2,DR$12:DR24)=2,SUMIF(DR$12:DR24,1,DR$12:DR24)=1,SUM(DR$12:DR24)=1,SUM(DR$12:DR24)=2),0,IF($C25+$ED24&gt;($ED$11*DR$8),1,IF($C25+$D25+$E25+$F25+$ED24&gt;($ED$11*DR$8),2,IF($C25+$D25+$E25+$F25+$G25+$ED24&gt;($ED$11*DR$8),3,0))))</f>
        <v>0</v>
      </c>
      <c r="DS25" s="239">
        <f>IF(OR(SUMIF(DS$12:DS24,2,DS$12:DS24)=2,SUMIF(DS$12:DS24,1,DS$12:DS24)=1,SUM(DS$12:DS24)=1,SUM(DS$12:DS24)=2),0,IF($C25+$ED24&gt;($ED$11*DS$8),1,IF($C25+$D25+$E25+$F25+$ED24&gt;($ED$11*DS$8),2,IF($C25+$D25+$E25+$F25+$G25+$ED24&gt;($ED$11*DS$8),3,0))))</f>
        <v>0</v>
      </c>
      <c r="DT25" s="239">
        <f>IF(OR(SUMIF(DT$12:DT24,2,DT$12:DT24)=2,SUMIF(DT$12:DT24,1,DT$12:DT24)=1,SUM(DT$12:DT24)=1,SUM(DT$12:DT24)=2),0,IF($C25+$ED24&gt;($ED$11*DT$8),1,IF($C25+$D25+$E25+$F25+$ED24&gt;($ED$11*DT$8),2,IF($C25+$D25+$E25+$F25+$G25+$ED24&gt;($ED$11*DT$8),3,0))))</f>
        <v>0</v>
      </c>
      <c r="DU25" s="239">
        <f>IF(OR(SUMIF(DU$12:DU24,2,DU$12:DU24)=2,SUMIF(DU$12:DU24,1,DU$12:DU24)=1,SUM(DU$12:DU24)=1,SUM(DU$12:DU24)=2),0,IF($C25+$ED24&gt;($ED$11*DU$8),1,IF($C25+$D25+$E25+$F25+$ED24&gt;($ED$11*DU$8),2,IF($C25+$D25+$E25+$F25+$G25+$ED24&gt;($ED$11*DU$8),3,0))))</f>
        <v>0</v>
      </c>
      <c r="DV25" s="239">
        <f>IF(OR(SUMIF(DV$12:DV24,2,DV$12:DV24)=2,SUMIF(DV$12:DV24,1,DV$12:DV24)=1,SUM(DV$12:DV24)=1,SUM(DV$12:DV24)=2),0,IF($C25+$ED24&gt;($ED$11*DV$8),1,IF($C25+$D25+$E25+$F25+$ED24&gt;($ED$11*DV$8),2,IF($C25+$D25+$E25+$F25+$G25+$ED24&gt;($ED$11*DV$8),3,0))))</f>
        <v>0</v>
      </c>
      <c r="DW25" s="239">
        <f>IF(OR(SUMIF(DW$12:DW24,2,DW$12:DW24)=2,SUMIF(DW$12:DW24,1,DW$12:DW24)=1,SUM(DW$12:DW24)=1,SUM(DW$12:DW24)=2),0,IF($C25+$ED24&gt;($ED$11*DW$8),1,IF($C25+$D25+$E25+$F25+$ED24&gt;($ED$11*DW$8),2,IF($C25+$D25+$E25+$F25+$G25+$ED24&gt;($ED$11*DW$8),3,0))))</f>
        <v>0</v>
      </c>
      <c r="DX25" s="239">
        <f>IF(OR(SUMIF(DX$12:DX24,2,DX$12:DX24)=2,SUMIF(DX$12:DX24,1,DX$12:DX24)=1,SUM(DX$12:DX24)=1,SUM(DX$12:DX24)=2),0,IF($C25+$ED24&gt;($ED$11*DX$8),1,IF($C25+$D25+$E25+$F25+$ED24&gt;($ED$11*DX$8),2,IF($C25+$D25+$E25+$F25+$G25+$ED24&gt;($ED$11*DX$8),3,0))))</f>
        <v>0</v>
      </c>
      <c r="DY25" s="239">
        <f>IF(OR(SUMIF(DY$12:DY24,2,DY$12:DY24)=2,SUMIF(DY$12:DY24,1,DY$12:DY24)=1,SUM(DY$12:DY24)=1,SUM(DY$12:DY24)=2),0,IF($C25+$ED24&gt;($ED$11*DY$8),1,IF($C25+$D25+$E25+$F25+$ED24&gt;($ED$11*DY$8),2,IF($C25+$D25+$E25+$F25+$G25+$ED24&gt;($ED$11*DY$8),3,0))))</f>
        <v>0</v>
      </c>
      <c r="DZ25" s="239">
        <f>IF(OR(SUMIF(DZ$12:DZ24,2,DZ$12:DZ24)=2,SUMIF(DZ$12:DZ24,1,DZ$12:DZ24)=1,SUM(DZ$12:DZ24)=1,SUM(DZ$12:DZ24)=2),0,IF($C25+$ED24&gt;($ED$11*DZ$8),1,IF($C25+$D25+$E25+$F25+$ED24&gt;($ED$11*DZ$8),2,IF($C25+$D25+$E25+$F25+$G25+$ED24&gt;($ED$11*DZ$8),3,0))))</f>
        <v>0</v>
      </c>
      <c r="EA25" s="239">
        <f>IF(OR(SUMIF(EA$12:EA24,2,EA$12:EA24)=2,SUMIF(EA$12:EA24,1,EA$12:EA24)=1,SUM(EA$12:EA24)=1,SUM(EA$12:EA24)=2),0,IF($C25+$ED24&gt;($ED$11*EA$8),1,IF($C25+$D25+$E25+$F25+$ED24&gt;($ED$11*EA$8),2,IF($C25+$D25+$E25+$F25+$G25+$ED24&gt;($ED$11*EA$8),3,0))))</f>
        <v>0</v>
      </c>
      <c r="EB25" s="239">
        <f>IF(OR(SUMIF(EB$12:EB24,2,EB$12:EB24)=2,SUMIF(EB$12:EB24,1,EB$12:EB24)=1,SUM(EB$12:EB24)=1,SUM(EB$12:EB24)=2),0,IF($C25+$ED24&gt;($ED$11*EB$8),1,IF($C25+$D25+$E25+$F25+$ED24&gt;($ED$11*EB$8),2,IF($C25+$D25+$E25+$F25+$G25+$ED24&gt;($ED$11*EB$8),3,0))))</f>
        <v>0</v>
      </c>
      <c r="EC25" s="239">
        <f>IF(OR(SUMIF(EC$12:EC24,2,EC$12:EC24)=2,SUMIF(EC$12:EC24,1,EC$12:EC24)=1,SUM(EC$12:EC24)=1,SUM(EC$12:EC24)=2),0,IF($C25+$ED24&gt;($ED$11*EC$8),1,IF($C25+$D25+$E25+$F25+$ED24&gt;($ED$11*EC$8),2,IF($C25+$D25+$E25+$F25+$G25+$ED24&gt;($ED$11*EC$8),3,0))))</f>
        <v>0</v>
      </c>
      <c r="ED25" s="197">
        <f>SUM($C$12:$F25)</f>
        <v>0</v>
      </c>
    </row>
    <row r="26" spans="1:134" ht="14.1" customHeight="1">
      <c r="A26" s="236">
        <v>15</v>
      </c>
      <c r="B26" s="237"/>
      <c r="C26" s="237"/>
      <c r="D26" s="237"/>
      <c r="E26" s="237"/>
      <c r="F26" s="237"/>
      <c r="G26" s="237"/>
      <c r="H26" s="239">
        <f>IF(OR(SUMIF(H$12:H25,2,H$12:H25)=2,SUMIF(H$12:H25,1,H$12:H25)=1,SUM(H$12:H25)=1,SUM(H$12:H25)=2),0,IF($C26+$ED25&gt;($ED$11*H$8),1,IF($C26+$D26+$E26+$F26+$ED25&gt;($ED$11*H$8),2,IF($C26+$D26+$E26+$F26+$G26+$ED25&gt;($ED$11*H$8),3,0))))</f>
        <v>0</v>
      </c>
      <c r="I26" s="239">
        <f>IF(OR(SUMIF(I$12:I25,2,I$12:I25)=2,SUMIF(I$12:I25,1,I$12:I25)=1,SUM(I$12:I25)=1,SUM(I$12:I25)=2),0,IF($C26+$ED25&gt;($ED$11*I$8),1,IF($C26+$D26+$E26+$F26+$ED25&gt;($ED$11*I$8),2,IF($C26+$D26+$E26+$F26+$G26+$ED25&gt;($ED$11*I$8),3,0))))</f>
        <v>0</v>
      </c>
      <c r="J26" s="239">
        <f>IF(OR(SUMIF(J$12:J25,2,J$12:J25)=2,SUMIF(J$12:J25,1,J$12:J25)=1,SUM(J$12:J25)=1,SUM(J$12:J25)=2),0,IF($C26+$ED25&gt;($ED$11*J$8),1,IF($C26+$D26+$E26+$F26+$ED25&gt;($ED$11*J$8),2,IF($C26+$D26+$E26+$F26+$G26+$ED25&gt;($ED$11*J$8),3,0))))</f>
        <v>0</v>
      </c>
      <c r="K26" s="239">
        <f>IF(OR(SUMIF(K$12:K25,2,K$12:K25)=2,SUMIF(K$12:K25,1,K$12:K25)=1,SUM(K$12:K25)=1,SUM(K$12:K25)=2),0,IF($C26+$ED25&gt;($ED$11*K$8),1,IF($C26+$D26+$E26+$F26+$ED25&gt;($ED$11*K$8),2,IF($C26+$D26+$E26+$F26+$G26+$ED25&gt;($ED$11*K$8),3,0))))</f>
        <v>0</v>
      </c>
      <c r="L26" s="239">
        <f>IF(OR(SUMIF(L$12:L25,2,L$12:L25)=2,SUMIF(L$12:L25,1,L$12:L25)=1,SUM(L$12:L25)=1,SUM(L$12:L25)=2),0,IF($C26+$ED25&gt;($ED$11*L$8),1,IF($C26+$D26+$E26+$F26+$ED25&gt;($ED$11*L$8),2,IF($C26+$D26+$E26+$F26+$G26+$ED25&gt;($ED$11*L$8),3,0))))</f>
        <v>0</v>
      </c>
      <c r="M26" s="239">
        <f>IF(OR(SUMIF(M$12:M25,2,M$12:M25)=2,SUMIF(M$12:M25,1,M$12:M25)=1,SUM(M$12:M25)=1,SUM(M$12:M25)=2),0,IF($C26+$ED25&gt;($ED$11*M$8),1,IF($C26+$D26+$E26+$F26+$ED25&gt;($ED$11*M$8),2,IF($C26+$D26+$E26+$F26+$G26+$ED25&gt;($ED$11*M$8),3,0))))</f>
        <v>0</v>
      </c>
      <c r="N26" s="239">
        <f>IF(OR(SUMIF(N$12:N25,2,N$12:N25)=2,SUMIF(N$12:N25,1,N$12:N25)=1,SUM(N$12:N25)=1,SUM(N$12:N25)=2),0,IF($C26+$ED25&gt;($ED$11*N$8),1,IF($C26+$D26+$E26+$F26+$ED25&gt;($ED$11*N$8),2,IF($C26+$D26+$E26+$F26+$G26+$ED25&gt;($ED$11*N$8),3,0))))</f>
        <v>0</v>
      </c>
      <c r="O26" s="239">
        <f>IF(OR(SUMIF(O$12:O25,2,O$12:O25)=2,SUMIF(O$12:O25,1,O$12:O25)=1,SUM(O$12:O25)=1,SUM(O$12:O25)=2),0,IF($C26+$ED25&gt;($ED$11*O$8),1,IF($C26+$D26+$E26+$F26+$ED25&gt;($ED$11*O$8),2,IF($C26+$D26+$E26+$F26+$G26+$ED25&gt;($ED$11*O$8),3,0))))</f>
        <v>0</v>
      </c>
      <c r="P26" s="239">
        <f>IF(OR(SUMIF(P$12:P25,2,P$12:P25)=2,SUMIF(P$12:P25,1,P$12:P25)=1,SUM(P$12:P25)=1,SUM(P$12:P25)=2),0,IF($C26+$ED25&gt;($ED$11*P$8),1,IF($C26+$D26+$E26+$F26+$ED25&gt;($ED$11*P$8),2,IF($C26+$D26+$E26+$F26+$G26+$ED25&gt;($ED$11*P$8),3,0))))</f>
        <v>0</v>
      </c>
      <c r="Q26" s="239">
        <f>IF(OR(SUMIF(Q$12:Q25,2,Q$12:Q25)=2,SUMIF(Q$12:Q25,1,Q$12:Q25)=1,SUM(Q$12:Q25)=1,SUM(Q$12:Q25)=2),0,IF($C26+$ED25&gt;($ED$11*Q$8),1,IF($C26+$D26+$E26+$F26+$ED25&gt;($ED$11*Q$8),2,IF($C26+$D26+$E26+$F26+$G26+$ED25&gt;($ED$11*Q$8),3,0))))</f>
        <v>0</v>
      </c>
      <c r="R26" s="239">
        <f>IF(OR(SUMIF(R$12:R25,2,R$12:R25)=2,SUMIF(R$12:R25,1,R$12:R25)=1,SUM(R$12:R25)=1,SUM(R$12:R25)=2),0,IF($C26+$ED25&gt;($ED$11*R$8),1,IF($C26+$D26+$E26+$F26+$ED25&gt;($ED$11*R$8),2,IF($C26+$D26+$E26+$F26+$G26+$ED25&gt;($ED$11*R$8),3,0))))</f>
        <v>0</v>
      </c>
      <c r="S26" s="239">
        <f>IF(OR(SUMIF(S$12:S25,2,S$12:S25)=2,SUMIF(S$12:S25,1,S$12:S25)=1,SUM(S$12:S25)=1,SUM(S$12:S25)=2),0,IF($C26+$ED25&gt;($ED$11*S$8),1,IF($C26+$D26+$E26+$F26+$ED25&gt;($ED$11*S$8),2,IF($C26+$D26+$E26+$F26+$G26+$ED25&gt;($ED$11*S$8),3,0))))</f>
        <v>0</v>
      </c>
      <c r="T26" s="239">
        <f>IF(OR(SUMIF(T$12:T25,2,T$12:T25)=2,SUMIF(T$12:T25,1,T$12:T25)=1,SUM(T$12:T25)=1,SUM(T$12:T25)=2),0,IF($C26+$ED25&gt;($ED$11*T$8),1,IF($C26+$D26+$E26+$F26+$ED25&gt;($ED$11*T$8),2,IF($C26+$D26+$E26+$F26+$G26+$ED25&gt;($ED$11*T$8),3,0))))</f>
        <v>0</v>
      </c>
      <c r="U26" s="239">
        <f>IF(OR(SUMIF(U$12:U25,2,U$12:U25)=2,SUMIF(U$12:U25,1,U$12:U25)=1,SUM(U$12:U25)=1,SUM(U$12:U25)=2),0,IF($C26+$ED25&gt;($ED$11*U$8),1,IF($C26+$D26+$E26+$F26+$ED25&gt;($ED$11*U$8),2,IF($C26+$D26+$E26+$F26+$G26+$ED25&gt;($ED$11*U$8),3,0))))</f>
        <v>0</v>
      </c>
      <c r="V26" s="239">
        <f>IF(OR(SUMIF(V$12:V25,2,V$12:V25)=2,SUMIF(V$12:V25,1,V$12:V25)=1,SUM(V$12:V25)=1,SUM(V$12:V25)=2),0,IF($C26+$ED25&gt;($ED$11*V$8),1,IF($C26+$D26+$E26+$F26+$ED25&gt;($ED$11*V$8),2,IF($C26+$D26+$E26+$F26+$G26+$ED25&gt;($ED$11*V$8),3,0))))</f>
        <v>0</v>
      </c>
      <c r="W26" s="239">
        <f>IF(OR(SUMIF(W$12:W25,2,W$12:W25)=2,SUMIF(W$12:W25,1,W$12:W25)=1,SUM(W$12:W25)=1,SUM(W$12:W25)=2),0,IF($C26+$ED25&gt;($ED$11*W$8),1,IF($C26+$D26+$E26+$F26+$ED25&gt;($ED$11*W$8),2,IF($C26+$D26+$E26+$F26+$G26+$ED25&gt;($ED$11*W$8),3,0))))</f>
        <v>0</v>
      </c>
      <c r="X26" s="239">
        <f>IF(OR(SUMIF(X$12:X25,2,X$12:X25)=2,SUMIF(X$12:X25,1,X$12:X25)=1,SUM(X$12:X25)=1,SUM(X$12:X25)=2),0,IF($C26+$ED25&gt;($ED$11*X$8),1,IF($C26+$D26+$E26+$F26+$ED25&gt;($ED$11*X$8),2,IF($C26+$D26+$E26+$F26+$G26+$ED25&gt;($ED$11*X$8),3,0))))</f>
        <v>0</v>
      </c>
      <c r="Y26" s="239">
        <f>IF(OR(SUMIF(Y$12:Y25,2,Y$12:Y25)=2,SUMIF(Y$12:Y25,1,Y$12:Y25)=1,SUM(Y$12:Y25)=1,SUM(Y$12:Y25)=2),0,IF($C26+$ED25&gt;($ED$11*Y$8),1,IF($C26+$D26+$E26+$F26+$ED25&gt;($ED$11*Y$8),2,IF($C26+$D26+$E26+$F26+$G26+$ED25&gt;($ED$11*Y$8),3,0))))</f>
        <v>0</v>
      </c>
      <c r="Z26" s="239">
        <f>IF(OR(SUMIF(Z$12:Z25,2,Z$12:Z25)=2,SUMIF(Z$12:Z25,1,Z$12:Z25)=1,SUM(Z$12:Z25)=1,SUM(Z$12:Z25)=2),0,IF($C26+$ED25&gt;($ED$11*Z$8),1,IF($C26+$D26+$E26+$F26+$ED25&gt;($ED$11*Z$8),2,IF($C26+$D26+$E26+$F26+$G26+$ED25&gt;($ED$11*Z$8),3,0))))</f>
        <v>0</v>
      </c>
      <c r="AA26" s="239">
        <f>IF(OR(SUMIF(AA$12:AA25,2,AA$12:AA25)=2,SUMIF(AA$12:AA25,1,AA$12:AA25)=1,SUM(AA$12:AA25)=1,SUM(AA$12:AA25)=2),0,IF($C26+$ED25&gt;($ED$11*AA$8),1,IF($C26+$D26+$E26+$F26+$ED25&gt;($ED$11*AA$8),2,IF($C26+$D26+$E26+$F26+$G26+$ED25&gt;($ED$11*AA$8),3,0))))</f>
        <v>0</v>
      </c>
      <c r="AB26" s="239">
        <f>IF(OR(SUMIF(AB$12:AB25,2,AB$12:AB25)=2,SUMIF(AB$12:AB25,1,AB$12:AB25)=1,SUM(AB$12:AB25)=1,SUM(AB$12:AB25)=2),0,IF($C26+$ED25&gt;($ED$11*AB$8),1,IF($C26+$D26+$E26+$F26+$ED25&gt;($ED$11*AB$8),2,IF($C26+$D26+$E26+$F26+$G26+$ED25&gt;($ED$11*AB$8),3,0))))</f>
        <v>0</v>
      </c>
      <c r="AC26" s="239">
        <f>IF(OR(SUMIF(AC$12:AC25,2,AC$12:AC25)=2,SUMIF(AC$12:AC25,1,AC$12:AC25)=1,SUM(AC$12:AC25)=1,SUM(AC$12:AC25)=2),0,IF($C26+$ED25&gt;($ED$11*AC$8),1,IF($C26+$D26+$E26+$F26+$ED25&gt;($ED$11*AC$8),2,IF($C26+$D26+$E26+$F26+$G26+$ED25&gt;($ED$11*AC$8),3,0))))</f>
        <v>0</v>
      </c>
      <c r="AD26" s="239">
        <f>IF(OR(SUMIF(AD$12:AD25,2,AD$12:AD25)=2,SUMIF(AD$12:AD25,1,AD$12:AD25)=1,SUM(AD$12:AD25)=1,SUM(AD$12:AD25)=2),0,IF($C26+$ED25&gt;($ED$11*AD$8),1,IF($C26+$D26+$E26+$F26+$ED25&gt;($ED$11*AD$8),2,IF($C26+$D26+$E26+$F26+$G26+$ED25&gt;($ED$11*AD$8),3,0))))</f>
        <v>0</v>
      </c>
      <c r="AE26" s="239">
        <f>IF(OR(SUMIF(AE$12:AE25,2,AE$12:AE25)=2,SUMIF(AE$12:AE25,1,AE$12:AE25)=1,SUM(AE$12:AE25)=1,SUM(AE$12:AE25)=2),0,IF($C26+$ED25&gt;($ED$11*AE$8),1,IF($C26+$D26+$E26+$F26+$ED25&gt;($ED$11*AE$8),2,IF($C26+$D26+$E26+$F26+$G26+$ED25&gt;($ED$11*AE$8),3,0))))</f>
        <v>0</v>
      </c>
      <c r="AF26" s="239">
        <f>IF(OR(SUMIF(AF$12:AF25,2,AF$12:AF25)=2,SUMIF(AF$12:AF25,1,AF$12:AF25)=1,SUM(AF$12:AF25)=1,SUM(AF$12:AF25)=2),0,IF($C26+$ED25&gt;($ED$11*AF$8),1,IF($C26+$D26+$E26+$F26+$ED25&gt;($ED$11*AF$8),2,IF($C26+$D26+$E26+$F26+$G26+$ED25&gt;($ED$11*AF$8),3,0))))</f>
        <v>0</v>
      </c>
      <c r="AG26" s="239">
        <f>IF(OR(SUMIF(AG$12:AG25,2,AG$12:AG25)=2,SUMIF(AG$12:AG25,1,AG$12:AG25)=1,SUM(AG$12:AG25)=1,SUM(AG$12:AG25)=2),0,IF($C26+$ED25&gt;($ED$11*AG$8),1,IF($C26+$D26+$E26+$F26+$ED25&gt;($ED$11*AG$8),2,IF($C26+$D26+$E26+$F26+$G26+$ED25&gt;($ED$11*AG$8),3,0))))</f>
        <v>0</v>
      </c>
      <c r="AH26" s="239">
        <f>IF(OR(SUMIF(AH$12:AH25,2,AH$12:AH25)=2,SUMIF(AH$12:AH25,1,AH$12:AH25)=1,SUM(AH$12:AH25)=1,SUM(AH$12:AH25)=2),0,IF($C26+$ED25&gt;($ED$11*AH$8),1,IF($C26+$D26+$E26+$F26+$ED25&gt;($ED$11*AH$8),2,IF($C26+$D26+$E26+$F26+$G26+$ED25&gt;($ED$11*AH$8),3,0))))</f>
        <v>0</v>
      </c>
      <c r="AI26" s="239">
        <f>IF(OR(SUMIF(AI$12:AI25,2,AI$12:AI25)=2,SUMIF(AI$12:AI25,1,AI$12:AI25)=1,SUM(AI$12:AI25)=1,SUM(AI$12:AI25)=2),0,IF($C26+$ED25&gt;($ED$11*AI$8),1,IF($C26+$D26+$E26+$F26+$ED25&gt;($ED$11*AI$8),2,IF($C26+$D26+$E26+$F26+$G26+$ED25&gt;($ED$11*AI$8),3,0))))</f>
        <v>0</v>
      </c>
      <c r="AJ26" s="239">
        <f>IF(OR(SUMIF(AJ$12:AJ25,2,AJ$12:AJ25)=2,SUMIF(AJ$12:AJ25,1,AJ$12:AJ25)=1,SUM(AJ$12:AJ25)=1,SUM(AJ$12:AJ25)=2),0,IF($C26+$ED25&gt;($ED$11*AJ$8),1,IF($C26+$D26+$E26+$F26+$ED25&gt;($ED$11*AJ$8),2,IF($C26+$D26+$E26+$F26+$G26+$ED25&gt;($ED$11*AJ$8),3,0))))</f>
        <v>0</v>
      </c>
      <c r="AK26" s="239">
        <f>IF(OR(SUMIF(AK$12:AK25,2,AK$12:AK25)=2,SUMIF(AK$12:AK25,1,AK$12:AK25)=1,SUM(AK$12:AK25)=1,SUM(AK$12:AK25)=2),0,IF($C26+$ED25&gt;($ED$11*AK$8),1,IF($C26+$D26+$E26+$F26+$ED25&gt;($ED$11*AK$8),2,IF($C26+$D26+$E26+$F26+$G26+$ED25&gt;($ED$11*AK$8),3,0))))</f>
        <v>0</v>
      </c>
      <c r="AL26" s="239">
        <f>IF(OR(SUMIF(AL$12:AL25,2,AL$12:AL25)=2,SUMIF(AL$12:AL25,1,AL$12:AL25)=1,SUM(AL$12:AL25)=1,SUM(AL$12:AL25)=2),0,IF($C26+$ED25&gt;($ED$11*AL$8),1,IF($C26+$D26+$E26+$F26+$ED25&gt;($ED$11*AL$8),2,IF($C26+$D26+$E26+$F26+$G26+$ED25&gt;($ED$11*AL$8),3,0))))</f>
        <v>0</v>
      </c>
      <c r="AM26" s="239">
        <f>IF(OR(SUMIF(AM$12:AM25,2,AM$12:AM25)=2,SUMIF(AM$12:AM25,1,AM$12:AM25)=1,SUM(AM$12:AM25)=1,SUM(AM$12:AM25)=2),0,IF($C26+$ED25&gt;($ED$11*AM$8),1,IF($C26+$D26+$E26+$F26+$ED25&gt;($ED$11*AM$8),2,IF($C26+$D26+$E26+$F26+$G26+$ED25&gt;($ED$11*AM$8),3,0))))</f>
        <v>0</v>
      </c>
      <c r="AN26" s="239">
        <f>IF(OR(SUMIF(AN$12:AN25,2,AN$12:AN25)=2,SUMIF(AN$12:AN25,1,AN$12:AN25)=1,SUM(AN$12:AN25)=1,SUM(AN$12:AN25)=2),0,IF($C26+$ED25&gt;($ED$11*AN$8),1,IF($C26+$D26+$E26+$F26+$ED25&gt;($ED$11*AN$8),2,IF($C26+$D26+$E26+$F26+$G26+$ED25&gt;($ED$11*AN$8),3,0))))</f>
        <v>0</v>
      </c>
      <c r="AO26" s="239">
        <f>IF(OR(SUMIF(AO$12:AO25,2,AO$12:AO25)=2,SUMIF(AO$12:AO25,1,AO$12:AO25)=1,SUM(AO$12:AO25)=1,SUM(AO$12:AO25)=2),0,IF($C26+$ED25&gt;($ED$11*AO$8),1,IF($C26+$D26+$E26+$F26+$ED25&gt;($ED$11*AO$8),2,IF($C26+$D26+$E26+$F26+$G26+$ED25&gt;($ED$11*AO$8),3,0))))</f>
        <v>0</v>
      </c>
      <c r="AP26" s="239">
        <f>IF(OR(SUMIF(AP$12:AP25,2,AP$12:AP25)=2,SUMIF(AP$12:AP25,1,AP$12:AP25)=1,SUM(AP$12:AP25)=1,SUM(AP$12:AP25)=2),0,IF($C26+$ED25&gt;($ED$11*AP$8),1,IF($C26+$D26+$E26+$F26+$ED25&gt;($ED$11*AP$8),2,IF($C26+$D26+$E26+$F26+$G26+$ED25&gt;($ED$11*AP$8),3,0))))</f>
        <v>0</v>
      </c>
      <c r="AQ26" s="239">
        <f>IF(OR(SUMIF(AQ$12:AQ25,2,AQ$12:AQ25)=2,SUMIF(AQ$12:AQ25,1,AQ$12:AQ25)=1,SUM(AQ$12:AQ25)=1,SUM(AQ$12:AQ25)=2),0,IF($C26+$ED25&gt;($ED$11*AQ$8),1,IF($C26+$D26+$E26+$F26+$ED25&gt;($ED$11*AQ$8),2,IF($C26+$D26+$E26+$F26+$G26+$ED25&gt;($ED$11*AQ$8),3,0))))</f>
        <v>0</v>
      </c>
      <c r="AR26" s="239">
        <f>IF(OR(SUMIF(AR$12:AR25,2,AR$12:AR25)=2,SUMIF(AR$12:AR25,1,AR$12:AR25)=1,SUM(AR$12:AR25)=1,SUM(AR$12:AR25)=2),0,IF($C26+$ED25&gt;($ED$11*AR$8),1,IF($C26+$D26+$E26+$F26+$ED25&gt;($ED$11*AR$8),2,IF($C26+$D26+$E26+$F26+$G26+$ED25&gt;($ED$11*AR$8),3,0))))</f>
        <v>0</v>
      </c>
      <c r="AS26" s="239">
        <f>IF(OR(SUMIF(AS$12:AS25,2,AS$12:AS25)=2,SUMIF(AS$12:AS25,1,AS$12:AS25)=1,SUM(AS$12:AS25)=1,SUM(AS$12:AS25)=2),0,IF($C26+$ED25&gt;($ED$11*AS$8),1,IF($C26+$D26+$E26+$F26+$ED25&gt;($ED$11*AS$8),2,IF($C26+$D26+$E26+$F26+$G26+$ED25&gt;($ED$11*AS$8),3,0))))</f>
        <v>0</v>
      </c>
      <c r="AT26" s="239">
        <f>IF(OR(SUMIF(AT$12:AT25,2,AT$12:AT25)=2,SUMIF(AT$12:AT25,1,AT$12:AT25)=1,SUM(AT$12:AT25)=1,SUM(AT$12:AT25)=2),0,IF($C26+$ED25&gt;($ED$11*AT$8),1,IF($C26+$D26+$E26+$F26+$ED25&gt;($ED$11*AT$8),2,IF($C26+$D26+$E26+$F26+$G26+$ED25&gt;($ED$11*AT$8),3,0))))</f>
        <v>0</v>
      </c>
      <c r="AU26" s="239">
        <f>IF(OR(SUMIF(AU$12:AU25,2,AU$12:AU25)=2,SUMIF(AU$12:AU25,1,AU$12:AU25)=1,SUM(AU$12:AU25)=1,SUM(AU$12:AU25)=2),0,IF($C26+$ED25&gt;($ED$11*AU$8),1,IF($C26+$D26+$E26+$F26+$ED25&gt;($ED$11*AU$8),2,IF($C26+$D26+$E26+$F26+$G26+$ED25&gt;($ED$11*AU$8),3,0))))</f>
        <v>0</v>
      </c>
      <c r="AV26" s="239">
        <f>IF(OR(SUMIF(AV$12:AV25,2,AV$12:AV25)=2,SUMIF(AV$12:AV25,1,AV$12:AV25)=1,SUM(AV$12:AV25)=1,SUM(AV$12:AV25)=2),0,IF($C26+$ED25&gt;($ED$11*AV$8),1,IF($C26+$D26+$E26+$F26+$ED25&gt;($ED$11*AV$8),2,IF($C26+$D26+$E26+$F26+$G26+$ED25&gt;($ED$11*AV$8),3,0))))</f>
        <v>0</v>
      </c>
      <c r="AW26" s="239">
        <f>IF(OR(SUMIF(AW$12:AW25,2,AW$12:AW25)=2,SUMIF(AW$12:AW25,1,AW$12:AW25)=1,SUM(AW$12:AW25)=1,SUM(AW$12:AW25)=2),0,IF($C26+$ED25&gt;($ED$11*AW$8),1,IF($C26+$D26+$E26+$F26+$ED25&gt;($ED$11*AW$8),2,IF($C26+$D26+$E26+$F26+$G26+$ED25&gt;($ED$11*AW$8),3,0))))</f>
        <v>0</v>
      </c>
      <c r="AX26" s="239">
        <f>IF(OR(SUMIF(AX$12:AX25,2,AX$12:AX25)=2,SUMIF(AX$12:AX25,1,AX$12:AX25)=1,SUM(AX$12:AX25)=1,SUM(AX$12:AX25)=2),0,IF($C26+$ED25&gt;($ED$11*AX$8),1,IF($C26+$D26+$E26+$F26+$ED25&gt;($ED$11*AX$8),2,IF($C26+$D26+$E26+$F26+$G26+$ED25&gt;($ED$11*AX$8),3,0))))</f>
        <v>0</v>
      </c>
      <c r="AY26" s="239">
        <f>IF(OR(SUMIF(AY$12:AY25,2,AY$12:AY25)=2,SUMIF(AY$12:AY25,1,AY$12:AY25)=1,SUM(AY$12:AY25)=1,SUM(AY$12:AY25)=2),0,IF($C26+$ED25&gt;($ED$11*AY$8),1,IF($C26+$D26+$E26+$F26+$ED25&gt;($ED$11*AY$8),2,IF($C26+$D26+$E26+$F26+$G26+$ED25&gt;($ED$11*AY$8),3,0))))</f>
        <v>0</v>
      </c>
      <c r="AZ26" s="239">
        <f>IF(OR(SUMIF(AZ$12:AZ25,2,AZ$12:AZ25)=2,SUMIF(AZ$12:AZ25,1,AZ$12:AZ25)=1,SUM(AZ$12:AZ25)=1,SUM(AZ$12:AZ25)=2),0,IF($C26+$ED25&gt;($ED$11*AZ$8),1,IF($C26+$D26+$E26+$F26+$ED25&gt;($ED$11*AZ$8),2,IF($C26+$D26+$E26+$F26+$G26+$ED25&gt;($ED$11*AZ$8),3,0))))</f>
        <v>0</v>
      </c>
      <c r="BA26" s="239">
        <f>IF(OR(SUMIF(BA$12:BA25,2,BA$12:BA25)=2,SUMIF(BA$12:BA25,1,BA$12:BA25)=1,SUM(BA$12:BA25)=1,SUM(BA$12:BA25)=2),0,IF($C26+$ED25&gt;($ED$11*BA$8),1,IF($C26+$D26+$E26+$F26+$ED25&gt;($ED$11*BA$8),2,IF($C26+$D26+$E26+$F26+$G26+$ED25&gt;($ED$11*BA$8),3,0))))</f>
        <v>0</v>
      </c>
      <c r="BB26" s="239">
        <f>IF(OR(SUMIF(BB$12:BB25,2,BB$12:BB25)=2,SUMIF(BB$12:BB25,1,BB$12:BB25)=1,SUM(BB$12:BB25)=1,SUM(BB$12:BB25)=2),0,IF($C26+$ED25&gt;($ED$11*BB$8),1,IF($C26+$D26+$E26+$F26+$ED25&gt;($ED$11*BB$8),2,IF($C26+$D26+$E26+$F26+$G26+$ED25&gt;($ED$11*BB$8),3,0))))</f>
        <v>0</v>
      </c>
      <c r="BC26" s="239">
        <f>IF(OR(SUMIF(BC$12:BC25,2,BC$12:BC25)=2,SUMIF(BC$12:BC25,1,BC$12:BC25)=1,SUM(BC$12:BC25)=1,SUM(BC$12:BC25)=2),0,IF($C26+$ED25&gt;($ED$11*BC$8),1,IF($C26+$D26+$E26+$F26+$ED25&gt;($ED$11*BC$8),2,IF($C26+$D26+$E26+$F26+$G26+$ED25&gt;($ED$11*BC$8),3,0))))</f>
        <v>0</v>
      </c>
      <c r="BD26" s="239">
        <f>IF(OR(SUMIF(BD$12:BD25,2,BD$12:BD25)=2,SUMIF(BD$12:BD25,1,BD$12:BD25)=1,SUM(BD$12:BD25)=1,SUM(BD$12:BD25)=2),0,IF($C26+$ED25&gt;($ED$11*BD$8),1,IF($C26+$D26+$E26+$F26+$ED25&gt;($ED$11*BD$8),2,IF($C26+$D26+$E26+$F26+$G26+$ED25&gt;($ED$11*BD$8),3,0))))</f>
        <v>0</v>
      </c>
      <c r="BE26" s="239">
        <f>IF(OR(SUMIF(BE$12:BE25,2,BE$12:BE25)=2,SUMIF(BE$12:BE25,1,BE$12:BE25)=1,SUM(BE$12:BE25)=1,SUM(BE$12:BE25)=2),0,IF($C26+$ED25&gt;($ED$11*BE$8),1,IF($C26+$D26+$E26+$F26+$ED25&gt;($ED$11*BE$8),2,IF($C26+$D26+$E26+$F26+$G26+$ED25&gt;($ED$11*BE$8),3,0))))</f>
        <v>0</v>
      </c>
      <c r="BF26" s="239">
        <f>IF(OR(SUMIF(BF$12:BF25,2,BF$12:BF25)=2,SUMIF(BF$12:BF25,1,BF$12:BF25)=1,SUM(BF$12:BF25)=1,SUM(BF$12:BF25)=2),0,IF($C26+$ED25&gt;($ED$11*BF$8),1,IF($C26+$D26+$E26+$F26+$ED25&gt;($ED$11*BF$8),2,IF($C26+$D26+$E26+$F26+$G26+$ED25&gt;($ED$11*BF$8),3,0))))</f>
        <v>0</v>
      </c>
      <c r="BG26" s="239">
        <f>IF(OR(SUMIF(BG$12:BG25,2,BG$12:BG25)=2,SUMIF(BG$12:BG25,1,BG$12:BG25)=1,SUM(BG$12:BG25)=1,SUM(BG$12:BG25)=2),0,IF($C26+$ED25&gt;($ED$11*BG$8),1,IF($C26+$D26+$E26+$F26+$ED25&gt;($ED$11*BG$8),2,IF($C26+$D26+$E26+$F26+$G26+$ED25&gt;($ED$11*BG$8),3,0))))</f>
        <v>0</v>
      </c>
      <c r="BH26" s="239">
        <f>IF(OR(SUMIF(BH$12:BH25,2,BH$12:BH25)=2,SUMIF(BH$12:BH25,1,BH$12:BH25)=1,SUM(BH$12:BH25)=1,SUM(BH$12:BH25)=2),0,IF($C26+$ED25&gt;($ED$11*BH$8),1,IF($C26+$D26+$E26+$F26+$ED25&gt;($ED$11*BH$8),2,IF($C26+$D26+$E26+$F26+$G26+$ED25&gt;($ED$11*BH$8),3,0))))</f>
        <v>0</v>
      </c>
      <c r="BI26" s="239">
        <f>IF(OR(SUMIF(BI$12:BI25,2,BI$12:BI25)=2,SUMIF(BI$12:BI25,1,BI$12:BI25)=1,SUM(BI$12:BI25)=1,SUM(BI$12:BI25)=2),0,IF($C26+$ED25&gt;($ED$11*BI$8),1,IF($C26+$D26+$E26+$F26+$ED25&gt;($ED$11*BI$8),2,IF($C26+$D26+$E26+$F26+$G26+$ED25&gt;($ED$11*BI$8),3,0))))</f>
        <v>0</v>
      </c>
      <c r="BJ26" s="239">
        <f>IF(OR(SUMIF(BJ$12:BJ25,2,BJ$12:BJ25)=2,SUMIF(BJ$12:BJ25,1,BJ$12:BJ25)=1,SUM(BJ$12:BJ25)=1,SUM(BJ$12:BJ25)=2),0,IF($C26+$ED25&gt;($ED$11*BJ$8),1,IF($C26+$D26+$E26+$F26+$ED25&gt;($ED$11*BJ$8),2,IF($C26+$D26+$E26+$F26+$G26+$ED25&gt;($ED$11*BJ$8),3,0))))</f>
        <v>0</v>
      </c>
      <c r="BK26" s="239">
        <f>IF(OR(SUMIF(BK$12:BK25,2,BK$12:BK25)=2,SUMIF(BK$12:BK25,1,BK$12:BK25)=1,SUM(BK$12:BK25)=1,SUM(BK$12:BK25)=2),0,IF($C26+$ED25&gt;($ED$11*BK$8),1,IF($C26+$D26+$E26+$F26+$ED25&gt;($ED$11*BK$8),2,IF($C26+$D26+$E26+$F26+$G26+$ED25&gt;($ED$11*BK$8),3,0))))</f>
        <v>0</v>
      </c>
      <c r="BL26" s="239">
        <f>IF(OR(SUMIF(BL$12:BL25,2,BL$12:BL25)=2,SUMIF(BL$12:BL25,1,BL$12:BL25)=1,SUM(BL$12:BL25)=1,SUM(BL$12:BL25)=2),0,IF($C26+$ED25&gt;($ED$11*BL$8),1,IF($C26+$D26+$E26+$F26+$ED25&gt;($ED$11*BL$8),2,IF($C26+$D26+$E26+$F26+$G26+$ED25&gt;($ED$11*BL$8),3,0))))</f>
        <v>0</v>
      </c>
      <c r="BM26" s="239">
        <f>IF(OR(SUMIF(BM$12:BM25,2,BM$12:BM25)=2,SUMIF(BM$12:BM25,1,BM$12:BM25)=1,SUM(BM$12:BM25)=1,SUM(BM$12:BM25)=2),0,IF($C26+$ED25&gt;($ED$11*BM$8),1,IF($C26+$D26+$E26+$F26+$ED25&gt;($ED$11*BM$8),2,IF($C26+$D26+$E26+$F26+$G26+$ED25&gt;($ED$11*BM$8),3,0))))</f>
        <v>0</v>
      </c>
      <c r="BN26" s="239">
        <f>IF(OR(SUMIF(BN$12:BN25,2,BN$12:BN25)=2,SUMIF(BN$12:BN25,1,BN$12:BN25)=1,SUM(BN$12:BN25)=1,SUM(BN$12:BN25)=2),0,IF($C26+$ED25&gt;($ED$11*BN$8),1,IF($C26+$D26+$E26+$F26+$ED25&gt;($ED$11*BN$8),2,IF($C26+$D26+$E26+$F26+$G26+$ED25&gt;($ED$11*BN$8),3,0))))</f>
        <v>0</v>
      </c>
      <c r="BO26" s="239">
        <f>IF(OR(SUMIF(BO$12:BO25,2,BO$12:BO25)=2,SUMIF(BO$12:BO25,1,BO$12:BO25)=1,SUM(BO$12:BO25)=1,SUM(BO$12:BO25)=2),0,IF($C26+$ED25&gt;($ED$11*BO$8),1,IF($C26+$D26+$E26+$F26+$ED25&gt;($ED$11*BO$8),2,IF($C26+$D26+$E26+$F26+$G26+$ED25&gt;($ED$11*BO$8),3,0))))</f>
        <v>0</v>
      </c>
      <c r="BP26" s="239">
        <f>IF(OR(SUMIF(BP$12:BP25,2,BP$12:BP25)=2,SUMIF(BP$12:BP25,1,BP$12:BP25)=1,SUM(BP$12:BP25)=1,SUM(BP$12:BP25)=2),0,IF($C26+$ED25&gt;($ED$11*BP$8),1,IF($C26+$D26+$E26+$F26+$ED25&gt;($ED$11*BP$8),2,IF($C26+$D26+$E26+$F26+$G26+$ED25&gt;($ED$11*BP$8),3,0))))</f>
        <v>0</v>
      </c>
      <c r="BQ26" s="239">
        <f>IF(OR(SUMIF(BQ$12:BQ25,2,BQ$12:BQ25)=2,SUMIF(BQ$12:BQ25,1,BQ$12:BQ25)=1,SUM(BQ$12:BQ25)=1,SUM(BQ$12:BQ25)=2),0,IF($C26+$ED25&gt;($ED$11*BQ$8),1,IF($C26+$D26+$E26+$F26+$ED25&gt;($ED$11*BQ$8),2,IF($C26+$D26+$E26+$F26+$G26+$ED25&gt;($ED$11*BQ$8),3,0))))</f>
        <v>0</v>
      </c>
      <c r="BR26" s="239">
        <f>IF(OR(SUMIF(BR$12:BR25,2,BR$12:BR25)=2,SUMIF(BR$12:BR25,1,BR$12:BR25)=1,SUM(BR$12:BR25)=1,SUM(BR$12:BR25)=2),0,IF($C26+$ED25&gt;($ED$11*BR$8),1,IF($C26+$D26+$E26+$F26+$ED25&gt;($ED$11*BR$8),2,IF($C26+$D26+$E26+$F26+$G26+$ED25&gt;($ED$11*BR$8),3,0))))</f>
        <v>0</v>
      </c>
      <c r="BS26" s="239">
        <f>IF(OR(SUMIF(BS$12:BS25,2,BS$12:BS25)=2,SUMIF(BS$12:BS25,1,BS$12:BS25)=1,SUM(BS$12:BS25)=1,SUM(BS$12:BS25)=2),0,IF($C26+$ED25&gt;($ED$11*BS$8),1,IF($C26+$D26+$E26+$F26+$ED25&gt;($ED$11*BS$8),2,IF($C26+$D26+$E26+$F26+$G26+$ED25&gt;($ED$11*BS$8),3,0))))</f>
        <v>0</v>
      </c>
      <c r="BT26" s="239">
        <f>IF(OR(SUMIF(BT$12:BT25,2,BT$12:BT25)=2,SUMIF(BT$12:BT25,1,BT$12:BT25)=1,SUM(BT$12:BT25)=1,SUM(BT$12:BT25)=2),0,IF($C26+$ED25&gt;($ED$11*BT$8),1,IF($C26+$D26+$E26+$F26+$ED25&gt;($ED$11*BT$8),2,IF($C26+$D26+$E26+$F26+$G26+$ED25&gt;($ED$11*BT$8),3,0))))</f>
        <v>0</v>
      </c>
      <c r="BU26" s="239">
        <f>IF(OR(SUMIF(BU$12:BU25,2,BU$12:BU25)=2,SUMIF(BU$12:BU25,1,BU$12:BU25)=1,SUM(BU$12:BU25)=1,SUM(BU$12:BU25)=2),0,IF($C26+$ED25&gt;($ED$11*BU$8),1,IF($C26+$D26+$E26+$F26+$ED25&gt;($ED$11*BU$8),2,IF($C26+$D26+$E26+$F26+$G26+$ED25&gt;($ED$11*BU$8),3,0))))</f>
        <v>0</v>
      </c>
      <c r="BV26" s="239">
        <f>IF(OR(SUMIF(BV$12:BV25,2,BV$12:BV25)=2,SUMIF(BV$12:BV25,1,BV$12:BV25)=1,SUM(BV$12:BV25)=1,SUM(BV$12:BV25)=2),0,IF($C26+$ED25&gt;($ED$11*BV$8),1,IF($C26+$D26+$E26+$F26+$ED25&gt;($ED$11*BV$8),2,IF($C26+$D26+$E26+$F26+$G26+$ED25&gt;($ED$11*BV$8),3,0))))</f>
        <v>0</v>
      </c>
      <c r="BW26" s="239">
        <f>IF(OR(SUMIF(BW$12:BW25,2,BW$12:BW25)=2,SUMIF(BW$12:BW25,1,BW$12:BW25)=1,SUM(BW$12:BW25)=1,SUM(BW$12:BW25)=2),0,IF($C26+$ED25&gt;($ED$11*BW$8),1,IF($C26+$D26+$E26+$F26+$ED25&gt;($ED$11*BW$8),2,IF($C26+$D26+$E26+$F26+$G26+$ED25&gt;($ED$11*BW$8),3,0))))</f>
        <v>0</v>
      </c>
      <c r="BX26" s="239">
        <f>IF(OR(SUMIF(BX$12:BX25,2,BX$12:BX25)=2,SUMIF(BX$12:BX25,1,BX$12:BX25)=1,SUM(BX$12:BX25)=1,SUM(BX$12:BX25)=2),0,IF($C26+$ED25&gt;($ED$11*BX$8),1,IF($C26+$D26+$E26+$F26+$ED25&gt;($ED$11*BX$8),2,IF($C26+$D26+$E26+$F26+$G26+$ED25&gt;($ED$11*BX$8),3,0))))</f>
        <v>0</v>
      </c>
      <c r="BY26" s="239">
        <f>IF(OR(SUMIF(BY$12:BY25,2,BY$12:BY25)=2,SUMIF(BY$12:BY25,1,BY$12:BY25)=1,SUM(BY$12:BY25)=1,SUM(BY$12:BY25)=2),0,IF($C26+$ED25&gt;($ED$11*BY$8),1,IF($C26+$D26+$E26+$F26+$ED25&gt;($ED$11*BY$8),2,IF($C26+$D26+$E26+$F26+$G26+$ED25&gt;($ED$11*BY$8),3,0))))</f>
        <v>0</v>
      </c>
      <c r="BZ26" s="239">
        <f>IF(OR(SUMIF(BZ$12:BZ25,2,BZ$12:BZ25)=2,SUMIF(BZ$12:BZ25,1,BZ$12:BZ25)=1,SUM(BZ$12:BZ25)=1,SUM(BZ$12:BZ25)=2),0,IF($C26+$ED25&gt;($ED$11*BZ$8),1,IF($C26+$D26+$E26+$F26+$ED25&gt;($ED$11*BZ$8),2,IF($C26+$D26+$E26+$F26+$G26+$ED25&gt;($ED$11*BZ$8),3,0))))</f>
        <v>0</v>
      </c>
      <c r="CA26" s="239">
        <f>IF(OR(SUMIF(CA$12:CA25,2,CA$12:CA25)=2,SUMIF(CA$12:CA25,1,CA$12:CA25)=1,SUM(CA$12:CA25)=1,SUM(CA$12:CA25)=2),0,IF($C26+$ED25&gt;($ED$11*CA$8),1,IF($C26+$D26+$E26+$F26+$ED25&gt;($ED$11*CA$8),2,IF($C26+$D26+$E26+$F26+$G26+$ED25&gt;($ED$11*CA$8),3,0))))</f>
        <v>0</v>
      </c>
      <c r="CB26" s="239">
        <f>IF(OR(SUMIF(CB$12:CB25,2,CB$12:CB25)=2,SUMIF(CB$12:CB25,1,CB$12:CB25)=1,SUM(CB$12:CB25)=1,SUM(CB$12:CB25)=2),0,IF($C26+$ED25&gt;($ED$11*CB$8),1,IF($C26+$D26+$E26+$F26+$ED25&gt;($ED$11*CB$8),2,IF($C26+$D26+$E26+$F26+$G26+$ED25&gt;($ED$11*CB$8),3,0))))</f>
        <v>0</v>
      </c>
      <c r="CC26" s="239">
        <f>IF(OR(SUMIF(CC$12:CC25,2,CC$12:CC25)=2,SUMIF(CC$12:CC25,1,CC$12:CC25)=1,SUM(CC$12:CC25)=1,SUM(CC$12:CC25)=2),0,IF($C26+$ED25&gt;($ED$11*CC$8),1,IF($C26+$D26+$E26+$F26+$ED25&gt;($ED$11*CC$8),2,IF($C26+$D26+$E26+$F26+$G26+$ED25&gt;($ED$11*CC$8),3,0))))</f>
        <v>0</v>
      </c>
      <c r="CD26" s="239">
        <f>IF(OR(SUMIF(CD$12:CD25,2,CD$12:CD25)=2,SUMIF(CD$12:CD25,1,CD$12:CD25)=1,SUM(CD$12:CD25)=1,SUM(CD$12:CD25)=2),0,IF($C26+$ED25&gt;($ED$11*CD$8),1,IF($C26+$D26+$E26+$F26+$ED25&gt;($ED$11*CD$8),2,IF($C26+$D26+$E26+$F26+$G26+$ED25&gt;($ED$11*CD$8),3,0))))</f>
        <v>0</v>
      </c>
      <c r="CE26" s="239">
        <f>IF(OR(SUMIF(CE$12:CE25,2,CE$12:CE25)=2,SUMIF(CE$12:CE25,1,CE$12:CE25)=1,SUM(CE$12:CE25)=1,SUM(CE$12:CE25)=2),0,IF($C26+$ED25&gt;($ED$11*CE$8),1,IF($C26+$D26+$E26+$F26+$ED25&gt;($ED$11*CE$8),2,IF($C26+$D26+$E26+$F26+$G26+$ED25&gt;($ED$11*CE$8),3,0))))</f>
        <v>0</v>
      </c>
      <c r="CF26" s="239">
        <f>IF(OR(SUMIF(CF$12:CF25,2,CF$12:CF25)=2,SUMIF(CF$12:CF25,1,CF$12:CF25)=1,SUM(CF$12:CF25)=1,SUM(CF$12:CF25)=2),0,IF($C26+$ED25&gt;($ED$11*CF$8),1,IF($C26+$D26+$E26+$F26+$ED25&gt;($ED$11*CF$8),2,IF($C26+$D26+$E26+$F26+$G26+$ED25&gt;($ED$11*CF$8),3,0))))</f>
        <v>0</v>
      </c>
      <c r="CG26" s="239">
        <f>IF(OR(SUMIF(CG$12:CG25,2,CG$12:CG25)=2,SUMIF(CG$12:CG25,1,CG$12:CG25)=1,SUM(CG$12:CG25)=1,SUM(CG$12:CG25)=2),0,IF($C26+$ED25&gt;($ED$11*CG$8),1,IF($C26+$D26+$E26+$F26+$ED25&gt;($ED$11*CG$8),2,IF($C26+$D26+$E26+$F26+$G26+$ED25&gt;($ED$11*CG$8),3,0))))</f>
        <v>0</v>
      </c>
      <c r="CH26" s="239">
        <f>IF(OR(SUMIF(CH$12:CH25,2,CH$12:CH25)=2,SUMIF(CH$12:CH25,1,CH$12:CH25)=1,SUM(CH$12:CH25)=1,SUM(CH$12:CH25)=2),0,IF($C26+$ED25&gt;($ED$11*CH$8),1,IF($C26+$D26+$E26+$F26+$ED25&gt;($ED$11*CH$8),2,IF($C26+$D26+$E26+$F26+$G26+$ED25&gt;($ED$11*CH$8),3,0))))</f>
        <v>0</v>
      </c>
      <c r="CI26" s="239">
        <f>IF(OR(SUMIF(CI$12:CI25,2,CI$12:CI25)=2,SUMIF(CI$12:CI25,1,CI$12:CI25)=1,SUM(CI$12:CI25)=1,SUM(CI$12:CI25)=2),0,IF($C26+$ED25&gt;($ED$11*CI$8),1,IF($C26+$D26+$E26+$F26+$ED25&gt;($ED$11*CI$8),2,IF($C26+$D26+$E26+$F26+$G26+$ED25&gt;($ED$11*CI$8),3,0))))</f>
        <v>0</v>
      </c>
      <c r="CJ26" s="239">
        <f>IF(OR(SUMIF(CJ$12:CJ25,2,CJ$12:CJ25)=2,SUMIF(CJ$12:CJ25,1,CJ$12:CJ25)=1,SUM(CJ$12:CJ25)=1,SUM(CJ$12:CJ25)=2),0,IF($C26+$ED25&gt;($ED$11*CJ$8),1,IF($C26+$D26+$E26+$F26+$ED25&gt;($ED$11*CJ$8),2,IF($C26+$D26+$E26+$F26+$G26+$ED25&gt;($ED$11*CJ$8),3,0))))</f>
        <v>0</v>
      </c>
      <c r="CK26" s="239">
        <f>IF(OR(SUMIF(CK$12:CK25,2,CK$12:CK25)=2,SUMIF(CK$12:CK25,1,CK$12:CK25)=1,SUM(CK$12:CK25)=1,SUM(CK$12:CK25)=2),0,IF($C26+$ED25&gt;($ED$11*CK$8),1,IF($C26+$D26+$E26+$F26+$ED25&gt;($ED$11*CK$8),2,IF($C26+$D26+$E26+$F26+$G26+$ED25&gt;($ED$11*CK$8),3,0))))</f>
        <v>0</v>
      </c>
      <c r="CL26" s="239">
        <f>IF(OR(SUMIF(CL$12:CL25,2,CL$12:CL25)=2,SUMIF(CL$12:CL25,1,CL$12:CL25)=1,SUM(CL$12:CL25)=1,SUM(CL$12:CL25)=2),0,IF($C26+$ED25&gt;($ED$11*CL$8),1,IF($C26+$D26+$E26+$F26+$ED25&gt;($ED$11*CL$8),2,IF($C26+$D26+$E26+$F26+$G26+$ED25&gt;($ED$11*CL$8),3,0))))</f>
        <v>0</v>
      </c>
      <c r="CM26" s="239">
        <f>IF(OR(SUMIF(CM$12:CM25,2,CM$12:CM25)=2,SUMIF(CM$12:CM25,1,CM$12:CM25)=1,SUM(CM$12:CM25)=1,SUM(CM$12:CM25)=2),0,IF($C26+$ED25&gt;($ED$11*CM$8),1,IF($C26+$D26+$E26+$F26+$ED25&gt;($ED$11*CM$8),2,IF($C26+$D26+$E26+$F26+$G26+$ED25&gt;($ED$11*CM$8),3,0))))</f>
        <v>0</v>
      </c>
      <c r="CN26" s="239">
        <f>IF(OR(SUMIF(CN$12:CN25,2,CN$12:CN25)=2,SUMIF(CN$12:CN25,1,CN$12:CN25)=1,SUM(CN$12:CN25)=1,SUM(CN$12:CN25)=2),0,IF($C26+$ED25&gt;($ED$11*CN$8),1,IF($C26+$D26+$E26+$F26+$ED25&gt;($ED$11*CN$8),2,IF($C26+$D26+$E26+$F26+$G26+$ED25&gt;($ED$11*CN$8),3,0))))</f>
        <v>0</v>
      </c>
      <c r="CO26" s="239">
        <f>IF(OR(SUMIF(CO$12:CO25,2,CO$12:CO25)=2,SUMIF(CO$12:CO25,1,CO$12:CO25)=1,SUM(CO$12:CO25)=1,SUM(CO$12:CO25)=2),0,IF($C26+$ED25&gt;($ED$11*CO$8),1,IF($C26+$D26+$E26+$F26+$ED25&gt;($ED$11*CO$8),2,IF($C26+$D26+$E26+$F26+$G26+$ED25&gt;($ED$11*CO$8),3,0))))</f>
        <v>0</v>
      </c>
      <c r="CP26" s="239">
        <f>IF(OR(SUMIF(CP$12:CP25,2,CP$12:CP25)=2,SUMIF(CP$12:CP25,1,CP$12:CP25)=1,SUM(CP$12:CP25)=1,SUM(CP$12:CP25)=2),0,IF($C26+$ED25&gt;($ED$11*CP$8),1,IF($C26+$D26+$E26+$F26+$ED25&gt;($ED$11*CP$8),2,IF($C26+$D26+$E26+$F26+$G26+$ED25&gt;($ED$11*CP$8),3,0))))</f>
        <v>0</v>
      </c>
      <c r="CQ26" s="239">
        <f>IF(OR(SUMIF(CQ$12:CQ25,2,CQ$12:CQ25)=2,SUMIF(CQ$12:CQ25,1,CQ$12:CQ25)=1,SUM(CQ$12:CQ25)=1,SUM(CQ$12:CQ25)=2),0,IF($C26+$ED25&gt;($ED$11*CQ$8),1,IF($C26+$D26+$E26+$F26+$ED25&gt;($ED$11*CQ$8),2,IF($C26+$D26+$E26+$F26+$G26+$ED25&gt;($ED$11*CQ$8),3,0))))</f>
        <v>0</v>
      </c>
      <c r="CR26" s="239">
        <f>IF(OR(SUMIF(CR$12:CR25,2,CR$12:CR25)=2,SUMIF(CR$12:CR25,1,CR$12:CR25)=1,SUM(CR$12:CR25)=1,SUM(CR$12:CR25)=2),0,IF($C26+$ED25&gt;($ED$11*CR$8),1,IF($C26+$D26+$E26+$F26+$ED25&gt;($ED$11*CR$8),2,IF($C26+$D26+$E26+$F26+$G26+$ED25&gt;($ED$11*CR$8),3,0))))</f>
        <v>0</v>
      </c>
      <c r="CS26" s="239">
        <f>IF(OR(SUMIF(CS$12:CS25,2,CS$12:CS25)=2,SUMIF(CS$12:CS25,1,CS$12:CS25)=1,SUM(CS$12:CS25)=1,SUM(CS$12:CS25)=2),0,IF($C26+$ED25&gt;($ED$11*CS$8),1,IF($C26+$D26+$E26+$F26+$ED25&gt;($ED$11*CS$8),2,IF($C26+$D26+$E26+$F26+$G26+$ED25&gt;($ED$11*CS$8),3,0))))</f>
        <v>0</v>
      </c>
      <c r="CT26" s="239">
        <f>IF(OR(SUMIF(CT$12:CT25,2,CT$12:CT25)=2,SUMIF(CT$12:CT25,1,CT$12:CT25)=1,SUM(CT$12:CT25)=1,SUM(CT$12:CT25)=2),0,IF($C26+$ED25&gt;($ED$11*CT$8),1,IF($C26+$D26+$E26+$F26+$ED25&gt;($ED$11*CT$8),2,IF($C26+$D26+$E26+$F26+$G26+$ED25&gt;($ED$11*CT$8),3,0))))</f>
        <v>0</v>
      </c>
      <c r="CU26" s="239">
        <f>IF(OR(SUMIF(CU$12:CU25,2,CU$12:CU25)=2,SUMIF(CU$12:CU25,1,CU$12:CU25)=1,SUM(CU$12:CU25)=1,SUM(CU$12:CU25)=2),0,IF($C26+$ED25&gt;($ED$11*CU$8),1,IF($C26+$D26+$E26+$F26+$ED25&gt;($ED$11*CU$8),2,IF($C26+$D26+$E26+$F26+$G26+$ED25&gt;($ED$11*CU$8),3,0))))</f>
        <v>0</v>
      </c>
      <c r="CV26" s="239">
        <f>IF(OR(SUMIF(CV$12:CV25,2,CV$12:CV25)=2,SUMIF(CV$12:CV25,1,CV$12:CV25)=1,SUM(CV$12:CV25)=1,SUM(CV$12:CV25)=2),0,IF($C26+$ED25&gt;($ED$11*CV$8),1,IF($C26+$D26+$E26+$F26+$ED25&gt;($ED$11*CV$8),2,IF($C26+$D26+$E26+$F26+$G26+$ED25&gt;($ED$11*CV$8),3,0))))</f>
        <v>0</v>
      </c>
      <c r="CW26" s="239">
        <f>IF(OR(SUMIF(CW$12:CW25,2,CW$12:CW25)=2,SUMIF(CW$12:CW25,1,CW$12:CW25)=1,SUM(CW$12:CW25)=1,SUM(CW$12:CW25)=2),0,IF($C26+$ED25&gt;($ED$11*CW$8),1,IF($C26+$D26+$E26+$F26+$ED25&gt;($ED$11*CW$8),2,IF($C26+$D26+$E26+$F26+$G26+$ED25&gt;($ED$11*CW$8),3,0))))</f>
        <v>0</v>
      </c>
      <c r="CX26" s="239">
        <f>IF(OR(SUMIF(CX$12:CX25,2,CX$12:CX25)=2,SUMIF(CX$12:CX25,1,CX$12:CX25)=1,SUM(CX$12:CX25)=1,SUM(CX$12:CX25)=2),0,IF($C26+$ED25&gt;($ED$11*CX$8),1,IF($C26+$D26+$E26+$F26+$ED25&gt;($ED$11*CX$8),2,IF($C26+$D26+$E26+$F26+$G26+$ED25&gt;($ED$11*CX$8),3,0))))</f>
        <v>0</v>
      </c>
      <c r="CY26" s="239">
        <f>IF(OR(SUMIF(CY$12:CY25,2,CY$12:CY25)=2,SUMIF(CY$12:CY25,1,CY$12:CY25)=1,SUM(CY$12:CY25)=1,SUM(CY$12:CY25)=2),0,IF($C26+$ED25&gt;($ED$11*CY$8),1,IF($C26+$D26+$E26+$F26+$ED25&gt;($ED$11*CY$8),2,IF($C26+$D26+$E26+$F26+$G26+$ED25&gt;($ED$11*CY$8),3,0))))</f>
        <v>0</v>
      </c>
      <c r="CZ26" s="239">
        <f>IF(OR(SUMIF(CZ$12:CZ25,2,CZ$12:CZ25)=2,SUMIF(CZ$12:CZ25,1,CZ$12:CZ25)=1,SUM(CZ$12:CZ25)=1,SUM(CZ$12:CZ25)=2),0,IF($C26+$ED25&gt;($ED$11*CZ$8),1,IF($C26+$D26+$E26+$F26+$ED25&gt;($ED$11*CZ$8),2,IF($C26+$D26+$E26+$F26+$G26+$ED25&gt;($ED$11*CZ$8),3,0))))</f>
        <v>0</v>
      </c>
      <c r="DA26" s="239">
        <f>IF(OR(SUMIF(DA$12:DA25,2,DA$12:DA25)=2,SUMIF(DA$12:DA25,1,DA$12:DA25)=1,SUM(DA$12:DA25)=1,SUM(DA$12:DA25)=2),0,IF($C26+$ED25&gt;($ED$11*DA$8),1,IF($C26+$D26+$E26+$F26+$ED25&gt;($ED$11*DA$8),2,IF($C26+$D26+$E26+$F26+$G26+$ED25&gt;($ED$11*DA$8),3,0))))</f>
        <v>0</v>
      </c>
      <c r="DB26" s="239">
        <f>IF(OR(SUMIF(DB$12:DB25,2,DB$12:DB25)=2,SUMIF(DB$12:DB25,1,DB$12:DB25)=1,SUM(DB$12:DB25)=1,SUM(DB$12:DB25)=2),0,IF($C26+$ED25&gt;($ED$11*DB$8),1,IF($C26+$D26+$E26+$F26+$ED25&gt;($ED$11*DB$8),2,IF($C26+$D26+$E26+$F26+$G26+$ED25&gt;($ED$11*DB$8),3,0))))</f>
        <v>0</v>
      </c>
      <c r="DC26" s="239">
        <f>IF(OR(SUMIF(DC$12:DC25,2,DC$12:DC25)=2,SUMIF(DC$12:DC25,1,DC$12:DC25)=1,SUM(DC$12:DC25)=1,SUM(DC$12:DC25)=2),0,IF($C26+$ED25&gt;($ED$11*DC$8),1,IF($C26+$D26+$E26+$F26+$ED25&gt;($ED$11*DC$8),2,IF($C26+$D26+$E26+$F26+$G26+$ED25&gt;($ED$11*DC$8),3,0))))</f>
        <v>0</v>
      </c>
      <c r="DD26" s="239">
        <f>IF(OR(SUMIF(DD$12:DD25,2,DD$12:DD25)=2,SUMIF(DD$12:DD25,1,DD$12:DD25)=1,SUM(DD$12:DD25)=1,SUM(DD$12:DD25)=2),0,IF($C26+$ED25&gt;($ED$11*DD$8),1,IF($C26+$D26+$E26+$F26+$ED25&gt;($ED$11*DD$8),2,IF($C26+$D26+$E26+$F26+$G26+$ED25&gt;($ED$11*DD$8),3,0))))</f>
        <v>0</v>
      </c>
      <c r="DE26" s="239">
        <f>IF(OR(SUMIF(DE$12:DE25,2,DE$12:DE25)=2,SUMIF(DE$12:DE25,1,DE$12:DE25)=1,SUM(DE$12:DE25)=1,SUM(DE$12:DE25)=2),0,IF($C26+$ED25&gt;($ED$11*DE$8),1,IF($C26+$D26+$E26+$F26+$ED25&gt;($ED$11*DE$8),2,IF($C26+$D26+$E26+$F26+$G26+$ED25&gt;($ED$11*DE$8),3,0))))</f>
        <v>0</v>
      </c>
      <c r="DF26" s="239">
        <f>IF(OR(SUMIF(DF$12:DF25,2,DF$12:DF25)=2,SUMIF(DF$12:DF25,1,DF$12:DF25)=1,SUM(DF$12:DF25)=1,SUM(DF$12:DF25)=2),0,IF($C26+$ED25&gt;($ED$11*DF$8),1,IF($C26+$D26+$E26+$F26+$ED25&gt;($ED$11*DF$8),2,IF($C26+$D26+$E26+$F26+$G26+$ED25&gt;($ED$11*DF$8),3,0))))</f>
        <v>0</v>
      </c>
      <c r="DG26" s="239">
        <f>IF(OR(SUMIF(DG$12:DG25,2,DG$12:DG25)=2,SUMIF(DG$12:DG25,1,DG$12:DG25)=1,SUM(DG$12:DG25)=1,SUM(DG$12:DG25)=2),0,IF($C26+$ED25&gt;($ED$11*DG$8),1,IF($C26+$D26+$E26+$F26+$ED25&gt;($ED$11*DG$8),2,IF($C26+$D26+$E26+$F26+$G26+$ED25&gt;($ED$11*DG$8),3,0))))</f>
        <v>0</v>
      </c>
      <c r="DH26" s="239">
        <f>IF(OR(SUMIF(DH$12:DH25,2,DH$12:DH25)=2,SUMIF(DH$12:DH25,1,DH$12:DH25)=1,SUM(DH$12:DH25)=1,SUM(DH$12:DH25)=2),0,IF($C26+$ED25&gt;($ED$11*DH$8),1,IF($C26+$D26+$E26+$F26+$ED25&gt;($ED$11*DH$8),2,IF($C26+$D26+$E26+$F26+$G26+$ED25&gt;($ED$11*DH$8),3,0))))</f>
        <v>0</v>
      </c>
      <c r="DI26" s="239">
        <f>IF(OR(SUMIF(DI$12:DI25,2,DI$12:DI25)=2,SUMIF(DI$12:DI25,1,DI$12:DI25)=1,SUM(DI$12:DI25)=1,SUM(DI$12:DI25)=2),0,IF($C26+$ED25&gt;($ED$11*DI$8),1,IF($C26+$D26+$E26+$F26+$ED25&gt;($ED$11*DI$8),2,IF($C26+$D26+$E26+$F26+$G26+$ED25&gt;($ED$11*DI$8),3,0))))</f>
        <v>0</v>
      </c>
      <c r="DJ26" s="239">
        <f>IF(OR(SUMIF(DJ$12:DJ25,2,DJ$12:DJ25)=2,SUMIF(DJ$12:DJ25,1,DJ$12:DJ25)=1,SUM(DJ$12:DJ25)=1,SUM(DJ$12:DJ25)=2),0,IF($C26+$ED25&gt;($ED$11*DJ$8),1,IF($C26+$D26+$E26+$F26+$ED25&gt;($ED$11*DJ$8),2,IF($C26+$D26+$E26+$F26+$G26+$ED25&gt;($ED$11*DJ$8),3,0))))</f>
        <v>0</v>
      </c>
      <c r="DK26" s="239">
        <f>IF(OR(SUMIF(DK$12:DK25,2,DK$12:DK25)=2,SUMIF(DK$12:DK25,1,DK$12:DK25)=1,SUM(DK$12:DK25)=1,SUM(DK$12:DK25)=2),0,IF($C26+$ED25&gt;($ED$11*DK$8),1,IF($C26+$D26+$E26+$F26+$ED25&gt;($ED$11*DK$8),2,IF($C26+$D26+$E26+$F26+$G26+$ED25&gt;($ED$11*DK$8),3,0))))</f>
        <v>0</v>
      </c>
      <c r="DL26" s="239">
        <f>IF(OR(SUMIF(DL$12:DL25,2,DL$12:DL25)=2,SUMIF(DL$12:DL25,1,DL$12:DL25)=1,SUM(DL$12:DL25)=1,SUM(DL$12:DL25)=2),0,IF($C26+$ED25&gt;($ED$11*DL$8),1,IF($C26+$D26+$E26+$F26+$ED25&gt;($ED$11*DL$8),2,IF($C26+$D26+$E26+$F26+$G26+$ED25&gt;($ED$11*DL$8),3,0))))</f>
        <v>0</v>
      </c>
      <c r="DM26" s="239">
        <f>IF(OR(SUMIF(DM$12:DM25,2,DM$12:DM25)=2,SUMIF(DM$12:DM25,1,DM$12:DM25)=1,SUM(DM$12:DM25)=1,SUM(DM$12:DM25)=2),0,IF($C26+$ED25&gt;($ED$11*DM$8),1,IF($C26+$D26+$E26+$F26+$ED25&gt;($ED$11*DM$8),2,IF($C26+$D26+$E26+$F26+$G26+$ED25&gt;($ED$11*DM$8),3,0))))</f>
        <v>0</v>
      </c>
      <c r="DN26" s="239">
        <f>IF(OR(SUMIF(DN$12:DN25,2,DN$12:DN25)=2,SUMIF(DN$12:DN25,1,DN$12:DN25)=1,SUM(DN$12:DN25)=1,SUM(DN$12:DN25)=2),0,IF($C26+$ED25&gt;($ED$11*DN$8),1,IF($C26+$D26+$E26+$F26+$ED25&gt;($ED$11*DN$8),2,IF($C26+$D26+$E26+$F26+$G26+$ED25&gt;($ED$11*DN$8),3,0))))</f>
        <v>0</v>
      </c>
      <c r="DO26" s="239">
        <f>IF(OR(SUMIF(DO$12:DO25,2,DO$12:DO25)=2,SUMIF(DO$12:DO25,1,DO$12:DO25)=1,SUM(DO$12:DO25)=1,SUM(DO$12:DO25)=2),0,IF($C26+$ED25&gt;($ED$11*DO$8),1,IF($C26+$D26+$E26+$F26+$ED25&gt;($ED$11*DO$8),2,IF($C26+$D26+$E26+$F26+$G26+$ED25&gt;($ED$11*DO$8),3,0))))</f>
        <v>0</v>
      </c>
      <c r="DP26" s="239">
        <f>IF(OR(SUMIF(DP$12:DP25,2,DP$12:DP25)=2,SUMIF(DP$12:DP25,1,DP$12:DP25)=1,SUM(DP$12:DP25)=1,SUM(DP$12:DP25)=2),0,IF($C26+$ED25&gt;($ED$11*DP$8),1,IF($C26+$D26+$E26+$F26+$ED25&gt;($ED$11*DP$8),2,IF($C26+$D26+$E26+$F26+$G26+$ED25&gt;($ED$11*DP$8),3,0))))</f>
        <v>0</v>
      </c>
      <c r="DQ26" s="239">
        <f>IF(OR(SUMIF(DQ$12:DQ25,2,DQ$12:DQ25)=2,SUMIF(DQ$12:DQ25,1,DQ$12:DQ25)=1,SUM(DQ$12:DQ25)=1,SUM(DQ$12:DQ25)=2),0,IF($C26+$ED25&gt;($ED$11*DQ$8),1,IF($C26+$D26+$E26+$F26+$ED25&gt;($ED$11*DQ$8),2,IF($C26+$D26+$E26+$F26+$G26+$ED25&gt;($ED$11*DQ$8),3,0))))</f>
        <v>0</v>
      </c>
      <c r="DR26" s="239">
        <f>IF(OR(SUMIF(DR$12:DR25,2,DR$12:DR25)=2,SUMIF(DR$12:DR25,1,DR$12:DR25)=1,SUM(DR$12:DR25)=1,SUM(DR$12:DR25)=2),0,IF($C26+$ED25&gt;($ED$11*DR$8),1,IF($C26+$D26+$E26+$F26+$ED25&gt;($ED$11*DR$8),2,IF($C26+$D26+$E26+$F26+$G26+$ED25&gt;($ED$11*DR$8),3,0))))</f>
        <v>0</v>
      </c>
      <c r="DS26" s="239">
        <f>IF(OR(SUMIF(DS$12:DS25,2,DS$12:DS25)=2,SUMIF(DS$12:DS25,1,DS$12:DS25)=1,SUM(DS$12:DS25)=1,SUM(DS$12:DS25)=2),0,IF($C26+$ED25&gt;($ED$11*DS$8),1,IF($C26+$D26+$E26+$F26+$ED25&gt;($ED$11*DS$8),2,IF($C26+$D26+$E26+$F26+$G26+$ED25&gt;($ED$11*DS$8),3,0))))</f>
        <v>0</v>
      </c>
      <c r="DT26" s="239">
        <f>IF(OR(SUMIF(DT$12:DT25,2,DT$12:DT25)=2,SUMIF(DT$12:DT25,1,DT$12:DT25)=1,SUM(DT$12:DT25)=1,SUM(DT$12:DT25)=2),0,IF($C26+$ED25&gt;($ED$11*DT$8),1,IF($C26+$D26+$E26+$F26+$ED25&gt;($ED$11*DT$8),2,IF($C26+$D26+$E26+$F26+$G26+$ED25&gt;($ED$11*DT$8),3,0))))</f>
        <v>0</v>
      </c>
      <c r="DU26" s="239">
        <f>IF(OR(SUMIF(DU$12:DU25,2,DU$12:DU25)=2,SUMIF(DU$12:DU25,1,DU$12:DU25)=1,SUM(DU$12:DU25)=1,SUM(DU$12:DU25)=2),0,IF($C26+$ED25&gt;($ED$11*DU$8),1,IF($C26+$D26+$E26+$F26+$ED25&gt;($ED$11*DU$8),2,IF($C26+$D26+$E26+$F26+$G26+$ED25&gt;($ED$11*DU$8),3,0))))</f>
        <v>0</v>
      </c>
      <c r="DV26" s="239">
        <f>IF(OR(SUMIF(DV$12:DV25,2,DV$12:DV25)=2,SUMIF(DV$12:DV25,1,DV$12:DV25)=1,SUM(DV$12:DV25)=1,SUM(DV$12:DV25)=2),0,IF($C26+$ED25&gt;($ED$11*DV$8),1,IF($C26+$D26+$E26+$F26+$ED25&gt;($ED$11*DV$8),2,IF($C26+$D26+$E26+$F26+$G26+$ED25&gt;($ED$11*DV$8),3,0))))</f>
        <v>0</v>
      </c>
      <c r="DW26" s="239">
        <f>IF(OR(SUMIF(DW$12:DW25,2,DW$12:DW25)=2,SUMIF(DW$12:DW25,1,DW$12:DW25)=1,SUM(DW$12:DW25)=1,SUM(DW$12:DW25)=2),0,IF($C26+$ED25&gt;($ED$11*DW$8),1,IF($C26+$D26+$E26+$F26+$ED25&gt;($ED$11*DW$8),2,IF($C26+$D26+$E26+$F26+$G26+$ED25&gt;($ED$11*DW$8),3,0))))</f>
        <v>0</v>
      </c>
      <c r="DX26" s="239">
        <f>IF(OR(SUMIF(DX$12:DX25,2,DX$12:DX25)=2,SUMIF(DX$12:DX25,1,DX$12:DX25)=1,SUM(DX$12:DX25)=1,SUM(DX$12:DX25)=2),0,IF($C26+$ED25&gt;($ED$11*DX$8),1,IF($C26+$D26+$E26+$F26+$ED25&gt;($ED$11*DX$8),2,IF($C26+$D26+$E26+$F26+$G26+$ED25&gt;($ED$11*DX$8),3,0))))</f>
        <v>0</v>
      </c>
      <c r="DY26" s="239">
        <f>IF(OR(SUMIF(DY$12:DY25,2,DY$12:DY25)=2,SUMIF(DY$12:DY25,1,DY$12:DY25)=1,SUM(DY$12:DY25)=1,SUM(DY$12:DY25)=2),0,IF($C26+$ED25&gt;($ED$11*DY$8),1,IF($C26+$D26+$E26+$F26+$ED25&gt;($ED$11*DY$8),2,IF($C26+$D26+$E26+$F26+$G26+$ED25&gt;($ED$11*DY$8),3,0))))</f>
        <v>0</v>
      </c>
      <c r="DZ26" s="239">
        <f>IF(OR(SUMIF(DZ$12:DZ25,2,DZ$12:DZ25)=2,SUMIF(DZ$12:DZ25,1,DZ$12:DZ25)=1,SUM(DZ$12:DZ25)=1,SUM(DZ$12:DZ25)=2),0,IF($C26+$ED25&gt;($ED$11*DZ$8),1,IF($C26+$D26+$E26+$F26+$ED25&gt;($ED$11*DZ$8),2,IF($C26+$D26+$E26+$F26+$G26+$ED25&gt;($ED$11*DZ$8),3,0))))</f>
        <v>0</v>
      </c>
      <c r="EA26" s="239">
        <f>IF(OR(SUMIF(EA$12:EA25,2,EA$12:EA25)=2,SUMIF(EA$12:EA25,1,EA$12:EA25)=1,SUM(EA$12:EA25)=1,SUM(EA$12:EA25)=2),0,IF($C26+$ED25&gt;($ED$11*EA$8),1,IF($C26+$D26+$E26+$F26+$ED25&gt;($ED$11*EA$8),2,IF($C26+$D26+$E26+$F26+$G26+$ED25&gt;($ED$11*EA$8),3,0))))</f>
        <v>0</v>
      </c>
      <c r="EB26" s="239">
        <f>IF(OR(SUMIF(EB$12:EB25,2,EB$12:EB25)=2,SUMIF(EB$12:EB25,1,EB$12:EB25)=1,SUM(EB$12:EB25)=1,SUM(EB$12:EB25)=2),0,IF($C26+$ED25&gt;($ED$11*EB$8),1,IF($C26+$D26+$E26+$F26+$ED25&gt;($ED$11*EB$8),2,IF($C26+$D26+$E26+$F26+$G26+$ED25&gt;($ED$11*EB$8),3,0))))</f>
        <v>0</v>
      </c>
      <c r="EC26" s="239">
        <f>IF(OR(SUMIF(EC$12:EC25,2,EC$12:EC25)=2,SUMIF(EC$12:EC25,1,EC$12:EC25)=1,SUM(EC$12:EC25)=1,SUM(EC$12:EC25)=2),0,IF($C26+$ED25&gt;($ED$11*EC$8),1,IF($C26+$D26+$E26+$F26+$ED25&gt;($ED$11*EC$8),2,IF($C26+$D26+$E26+$F26+$G26+$ED25&gt;($ED$11*EC$8),3,0))))</f>
        <v>0</v>
      </c>
      <c r="ED26" s="197">
        <f>SUM($C$12:$F26)</f>
        <v>0</v>
      </c>
    </row>
    <row r="27" spans="1:134" ht="14.1" customHeight="1">
      <c r="A27" s="236">
        <v>16</v>
      </c>
      <c r="B27" s="237"/>
      <c r="C27" s="237"/>
      <c r="D27" s="237"/>
      <c r="E27" s="237"/>
      <c r="F27" s="237"/>
      <c r="G27" s="237"/>
      <c r="H27" s="239">
        <f>IF(OR(SUMIF(H$12:H26,2,H$12:H26)=2,SUMIF(H$12:H26,1,H$12:H26)=1,SUM(H$12:H26)=1,SUM(H$12:H26)=2),0,IF($C27+$ED26&gt;($ED$11*H$8),1,IF($C27+$D27+$E27+$F27+$ED26&gt;($ED$11*H$8),2,IF($C27+$D27+$E27+$F27+$G27+$ED26&gt;($ED$11*H$8),3,0))))</f>
        <v>0</v>
      </c>
      <c r="I27" s="239">
        <f>IF(OR(SUMIF(I$12:I26,2,I$12:I26)=2,SUMIF(I$12:I26,1,I$12:I26)=1,SUM(I$12:I26)=1,SUM(I$12:I26)=2),0,IF($C27+$ED26&gt;($ED$11*I$8),1,IF($C27+$D27+$E27+$F27+$ED26&gt;($ED$11*I$8),2,IF($C27+$D27+$E27+$F27+$G27+$ED26&gt;($ED$11*I$8),3,0))))</f>
        <v>0</v>
      </c>
      <c r="J27" s="239">
        <f>IF(OR(SUMIF(J$12:J26,2,J$12:J26)=2,SUMIF(J$12:J26,1,J$12:J26)=1,SUM(J$12:J26)=1,SUM(J$12:J26)=2),0,IF($C27+$ED26&gt;($ED$11*J$8),1,IF($C27+$D27+$E27+$F27+$ED26&gt;($ED$11*J$8),2,IF($C27+$D27+$E27+$F27+$G27+$ED26&gt;($ED$11*J$8),3,0))))</f>
        <v>0</v>
      </c>
      <c r="K27" s="239">
        <f>IF(OR(SUMIF(K$12:K26,2,K$12:K26)=2,SUMIF(K$12:K26,1,K$12:K26)=1,SUM(K$12:K26)=1,SUM(K$12:K26)=2),0,IF($C27+$ED26&gt;($ED$11*K$8),1,IF($C27+$D27+$E27+$F27+$ED26&gt;($ED$11*K$8),2,IF($C27+$D27+$E27+$F27+$G27+$ED26&gt;($ED$11*K$8),3,0))))</f>
        <v>0</v>
      </c>
      <c r="L27" s="239">
        <f>IF(OR(SUMIF(L$12:L26,2,L$12:L26)=2,SUMIF(L$12:L26,1,L$12:L26)=1,SUM(L$12:L26)=1,SUM(L$12:L26)=2),0,IF($C27+$ED26&gt;($ED$11*L$8),1,IF($C27+$D27+$E27+$F27+$ED26&gt;($ED$11*L$8),2,IF($C27+$D27+$E27+$F27+$G27+$ED26&gt;($ED$11*L$8),3,0))))</f>
        <v>0</v>
      </c>
      <c r="M27" s="239">
        <f>IF(OR(SUMIF(M$12:M26,2,M$12:M26)=2,SUMIF(M$12:M26,1,M$12:M26)=1,SUM(M$12:M26)=1,SUM(M$12:M26)=2),0,IF($C27+$ED26&gt;($ED$11*M$8),1,IF($C27+$D27+$E27+$F27+$ED26&gt;($ED$11*M$8),2,IF($C27+$D27+$E27+$F27+$G27+$ED26&gt;($ED$11*M$8),3,0))))</f>
        <v>0</v>
      </c>
      <c r="N27" s="239">
        <f>IF(OR(SUMIF(N$12:N26,2,N$12:N26)=2,SUMIF(N$12:N26,1,N$12:N26)=1,SUM(N$12:N26)=1,SUM(N$12:N26)=2),0,IF($C27+$ED26&gt;($ED$11*N$8),1,IF($C27+$D27+$E27+$F27+$ED26&gt;($ED$11*N$8),2,IF($C27+$D27+$E27+$F27+$G27+$ED26&gt;($ED$11*N$8),3,0))))</f>
        <v>0</v>
      </c>
      <c r="O27" s="239">
        <f>IF(OR(SUMIF(O$12:O26,2,O$12:O26)=2,SUMIF(O$12:O26,1,O$12:O26)=1,SUM(O$12:O26)=1,SUM(O$12:O26)=2),0,IF($C27+$ED26&gt;($ED$11*O$8),1,IF($C27+$D27+$E27+$F27+$ED26&gt;($ED$11*O$8),2,IF($C27+$D27+$E27+$F27+$G27+$ED26&gt;($ED$11*O$8),3,0))))</f>
        <v>0</v>
      </c>
      <c r="P27" s="239">
        <f>IF(OR(SUMIF(P$12:P26,2,P$12:P26)=2,SUMIF(P$12:P26,1,P$12:P26)=1,SUM(P$12:P26)=1,SUM(P$12:P26)=2),0,IF($C27+$ED26&gt;($ED$11*P$8),1,IF($C27+$D27+$E27+$F27+$ED26&gt;($ED$11*P$8),2,IF($C27+$D27+$E27+$F27+$G27+$ED26&gt;($ED$11*P$8),3,0))))</f>
        <v>0</v>
      </c>
      <c r="Q27" s="239">
        <f>IF(OR(SUMIF(Q$12:Q26,2,Q$12:Q26)=2,SUMIF(Q$12:Q26,1,Q$12:Q26)=1,SUM(Q$12:Q26)=1,SUM(Q$12:Q26)=2),0,IF($C27+$ED26&gt;($ED$11*Q$8),1,IF($C27+$D27+$E27+$F27+$ED26&gt;($ED$11*Q$8),2,IF($C27+$D27+$E27+$F27+$G27+$ED26&gt;($ED$11*Q$8),3,0))))</f>
        <v>0</v>
      </c>
      <c r="R27" s="239">
        <f>IF(OR(SUMIF(R$12:R26,2,R$12:R26)=2,SUMIF(R$12:R26,1,R$12:R26)=1,SUM(R$12:R26)=1,SUM(R$12:R26)=2),0,IF($C27+$ED26&gt;($ED$11*R$8),1,IF($C27+$D27+$E27+$F27+$ED26&gt;($ED$11*R$8),2,IF($C27+$D27+$E27+$F27+$G27+$ED26&gt;($ED$11*R$8),3,0))))</f>
        <v>0</v>
      </c>
      <c r="S27" s="239">
        <f>IF(OR(SUMIF(S$12:S26,2,S$12:S26)=2,SUMIF(S$12:S26,1,S$12:S26)=1,SUM(S$12:S26)=1,SUM(S$12:S26)=2),0,IF($C27+$ED26&gt;($ED$11*S$8),1,IF($C27+$D27+$E27+$F27+$ED26&gt;($ED$11*S$8),2,IF($C27+$D27+$E27+$F27+$G27+$ED26&gt;($ED$11*S$8),3,0))))</f>
        <v>0</v>
      </c>
      <c r="T27" s="239">
        <f>IF(OR(SUMIF(T$12:T26,2,T$12:T26)=2,SUMIF(T$12:T26,1,T$12:T26)=1,SUM(T$12:T26)=1,SUM(T$12:T26)=2),0,IF($C27+$ED26&gt;($ED$11*T$8),1,IF($C27+$D27+$E27+$F27+$ED26&gt;($ED$11*T$8),2,IF($C27+$D27+$E27+$F27+$G27+$ED26&gt;($ED$11*T$8),3,0))))</f>
        <v>0</v>
      </c>
      <c r="U27" s="239">
        <f>IF(OR(SUMIF(U$12:U26,2,U$12:U26)=2,SUMIF(U$12:U26,1,U$12:U26)=1,SUM(U$12:U26)=1,SUM(U$12:U26)=2),0,IF($C27+$ED26&gt;($ED$11*U$8),1,IF($C27+$D27+$E27+$F27+$ED26&gt;($ED$11*U$8),2,IF($C27+$D27+$E27+$F27+$G27+$ED26&gt;($ED$11*U$8),3,0))))</f>
        <v>0</v>
      </c>
      <c r="V27" s="239">
        <f>IF(OR(SUMIF(V$12:V26,2,V$12:V26)=2,SUMIF(V$12:V26,1,V$12:V26)=1,SUM(V$12:V26)=1,SUM(V$12:V26)=2),0,IF($C27+$ED26&gt;($ED$11*V$8),1,IF($C27+$D27+$E27+$F27+$ED26&gt;($ED$11*V$8),2,IF($C27+$D27+$E27+$F27+$G27+$ED26&gt;($ED$11*V$8),3,0))))</f>
        <v>0</v>
      </c>
      <c r="W27" s="239">
        <f>IF(OR(SUMIF(W$12:W26,2,W$12:W26)=2,SUMIF(W$12:W26,1,W$12:W26)=1,SUM(W$12:W26)=1,SUM(W$12:W26)=2),0,IF($C27+$ED26&gt;($ED$11*W$8),1,IF($C27+$D27+$E27+$F27+$ED26&gt;($ED$11*W$8),2,IF($C27+$D27+$E27+$F27+$G27+$ED26&gt;($ED$11*W$8),3,0))))</f>
        <v>0</v>
      </c>
      <c r="X27" s="239">
        <f>IF(OR(SUMIF(X$12:X26,2,X$12:X26)=2,SUMIF(X$12:X26,1,X$12:X26)=1,SUM(X$12:X26)=1,SUM(X$12:X26)=2),0,IF($C27+$ED26&gt;($ED$11*X$8),1,IF($C27+$D27+$E27+$F27+$ED26&gt;($ED$11*X$8),2,IF($C27+$D27+$E27+$F27+$G27+$ED26&gt;($ED$11*X$8),3,0))))</f>
        <v>0</v>
      </c>
      <c r="Y27" s="239">
        <f>IF(OR(SUMIF(Y$12:Y26,2,Y$12:Y26)=2,SUMIF(Y$12:Y26,1,Y$12:Y26)=1,SUM(Y$12:Y26)=1,SUM(Y$12:Y26)=2),0,IF($C27+$ED26&gt;($ED$11*Y$8),1,IF($C27+$D27+$E27+$F27+$ED26&gt;($ED$11*Y$8),2,IF($C27+$D27+$E27+$F27+$G27+$ED26&gt;($ED$11*Y$8),3,0))))</f>
        <v>0</v>
      </c>
      <c r="Z27" s="239">
        <f>IF(OR(SUMIF(Z$12:Z26,2,Z$12:Z26)=2,SUMIF(Z$12:Z26,1,Z$12:Z26)=1,SUM(Z$12:Z26)=1,SUM(Z$12:Z26)=2),0,IF($C27+$ED26&gt;($ED$11*Z$8),1,IF($C27+$D27+$E27+$F27+$ED26&gt;($ED$11*Z$8),2,IF($C27+$D27+$E27+$F27+$G27+$ED26&gt;($ED$11*Z$8),3,0))))</f>
        <v>0</v>
      </c>
      <c r="AA27" s="239">
        <f>IF(OR(SUMIF(AA$12:AA26,2,AA$12:AA26)=2,SUMIF(AA$12:AA26,1,AA$12:AA26)=1,SUM(AA$12:AA26)=1,SUM(AA$12:AA26)=2),0,IF($C27+$ED26&gt;($ED$11*AA$8),1,IF($C27+$D27+$E27+$F27+$ED26&gt;($ED$11*AA$8),2,IF($C27+$D27+$E27+$F27+$G27+$ED26&gt;($ED$11*AA$8),3,0))))</f>
        <v>0</v>
      </c>
      <c r="AB27" s="239">
        <f>IF(OR(SUMIF(AB$12:AB26,2,AB$12:AB26)=2,SUMIF(AB$12:AB26,1,AB$12:AB26)=1,SUM(AB$12:AB26)=1,SUM(AB$12:AB26)=2),0,IF($C27+$ED26&gt;($ED$11*AB$8),1,IF($C27+$D27+$E27+$F27+$ED26&gt;($ED$11*AB$8),2,IF($C27+$D27+$E27+$F27+$G27+$ED26&gt;($ED$11*AB$8),3,0))))</f>
        <v>0</v>
      </c>
      <c r="AC27" s="239">
        <f>IF(OR(SUMIF(AC$12:AC26,2,AC$12:AC26)=2,SUMIF(AC$12:AC26,1,AC$12:AC26)=1,SUM(AC$12:AC26)=1,SUM(AC$12:AC26)=2),0,IF($C27+$ED26&gt;($ED$11*AC$8),1,IF($C27+$D27+$E27+$F27+$ED26&gt;($ED$11*AC$8),2,IF($C27+$D27+$E27+$F27+$G27+$ED26&gt;($ED$11*AC$8),3,0))))</f>
        <v>0</v>
      </c>
      <c r="AD27" s="239">
        <f>IF(OR(SUMIF(AD$12:AD26,2,AD$12:AD26)=2,SUMIF(AD$12:AD26,1,AD$12:AD26)=1,SUM(AD$12:AD26)=1,SUM(AD$12:AD26)=2),0,IF($C27+$ED26&gt;($ED$11*AD$8),1,IF($C27+$D27+$E27+$F27+$ED26&gt;($ED$11*AD$8),2,IF($C27+$D27+$E27+$F27+$G27+$ED26&gt;($ED$11*AD$8),3,0))))</f>
        <v>0</v>
      </c>
      <c r="AE27" s="239">
        <f>IF(OR(SUMIF(AE$12:AE26,2,AE$12:AE26)=2,SUMIF(AE$12:AE26,1,AE$12:AE26)=1,SUM(AE$12:AE26)=1,SUM(AE$12:AE26)=2),0,IF($C27+$ED26&gt;($ED$11*AE$8),1,IF($C27+$D27+$E27+$F27+$ED26&gt;($ED$11*AE$8),2,IF($C27+$D27+$E27+$F27+$G27+$ED26&gt;($ED$11*AE$8),3,0))))</f>
        <v>0</v>
      </c>
      <c r="AF27" s="239">
        <f>IF(OR(SUMIF(AF$12:AF26,2,AF$12:AF26)=2,SUMIF(AF$12:AF26,1,AF$12:AF26)=1,SUM(AF$12:AF26)=1,SUM(AF$12:AF26)=2),0,IF($C27+$ED26&gt;($ED$11*AF$8),1,IF($C27+$D27+$E27+$F27+$ED26&gt;($ED$11*AF$8),2,IF($C27+$D27+$E27+$F27+$G27+$ED26&gt;($ED$11*AF$8),3,0))))</f>
        <v>0</v>
      </c>
      <c r="AG27" s="239">
        <f>IF(OR(SUMIF(AG$12:AG26,2,AG$12:AG26)=2,SUMIF(AG$12:AG26,1,AG$12:AG26)=1,SUM(AG$12:AG26)=1,SUM(AG$12:AG26)=2),0,IF($C27+$ED26&gt;($ED$11*AG$8),1,IF($C27+$D27+$E27+$F27+$ED26&gt;($ED$11*AG$8),2,IF($C27+$D27+$E27+$F27+$G27+$ED26&gt;($ED$11*AG$8),3,0))))</f>
        <v>0</v>
      </c>
      <c r="AH27" s="239">
        <f>IF(OR(SUMIF(AH$12:AH26,2,AH$12:AH26)=2,SUMIF(AH$12:AH26,1,AH$12:AH26)=1,SUM(AH$12:AH26)=1,SUM(AH$12:AH26)=2),0,IF($C27+$ED26&gt;($ED$11*AH$8),1,IF($C27+$D27+$E27+$F27+$ED26&gt;($ED$11*AH$8),2,IF($C27+$D27+$E27+$F27+$G27+$ED26&gt;($ED$11*AH$8),3,0))))</f>
        <v>0</v>
      </c>
      <c r="AI27" s="239">
        <f>IF(OR(SUMIF(AI$12:AI26,2,AI$12:AI26)=2,SUMIF(AI$12:AI26,1,AI$12:AI26)=1,SUM(AI$12:AI26)=1,SUM(AI$12:AI26)=2),0,IF($C27+$ED26&gt;($ED$11*AI$8),1,IF($C27+$D27+$E27+$F27+$ED26&gt;($ED$11*AI$8),2,IF($C27+$D27+$E27+$F27+$G27+$ED26&gt;($ED$11*AI$8),3,0))))</f>
        <v>0</v>
      </c>
      <c r="AJ27" s="239">
        <f>IF(OR(SUMIF(AJ$12:AJ26,2,AJ$12:AJ26)=2,SUMIF(AJ$12:AJ26,1,AJ$12:AJ26)=1,SUM(AJ$12:AJ26)=1,SUM(AJ$12:AJ26)=2),0,IF($C27+$ED26&gt;($ED$11*AJ$8),1,IF($C27+$D27+$E27+$F27+$ED26&gt;($ED$11*AJ$8),2,IF($C27+$D27+$E27+$F27+$G27+$ED26&gt;($ED$11*AJ$8),3,0))))</f>
        <v>0</v>
      </c>
      <c r="AK27" s="239">
        <f>IF(OR(SUMIF(AK$12:AK26,2,AK$12:AK26)=2,SUMIF(AK$12:AK26,1,AK$12:AK26)=1,SUM(AK$12:AK26)=1,SUM(AK$12:AK26)=2),0,IF($C27+$ED26&gt;($ED$11*AK$8),1,IF($C27+$D27+$E27+$F27+$ED26&gt;($ED$11*AK$8),2,IF($C27+$D27+$E27+$F27+$G27+$ED26&gt;($ED$11*AK$8),3,0))))</f>
        <v>0</v>
      </c>
      <c r="AL27" s="239">
        <f>IF(OR(SUMIF(AL$12:AL26,2,AL$12:AL26)=2,SUMIF(AL$12:AL26,1,AL$12:AL26)=1,SUM(AL$12:AL26)=1,SUM(AL$12:AL26)=2),0,IF($C27+$ED26&gt;($ED$11*AL$8),1,IF($C27+$D27+$E27+$F27+$ED26&gt;($ED$11*AL$8),2,IF($C27+$D27+$E27+$F27+$G27+$ED26&gt;($ED$11*AL$8),3,0))))</f>
        <v>0</v>
      </c>
      <c r="AM27" s="239">
        <f>IF(OR(SUMIF(AM$12:AM26,2,AM$12:AM26)=2,SUMIF(AM$12:AM26,1,AM$12:AM26)=1,SUM(AM$12:AM26)=1,SUM(AM$12:AM26)=2),0,IF($C27+$ED26&gt;($ED$11*AM$8),1,IF($C27+$D27+$E27+$F27+$ED26&gt;($ED$11*AM$8),2,IF($C27+$D27+$E27+$F27+$G27+$ED26&gt;($ED$11*AM$8),3,0))))</f>
        <v>0</v>
      </c>
      <c r="AN27" s="239">
        <f>IF(OR(SUMIF(AN$12:AN26,2,AN$12:AN26)=2,SUMIF(AN$12:AN26,1,AN$12:AN26)=1,SUM(AN$12:AN26)=1,SUM(AN$12:AN26)=2),0,IF($C27+$ED26&gt;($ED$11*AN$8),1,IF($C27+$D27+$E27+$F27+$ED26&gt;($ED$11*AN$8),2,IF($C27+$D27+$E27+$F27+$G27+$ED26&gt;($ED$11*AN$8),3,0))))</f>
        <v>0</v>
      </c>
      <c r="AO27" s="239">
        <f>IF(OR(SUMIF(AO$12:AO26,2,AO$12:AO26)=2,SUMIF(AO$12:AO26,1,AO$12:AO26)=1,SUM(AO$12:AO26)=1,SUM(AO$12:AO26)=2),0,IF($C27+$ED26&gt;($ED$11*AO$8),1,IF($C27+$D27+$E27+$F27+$ED26&gt;($ED$11*AO$8),2,IF($C27+$D27+$E27+$F27+$G27+$ED26&gt;($ED$11*AO$8),3,0))))</f>
        <v>0</v>
      </c>
      <c r="AP27" s="239">
        <f>IF(OR(SUMIF(AP$12:AP26,2,AP$12:AP26)=2,SUMIF(AP$12:AP26,1,AP$12:AP26)=1,SUM(AP$12:AP26)=1,SUM(AP$12:AP26)=2),0,IF($C27+$ED26&gt;($ED$11*AP$8),1,IF($C27+$D27+$E27+$F27+$ED26&gt;($ED$11*AP$8),2,IF($C27+$D27+$E27+$F27+$G27+$ED26&gt;($ED$11*AP$8),3,0))))</f>
        <v>0</v>
      </c>
      <c r="AQ27" s="239">
        <f>IF(OR(SUMIF(AQ$12:AQ26,2,AQ$12:AQ26)=2,SUMIF(AQ$12:AQ26,1,AQ$12:AQ26)=1,SUM(AQ$12:AQ26)=1,SUM(AQ$12:AQ26)=2),0,IF($C27+$ED26&gt;($ED$11*AQ$8),1,IF($C27+$D27+$E27+$F27+$ED26&gt;($ED$11*AQ$8),2,IF($C27+$D27+$E27+$F27+$G27+$ED26&gt;($ED$11*AQ$8),3,0))))</f>
        <v>0</v>
      </c>
      <c r="AR27" s="239">
        <f>IF(OR(SUMIF(AR$12:AR26,2,AR$12:AR26)=2,SUMIF(AR$12:AR26,1,AR$12:AR26)=1,SUM(AR$12:AR26)=1,SUM(AR$12:AR26)=2),0,IF($C27+$ED26&gt;($ED$11*AR$8),1,IF($C27+$D27+$E27+$F27+$ED26&gt;($ED$11*AR$8),2,IF($C27+$D27+$E27+$F27+$G27+$ED26&gt;($ED$11*AR$8),3,0))))</f>
        <v>0</v>
      </c>
      <c r="AS27" s="239">
        <f>IF(OR(SUMIF(AS$12:AS26,2,AS$12:AS26)=2,SUMIF(AS$12:AS26,1,AS$12:AS26)=1,SUM(AS$12:AS26)=1,SUM(AS$12:AS26)=2),0,IF($C27+$ED26&gt;($ED$11*AS$8),1,IF($C27+$D27+$E27+$F27+$ED26&gt;($ED$11*AS$8),2,IF($C27+$D27+$E27+$F27+$G27+$ED26&gt;($ED$11*AS$8),3,0))))</f>
        <v>0</v>
      </c>
      <c r="AT27" s="239">
        <f>IF(OR(SUMIF(AT$12:AT26,2,AT$12:AT26)=2,SUMIF(AT$12:AT26,1,AT$12:AT26)=1,SUM(AT$12:AT26)=1,SUM(AT$12:AT26)=2),0,IF($C27+$ED26&gt;($ED$11*AT$8),1,IF($C27+$D27+$E27+$F27+$ED26&gt;($ED$11*AT$8),2,IF($C27+$D27+$E27+$F27+$G27+$ED26&gt;($ED$11*AT$8),3,0))))</f>
        <v>0</v>
      </c>
      <c r="AU27" s="239">
        <f>IF(OR(SUMIF(AU$12:AU26,2,AU$12:AU26)=2,SUMIF(AU$12:AU26,1,AU$12:AU26)=1,SUM(AU$12:AU26)=1,SUM(AU$12:AU26)=2),0,IF($C27+$ED26&gt;($ED$11*AU$8),1,IF($C27+$D27+$E27+$F27+$ED26&gt;($ED$11*AU$8),2,IF($C27+$D27+$E27+$F27+$G27+$ED26&gt;($ED$11*AU$8),3,0))))</f>
        <v>0</v>
      </c>
      <c r="AV27" s="239">
        <f>IF(OR(SUMIF(AV$12:AV26,2,AV$12:AV26)=2,SUMIF(AV$12:AV26,1,AV$12:AV26)=1,SUM(AV$12:AV26)=1,SUM(AV$12:AV26)=2),0,IF($C27+$ED26&gt;($ED$11*AV$8),1,IF($C27+$D27+$E27+$F27+$ED26&gt;($ED$11*AV$8),2,IF($C27+$D27+$E27+$F27+$G27+$ED26&gt;($ED$11*AV$8),3,0))))</f>
        <v>0</v>
      </c>
      <c r="AW27" s="239">
        <f>IF(OR(SUMIF(AW$12:AW26,2,AW$12:AW26)=2,SUMIF(AW$12:AW26,1,AW$12:AW26)=1,SUM(AW$12:AW26)=1,SUM(AW$12:AW26)=2),0,IF($C27+$ED26&gt;($ED$11*AW$8),1,IF($C27+$D27+$E27+$F27+$ED26&gt;($ED$11*AW$8),2,IF($C27+$D27+$E27+$F27+$G27+$ED26&gt;($ED$11*AW$8),3,0))))</f>
        <v>0</v>
      </c>
      <c r="AX27" s="239">
        <f>IF(OR(SUMIF(AX$12:AX26,2,AX$12:AX26)=2,SUMIF(AX$12:AX26,1,AX$12:AX26)=1,SUM(AX$12:AX26)=1,SUM(AX$12:AX26)=2),0,IF($C27+$ED26&gt;($ED$11*AX$8),1,IF($C27+$D27+$E27+$F27+$ED26&gt;($ED$11*AX$8),2,IF($C27+$D27+$E27+$F27+$G27+$ED26&gt;($ED$11*AX$8),3,0))))</f>
        <v>0</v>
      </c>
      <c r="AY27" s="239">
        <f>IF(OR(SUMIF(AY$12:AY26,2,AY$12:AY26)=2,SUMIF(AY$12:AY26,1,AY$12:AY26)=1,SUM(AY$12:AY26)=1,SUM(AY$12:AY26)=2),0,IF($C27+$ED26&gt;($ED$11*AY$8),1,IF($C27+$D27+$E27+$F27+$ED26&gt;($ED$11*AY$8),2,IF($C27+$D27+$E27+$F27+$G27+$ED26&gt;($ED$11*AY$8),3,0))))</f>
        <v>0</v>
      </c>
      <c r="AZ27" s="239">
        <f>IF(OR(SUMIF(AZ$12:AZ26,2,AZ$12:AZ26)=2,SUMIF(AZ$12:AZ26,1,AZ$12:AZ26)=1,SUM(AZ$12:AZ26)=1,SUM(AZ$12:AZ26)=2),0,IF($C27+$ED26&gt;($ED$11*AZ$8),1,IF($C27+$D27+$E27+$F27+$ED26&gt;($ED$11*AZ$8),2,IF($C27+$D27+$E27+$F27+$G27+$ED26&gt;($ED$11*AZ$8),3,0))))</f>
        <v>0</v>
      </c>
      <c r="BA27" s="239">
        <f>IF(OR(SUMIF(BA$12:BA26,2,BA$12:BA26)=2,SUMIF(BA$12:BA26,1,BA$12:BA26)=1,SUM(BA$12:BA26)=1,SUM(BA$12:BA26)=2),0,IF($C27+$ED26&gt;($ED$11*BA$8),1,IF($C27+$D27+$E27+$F27+$ED26&gt;($ED$11*BA$8),2,IF($C27+$D27+$E27+$F27+$G27+$ED26&gt;($ED$11*BA$8),3,0))))</f>
        <v>0</v>
      </c>
      <c r="BB27" s="239">
        <f>IF(OR(SUMIF(BB$12:BB26,2,BB$12:BB26)=2,SUMIF(BB$12:BB26,1,BB$12:BB26)=1,SUM(BB$12:BB26)=1,SUM(BB$12:BB26)=2),0,IF($C27+$ED26&gt;($ED$11*BB$8),1,IF($C27+$D27+$E27+$F27+$ED26&gt;($ED$11*BB$8),2,IF($C27+$D27+$E27+$F27+$G27+$ED26&gt;($ED$11*BB$8),3,0))))</f>
        <v>0</v>
      </c>
      <c r="BC27" s="239">
        <f>IF(OR(SUMIF(BC$12:BC26,2,BC$12:BC26)=2,SUMIF(BC$12:BC26,1,BC$12:BC26)=1,SUM(BC$12:BC26)=1,SUM(BC$12:BC26)=2),0,IF($C27+$ED26&gt;($ED$11*BC$8),1,IF($C27+$D27+$E27+$F27+$ED26&gt;($ED$11*BC$8),2,IF($C27+$D27+$E27+$F27+$G27+$ED26&gt;($ED$11*BC$8),3,0))))</f>
        <v>0</v>
      </c>
      <c r="BD27" s="239">
        <f>IF(OR(SUMIF(BD$12:BD26,2,BD$12:BD26)=2,SUMIF(BD$12:BD26,1,BD$12:BD26)=1,SUM(BD$12:BD26)=1,SUM(BD$12:BD26)=2),0,IF($C27+$ED26&gt;($ED$11*BD$8),1,IF($C27+$D27+$E27+$F27+$ED26&gt;($ED$11*BD$8),2,IF($C27+$D27+$E27+$F27+$G27+$ED26&gt;($ED$11*BD$8),3,0))))</f>
        <v>0</v>
      </c>
      <c r="BE27" s="239">
        <f>IF(OR(SUMIF(BE$12:BE26,2,BE$12:BE26)=2,SUMIF(BE$12:BE26,1,BE$12:BE26)=1,SUM(BE$12:BE26)=1,SUM(BE$12:BE26)=2),0,IF($C27+$ED26&gt;($ED$11*BE$8),1,IF($C27+$D27+$E27+$F27+$ED26&gt;($ED$11*BE$8),2,IF($C27+$D27+$E27+$F27+$G27+$ED26&gt;($ED$11*BE$8),3,0))))</f>
        <v>0</v>
      </c>
      <c r="BF27" s="239">
        <f>IF(OR(SUMIF(BF$12:BF26,2,BF$12:BF26)=2,SUMIF(BF$12:BF26,1,BF$12:BF26)=1,SUM(BF$12:BF26)=1,SUM(BF$12:BF26)=2),0,IF($C27+$ED26&gt;($ED$11*BF$8),1,IF($C27+$D27+$E27+$F27+$ED26&gt;($ED$11*BF$8),2,IF($C27+$D27+$E27+$F27+$G27+$ED26&gt;($ED$11*BF$8),3,0))))</f>
        <v>0</v>
      </c>
      <c r="BG27" s="239">
        <f>IF(OR(SUMIF(BG$12:BG26,2,BG$12:BG26)=2,SUMIF(BG$12:BG26,1,BG$12:BG26)=1,SUM(BG$12:BG26)=1,SUM(BG$12:BG26)=2),0,IF($C27+$ED26&gt;($ED$11*BG$8),1,IF($C27+$D27+$E27+$F27+$ED26&gt;($ED$11*BG$8),2,IF($C27+$D27+$E27+$F27+$G27+$ED26&gt;($ED$11*BG$8),3,0))))</f>
        <v>0</v>
      </c>
      <c r="BH27" s="239">
        <f>IF(OR(SUMIF(BH$12:BH26,2,BH$12:BH26)=2,SUMIF(BH$12:BH26,1,BH$12:BH26)=1,SUM(BH$12:BH26)=1,SUM(BH$12:BH26)=2),0,IF($C27+$ED26&gt;($ED$11*BH$8),1,IF($C27+$D27+$E27+$F27+$ED26&gt;($ED$11*BH$8),2,IF($C27+$D27+$E27+$F27+$G27+$ED26&gt;($ED$11*BH$8),3,0))))</f>
        <v>0</v>
      </c>
      <c r="BI27" s="239">
        <f>IF(OR(SUMIF(BI$12:BI26,2,BI$12:BI26)=2,SUMIF(BI$12:BI26,1,BI$12:BI26)=1,SUM(BI$12:BI26)=1,SUM(BI$12:BI26)=2),0,IF($C27+$ED26&gt;($ED$11*BI$8),1,IF($C27+$D27+$E27+$F27+$ED26&gt;($ED$11*BI$8),2,IF($C27+$D27+$E27+$F27+$G27+$ED26&gt;($ED$11*BI$8),3,0))))</f>
        <v>0</v>
      </c>
      <c r="BJ27" s="239">
        <f>IF(OR(SUMIF(BJ$12:BJ26,2,BJ$12:BJ26)=2,SUMIF(BJ$12:BJ26,1,BJ$12:BJ26)=1,SUM(BJ$12:BJ26)=1,SUM(BJ$12:BJ26)=2),0,IF($C27+$ED26&gt;($ED$11*BJ$8),1,IF($C27+$D27+$E27+$F27+$ED26&gt;($ED$11*BJ$8),2,IF($C27+$D27+$E27+$F27+$G27+$ED26&gt;($ED$11*BJ$8),3,0))))</f>
        <v>0</v>
      </c>
      <c r="BK27" s="239">
        <f>IF(OR(SUMIF(BK$12:BK26,2,BK$12:BK26)=2,SUMIF(BK$12:BK26,1,BK$12:BK26)=1,SUM(BK$12:BK26)=1,SUM(BK$12:BK26)=2),0,IF($C27+$ED26&gt;($ED$11*BK$8),1,IF($C27+$D27+$E27+$F27+$ED26&gt;($ED$11*BK$8),2,IF($C27+$D27+$E27+$F27+$G27+$ED26&gt;($ED$11*BK$8),3,0))))</f>
        <v>0</v>
      </c>
      <c r="BL27" s="239">
        <f>IF(OR(SUMIF(BL$12:BL26,2,BL$12:BL26)=2,SUMIF(BL$12:BL26,1,BL$12:BL26)=1,SUM(BL$12:BL26)=1,SUM(BL$12:BL26)=2),0,IF($C27+$ED26&gt;($ED$11*BL$8),1,IF($C27+$D27+$E27+$F27+$ED26&gt;($ED$11*BL$8),2,IF($C27+$D27+$E27+$F27+$G27+$ED26&gt;($ED$11*BL$8),3,0))))</f>
        <v>0</v>
      </c>
      <c r="BM27" s="239">
        <f>IF(OR(SUMIF(BM$12:BM26,2,BM$12:BM26)=2,SUMIF(BM$12:BM26,1,BM$12:BM26)=1,SUM(BM$12:BM26)=1,SUM(BM$12:BM26)=2),0,IF($C27+$ED26&gt;($ED$11*BM$8),1,IF($C27+$D27+$E27+$F27+$ED26&gt;($ED$11*BM$8),2,IF($C27+$D27+$E27+$F27+$G27+$ED26&gt;($ED$11*BM$8),3,0))))</f>
        <v>0</v>
      </c>
      <c r="BN27" s="239">
        <f>IF(OR(SUMIF(BN$12:BN26,2,BN$12:BN26)=2,SUMIF(BN$12:BN26,1,BN$12:BN26)=1,SUM(BN$12:BN26)=1,SUM(BN$12:BN26)=2),0,IF($C27+$ED26&gt;($ED$11*BN$8),1,IF($C27+$D27+$E27+$F27+$ED26&gt;($ED$11*BN$8),2,IF($C27+$D27+$E27+$F27+$G27+$ED26&gt;($ED$11*BN$8),3,0))))</f>
        <v>0</v>
      </c>
      <c r="BO27" s="239">
        <f>IF(OR(SUMIF(BO$12:BO26,2,BO$12:BO26)=2,SUMIF(BO$12:BO26,1,BO$12:BO26)=1,SUM(BO$12:BO26)=1,SUM(BO$12:BO26)=2),0,IF($C27+$ED26&gt;($ED$11*BO$8),1,IF($C27+$D27+$E27+$F27+$ED26&gt;($ED$11*BO$8),2,IF($C27+$D27+$E27+$F27+$G27+$ED26&gt;($ED$11*BO$8),3,0))))</f>
        <v>0</v>
      </c>
      <c r="BP27" s="239">
        <f>IF(OR(SUMIF(BP$12:BP26,2,BP$12:BP26)=2,SUMIF(BP$12:BP26,1,BP$12:BP26)=1,SUM(BP$12:BP26)=1,SUM(BP$12:BP26)=2),0,IF($C27+$ED26&gt;($ED$11*BP$8),1,IF($C27+$D27+$E27+$F27+$ED26&gt;($ED$11*BP$8),2,IF($C27+$D27+$E27+$F27+$G27+$ED26&gt;($ED$11*BP$8),3,0))))</f>
        <v>0</v>
      </c>
      <c r="BQ27" s="239">
        <f>IF(OR(SUMIF(BQ$12:BQ26,2,BQ$12:BQ26)=2,SUMIF(BQ$12:BQ26,1,BQ$12:BQ26)=1,SUM(BQ$12:BQ26)=1,SUM(BQ$12:BQ26)=2),0,IF($C27+$ED26&gt;($ED$11*BQ$8),1,IF($C27+$D27+$E27+$F27+$ED26&gt;($ED$11*BQ$8),2,IF($C27+$D27+$E27+$F27+$G27+$ED26&gt;($ED$11*BQ$8),3,0))))</f>
        <v>0</v>
      </c>
      <c r="BR27" s="239">
        <f>IF(OR(SUMIF(BR$12:BR26,2,BR$12:BR26)=2,SUMIF(BR$12:BR26,1,BR$12:BR26)=1,SUM(BR$12:BR26)=1,SUM(BR$12:BR26)=2),0,IF($C27+$ED26&gt;($ED$11*BR$8),1,IF($C27+$D27+$E27+$F27+$ED26&gt;($ED$11*BR$8),2,IF($C27+$D27+$E27+$F27+$G27+$ED26&gt;($ED$11*BR$8),3,0))))</f>
        <v>0</v>
      </c>
      <c r="BS27" s="239">
        <f>IF(OR(SUMIF(BS$12:BS26,2,BS$12:BS26)=2,SUMIF(BS$12:BS26,1,BS$12:BS26)=1,SUM(BS$12:BS26)=1,SUM(BS$12:BS26)=2),0,IF($C27+$ED26&gt;($ED$11*BS$8),1,IF($C27+$D27+$E27+$F27+$ED26&gt;($ED$11*BS$8),2,IF($C27+$D27+$E27+$F27+$G27+$ED26&gt;($ED$11*BS$8),3,0))))</f>
        <v>0</v>
      </c>
      <c r="BT27" s="239">
        <f>IF(OR(SUMIF(BT$12:BT26,2,BT$12:BT26)=2,SUMIF(BT$12:BT26,1,BT$12:BT26)=1,SUM(BT$12:BT26)=1,SUM(BT$12:BT26)=2),0,IF($C27+$ED26&gt;($ED$11*BT$8),1,IF($C27+$D27+$E27+$F27+$ED26&gt;($ED$11*BT$8),2,IF($C27+$D27+$E27+$F27+$G27+$ED26&gt;($ED$11*BT$8),3,0))))</f>
        <v>0</v>
      </c>
      <c r="BU27" s="239">
        <f>IF(OR(SUMIF(BU$12:BU26,2,BU$12:BU26)=2,SUMIF(BU$12:BU26,1,BU$12:BU26)=1,SUM(BU$12:BU26)=1,SUM(BU$12:BU26)=2),0,IF($C27+$ED26&gt;($ED$11*BU$8),1,IF($C27+$D27+$E27+$F27+$ED26&gt;($ED$11*BU$8),2,IF($C27+$D27+$E27+$F27+$G27+$ED26&gt;($ED$11*BU$8),3,0))))</f>
        <v>0</v>
      </c>
      <c r="BV27" s="239">
        <f>IF(OR(SUMIF(BV$12:BV26,2,BV$12:BV26)=2,SUMIF(BV$12:BV26,1,BV$12:BV26)=1,SUM(BV$12:BV26)=1,SUM(BV$12:BV26)=2),0,IF($C27+$ED26&gt;($ED$11*BV$8),1,IF($C27+$D27+$E27+$F27+$ED26&gt;($ED$11*BV$8),2,IF($C27+$D27+$E27+$F27+$G27+$ED26&gt;($ED$11*BV$8),3,0))))</f>
        <v>0</v>
      </c>
      <c r="BW27" s="239">
        <f>IF(OR(SUMIF(BW$12:BW26,2,BW$12:BW26)=2,SUMIF(BW$12:BW26,1,BW$12:BW26)=1,SUM(BW$12:BW26)=1,SUM(BW$12:BW26)=2),0,IF($C27+$ED26&gt;($ED$11*BW$8),1,IF($C27+$D27+$E27+$F27+$ED26&gt;($ED$11*BW$8),2,IF($C27+$D27+$E27+$F27+$G27+$ED26&gt;($ED$11*BW$8),3,0))))</f>
        <v>0</v>
      </c>
      <c r="BX27" s="239">
        <f>IF(OR(SUMIF(BX$12:BX26,2,BX$12:BX26)=2,SUMIF(BX$12:BX26,1,BX$12:BX26)=1,SUM(BX$12:BX26)=1,SUM(BX$12:BX26)=2),0,IF($C27+$ED26&gt;($ED$11*BX$8),1,IF($C27+$D27+$E27+$F27+$ED26&gt;($ED$11*BX$8),2,IF($C27+$D27+$E27+$F27+$G27+$ED26&gt;($ED$11*BX$8),3,0))))</f>
        <v>0</v>
      </c>
      <c r="BY27" s="239">
        <f>IF(OR(SUMIF(BY$12:BY26,2,BY$12:BY26)=2,SUMIF(BY$12:BY26,1,BY$12:BY26)=1,SUM(BY$12:BY26)=1,SUM(BY$12:BY26)=2),0,IF($C27+$ED26&gt;($ED$11*BY$8),1,IF($C27+$D27+$E27+$F27+$ED26&gt;($ED$11*BY$8),2,IF($C27+$D27+$E27+$F27+$G27+$ED26&gt;($ED$11*BY$8),3,0))))</f>
        <v>0</v>
      </c>
      <c r="BZ27" s="239">
        <f>IF(OR(SUMIF(BZ$12:BZ26,2,BZ$12:BZ26)=2,SUMIF(BZ$12:BZ26,1,BZ$12:BZ26)=1,SUM(BZ$12:BZ26)=1,SUM(BZ$12:BZ26)=2),0,IF($C27+$ED26&gt;($ED$11*BZ$8),1,IF($C27+$D27+$E27+$F27+$ED26&gt;($ED$11*BZ$8),2,IF($C27+$D27+$E27+$F27+$G27+$ED26&gt;($ED$11*BZ$8),3,0))))</f>
        <v>0</v>
      </c>
      <c r="CA27" s="239">
        <f>IF(OR(SUMIF(CA$12:CA26,2,CA$12:CA26)=2,SUMIF(CA$12:CA26,1,CA$12:CA26)=1,SUM(CA$12:CA26)=1,SUM(CA$12:CA26)=2),0,IF($C27+$ED26&gt;($ED$11*CA$8),1,IF($C27+$D27+$E27+$F27+$ED26&gt;($ED$11*CA$8),2,IF($C27+$D27+$E27+$F27+$G27+$ED26&gt;($ED$11*CA$8),3,0))))</f>
        <v>0</v>
      </c>
      <c r="CB27" s="239">
        <f>IF(OR(SUMIF(CB$12:CB26,2,CB$12:CB26)=2,SUMIF(CB$12:CB26,1,CB$12:CB26)=1,SUM(CB$12:CB26)=1,SUM(CB$12:CB26)=2),0,IF($C27+$ED26&gt;($ED$11*CB$8),1,IF($C27+$D27+$E27+$F27+$ED26&gt;($ED$11*CB$8),2,IF($C27+$D27+$E27+$F27+$G27+$ED26&gt;($ED$11*CB$8),3,0))))</f>
        <v>0</v>
      </c>
      <c r="CC27" s="239">
        <f>IF(OR(SUMIF(CC$12:CC26,2,CC$12:CC26)=2,SUMIF(CC$12:CC26,1,CC$12:CC26)=1,SUM(CC$12:CC26)=1,SUM(CC$12:CC26)=2),0,IF($C27+$ED26&gt;($ED$11*CC$8),1,IF($C27+$D27+$E27+$F27+$ED26&gt;($ED$11*CC$8),2,IF($C27+$D27+$E27+$F27+$G27+$ED26&gt;($ED$11*CC$8),3,0))))</f>
        <v>0</v>
      </c>
      <c r="CD27" s="239">
        <f>IF(OR(SUMIF(CD$12:CD26,2,CD$12:CD26)=2,SUMIF(CD$12:CD26,1,CD$12:CD26)=1,SUM(CD$12:CD26)=1,SUM(CD$12:CD26)=2),0,IF($C27+$ED26&gt;($ED$11*CD$8),1,IF($C27+$D27+$E27+$F27+$ED26&gt;($ED$11*CD$8),2,IF($C27+$D27+$E27+$F27+$G27+$ED26&gt;($ED$11*CD$8),3,0))))</f>
        <v>0</v>
      </c>
      <c r="CE27" s="239">
        <f>IF(OR(SUMIF(CE$12:CE26,2,CE$12:CE26)=2,SUMIF(CE$12:CE26,1,CE$12:CE26)=1,SUM(CE$12:CE26)=1,SUM(CE$12:CE26)=2),0,IF($C27+$ED26&gt;($ED$11*CE$8),1,IF($C27+$D27+$E27+$F27+$ED26&gt;($ED$11*CE$8),2,IF($C27+$D27+$E27+$F27+$G27+$ED26&gt;($ED$11*CE$8),3,0))))</f>
        <v>0</v>
      </c>
      <c r="CF27" s="239">
        <f>IF(OR(SUMIF(CF$12:CF26,2,CF$12:CF26)=2,SUMIF(CF$12:CF26,1,CF$12:CF26)=1,SUM(CF$12:CF26)=1,SUM(CF$12:CF26)=2),0,IF($C27+$ED26&gt;($ED$11*CF$8),1,IF($C27+$D27+$E27+$F27+$ED26&gt;($ED$11*CF$8),2,IF($C27+$D27+$E27+$F27+$G27+$ED26&gt;($ED$11*CF$8),3,0))))</f>
        <v>0</v>
      </c>
      <c r="CG27" s="239">
        <f>IF(OR(SUMIF(CG$12:CG26,2,CG$12:CG26)=2,SUMIF(CG$12:CG26,1,CG$12:CG26)=1,SUM(CG$12:CG26)=1,SUM(CG$12:CG26)=2),0,IF($C27+$ED26&gt;($ED$11*CG$8),1,IF($C27+$D27+$E27+$F27+$ED26&gt;($ED$11*CG$8),2,IF($C27+$D27+$E27+$F27+$G27+$ED26&gt;($ED$11*CG$8),3,0))))</f>
        <v>0</v>
      </c>
      <c r="CH27" s="239">
        <f>IF(OR(SUMIF(CH$12:CH26,2,CH$12:CH26)=2,SUMIF(CH$12:CH26,1,CH$12:CH26)=1,SUM(CH$12:CH26)=1,SUM(CH$12:CH26)=2),0,IF($C27+$ED26&gt;($ED$11*CH$8),1,IF($C27+$D27+$E27+$F27+$ED26&gt;($ED$11*CH$8),2,IF($C27+$D27+$E27+$F27+$G27+$ED26&gt;($ED$11*CH$8),3,0))))</f>
        <v>0</v>
      </c>
      <c r="CI27" s="239">
        <f>IF(OR(SUMIF(CI$12:CI26,2,CI$12:CI26)=2,SUMIF(CI$12:CI26,1,CI$12:CI26)=1,SUM(CI$12:CI26)=1,SUM(CI$12:CI26)=2),0,IF($C27+$ED26&gt;($ED$11*CI$8),1,IF($C27+$D27+$E27+$F27+$ED26&gt;($ED$11*CI$8),2,IF($C27+$D27+$E27+$F27+$G27+$ED26&gt;($ED$11*CI$8),3,0))))</f>
        <v>0</v>
      </c>
      <c r="CJ27" s="239">
        <f>IF(OR(SUMIF(CJ$12:CJ26,2,CJ$12:CJ26)=2,SUMIF(CJ$12:CJ26,1,CJ$12:CJ26)=1,SUM(CJ$12:CJ26)=1,SUM(CJ$12:CJ26)=2),0,IF($C27+$ED26&gt;($ED$11*CJ$8),1,IF($C27+$D27+$E27+$F27+$ED26&gt;($ED$11*CJ$8),2,IF($C27+$D27+$E27+$F27+$G27+$ED26&gt;($ED$11*CJ$8),3,0))))</f>
        <v>0</v>
      </c>
      <c r="CK27" s="239">
        <f>IF(OR(SUMIF(CK$12:CK26,2,CK$12:CK26)=2,SUMIF(CK$12:CK26,1,CK$12:CK26)=1,SUM(CK$12:CK26)=1,SUM(CK$12:CK26)=2),0,IF($C27+$ED26&gt;($ED$11*CK$8),1,IF($C27+$D27+$E27+$F27+$ED26&gt;($ED$11*CK$8),2,IF($C27+$D27+$E27+$F27+$G27+$ED26&gt;($ED$11*CK$8),3,0))))</f>
        <v>0</v>
      </c>
      <c r="CL27" s="239">
        <f>IF(OR(SUMIF(CL$12:CL26,2,CL$12:CL26)=2,SUMIF(CL$12:CL26,1,CL$12:CL26)=1,SUM(CL$12:CL26)=1,SUM(CL$12:CL26)=2),0,IF($C27+$ED26&gt;($ED$11*CL$8),1,IF($C27+$D27+$E27+$F27+$ED26&gt;($ED$11*CL$8),2,IF($C27+$D27+$E27+$F27+$G27+$ED26&gt;($ED$11*CL$8),3,0))))</f>
        <v>0</v>
      </c>
      <c r="CM27" s="239">
        <f>IF(OR(SUMIF(CM$12:CM26,2,CM$12:CM26)=2,SUMIF(CM$12:CM26,1,CM$12:CM26)=1,SUM(CM$12:CM26)=1,SUM(CM$12:CM26)=2),0,IF($C27+$ED26&gt;($ED$11*CM$8),1,IF($C27+$D27+$E27+$F27+$ED26&gt;($ED$11*CM$8),2,IF($C27+$D27+$E27+$F27+$G27+$ED26&gt;($ED$11*CM$8),3,0))))</f>
        <v>0</v>
      </c>
      <c r="CN27" s="239">
        <f>IF(OR(SUMIF(CN$12:CN26,2,CN$12:CN26)=2,SUMIF(CN$12:CN26,1,CN$12:CN26)=1,SUM(CN$12:CN26)=1,SUM(CN$12:CN26)=2),0,IF($C27+$ED26&gt;($ED$11*CN$8),1,IF($C27+$D27+$E27+$F27+$ED26&gt;($ED$11*CN$8),2,IF($C27+$D27+$E27+$F27+$G27+$ED26&gt;($ED$11*CN$8),3,0))))</f>
        <v>0</v>
      </c>
      <c r="CO27" s="239">
        <f>IF(OR(SUMIF(CO$12:CO26,2,CO$12:CO26)=2,SUMIF(CO$12:CO26,1,CO$12:CO26)=1,SUM(CO$12:CO26)=1,SUM(CO$12:CO26)=2),0,IF($C27+$ED26&gt;($ED$11*CO$8),1,IF($C27+$D27+$E27+$F27+$ED26&gt;($ED$11*CO$8),2,IF($C27+$D27+$E27+$F27+$G27+$ED26&gt;($ED$11*CO$8),3,0))))</f>
        <v>0</v>
      </c>
      <c r="CP27" s="239">
        <f>IF(OR(SUMIF(CP$12:CP26,2,CP$12:CP26)=2,SUMIF(CP$12:CP26,1,CP$12:CP26)=1,SUM(CP$12:CP26)=1,SUM(CP$12:CP26)=2),0,IF($C27+$ED26&gt;($ED$11*CP$8),1,IF($C27+$D27+$E27+$F27+$ED26&gt;($ED$11*CP$8),2,IF($C27+$D27+$E27+$F27+$G27+$ED26&gt;($ED$11*CP$8),3,0))))</f>
        <v>0</v>
      </c>
      <c r="CQ27" s="239">
        <f>IF(OR(SUMIF(CQ$12:CQ26,2,CQ$12:CQ26)=2,SUMIF(CQ$12:CQ26,1,CQ$12:CQ26)=1,SUM(CQ$12:CQ26)=1,SUM(CQ$12:CQ26)=2),0,IF($C27+$ED26&gt;($ED$11*CQ$8),1,IF($C27+$D27+$E27+$F27+$ED26&gt;($ED$11*CQ$8),2,IF($C27+$D27+$E27+$F27+$G27+$ED26&gt;($ED$11*CQ$8),3,0))))</f>
        <v>0</v>
      </c>
      <c r="CR27" s="239">
        <f>IF(OR(SUMIF(CR$12:CR26,2,CR$12:CR26)=2,SUMIF(CR$12:CR26,1,CR$12:CR26)=1,SUM(CR$12:CR26)=1,SUM(CR$12:CR26)=2),0,IF($C27+$ED26&gt;($ED$11*CR$8),1,IF($C27+$D27+$E27+$F27+$ED26&gt;($ED$11*CR$8),2,IF($C27+$D27+$E27+$F27+$G27+$ED26&gt;($ED$11*CR$8),3,0))))</f>
        <v>0</v>
      </c>
      <c r="CS27" s="239">
        <f>IF(OR(SUMIF(CS$12:CS26,2,CS$12:CS26)=2,SUMIF(CS$12:CS26,1,CS$12:CS26)=1,SUM(CS$12:CS26)=1,SUM(CS$12:CS26)=2),0,IF($C27+$ED26&gt;($ED$11*CS$8),1,IF($C27+$D27+$E27+$F27+$ED26&gt;($ED$11*CS$8),2,IF($C27+$D27+$E27+$F27+$G27+$ED26&gt;($ED$11*CS$8),3,0))))</f>
        <v>0</v>
      </c>
      <c r="CT27" s="239">
        <f>IF(OR(SUMIF(CT$12:CT26,2,CT$12:CT26)=2,SUMIF(CT$12:CT26,1,CT$12:CT26)=1,SUM(CT$12:CT26)=1,SUM(CT$12:CT26)=2),0,IF($C27+$ED26&gt;($ED$11*CT$8),1,IF($C27+$D27+$E27+$F27+$ED26&gt;($ED$11*CT$8),2,IF($C27+$D27+$E27+$F27+$G27+$ED26&gt;($ED$11*CT$8),3,0))))</f>
        <v>0</v>
      </c>
      <c r="CU27" s="239">
        <f>IF(OR(SUMIF(CU$12:CU26,2,CU$12:CU26)=2,SUMIF(CU$12:CU26,1,CU$12:CU26)=1,SUM(CU$12:CU26)=1,SUM(CU$12:CU26)=2),0,IF($C27+$ED26&gt;($ED$11*CU$8),1,IF($C27+$D27+$E27+$F27+$ED26&gt;($ED$11*CU$8),2,IF($C27+$D27+$E27+$F27+$G27+$ED26&gt;($ED$11*CU$8),3,0))))</f>
        <v>0</v>
      </c>
      <c r="CV27" s="239">
        <f>IF(OR(SUMIF(CV$12:CV26,2,CV$12:CV26)=2,SUMIF(CV$12:CV26,1,CV$12:CV26)=1,SUM(CV$12:CV26)=1,SUM(CV$12:CV26)=2),0,IF($C27+$ED26&gt;($ED$11*CV$8),1,IF($C27+$D27+$E27+$F27+$ED26&gt;($ED$11*CV$8),2,IF($C27+$D27+$E27+$F27+$G27+$ED26&gt;($ED$11*CV$8),3,0))))</f>
        <v>0</v>
      </c>
      <c r="CW27" s="239">
        <f>IF(OR(SUMIF(CW$12:CW26,2,CW$12:CW26)=2,SUMIF(CW$12:CW26,1,CW$12:CW26)=1,SUM(CW$12:CW26)=1,SUM(CW$12:CW26)=2),0,IF($C27+$ED26&gt;($ED$11*CW$8),1,IF($C27+$D27+$E27+$F27+$ED26&gt;($ED$11*CW$8),2,IF($C27+$D27+$E27+$F27+$G27+$ED26&gt;($ED$11*CW$8),3,0))))</f>
        <v>0</v>
      </c>
      <c r="CX27" s="239">
        <f>IF(OR(SUMIF(CX$12:CX26,2,CX$12:CX26)=2,SUMIF(CX$12:CX26,1,CX$12:CX26)=1,SUM(CX$12:CX26)=1,SUM(CX$12:CX26)=2),0,IF($C27+$ED26&gt;($ED$11*CX$8),1,IF($C27+$D27+$E27+$F27+$ED26&gt;($ED$11*CX$8),2,IF($C27+$D27+$E27+$F27+$G27+$ED26&gt;($ED$11*CX$8),3,0))))</f>
        <v>0</v>
      </c>
      <c r="CY27" s="239">
        <f>IF(OR(SUMIF(CY$12:CY26,2,CY$12:CY26)=2,SUMIF(CY$12:CY26,1,CY$12:CY26)=1,SUM(CY$12:CY26)=1,SUM(CY$12:CY26)=2),0,IF($C27+$ED26&gt;($ED$11*CY$8),1,IF($C27+$D27+$E27+$F27+$ED26&gt;($ED$11*CY$8),2,IF($C27+$D27+$E27+$F27+$G27+$ED26&gt;($ED$11*CY$8),3,0))))</f>
        <v>0</v>
      </c>
      <c r="CZ27" s="239">
        <f>IF(OR(SUMIF(CZ$12:CZ26,2,CZ$12:CZ26)=2,SUMIF(CZ$12:CZ26,1,CZ$12:CZ26)=1,SUM(CZ$12:CZ26)=1,SUM(CZ$12:CZ26)=2),0,IF($C27+$ED26&gt;($ED$11*CZ$8),1,IF($C27+$D27+$E27+$F27+$ED26&gt;($ED$11*CZ$8),2,IF($C27+$D27+$E27+$F27+$G27+$ED26&gt;($ED$11*CZ$8),3,0))))</f>
        <v>0</v>
      </c>
      <c r="DA27" s="239">
        <f>IF(OR(SUMIF(DA$12:DA26,2,DA$12:DA26)=2,SUMIF(DA$12:DA26,1,DA$12:DA26)=1,SUM(DA$12:DA26)=1,SUM(DA$12:DA26)=2),0,IF($C27+$ED26&gt;($ED$11*DA$8),1,IF($C27+$D27+$E27+$F27+$ED26&gt;($ED$11*DA$8),2,IF($C27+$D27+$E27+$F27+$G27+$ED26&gt;($ED$11*DA$8),3,0))))</f>
        <v>0</v>
      </c>
      <c r="DB27" s="239">
        <f>IF(OR(SUMIF(DB$12:DB26,2,DB$12:DB26)=2,SUMIF(DB$12:DB26,1,DB$12:DB26)=1,SUM(DB$12:DB26)=1,SUM(DB$12:DB26)=2),0,IF($C27+$ED26&gt;($ED$11*DB$8),1,IF($C27+$D27+$E27+$F27+$ED26&gt;($ED$11*DB$8),2,IF($C27+$D27+$E27+$F27+$G27+$ED26&gt;($ED$11*DB$8),3,0))))</f>
        <v>0</v>
      </c>
      <c r="DC27" s="239">
        <f>IF(OR(SUMIF(DC$12:DC26,2,DC$12:DC26)=2,SUMIF(DC$12:DC26,1,DC$12:DC26)=1,SUM(DC$12:DC26)=1,SUM(DC$12:DC26)=2),0,IF($C27+$ED26&gt;($ED$11*DC$8),1,IF($C27+$D27+$E27+$F27+$ED26&gt;($ED$11*DC$8),2,IF($C27+$D27+$E27+$F27+$G27+$ED26&gt;($ED$11*DC$8),3,0))))</f>
        <v>0</v>
      </c>
      <c r="DD27" s="239">
        <f>IF(OR(SUMIF(DD$12:DD26,2,DD$12:DD26)=2,SUMIF(DD$12:DD26,1,DD$12:DD26)=1,SUM(DD$12:DD26)=1,SUM(DD$12:DD26)=2),0,IF($C27+$ED26&gt;($ED$11*DD$8),1,IF($C27+$D27+$E27+$F27+$ED26&gt;($ED$11*DD$8),2,IF($C27+$D27+$E27+$F27+$G27+$ED26&gt;($ED$11*DD$8),3,0))))</f>
        <v>0</v>
      </c>
      <c r="DE27" s="239">
        <f>IF(OR(SUMIF(DE$12:DE26,2,DE$12:DE26)=2,SUMIF(DE$12:DE26,1,DE$12:DE26)=1,SUM(DE$12:DE26)=1,SUM(DE$12:DE26)=2),0,IF($C27+$ED26&gt;($ED$11*DE$8),1,IF($C27+$D27+$E27+$F27+$ED26&gt;($ED$11*DE$8),2,IF($C27+$D27+$E27+$F27+$G27+$ED26&gt;($ED$11*DE$8),3,0))))</f>
        <v>0</v>
      </c>
      <c r="DF27" s="239">
        <f>IF(OR(SUMIF(DF$12:DF26,2,DF$12:DF26)=2,SUMIF(DF$12:DF26,1,DF$12:DF26)=1,SUM(DF$12:DF26)=1,SUM(DF$12:DF26)=2),0,IF($C27+$ED26&gt;($ED$11*DF$8),1,IF($C27+$D27+$E27+$F27+$ED26&gt;($ED$11*DF$8),2,IF($C27+$D27+$E27+$F27+$G27+$ED26&gt;($ED$11*DF$8),3,0))))</f>
        <v>0</v>
      </c>
      <c r="DG27" s="239">
        <f>IF(OR(SUMIF(DG$12:DG26,2,DG$12:DG26)=2,SUMIF(DG$12:DG26,1,DG$12:DG26)=1,SUM(DG$12:DG26)=1,SUM(DG$12:DG26)=2),0,IF($C27+$ED26&gt;($ED$11*DG$8),1,IF($C27+$D27+$E27+$F27+$ED26&gt;($ED$11*DG$8),2,IF($C27+$D27+$E27+$F27+$G27+$ED26&gt;($ED$11*DG$8),3,0))))</f>
        <v>0</v>
      </c>
      <c r="DH27" s="239">
        <f>IF(OR(SUMIF(DH$12:DH26,2,DH$12:DH26)=2,SUMIF(DH$12:DH26,1,DH$12:DH26)=1,SUM(DH$12:DH26)=1,SUM(DH$12:DH26)=2),0,IF($C27+$ED26&gt;($ED$11*DH$8),1,IF($C27+$D27+$E27+$F27+$ED26&gt;($ED$11*DH$8),2,IF($C27+$D27+$E27+$F27+$G27+$ED26&gt;($ED$11*DH$8),3,0))))</f>
        <v>0</v>
      </c>
      <c r="DI27" s="239">
        <f>IF(OR(SUMIF(DI$12:DI26,2,DI$12:DI26)=2,SUMIF(DI$12:DI26,1,DI$12:DI26)=1,SUM(DI$12:DI26)=1,SUM(DI$12:DI26)=2),0,IF($C27+$ED26&gt;($ED$11*DI$8),1,IF($C27+$D27+$E27+$F27+$ED26&gt;($ED$11*DI$8),2,IF($C27+$D27+$E27+$F27+$G27+$ED26&gt;($ED$11*DI$8),3,0))))</f>
        <v>0</v>
      </c>
      <c r="DJ27" s="239">
        <f>IF(OR(SUMIF(DJ$12:DJ26,2,DJ$12:DJ26)=2,SUMIF(DJ$12:DJ26,1,DJ$12:DJ26)=1,SUM(DJ$12:DJ26)=1,SUM(DJ$12:DJ26)=2),0,IF($C27+$ED26&gt;($ED$11*DJ$8),1,IF($C27+$D27+$E27+$F27+$ED26&gt;($ED$11*DJ$8),2,IF($C27+$D27+$E27+$F27+$G27+$ED26&gt;($ED$11*DJ$8),3,0))))</f>
        <v>0</v>
      </c>
      <c r="DK27" s="239">
        <f>IF(OR(SUMIF(DK$12:DK26,2,DK$12:DK26)=2,SUMIF(DK$12:DK26,1,DK$12:DK26)=1,SUM(DK$12:DK26)=1,SUM(DK$12:DK26)=2),0,IF($C27+$ED26&gt;($ED$11*DK$8),1,IF($C27+$D27+$E27+$F27+$ED26&gt;($ED$11*DK$8),2,IF($C27+$D27+$E27+$F27+$G27+$ED26&gt;($ED$11*DK$8),3,0))))</f>
        <v>0</v>
      </c>
      <c r="DL27" s="239">
        <f>IF(OR(SUMIF(DL$12:DL26,2,DL$12:DL26)=2,SUMIF(DL$12:DL26,1,DL$12:DL26)=1,SUM(DL$12:DL26)=1,SUM(DL$12:DL26)=2),0,IF($C27+$ED26&gt;($ED$11*DL$8),1,IF($C27+$D27+$E27+$F27+$ED26&gt;($ED$11*DL$8),2,IF($C27+$D27+$E27+$F27+$G27+$ED26&gt;($ED$11*DL$8),3,0))))</f>
        <v>0</v>
      </c>
      <c r="DM27" s="239">
        <f>IF(OR(SUMIF(DM$12:DM26,2,DM$12:DM26)=2,SUMIF(DM$12:DM26,1,DM$12:DM26)=1,SUM(DM$12:DM26)=1,SUM(DM$12:DM26)=2),0,IF($C27+$ED26&gt;($ED$11*DM$8),1,IF($C27+$D27+$E27+$F27+$ED26&gt;($ED$11*DM$8),2,IF($C27+$D27+$E27+$F27+$G27+$ED26&gt;($ED$11*DM$8),3,0))))</f>
        <v>0</v>
      </c>
      <c r="DN27" s="239">
        <f>IF(OR(SUMIF(DN$12:DN26,2,DN$12:DN26)=2,SUMIF(DN$12:DN26,1,DN$12:DN26)=1,SUM(DN$12:DN26)=1,SUM(DN$12:DN26)=2),0,IF($C27+$ED26&gt;($ED$11*DN$8),1,IF($C27+$D27+$E27+$F27+$ED26&gt;($ED$11*DN$8),2,IF($C27+$D27+$E27+$F27+$G27+$ED26&gt;($ED$11*DN$8),3,0))))</f>
        <v>0</v>
      </c>
      <c r="DO27" s="239">
        <f>IF(OR(SUMIF(DO$12:DO26,2,DO$12:DO26)=2,SUMIF(DO$12:DO26,1,DO$12:DO26)=1,SUM(DO$12:DO26)=1,SUM(DO$12:DO26)=2),0,IF($C27+$ED26&gt;($ED$11*DO$8),1,IF($C27+$D27+$E27+$F27+$ED26&gt;($ED$11*DO$8),2,IF($C27+$D27+$E27+$F27+$G27+$ED26&gt;($ED$11*DO$8),3,0))))</f>
        <v>0</v>
      </c>
      <c r="DP27" s="239">
        <f>IF(OR(SUMIF(DP$12:DP26,2,DP$12:DP26)=2,SUMIF(DP$12:DP26,1,DP$12:DP26)=1,SUM(DP$12:DP26)=1,SUM(DP$12:DP26)=2),0,IF($C27+$ED26&gt;($ED$11*DP$8),1,IF($C27+$D27+$E27+$F27+$ED26&gt;($ED$11*DP$8),2,IF($C27+$D27+$E27+$F27+$G27+$ED26&gt;($ED$11*DP$8),3,0))))</f>
        <v>0</v>
      </c>
      <c r="DQ27" s="239">
        <f>IF(OR(SUMIF(DQ$12:DQ26,2,DQ$12:DQ26)=2,SUMIF(DQ$12:DQ26,1,DQ$12:DQ26)=1,SUM(DQ$12:DQ26)=1,SUM(DQ$12:DQ26)=2),0,IF($C27+$ED26&gt;($ED$11*DQ$8),1,IF($C27+$D27+$E27+$F27+$ED26&gt;($ED$11*DQ$8),2,IF($C27+$D27+$E27+$F27+$G27+$ED26&gt;($ED$11*DQ$8),3,0))))</f>
        <v>0</v>
      </c>
      <c r="DR27" s="239">
        <f>IF(OR(SUMIF(DR$12:DR26,2,DR$12:DR26)=2,SUMIF(DR$12:DR26,1,DR$12:DR26)=1,SUM(DR$12:DR26)=1,SUM(DR$12:DR26)=2),0,IF($C27+$ED26&gt;($ED$11*DR$8),1,IF($C27+$D27+$E27+$F27+$ED26&gt;($ED$11*DR$8),2,IF($C27+$D27+$E27+$F27+$G27+$ED26&gt;($ED$11*DR$8),3,0))))</f>
        <v>0</v>
      </c>
      <c r="DS27" s="239">
        <f>IF(OR(SUMIF(DS$12:DS26,2,DS$12:DS26)=2,SUMIF(DS$12:DS26,1,DS$12:DS26)=1,SUM(DS$12:DS26)=1,SUM(DS$12:DS26)=2),0,IF($C27+$ED26&gt;($ED$11*DS$8),1,IF($C27+$D27+$E27+$F27+$ED26&gt;($ED$11*DS$8),2,IF($C27+$D27+$E27+$F27+$G27+$ED26&gt;($ED$11*DS$8),3,0))))</f>
        <v>0</v>
      </c>
      <c r="DT27" s="239">
        <f>IF(OR(SUMIF(DT$12:DT26,2,DT$12:DT26)=2,SUMIF(DT$12:DT26,1,DT$12:DT26)=1,SUM(DT$12:DT26)=1,SUM(DT$12:DT26)=2),0,IF($C27+$ED26&gt;($ED$11*DT$8),1,IF($C27+$D27+$E27+$F27+$ED26&gt;($ED$11*DT$8),2,IF($C27+$D27+$E27+$F27+$G27+$ED26&gt;($ED$11*DT$8),3,0))))</f>
        <v>0</v>
      </c>
      <c r="DU27" s="239">
        <f>IF(OR(SUMIF(DU$12:DU26,2,DU$12:DU26)=2,SUMIF(DU$12:DU26,1,DU$12:DU26)=1,SUM(DU$12:DU26)=1,SUM(DU$12:DU26)=2),0,IF($C27+$ED26&gt;($ED$11*DU$8),1,IF($C27+$D27+$E27+$F27+$ED26&gt;($ED$11*DU$8),2,IF($C27+$D27+$E27+$F27+$G27+$ED26&gt;($ED$11*DU$8),3,0))))</f>
        <v>0</v>
      </c>
      <c r="DV27" s="239">
        <f>IF(OR(SUMIF(DV$12:DV26,2,DV$12:DV26)=2,SUMIF(DV$12:DV26,1,DV$12:DV26)=1,SUM(DV$12:DV26)=1,SUM(DV$12:DV26)=2),0,IF($C27+$ED26&gt;($ED$11*DV$8),1,IF($C27+$D27+$E27+$F27+$ED26&gt;($ED$11*DV$8),2,IF($C27+$D27+$E27+$F27+$G27+$ED26&gt;($ED$11*DV$8),3,0))))</f>
        <v>0</v>
      </c>
      <c r="DW27" s="239">
        <f>IF(OR(SUMIF(DW$12:DW26,2,DW$12:DW26)=2,SUMIF(DW$12:DW26,1,DW$12:DW26)=1,SUM(DW$12:DW26)=1,SUM(DW$12:DW26)=2),0,IF($C27+$ED26&gt;($ED$11*DW$8),1,IF($C27+$D27+$E27+$F27+$ED26&gt;($ED$11*DW$8),2,IF($C27+$D27+$E27+$F27+$G27+$ED26&gt;($ED$11*DW$8),3,0))))</f>
        <v>0</v>
      </c>
      <c r="DX27" s="239">
        <f>IF(OR(SUMIF(DX$12:DX26,2,DX$12:DX26)=2,SUMIF(DX$12:DX26,1,DX$12:DX26)=1,SUM(DX$12:DX26)=1,SUM(DX$12:DX26)=2),0,IF($C27+$ED26&gt;($ED$11*DX$8),1,IF($C27+$D27+$E27+$F27+$ED26&gt;($ED$11*DX$8),2,IF($C27+$D27+$E27+$F27+$G27+$ED26&gt;($ED$11*DX$8),3,0))))</f>
        <v>0</v>
      </c>
      <c r="DY27" s="239">
        <f>IF(OR(SUMIF(DY$12:DY26,2,DY$12:DY26)=2,SUMIF(DY$12:DY26,1,DY$12:DY26)=1,SUM(DY$12:DY26)=1,SUM(DY$12:DY26)=2),0,IF($C27+$ED26&gt;($ED$11*DY$8),1,IF($C27+$D27+$E27+$F27+$ED26&gt;($ED$11*DY$8),2,IF($C27+$D27+$E27+$F27+$G27+$ED26&gt;($ED$11*DY$8),3,0))))</f>
        <v>0</v>
      </c>
      <c r="DZ27" s="239">
        <f>IF(OR(SUMIF(DZ$12:DZ26,2,DZ$12:DZ26)=2,SUMIF(DZ$12:DZ26,1,DZ$12:DZ26)=1,SUM(DZ$12:DZ26)=1,SUM(DZ$12:DZ26)=2),0,IF($C27+$ED26&gt;($ED$11*DZ$8),1,IF($C27+$D27+$E27+$F27+$ED26&gt;($ED$11*DZ$8),2,IF($C27+$D27+$E27+$F27+$G27+$ED26&gt;($ED$11*DZ$8),3,0))))</f>
        <v>0</v>
      </c>
      <c r="EA27" s="239">
        <f>IF(OR(SUMIF(EA$12:EA26,2,EA$12:EA26)=2,SUMIF(EA$12:EA26,1,EA$12:EA26)=1,SUM(EA$12:EA26)=1,SUM(EA$12:EA26)=2),0,IF($C27+$ED26&gt;($ED$11*EA$8),1,IF($C27+$D27+$E27+$F27+$ED26&gt;($ED$11*EA$8),2,IF($C27+$D27+$E27+$F27+$G27+$ED26&gt;($ED$11*EA$8),3,0))))</f>
        <v>0</v>
      </c>
      <c r="EB27" s="239">
        <f>IF(OR(SUMIF(EB$12:EB26,2,EB$12:EB26)=2,SUMIF(EB$12:EB26,1,EB$12:EB26)=1,SUM(EB$12:EB26)=1,SUM(EB$12:EB26)=2),0,IF($C27+$ED26&gt;($ED$11*EB$8),1,IF($C27+$D27+$E27+$F27+$ED26&gt;($ED$11*EB$8),2,IF($C27+$D27+$E27+$F27+$G27+$ED26&gt;($ED$11*EB$8),3,0))))</f>
        <v>0</v>
      </c>
      <c r="EC27" s="239">
        <f>IF(OR(SUMIF(EC$12:EC26,2,EC$12:EC26)=2,SUMIF(EC$12:EC26,1,EC$12:EC26)=1,SUM(EC$12:EC26)=1,SUM(EC$12:EC26)=2),0,IF($C27+$ED26&gt;($ED$11*EC$8),1,IF($C27+$D27+$E27+$F27+$ED26&gt;($ED$11*EC$8),2,IF($C27+$D27+$E27+$F27+$G27+$ED26&gt;($ED$11*EC$8),3,0))))</f>
        <v>0</v>
      </c>
      <c r="ED27" s="197">
        <f>SUM($C$12:$F27)</f>
        <v>0</v>
      </c>
    </row>
    <row r="28" spans="1:134" ht="14.1" customHeight="1">
      <c r="A28" s="236">
        <v>17</v>
      </c>
      <c r="B28" s="237"/>
      <c r="C28" s="237"/>
      <c r="D28" s="237"/>
      <c r="E28" s="237"/>
      <c r="F28" s="237"/>
      <c r="G28" s="237"/>
      <c r="H28" s="239">
        <f>IF(OR(SUMIF(H$12:H27,2,H$12:H27)=2,SUMIF(H$12:H27,1,H$12:H27)=1,SUM(H$12:H27)=1,SUM(H$12:H27)=2),0,IF($C28+$ED27&gt;($ED$11*H$8),1,IF($C28+$D28+$E28+$F28+$ED27&gt;($ED$11*H$8),2,IF($C28+$D28+$E28+$F28+$G28+$ED27&gt;($ED$11*H$8),3,0))))</f>
        <v>0</v>
      </c>
      <c r="I28" s="239">
        <f>IF(OR(SUMIF(I$12:I27,2,I$12:I27)=2,SUMIF(I$12:I27,1,I$12:I27)=1,SUM(I$12:I27)=1,SUM(I$12:I27)=2),0,IF($C28+$ED27&gt;($ED$11*I$8),1,IF($C28+$D28+$E28+$F28+$ED27&gt;($ED$11*I$8),2,IF($C28+$D28+$E28+$F28+$G28+$ED27&gt;($ED$11*I$8),3,0))))</f>
        <v>0</v>
      </c>
      <c r="J28" s="239">
        <f>IF(OR(SUMIF(J$12:J27,2,J$12:J27)=2,SUMIF(J$12:J27,1,J$12:J27)=1,SUM(J$12:J27)=1,SUM(J$12:J27)=2),0,IF($C28+$ED27&gt;($ED$11*J$8),1,IF($C28+$D28+$E28+$F28+$ED27&gt;($ED$11*J$8),2,IF($C28+$D28+$E28+$F28+$G28+$ED27&gt;($ED$11*J$8),3,0))))</f>
        <v>0</v>
      </c>
      <c r="K28" s="239">
        <f>IF(OR(SUMIF(K$12:K27,2,K$12:K27)=2,SUMIF(K$12:K27,1,K$12:K27)=1,SUM(K$12:K27)=1,SUM(K$12:K27)=2),0,IF($C28+$ED27&gt;($ED$11*K$8),1,IF($C28+$D28+$E28+$F28+$ED27&gt;($ED$11*K$8),2,IF($C28+$D28+$E28+$F28+$G28+$ED27&gt;($ED$11*K$8),3,0))))</f>
        <v>0</v>
      </c>
      <c r="L28" s="239">
        <f>IF(OR(SUMIF(L$12:L27,2,L$12:L27)=2,SUMIF(L$12:L27,1,L$12:L27)=1,SUM(L$12:L27)=1,SUM(L$12:L27)=2),0,IF($C28+$ED27&gt;($ED$11*L$8),1,IF($C28+$D28+$E28+$F28+$ED27&gt;($ED$11*L$8),2,IF($C28+$D28+$E28+$F28+$G28+$ED27&gt;($ED$11*L$8),3,0))))</f>
        <v>0</v>
      </c>
      <c r="M28" s="239">
        <f>IF(OR(SUMIF(M$12:M27,2,M$12:M27)=2,SUMIF(M$12:M27,1,M$12:M27)=1,SUM(M$12:M27)=1,SUM(M$12:M27)=2),0,IF($C28+$ED27&gt;($ED$11*M$8),1,IF($C28+$D28+$E28+$F28+$ED27&gt;($ED$11*M$8),2,IF($C28+$D28+$E28+$F28+$G28+$ED27&gt;($ED$11*M$8),3,0))))</f>
        <v>0</v>
      </c>
      <c r="N28" s="239">
        <f>IF(OR(SUMIF(N$12:N27,2,N$12:N27)=2,SUMIF(N$12:N27,1,N$12:N27)=1,SUM(N$12:N27)=1,SUM(N$12:N27)=2),0,IF($C28+$ED27&gt;($ED$11*N$8),1,IF($C28+$D28+$E28+$F28+$ED27&gt;($ED$11*N$8),2,IF($C28+$D28+$E28+$F28+$G28+$ED27&gt;($ED$11*N$8),3,0))))</f>
        <v>0</v>
      </c>
      <c r="O28" s="239">
        <f>IF(OR(SUMIF(O$12:O27,2,O$12:O27)=2,SUMIF(O$12:O27,1,O$12:O27)=1,SUM(O$12:O27)=1,SUM(O$12:O27)=2),0,IF($C28+$ED27&gt;($ED$11*O$8),1,IF($C28+$D28+$E28+$F28+$ED27&gt;($ED$11*O$8),2,IF($C28+$D28+$E28+$F28+$G28+$ED27&gt;($ED$11*O$8),3,0))))</f>
        <v>0</v>
      </c>
      <c r="P28" s="239">
        <f>IF(OR(SUMIF(P$12:P27,2,P$12:P27)=2,SUMIF(P$12:P27,1,P$12:P27)=1,SUM(P$12:P27)=1,SUM(P$12:P27)=2),0,IF($C28+$ED27&gt;($ED$11*P$8),1,IF($C28+$D28+$E28+$F28+$ED27&gt;($ED$11*P$8),2,IF($C28+$D28+$E28+$F28+$G28+$ED27&gt;($ED$11*P$8),3,0))))</f>
        <v>0</v>
      </c>
      <c r="Q28" s="239">
        <f>IF(OR(SUMIF(Q$12:Q27,2,Q$12:Q27)=2,SUMIF(Q$12:Q27,1,Q$12:Q27)=1,SUM(Q$12:Q27)=1,SUM(Q$12:Q27)=2),0,IF($C28+$ED27&gt;($ED$11*Q$8),1,IF($C28+$D28+$E28+$F28+$ED27&gt;($ED$11*Q$8),2,IF($C28+$D28+$E28+$F28+$G28+$ED27&gt;($ED$11*Q$8),3,0))))</f>
        <v>0</v>
      </c>
      <c r="R28" s="239">
        <f>IF(OR(SUMIF(R$12:R27,2,R$12:R27)=2,SUMIF(R$12:R27,1,R$12:R27)=1,SUM(R$12:R27)=1,SUM(R$12:R27)=2),0,IF($C28+$ED27&gt;($ED$11*R$8),1,IF($C28+$D28+$E28+$F28+$ED27&gt;($ED$11*R$8),2,IF($C28+$D28+$E28+$F28+$G28+$ED27&gt;($ED$11*R$8),3,0))))</f>
        <v>0</v>
      </c>
      <c r="S28" s="239">
        <f>IF(OR(SUMIF(S$12:S27,2,S$12:S27)=2,SUMIF(S$12:S27,1,S$12:S27)=1,SUM(S$12:S27)=1,SUM(S$12:S27)=2),0,IF($C28+$ED27&gt;($ED$11*S$8),1,IF($C28+$D28+$E28+$F28+$ED27&gt;($ED$11*S$8),2,IF($C28+$D28+$E28+$F28+$G28+$ED27&gt;($ED$11*S$8),3,0))))</f>
        <v>0</v>
      </c>
      <c r="T28" s="239">
        <f>IF(OR(SUMIF(T$12:T27,2,T$12:T27)=2,SUMIF(T$12:T27,1,T$12:T27)=1,SUM(T$12:T27)=1,SUM(T$12:T27)=2),0,IF($C28+$ED27&gt;($ED$11*T$8),1,IF($C28+$D28+$E28+$F28+$ED27&gt;($ED$11*T$8),2,IF($C28+$D28+$E28+$F28+$G28+$ED27&gt;($ED$11*T$8),3,0))))</f>
        <v>0</v>
      </c>
      <c r="U28" s="239">
        <f>IF(OR(SUMIF(U$12:U27,2,U$12:U27)=2,SUMIF(U$12:U27,1,U$12:U27)=1,SUM(U$12:U27)=1,SUM(U$12:U27)=2),0,IF($C28+$ED27&gt;($ED$11*U$8),1,IF($C28+$D28+$E28+$F28+$ED27&gt;($ED$11*U$8),2,IF($C28+$D28+$E28+$F28+$G28+$ED27&gt;($ED$11*U$8),3,0))))</f>
        <v>0</v>
      </c>
      <c r="V28" s="239">
        <f>IF(OR(SUMIF(V$12:V27,2,V$12:V27)=2,SUMIF(V$12:V27,1,V$12:V27)=1,SUM(V$12:V27)=1,SUM(V$12:V27)=2),0,IF($C28+$ED27&gt;($ED$11*V$8),1,IF($C28+$D28+$E28+$F28+$ED27&gt;($ED$11*V$8),2,IF($C28+$D28+$E28+$F28+$G28+$ED27&gt;($ED$11*V$8),3,0))))</f>
        <v>0</v>
      </c>
      <c r="W28" s="239">
        <f>IF(OR(SUMIF(W$12:W27,2,W$12:W27)=2,SUMIF(W$12:W27,1,W$12:W27)=1,SUM(W$12:W27)=1,SUM(W$12:W27)=2),0,IF($C28+$ED27&gt;($ED$11*W$8),1,IF($C28+$D28+$E28+$F28+$ED27&gt;($ED$11*W$8),2,IF($C28+$D28+$E28+$F28+$G28+$ED27&gt;($ED$11*W$8),3,0))))</f>
        <v>0</v>
      </c>
      <c r="X28" s="239">
        <f>IF(OR(SUMIF(X$12:X27,2,X$12:X27)=2,SUMIF(X$12:X27,1,X$12:X27)=1,SUM(X$12:X27)=1,SUM(X$12:X27)=2),0,IF($C28+$ED27&gt;($ED$11*X$8),1,IF($C28+$D28+$E28+$F28+$ED27&gt;($ED$11*X$8),2,IF($C28+$D28+$E28+$F28+$G28+$ED27&gt;($ED$11*X$8),3,0))))</f>
        <v>0</v>
      </c>
      <c r="Y28" s="239">
        <f>IF(OR(SUMIF(Y$12:Y27,2,Y$12:Y27)=2,SUMIF(Y$12:Y27,1,Y$12:Y27)=1,SUM(Y$12:Y27)=1,SUM(Y$12:Y27)=2),0,IF($C28+$ED27&gt;($ED$11*Y$8),1,IF($C28+$D28+$E28+$F28+$ED27&gt;($ED$11*Y$8),2,IF($C28+$D28+$E28+$F28+$G28+$ED27&gt;($ED$11*Y$8),3,0))))</f>
        <v>0</v>
      </c>
      <c r="Z28" s="239">
        <f>IF(OR(SUMIF(Z$12:Z27,2,Z$12:Z27)=2,SUMIF(Z$12:Z27,1,Z$12:Z27)=1,SUM(Z$12:Z27)=1,SUM(Z$12:Z27)=2),0,IF($C28+$ED27&gt;($ED$11*Z$8),1,IF($C28+$D28+$E28+$F28+$ED27&gt;($ED$11*Z$8),2,IF($C28+$D28+$E28+$F28+$G28+$ED27&gt;($ED$11*Z$8),3,0))))</f>
        <v>0</v>
      </c>
      <c r="AA28" s="239">
        <f>IF(OR(SUMIF(AA$12:AA27,2,AA$12:AA27)=2,SUMIF(AA$12:AA27,1,AA$12:AA27)=1,SUM(AA$12:AA27)=1,SUM(AA$12:AA27)=2),0,IF($C28+$ED27&gt;($ED$11*AA$8),1,IF($C28+$D28+$E28+$F28+$ED27&gt;($ED$11*AA$8),2,IF($C28+$D28+$E28+$F28+$G28+$ED27&gt;($ED$11*AA$8),3,0))))</f>
        <v>0</v>
      </c>
      <c r="AB28" s="239">
        <f>IF(OR(SUMIF(AB$12:AB27,2,AB$12:AB27)=2,SUMIF(AB$12:AB27,1,AB$12:AB27)=1,SUM(AB$12:AB27)=1,SUM(AB$12:AB27)=2),0,IF($C28+$ED27&gt;($ED$11*AB$8),1,IF($C28+$D28+$E28+$F28+$ED27&gt;($ED$11*AB$8),2,IF($C28+$D28+$E28+$F28+$G28+$ED27&gt;($ED$11*AB$8),3,0))))</f>
        <v>0</v>
      </c>
      <c r="AC28" s="239">
        <f>IF(OR(SUMIF(AC$12:AC27,2,AC$12:AC27)=2,SUMIF(AC$12:AC27,1,AC$12:AC27)=1,SUM(AC$12:AC27)=1,SUM(AC$12:AC27)=2),0,IF($C28+$ED27&gt;($ED$11*AC$8),1,IF($C28+$D28+$E28+$F28+$ED27&gt;($ED$11*AC$8),2,IF($C28+$D28+$E28+$F28+$G28+$ED27&gt;($ED$11*AC$8),3,0))))</f>
        <v>0</v>
      </c>
      <c r="AD28" s="239">
        <f>IF(OR(SUMIF(AD$12:AD27,2,AD$12:AD27)=2,SUMIF(AD$12:AD27,1,AD$12:AD27)=1,SUM(AD$12:AD27)=1,SUM(AD$12:AD27)=2),0,IF($C28+$ED27&gt;($ED$11*AD$8),1,IF($C28+$D28+$E28+$F28+$ED27&gt;($ED$11*AD$8),2,IF($C28+$D28+$E28+$F28+$G28+$ED27&gt;($ED$11*AD$8),3,0))))</f>
        <v>0</v>
      </c>
      <c r="AE28" s="239">
        <f>IF(OR(SUMIF(AE$12:AE27,2,AE$12:AE27)=2,SUMIF(AE$12:AE27,1,AE$12:AE27)=1,SUM(AE$12:AE27)=1,SUM(AE$12:AE27)=2),0,IF($C28+$ED27&gt;($ED$11*AE$8),1,IF($C28+$D28+$E28+$F28+$ED27&gt;($ED$11*AE$8),2,IF($C28+$D28+$E28+$F28+$G28+$ED27&gt;($ED$11*AE$8),3,0))))</f>
        <v>0</v>
      </c>
      <c r="AF28" s="239">
        <f>IF(OR(SUMIF(AF$12:AF27,2,AF$12:AF27)=2,SUMIF(AF$12:AF27,1,AF$12:AF27)=1,SUM(AF$12:AF27)=1,SUM(AF$12:AF27)=2),0,IF($C28+$ED27&gt;($ED$11*AF$8),1,IF($C28+$D28+$E28+$F28+$ED27&gt;($ED$11*AF$8),2,IF($C28+$D28+$E28+$F28+$G28+$ED27&gt;($ED$11*AF$8),3,0))))</f>
        <v>0</v>
      </c>
      <c r="AG28" s="239">
        <f>IF(OR(SUMIF(AG$12:AG27,2,AG$12:AG27)=2,SUMIF(AG$12:AG27,1,AG$12:AG27)=1,SUM(AG$12:AG27)=1,SUM(AG$12:AG27)=2),0,IF($C28+$ED27&gt;($ED$11*AG$8),1,IF($C28+$D28+$E28+$F28+$ED27&gt;($ED$11*AG$8),2,IF($C28+$D28+$E28+$F28+$G28+$ED27&gt;($ED$11*AG$8),3,0))))</f>
        <v>0</v>
      </c>
      <c r="AH28" s="239">
        <f>IF(OR(SUMIF(AH$12:AH27,2,AH$12:AH27)=2,SUMIF(AH$12:AH27,1,AH$12:AH27)=1,SUM(AH$12:AH27)=1,SUM(AH$12:AH27)=2),0,IF($C28+$ED27&gt;($ED$11*AH$8),1,IF($C28+$D28+$E28+$F28+$ED27&gt;($ED$11*AH$8),2,IF($C28+$D28+$E28+$F28+$G28+$ED27&gt;($ED$11*AH$8),3,0))))</f>
        <v>0</v>
      </c>
      <c r="AI28" s="239">
        <f>IF(OR(SUMIF(AI$12:AI27,2,AI$12:AI27)=2,SUMIF(AI$12:AI27,1,AI$12:AI27)=1,SUM(AI$12:AI27)=1,SUM(AI$12:AI27)=2),0,IF($C28+$ED27&gt;($ED$11*AI$8),1,IF($C28+$D28+$E28+$F28+$ED27&gt;($ED$11*AI$8),2,IF($C28+$D28+$E28+$F28+$G28+$ED27&gt;($ED$11*AI$8),3,0))))</f>
        <v>0</v>
      </c>
      <c r="AJ28" s="239">
        <f>IF(OR(SUMIF(AJ$12:AJ27,2,AJ$12:AJ27)=2,SUMIF(AJ$12:AJ27,1,AJ$12:AJ27)=1,SUM(AJ$12:AJ27)=1,SUM(AJ$12:AJ27)=2),0,IF($C28+$ED27&gt;($ED$11*AJ$8),1,IF($C28+$D28+$E28+$F28+$ED27&gt;($ED$11*AJ$8),2,IF($C28+$D28+$E28+$F28+$G28+$ED27&gt;($ED$11*AJ$8),3,0))))</f>
        <v>0</v>
      </c>
      <c r="AK28" s="239">
        <f>IF(OR(SUMIF(AK$12:AK27,2,AK$12:AK27)=2,SUMIF(AK$12:AK27,1,AK$12:AK27)=1,SUM(AK$12:AK27)=1,SUM(AK$12:AK27)=2),0,IF($C28+$ED27&gt;($ED$11*AK$8),1,IF($C28+$D28+$E28+$F28+$ED27&gt;($ED$11*AK$8),2,IF($C28+$D28+$E28+$F28+$G28+$ED27&gt;($ED$11*AK$8),3,0))))</f>
        <v>0</v>
      </c>
      <c r="AL28" s="239">
        <f>IF(OR(SUMIF(AL$12:AL27,2,AL$12:AL27)=2,SUMIF(AL$12:AL27,1,AL$12:AL27)=1,SUM(AL$12:AL27)=1,SUM(AL$12:AL27)=2),0,IF($C28+$ED27&gt;($ED$11*AL$8),1,IF($C28+$D28+$E28+$F28+$ED27&gt;($ED$11*AL$8),2,IF($C28+$D28+$E28+$F28+$G28+$ED27&gt;($ED$11*AL$8),3,0))))</f>
        <v>0</v>
      </c>
      <c r="AM28" s="239">
        <f>IF(OR(SUMIF(AM$12:AM27,2,AM$12:AM27)=2,SUMIF(AM$12:AM27,1,AM$12:AM27)=1,SUM(AM$12:AM27)=1,SUM(AM$12:AM27)=2),0,IF($C28+$ED27&gt;($ED$11*AM$8),1,IF($C28+$D28+$E28+$F28+$ED27&gt;($ED$11*AM$8),2,IF($C28+$D28+$E28+$F28+$G28+$ED27&gt;($ED$11*AM$8),3,0))))</f>
        <v>0</v>
      </c>
      <c r="AN28" s="239">
        <f>IF(OR(SUMIF(AN$12:AN27,2,AN$12:AN27)=2,SUMIF(AN$12:AN27,1,AN$12:AN27)=1,SUM(AN$12:AN27)=1,SUM(AN$12:AN27)=2),0,IF($C28+$ED27&gt;($ED$11*AN$8),1,IF($C28+$D28+$E28+$F28+$ED27&gt;($ED$11*AN$8),2,IF($C28+$D28+$E28+$F28+$G28+$ED27&gt;($ED$11*AN$8),3,0))))</f>
        <v>0</v>
      </c>
      <c r="AO28" s="239">
        <f>IF(OR(SUMIF(AO$12:AO27,2,AO$12:AO27)=2,SUMIF(AO$12:AO27,1,AO$12:AO27)=1,SUM(AO$12:AO27)=1,SUM(AO$12:AO27)=2),0,IF($C28+$ED27&gt;($ED$11*AO$8),1,IF($C28+$D28+$E28+$F28+$ED27&gt;($ED$11*AO$8),2,IF($C28+$D28+$E28+$F28+$G28+$ED27&gt;($ED$11*AO$8),3,0))))</f>
        <v>0</v>
      </c>
      <c r="AP28" s="239">
        <f>IF(OR(SUMIF(AP$12:AP27,2,AP$12:AP27)=2,SUMIF(AP$12:AP27,1,AP$12:AP27)=1,SUM(AP$12:AP27)=1,SUM(AP$12:AP27)=2),0,IF($C28+$ED27&gt;($ED$11*AP$8),1,IF($C28+$D28+$E28+$F28+$ED27&gt;($ED$11*AP$8),2,IF($C28+$D28+$E28+$F28+$G28+$ED27&gt;($ED$11*AP$8),3,0))))</f>
        <v>0</v>
      </c>
      <c r="AQ28" s="239">
        <f>IF(OR(SUMIF(AQ$12:AQ27,2,AQ$12:AQ27)=2,SUMIF(AQ$12:AQ27,1,AQ$12:AQ27)=1,SUM(AQ$12:AQ27)=1,SUM(AQ$12:AQ27)=2),0,IF($C28+$ED27&gt;($ED$11*AQ$8),1,IF($C28+$D28+$E28+$F28+$ED27&gt;($ED$11*AQ$8),2,IF($C28+$D28+$E28+$F28+$G28+$ED27&gt;($ED$11*AQ$8),3,0))))</f>
        <v>0</v>
      </c>
      <c r="AR28" s="239">
        <f>IF(OR(SUMIF(AR$12:AR27,2,AR$12:AR27)=2,SUMIF(AR$12:AR27,1,AR$12:AR27)=1,SUM(AR$12:AR27)=1,SUM(AR$12:AR27)=2),0,IF($C28+$ED27&gt;($ED$11*AR$8),1,IF($C28+$D28+$E28+$F28+$ED27&gt;($ED$11*AR$8),2,IF($C28+$D28+$E28+$F28+$G28+$ED27&gt;($ED$11*AR$8),3,0))))</f>
        <v>0</v>
      </c>
      <c r="AS28" s="239">
        <f>IF(OR(SUMIF(AS$12:AS27,2,AS$12:AS27)=2,SUMIF(AS$12:AS27,1,AS$12:AS27)=1,SUM(AS$12:AS27)=1,SUM(AS$12:AS27)=2),0,IF($C28+$ED27&gt;($ED$11*AS$8),1,IF($C28+$D28+$E28+$F28+$ED27&gt;($ED$11*AS$8),2,IF($C28+$D28+$E28+$F28+$G28+$ED27&gt;($ED$11*AS$8),3,0))))</f>
        <v>0</v>
      </c>
      <c r="AT28" s="239">
        <f>IF(OR(SUMIF(AT$12:AT27,2,AT$12:AT27)=2,SUMIF(AT$12:AT27,1,AT$12:AT27)=1,SUM(AT$12:AT27)=1,SUM(AT$12:AT27)=2),0,IF($C28+$ED27&gt;($ED$11*AT$8),1,IF($C28+$D28+$E28+$F28+$ED27&gt;($ED$11*AT$8),2,IF($C28+$D28+$E28+$F28+$G28+$ED27&gt;($ED$11*AT$8),3,0))))</f>
        <v>0</v>
      </c>
      <c r="AU28" s="239">
        <f>IF(OR(SUMIF(AU$12:AU27,2,AU$12:AU27)=2,SUMIF(AU$12:AU27,1,AU$12:AU27)=1,SUM(AU$12:AU27)=1,SUM(AU$12:AU27)=2),0,IF($C28+$ED27&gt;($ED$11*AU$8),1,IF($C28+$D28+$E28+$F28+$ED27&gt;($ED$11*AU$8),2,IF($C28+$D28+$E28+$F28+$G28+$ED27&gt;($ED$11*AU$8),3,0))))</f>
        <v>0</v>
      </c>
      <c r="AV28" s="239">
        <f>IF(OR(SUMIF(AV$12:AV27,2,AV$12:AV27)=2,SUMIF(AV$12:AV27,1,AV$12:AV27)=1,SUM(AV$12:AV27)=1,SUM(AV$12:AV27)=2),0,IF($C28+$ED27&gt;($ED$11*AV$8),1,IF($C28+$D28+$E28+$F28+$ED27&gt;($ED$11*AV$8),2,IF($C28+$D28+$E28+$F28+$G28+$ED27&gt;($ED$11*AV$8),3,0))))</f>
        <v>0</v>
      </c>
      <c r="AW28" s="239">
        <f>IF(OR(SUMIF(AW$12:AW27,2,AW$12:AW27)=2,SUMIF(AW$12:AW27,1,AW$12:AW27)=1,SUM(AW$12:AW27)=1,SUM(AW$12:AW27)=2),0,IF($C28+$ED27&gt;($ED$11*AW$8),1,IF($C28+$D28+$E28+$F28+$ED27&gt;($ED$11*AW$8),2,IF($C28+$D28+$E28+$F28+$G28+$ED27&gt;($ED$11*AW$8),3,0))))</f>
        <v>0</v>
      </c>
      <c r="AX28" s="239">
        <f>IF(OR(SUMIF(AX$12:AX27,2,AX$12:AX27)=2,SUMIF(AX$12:AX27,1,AX$12:AX27)=1,SUM(AX$12:AX27)=1,SUM(AX$12:AX27)=2),0,IF($C28+$ED27&gt;($ED$11*AX$8),1,IF($C28+$D28+$E28+$F28+$ED27&gt;($ED$11*AX$8),2,IF($C28+$D28+$E28+$F28+$G28+$ED27&gt;($ED$11*AX$8),3,0))))</f>
        <v>0</v>
      </c>
      <c r="AY28" s="239">
        <f>IF(OR(SUMIF(AY$12:AY27,2,AY$12:AY27)=2,SUMIF(AY$12:AY27,1,AY$12:AY27)=1,SUM(AY$12:AY27)=1,SUM(AY$12:AY27)=2),0,IF($C28+$ED27&gt;($ED$11*AY$8),1,IF($C28+$D28+$E28+$F28+$ED27&gt;($ED$11*AY$8),2,IF($C28+$D28+$E28+$F28+$G28+$ED27&gt;($ED$11*AY$8),3,0))))</f>
        <v>0</v>
      </c>
      <c r="AZ28" s="239">
        <f>IF(OR(SUMIF(AZ$12:AZ27,2,AZ$12:AZ27)=2,SUMIF(AZ$12:AZ27,1,AZ$12:AZ27)=1,SUM(AZ$12:AZ27)=1,SUM(AZ$12:AZ27)=2),0,IF($C28+$ED27&gt;($ED$11*AZ$8),1,IF($C28+$D28+$E28+$F28+$ED27&gt;($ED$11*AZ$8),2,IF($C28+$D28+$E28+$F28+$G28+$ED27&gt;($ED$11*AZ$8),3,0))))</f>
        <v>0</v>
      </c>
      <c r="BA28" s="239">
        <f>IF(OR(SUMIF(BA$12:BA27,2,BA$12:BA27)=2,SUMIF(BA$12:BA27,1,BA$12:BA27)=1,SUM(BA$12:BA27)=1,SUM(BA$12:BA27)=2),0,IF($C28+$ED27&gt;($ED$11*BA$8),1,IF($C28+$D28+$E28+$F28+$ED27&gt;($ED$11*BA$8),2,IF($C28+$D28+$E28+$F28+$G28+$ED27&gt;($ED$11*BA$8),3,0))))</f>
        <v>0</v>
      </c>
      <c r="BB28" s="239">
        <f>IF(OR(SUMIF(BB$12:BB27,2,BB$12:BB27)=2,SUMIF(BB$12:BB27,1,BB$12:BB27)=1,SUM(BB$12:BB27)=1,SUM(BB$12:BB27)=2),0,IF($C28+$ED27&gt;($ED$11*BB$8),1,IF($C28+$D28+$E28+$F28+$ED27&gt;($ED$11*BB$8),2,IF($C28+$D28+$E28+$F28+$G28+$ED27&gt;($ED$11*BB$8),3,0))))</f>
        <v>0</v>
      </c>
      <c r="BC28" s="239">
        <f>IF(OR(SUMIF(BC$12:BC27,2,BC$12:BC27)=2,SUMIF(BC$12:BC27,1,BC$12:BC27)=1,SUM(BC$12:BC27)=1,SUM(BC$12:BC27)=2),0,IF($C28+$ED27&gt;($ED$11*BC$8),1,IF($C28+$D28+$E28+$F28+$ED27&gt;($ED$11*BC$8),2,IF($C28+$D28+$E28+$F28+$G28+$ED27&gt;($ED$11*BC$8),3,0))))</f>
        <v>0</v>
      </c>
      <c r="BD28" s="239">
        <f>IF(OR(SUMIF(BD$12:BD27,2,BD$12:BD27)=2,SUMIF(BD$12:BD27,1,BD$12:BD27)=1,SUM(BD$12:BD27)=1,SUM(BD$12:BD27)=2),0,IF($C28+$ED27&gt;($ED$11*BD$8),1,IF($C28+$D28+$E28+$F28+$ED27&gt;($ED$11*BD$8),2,IF($C28+$D28+$E28+$F28+$G28+$ED27&gt;($ED$11*BD$8),3,0))))</f>
        <v>0</v>
      </c>
      <c r="BE28" s="239">
        <f>IF(OR(SUMIF(BE$12:BE27,2,BE$12:BE27)=2,SUMIF(BE$12:BE27,1,BE$12:BE27)=1,SUM(BE$12:BE27)=1,SUM(BE$12:BE27)=2),0,IF($C28+$ED27&gt;($ED$11*BE$8),1,IF($C28+$D28+$E28+$F28+$ED27&gt;($ED$11*BE$8),2,IF($C28+$D28+$E28+$F28+$G28+$ED27&gt;($ED$11*BE$8),3,0))))</f>
        <v>0</v>
      </c>
      <c r="BF28" s="239">
        <f>IF(OR(SUMIF(BF$12:BF27,2,BF$12:BF27)=2,SUMIF(BF$12:BF27,1,BF$12:BF27)=1,SUM(BF$12:BF27)=1,SUM(BF$12:BF27)=2),0,IF($C28+$ED27&gt;($ED$11*BF$8),1,IF($C28+$D28+$E28+$F28+$ED27&gt;($ED$11*BF$8),2,IF($C28+$D28+$E28+$F28+$G28+$ED27&gt;($ED$11*BF$8),3,0))))</f>
        <v>0</v>
      </c>
      <c r="BG28" s="239">
        <f>IF(OR(SUMIF(BG$12:BG27,2,BG$12:BG27)=2,SUMIF(BG$12:BG27,1,BG$12:BG27)=1,SUM(BG$12:BG27)=1,SUM(BG$12:BG27)=2),0,IF($C28+$ED27&gt;($ED$11*BG$8),1,IF($C28+$D28+$E28+$F28+$ED27&gt;($ED$11*BG$8),2,IF($C28+$D28+$E28+$F28+$G28+$ED27&gt;($ED$11*BG$8),3,0))))</f>
        <v>0</v>
      </c>
      <c r="BH28" s="239">
        <f>IF(OR(SUMIF(BH$12:BH27,2,BH$12:BH27)=2,SUMIF(BH$12:BH27,1,BH$12:BH27)=1,SUM(BH$12:BH27)=1,SUM(BH$12:BH27)=2),0,IF($C28+$ED27&gt;($ED$11*BH$8),1,IF($C28+$D28+$E28+$F28+$ED27&gt;($ED$11*BH$8),2,IF($C28+$D28+$E28+$F28+$G28+$ED27&gt;($ED$11*BH$8),3,0))))</f>
        <v>0</v>
      </c>
      <c r="BI28" s="239">
        <f>IF(OR(SUMIF(BI$12:BI27,2,BI$12:BI27)=2,SUMIF(BI$12:BI27,1,BI$12:BI27)=1,SUM(BI$12:BI27)=1,SUM(BI$12:BI27)=2),0,IF($C28+$ED27&gt;($ED$11*BI$8),1,IF($C28+$D28+$E28+$F28+$ED27&gt;($ED$11*BI$8),2,IF($C28+$D28+$E28+$F28+$G28+$ED27&gt;($ED$11*BI$8),3,0))))</f>
        <v>0</v>
      </c>
      <c r="BJ28" s="239">
        <f>IF(OR(SUMIF(BJ$12:BJ27,2,BJ$12:BJ27)=2,SUMIF(BJ$12:BJ27,1,BJ$12:BJ27)=1,SUM(BJ$12:BJ27)=1,SUM(BJ$12:BJ27)=2),0,IF($C28+$ED27&gt;($ED$11*BJ$8),1,IF($C28+$D28+$E28+$F28+$ED27&gt;($ED$11*BJ$8),2,IF($C28+$D28+$E28+$F28+$G28+$ED27&gt;($ED$11*BJ$8),3,0))))</f>
        <v>0</v>
      </c>
      <c r="BK28" s="239">
        <f>IF(OR(SUMIF(BK$12:BK27,2,BK$12:BK27)=2,SUMIF(BK$12:BK27,1,BK$12:BK27)=1,SUM(BK$12:BK27)=1,SUM(BK$12:BK27)=2),0,IF($C28+$ED27&gt;($ED$11*BK$8),1,IF($C28+$D28+$E28+$F28+$ED27&gt;($ED$11*BK$8),2,IF($C28+$D28+$E28+$F28+$G28+$ED27&gt;($ED$11*BK$8),3,0))))</f>
        <v>0</v>
      </c>
      <c r="BL28" s="239">
        <f>IF(OR(SUMIF(BL$12:BL27,2,BL$12:BL27)=2,SUMIF(BL$12:BL27,1,BL$12:BL27)=1,SUM(BL$12:BL27)=1,SUM(BL$12:BL27)=2),0,IF($C28+$ED27&gt;($ED$11*BL$8),1,IF($C28+$D28+$E28+$F28+$ED27&gt;($ED$11*BL$8),2,IF($C28+$D28+$E28+$F28+$G28+$ED27&gt;($ED$11*BL$8),3,0))))</f>
        <v>0</v>
      </c>
      <c r="BM28" s="239">
        <f>IF(OR(SUMIF(BM$12:BM27,2,BM$12:BM27)=2,SUMIF(BM$12:BM27,1,BM$12:BM27)=1,SUM(BM$12:BM27)=1,SUM(BM$12:BM27)=2),0,IF($C28+$ED27&gt;($ED$11*BM$8),1,IF($C28+$D28+$E28+$F28+$ED27&gt;($ED$11*BM$8),2,IF($C28+$D28+$E28+$F28+$G28+$ED27&gt;($ED$11*BM$8),3,0))))</f>
        <v>0</v>
      </c>
      <c r="BN28" s="239">
        <f>IF(OR(SUMIF(BN$12:BN27,2,BN$12:BN27)=2,SUMIF(BN$12:BN27,1,BN$12:BN27)=1,SUM(BN$12:BN27)=1,SUM(BN$12:BN27)=2),0,IF($C28+$ED27&gt;($ED$11*BN$8),1,IF($C28+$D28+$E28+$F28+$ED27&gt;($ED$11*BN$8),2,IF($C28+$D28+$E28+$F28+$G28+$ED27&gt;($ED$11*BN$8),3,0))))</f>
        <v>0</v>
      </c>
      <c r="BO28" s="239">
        <f>IF(OR(SUMIF(BO$12:BO27,2,BO$12:BO27)=2,SUMIF(BO$12:BO27,1,BO$12:BO27)=1,SUM(BO$12:BO27)=1,SUM(BO$12:BO27)=2),0,IF($C28+$ED27&gt;($ED$11*BO$8),1,IF($C28+$D28+$E28+$F28+$ED27&gt;($ED$11*BO$8),2,IF($C28+$D28+$E28+$F28+$G28+$ED27&gt;($ED$11*BO$8),3,0))))</f>
        <v>0</v>
      </c>
      <c r="BP28" s="239">
        <f>IF(OR(SUMIF(BP$12:BP27,2,BP$12:BP27)=2,SUMIF(BP$12:BP27,1,BP$12:BP27)=1,SUM(BP$12:BP27)=1,SUM(BP$12:BP27)=2),0,IF($C28+$ED27&gt;($ED$11*BP$8),1,IF($C28+$D28+$E28+$F28+$ED27&gt;($ED$11*BP$8),2,IF($C28+$D28+$E28+$F28+$G28+$ED27&gt;($ED$11*BP$8),3,0))))</f>
        <v>0</v>
      </c>
      <c r="BQ28" s="239">
        <f>IF(OR(SUMIF(BQ$12:BQ27,2,BQ$12:BQ27)=2,SUMIF(BQ$12:BQ27,1,BQ$12:BQ27)=1,SUM(BQ$12:BQ27)=1,SUM(BQ$12:BQ27)=2),0,IF($C28+$ED27&gt;($ED$11*BQ$8),1,IF($C28+$D28+$E28+$F28+$ED27&gt;($ED$11*BQ$8),2,IF($C28+$D28+$E28+$F28+$G28+$ED27&gt;($ED$11*BQ$8),3,0))))</f>
        <v>0</v>
      </c>
      <c r="BR28" s="239">
        <f>IF(OR(SUMIF(BR$12:BR27,2,BR$12:BR27)=2,SUMIF(BR$12:BR27,1,BR$12:BR27)=1,SUM(BR$12:BR27)=1,SUM(BR$12:BR27)=2),0,IF($C28+$ED27&gt;($ED$11*BR$8),1,IF($C28+$D28+$E28+$F28+$ED27&gt;($ED$11*BR$8),2,IF($C28+$D28+$E28+$F28+$G28+$ED27&gt;($ED$11*BR$8),3,0))))</f>
        <v>0</v>
      </c>
      <c r="BS28" s="239">
        <f>IF(OR(SUMIF(BS$12:BS27,2,BS$12:BS27)=2,SUMIF(BS$12:BS27,1,BS$12:BS27)=1,SUM(BS$12:BS27)=1,SUM(BS$12:BS27)=2),0,IF($C28+$ED27&gt;($ED$11*BS$8),1,IF($C28+$D28+$E28+$F28+$ED27&gt;($ED$11*BS$8),2,IF($C28+$D28+$E28+$F28+$G28+$ED27&gt;($ED$11*BS$8),3,0))))</f>
        <v>0</v>
      </c>
      <c r="BT28" s="239">
        <f>IF(OR(SUMIF(BT$12:BT27,2,BT$12:BT27)=2,SUMIF(BT$12:BT27,1,BT$12:BT27)=1,SUM(BT$12:BT27)=1,SUM(BT$12:BT27)=2),0,IF($C28+$ED27&gt;($ED$11*BT$8),1,IF($C28+$D28+$E28+$F28+$ED27&gt;($ED$11*BT$8),2,IF($C28+$D28+$E28+$F28+$G28+$ED27&gt;($ED$11*BT$8),3,0))))</f>
        <v>0</v>
      </c>
      <c r="BU28" s="239">
        <f>IF(OR(SUMIF(BU$12:BU27,2,BU$12:BU27)=2,SUMIF(BU$12:BU27,1,BU$12:BU27)=1,SUM(BU$12:BU27)=1,SUM(BU$12:BU27)=2),0,IF($C28+$ED27&gt;($ED$11*BU$8),1,IF($C28+$D28+$E28+$F28+$ED27&gt;($ED$11*BU$8),2,IF($C28+$D28+$E28+$F28+$G28+$ED27&gt;($ED$11*BU$8),3,0))))</f>
        <v>0</v>
      </c>
      <c r="BV28" s="239">
        <f>IF(OR(SUMIF(BV$12:BV27,2,BV$12:BV27)=2,SUMIF(BV$12:BV27,1,BV$12:BV27)=1,SUM(BV$12:BV27)=1,SUM(BV$12:BV27)=2),0,IF($C28+$ED27&gt;($ED$11*BV$8),1,IF($C28+$D28+$E28+$F28+$ED27&gt;($ED$11*BV$8),2,IF($C28+$D28+$E28+$F28+$G28+$ED27&gt;($ED$11*BV$8),3,0))))</f>
        <v>0</v>
      </c>
      <c r="BW28" s="239">
        <f>IF(OR(SUMIF(BW$12:BW27,2,BW$12:BW27)=2,SUMIF(BW$12:BW27,1,BW$12:BW27)=1,SUM(BW$12:BW27)=1,SUM(BW$12:BW27)=2),0,IF($C28+$ED27&gt;($ED$11*BW$8),1,IF($C28+$D28+$E28+$F28+$ED27&gt;($ED$11*BW$8),2,IF($C28+$D28+$E28+$F28+$G28+$ED27&gt;($ED$11*BW$8),3,0))))</f>
        <v>0</v>
      </c>
      <c r="BX28" s="239">
        <f>IF(OR(SUMIF(BX$12:BX27,2,BX$12:BX27)=2,SUMIF(BX$12:BX27,1,BX$12:BX27)=1,SUM(BX$12:BX27)=1,SUM(BX$12:BX27)=2),0,IF($C28+$ED27&gt;($ED$11*BX$8),1,IF($C28+$D28+$E28+$F28+$ED27&gt;($ED$11*BX$8),2,IF($C28+$D28+$E28+$F28+$G28+$ED27&gt;($ED$11*BX$8),3,0))))</f>
        <v>0</v>
      </c>
      <c r="BY28" s="239">
        <f>IF(OR(SUMIF(BY$12:BY27,2,BY$12:BY27)=2,SUMIF(BY$12:BY27,1,BY$12:BY27)=1,SUM(BY$12:BY27)=1,SUM(BY$12:BY27)=2),0,IF($C28+$ED27&gt;($ED$11*BY$8),1,IF($C28+$D28+$E28+$F28+$ED27&gt;($ED$11*BY$8),2,IF($C28+$D28+$E28+$F28+$G28+$ED27&gt;($ED$11*BY$8),3,0))))</f>
        <v>0</v>
      </c>
      <c r="BZ28" s="239">
        <f>IF(OR(SUMIF(BZ$12:BZ27,2,BZ$12:BZ27)=2,SUMIF(BZ$12:BZ27,1,BZ$12:BZ27)=1,SUM(BZ$12:BZ27)=1,SUM(BZ$12:BZ27)=2),0,IF($C28+$ED27&gt;($ED$11*BZ$8),1,IF($C28+$D28+$E28+$F28+$ED27&gt;($ED$11*BZ$8),2,IF($C28+$D28+$E28+$F28+$G28+$ED27&gt;($ED$11*BZ$8),3,0))))</f>
        <v>0</v>
      </c>
      <c r="CA28" s="239">
        <f>IF(OR(SUMIF(CA$12:CA27,2,CA$12:CA27)=2,SUMIF(CA$12:CA27,1,CA$12:CA27)=1,SUM(CA$12:CA27)=1,SUM(CA$12:CA27)=2),0,IF($C28+$ED27&gt;($ED$11*CA$8),1,IF($C28+$D28+$E28+$F28+$ED27&gt;($ED$11*CA$8),2,IF($C28+$D28+$E28+$F28+$G28+$ED27&gt;($ED$11*CA$8),3,0))))</f>
        <v>0</v>
      </c>
      <c r="CB28" s="239">
        <f>IF(OR(SUMIF(CB$12:CB27,2,CB$12:CB27)=2,SUMIF(CB$12:CB27,1,CB$12:CB27)=1,SUM(CB$12:CB27)=1,SUM(CB$12:CB27)=2),0,IF($C28+$ED27&gt;($ED$11*CB$8),1,IF($C28+$D28+$E28+$F28+$ED27&gt;($ED$11*CB$8),2,IF($C28+$D28+$E28+$F28+$G28+$ED27&gt;($ED$11*CB$8),3,0))))</f>
        <v>0</v>
      </c>
      <c r="CC28" s="239">
        <f>IF(OR(SUMIF(CC$12:CC27,2,CC$12:CC27)=2,SUMIF(CC$12:CC27,1,CC$12:CC27)=1,SUM(CC$12:CC27)=1,SUM(CC$12:CC27)=2),0,IF($C28+$ED27&gt;($ED$11*CC$8),1,IF($C28+$D28+$E28+$F28+$ED27&gt;($ED$11*CC$8),2,IF($C28+$D28+$E28+$F28+$G28+$ED27&gt;($ED$11*CC$8),3,0))))</f>
        <v>0</v>
      </c>
      <c r="CD28" s="239">
        <f>IF(OR(SUMIF(CD$12:CD27,2,CD$12:CD27)=2,SUMIF(CD$12:CD27,1,CD$12:CD27)=1,SUM(CD$12:CD27)=1,SUM(CD$12:CD27)=2),0,IF($C28+$ED27&gt;($ED$11*CD$8),1,IF($C28+$D28+$E28+$F28+$ED27&gt;($ED$11*CD$8),2,IF($C28+$D28+$E28+$F28+$G28+$ED27&gt;($ED$11*CD$8),3,0))))</f>
        <v>0</v>
      </c>
      <c r="CE28" s="239">
        <f>IF(OR(SUMIF(CE$12:CE27,2,CE$12:CE27)=2,SUMIF(CE$12:CE27,1,CE$12:CE27)=1,SUM(CE$12:CE27)=1,SUM(CE$12:CE27)=2),0,IF($C28+$ED27&gt;($ED$11*CE$8),1,IF($C28+$D28+$E28+$F28+$ED27&gt;($ED$11*CE$8),2,IF($C28+$D28+$E28+$F28+$G28+$ED27&gt;($ED$11*CE$8),3,0))))</f>
        <v>0</v>
      </c>
      <c r="CF28" s="239">
        <f>IF(OR(SUMIF(CF$12:CF27,2,CF$12:CF27)=2,SUMIF(CF$12:CF27,1,CF$12:CF27)=1,SUM(CF$12:CF27)=1,SUM(CF$12:CF27)=2),0,IF($C28+$ED27&gt;($ED$11*CF$8),1,IF($C28+$D28+$E28+$F28+$ED27&gt;($ED$11*CF$8),2,IF($C28+$D28+$E28+$F28+$G28+$ED27&gt;($ED$11*CF$8),3,0))))</f>
        <v>0</v>
      </c>
      <c r="CG28" s="239">
        <f>IF(OR(SUMIF(CG$12:CG27,2,CG$12:CG27)=2,SUMIF(CG$12:CG27,1,CG$12:CG27)=1,SUM(CG$12:CG27)=1,SUM(CG$12:CG27)=2),0,IF($C28+$ED27&gt;($ED$11*CG$8),1,IF($C28+$D28+$E28+$F28+$ED27&gt;($ED$11*CG$8),2,IF($C28+$D28+$E28+$F28+$G28+$ED27&gt;($ED$11*CG$8),3,0))))</f>
        <v>0</v>
      </c>
      <c r="CH28" s="239">
        <f>IF(OR(SUMIF(CH$12:CH27,2,CH$12:CH27)=2,SUMIF(CH$12:CH27,1,CH$12:CH27)=1,SUM(CH$12:CH27)=1,SUM(CH$12:CH27)=2),0,IF($C28+$ED27&gt;($ED$11*CH$8),1,IF($C28+$D28+$E28+$F28+$ED27&gt;($ED$11*CH$8),2,IF($C28+$D28+$E28+$F28+$G28+$ED27&gt;($ED$11*CH$8),3,0))))</f>
        <v>0</v>
      </c>
      <c r="CI28" s="239">
        <f>IF(OR(SUMIF(CI$12:CI27,2,CI$12:CI27)=2,SUMIF(CI$12:CI27,1,CI$12:CI27)=1,SUM(CI$12:CI27)=1,SUM(CI$12:CI27)=2),0,IF($C28+$ED27&gt;($ED$11*CI$8),1,IF($C28+$D28+$E28+$F28+$ED27&gt;($ED$11*CI$8),2,IF($C28+$D28+$E28+$F28+$G28+$ED27&gt;($ED$11*CI$8),3,0))))</f>
        <v>0</v>
      </c>
      <c r="CJ28" s="239">
        <f>IF(OR(SUMIF(CJ$12:CJ27,2,CJ$12:CJ27)=2,SUMIF(CJ$12:CJ27,1,CJ$12:CJ27)=1,SUM(CJ$12:CJ27)=1,SUM(CJ$12:CJ27)=2),0,IF($C28+$ED27&gt;($ED$11*CJ$8),1,IF($C28+$D28+$E28+$F28+$ED27&gt;($ED$11*CJ$8),2,IF($C28+$D28+$E28+$F28+$G28+$ED27&gt;($ED$11*CJ$8),3,0))))</f>
        <v>0</v>
      </c>
      <c r="CK28" s="239">
        <f>IF(OR(SUMIF(CK$12:CK27,2,CK$12:CK27)=2,SUMIF(CK$12:CK27,1,CK$12:CK27)=1,SUM(CK$12:CK27)=1,SUM(CK$12:CK27)=2),0,IF($C28+$ED27&gt;($ED$11*CK$8),1,IF($C28+$D28+$E28+$F28+$ED27&gt;($ED$11*CK$8),2,IF($C28+$D28+$E28+$F28+$G28+$ED27&gt;($ED$11*CK$8),3,0))))</f>
        <v>0</v>
      </c>
      <c r="CL28" s="239">
        <f>IF(OR(SUMIF(CL$12:CL27,2,CL$12:CL27)=2,SUMIF(CL$12:CL27,1,CL$12:CL27)=1,SUM(CL$12:CL27)=1,SUM(CL$12:CL27)=2),0,IF($C28+$ED27&gt;($ED$11*CL$8),1,IF($C28+$D28+$E28+$F28+$ED27&gt;($ED$11*CL$8),2,IF($C28+$D28+$E28+$F28+$G28+$ED27&gt;($ED$11*CL$8),3,0))))</f>
        <v>0</v>
      </c>
      <c r="CM28" s="239">
        <f>IF(OR(SUMIF(CM$12:CM27,2,CM$12:CM27)=2,SUMIF(CM$12:CM27,1,CM$12:CM27)=1,SUM(CM$12:CM27)=1,SUM(CM$12:CM27)=2),0,IF($C28+$ED27&gt;($ED$11*CM$8),1,IF($C28+$D28+$E28+$F28+$ED27&gt;($ED$11*CM$8),2,IF($C28+$D28+$E28+$F28+$G28+$ED27&gt;($ED$11*CM$8),3,0))))</f>
        <v>0</v>
      </c>
      <c r="CN28" s="239">
        <f>IF(OR(SUMIF(CN$12:CN27,2,CN$12:CN27)=2,SUMIF(CN$12:CN27,1,CN$12:CN27)=1,SUM(CN$12:CN27)=1,SUM(CN$12:CN27)=2),0,IF($C28+$ED27&gt;($ED$11*CN$8),1,IF($C28+$D28+$E28+$F28+$ED27&gt;($ED$11*CN$8),2,IF($C28+$D28+$E28+$F28+$G28+$ED27&gt;($ED$11*CN$8),3,0))))</f>
        <v>0</v>
      </c>
      <c r="CO28" s="239">
        <f>IF(OR(SUMIF(CO$12:CO27,2,CO$12:CO27)=2,SUMIF(CO$12:CO27,1,CO$12:CO27)=1,SUM(CO$12:CO27)=1,SUM(CO$12:CO27)=2),0,IF($C28+$ED27&gt;($ED$11*CO$8),1,IF($C28+$D28+$E28+$F28+$ED27&gt;($ED$11*CO$8),2,IF($C28+$D28+$E28+$F28+$G28+$ED27&gt;($ED$11*CO$8),3,0))))</f>
        <v>0</v>
      </c>
      <c r="CP28" s="239">
        <f>IF(OR(SUMIF(CP$12:CP27,2,CP$12:CP27)=2,SUMIF(CP$12:CP27,1,CP$12:CP27)=1,SUM(CP$12:CP27)=1,SUM(CP$12:CP27)=2),0,IF($C28+$ED27&gt;($ED$11*CP$8),1,IF($C28+$D28+$E28+$F28+$ED27&gt;($ED$11*CP$8),2,IF($C28+$D28+$E28+$F28+$G28+$ED27&gt;($ED$11*CP$8),3,0))))</f>
        <v>0</v>
      </c>
      <c r="CQ28" s="239">
        <f>IF(OR(SUMIF(CQ$12:CQ27,2,CQ$12:CQ27)=2,SUMIF(CQ$12:CQ27,1,CQ$12:CQ27)=1,SUM(CQ$12:CQ27)=1,SUM(CQ$12:CQ27)=2),0,IF($C28+$ED27&gt;($ED$11*CQ$8),1,IF($C28+$D28+$E28+$F28+$ED27&gt;($ED$11*CQ$8),2,IF($C28+$D28+$E28+$F28+$G28+$ED27&gt;($ED$11*CQ$8),3,0))))</f>
        <v>0</v>
      </c>
      <c r="CR28" s="239">
        <f>IF(OR(SUMIF(CR$12:CR27,2,CR$12:CR27)=2,SUMIF(CR$12:CR27,1,CR$12:CR27)=1,SUM(CR$12:CR27)=1,SUM(CR$12:CR27)=2),0,IF($C28+$ED27&gt;($ED$11*CR$8),1,IF($C28+$D28+$E28+$F28+$ED27&gt;($ED$11*CR$8),2,IF($C28+$D28+$E28+$F28+$G28+$ED27&gt;($ED$11*CR$8),3,0))))</f>
        <v>0</v>
      </c>
      <c r="CS28" s="239">
        <f>IF(OR(SUMIF(CS$12:CS27,2,CS$12:CS27)=2,SUMIF(CS$12:CS27,1,CS$12:CS27)=1,SUM(CS$12:CS27)=1,SUM(CS$12:CS27)=2),0,IF($C28+$ED27&gt;($ED$11*CS$8),1,IF($C28+$D28+$E28+$F28+$ED27&gt;($ED$11*CS$8),2,IF($C28+$D28+$E28+$F28+$G28+$ED27&gt;($ED$11*CS$8),3,0))))</f>
        <v>0</v>
      </c>
      <c r="CT28" s="239">
        <f>IF(OR(SUMIF(CT$12:CT27,2,CT$12:CT27)=2,SUMIF(CT$12:CT27,1,CT$12:CT27)=1,SUM(CT$12:CT27)=1,SUM(CT$12:CT27)=2),0,IF($C28+$ED27&gt;($ED$11*CT$8),1,IF($C28+$D28+$E28+$F28+$ED27&gt;($ED$11*CT$8),2,IF($C28+$D28+$E28+$F28+$G28+$ED27&gt;($ED$11*CT$8),3,0))))</f>
        <v>0</v>
      </c>
      <c r="CU28" s="239">
        <f>IF(OR(SUMIF(CU$12:CU27,2,CU$12:CU27)=2,SUMIF(CU$12:CU27,1,CU$12:CU27)=1,SUM(CU$12:CU27)=1,SUM(CU$12:CU27)=2),0,IF($C28+$ED27&gt;($ED$11*CU$8),1,IF($C28+$D28+$E28+$F28+$ED27&gt;($ED$11*CU$8),2,IF($C28+$D28+$E28+$F28+$G28+$ED27&gt;($ED$11*CU$8),3,0))))</f>
        <v>0</v>
      </c>
      <c r="CV28" s="239">
        <f>IF(OR(SUMIF(CV$12:CV27,2,CV$12:CV27)=2,SUMIF(CV$12:CV27,1,CV$12:CV27)=1,SUM(CV$12:CV27)=1,SUM(CV$12:CV27)=2),0,IF($C28+$ED27&gt;($ED$11*CV$8),1,IF($C28+$D28+$E28+$F28+$ED27&gt;($ED$11*CV$8),2,IF($C28+$D28+$E28+$F28+$G28+$ED27&gt;($ED$11*CV$8),3,0))))</f>
        <v>0</v>
      </c>
      <c r="CW28" s="239">
        <f>IF(OR(SUMIF(CW$12:CW27,2,CW$12:CW27)=2,SUMIF(CW$12:CW27,1,CW$12:CW27)=1,SUM(CW$12:CW27)=1,SUM(CW$12:CW27)=2),0,IF($C28+$ED27&gt;($ED$11*CW$8),1,IF($C28+$D28+$E28+$F28+$ED27&gt;($ED$11*CW$8),2,IF($C28+$D28+$E28+$F28+$G28+$ED27&gt;($ED$11*CW$8),3,0))))</f>
        <v>0</v>
      </c>
      <c r="CX28" s="239">
        <f>IF(OR(SUMIF(CX$12:CX27,2,CX$12:CX27)=2,SUMIF(CX$12:CX27,1,CX$12:CX27)=1,SUM(CX$12:CX27)=1,SUM(CX$12:CX27)=2),0,IF($C28+$ED27&gt;($ED$11*CX$8),1,IF($C28+$D28+$E28+$F28+$ED27&gt;($ED$11*CX$8),2,IF($C28+$D28+$E28+$F28+$G28+$ED27&gt;($ED$11*CX$8),3,0))))</f>
        <v>0</v>
      </c>
      <c r="CY28" s="239">
        <f>IF(OR(SUMIF(CY$12:CY27,2,CY$12:CY27)=2,SUMIF(CY$12:CY27,1,CY$12:CY27)=1,SUM(CY$12:CY27)=1,SUM(CY$12:CY27)=2),0,IF($C28+$ED27&gt;($ED$11*CY$8),1,IF($C28+$D28+$E28+$F28+$ED27&gt;($ED$11*CY$8),2,IF($C28+$D28+$E28+$F28+$G28+$ED27&gt;($ED$11*CY$8),3,0))))</f>
        <v>0</v>
      </c>
      <c r="CZ28" s="239">
        <f>IF(OR(SUMIF(CZ$12:CZ27,2,CZ$12:CZ27)=2,SUMIF(CZ$12:CZ27,1,CZ$12:CZ27)=1,SUM(CZ$12:CZ27)=1,SUM(CZ$12:CZ27)=2),0,IF($C28+$ED27&gt;($ED$11*CZ$8),1,IF($C28+$D28+$E28+$F28+$ED27&gt;($ED$11*CZ$8),2,IF($C28+$D28+$E28+$F28+$G28+$ED27&gt;($ED$11*CZ$8),3,0))))</f>
        <v>0</v>
      </c>
      <c r="DA28" s="239">
        <f>IF(OR(SUMIF(DA$12:DA27,2,DA$12:DA27)=2,SUMIF(DA$12:DA27,1,DA$12:DA27)=1,SUM(DA$12:DA27)=1,SUM(DA$12:DA27)=2),0,IF($C28+$ED27&gt;($ED$11*DA$8),1,IF($C28+$D28+$E28+$F28+$ED27&gt;($ED$11*DA$8),2,IF($C28+$D28+$E28+$F28+$G28+$ED27&gt;($ED$11*DA$8),3,0))))</f>
        <v>0</v>
      </c>
      <c r="DB28" s="239">
        <f>IF(OR(SUMIF(DB$12:DB27,2,DB$12:DB27)=2,SUMIF(DB$12:DB27,1,DB$12:DB27)=1,SUM(DB$12:DB27)=1,SUM(DB$12:DB27)=2),0,IF($C28+$ED27&gt;($ED$11*DB$8),1,IF($C28+$D28+$E28+$F28+$ED27&gt;($ED$11*DB$8),2,IF($C28+$D28+$E28+$F28+$G28+$ED27&gt;($ED$11*DB$8),3,0))))</f>
        <v>0</v>
      </c>
      <c r="DC28" s="239">
        <f>IF(OR(SUMIF(DC$12:DC27,2,DC$12:DC27)=2,SUMIF(DC$12:DC27,1,DC$12:DC27)=1,SUM(DC$12:DC27)=1,SUM(DC$12:DC27)=2),0,IF($C28+$ED27&gt;($ED$11*DC$8),1,IF($C28+$D28+$E28+$F28+$ED27&gt;($ED$11*DC$8),2,IF($C28+$D28+$E28+$F28+$G28+$ED27&gt;($ED$11*DC$8),3,0))))</f>
        <v>0</v>
      </c>
      <c r="DD28" s="239">
        <f>IF(OR(SUMIF(DD$12:DD27,2,DD$12:DD27)=2,SUMIF(DD$12:DD27,1,DD$12:DD27)=1,SUM(DD$12:DD27)=1,SUM(DD$12:DD27)=2),0,IF($C28+$ED27&gt;($ED$11*DD$8),1,IF($C28+$D28+$E28+$F28+$ED27&gt;($ED$11*DD$8),2,IF($C28+$D28+$E28+$F28+$G28+$ED27&gt;($ED$11*DD$8),3,0))))</f>
        <v>0</v>
      </c>
      <c r="DE28" s="239">
        <f>IF(OR(SUMIF(DE$12:DE27,2,DE$12:DE27)=2,SUMIF(DE$12:DE27,1,DE$12:DE27)=1,SUM(DE$12:DE27)=1,SUM(DE$12:DE27)=2),0,IF($C28+$ED27&gt;($ED$11*DE$8),1,IF($C28+$D28+$E28+$F28+$ED27&gt;($ED$11*DE$8),2,IF($C28+$D28+$E28+$F28+$G28+$ED27&gt;($ED$11*DE$8),3,0))))</f>
        <v>0</v>
      </c>
      <c r="DF28" s="239">
        <f>IF(OR(SUMIF(DF$12:DF27,2,DF$12:DF27)=2,SUMIF(DF$12:DF27,1,DF$12:DF27)=1,SUM(DF$12:DF27)=1,SUM(DF$12:DF27)=2),0,IF($C28+$ED27&gt;($ED$11*DF$8),1,IF($C28+$D28+$E28+$F28+$ED27&gt;($ED$11*DF$8),2,IF($C28+$D28+$E28+$F28+$G28+$ED27&gt;($ED$11*DF$8),3,0))))</f>
        <v>0</v>
      </c>
      <c r="DG28" s="239">
        <f>IF(OR(SUMIF(DG$12:DG27,2,DG$12:DG27)=2,SUMIF(DG$12:DG27,1,DG$12:DG27)=1,SUM(DG$12:DG27)=1,SUM(DG$12:DG27)=2),0,IF($C28+$ED27&gt;($ED$11*DG$8),1,IF($C28+$D28+$E28+$F28+$ED27&gt;($ED$11*DG$8),2,IF($C28+$D28+$E28+$F28+$G28+$ED27&gt;($ED$11*DG$8),3,0))))</f>
        <v>0</v>
      </c>
      <c r="DH28" s="239">
        <f>IF(OR(SUMIF(DH$12:DH27,2,DH$12:DH27)=2,SUMIF(DH$12:DH27,1,DH$12:DH27)=1,SUM(DH$12:DH27)=1,SUM(DH$12:DH27)=2),0,IF($C28+$ED27&gt;($ED$11*DH$8),1,IF($C28+$D28+$E28+$F28+$ED27&gt;($ED$11*DH$8),2,IF($C28+$D28+$E28+$F28+$G28+$ED27&gt;($ED$11*DH$8),3,0))))</f>
        <v>0</v>
      </c>
      <c r="DI28" s="239">
        <f>IF(OR(SUMIF(DI$12:DI27,2,DI$12:DI27)=2,SUMIF(DI$12:DI27,1,DI$12:DI27)=1,SUM(DI$12:DI27)=1,SUM(DI$12:DI27)=2),0,IF($C28+$ED27&gt;($ED$11*DI$8),1,IF($C28+$D28+$E28+$F28+$ED27&gt;($ED$11*DI$8),2,IF($C28+$D28+$E28+$F28+$G28+$ED27&gt;($ED$11*DI$8),3,0))))</f>
        <v>0</v>
      </c>
      <c r="DJ28" s="239">
        <f>IF(OR(SUMIF(DJ$12:DJ27,2,DJ$12:DJ27)=2,SUMIF(DJ$12:DJ27,1,DJ$12:DJ27)=1,SUM(DJ$12:DJ27)=1,SUM(DJ$12:DJ27)=2),0,IF($C28+$ED27&gt;($ED$11*DJ$8),1,IF($C28+$D28+$E28+$F28+$ED27&gt;($ED$11*DJ$8),2,IF($C28+$D28+$E28+$F28+$G28+$ED27&gt;($ED$11*DJ$8),3,0))))</f>
        <v>0</v>
      </c>
      <c r="DK28" s="239">
        <f>IF(OR(SUMIF(DK$12:DK27,2,DK$12:DK27)=2,SUMIF(DK$12:DK27,1,DK$12:DK27)=1,SUM(DK$12:DK27)=1,SUM(DK$12:DK27)=2),0,IF($C28+$ED27&gt;($ED$11*DK$8),1,IF($C28+$D28+$E28+$F28+$ED27&gt;($ED$11*DK$8),2,IF($C28+$D28+$E28+$F28+$G28+$ED27&gt;($ED$11*DK$8),3,0))))</f>
        <v>0</v>
      </c>
      <c r="DL28" s="239">
        <f>IF(OR(SUMIF(DL$12:DL27,2,DL$12:DL27)=2,SUMIF(DL$12:DL27,1,DL$12:DL27)=1,SUM(DL$12:DL27)=1,SUM(DL$12:DL27)=2),0,IF($C28+$ED27&gt;($ED$11*DL$8),1,IF($C28+$D28+$E28+$F28+$ED27&gt;($ED$11*DL$8),2,IF($C28+$D28+$E28+$F28+$G28+$ED27&gt;($ED$11*DL$8),3,0))))</f>
        <v>0</v>
      </c>
      <c r="DM28" s="239">
        <f>IF(OR(SUMIF(DM$12:DM27,2,DM$12:DM27)=2,SUMIF(DM$12:DM27,1,DM$12:DM27)=1,SUM(DM$12:DM27)=1,SUM(DM$12:DM27)=2),0,IF($C28+$ED27&gt;($ED$11*DM$8),1,IF($C28+$D28+$E28+$F28+$ED27&gt;($ED$11*DM$8),2,IF($C28+$D28+$E28+$F28+$G28+$ED27&gt;($ED$11*DM$8),3,0))))</f>
        <v>0</v>
      </c>
      <c r="DN28" s="239">
        <f>IF(OR(SUMIF(DN$12:DN27,2,DN$12:DN27)=2,SUMIF(DN$12:DN27,1,DN$12:DN27)=1,SUM(DN$12:DN27)=1,SUM(DN$12:DN27)=2),0,IF($C28+$ED27&gt;($ED$11*DN$8),1,IF($C28+$D28+$E28+$F28+$ED27&gt;($ED$11*DN$8),2,IF($C28+$D28+$E28+$F28+$G28+$ED27&gt;($ED$11*DN$8),3,0))))</f>
        <v>0</v>
      </c>
      <c r="DO28" s="239">
        <f>IF(OR(SUMIF(DO$12:DO27,2,DO$12:DO27)=2,SUMIF(DO$12:DO27,1,DO$12:DO27)=1,SUM(DO$12:DO27)=1,SUM(DO$12:DO27)=2),0,IF($C28+$ED27&gt;($ED$11*DO$8),1,IF($C28+$D28+$E28+$F28+$ED27&gt;($ED$11*DO$8),2,IF($C28+$D28+$E28+$F28+$G28+$ED27&gt;($ED$11*DO$8),3,0))))</f>
        <v>0</v>
      </c>
      <c r="DP28" s="239">
        <f>IF(OR(SUMIF(DP$12:DP27,2,DP$12:DP27)=2,SUMIF(DP$12:DP27,1,DP$12:DP27)=1,SUM(DP$12:DP27)=1,SUM(DP$12:DP27)=2),0,IF($C28+$ED27&gt;($ED$11*DP$8),1,IF($C28+$D28+$E28+$F28+$ED27&gt;($ED$11*DP$8),2,IF($C28+$D28+$E28+$F28+$G28+$ED27&gt;($ED$11*DP$8),3,0))))</f>
        <v>0</v>
      </c>
      <c r="DQ28" s="239">
        <f>IF(OR(SUMIF(DQ$12:DQ27,2,DQ$12:DQ27)=2,SUMIF(DQ$12:DQ27,1,DQ$12:DQ27)=1,SUM(DQ$12:DQ27)=1,SUM(DQ$12:DQ27)=2),0,IF($C28+$ED27&gt;($ED$11*DQ$8),1,IF($C28+$D28+$E28+$F28+$ED27&gt;($ED$11*DQ$8),2,IF($C28+$D28+$E28+$F28+$G28+$ED27&gt;($ED$11*DQ$8),3,0))))</f>
        <v>0</v>
      </c>
      <c r="DR28" s="239">
        <f>IF(OR(SUMIF(DR$12:DR27,2,DR$12:DR27)=2,SUMIF(DR$12:DR27,1,DR$12:DR27)=1,SUM(DR$12:DR27)=1,SUM(DR$12:DR27)=2),0,IF($C28+$ED27&gt;($ED$11*DR$8),1,IF($C28+$D28+$E28+$F28+$ED27&gt;($ED$11*DR$8),2,IF($C28+$D28+$E28+$F28+$G28+$ED27&gt;($ED$11*DR$8),3,0))))</f>
        <v>0</v>
      </c>
      <c r="DS28" s="239">
        <f>IF(OR(SUMIF(DS$12:DS27,2,DS$12:DS27)=2,SUMIF(DS$12:DS27,1,DS$12:DS27)=1,SUM(DS$12:DS27)=1,SUM(DS$12:DS27)=2),0,IF($C28+$ED27&gt;($ED$11*DS$8),1,IF($C28+$D28+$E28+$F28+$ED27&gt;($ED$11*DS$8),2,IF($C28+$D28+$E28+$F28+$G28+$ED27&gt;($ED$11*DS$8),3,0))))</f>
        <v>0</v>
      </c>
      <c r="DT28" s="239">
        <f>IF(OR(SUMIF(DT$12:DT27,2,DT$12:DT27)=2,SUMIF(DT$12:DT27,1,DT$12:DT27)=1,SUM(DT$12:DT27)=1,SUM(DT$12:DT27)=2),0,IF($C28+$ED27&gt;($ED$11*DT$8),1,IF($C28+$D28+$E28+$F28+$ED27&gt;($ED$11*DT$8),2,IF($C28+$D28+$E28+$F28+$G28+$ED27&gt;($ED$11*DT$8),3,0))))</f>
        <v>0</v>
      </c>
      <c r="DU28" s="239">
        <f>IF(OR(SUMIF(DU$12:DU27,2,DU$12:DU27)=2,SUMIF(DU$12:DU27,1,DU$12:DU27)=1,SUM(DU$12:DU27)=1,SUM(DU$12:DU27)=2),0,IF($C28+$ED27&gt;($ED$11*DU$8),1,IF($C28+$D28+$E28+$F28+$ED27&gt;($ED$11*DU$8),2,IF($C28+$D28+$E28+$F28+$G28+$ED27&gt;($ED$11*DU$8),3,0))))</f>
        <v>0</v>
      </c>
      <c r="DV28" s="239">
        <f>IF(OR(SUMIF(DV$12:DV27,2,DV$12:DV27)=2,SUMIF(DV$12:DV27,1,DV$12:DV27)=1,SUM(DV$12:DV27)=1,SUM(DV$12:DV27)=2),0,IF($C28+$ED27&gt;($ED$11*DV$8),1,IF($C28+$D28+$E28+$F28+$ED27&gt;($ED$11*DV$8),2,IF($C28+$D28+$E28+$F28+$G28+$ED27&gt;($ED$11*DV$8),3,0))))</f>
        <v>0</v>
      </c>
      <c r="DW28" s="239">
        <f>IF(OR(SUMIF(DW$12:DW27,2,DW$12:DW27)=2,SUMIF(DW$12:DW27,1,DW$12:DW27)=1,SUM(DW$12:DW27)=1,SUM(DW$12:DW27)=2),0,IF($C28+$ED27&gt;($ED$11*DW$8),1,IF($C28+$D28+$E28+$F28+$ED27&gt;($ED$11*DW$8),2,IF($C28+$D28+$E28+$F28+$G28+$ED27&gt;($ED$11*DW$8),3,0))))</f>
        <v>0</v>
      </c>
      <c r="DX28" s="239">
        <f>IF(OR(SUMIF(DX$12:DX27,2,DX$12:DX27)=2,SUMIF(DX$12:DX27,1,DX$12:DX27)=1,SUM(DX$12:DX27)=1,SUM(DX$12:DX27)=2),0,IF($C28+$ED27&gt;($ED$11*DX$8),1,IF($C28+$D28+$E28+$F28+$ED27&gt;($ED$11*DX$8),2,IF($C28+$D28+$E28+$F28+$G28+$ED27&gt;($ED$11*DX$8),3,0))))</f>
        <v>0</v>
      </c>
      <c r="DY28" s="239">
        <f>IF(OR(SUMIF(DY$12:DY27,2,DY$12:DY27)=2,SUMIF(DY$12:DY27,1,DY$12:DY27)=1,SUM(DY$12:DY27)=1,SUM(DY$12:DY27)=2),0,IF($C28+$ED27&gt;($ED$11*DY$8),1,IF($C28+$D28+$E28+$F28+$ED27&gt;($ED$11*DY$8),2,IF($C28+$D28+$E28+$F28+$G28+$ED27&gt;($ED$11*DY$8),3,0))))</f>
        <v>0</v>
      </c>
      <c r="DZ28" s="239">
        <f>IF(OR(SUMIF(DZ$12:DZ27,2,DZ$12:DZ27)=2,SUMIF(DZ$12:DZ27,1,DZ$12:DZ27)=1,SUM(DZ$12:DZ27)=1,SUM(DZ$12:DZ27)=2),0,IF($C28+$ED27&gt;($ED$11*DZ$8),1,IF($C28+$D28+$E28+$F28+$ED27&gt;($ED$11*DZ$8),2,IF($C28+$D28+$E28+$F28+$G28+$ED27&gt;($ED$11*DZ$8),3,0))))</f>
        <v>0</v>
      </c>
      <c r="EA28" s="239">
        <f>IF(OR(SUMIF(EA$12:EA27,2,EA$12:EA27)=2,SUMIF(EA$12:EA27,1,EA$12:EA27)=1,SUM(EA$12:EA27)=1,SUM(EA$12:EA27)=2),0,IF($C28+$ED27&gt;($ED$11*EA$8),1,IF($C28+$D28+$E28+$F28+$ED27&gt;($ED$11*EA$8),2,IF($C28+$D28+$E28+$F28+$G28+$ED27&gt;($ED$11*EA$8),3,0))))</f>
        <v>0</v>
      </c>
      <c r="EB28" s="239">
        <f>IF(OR(SUMIF(EB$12:EB27,2,EB$12:EB27)=2,SUMIF(EB$12:EB27,1,EB$12:EB27)=1,SUM(EB$12:EB27)=1,SUM(EB$12:EB27)=2),0,IF($C28+$ED27&gt;($ED$11*EB$8),1,IF($C28+$D28+$E28+$F28+$ED27&gt;($ED$11*EB$8),2,IF($C28+$D28+$E28+$F28+$G28+$ED27&gt;($ED$11*EB$8),3,0))))</f>
        <v>0</v>
      </c>
      <c r="EC28" s="239">
        <f>IF(OR(SUMIF(EC$12:EC27,2,EC$12:EC27)=2,SUMIF(EC$12:EC27,1,EC$12:EC27)=1,SUM(EC$12:EC27)=1,SUM(EC$12:EC27)=2),0,IF($C28+$ED27&gt;($ED$11*EC$8),1,IF($C28+$D28+$E28+$F28+$ED27&gt;($ED$11*EC$8),2,IF($C28+$D28+$E28+$F28+$G28+$ED27&gt;($ED$11*EC$8),3,0))))</f>
        <v>0</v>
      </c>
      <c r="ED28" s="197">
        <f>SUM($C$12:$F28)</f>
        <v>0</v>
      </c>
    </row>
    <row r="29" spans="1:134" ht="14.1" customHeight="1">
      <c r="A29" s="236">
        <v>18</v>
      </c>
      <c r="B29" s="237"/>
      <c r="C29" s="237"/>
      <c r="D29" s="237"/>
      <c r="E29" s="237"/>
      <c r="F29" s="237"/>
      <c r="G29" s="237"/>
      <c r="H29" s="239">
        <f>IF(OR(SUMIF(H$12:H28,2,H$12:H28)=2,SUMIF(H$12:H28,1,H$12:H28)=1,SUM(H$12:H28)=1,SUM(H$12:H28)=2),0,IF($C29+$ED28&gt;($ED$11*H$8),1,IF($C29+$D29+$E29+$F29+$ED28&gt;($ED$11*H$8),2,IF($C29+$D29+$E29+$F29+$G29+$ED28&gt;($ED$11*H$8),3,0))))</f>
        <v>0</v>
      </c>
      <c r="I29" s="239">
        <f>IF(OR(SUMIF(I$12:I28,2,I$12:I28)=2,SUMIF(I$12:I28,1,I$12:I28)=1,SUM(I$12:I28)=1,SUM(I$12:I28)=2),0,IF($C29+$ED28&gt;($ED$11*I$8),1,IF($C29+$D29+$E29+$F29+$ED28&gt;($ED$11*I$8),2,IF($C29+$D29+$E29+$F29+$G29+$ED28&gt;($ED$11*I$8),3,0))))</f>
        <v>0</v>
      </c>
      <c r="J29" s="239">
        <f>IF(OR(SUMIF(J$12:J28,2,J$12:J28)=2,SUMIF(J$12:J28,1,J$12:J28)=1,SUM(J$12:J28)=1,SUM(J$12:J28)=2),0,IF($C29+$ED28&gt;($ED$11*J$8),1,IF($C29+$D29+$E29+$F29+$ED28&gt;($ED$11*J$8),2,IF($C29+$D29+$E29+$F29+$G29+$ED28&gt;($ED$11*J$8),3,0))))</f>
        <v>0</v>
      </c>
      <c r="K29" s="239">
        <f>IF(OR(SUMIF(K$12:K28,2,K$12:K28)=2,SUMIF(K$12:K28,1,K$12:K28)=1,SUM(K$12:K28)=1,SUM(K$12:K28)=2),0,IF($C29+$ED28&gt;($ED$11*K$8),1,IF($C29+$D29+$E29+$F29+$ED28&gt;($ED$11*K$8),2,IF($C29+$D29+$E29+$F29+$G29+$ED28&gt;($ED$11*K$8),3,0))))</f>
        <v>0</v>
      </c>
      <c r="L29" s="239">
        <f>IF(OR(SUMIF(L$12:L28,2,L$12:L28)=2,SUMIF(L$12:L28,1,L$12:L28)=1,SUM(L$12:L28)=1,SUM(L$12:L28)=2),0,IF($C29+$ED28&gt;($ED$11*L$8),1,IF($C29+$D29+$E29+$F29+$ED28&gt;($ED$11*L$8),2,IF($C29+$D29+$E29+$F29+$G29+$ED28&gt;($ED$11*L$8),3,0))))</f>
        <v>0</v>
      </c>
      <c r="M29" s="239">
        <f>IF(OR(SUMIF(M$12:M28,2,M$12:M28)=2,SUMIF(M$12:M28,1,M$12:M28)=1,SUM(M$12:M28)=1,SUM(M$12:M28)=2),0,IF($C29+$ED28&gt;($ED$11*M$8),1,IF($C29+$D29+$E29+$F29+$ED28&gt;($ED$11*M$8),2,IF($C29+$D29+$E29+$F29+$G29+$ED28&gt;($ED$11*M$8),3,0))))</f>
        <v>0</v>
      </c>
      <c r="N29" s="239">
        <f>IF(OR(SUMIF(N$12:N28,2,N$12:N28)=2,SUMIF(N$12:N28,1,N$12:N28)=1,SUM(N$12:N28)=1,SUM(N$12:N28)=2),0,IF($C29+$ED28&gt;($ED$11*N$8),1,IF($C29+$D29+$E29+$F29+$ED28&gt;($ED$11*N$8),2,IF($C29+$D29+$E29+$F29+$G29+$ED28&gt;($ED$11*N$8),3,0))))</f>
        <v>0</v>
      </c>
      <c r="O29" s="239">
        <f>IF(OR(SUMIF(O$12:O28,2,O$12:O28)=2,SUMIF(O$12:O28,1,O$12:O28)=1,SUM(O$12:O28)=1,SUM(O$12:O28)=2),0,IF($C29+$ED28&gt;($ED$11*O$8),1,IF($C29+$D29+$E29+$F29+$ED28&gt;($ED$11*O$8),2,IF($C29+$D29+$E29+$F29+$G29+$ED28&gt;($ED$11*O$8),3,0))))</f>
        <v>0</v>
      </c>
      <c r="P29" s="239">
        <f>IF(OR(SUMIF(P$12:P28,2,P$12:P28)=2,SUMIF(P$12:P28,1,P$12:P28)=1,SUM(P$12:P28)=1,SUM(P$12:P28)=2),0,IF($C29+$ED28&gt;($ED$11*P$8),1,IF($C29+$D29+$E29+$F29+$ED28&gt;($ED$11*P$8),2,IF($C29+$D29+$E29+$F29+$G29+$ED28&gt;($ED$11*P$8),3,0))))</f>
        <v>0</v>
      </c>
      <c r="Q29" s="239">
        <f>IF(OR(SUMIF(Q$12:Q28,2,Q$12:Q28)=2,SUMIF(Q$12:Q28,1,Q$12:Q28)=1,SUM(Q$12:Q28)=1,SUM(Q$12:Q28)=2),0,IF($C29+$ED28&gt;($ED$11*Q$8),1,IF($C29+$D29+$E29+$F29+$ED28&gt;($ED$11*Q$8),2,IF($C29+$D29+$E29+$F29+$G29+$ED28&gt;($ED$11*Q$8),3,0))))</f>
        <v>0</v>
      </c>
      <c r="R29" s="239">
        <f>IF(OR(SUMIF(R$12:R28,2,R$12:R28)=2,SUMIF(R$12:R28,1,R$12:R28)=1,SUM(R$12:R28)=1,SUM(R$12:R28)=2),0,IF($C29+$ED28&gt;($ED$11*R$8),1,IF($C29+$D29+$E29+$F29+$ED28&gt;($ED$11*R$8),2,IF($C29+$D29+$E29+$F29+$G29+$ED28&gt;($ED$11*R$8),3,0))))</f>
        <v>0</v>
      </c>
      <c r="S29" s="239">
        <f>IF(OR(SUMIF(S$12:S28,2,S$12:S28)=2,SUMIF(S$12:S28,1,S$12:S28)=1,SUM(S$12:S28)=1,SUM(S$12:S28)=2),0,IF($C29+$ED28&gt;($ED$11*S$8),1,IF($C29+$D29+$E29+$F29+$ED28&gt;($ED$11*S$8),2,IF($C29+$D29+$E29+$F29+$G29+$ED28&gt;($ED$11*S$8),3,0))))</f>
        <v>0</v>
      </c>
      <c r="T29" s="239">
        <f>IF(OR(SUMIF(T$12:T28,2,T$12:T28)=2,SUMIF(T$12:T28,1,T$12:T28)=1,SUM(T$12:T28)=1,SUM(T$12:T28)=2),0,IF($C29+$ED28&gt;($ED$11*T$8),1,IF($C29+$D29+$E29+$F29+$ED28&gt;($ED$11*T$8),2,IF($C29+$D29+$E29+$F29+$G29+$ED28&gt;($ED$11*T$8),3,0))))</f>
        <v>0</v>
      </c>
      <c r="U29" s="239">
        <f>IF(OR(SUMIF(U$12:U28,2,U$12:U28)=2,SUMIF(U$12:U28,1,U$12:U28)=1,SUM(U$12:U28)=1,SUM(U$12:U28)=2),0,IF($C29+$ED28&gt;($ED$11*U$8),1,IF($C29+$D29+$E29+$F29+$ED28&gt;($ED$11*U$8),2,IF($C29+$D29+$E29+$F29+$G29+$ED28&gt;($ED$11*U$8),3,0))))</f>
        <v>0</v>
      </c>
      <c r="V29" s="239">
        <f>IF(OR(SUMIF(V$12:V28,2,V$12:V28)=2,SUMIF(V$12:V28,1,V$12:V28)=1,SUM(V$12:V28)=1,SUM(V$12:V28)=2),0,IF($C29+$ED28&gt;($ED$11*V$8),1,IF($C29+$D29+$E29+$F29+$ED28&gt;($ED$11*V$8),2,IF($C29+$D29+$E29+$F29+$G29+$ED28&gt;($ED$11*V$8),3,0))))</f>
        <v>0</v>
      </c>
      <c r="W29" s="239">
        <f>IF(OR(SUMIF(W$12:W28,2,W$12:W28)=2,SUMIF(W$12:W28,1,W$12:W28)=1,SUM(W$12:W28)=1,SUM(W$12:W28)=2),0,IF($C29+$ED28&gt;($ED$11*W$8),1,IF($C29+$D29+$E29+$F29+$ED28&gt;($ED$11*W$8),2,IF($C29+$D29+$E29+$F29+$G29+$ED28&gt;($ED$11*W$8),3,0))))</f>
        <v>0</v>
      </c>
      <c r="X29" s="239">
        <f>IF(OR(SUMIF(X$12:X28,2,X$12:X28)=2,SUMIF(X$12:X28,1,X$12:X28)=1,SUM(X$12:X28)=1,SUM(X$12:X28)=2),0,IF($C29+$ED28&gt;($ED$11*X$8),1,IF($C29+$D29+$E29+$F29+$ED28&gt;($ED$11*X$8),2,IF($C29+$D29+$E29+$F29+$G29+$ED28&gt;($ED$11*X$8),3,0))))</f>
        <v>0</v>
      </c>
      <c r="Y29" s="239">
        <f>IF(OR(SUMIF(Y$12:Y28,2,Y$12:Y28)=2,SUMIF(Y$12:Y28,1,Y$12:Y28)=1,SUM(Y$12:Y28)=1,SUM(Y$12:Y28)=2),0,IF($C29+$ED28&gt;($ED$11*Y$8),1,IF($C29+$D29+$E29+$F29+$ED28&gt;($ED$11*Y$8),2,IF($C29+$D29+$E29+$F29+$G29+$ED28&gt;($ED$11*Y$8),3,0))))</f>
        <v>0</v>
      </c>
      <c r="Z29" s="239">
        <f>IF(OR(SUMIF(Z$12:Z28,2,Z$12:Z28)=2,SUMIF(Z$12:Z28,1,Z$12:Z28)=1,SUM(Z$12:Z28)=1,SUM(Z$12:Z28)=2),0,IF($C29+$ED28&gt;($ED$11*Z$8),1,IF($C29+$D29+$E29+$F29+$ED28&gt;($ED$11*Z$8),2,IF($C29+$D29+$E29+$F29+$G29+$ED28&gt;($ED$11*Z$8),3,0))))</f>
        <v>0</v>
      </c>
      <c r="AA29" s="239">
        <f>IF(OR(SUMIF(AA$12:AA28,2,AA$12:AA28)=2,SUMIF(AA$12:AA28,1,AA$12:AA28)=1,SUM(AA$12:AA28)=1,SUM(AA$12:AA28)=2),0,IF($C29+$ED28&gt;($ED$11*AA$8),1,IF($C29+$D29+$E29+$F29+$ED28&gt;($ED$11*AA$8),2,IF($C29+$D29+$E29+$F29+$G29+$ED28&gt;($ED$11*AA$8),3,0))))</f>
        <v>0</v>
      </c>
      <c r="AB29" s="239">
        <f>IF(OR(SUMIF(AB$12:AB28,2,AB$12:AB28)=2,SUMIF(AB$12:AB28,1,AB$12:AB28)=1,SUM(AB$12:AB28)=1,SUM(AB$12:AB28)=2),0,IF($C29+$ED28&gt;($ED$11*AB$8),1,IF($C29+$D29+$E29+$F29+$ED28&gt;($ED$11*AB$8),2,IF($C29+$D29+$E29+$F29+$G29+$ED28&gt;($ED$11*AB$8),3,0))))</f>
        <v>0</v>
      </c>
      <c r="AC29" s="239">
        <f>IF(OR(SUMIF(AC$12:AC28,2,AC$12:AC28)=2,SUMIF(AC$12:AC28,1,AC$12:AC28)=1,SUM(AC$12:AC28)=1,SUM(AC$12:AC28)=2),0,IF($C29+$ED28&gt;($ED$11*AC$8),1,IF($C29+$D29+$E29+$F29+$ED28&gt;($ED$11*AC$8),2,IF($C29+$D29+$E29+$F29+$G29+$ED28&gt;($ED$11*AC$8),3,0))))</f>
        <v>0</v>
      </c>
      <c r="AD29" s="239">
        <f>IF(OR(SUMIF(AD$12:AD28,2,AD$12:AD28)=2,SUMIF(AD$12:AD28,1,AD$12:AD28)=1,SUM(AD$12:AD28)=1,SUM(AD$12:AD28)=2),0,IF($C29+$ED28&gt;($ED$11*AD$8),1,IF($C29+$D29+$E29+$F29+$ED28&gt;($ED$11*AD$8),2,IF($C29+$D29+$E29+$F29+$G29+$ED28&gt;($ED$11*AD$8),3,0))))</f>
        <v>0</v>
      </c>
      <c r="AE29" s="239">
        <f>IF(OR(SUMIF(AE$12:AE28,2,AE$12:AE28)=2,SUMIF(AE$12:AE28,1,AE$12:AE28)=1,SUM(AE$12:AE28)=1,SUM(AE$12:AE28)=2),0,IF($C29+$ED28&gt;($ED$11*AE$8),1,IF($C29+$D29+$E29+$F29+$ED28&gt;($ED$11*AE$8),2,IF($C29+$D29+$E29+$F29+$G29+$ED28&gt;($ED$11*AE$8),3,0))))</f>
        <v>0</v>
      </c>
      <c r="AF29" s="239">
        <f>IF(OR(SUMIF(AF$12:AF28,2,AF$12:AF28)=2,SUMIF(AF$12:AF28,1,AF$12:AF28)=1,SUM(AF$12:AF28)=1,SUM(AF$12:AF28)=2),0,IF($C29+$ED28&gt;($ED$11*AF$8),1,IF($C29+$D29+$E29+$F29+$ED28&gt;($ED$11*AF$8),2,IF($C29+$D29+$E29+$F29+$G29+$ED28&gt;($ED$11*AF$8),3,0))))</f>
        <v>0</v>
      </c>
      <c r="AG29" s="239">
        <f>IF(OR(SUMIF(AG$12:AG28,2,AG$12:AG28)=2,SUMIF(AG$12:AG28,1,AG$12:AG28)=1,SUM(AG$12:AG28)=1,SUM(AG$12:AG28)=2),0,IF($C29+$ED28&gt;($ED$11*AG$8),1,IF($C29+$D29+$E29+$F29+$ED28&gt;($ED$11*AG$8),2,IF($C29+$D29+$E29+$F29+$G29+$ED28&gt;($ED$11*AG$8),3,0))))</f>
        <v>0</v>
      </c>
      <c r="AH29" s="239">
        <f>IF(OR(SUMIF(AH$12:AH28,2,AH$12:AH28)=2,SUMIF(AH$12:AH28,1,AH$12:AH28)=1,SUM(AH$12:AH28)=1,SUM(AH$12:AH28)=2),0,IF($C29+$ED28&gt;($ED$11*AH$8),1,IF($C29+$D29+$E29+$F29+$ED28&gt;($ED$11*AH$8),2,IF($C29+$D29+$E29+$F29+$G29+$ED28&gt;($ED$11*AH$8),3,0))))</f>
        <v>0</v>
      </c>
      <c r="AI29" s="239">
        <f>IF(OR(SUMIF(AI$12:AI28,2,AI$12:AI28)=2,SUMIF(AI$12:AI28,1,AI$12:AI28)=1,SUM(AI$12:AI28)=1,SUM(AI$12:AI28)=2),0,IF($C29+$ED28&gt;($ED$11*AI$8),1,IF($C29+$D29+$E29+$F29+$ED28&gt;($ED$11*AI$8),2,IF($C29+$D29+$E29+$F29+$G29+$ED28&gt;($ED$11*AI$8),3,0))))</f>
        <v>0</v>
      </c>
      <c r="AJ29" s="239">
        <f>IF(OR(SUMIF(AJ$12:AJ28,2,AJ$12:AJ28)=2,SUMIF(AJ$12:AJ28,1,AJ$12:AJ28)=1,SUM(AJ$12:AJ28)=1,SUM(AJ$12:AJ28)=2),0,IF($C29+$ED28&gt;($ED$11*AJ$8),1,IF($C29+$D29+$E29+$F29+$ED28&gt;($ED$11*AJ$8),2,IF($C29+$D29+$E29+$F29+$G29+$ED28&gt;($ED$11*AJ$8),3,0))))</f>
        <v>0</v>
      </c>
      <c r="AK29" s="239">
        <f>IF(OR(SUMIF(AK$12:AK28,2,AK$12:AK28)=2,SUMIF(AK$12:AK28,1,AK$12:AK28)=1,SUM(AK$12:AK28)=1,SUM(AK$12:AK28)=2),0,IF($C29+$ED28&gt;($ED$11*AK$8),1,IF($C29+$D29+$E29+$F29+$ED28&gt;($ED$11*AK$8),2,IF($C29+$D29+$E29+$F29+$G29+$ED28&gt;($ED$11*AK$8),3,0))))</f>
        <v>0</v>
      </c>
      <c r="AL29" s="239">
        <f>IF(OR(SUMIF(AL$12:AL28,2,AL$12:AL28)=2,SUMIF(AL$12:AL28,1,AL$12:AL28)=1,SUM(AL$12:AL28)=1,SUM(AL$12:AL28)=2),0,IF($C29+$ED28&gt;($ED$11*AL$8),1,IF($C29+$D29+$E29+$F29+$ED28&gt;($ED$11*AL$8),2,IF($C29+$D29+$E29+$F29+$G29+$ED28&gt;($ED$11*AL$8),3,0))))</f>
        <v>0</v>
      </c>
      <c r="AM29" s="239">
        <f>IF(OR(SUMIF(AM$12:AM28,2,AM$12:AM28)=2,SUMIF(AM$12:AM28,1,AM$12:AM28)=1,SUM(AM$12:AM28)=1,SUM(AM$12:AM28)=2),0,IF($C29+$ED28&gt;($ED$11*AM$8),1,IF($C29+$D29+$E29+$F29+$ED28&gt;($ED$11*AM$8),2,IF($C29+$D29+$E29+$F29+$G29+$ED28&gt;($ED$11*AM$8),3,0))))</f>
        <v>0</v>
      </c>
      <c r="AN29" s="239">
        <f>IF(OR(SUMIF(AN$12:AN28,2,AN$12:AN28)=2,SUMIF(AN$12:AN28,1,AN$12:AN28)=1,SUM(AN$12:AN28)=1,SUM(AN$12:AN28)=2),0,IF($C29+$ED28&gt;($ED$11*AN$8),1,IF($C29+$D29+$E29+$F29+$ED28&gt;($ED$11*AN$8),2,IF($C29+$D29+$E29+$F29+$G29+$ED28&gt;($ED$11*AN$8),3,0))))</f>
        <v>0</v>
      </c>
      <c r="AO29" s="239">
        <f>IF(OR(SUMIF(AO$12:AO28,2,AO$12:AO28)=2,SUMIF(AO$12:AO28,1,AO$12:AO28)=1,SUM(AO$12:AO28)=1,SUM(AO$12:AO28)=2),0,IF($C29+$ED28&gt;($ED$11*AO$8),1,IF($C29+$D29+$E29+$F29+$ED28&gt;($ED$11*AO$8),2,IF($C29+$D29+$E29+$F29+$G29+$ED28&gt;($ED$11*AO$8),3,0))))</f>
        <v>0</v>
      </c>
      <c r="AP29" s="239">
        <f>IF(OR(SUMIF(AP$12:AP28,2,AP$12:AP28)=2,SUMIF(AP$12:AP28,1,AP$12:AP28)=1,SUM(AP$12:AP28)=1,SUM(AP$12:AP28)=2),0,IF($C29+$ED28&gt;($ED$11*AP$8),1,IF($C29+$D29+$E29+$F29+$ED28&gt;($ED$11*AP$8),2,IF($C29+$D29+$E29+$F29+$G29+$ED28&gt;($ED$11*AP$8),3,0))))</f>
        <v>0</v>
      </c>
      <c r="AQ29" s="239">
        <f>IF(OR(SUMIF(AQ$12:AQ28,2,AQ$12:AQ28)=2,SUMIF(AQ$12:AQ28,1,AQ$12:AQ28)=1,SUM(AQ$12:AQ28)=1,SUM(AQ$12:AQ28)=2),0,IF($C29+$ED28&gt;($ED$11*AQ$8),1,IF($C29+$D29+$E29+$F29+$ED28&gt;($ED$11*AQ$8),2,IF($C29+$D29+$E29+$F29+$G29+$ED28&gt;($ED$11*AQ$8),3,0))))</f>
        <v>0</v>
      </c>
      <c r="AR29" s="239">
        <f>IF(OR(SUMIF(AR$12:AR28,2,AR$12:AR28)=2,SUMIF(AR$12:AR28,1,AR$12:AR28)=1,SUM(AR$12:AR28)=1,SUM(AR$12:AR28)=2),0,IF($C29+$ED28&gt;($ED$11*AR$8),1,IF($C29+$D29+$E29+$F29+$ED28&gt;($ED$11*AR$8),2,IF($C29+$D29+$E29+$F29+$G29+$ED28&gt;($ED$11*AR$8),3,0))))</f>
        <v>0</v>
      </c>
      <c r="AS29" s="239">
        <f>IF(OR(SUMIF(AS$12:AS28,2,AS$12:AS28)=2,SUMIF(AS$12:AS28,1,AS$12:AS28)=1,SUM(AS$12:AS28)=1,SUM(AS$12:AS28)=2),0,IF($C29+$ED28&gt;($ED$11*AS$8),1,IF($C29+$D29+$E29+$F29+$ED28&gt;($ED$11*AS$8),2,IF($C29+$D29+$E29+$F29+$G29+$ED28&gt;($ED$11*AS$8),3,0))))</f>
        <v>0</v>
      </c>
      <c r="AT29" s="239">
        <f>IF(OR(SUMIF(AT$12:AT28,2,AT$12:AT28)=2,SUMIF(AT$12:AT28,1,AT$12:AT28)=1,SUM(AT$12:AT28)=1,SUM(AT$12:AT28)=2),0,IF($C29+$ED28&gt;($ED$11*AT$8),1,IF($C29+$D29+$E29+$F29+$ED28&gt;($ED$11*AT$8),2,IF($C29+$D29+$E29+$F29+$G29+$ED28&gt;($ED$11*AT$8),3,0))))</f>
        <v>0</v>
      </c>
      <c r="AU29" s="239">
        <f>IF(OR(SUMIF(AU$12:AU28,2,AU$12:AU28)=2,SUMIF(AU$12:AU28,1,AU$12:AU28)=1,SUM(AU$12:AU28)=1,SUM(AU$12:AU28)=2),0,IF($C29+$ED28&gt;($ED$11*AU$8),1,IF($C29+$D29+$E29+$F29+$ED28&gt;($ED$11*AU$8),2,IF($C29+$D29+$E29+$F29+$G29+$ED28&gt;($ED$11*AU$8),3,0))))</f>
        <v>0</v>
      </c>
      <c r="AV29" s="239">
        <f>IF(OR(SUMIF(AV$12:AV28,2,AV$12:AV28)=2,SUMIF(AV$12:AV28,1,AV$12:AV28)=1,SUM(AV$12:AV28)=1,SUM(AV$12:AV28)=2),0,IF($C29+$ED28&gt;($ED$11*AV$8),1,IF($C29+$D29+$E29+$F29+$ED28&gt;($ED$11*AV$8),2,IF($C29+$D29+$E29+$F29+$G29+$ED28&gt;($ED$11*AV$8),3,0))))</f>
        <v>0</v>
      </c>
      <c r="AW29" s="239">
        <f>IF(OR(SUMIF(AW$12:AW28,2,AW$12:AW28)=2,SUMIF(AW$12:AW28,1,AW$12:AW28)=1,SUM(AW$12:AW28)=1,SUM(AW$12:AW28)=2),0,IF($C29+$ED28&gt;($ED$11*AW$8),1,IF($C29+$D29+$E29+$F29+$ED28&gt;($ED$11*AW$8),2,IF($C29+$D29+$E29+$F29+$G29+$ED28&gt;($ED$11*AW$8),3,0))))</f>
        <v>0</v>
      </c>
      <c r="AX29" s="239">
        <f>IF(OR(SUMIF(AX$12:AX28,2,AX$12:AX28)=2,SUMIF(AX$12:AX28,1,AX$12:AX28)=1,SUM(AX$12:AX28)=1,SUM(AX$12:AX28)=2),0,IF($C29+$ED28&gt;($ED$11*AX$8),1,IF($C29+$D29+$E29+$F29+$ED28&gt;($ED$11*AX$8),2,IF($C29+$D29+$E29+$F29+$G29+$ED28&gt;($ED$11*AX$8),3,0))))</f>
        <v>0</v>
      </c>
      <c r="AY29" s="239">
        <f>IF(OR(SUMIF(AY$12:AY28,2,AY$12:AY28)=2,SUMIF(AY$12:AY28,1,AY$12:AY28)=1,SUM(AY$12:AY28)=1,SUM(AY$12:AY28)=2),0,IF($C29+$ED28&gt;($ED$11*AY$8),1,IF($C29+$D29+$E29+$F29+$ED28&gt;($ED$11*AY$8),2,IF($C29+$D29+$E29+$F29+$G29+$ED28&gt;($ED$11*AY$8),3,0))))</f>
        <v>0</v>
      </c>
      <c r="AZ29" s="239">
        <f>IF(OR(SUMIF(AZ$12:AZ28,2,AZ$12:AZ28)=2,SUMIF(AZ$12:AZ28,1,AZ$12:AZ28)=1,SUM(AZ$12:AZ28)=1,SUM(AZ$12:AZ28)=2),0,IF($C29+$ED28&gt;($ED$11*AZ$8),1,IF($C29+$D29+$E29+$F29+$ED28&gt;($ED$11*AZ$8),2,IF($C29+$D29+$E29+$F29+$G29+$ED28&gt;($ED$11*AZ$8),3,0))))</f>
        <v>0</v>
      </c>
      <c r="BA29" s="239">
        <f>IF(OR(SUMIF(BA$12:BA28,2,BA$12:BA28)=2,SUMIF(BA$12:BA28,1,BA$12:BA28)=1,SUM(BA$12:BA28)=1,SUM(BA$12:BA28)=2),0,IF($C29+$ED28&gt;($ED$11*BA$8),1,IF($C29+$D29+$E29+$F29+$ED28&gt;($ED$11*BA$8),2,IF($C29+$D29+$E29+$F29+$G29+$ED28&gt;($ED$11*BA$8),3,0))))</f>
        <v>0</v>
      </c>
      <c r="BB29" s="239">
        <f>IF(OR(SUMIF(BB$12:BB28,2,BB$12:BB28)=2,SUMIF(BB$12:BB28,1,BB$12:BB28)=1,SUM(BB$12:BB28)=1,SUM(BB$12:BB28)=2),0,IF($C29+$ED28&gt;($ED$11*BB$8),1,IF($C29+$D29+$E29+$F29+$ED28&gt;($ED$11*BB$8),2,IF($C29+$D29+$E29+$F29+$G29+$ED28&gt;($ED$11*BB$8),3,0))))</f>
        <v>0</v>
      </c>
      <c r="BC29" s="239">
        <f>IF(OR(SUMIF(BC$12:BC28,2,BC$12:BC28)=2,SUMIF(BC$12:BC28,1,BC$12:BC28)=1,SUM(BC$12:BC28)=1,SUM(BC$12:BC28)=2),0,IF($C29+$ED28&gt;($ED$11*BC$8),1,IF($C29+$D29+$E29+$F29+$ED28&gt;($ED$11*BC$8),2,IF($C29+$D29+$E29+$F29+$G29+$ED28&gt;($ED$11*BC$8),3,0))))</f>
        <v>0</v>
      </c>
      <c r="BD29" s="239">
        <f>IF(OR(SUMIF(BD$12:BD28,2,BD$12:BD28)=2,SUMIF(BD$12:BD28,1,BD$12:BD28)=1,SUM(BD$12:BD28)=1,SUM(BD$12:BD28)=2),0,IF($C29+$ED28&gt;($ED$11*BD$8),1,IF($C29+$D29+$E29+$F29+$ED28&gt;($ED$11*BD$8),2,IF($C29+$D29+$E29+$F29+$G29+$ED28&gt;($ED$11*BD$8),3,0))))</f>
        <v>0</v>
      </c>
      <c r="BE29" s="239">
        <f>IF(OR(SUMIF(BE$12:BE28,2,BE$12:BE28)=2,SUMIF(BE$12:BE28,1,BE$12:BE28)=1,SUM(BE$12:BE28)=1,SUM(BE$12:BE28)=2),0,IF($C29+$ED28&gt;($ED$11*BE$8),1,IF($C29+$D29+$E29+$F29+$ED28&gt;($ED$11*BE$8),2,IF($C29+$D29+$E29+$F29+$G29+$ED28&gt;($ED$11*BE$8),3,0))))</f>
        <v>0</v>
      </c>
      <c r="BF29" s="239">
        <f>IF(OR(SUMIF(BF$12:BF28,2,BF$12:BF28)=2,SUMIF(BF$12:BF28,1,BF$12:BF28)=1,SUM(BF$12:BF28)=1,SUM(BF$12:BF28)=2),0,IF($C29+$ED28&gt;($ED$11*BF$8),1,IF($C29+$D29+$E29+$F29+$ED28&gt;($ED$11*BF$8),2,IF($C29+$D29+$E29+$F29+$G29+$ED28&gt;($ED$11*BF$8),3,0))))</f>
        <v>0</v>
      </c>
      <c r="BG29" s="239">
        <f>IF(OR(SUMIF(BG$12:BG28,2,BG$12:BG28)=2,SUMIF(BG$12:BG28,1,BG$12:BG28)=1,SUM(BG$12:BG28)=1,SUM(BG$12:BG28)=2),0,IF($C29+$ED28&gt;($ED$11*BG$8),1,IF($C29+$D29+$E29+$F29+$ED28&gt;($ED$11*BG$8),2,IF($C29+$D29+$E29+$F29+$G29+$ED28&gt;($ED$11*BG$8),3,0))))</f>
        <v>0</v>
      </c>
      <c r="BH29" s="239">
        <f>IF(OR(SUMIF(BH$12:BH28,2,BH$12:BH28)=2,SUMIF(BH$12:BH28,1,BH$12:BH28)=1,SUM(BH$12:BH28)=1,SUM(BH$12:BH28)=2),0,IF($C29+$ED28&gt;($ED$11*BH$8),1,IF($C29+$D29+$E29+$F29+$ED28&gt;($ED$11*BH$8),2,IF($C29+$D29+$E29+$F29+$G29+$ED28&gt;($ED$11*BH$8),3,0))))</f>
        <v>0</v>
      </c>
      <c r="BI29" s="239">
        <f>IF(OR(SUMIF(BI$12:BI28,2,BI$12:BI28)=2,SUMIF(BI$12:BI28,1,BI$12:BI28)=1,SUM(BI$12:BI28)=1,SUM(BI$12:BI28)=2),0,IF($C29+$ED28&gt;($ED$11*BI$8),1,IF($C29+$D29+$E29+$F29+$ED28&gt;($ED$11*BI$8),2,IF($C29+$D29+$E29+$F29+$G29+$ED28&gt;($ED$11*BI$8),3,0))))</f>
        <v>0</v>
      </c>
      <c r="BJ29" s="239">
        <f>IF(OR(SUMIF(BJ$12:BJ28,2,BJ$12:BJ28)=2,SUMIF(BJ$12:BJ28,1,BJ$12:BJ28)=1,SUM(BJ$12:BJ28)=1,SUM(BJ$12:BJ28)=2),0,IF($C29+$ED28&gt;($ED$11*BJ$8),1,IF($C29+$D29+$E29+$F29+$ED28&gt;($ED$11*BJ$8),2,IF($C29+$D29+$E29+$F29+$G29+$ED28&gt;($ED$11*BJ$8),3,0))))</f>
        <v>0</v>
      </c>
      <c r="BK29" s="239">
        <f>IF(OR(SUMIF(BK$12:BK28,2,BK$12:BK28)=2,SUMIF(BK$12:BK28,1,BK$12:BK28)=1,SUM(BK$12:BK28)=1,SUM(BK$12:BK28)=2),0,IF($C29+$ED28&gt;($ED$11*BK$8),1,IF($C29+$D29+$E29+$F29+$ED28&gt;($ED$11*BK$8),2,IF($C29+$D29+$E29+$F29+$G29+$ED28&gt;($ED$11*BK$8),3,0))))</f>
        <v>0</v>
      </c>
      <c r="BL29" s="239">
        <f>IF(OR(SUMIF(BL$12:BL28,2,BL$12:BL28)=2,SUMIF(BL$12:BL28,1,BL$12:BL28)=1,SUM(BL$12:BL28)=1,SUM(BL$12:BL28)=2),0,IF($C29+$ED28&gt;($ED$11*BL$8),1,IF($C29+$D29+$E29+$F29+$ED28&gt;($ED$11*BL$8),2,IF($C29+$D29+$E29+$F29+$G29+$ED28&gt;($ED$11*BL$8),3,0))))</f>
        <v>0</v>
      </c>
      <c r="BM29" s="239">
        <f>IF(OR(SUMIF(BM$12:BM28,2,BM$12:BM28)=2,SUMIF(BM$12:BM28,1,BM$12:BM28)=1,SUM(BM$12:BM28)=1,SUM(BM$12:BM28)=2),0,IF($C29+$ED28&gt;($ED$11*BM$8),1,IF($C29+$D29+$E29+$F29+$ED28&gt;($ED$11*BM$8),2,IF($C29+$D29+$E29+$F29+$G29+$ED28&gt;($ED$11*BM$8),3,0))))</f>
        <v>0</v>
      </c>
      <c r="BN29" s="239">
        <f>IF(OR(SUMIF(BN$12:BN28,2,BN$12:BN28)=2,SUMIF(BN$12:BN28,1,BN$12:BN28)=1,SUM(BN$12:BN28)=1,SUM(BN$12:BN28)=2),0,IF($C29+$ED28&gt;($ED$11*BN$8),1,IF($C29+$D29+$E29+$F29+$ED28&gt;($ED$11*BN$8),2,IF($C29+$D29+$E29+$F29+$G29+$ED28&gt;($ED$11*BN$8),3,0))))</f>
        <v>0</v>
      </c>
      <c r="BO29" s="239">
        <f>IF(OR(SUMIF(BO$12:BO28,2,BO$12:BO28)=2,SUMIF(BO$12:BO28,1,BO$12:BO28)=1,SUM(BO$12:BO28)=1,SUM(BO$12:BO28)=2),0,IF($C29+$ED28&gt;($ED$11*BO$8),1,IF($C29+$D29+$E29+$F29+$ED28&gt;($ED$11*BO$8),2,IF($C29+$D29+$E29+$F29+$G29+$ED28&gt;($ED$11*BO$8),3,0))))</f>
        <v>0</v>
      </c>
      <c r="BP29" s="239">
        <f>IF(OR(SUMIF(BP$12:BP28,2,BP$12:BP28)=2,SUMIF(BP$12:BP28,1,BP$12:BP28)=1,SUM(BP$12:BP28)=1,SUM(BP$12:BP28)=2),0,IF($C29+$ED28&gt;($ED$11*BP$8),1,IF($C29+$D29+$E29+$F29+$ED28&gt;($ED$11*BP$8),2,IF($C29+$D29+$E29+$F29+$G29+$ED28&gt;($ED$11*BP$8),3,0))))</f>
        <v>0</v>
      </c>
      <c r="BQ29" s="239">
        <f>IF(OR(SUMIF(BQ$12:BQ28,2,BQ$12:BQ28)=2,SUMIF(BQ$12:BQ28,1,BQ$12:BQ28)=1,SUM(BQ$12:BQ28)=1,SUM(BQ$12:BQ28)=2),0,IF($C29+$ED28&gt;($ED$11*BQ$8),1,IF($C29+$D29+$E29+$F29+$ED28&gt;($ED$11*BQ$8),2,IF($C29+$D29+$E29+$F29+$G29+$ED28&gt;($ED$11*BQ$8),3,0))))</f>
        <v>0</v>
      </c>
      <c r="BR29" s="239">
        <f>IF(OR(SUMIF(BR$12:BR28,2,BR$12:BR28)=2,SUMIF(BR$12:BR28,1,BR$12:BR28)=1,SUM(BR$12:BR28)=1,SUM(BR$12:BR28)=2),0,IF($C29+$ED28&gt;($ED$11*BR$8),1,IF($C29+$D29+$E29+$F29+$ED28&gt;($ED$11*BR$8),2,IF($C29+$D29+$E29+$F29+$G29+$ED28&gt;($ED$11*BR$8),3,0))))</f>
        <v>0</v>
      </c>
      <c r="BS29" s="239">
        <f>IF(OR(SUMIF(BS$12:BS28,2,BS$12:BS28)=2,SUMIF(BS$12:BS28,1,BS$12:BS28)=1,SUM(BS$12:BS28)=1,SUM(BS$12:BS28)=2),0,IF($C29+$ED28&gt;($ED$11*BS$8),1,IF($C29+$D29+$E29+$F29+$ED28&gt;($ED$11*BS$8),2,IF($C29+$D29+$E29+$F29+$G29+$ED28&gt;($ED$11*BS$8),3,0))))</f>
        <v>0</v>
      </c>
      <c r="BT29" s="239">
        <f>IF(OR(SUMIF(BT$12:BT28,2,BT$12:BT28)=2,SUMIF(BT$12:BT28,1,BT$12:BT28)=1,SUM(BT$12:BT28)=1,SUM(BT$12:BT28)=2),0,IF($C29+$ED28&gt;($ED$11*BT$8),1,IF($C29+$D29+$E29+$F29+$ED28&gt;($ED$11*BT$8),2,IF($C29+$D29+$E29+$F29+$G29+$ED28&gt;($ED$11*BT$8),3,0))))</f>
        <v>0</v>
      </c>
      <c r="BU29" s="239">
        <f>IF(OR(SUMIF(BU$12:BU28,2,BU$12:BU28)=2,SUMIF(BU$12:BU28,1,BU$12:BU28)=1,SUM(BU$12:BU28)=1,SUM(BU$12:BU28)=2),0,IF($C29+$ED28&gt;($ED$11*BU$8),1,IF($C29+$D29+$E29+$F29+$ED28&gt;($ED$11*BU$8),2,IF($C29+$D29+$E29+$F29+$G29+$ED28&gt;($ED$11*BU$8),3,0))))</f>
        <v>0</v>
      </c>
      <c r="BV29" s="239">
        <f>IF(OR(SUMIF(BV$12:BV28,2,BV$12:BV28)=2,SUMIF(BV$12:BV28,1,BV$12:BV28)=1,SUM(BV$12:BV28)=1,SUM(BV$12:BV28)=2),0,IF($C29+$ED28&gt;($ED$11*BV$8),1,IF($C29+$D29+$E29+$F29+$ED28&gt;($ED$11*BV$8),2,IF($C29+$D29+$E29+$F29+$G29+$ED28&gt;($ED$11*BV$8),3,0))))</f>
        <v>0</v>
      </c>
      <c r="BW29" s="239">
        <f>IF(OR(SUMIF(BW$12:BW28,2,BW$12:BW28)=2,SUMIF(BW$12:BW28,1,BW$12:BW28)=1,SUM(BW$12:BW28)=1,SUM(BW$12:BW28)=2),0,IF($C29+$ED28&gt;($ED$11*BW$8),1,IF($C29+$D29+$E29+$F29+$ED28&gt;($ED$11*BW$8),2,IF($C29+$D29+$E29+$F29+$G29+$ED28&gt;($ED$11*BW$8),3,0))))</f>
        <v>0</v>
      </c>
      <c r="BX29" s="239">
        <f>IF(OR(SUMIF(BX$12:BX28,2,BX$12:BX28)=2,SUMIF(BX$12:BX28,1,BX$12:BX28)=1,SUM(BX$12:BX28)=1,SUM(BX$12:BX28)=2),0,IF($C29+$ED28&gt;($ED$11*BX$8),1,IF($C29+$D29+$E29+$F29+$ED28&gt;($ED$11*BX$8),2,IF($C29+$D29+$E29+$F29+$G29+$ED28&gt;($ED$11*BX$8),3,0))))</f>
        <v>0</v>
      </c>
      <c r="BY29" s="239">
        <f>IF(OR(SUMIF(BY$12:BY28,2,BY$12:BY28)=2,SUMIF(BY$12:BY28,1,BY$12:BY28)=1,SUM(BY$12:BY28)=1,SUM(BY$12:BY28)=2),0,IF($C29+$ED28&gt;($ED$11*BY$8),1,IF($C29+$D29+$E29+$F29+$ED28&gt;($ED$11*BY$8),2,IF($C29+$D29+$E29+$F29+$G29+$ED28&gt;($ED$11*BY$8),3,0))))</f>
        <v>0</v>
      </c>
      <c r="BZ29" s="239">
        <f>IF(OR(SUMIF(BZ$12:BZ28,2,BZ$12:BZ28)=2,SUMIF(BZ$12:BZ28,1,BZ$12:BZ28)=1,SUM(BZ$12:BZ28)=1,SUM(BZ$12:BZ28)=2),0,IF($C29+$ED28&gt;($ED$11*BZ$8),1,IF($C29+$D29+$E29+$F29+$ED28&gt;($ED$11*BZ$8),2,IF($C29+$D29+$E29+$F29+$G29+$ED28&gt;($ED$11*BZ$8),3,0))))</f>
        <v>0</v>
      </c>
      <c r="CA29" s="239">
        <f>IF(OR(SUMIF(CA$12:CA28,2,CA$12:CA28)=2,SUMIF(CA$12:CA28,1,CA$12:CA28)=1,SUM(CA$12:CA28)=1,SUM(CA$12:CA28)=2),0,IF($C29+$ED28&gt;($ED$11*CA$8),1,IF($C29+$D29+$E29+$F29+$ED28&gt;($ED$11*CA$8),2,IF($C29+$D29+$E29+$F29+$G29+$ED28&gt;($ED$11*CA$8),3,0))))</f>
        <v>0</v>
      </c>
      <c r="CB29" s="239">
        <f>IF(OR(SUMIF(CB$12:CB28,2,CB$12:CB28)=2,SUMIF(CB$12:CB28,1,CB$12:CB28)=1,SUM(CB$12:CB28)=1,SUM(CB$12:CB28)=2),0,IF($C29+$ED28&gt;($ED$11*CB$8),1,IF($C29+$D29+$E29+$F29+$ED28&gt;($ED$11*CB$8),2,IF($C29+$D29+$E29+$F29+$G29+$ED28&gt;($ED$11*CB$8),3,0))))</f>
        <v>0</v>
      </c>
      <c r="CC29" s="239">
        <f>IF(OR(SUMIF(CC$12:CC28,2,CC$12:CC28)=2,SUMIF(CC$12:CC28,1,CC$12:CC28)=1,SUM(CC$12:CC28)=1,SUM(CC$12:CC28)=2),0,IF($C29+$ED28&gt;($ED$11*CC$8),1,IF($C29+$D29+$E29+$F29+$ED28&gt;($ED$11*CC$8),2,IF($C29+$D29+$E29+$F29+$G29+$ED28&gt;($ED$11*CC$8),3,0))))</f>
        <v>0</v>
      </c>
      <c r="CD29" s="239">
        <f>IF(OR(SUMIF(CD$12:CD28,2,CD$12:CD28)=2,SUMIF(CD$12:CD28,1,CD$12:CD28)=1,SUM(CD$12:CD28)=1,SUM(CD$12:CD28)=2),0,IF($C29+$ED28&gt;($ED$11*CD$8),1,IF($C29+$D29+$E29+$F29+$ED28&gt;($ED$11*CD$8),2,IF($C29+$D29+$E29+$F29+$G29+$ED28&gt;($ED$11*CD$8),3,0))))</f>
        <v>0</v>
      </c>
      <c r="CE29" s="239">
        <f>IF(OR(SUMIF(CE$12:CE28,2,CE$12:CE28)=2,SUMIF(CE$12:CE28,1,CE$12:CE28)=1,SUM(CE$12:CE28)=1,SUM(CE$12:CE28)=2),0,IF($C29+$ED28&gt;($ED$11*CE$8),1,IF($C29+$D29+$E29+$F29+$ED28&gt;($ED$11*CE$8),2,IF($C29+$D29+$E29+$F29+$G29+$ED28&gt;($ED$11*CE$8),3,0))))</f>
        <v>0</v>
      </c>
      <c r="CF29" s="239">
        <f>IF(OR(SUMIF(CF$12:CF28,2,CF$12:CF28)=2,SUMIF(CF$12:CF28,1,CF$12:CF28)=1,SUM(CF$12:CF28)=1,SUM(CF$12:CF28)=2),0,IF($C29+$ED28&gt;($ED$11*CF$8),1,IF($C29+$D29+$E29+$F29+$ED28&gt;($ED$11*CF$8),2,IF($C29+$D29+$E29+$F29+$G29+$ED28&gt;($ED$11*CF$8),3,0))))</f>
        <v>0</v>
      </c>
      <c r="CG29" s="239">
        <f>IF(OR(SUMIF(CG$12:CG28,2,CG$12:CG28)=2,SUMIF(CG$12:CG28,1,CG$12:CG28)=1,SUM(CG$12:CG28)=1,SUM(CG$12:CG28)=2),0,IF($C29+$ED28&gt;($ED$11*CG$8),1,IF($C29+$D29+$E29+$F29+$ED28&gt;($ED$11*CG$8),2,IF($C29+$D29+$E29+$F29+$G29+$ED28&gt;($ED$11*CG$8),3,0))))</f>
        <v>0</v>
      </c>
      <c r="CH29" s="239">
        <f>IF(OR(SUMIF(CH$12:CH28,2,CH$12:CH28)=2,SUMIF(CH$12:CH28,1,CH$12:CH28)=1,SUM(CH$12:CH28)=1,SUM(CH$12:CH28)=2),0,IF($C29+$ED28&gt;($ED$11*CH$8),1,IF($C29+$D29+$E29+$F29+$ED28&gt;($ED$11*CH$8),2,IF($C29+$D29+$E29+$F29+$G29+$ED28&gt;($ED$11*CH$8),3,0))))</f>
        <v>0</v>
      </c>
      <c r="CI29" s="239">
        <f>IF(OR(SUMIF(CI$12:CI28,2,CI$12:CI28)=2,SUMIF(CI$12:CI28,1,CI$12:CI28)=1,SUM(CI$12:CI28)=1,SUM(CI$12:CI28)=2),0,IF($C29+$ED28&gt;($ED$11*CI$8),1,IF($C29+$D29+$E29+$F29+$ED28&gt;($ED$11*CI$8),2,IF($C29+$D29+$E29+$F29+$G29+$ED28&gt;($ED$11*CI$8),3,0))))</f>
        <v>0</v>
      </c>
      <c r="CJ29" s="239">
        <f>IF(OR(SUMIF(CJ$12:CJ28,2,CJ$12:CJ28)=2,SUMIF(CJ$12:CJ28,1,CJ$12:CJ28)=1,SUM(CJ$12:CJ28)=1,SUM(CJ$12:CJ28)=2),0,IF($C29+$ED28&gt;($ED$11*CJ$8),1,IF($C29+$D29+$E29+$F29+$ED28&gt;($ED$11*CJ$8),2,IF($C29+$D29+$E29+$F29+$G29+$ED28&gt;($ED$11*CJ$8),3,0))))</f>
        <v>0</v>
      </c>
      <c r="CK29" s="239">
        <f>IF(OR(SUMIF(CK$12:CK28,2,CK$12:CK28)=2,SUMIF(CK$12:CK28,1,CK$12:CK28)=1,SUM(CK$12:CK28)=1,SUM(CK$12:CK28)=2),0,IF($C29+$ED28&gt;($ED$11*CK$8),1,IF($C29+$D29+$E29+$F29+$ED28&gt;($ED$11*CK$8),2,IF($C29+$D29+$E29+$F29+$G29+$ED28&gt;($ED$11*CK$8),3,0))))</f>
        <v>0</v>
      </c>
      <c r="CL29" s="239">
        <f>IF(OR(SUMIF(CL$12:CL28,2,CL$12:CL28)=2,SUMIF(CL$12:CL28,1,CL$12:CL28)=1,SUM(CL$12:CL28)=1,SUM(CL$12:CL28)=2),0,IF($C29+$ED28&gt;($ED$11*CL$8),1,IF($C29+$D29+$E29+$F29+$ED28&gt;($ED$11*CL$8),2,IF($C29+$D29+$E29+$F29+$G29+$ED28&gt;($ED$11*CL$8),3,0))))</f>
        <v>0</v>
      </c>
      <c r="CM29" s="239">
        <f>IF(OR(SUMIF(CM$12:CM28,2,CM$12:CM28)=2,SUMIF(CM$12:CM28,1,CM$12:CM28)=1,SUM(CM$12:CM28)=1,SUM(CM$12:CM28)=2),0,IF($C29+$ED28&gt;($ED$11*CM$8),1,IF($C29+$D29+$E29+$F29+$ED28&gt;($ED$11*CM$8),2,IF($C29+$D29+$E29+$F29+$G29+$ED28&gt;($ED$11*CM$8),3,0))))</f>
        <v>0</v>
      </c>
      <c r="CN29" s="239">
        <f>IF(OR(SUMIF(CN$12:CN28,2,CN$12:CN28)=2,SUMIF(CN$12:CN28,1,CN$12:CN28)=1,SUM(CN$12:CN28)=1,SUM(CN$12:CN28)=2),0,IF($C29+$ED28&gt;($ED$11*CN$8),1,IF($C29+$D29+$E29+$F29+$ED28&gt;($ED$11*CN$8),2,IF($C29+$D29+$E29+$F29+$G29+$ED28&gt;($ED$11*CN$8),3,0))))</f>
        <v>0</v>
      </c>
      <c r="CO29" s="239">
        <f>IF(OR(SUMIF(CO$12:CO28,2,CO$12:CO28)=2,SUMIF(CO$12:CO28,1,CO$12:CO28)=1,SUM(CO$12:CO28)=1,SUM(CO$12:CO28)=2),0,IF($C29+$ED28&gt;($ED$11*CO$8),1,IF($C29+$D29+$E29+$F29+$ED28&gt;($ED$11*CO$8),2,IF($C29+$D29+$E29+$F29+$G29+$ED28&gt;($ED$11*CO$8),3,0))))</f>
        <v>0</v>
      </c>
      <c r="CP29" s="239">
        <f>IF(OR(SUMIF(CP$12:CP28,2,CP$12:CP28)=2,SUMIF(CP$12:CP28,1,CP$12:CP28)=1,SUM(CP$12:CP28)=1,SUM(CP$12:CP28)=2),0,IF($C29+$ED28&gt;($ED$11*CP$8),1,IF($C29+$D29+$E29+$F29+$ED28&gt;($ED$11*CP$8),2,IF($C29+$D29+$E29+$F29+$G29+$ED28&gt;($ED$11*CP$8),3,0))))</f>
        <v>0</v>
      </c>
      <c r="CQ29" s="239">
        <f>IF(OR(SUMIF(CQ$12:CQ28,2,CQ$12:CQ28)=2,SUMIF(CQ$12:CQ28,1,CQ$12:CQ28)=1,SUM(CQ$12:CQ28)=1,SUM(CQ$12:CQ28)=2),0,IF($C29+$ED28&gt;($ED$11*CQ$8),1,IF($C29+$D29+$E29+$F29+$ED28&gt;($ED$11*CQ$8),2,IF($C29+$D29+$E29+$F29+$G29+$ED28&gt;($ED$11*CQ$8),3,0))))</f>
        <v>0</v>
      </c>
      <c r="CR29" s="239">
        <f>IF(OR(SUMIF(CR$12:CR28,2,CR$12:CR28)=2,SUMIF(CR$12:CR28,1,CR$12:CR28)=1,SUM(CR$12:CR28)=1,SUM(CR$12:CR28)=2),0,IF($C29+$ED28&gt;($ED$11*CR$8),1,IF($C29+$D29+$E29+$F29+$ED28&gt;($ED$11*CR$8),2,IF($C29+$D29+$E29+$F29+$G29+$ED28&gt;($ED$11*CR$8),3,0))))</f>
        <v>0</v>
      </c>
      <c r="CS29" s="239">
        <f>IF(OR(SUMIF(CS$12:CS28,2,CS$12:CS28)=2,SUMIF(CS$12:CS28,1,CS$12:CS28)=1,SUM(CS$12:CS28)=1,SUM(CS$12:CS28)=2),0,IF($C29+$ED28&gt;($ED$11*CS$8),1,IF($C29+$D29+$E29+$F29+$ED28&gt;($ED$11*CS$8),2,IF($C29+$D29+$E29+$F29+$G29+$ED28&gt;($ED$11*CS$8),3,0))))</f>
        <v>0</v>
      </c>
      <c r="CT29" s="239">
        <f>IF(OR(SUMIF(CT$12:CT28,2,CT$12:CT28)=2,SUMIF(CT$12:CT28,1,CT$12:CT28)=1,SUM(CT$12:CT28)=1,SUM(CT$12:CT28)=2),0,IF($C29+$ED28&gt;($ED$11*CT$8),1,IF($C29+$D29+$E29+$F29+$ED28&gt;($ED$11*CT$8),2,IF($C29+$D29+$E29+$F29+$G29+$ED28&gt;($ED$11*CT$8),3,0))))</f>
        <v>0</v>
      </c>
      <c r="CU29" s="239">
        <f>IF(OR(SUMIF(CU$12:CU28,2,CU$12:CU28)=2,SUMIF(CU$12:CU28,1,CU$12:CU28)=1,SUM(CU$12:CU28)=1,SUM(CU$12:CU28)=2),0,IF($C29+$ED28&gt;($ED$11*CU$8),1,IF($C29+$D29+$E29+$F29+$ED28&gt;($ED$11*CU$8),2,IF($C29+$D29+$E29+$F29+$G29+$ED28&gt;($ED$11*CU$8),3,0))))</f>
        <v>0</v>
      </c>
      <c r="CV29" s="239">
        <f>IF(OR(SUMIF(CV$12:CV28,2,CV$12:CV28)=2,SUMIF(CV$12:CV28,1,CV$12:CV28)=1,SUM(CV$12:CV28)=1,SUM(CV$12:CV28)=2),0,IF($C29+$ED28&gt;($ED$11*CV$8),1,IF($C29+$D29+$E29+$F29+$ED28&gt;($ED$11*CV$8),2,IF($C29+$D29+$E29+$F29+$G29+$ED28&gt;($ED$11*CV$8),3,0))))</f>
        <v>0</v>
      </c>
      <c r="CW29" s="239">
        <f>IF(OR(SUMIF(CW$12:CW28,2,CW$12:CW28)=2,SUMIF(CW$12:CW28,1,CW$12:CW28)=1,SUM(CW$12:CW28)=1,SUM(CW$12:CW28)=2),0,IF($C29+$ED28&gt;($ED$11*CW$8),1,IF($C29+$D29+$E29+$F29+$ED28&gt;($ED$11*CW$8),2,IF($C29+$D29+$E29+$F29+$G29+$ED28&gt;($ED$11*CW$8),3,0))))</f>
        <v>0</v>
      </c>
      <c r="CX29" s="239">
        <f>IF(OR(SUMIF(CX$12:CX28,2,CX$12:CX28)=2,SUMIF(CX$12:CX28,1,CX$12:CX28)=1,SUM(CX$12:CX28)=1,SUM(CX$12:CX28)=2),0,IF($C29+$ED28&gt;($ED$11*CX$8),1,IF($C29+$D29+$E29+$F29+$ED28&gt;($ED$11*CX$8),2,IF($C29+$D29+$E29+$F29+$G29+$ED28&gt;($ED$11*CX$8),3,0))))</f>
        <v>0</v>
      </c>
      <c r="CY29" s="239">
        <f>IF(OR(SUMIF(CY$12:CY28,2,CY$12:CY28)=2,SUMIF(CY$12:CY28,1,CY$12:CY28)=1,SUM(CY$12:CY28)=1,SUM(CY$12:CY28)=2),0,IF($C29+$ED28&gt;($ED$11*CY$8),1,IF($C29+$D29+$E29+$F29+$ED28&gt;($ED$11*CY$8),2,IF($C29+$D29+$E29+$F29+$G29+$ED28&gt;($ED$11*CY$8),3,0))))</f>
        <v>0</v>
      </c>
      <c r="CZ29" s="239">
        <f>IF(OR(SUMIF(CZ$12:CZ28,2,CZ$12:CZ28)=2,SUMIF(CZ$12:CZ28,1,CZ$12:CZ28)=1,SUM(CZ$12:CZ28)=1,SUM(CZ$12:CZ28)=2),0,IF($C29+$ED28&gt;($ED$11*CZ$8),1,IF($C29+$D29+$E29+$F29+$ED28&gt;($ED$11*CZ$8),2,IF($C29+$D29+$E29+$F29+$G29+$ED28&gt;($ED$11*CZ$8),3,0))))</f>
        <v>0</v>
      </c>
      <c r="DA29" s="239">
        <f>IF(OR(SUMIF(DA$12:DA28,2,DA$12:DA28)=2,SUMIF(DA$12:DA28,1,DA$12:DA28)=1,SUM(DA$12:DA28)=1,SUM(DA$12:DA28)=2),0,IF($C29+$ED28&gt;($ED$11*DA$8),1,IF($C29+$D29+$E29+$F29+$ED28&gt;($ED$11*DA$8),2,IF($C29+$D29+$E29+$F29+$G29+$ED28&gt;($ED$11*DA$8),3,0))))</f>
        <v>0</v>
      </c>
      <c r="DB29" s="239">
        <f>IF(OR(SUMIF(DB$12:DB28,2,DB$12:DB28)=2,SUMIF(DB$12:DB28,1,DB$12:DB28)=1,SUM(DB$12:DB28)=1,SUM(DB$12:DB28)=2),0,IF($C29+$ED28&gt;($ED$11*DB$8),1,IF($C29+$D29+$E29+$F29+$ED28&gt;($ED$11*DB$8),2,IF($C29+$D29+$E29+$F29+$G29+$ED28&gt;($ED$11*DB$8),3,0))))</f>
        <v>0</v>
      </c>
      <c r="DC29" s="239">
        <f>IF(OR(SUMIF(DC$12:DC28,2,DC$12:DC28)=2,SUMIF(DC$12:DC28,1,DC$12:DC28)=1,SUM(DC$12:DC28)=1,SUM(DC$12:DC28)=2),0,IF($C29+$ED28&gt;($ED$11*DC$8),1,IF($C29+$D29+$E29+$F29+$ED28&gt;($ED$11*DC$8),2,IF($C29+$D29+$E29+$F29+$G29+$ED28&gt;($ED$11*DC$8),3,0))))</f>
        <v>0</v>
      </c>
      <c r="DD29" s="239">
        <f>IF(OR(SUMIF(DD$12:DD28,2,DD$12:DD28)=2,SUMIF(DD$12:DD28,1,DD$12:DD28)=1,SUM(DD$12:DD28)=1,SUM(DD$12:DD28)=2),0,IF($C29+$ED28&gt;($ED$11*DD$8),1,IF($C29+$D29+$E29+$F29+$ED28&gt;($ED$11*DD$8),2,IF($C29+$D29+$E29+$F29+$G29+$ED28&gt;($ED$11*DD$8),3,0))))</f>
        <v>0</v>
      </c>
      <c r="DE29" s="239">
        <f>IF(OR(SUMIF(DE$12:DE28,2,DE$12:DE28)=2,SUMIF(DE$12:DE28,1,DE$12:DE28)=1,SUM(DE$12:DE28)=1,SUM(DE$12:DE28)=2),0,IF($C29+$ED28&gt;($ED$11*DE$8),1,IF($C29+$D29+$E29+$F29+$ED28&gt;($ED$11*DE$8),2,IF($C29+$D29+$E29+$F29+$G29+$ED28&gt;($ED$11*DE$8),3,0))))</f>
        <v>0</v>
      </c>
      <c r="DF29" s="239">
        <f>IF(OR(SUMIF(DF$12:DF28,2,DF$12:DF28)=2,SUMIF(DF$12:DF28,1,DF$12:DF28)=1,SUM(DF$12:DF28)=1,SUM(DF$12:DF28)=2),0,IF($C29+$ED28&gt;($ED$11*DF$8),1,IF($C29+$D29+$E29+$F29+$ED28&gt;($ED$11*DF$8),2,IF($C29+$D29+$E29+$F29+$G29+$ED28&gt;($ED$11*DF$8),3,0))))</f>
        <v>0</v>
      </c>
      <c r="DG29" s="239">
        <f>IF(OR(SUMIF(DG$12:DG28,2,DG$12:DG28)=2,SUMIF(DG$12:DG28,1,DG$12:DG28)=1,SUM(DG$12:DG28)=1,SUM(DG$12:DG28)=2),0,IF($C29+$ED28&gt;($ED$11*DG$8),1,IF($C29+$D29+$E29+$F29+$ED28&gt;($ED$11*DG$8),2,IF($C29+$D29+$E29+$F29+$G29+$ED28&gt;($ED$11*DG$8),3,0))))</f>
        <v>0</v>
      </c>
      <c r="DH29" s="239">
        <f>IF(OR(SUMIF(DH$12:DH28,2,DH$12:DH28)=2,SUMIF(DH$12:DH28,1,DH$12:DH28)=1,SUM(DH$12:DH28)=1,SUM(DH$12:DH28)=2),0,IF($C29+$ED28&gt;($ED$11*DH$8),1,IF($C29+$D29+$E29+$F29+$ED28&gt;($ED$11*DH$8),2,IF($C29+$D29+$E29+$F29+$G29+$ED28&gt;($ED$11*DH$8),3,0))))</f>
        <v>0</v>
      </c>
      <c r="DI29" s="239">
        <f>IF(OR(SUMIF(DI$12:DI28,2,DI$12:DI28)=2,SUMIF(DI$12:DI28,1,DI$12:DI28)=1,SUM(DI$12:DI28)=1,SUM(DI$12:DI28)=2),0,IF($C29+$ED28&gt;($ED$11*DI$8),1,IF($C29+$D29+$E29+$F29+$ED28&gt;($ED$11*DI$8),2,IF($C29+$D29+$E29+$F29+$G29+$ED28&gt;($ED$11*DI$8),3,0))))</f>
        <v>0</v>
      </c>
      <c r="DJ29" s="239">
        <f>IF(OR(SUMIF(DJ$12:DJ28,2,DJ$12:DJ28)=2,SUMIF(DJ$12:DJ28,1,DJ$12:DJ28)=1,SUM(DJ$12:DJ28)=1,SUM(DJ$12:DJ28)=2),0,IF($C29+$ED28&gt;($ED$11*DJ$8),1,IF($C29+$D29+$E29+$F29+$ED28&gt;($ED$11*DJ$8),2,IF($C29+$D29+$E29+$F29+$G29+$ED28&gt;($ED$11*DJ$8),3,0))))</f>
        <v>0</v>
      </c>
      <c r="DK29" s="239">
        <f>IF(OR(SUMIF(DK$12:DK28,2,DK$12:DK28)=2,SUMIF(DK$12:DK28,1,DK$12:DK28)=1,SUM(DK$12:DK28)=1,SUM(DK$12:DK28)=2),0,IF($C29+$ED28&gt;($ED$11*DK$8),1,IF($C29+$D29+$E29+$F29+$ED28&gt;($ED$11*DK$8),2,IF($C29+$D29+$E29+$F29+$G29+$ED28&gt;($ED$11*DK$8),3,0))))</f>
        <v>0</v>
      </c>
      <c r="DL29" s="239">
        <f>IF(OR(SUMIF(DL$12:DL28,2,DL$12:DL28)=2,SUMIF(DL$12:DL28,1,DL$12:DL28)=1,SUM(DL$12:DL28)=1,SUM(DL$12:DL28)=2),0,IF($C29+$ED28&gt;($ED$11*DL$8),1,IF($C29+$D29+$E29+$F29+$ED28&gt;($ED$11*DL$8),2,IF($C29+$D29+$E29+$F29+$G29+$ED28&gt;($ED$11*DL$8),3,0))))</f>
        <v>0</v>
      </c>
      <c r="DM29" s="239">
        <f>IF(OR(SUMIF(DM$12:DM28,2,DM$12:DM28)=2,SUMIF(DM$12:DM28,1,DM$12:DM28)=1,SUM(DM$12:DM28)=1,SUM(DM$12:DM28)=2),0,IF($C29+$ED28&gt;($ED$11*DM$8),1,IF($C29+$D29+$E29+$F29+$ED28&gt;($ED$11*DM$8),2,IF($C29+$D29+$E29+$F29+$G29+$ED28&gt;($ED$11*DM$8),3,0))))</f>
        <v>0</v>
      </c>
      <c r="DN29" s="239">
        <f>IF(OR(SUMIF(DN$12:DN28,2,DN$12:DN28)=2,SUMIF(DN$12:DN28,1,DN$12:DN28)=1,SUM(DN$12:DN28)=1,SUM(DN$12:DN28)=2),0,IF($C29+$ED28&gt;($ED$11*DN$8),1,IF($C29+$D29+$E29+$F29+$ED28&gt;($ED$11*DN$8),2,IF($C29+$D29+$E29+$F29+$G29+$ED28&gt;($ED$11*DN$8),3,0))))</f>
        <v>0</v>
      </c>
      <c r="DO29" s="239">
        <f>IF(OR(SUMIF(DO$12:DO28,2,DO$12:DO28)=2,SUMIF(DO$12:DO28,1,DO$12:DO28)=1,SUM(DO$12:DO28)=1,SUM(DO$12:DO28)=2),0,IF($C29+$ED28&gt;($ED$11*DO$8),1,IF($C29+$D29+$E29+$F29+$ED28&gt;($ED$11*DO$8),2,IF($C29+$D29+$E29+$F29+$G29+$ED28&gt;($ED$11*DO$8),3,0))))</f>
        <v>0</v>
      </c>
      <c r="DP29" s="239">
        <f>IF(OR(SUMIF(DP$12:DP28,2,DP$12:DP28)=2,SUMIF(DP$12:DP28,1,DP$12:DP28)=1,SUM(DP$12:DP28)=1,SUM(DP$12:DP28)=2),0,IF($C29+$ED28&gt;($ED$11*DP$8),1,IF($C29+$D29+$E29+$F29+$ED28&gt;($ED$11*DP$8),2,IF($C29+$D29+$E29+$F29+$G29+$ED28&gt;($ED$11*DP$8),3,0))))</f>
        <v>0</v>
      </c>
      <c r="DQ29" s="239">
        <f>IF(OR(SUMIF(DQ$12:DQ28,2,DQ$12:DQ28)=2,SUMIF(DQ$12:DQ28,1,DQ$12:DQ28)=1,SUM(DQ$12:DQ28)=1,SUM(DQ$12:DQ28)=2),0,IF($C29+$ED28&gt;($ED$11*DQ$8),1,IF($C29+$D29+$E29+$F29+$ED28&gt;($ED$11*DQ$8),2,IF($C29+$D29+$E29+$F29+$G29+$ED28&gt;($ED$11*DQ$8),3,0))))</f>
        <v>0</v>
      </c>
      <c r="DR29" s="239">
        <f>IF(OR(SUMIF(DR$12:DR28,2,DR$12:DR28)=2,SUMIF(DR$12:DR28,1,DR$12:DR28)=1,SUM(DR$12:DR28)=1,SUM(DR$12:DR28)=2),0,IF($C29+$ED28&gt;($ED$11*DR$8),1,IF($C29+$D29+$E29+$F29+$ED28&gt;($ED$11*DR$8),2,IF($C29+$D29+$E29+$F29+$G29+$ED28&gt;($ED$11*DR$8),3,0))))</f>
        <v>0</v>
      </c>
      <c r="DS29" s="239">
        <f>IF(OR(SUMIF(DS$12:DS28,2,DS$12:DS28)=2,SUMIF(DS$12:DS28,1,DS$12:DS28)=1,SUM(DS$12:DS28)=1,SUM(DS$12:DS28)=2),0,IF($C29+$ED28&gt;($ED$11*DS$8),1,IF($C29+$D29+$E29+$F29+$ED28&gt;($ED$11*DS$8),2,IF($C29+$D29+$E29+$F29+$G29+$ED28&gt;($ED$11*DS$8),3,0))))</f>
        <v>0</v>
      </c>
      <c r="DT29" s="239">
        <f>IF(OR(SUMIF(DT$12:DT28,2,DT$12:DT28)=2,SUMIF(DT$12:DT28,1,DT$12:DT28)=1,SUM(DT$12:DT28)=1,SUM(DT$12:DT28)=2),0,IF($C29+$ED28&gt;($ED$11*DT$8),1,IF($C29+$D29+$E29+$F29+$ED28&gt;($ED$11*DT$8),2,IF($C29+$D29+$E29+$F29+$G29+$ED28&gt;($ED$11*DT$8),3,0))))</f>
        <v>0</v>
      </c>
      <c r="DU29" s="239">
        <f>IF(OR(SUMIF(DU$12:DU28,2,DU$12:DU28)=2,SUMIF(DU$12:DU28,1,DU$12:DU28)=1,SUM(DU$12:DU28)=1,SUM(DU$12:DU28)=2),0,IF($C29+$ED28&gt;($ED$11*DU$8),1,IF($C29+$D29+$E29+$F29+$ED28&gt;($ED$11*DU$8),2,IF($C29+$D29+$E29+$F29+$G29+$ED28&gt;($ED$11*DU$8),3,0))))</f>
        <v>0</v>
      </c>
      <c r="DV29" s="239">
        <f>IF(OR(SUMIF(DV$12:DV28,2,DV$12:DV28)=2,SUMIF(DV$12:DV28,1,DV$12:DV28)=1,SUM(DV$12:DV28)=1,SUM(DV$12:DV28)=2),0,IF($C29+$ED28&gt;($ED$11*DV$8),1,IF($C29+$D29+$E29+$F29+$ED28&gt;($ED$11*DV$8),2,IF($C29+$D29+$E29+$F29+$G29+$ED28&gt;($ED$11*DV$8),3,0))))</f>
        <v>0</v>
      </c>
      <c r="DW29" s="239">
        <f>IF(OR(SUMIF(DW$12:DW28,2,DW$12:DW28)=2,SUMIF(DW$12:DW28,1,DW$12:DW28)=1,SUM(DW$12:DW28)=1,SUM(DW$12:DW28)=2),0,IF($C29+$ED28&gt;($ED$11*DW$8),1,IF($C29+$D29+$E29+$F29+$ED28&gt;($ED$11*DW$8),2,IF($C29+$D29+$E29+$F29+$G29+$ED28&gt;($ED$11*DW$8),3,0))))</f>
        <v>0</v>
      </c>
      <c r="DX29" s="239">
        <f>IF(OR(SUMIF(DX$12:DX28,2,DX$12:DX28)=2,SUMIF(DX$12:DX28,1,DX$12:DX28)=1,SUM(DX$12:DX28)=1,SUM(DX$12:DX28)=2),0,IF($C29+$ED28&gt;($ED$11*DX$8),1,IF($C29+$D29+$E29+$F29+$ED28&gt;($ED$11*DX$8),2,IF($C29+$D29+$E29+$F29+$G29+$ED28&gt;($ED$11*DX$8),3,0))))</f>
        <v>0</v>
      </c>
      <c r="DY29" s="239">
        <f>IF(OR(SUMIF(DY$12:DY28,2,DY$12:DY28)=2,SUMIF(DY$12:DY28,1,DY$12:DY28)=1,SUM(DY$12:DY28)=1,SUM(DY$12:DY28)=2),0,IF($C29+$ED28&gt;($ED$11*DY$8),1,IF($C29+$D29+$E29+$F29+$ED28&gt;($ED$11*DY$8),2,IF($C29+$D29+$E29+$F29+$G29+$ED28&gt;($ED$11*DY$8),3,0))))</f>
        <v>0</v>
      </c>
      <c r="DZ29" s="239">
        <f>IF(OR(SUMIF(DZ$12:DZ28,2,DZ$12:DZ28)=2,SUMIF(DZ$12:DZ28,1,DZ$12:DZ28)=1,SUM(DZ$12:DZ28)=1,SUM(DZ$12:DZ28)=2),0,IF($C29+$ED28&gt;($ED$11*DZ$8),1,IF($C29+$D29+$E29+$F29+$ED28&gt;($ED$11*DZ$8),2,IF($C29+$D29+$E29+$F29+$G29+$ED28&gt;($ED$11*DZ$8),3,0))))</f>
        <v>0</v>
      </c>
      <c r="EA29" s="239">
        <f>IF(OR(SUMIF(EA$12:EA28,2,EA$12:EA28)=2,SUMIF(EA$12:EA28,1,EA$12:EA28)=1,SUM(EA$12:EA28)=1,SUM(EA$12:EA28)=2),0,IF($C29+$ED28&gt;($ED$11*EA$8),1,IF($C29+$D29+$E29+$F29+$ED28&gt;($ED$11*EA$8),2,IF($C29+$D29+$E29+$F29+$G29+$ED28&gt;($ED$11*EA$8),3,0))))</f>
        <v>0</v>
      </c>
      <c r="EB29" s="239">
        <f>IF(OR(SUMIF(EB$12:EB28,2,EB$12:EB28)=2,SUMIF(EB$12:EB28,1,EB$12:EB28)=1,SUM(EB$12:EB28)=1,SUM(EB$12:EB28)=2),0,IF($C29+$ED28&gt;($ED$11*EB$8),1,IF($C29+$D29+$E29+$F29+$ED28&gt;($ED$11*EB$8),2,IF($C29+$D29+$E29+$F29+$G29+$ED28&gt;($ED$11*EB$8),3,0))))</f>
        <v>0</v>
      </c>
      <c r="EC29" s="239">
        <f>IF(OR(SUMIF(EC$12:EC28,2,EC$12:EC28)=2,SUMIF(EC$12:EC28,1,EC$12:EC28)=1,SUM(EC$12:EC28)=1,SUM(EC$12:EC28)=2),0,IF($C29+$ED28&gt;($ED$11*EC$8),1,IF($C29+$D29+$E29+$F29+$ED28&gt;($ED$11*EC$8),2,IF($C29+$D29+$E29+$F29+$G29+$ED28&gt;($ED$11*EC$8),3,0))))</f>
        <v>0</v>
      </c>
      <c r="ED29" s="197">
        <f>SUM($C$12:$F29)</f>
        <v>0</v>
      </c>
    </row>
    <row r="30" spans="1:134" ht="14.1" customHeight="1">
      <c r="A30" s="236">
        <v>19</v>
      </c>
      <c r="B30" s="237"/>
      <c r="C30" s="237"/>
      <c r="D30" s="237"/>
      <c r="E30" s="237"/>
      <c r="F30" s="237"/>
      <c r="G30" s="237"/>
      <c r="H30" s="239">
        <f>IF(OR(SUMIF(H$12:H29,2,H$12:H29)=2,SUMIF(H$12:H29,1,H$12:H29)=1,SUM(H$12:H29)=1,SUM(H$12:H29)=2),0,IF($C30+$ED29&gt;($ED$11*H$8),1,IF($C30+$D30+$E30+$F30+$ED29&gt;($ED$11*H$8),2,IF($C30+$D30+$E30+$F30+$G30+$ED29&gt;($ED$11*H$8),3,0))))</f>
        <v>0</v>
      </c>
      <c r="I30" s="239">
        <f>IF(OR(SUMIF(I$12:I29,2,I$12:I29)=2,SUMIF(I$12:I29,1,I$12:I29)=1,SUM(I$12:I29)=1,SUM(I$12:I29)=2),0,IF($C30+$ED29&gt;($ED$11*I$8),1,IF($C30+$D30+$E30+$F30+$ED29&gt;($ED$11*I$8),2,IF($C30+$D30+$E30+$F30+$G30+$ED29&gt;($ED$11*I$8),3,0))))</f>
        <v>0</v>
      </c>
      <c r="J30" s="239">
        <f>IF(OR(SUMIF(J$12:J29,2,J$12:J29)=2,SUMIF(J$12:J29,1,J$12:J29)=1,SUM(J$12:J29)=1,SUM(J$12:J29)=2),0,IF($C30+$ED29&gt;($ED$11*J$8),1,IF($C30+$D30+$E30+$F30+$ED29&gt;($ED$11*J$8),2,IF($C30+$D30+$E30+$F30+$G30+$ED29&gt;($ED$11*J$8),3,0))))</f>
        <v>0</v>
      </c>
      <c r="K30" s="239">
        <f>IF(OR(SUMIF(K$12:K29,2,K$12:K29)=2,SUMIF(K$12:K29,1,K$12:K29)=1,SUM(K$12:K29)=1,SUM(K$12:K29)=2),0,IF($C30+$ED29&gt;($ED$11*K$8),1,IF($C30+$D30+$E30+$F30+$ED29&gt;($ED$11*K$8),2,IF($C30+$D30+$E30+$F30+$G30+$ED29&gt;($ED$11*K$8),3,0))))</f>
        <v>0</v>
      </c>
      <c r="L30" s="239">
        <f>IF(OR(SUMIF(L$12:L29,2,L$12:L29)=2,SUMIF(L$12:L29,1,L$12:L29)=1,SUM(L$12:L29)=1,SUM(L$12:L29)=2),0,IF($C30+$ED29&gt;($ED$11*L$8),1,IF($C30+$D30+$E30+$F30+$ED29&gt;($ED$11*L$8),2,IF($C30+$D30+$E30+$F30+$G30+$ED29&gt;($ED$11*L$8),3,0))))</f>
        <v>0</v>
      </c>
      <c r="M30" s="239">
        <f>IF(OR(SUMIF(M$12:M29,2,M$12:M29)=2,SUMIF(M$12:M29,1,M$12:M29)=1,SUM(M$12:M29)=1,SUM(M$12:M29)=2),0,IF($C30+$ED29&gt;($ED$11*M$8),1,IF($C30+$D30+$E30+$F30+$ED29&gt;($ED$11*M$8),2,IF($C30+$D30+$E30+$F30+$G30+$ED29&gt;($ED$11*M$8),3,0))))</f>
        <v>0</v>
      </c>
      <c r="N30" s="239">
        <f>IF(OR(SUMIF(N$12:N29,2,N$12:N29)=2,SUMIF(N$12:N29,1,N$12:N29)=1,SUM(N$12:N29)=1,SUM(N$12:N29)=2),0,IF($C30+$ED29&gt;($ED$11*N$8),1,IF($C30+$D30+$E30+$F30+$ED29&gt;($ED$11*N$8),2,IF($C30+$D30+$E30+$F30+$G30+$ED29&gt;($ED$11*N$8),3,0))))</f>
        <v>0</v>
      </c>
      <c r="O30" s="239">
        <f>IF(OR(SUMIF(O$12:O29,2,O$12:O29)=2,SUMIF(O$12:O29,1,O$12:O29)=1,SUM(O$12:O29)=1,SUM(O$12:O29)=2),0,IF($C30+$ED29&gt;($ED$11*O$8),1,IF($C30+$D30+$E30+$F30+$ED29&gt;($ED$11*O$8),2,IF($C30+$D30+$E30+$F30+$G30+$ED29&gt;($ED$11*O$8),3,0))))</f>
        <v>0</v>
      </c>
      <c r="P30" s="239">
        <f>IF(OR(SUMIF(P$12:P29,2,P$12:P29)=2,SUMIF(P$12:P29,1,P$12:P29)=1,SUM(P$12:P29)=1,SUM(P$12:P29)=2),0,IF($C30+$ED29&gt;($ED$11*P$8),1,IF($C30+$D30+$E30+$F30+$ED29&gt;($ED$11*P$8),2,IF($C30+$D30+$E30+$F30+$G30+$ED29&gt;($ED$11*P$8),3,0))))</f>
        <v>0</v>
      </c>
      <c r="Q30" s="239">
        <f>IF(OR(SUMIF(Q$12:Q29,2,Q$12:Q29)=2,SUMIF(Q$12:Q29,1,Q$12:Q29)=1,SUM(Q$12:Q29)=1,SUM(Q$12:Q29)=2),0,IF($C30+$ED29&gt;($ED$11*Q$8),1,IF($C30+$D30+$E30+$F30+$ED29&gt;($ED$11*Q$8),2,IF($C30+$D30+$E30+$F30+$G30+$ED29&gt;($ED$11*Q$8),3,0))))</f>
        <v>0</v>
      </c>
      <c r="R30" s="239">
        <f>IF(OR(SUMIF(R$12:R29,2,R$12:R29)=2,SUMIF(R$12:R29,1,R$12:R29)=1,SUM(R$12:R29)=1,SUM(R$12:R29)=2),0,IF($C30+$ED29&gt;($ED$11*R$8),1,IF($C30+$D30+$E30+$F30+$ED29&gt;($ED$11*R$8),2,IF($C30+$D30+$E30+$F30+$G30+$ED29&gt;($ED$11*R$8),3,0))))</f>
        <v>0</v>
      </c>
      <c r="S30" s="239">
        <f>IF(OR(SUMIF(S$12:S29,2,S$12:S29)=2,SUMIF(S$12:S29,1,S$12:S29)=1,SUM(S$12:S29)=1,SUM(S$12:S29)=2),0,IF($C30+$ED29&gt;($ED$11*S$8),1,IF($C30+$D30+$E30+$F30+$ED29&gt;($ED$11*S$8),2,IF($C30+$D30+$E30+$F30+$G30+$ED29&gt;($ED$11*S$8),3,0))))</f>
        <v>0</v>
      </c>
      <c r="T30" s="239">
        <f>IF(OR(SUMIF(T$12:T29,2,T$12:T29)=2,SUMIF(T$12:T29,1,T$12:T29)=1,SUM(T$12:T29)=1,SUM(T$12:T29)=2),0,IF($C30+$ED29&gt;($ED$11*T$8),1,IF($C30+$D30+$E30+$F30+$ED29&gt;($ED$11*T$8),2,IF($C30+$D30+$E30+$F30+$G30+$ED29&gt;($ED$11*T$8),3,0))))</f>
        <v>0</v>
      </c>
      <c r="U30" s="239">
        <f>IF(OR(SUMIF(U$12:U29,2,U$12:U29)=2,SUMIF(U$12:U29,1,U$12:U29)=1,SUM(U$12:U29)=1,SUM(U$12:U29)=2),0,IF($C30+$ED29&gt;($ED$11*U$8),1,IF($C30+$D30+$E30+$F30+$ED29&gt;($ED$11*U$8),2,IF($C30+$D30+$E30+$F30+$G30+$ED29&gt;($ED$11*U$8),3,0))))</f>
        <v>0</v>
      </c>
      <c r="V30" s="239">
        <f>IF(OR(SUMIF(V$12:V29,2,V$12:V29)=2,SUMIF(V$12:V29,1,V$12:V29)=1,SUM(V$12:V29)=1,SUM(V$12:V29)=2),0,IF($C30+$ED29&gt;($ED$11*V$8),1,IF($C30+$D30+$E30+$F30+$ED29&gt;($ED$11*V$8),2,IF($C30+$D30+$E30+$F30+$G30+$ED29&gt;($ED$11*V$8),3,0))))</f>
        <v>0</v>
      </c>
      <c r="W30" s="239">
        <f>IF(OR(SUMIF(W$12:W29,2,W$12:W29)=2,SUMIF(W$12:W29,1,W$12:W29)=1,SUM(W$12:W29)=1,SUM(W$12:W29)=2),0,IF($C30+$ED29&gt;($ED$11*W$8),1,IF($C30+$D30+$E30+$F30+$ED29&gt;($ED$11*W$8),2,IF($C30+$D30+$E30+$F30+$G30+$ED29&gt;($ED$11*W$8),3,0))))</f>
        <v>0</v>
      </c>
      <c r="X30" s="239">
        <f>IF(OR(SUMIF(X$12:X29,2,X$12:X29)=2,SUMIF(X$12:X29,1,X$12:X29)=1,SUM(X$12:X29)=1,SUM(X$12:X29)=2),0,IF($C30+$ED29&gt;($ED$11*X$8),1,IF($C30+$D30+$E30+$F30+$ED29&gt;($ED$11*X$8),2,IF($C30+$D30+$E30+$F30+$G30+$ED29&gt;($ED$11*X$8),3,0))))</f>
        <v>0</v>
      </c>
      <c r="Y30" s="239">
        <f>IF(OR(SUMIF(Y$12:Y29,2,Y$12:Y29)=2,SUMIF(Y$12:Y29,1,Y$12:Y29)=1,SUM(Y$12:Y29)=1,SUM(Y$12:Y29)=2),0,IF($C30+$ED29&gt;($ED$11*Y$8),1,IF($C30+$D30+$E30+$F30+$ED29&gt;($ED$11*Y$8),2,IF($C30+$D30+$E30+$F30+$G30+$ED29&gt;($ED$11*Y$8),3,0))))</f>
        <v>0</v>
      </c>
      <c r="Z30" s="239">
        <f>IF(OR(SUMIF(Z$12:Z29,2,Z$12:Z29)=2,SUMIF(Z$12:Z29,1,Z$12:Z29)=1,SUM(Z$12:Z29)=1,SUM(Z$12:Z29)=2),0,IF($C30+$ED29&gt;($ED$11*Z$8),1,IF($C30+$D30+$E30+$F30+$ED29&gt;($ED$11*Z$8),2,IF($C30+$D30+$E30+$F30+$G30+$ED29&gt;($ED$11*Z$8),3,0))))</f>
        <v>0</v>
      </c>
      <c r="AA30" s="239">
        <f>IF(OR(SUMIF(AA$12:AA29,2,AA$12:AA29)=2,SUMIF(AA$12:AA29,1,AA$12:AA29)=1,SUM(AA$12:AA29)=1,SUM(AA$12:AA29)=2),0,IF($C30+$ED29&gt;($ED$11*AA$8),1,IF($C30+$D30+$E30+$F30+$ED29&gt;($ED$11*AA$8),2,IF($C30+$D30+$E30+$F30+$G30+$ED29&gt;($ED$11*AA$8),3,0))))</f>
        <v>0</v>
      </c>
      <c r="AB30" s="239">
        <f>IF(OR(SUMIF(AB$12:AB29,2,AB$12:AB29)=2,SUMIF(AB$12:AB29,1,AB$12:AB29)=1,SUM(AB$12:AB29)=1,SUM(AB$12:AB29)=2),0,IF($C30+$ED29&gt;($ED$11*AB$8),1,IF($C30+$D30+$E30+$F30+$ED29&gt;($ED$11*AB$8),2,IF($C30+$D30+$E30+$F30+$G30+$ED29&gt;($ED$11*AB$8),3,0))))</f>
        <v>0</v>
      </c>
      <c r="AC30" s="239">
        <f>IF(OR(SUMIF(AC$12:AC29,2,AC$12:AC29)=2,SUMIF(AC$12:AC29,1,AC$12:AC29)=1,SUM(AC$12:AC29)=1,SUM(AC$12:AC29)=2),0,IF($C30+$ED29&gt;($ED$11*AC$8),1,IF($C30+$D30+$E30+$F30+$ED29&gt;($ED$11*AC$8),2,IF($C30+$D30+$E30+$F30+$G30+$ED29&gt;($ED$11*AC$8),3,0))))</f>
        <v>0</v>
      </c>
      <c r="AD30" s="239">
        <f>IF(OR(SUMIF(AD$12:AD29,2,AD$12:AD29)=2,SUMIF(AD$12:AD29,1,AD$12:AD29)=1,SUM(AD$12:AD29)=1,SUM(AD$12:AD29)=2),0,IF($C30+$ED29&gt;($ED$11*AD$8),1,IF($C30+$D30+$E30+$F30+$ED29&gt;($ED$11*AD$8),2,IF($C30+$D30+$E30+$F30+$G30+$ED29&gt;($ED$11*AD$8),3,0))))</f>
        <v>0</v>
      </c>
      <c r="AE30" s="239">
        <f>IF(OR(SUMIF(AE$12:AE29,2,AE$12:AE29)=2,SUMIF(AE$12:AE29,1,AE$12:AE29)=1,SUM(AE$12:AE29)=1,SUM(AE$12:AE29)=2),0,IF($C30+$ED29&gt;($ED$11*AE$8),1,IF($C30+$D30+$E30+$F30+$ED29&gt;($ED$11*AE$8),2,IF($C30+$D30+$E30+$F30+$G30+$ED29&gt;($ED$11*AE$8),3,0))))</f>
        <v>0</v>
      </c>
      <c r="AF30" s="239">
        <f>IF(OR(SUMIF(AF$12:AF29,2,AF$12:AF29)=2,SUMIF(AF$12:AF29,1,AF$12:AF29)=1,SUM(AF$12:AF29)=1,SUM(AF$12:AF29)=2),0,IF($C30+$ED29&gt;($ED$11*AF$8),1,IF($C30+$D30+$E30+$F30+$ED29&gt;($ED$11*AF$8),2,IF($C30+$D30+$E30+$F30+$G30+$ED29&gt;($ED$11*AF$8),3,0))))</f>
        <v>0</v>
      </c>
      <c r="AG30" s="239">
        <f>IF(OR(SUMIF(AG$12:AG29,2,AG$12:AG29)=2,SUMIF(AG$12:AG29,1,AG$12:AG29)=1,SUM(AG$12:AG29)=1,SUM(AG$12:AG29)=2),0,IF($C30+$ED29&gt;($ED$11*AG$8),1,IF($C30+$D30+$E30+$F30+$ED29&gt;($ED$11*AG$8),2,IF($C30+$D30+$E30+$F30+$G30+$ED29&gt;($ED$11*AG$8),3,0))))</f>
        <v>0</v>
      </c>
      <c r="AH30" s="239">
        <f>IF(OR(SUMIF(AH$12:AH29,2,AH$12:AH29)=2,SUMIF(AH$12:AH29,1,AH$12:AH29)=1,SUM(AH$12:AH29)=1,SUM(AH$12:AH29)=2),0,IF($C30+$ED29&gt;($ED$11*AH$8),1,IF($C30+$D30+$E30+$F30+$ED29&gt;($ED$11*AH$8),2,IF($C30+$D30+$E30+$F30+$G30+$ED29&gt;($ED$11*AH$8),3,0))))</f>
        <v>0</v>
      </c>
      <c r="AI30" s="239">
        <f>IF(OR(SUMIF(AI$12:AI29,2,AI$12:AI29)=2,SUMIF(AI$12:AI29,1,AI$12:AI29)=1,SUM(AI$12:AI29)=1,SUM(AI$12:AI29)=2),0,IF($C30+$ED29&gt;($ED$11*AI$8),1,IF($C30+$D30+$E30+$F30+$ED29&gt;($ED$11*AI$8),2,IF($C30+$D30+$E30+$F30+$G30+$ED29&gt;($ED$11*AI$8),3,0))))</f>
        <v>0</v>
      </c>
      <c r="AJ30" s="239">
        <f>IF(OR(SUMIF(AJ$12:AJ29,2,AJ$12:AJ29)=2,SUMIF(AJ$12:AJ29,1,AJ$12:AJ29)=1,SUM(AJ$12:AJ29)=1,SUM(AJ$12:AJ29)=2),0,IF($C30+$ED29&gt;($ED$11*AJ$8),1,IF($C30+$D30+$E30+$F30+$ED29&gt;($ED$11*AJ$8),2,IF($C30+$D30+$E30+$F30+$G30+$ED29&gt;($ED$11*AJ$8),3,0))))</f>
        <v>0</v>
      </c>
      <c r="AK30" s="239">
        <f>IF(OR(SUMIF(AK$12:AK29,2,AK$12:AK29)=2,SUMIF(AK$12:AK29,1,AK$12:AK29)=1,SUM(AK$12:AK29)=1,SUM(AK$12:AK29)=2),0,IF($C30+$ED29&gt;($ED$11*AK$8),1,IF($C30+$D30+$E30+$F30+$ED29&gt;($ED$11*AK$8),2,IF($C30+$D30+$E30+$F30+$G30+$ED29&gt;($ED$11*AK$8),3,0))))</f>
        <v>0</v>
      </c>
      <c r="AL30" s="239">
        <f>IF(OR(SUMIF(AL$12:AL29,2,AL$12:AL29)=2,SUMIF(AL$12:AL29,1,AL$12:AL29)=1,SUM(AL$12:AL29)=1,SUM(AL$12:AL29)=2),0,IF($C30+$ED29&gt;($ED$11*AL$8),1,IF($C30+$D30+$E30+$F30+$ED29&gt;($ED$11*AL$8),2,IF($C30+$D30+$E30+$F30+$G30+$ED29&gt;($ED$11*AL$8),3,0))))</f>
        <v>0</v>
      </c>
      <c r="AM30" s="239">
        <f>IF(OR(SUMIF(AM$12:AM29,2,AM$12:AM29)=2,SUMIF(AM$12:AM29,1,AM$12:AM29)=1,SUM(AM$12:AM29)=1,SUM(AM$12:AM29)=2),0,IF($C30+$ED29&gt;($ED$11*AM$8),1,IF($C30+$D30+$E30+$F30+$ED29&gt;($ED$11*AM$8),2,IF($C30+$D30+$E30+$F30+$G30+$ED29&gt;($ED$11*AM$8),3,0))))</f>
        <v>0</v>
      </c>
      <c r="AN30" s="239">
        <f>IF(OR(SUMIF(AN$12:AN29,2,AN$12:AN29)=2,SUMIF(AN$12:AN29,1,AN$12:AN29)=1,SUM(AN$12:AN29)=1,SUM(AN$12:AN29)=2),0,IF($C30+$ED29&gt;($ED$11*AN$8),1,IF($C30+$D30+$E30+$F30+$ED29&gt;($ED$11*AN$8),2,IF($C30+$D30+$E30+$F30+$G30+$ED29&gt;($ED$11*AN$8),3,0))))</f>
        <v>0</v>
      </c>
      <c r="AO30" s="239">
        <f>IF(OR(SUMIF(AO$12:AO29,2,AO$12:AO29)=2,SUMIF(AO$12:AO29,1,AO$12:AO29)=1,SUM(AO$12:AO29)=1,SUM(AO$12:AO29)=2),0,IF($C30+$ED29&gt;($ED$11*AO$8),1,IF($C30+$D30+$E30+$F30+$ED29&gt;($ED$11*AO$8),2,IF($C30+$D30+$E30+$F30+$G30+$ED29&gt;($ED$11*AO$8),3,0))))</f>
        <v>0</v>
      </c>
      <c r="AP30" s="239">
        <f>IF(OR(SUMIF(AP$12:AP29,2,AP$12:AP29)=2,SUMIF(AP$12:AP29,1,AP$12:AP29)=1,SUM(AP$12:AP29)=1,SUM(AP$12:AP29)=2),0,IF($C30+$ED29&gt;($ED$11*AP$8),1,IF($C30+$D30+$E30+$F30+$ED29&gt;($ED$11*AP$8),2,IF($C30+$D30+$E30+$F30+$G30+$ED29&gt;($ED$11*AP$8),3,0))))</f>
        <v>0</v>
      </c>
      <c r="AQ30" s="239">
        <f>IF(OR(SUMIF(AQ$12:AQ29,2,AQ$12:AQ29)=2,SUMIF(AQ$12:AQ29,1,AQ$12:AQ29)=1,SUM(AQ$12:AQ29)=1,SUM(AQ$12:AQ29)=2),0,IF($C30+$ED29&gt;($ED$11*AQ$8),1,IF($C30+$D30+$E30+$F30+$ED29&gt;($ED$11*AQ$8),2,IF($C30+$D30+$E30+$F30+$G30+$ED29&gt;($ED$11*AQ$8),3,0))))</f>
        <v>0</v>
      </c>
      <c r="AR30" s="239">
        <f>IF(OR(SUMIF(AR$12:AR29,2,AR$12:AR29)=2,SUMIF(AR$12:AR29,1,AR$12:AR29)=1,SUM(AR$12:AR29)=1,SUM(AR$12:AR29)=2),0,IF($C30+$ED29&gt;($ED$11*AR$8),1,IF($C30+$D30+$E30+$F30+$ED29&gt;($ED$11*AR$8),2,IF($C30+$D30+$E30+$F30+$G30+$ED29&gt;($ED$11*AR$8),3,0))))</f>
        <v>0</v>
      </c>
      <c r="AS30" s="239">
        <f>IF(OR(SUMIF(AS$12:AS29,2,AS$12:AS29)=2,SUMIF(AS$12:AS29,1,AS$12:AS29)=1,SUM(AS$12:AS29)=1,SUM(AS$12:AS29)=2),0,IF($C30+$ED29&gt;($ED$11*AS$8),1,IF($C30+$D30+$E30+$F30+$ED29&gt;($ED$11*AS$8),2,IF($C30+$D30+$E30+$F30+$G30+$ED29&gt;($ED$11*AS$8),3,0))))</f>
        <v>0</v>
      </c>
      <c r="AT30" s="239">
        <f>IF(OR(SUMIF(AT$12:AT29,2,AT$12:AT29)=2,SUMIF(AT$12:AT29,1,AT$12:AT29)=1,SUM(AT$12:AT29)=1,SUM(AT$12:AT29)=2),0,IF($C30+$ED29&gt;($ED$11*AT$8),1,IF($C30+$D30+$E30+$F30+$ED29&gt;($ED$11*AT$8),2,IF($C30+$D30+$E30+$F30+$G30+$ED29&gt;($ED$11*AT$8),3,0))))</f>
        <v>0</v>
      </c>
      <c r="AU30" s="239">
        <f>IF(OR(SUMIF(AU$12:AU29,2,AU$12:AU29)=2,SUMIF(AU$12:AU29,1,AU$12:AU29)=1,SUM(AU$12:AU29)=1,SUM(AU$12:AU29)=2),0,IF($C30+$ED29&gt;($ED$11*AU$8),1,IF($C30+$D30+$E30+$F30+$ED29&gt;($ED$11*AU$8),2,IF($C30+$D30+$E30+$F30+$G30+$ED29&gt;($ED$11*AU$8),3,0))))</f>
        <v>0</v>
      </c>
      <c r="AV30" s="239">
        <f>IF(OR(SUMIF(AV$12:AV29,2,AV$12:AV29)=2,SUMIF(AV$12:AV29,1,AV$12:AV29)=1,SUM(AV$12:AV29)=1,SUM(AV$12:AV29)=2),0,IF($C30+$ED29&gt;($ED$11*AV$8),1,IF($C30+$D30+$E30+$F30+$ED29&gt;($ED$11*AV$8),2,IF($C30+$D30+$E30+$F30+$G30+$ED29&gt;($ED$11*AV$8),3,0))))</f>
        <v>0</v>
      </c>
      <c r="AW30" s="239">
        <f>IF(OR(SUMIF(AW$12:AW29,2,AW$12:AW29)=2,SUMIF(AW$12:AW29,1,AW$12:AW29)=1,SUM(AW$12:AW29)=1,SUM(AW$12:AW29)=2),0,IF($C30+$ED29&gt;($ED$11*AW$8),1,IF($C30+$D30+$E30+$F30+$ED29&gt;($ED$11*AW$8),2,IF($C30+$D30+$E30+$F30+$G30+$ED29&gt;($ED$11*AW$8),3,0))))</f>
        <v>0</v>
      </c>
      <c r="AX30" s="239">
        <f>IF(OR(SUMIF(AX$12:AX29,2,AX$12:AX29)=2,SUMIF(AX$12:AX29,1,AX$12:AX29)=1,SUM(AX$12:AX29)=1,SUM(AX$12:AX29)=2),0,IF($C30+$ED29&gt;($ED$11*AX$8),1,IF($C30+$D30+$E30+$F30+$ED29&gt;($ED$11*AX$8),2,IF($C30+$D30+$E30+$F30+$G30+$ED29&gt;($ED$11*AX$8),3,0))))</f>
        <v>0</v>
      </c>
      <c r="AY30" s="239">
        <f>IF(OR(SUMIF(AY$12:AY29,2,AY$12:AY29)=2,SUMIF(AY$12:AY29,1,AY$12:AY29)=1,SUM(AY$12:AY29)=1,SUM(AY$12:AY29)=2),0,IF($C30+$ED29&gt;($ED$11*AY$8),1,IF($C30+$D30+$E30+$F30+$ED29&gt;($ED$11*AY$8),2,IF($C30+$D30+$E30+$F30+$G30+$ED29&gt;($ED$11*AY$8),3,0))))</f>
        <v>0</v>
      </c>
      <c r="AZ30" s="239">
        <f>IF(OR(SUMIF(AZ$12:AZ29,2,AZ$12:AZ29)=2,SUMIF(AZ$12:AZ29,1,AZ$12:AZ29)=1,SUM(AZ$12:AZ29)=1,SUM(AZ$12:AZ29)=2),0,IF($C30+$ED29&gt;($ED$11*AZ$8),1,IF($C30+$D30+$E30+$F30+$ED29&gt;($ED$11*AZ$8),2,IF($C30+$D30+$E30+$F30+$G30+$ED29&gt;($ED$11*AZ$8),3,0))))</f>
        <v>0</v>
      </c>
      <c r="BA30" s="239">
        <f>IF(OR(SUMIF(BA$12:BA29,2,BA$12:BA29)=2,SUMIF(BA$12:BA29,1,BA$12:BA29)=1,SUM(BA$12:BA29)=1,SUM(BA$12:BA29)=2),0,IF($C30+$ED29&gt;($ED$11*BA$8),1,IF($C30+$D30+$E30+$F30+$ED29&gt;($ED$11*BA$8),2,IF($C30+$D30+$E30+$F30+$G30+$ED29&gt;($ED$11*BA$8),3,0))))</f>
        <v>0</v>
      </c>
      <c r="BB30" s="239">
        <f>IF(OR(SUMIF(BB$12:BB29,2,BB$12:BB29)=2,SUMIF(BB$12:BB29,1,BB$12:BB29)=1,SUM(BB$12:BB29)=1,SUM(BB$12:BB29)=2),0,IF($C30+$ED29&gt;($ED$11*BB$8),1,IF($C30+$D30+$E30+$F30+$ED29&gt;($ED$11*BB$8),2,IF($C30+$D30+$E30+$F30+$G30+$ED29&gt;($ED$11*BB$8),3,0))))</f>
        <v>0</v>
      </c>
      <c r="BC30" s="239">
        <f>IF(OR(SUMIF(BC$12:BC29,2,BC$12:BC29)=2,SUMIF(BC$12:BC29,1,BC$12:BC29)=1,SUM(BC$12:BC29)=1,SUM(BC$12:BC29)=2),0,IF($C30+$ED29&gt;($ED$11*BC$8),1,IF($C30+$D30+$E30+$F30+$ED29&gt;($ED$11*BC$8),2,IF($C30+$D30+$E30+$F30+$G30+$ED29&gt;($ED$11*BC$8),3,0))))</f>
        <v>0</v>
      </c>
      <c r="BD30" s="239">
        <f>IF(OR(SUMIF(BD$12:BD29,2,BD$12:BD29)=2,SUMIF(BD$12:BD29,1,BD$12:BD29)=1,SUM(BD$12:BD29)=1,SUM(BD$12:BD29)=2),0,IF($C30+$ED29&gt;($ED$11*BD$8),1,IF($C30+$D30+$E30+$F30+$ED29&gt;($ED$11*BD$8),2,IF($C30+$D30+$E30+$F30+$G30+$ED29&gt;($ED$11*BD$8),3,0))))</f>
        <v>0</v>
      </c>
      <c r="BE30" s="239">
        <f>IF(OR(SUMIF(BE$12:BE29,2,BE$12:BE29)=2,SUMIF(BE$12:BE29,1,BE$12:BE29)=1,SUM(BE$12:BE29)=1,SUM(BE$12:BE29)=2),0,IF($C30+$ED29&gt;($ED$11*BE$8),1,IF($C30+$D30+$E30+$F30+$ED29&gt;($ED$11*BE$8),2,IF($C30+$D30+$E30+$F30+$G30+$ED29&gt;($ED$11*BE$8),3,0))))</f>
        <v>0</v>
      </c>
      <c r="BF30" s="239">
        <f>IF(OR(SUMIF(BF$12:BF29,2,BF$12:BF29)=2,SUMIF(BF$12:BF29,1,BF$12:BF29)=1,SUM(BF$12:BF29)=1,SUM(BF$12:BF29)=2),0,IF($C30+$ED29&gt;($ED$11*BF$8),1,IF($C30+$D30+$E30+$F30+$ED29&gt;($ED$11*BF$8),2,IF($C30+$D30+$E30+$F30+$G30+$ED29&gt;($ED$11*BF$8),3,0))))</f>
        <v>0</v>
      </c>
      <c r="BG30" s="239">
        <f>IF(OR(SUMIF(BG$12:BG29,2,BG$12:BG29)=2,SUMIF(BG$12:BG29,1,BG$12:BG29)=1,SUM(BG$12:BG29)=1,SUM(BG$12:BG29)=2),0,IF($C30+$ED29&gt;($ED$11*BG$8),1,IF($C30+$D30+$E30+$F30+$ED29&gt;($ED$11*BG$8),2,IF($C30+$D30+$E30+$F30+$G30+$ED29&gt;($ED$11*BG$8),3,0))))</f>
        <v>0</v>
      </c>
      <c r="BH30" s="239">
        <f>IF(OR(SUMIF(BH$12:BH29,2,BH$12:BH29)=2,SUMIF(BH$12:BH29,1,BH$12:BH29)=1,SUM(BH$12:BH29)=1,SUM(BH$12:BH29)=2),0,IF($C30+$ED29&gt;($ED$11*BH$8),1,IF($C30+$D30+$E30+$F30+$ED29&gt;($ED$11*BH$8),2,IF($C30+$D30+$E30+$F30+$G30+$ED29&gt;($ED$11*BH$8),3,0))))</f>
        <v>0</v>
      </c>
      <c r="BI30" s="239">
        <f>IF(OR(SUMIF(BI$12:BI29,2,BI$12:BI29)=2,SUMIF(BI$12:BI29,1,BI$12:BI29)=1,SUM(BI$12:BI29)=1,SUM(BI$12:BI29)=2),0,IF($C30+$ED29&gt;($ED$11*BI$8),1,IF($C30+$D30+$E30+$F30+$ED29&gt;($ED$11*BI$8),2,IF($C30+$D30+$E30+$F30+$G30+$ED29&gt;($ED$11*BI$8),3,0))))</f>
        <v>0</v>
      </c>
      <c r="BJ30" s="239">
        <f>IF(OR(SUMIF(BJ$12:BJ29,2,BJ$12:BJ29)=2,SUMIF(BJ$12:BJ29,1,BJ$12:BJ29)=1,SUM(BJ$12:BJ29)=1,SUM(BJ$12:BJ29)=2),0,IF($C30+$ED29&gt;($ED$11*BJ$8),1,IF($C30+$D30+$E30+$F30+$ED29&gt;($ED$11*BJ$8),2,IF($C30+$D30+$E30+$F30+$G30+$ED29&gt;($ED$11*BJ$8),3,0))))</f>
        <v>0</v>
      </c>
      <c r="BK30" s="239">
        <f>IF(OR(SUMIF(BK$12:BK29,2,BK$12:BK29)=2,SUMIF(BK$12:BK29,1,BK$12:BK29)=1,SUM(BK$12:BK29)=1,SUM(BK$12:BK29)=2),0,IF($C30+$ED29&gt;($ED$11*BK$8),1,IF($C30+$D30+$E30+$F30+$ED29&gt;($ED$11*BK$8),2,IF($C30+$D30+$E30+$F30+$G30+$ED29&gt;($ED$11*BK$8),3,0))))</f>
        <v>0</v>
      </c>
      <c r="BL30" s="239">
        <f>IF(OR(SUMIF(BL$12:BL29,2,BL$12:BL29)=2,SUMIF(BL$12:BL29,1,BL$12:BL29)=1,SUM(BL$12:BL29)=1,SUM(BL$12:BL29)=2),0,IF($C30+$ED29&gt;($ED$11*BL$8),1,IF($C30+$D30+$E30+$F30+$ED29&gt;($ED$11*BL$8),2,IF($C30+$D30+$E30+$F30+$G30+$ED29&gt;($ED$11*BL$8),3,0))))</f>
        <v>0</v>
      </c>
      <c r="BM30" s="239">
        <f>IF(OR(SUMIF(BM$12:BM29,2,BM$12:BM29)=2,SUMIF(BM$12:BM29,1,BM$12:BM29)=1,SUM(BM$12:BM29)=1,SUM(BM$12:BM29)=2),0,IF($C30+$ED29&gt;($ED$11*BM$8),1,IF($C30+$D30+$E30+$F30+$ED29&gt;($ED$11*BM$8),2,IF($C30+$D30+$E30+$F30+$G30+$ED29&gt;($ED$11*BM$8),3,0))))</f>
        <v>0</v>
      </c>
      <c r="BN30" s="239">
        <f>IF(OR(SUMIF(BN$12:BN29,2,BN$12:BN29)=2,SUMIF(BN$12:BN29,1,BN$12:BN29)=1,SUM(BN$12:BN29)=1,SUM(BN$12:BN29)=2),0,IF($C30+$ED29&gt;($ED$11*BN$8),1,IF($C30+$D30+$E30+$F30+$ED29&gt;($ED$11*BN$8),2,IF($C30+$D30+$E30+$F30+$G30+$ED29&gt;($ED$11*BN$8),3,0))))</f>
        <v>0</v>
      </c>
      <c r="BO30" s="239">
        <f>IF(OR(SUMIF(BO$12:BO29,2,BO$12:BO29)=2,SUMIF(BO$12:BO29,1,BO$12:BO29)=1,SUM(BO$12:BO29)=1,SUM(BO$12:BO29)=2),0,IF($C30+$ED29&gt;($ED$11*BO$8),1,IF($C30+$D30+$E30+$F30+$ED29&gt;($ED$11*BO$8),2,IF($C30+$D30+$E30+$F30+$G30+$ED29&gt;($ED$11*BO$8),3,0))))</f>
        <v>0</v>
      </c>
      <c r="BP30" s="239">
        <f>IF(OR(SUMIF(BP$12:BP29,2,BP$12:BP29)=2,SUMIF(BP$12:BP29,1,BP$12:BP29)=1,SUM(BP$12:BP29)=1,SUM(BP$12:BP29)=2),0,IF($C30+$ED29&gt;($ED$11*BP$8),1,IF($C30+$D30+$E30+$F30+$ED29&gt;($ED$11*BP$8),2,IF($C30+$D30+$E30+$F30+$G30+$ED29&gt;($ED$11*BP$8),3,0))))</f>
        <v>0</v>
      </c>
      <c r="BQ30" s="239">
        <f>IF(OR(SUMIF(BQ$12:BQ29,2,BQ$12:BQ29)=2,SUMIF(BQ$12:BQ29,1,BQ$12:BQ29)=1,SUM(BQ$12:BQ29)=1,SUM(BQ$12:BQ29)=2),0,IF($C30+$ED29&gt;($ED$11*BQ$8),1,IF($C30+$D30+$E30+$F30+$ED29&gt;($ED$11*BQ$8),2,IF($C30+$D30+$E30+$F30+$G30+$ED29&gt;($ED$11*BQ$8),3,0))))</f>
        <v>0</v>
      </c>
      <c r="BR30" s="239">
        <f>IF(OR(SUMIF(BR$12:BR29,2,BR$12:BR29)=2,SUMIF(BR$12:BR29,1,BR$12:BR29)=1,SUM(BR$12:BR29)=1,SUM(BR$12:BR29)=2),0,IF($C30+$ED29&gt;($ED$11*BR$8),1,IF($C30+$D30+$E30+$F30+$ED29&gt;($ED$11*BR$8),2,IF($C30+$D30+$E30+$F30+$G30+$ED29&gt;($ED$11*BR$8),3,0))))</f>
        <v>0</v>
      </c>
      <c r="BS30" s="239">
        <f>IF(OR(SUMIF(BS$12:BS29,2,BS$12:BS29)=2,SUMIF(BS$12:BS29,1,BS$12:BS29)=1,SUM(BS$12:BS29)=1,SUM(BS$12:BS29)=2),0,IF($C30+$ED29&gt;($ED$11*BS$8),1,IF($C30+$D30+$E30+$F30+$ED29&gt;($ED$11*BS$8),2,IF($C30+$D30+$E30+$F30+$G30+$ED29&gt;($ED$11*BS$8),3,0))))</f>
        <v>0</v>
      </c>
      <c r="BT30" s="239">
        <f>IF(OR(SUMIF(BT$12:BT29,2,BT$12:BT29)=2,SUMIF(BT$12:BT29,1,BT$12:BT29)=1,SUM(BT$12:BT29)=1,SUM(BT$12:BT29)=2),0,IF($C30+$ED29&gt;($ED$11*BT$8),1,IF($C30+$D30+$E30+$F30+$ED29&gt;($ED$11*BT$8),2,IF($C30+$D30+$E30+$F30+$G30+$ED29&gt;($ED$11*BT$8),3,0))))</f>
        <v>0</v>
      </c>
      <c r="BU30" s="239">
        <f>IF(OR(SUMIF(BU$12:BU29,2,BU$12:BU29)=2,SUMIF(BU$12:BU29,1,BU$12:BU29)=1,SUM(BU$12:BU29)=1,SUM(BU$12:BU29)=2),0,IF($C30+$ED29&gt;($ED$11*BU$8),1,IF($C30+$D30+$E30+$F30+$ED29&gt;($ED$11*BU$8),2,IF($C30+$D30+$E30+$F30+$G30+$ED29&gt;($ED$11*BU$8),3,0))))</f>
        <v>0</v>
      </c>
      <c r="BV30" s="239">
        <f>IF(OR(SUMIF(BV$12:BV29,2,BV$12:BV29)=2,SUMIF(BV$12:BV29,1,BV$12:BV29)=1,SUM(BV$12:BV29)=1,SUM(BV$12:BV29)=2),0,IF($C30+$ED29&gt;($ED$11*BV$8),1,IF($C30+$D30+$E30+$F30+$ED29&gt;($ED$11*BV$8),2,IF($C30+$D30+$E30+$F30+$G30+$ED29&gt;($ED$11*BV$8),3,0))))</f>
        <v>0</v>
      </c>
      <c r="BW30" s="239">
        <f>IF(OR(SUMIF(BW$12:BW29,2,BW$12:BW29)=2,SUMIF(BW$12:BW29,1,BW$12:BW29)=1,SUM(BW$12:BW29)=1,SUM(BW$12:BW29)=2),0,IF($C30+$ED29&gt;($ED$11*BW$8),1,IF($C30+$D30+$E30+$F30+$ED29&gt;($ED$11*BW$8),2,IF($C30+$D30+$E30+$F30+$G30+$ED29&gt;($ED$11*BW$8),3,0))))</f>
        <v>0</v>
      </c>
      <c r="BX30" s="239">
        <f>IF(OR(SUMIF(BX$12:BX29,2,BX$12:BX29)=2,SUMIF(BX$12:BX29,1,BX$12:BX29)=1,SUM(BX$12:BX29)=1,SUM(BX$12:BX29)=2),0,IF($C30+$ED29&gt;($ED$11*BX$8),1,IF($C30+$D30+$E30+$F30+$ED29&gt;($ED$11*BX$8),2,IF($C30+$D30+$E30+$F30+$G30+$ED29&gt;($ED$11*BX$8),3,0))))</f>
        <v>0</v>
      </c>
      <c r="BY30" s="239">
        <f>IF(OR(SUMIF(BY$12:BY29,2,BY$12:BY29)=2,SUMIF(BY$12:BY29,1,BY$12:BY29)=1,SUM(BY$12:BY29)=1,SUM(BY$12:BY29)=2),0,IF($C30+$ED29&gt;($ED$11*BY$8),1,IF($C30+$D30+$E30+$F30+$ED29&gt;($ED$11*BY$8),2,IF($C30+$D30+$E30+$F30+$G30+$ED29&gt;($ED$11*BY$8),3,0))))</f>
        <v>0</v>
      </c>
      <c r="BZ30" s="239">
        <f>IF(OR(SUMIF(BZ$12:BZ29,2,BZ$12:BZ29)=2,SUMIF(BZ$12:BZ29,1,BZ$12:BZ29)=1,SUM(BZ$12:BZ29)=1,SUM(BZ$12:BZ29)=2),0,IF($C30+$ED29&gt;($ED$11*BZ$8),1,IF($C30+$D30+$E30+$F30+$ED29&gt;($ED$11*BZ$8),2,IF($C30+$D30+$E30+$F30+$G30+$ED29&gt;($ED$11*BZ$8),3,0))))</f>
        <v>0</v>
      </c>
      <c r="CA30" s="239">
        <f>IF(OR(SUMIF(CA$12:CA29,2,CA$12:CA29)=2,SUMIF(CA$12:CA29,1,CA$12:CA29)=1,SUM(CA$12:CA29)=1,SUM(CA$12:CA29)=2),0,IF($C30+$ED29&gt;($ED$11*CA$8),1,IF($C30+$D30+$E30+$F30+$ED29&gt;($ED$11*CA$8),2,IF($C30+$D30+$E30+$F30+$G30+$ED29&gt;($ED$11*CA$8),3,0))))</f>
        <v>0</v>
      </c>
      <c r="CB30" s="239">
        <f>IF(OR(SUMIF(CB$12:CB29,2,CB$12:CB29)=2,SUMIF(CB$12:CB29,1,CB$12:CB29)=1,SUM(CB$12:CB29)=1,SUM(CB$12:CB29)=2),0,IF($C30+$ED29&gt;($ED$11*CB$8),1,IF($C30+$D30+$E30+$F30+$ED29&gt;($ED$11*CB$8),2,IF($C30+$D30+$E30+$F30+$G30+$ED29&gt;($ED$11*CB$8),3,0))))</f>
        <v>0</v>
      </c>
      <c r="CC30" s="239">
        <f>IF(OR(SUMIF(CC$12:CC29,2,CC$12:CC29)=2,SUMIF(CC$12:CC29,1,CC$12:CC29)=1,SUM(CC$12:CC29)=1,SUM(CC$12:CC29)=2),0,IF($C30+$ED29&gt;($ED$11*CC$8),1,IF($C30+$D30+$E30+$F30+$ED29&gt;($ED$11*CC$8),2,IF($C30+$D30+$E30+$F30+$G30+$ED29&gt;($ED$11*CC$8),3,0))))</f>
        <v>0</v>
      </c>
      <c r="CD30" s="239">
        <f>IF(OR(SUMIF(CD$12:CD29,2,CD$12:CD29)=2,SUMIF(CD$12:CD29,1,CD$12:CD29)=1,SUM(CD$12:CD29)=1,SUM(CD$12:CD29)=2),0,IF($C30+$ED29&gt;($ED$11*CD$8),1,IF($C30+$D30+$E30+$F30+$ED29&gt;($ED$11*CD$8),2,IF($C30+$D30+$E30+$F30+$G30+$ED29&gt;($ED$11*CD$8),3,0))))</f>
        <v>0</v>
      </c>
      <c r="CE30" s="239">
        <f>IF(OR(SUMIF(CE$12:CE29,2,CE$12:CE29)=2,SUMIF(CE$12:CE29,1,CE$12:CE29)=1,SUM(CE$12:CE29)=1,SUM(CE$12:CE29)=2),0,IF($C30+$ED29&gt;($ED$11*CE$8),1,IF($C30+$D30+$E30+$F30+$ED29&gt;($ED$11*CE$8),2,IF($C30+$D30+$E30+$F30+$G30+$ED29&gt;($ED$11*CE$8),3,0))))</f>
        <v>0</v>
      </c>
      <c r="CF30" s="239">
        <f>IF(OR(SUMIF(CF$12:CF29,2,CF$12:CF29)=2,SUMIF(CF$12:CF29,1,CF$12:CF29)=1,SUM(CF$12:CF29)=1,SUM(CF$12:CF29)=2),0,IF($C30+$ED29&gt;($ED$11*CF$8),1,IF($C30+$D30+$E30+$F30+$ED29&gt;($ED$11*CF$8),2,IF($C30+$D30+$E30+$F30+$G30+$ED29&gt;($ED$11*CF$8),3,0))))</f>
        <v>0</v>
      </c>
      <c r="CG30" s="239">
        <f>IF(OR(SUMIF(CG$12:CG29,2,CG$12:CG29)=2,SUMIF(CG$12:CG29,1,CG$12:CG29)=1,SUM(CG$12:CG29)=1,SUM(CG$12:CG29)=2),0,IF($C30+$ED29&gt;($ED$11*CG$8),1,IF($C30+$D30+$E30+$F30+$ED29&gt;($ED$11*CG$8),2,IF($C30+$D30+$E30+$F30+$G30+$ED29&gt;($ED$11*CG$8),3,0))))</f>
        <v>0</v>
      </c>
      <c r="CH30" s="239">
        <f>IF(OR(SUMIF(CH$12:CH29,2,CH$12:CH29)=2,SUMIF(CH$12:CH29,1,CH$12:CH29)=1,SUM(CH$12:CH29)=1,SUM(CH$12:CH29)=2),0,IF($C30+$ED29&gt;($ED$11*CH$8),1,IF($C30+$D30+$E30+$F30+$ED29&gt;($ED$11*CH$8),2,IF($C30+$D30+$E30+$F30+$G30+$ED29&gt;($ED$11*CH$8),3,0))))</f>
        <v>0</v>
      </c>
      <c r="CI30" s="239">
        <f>IF(OR(SUMIF(CI$12:CI29,2,CI$12:CI29)=2,SUMIF(CI$12:CI29,1,CI$12:CI29)=1,SUM(CI$12:CI29)=1,SUM(CI$12:CI29)=2),0,IF($C30+$ED29&gt;($ED$11*CI$8),1,IF($C30+$D30+$E30+$F30+$ED29&gt;($ED$11*CI$8),2,IF($C30+$D30+$E30+$F30+$G30+$ED29&gt;($ED$11*CI$8),3,0))))</f>
        <v>0</v>
      </c>
      <c r="CJ30" s="239">
        <f>IF(OR(SUMIF(CJ$12:CJ29,2,CJ$12:CJ29)=2,SUMIF(CJ$12:CJ29,1,CJ$12:CJ29)=1,SUM(CJ$12:CJ29)=1,SUM(CJ$12:CJ29)=2),0,IF($C30+$ED29&gt;($ED$11*CJ$8),1,IF($C30+$D30+$E30+$F30+$ED29&gt;($ED$11*CJ$8),2,IF($C30+$D30+$E30+$F30+$G30+$ED29&gt;($ED$11*CJ$8),3,0))))</f>
        <v>0</v>
      </c>
      <c r="CK30" s="239">
        <f>IF(OR(SUMIF(CK$12:CK29,2,CK$12:CK29)=2,SUMIF(CK$12:CK29,1,CK$12:CK29)=1,SUM(CK$12:CK29)=1,SUM(CK$12:CK29)=2),0,IF($C30+$ED29&gt;($ED$11*CK$8),1,IF($C30+$D30+$E30+$F30+$ED29&gt;($ED$11*CK$8),2,IF($C30+$D30+$E30+$F30+$G30+$ED29&gt;($ED$11*CK$8),3,0))))</f>
        <v>0</v>
      </c>
      <c r="CL30" s="239">
        <f>IF(OR(SUMIF(CL$12:CL29,2,CL$12:CL29)=2,SUMIF(CL$12:CL29,1,CL$12:CL29)=1,SUM(CL$12:CL29)=1,SUM(CL$12:CL29)=2),0,IF($C30+$ED29&gt;($ED$11*CL$8),1,IF($C30+$D30+$E30+$F30+$ED29&gt;($ED$11*CL$8),2,IF($C30+$D30+$E30+$F30+$G30+$ED29&gt;($ED$11*CL$8),3,0))))</f>
        <v>0</v>
      </c>
      <c r="CM30" s="239">
        <f>IF(OR(SUMIF(CM$12:CM29,2,CM$12:CM29)=2,SUMIF(CM$12:CM29,1,CM$12:CM29)=1,SUM(CM$12:CM29)=1,SUM(CM$12:CM29)=2),0,IF($C30+$ED29&gt;($ED$11*CM$8),1,IF($C30+$D30+$E30+$F30+$ED29&gt;($ED$11*CM$8),2,IF($C30+$D30+$E30+$F30+$G30+$ED29&gt;($ED$11*CM$8),3,0))))</f>
        <v>0</v>
      </c>
      <c r="CN30" s="239">
        <f>IF(OR(SUMIF(CN$12:CN29,2,CN$12:CN29)=2,SUMIF(CN$12:CN29,1,CN$12:CN29)=1,SUM(CN$12:CN29)=1,SUM(CN$12:CN29)=2),0,IF($C30+$ED29&gt;($ED$11*CN$8),1,IF($C30+$D30+$E30+$F30+$ED29&gt;($ED$11*CN$8),2,IF($C30+$D30+$E30+$F30+$G30+$ED29&gt;($ED$11*CN$8),3,0))))</f>
        <v>0</v>
      </c>
      <c r="CO30" s="239">
        <f>IF(OR(SUMIF(CO$12:CO29,2,CO$12:CO29)=2,SUMIF(CO$12:CO29,1,CO$12:CO29)=1,SUM(CO$12:CO29)=1,SUM(CO$12:CO29)=2),0,IF($C30+$ED29&gt;($ED$11*CO$8),1,IF($C30+$D30+$E30+$F30+$ED29&gt;($ED$11*CO$8),2,IF($C30+$D30+$E30+$F30+$G30+$ED29&gt;($ED$11*CO$8),3,0))))</f>
        <v>0</v>
      </c>
      <c r="CP30" s="239">
        <f>IF(OR(SUMIF(CP$12:CP29,2,CP$12:CP29)=2,SUMIF(CP$12:CP29,1,CP$12:CP29)=1,SUM(CP$12:CP29)=1,SUM(CP$12:CP29)=2),0,IF($C30+$ED29&gt;($ED$11*CP$8),1,IF($C30+$D30+$E30+$F30+$ED29&gt;($ED$11*CP$8),2,IF($C30+$D30+$E30+$F30+$G30+$ED29&gt;($ED$11*CP$8),3,0))))</f>
        <v>0</v>
      </c>
      <c r="CQ30" s="239">
        <f>IF(OR(SUMIF(CQ$12:CQ29,2,CQ$12:CQ29)=2,SUMIF(CQ$12:CQ29,1,CQ$12:CQ29)=1,SUM(CQ$12:CQ29)=1,SUM(CQ$12:CQ29)=2),0,IF($C30+$ED29&gt;($ED$11*CQ$8),1,IF($C30+$D30+$E30+$F30+$ED29&gt;($ED$11*CQ$8),2,IF($C30+$D30+$E30+$F30+$G30+$ED29&gt;($ED$11*CQ$8),3,0))))</f>
        <v>0</v>
      </c>
      <c r="CR30" s="239">
        <f>IF(OR(SUMIF(CR$12:CR29,2,CR$12:CR29)=2,SUMIF(CR$12:CR29,1,CR$12:CR29)=1,SUM(CR$12:CR29)=1,SUM(CR$12:CR29)=2),0,IF($C30+$ED29&gt;($ED$11*CR$8),1,IF($C30+$D30+$E30+$F30+$ED29&gt;($ED$11*CR$8),2,IF($C30+$D30+$E30+$F30+$G30+$ED29&gt;($ED$11*CR$8),3,0))))</f>
        <v>0</v>
      </c>
      <c r="CS30" s="239">
        <f>IF(OR(SUMIF(CS$12:CS29,2,CS$12:CS29)=2,SUMIF(CS$12:CS29,1,CS$12:CS29)=1,SUM(CS$12:CS29)=1,SUM(CS$12:CS29)=2),0,IF($C30+$ED29&gt;($ED$11*CS$8),1,IF($C30+$D30+$E30+$F30+$ED29&gt;($ED$11*CS$8),2,IF($C30+$D30+$E30+$F30+$G30+$ED29&gt;($ED$11*CS$8),3,0))))</f>
        <v>0</v>
      </c>
      <c r="CT30" s="239">
        <f>IF(OR(SUMIF(CT$12:CT29,2,CT$12:CT29)=2,SUMIF(CT$12:CT29,1,CT$12:CT29)=1,SUM(CT$12:CT29)=1,SUM(CT$12:CT29)=2),0,IF($C30+$ED29&gt;($ED$11*CT$8),1,IF($C30+$D30+$E30+$F30+$ED29&gt;($ED$11*CT$8),2,IF($C30+$D30+$E30+$F30+$G30+$ED29&gt;($ED$11*CT$8),3,0))))</f>
        <v>0</v>
      </c>
      <c r="CU30" s="239">
        <f>IF(OR(SUMIF(CU$12:CU29,2,CU$12:CU29)=2,SUMIF(CU$12:CU29,1,CU$12:CU29)=1,SUM(CU$12:CU29)=1,SUM(CU$12:CU29)=2),0,IF($C30+$ED29&gt;($ED$11*CU$8),1,IF($C30+$D30+$E30+$F30+$ED29&gt;($ED$11*CU$8),2,IF($C30+$D30+$E30+$F30+$G30+$ED29&gt;($ED$11*CU$8),3,0))))</f>
        <v>0</v>
      </c>
      <c r="CV30" s="239">
        <f>IF(OR(SUMIF(CV$12:CV29,2,CV$12:CV29)=2,SUMIF(CV$12:CV29,1,CV$12:CV29)=1,SUM(CV$12:CV29)=1,SUM(CV$12:CV29)=2),0,IF($C30+$ED29&gt;($ED$11*CV$8),1,IF($C30+$D30+$E30+$F30+$ED29&gt;($ED$11*CV$8),2,IF($C30+$D30+$E30+$F30+$G30+$ED29&gt;($ED$11*CV$8),3,0))))</f>
        <v>0</v>
      </c>
      <c r="CW30" s="239">
        <f>IF(OR(SUMIF(CW$12:CW29,2,CW$12:CW29)=2,SUMIF(CW$12:CW29,1,CW$12:CW29)=1,SUM(CW$12:CW29)=1,SUM(CW$12:CW29)=2),0,IF($C30+$ED29&gt;($ED$11*CW$8),1,IF($C30+$D30+$E30+$F30+$ED29&gt;($ED$11*CW$8),2,IF($C30+$D30+$E30+$F30+$G30+$ED29&gt;($ED$11*CW$8),3,0))))</f>
        <v>0</v>
      </c>
      <c r="CX30" s="239">
        <f>IF(OR(SUMIF(CX$12:CX29,2,CX$12:CX29)=2,SUMIF(CX$12:CX29,1,CX$12:CX29)=1,SUM(CX$12:CX29)=1,SUM(CX$12:CX29)=2),0,IF($C30+$ED29&gt;($ED$11*CX$8),1,IF($C30+$D30+$E30+$F30+$ED29&gt;($ED$11*CX$8),2,IF($C30+$D30+$E30+$F30+$G30+$ED29&gt;($ED$11*CX$8),3,0))))</f>
        <v>0</v>
      </c>
      <c r="CY30" s="239">
        <f>IF(OR(SUMIF(CY$12:CY29,2,CY$12:CY29)=2,SUMIF(CY$12:CY29,1,CY$12:CY29)=1,SUM(CY$12:CY29)=1,SUM(CY$12:CY29)=2),0,IF($C30+$ED29&gt;($ED$11*CY$8),1,IF($C30+$D30+$E30+$F30+$ED29&gt;($ED$11*CY$8),2,IF($C30+$D30+$E30+$F30+$G30+$ED29&gt;($ED$11*CY$8),3,0))))</f>
        <v>0</v>
      </c>
      <c r="CZ30" s="239">
        <f>IF(OR(SUMIF(CZ$12:CZ29,2,CZ$12:CZ29)=2,SUMIF(CZ$12:CZ29,1,CZ$12:CZ29)=1,SUM(CZ$12:CZ29)=1,SUM(CZ$12:CZ29)=2),0,IF($C30+$ED29&gt;($ED$11*CZ$8),1,IF($C30+$D30+$E30+$F30+$ED29&gt;($ED$11*CZ$8),2,IF($C30+$D30+$E30+$F30+$G30+$ED29&gt;($ED$11*CZ$8),3,0))))</f>
        <v>0</v>
      </c>
      <c r="DA30" s="239">
        <f>IF(OR(SUMIF(DA$12:DA29,2,DA$12:DA29)=2,SUMIF(DA$12:DA29,1,DA$12:DA29)=1,SUM(DA$12:DA29)=1,SUM(DA$12:DA29)=2),0,IF($C30+$ED29&gt;($ED$11*DA$8),1,IF($C30+$D30+$E30+$F30+$ED29&gt;($ED$11*DA$8),2,IF($C30+$D30+$E30+$F30+$G30+$ED29&gt;($ED$11*DA$8),3,0))))</f>
        <v>0</v>
      </c>
      <c r="DB30" s="239">
        <f>IF(OR(SUMIF(DB$12:DB29,2,DB$12:DB29)=2,SUMIF(DB$12:DB29,1,DB$12:DB29)=1,SUM(DB$12:DB29)=1,SUM(DB$12:DB29)=2),0,IF($C30+$ED29&gt;($ED$11*DB$8),1,IF($C30+$D30+$E30+$F30+$ED29&gt;($ED$11*DB$8),2,IF($C30+$D30+$E30+$F30+$G30+$ED29&gt;($ED$11*DB$8),3,0))))</f>
        <v>0</v>
      </c>
      <c r="DC30" s="239">
        <f>IF(OR(SUMIF(DC$12:DC29,2,DC$12:DC29)=2,SUMIF(DC$12:DC29,1,DC$12:DC29)=1,SUM(DC$12:DC29)=1,SUM(DC$12:DC29)=2),0,IF($C30+$ED29&gt;($ED$11*DC$8),1,IF($C30+$D30+$E30+$F30+$ED29&gt;($ED$11*DC$8),2,IF($C30+$D30+$E30+$F30+$G30+$ED29&gt;($ED$11*DC$8),3,0))))</f>
        <v>0</v>
      </c>
      <c r="DD30" s="239">
        <f>IF(OR(SUMIF(DD$12:DD29,2,DD$12:DD29)=2,SUMIF(DD$12:DD29,1,DD$12:DD29)=1,SUM(DD$12:DD29)=1,SUM(DD$12:DD29)=2),0,IF($C30+$ED29&gt;($ED$11*DD$8),1,IF($C30+$D30+$E30+$F30+$ED29&gt;($ED$11*DD$8),2,IF($C30+$D30+$E30+$F30+$G30+$ED29&gt;($ED$11*DD$8),3,0))))</f>
        <v>0</v>
      </c>
      <c r="DE30" s="239">
        <f>IF(OR(SUMIF(DE$12:DE29,2,DE$12:DE29)=2,SUMIF(DE$12:DE29,1,DE$12:DE29)=1,SUM(DE$12:DE29)=1,SUM(DE$12:DE29)=2),0,IF($C30+$ED29&gt;($ED$11*DE$8),1,IF($C30+$D30+$E30+$F30+$ED29&gt;($ED$11*DE$8),2,IF($C30+$D30+$E30+$F30+$G30+$ED29&gt;($ED$11*DE$8),3,0))))</f>
        <v>0</v>
      </c>
      <c r="DF30" s="239">
        <f>IF(OR(SUMIF(DF$12:DF29,2,DF$12:DF29)=2,SUMIF(DF$12:DF29,1,DF$12:DF29)=1,SUM(DF$12:DF29)=1,SUM(DF$12:DF29)=2),0,IF($C30+$ED29&gt;($ED$11*DF$8),1,IF($C30+$D30+$E30+$F30+$ED29&gt;($ED$11*DF$8),2,IF($C30+$D30+$E30+$F30+$G30+$ED29&gt;($ED$11*DF$8),3,0))))</f>
        <v>0</v>
      </c>
      <c r="DG30" s="239">
        <f>IF(OR(SUMIF(DG$12:DG29,2,DG$12:DG29)=2,SUMIF(DG$12:DG29,1,DG$12:DG29)=1,SUM(DG$12:DG29)=1,SUM(DG$12:DG29)=2),0,IF($C30+$ED29&gt;($ED$11*DG$8),1,IF($C30+$D30+$E30+$F30+$ED29&gt;($ED$11*DG$8),2,IF($C30+$D30+$E30+$F30+$G30+$ED29&gt;($ED$11*DG$8),3,0))))</f>
        <v>0</v>
      </c>
      <c r="DH30" s="239">
        <f>IF(OR(SUMIF(DH$12:DH29,2,DH$12:DH29)=2,SUMIF(DH$12:DH29,1,DH$12:DH29)=1,SUM(DH$12:DH29)=1,SUM(DH$12:DH29)=2),0,IF($C30+$ED29&gt;($ED$11*DH$8),1,IF($C30+$D30+$E30+$F30+$ED29&gt;($ED$11*DH$8),2,IF($C30+$D30+$E30+$F30+$G30+$ED29&gt;($ED$11*DH$8),3,0))))</f>
        <v>0</v>
      </c>
      <c r="DI30" s="239">
        <f>IF(OR(SUMIF(DI$12:DI29,2,DI$12:DI29)=2,SUMIF(DI$12:DI29,1,DI$12:DI29)=1,SUM(DI$12:DI29)=1,SUM(DI$12:DI29)=2),0,IF($C30+$ED29&gt;($ED$11*DI$8),1,IF($C30+$D30+$E30+$F30+$ED29&gt;($ED$11*DI$8),2,IF($C30+$D30+$E30+$F30+$G30+$ED29&gt;($ED$11*DI$8),3,0))))</f>
        <v>0</v>
      </c>
      <c r="DJ30" s="239">
        <f>IF(OR(SUMIF(DJ$12:DJ29,2,DJ$12:DJ29)=2,SUMIF(DJ$12:DJ29,1,DJ$12:DJ29)=1,SUM(DJ$12:DJ29)=1,SUM(DJ$12:DJ29)=2),0,IF($C30+$ED29&gt;($ED$11*DJ$8),1,IF($C30+$D30+$E30+$F30+$ED29&gt;($ED$11*DJ$8),2,IF($C30+$D30+$E30+$F30+$G30+$ED29&gt;($ED$11*DJ$8),3,0))))</f>
        <v>0</v>
      </c>
      <c r="DK30" s="239">
        <f>IF(OR(SUMIF(DK$12:DK29,2,DK$12:DK29)=2,SUMIF(DK$12:DK29,1,DK$12:DK29)=1,SUM(DK$12:DK29)=1,SUM(DK$12:DK29)=2),0,IF($C30+$ED29&gt;($ED$11*DK$8),1,IF($C30+$D30+$E30+$F30+$ED29&gt;($ED$11*DK$8),2,IF($C30+$D30+$E30+$F30+$G30+$ED29&gt;($ED$11*DK$8),3,0))))</f>
        <v>0</v>
      </c>
      <c r="DL30" s="239">
        <f>IF(OR(SUMIF(DL$12:DL29,2,DL$12:DL29)=2,SUMIF(DL$12:DL29,1,DL$12:DL29)=1,SUM(DL$12:DL29)=1,SUM(DL$12:DL29)=2),0,IF($C30+$ED29&gt;($ED$11*DL$8),1,IF($C30+$D30+$E30+$F30+$ED29&gt;($ED$11*DL$8),2,IF($C30+$D30+$E30+$F30+$G30+$ED29&gt;($ED$11*DL$8),3,0))))</f>
        <v>0</v>
      </c>
      <c r="DM30" s="239">
        <f>IF(OR(SUMIF(DM$12:DM29,2,DM$12:DM29)=2,SUMIF(DM$12:DM29,1,DM$12:DM29)=1,SUM(DM$12:DM29)=1,SUM(DM$12:DM29)=2),0,IF($C30+$ED29&gt;($ED$11*DM$8),1,IF($C30+$D30+$E30+$F30+$ED29&gt;($ED$11*DM$8),2,IF($C30+$D30+$E30+$F30+$G30+$ED29&gt;($ED$11*DM$8),3,0))))</f>
        <v>0</v>
      </c>
      <c r="DN30" s="239">
        <f>IF(OR(SUMIF(DN$12:DN29,2,DN$12:DN29)=2,SUMIF(DN$12:DN29,1,DN$12:DN29)=1,SUM(DN$12:DN29)=1,SUM(DN$12:DN29)=2),0,IF($C30+$ED29&gt;($ED$11*DN$8),1,IF($C30+$D30+$E30+$F30+$ED29&gt;($ED$11*DN$8),2,IF($C30+$D30+$E30+$F30+$G30+$ED29&gt;($ED$11*DN$8),3,0))))</f>
        <v>0</v>
      </c>
      <c r="DO30" s="239">
        <f>IF(OR(SUMIF(DO$12:DO29,2,DO$12:DO29)=2,SUMIF(DO$12:DO29,1,DO$12:DO29)=1,SUM(DO$12:DO29)=1,SUM(DO$12:DO29)=2),0,IF($C30+$ED29&gt;($ED$11*DO$8),1,IF($C30+$D30+$E30+$F30+$ED29&gt;($ED$11*DO$8),2,IF($C30+$D30+$E30+$F30+$G30+$ED29&gt;($ED$11*DO$8),3,0))))</f>
        <v>0</v>
      </c>
      <c r="DP30" s="239">
        <f>IF(OR(SUMIF(DP$12:DP29,2,DP$12:DP29)=2,SUMIF(DP$12:DP29,1,DP$12:DP29)=1,SUM(DP$12:DP29)=1,SUM(DP$12:DP29)=2),0,IF($C30+$ED29&gt;($ED$11*DP$8),1,IF($C30+$D30+$E30+$F30+$ED29&gt;($ED$11*DP$8),2,IF($C30+$D30+$E30+$F30+$G30+$ED29&gt;($ED$11*DP$8),3,0))))</f>
        <v>0</v>
      </c>
      <c r="DQ30" s="239">
        <f>IF(OR(SUMIF(DQ$12:DQ29,2,DQ$12:DQ29)=2,SUMIF(DQ$12:DQ29,1,DQ$12:DQ29)=1,SUM(DQ$12:DQ29)=1,SUM(DQ$12:DQ29)=2),0,IF($C30+$ED29&gt;($ED$11*DQ$8),1,IF($C30+$D30+$E30+$F30+$ED29&gt;($ED$11*DQ$8),2,IF($C30+$D30+$E30+$F30+$G30+$ED29&gt;($ED$11*DQ$8),3,0))))</f>
        <v>0</v>
      </c>
      <c r="DR30" s="239">
        <f>IF(OR(SUMIF(DR$12:DR29,2,DR$12:DR29)=2,SUMIF(DR$12:DR29,1,DR$12:DR29)=1,SUM(DR$12:DR29)=1,SUM(DR$12:DR29)=2),0,IF($C30+$ED29&gt;($ED$11*DR$8),1,IF($C30+$D30+$E30+$F30+$ED29&gt;($ED$11*DR$8),2,IF($C30+$D30+$E30+$F30+$G30+$ED29&gt;($ED$11*DR$8),3,0))))</f>
        <v>0</v>
      </c>
      <c r="DS30" s="239">
        <f>IF(OR(SUMIF(DS$12:DS29,2,DS$12:DS29)=2,SUMIF(DS$12:DS29,1,DS$12:DS29)=1,SUM(DS$12:DS29)=1,SUM(DS$12:DS29)=2),0,IF($C30+$ED29&gt;($ED$11*DS$8),1,IF($C30+$D30+$E30+$F30+$ED29&gt;($ED$11*DS$8),2,IF($C30+$D30+$E30+$F30+$G30+$ED29&gt;($ED$11*DS$8),3,0))))</f>
        <v>0</v>
      </c>
      <c r="DT30" s="239">
        <f>IF(OR(SUMIF(DT$12:DT29,2,DT$12:DT29)=2,SUMIF(DT$12:DT29,1,DT$12:DT29)=1,SUM(DT$12:DT29)=1,SUM(DT$12:DT29)=2),0,IF($C30+$ED29&gt;($ED$11*DT$8),1,IF($C30+$D30+$E30+$F30+$ED29&gt;($ED$11*DT$8),2,IF($C30+$D30+$E30+$F30+$G30+$ED29&gt;($ED$11*DT$8),3,0))))</f>
        <v>0</v>
      </c>
      <c r="DU30" s="239">
        <f>IF(OR(SUMIF(DU$12:DU29,2,DU$12:DU29)=2,SUMIF(DU$12:DU29,1,DU$12:DU29)=1,SUM(DU$12:DU29)=1,SUM(DU$12:DU29)=2),0,IF($C30+$ED29&gt;($ED$11*DU$8),1,IF($C30+$D30+$E30+$F30+$ED29&gt;($ED$11*DU$8),2,IF($C30+$D30+$E30+$F30+$G30+$ED29&gt;($ED$11*DU$8),3,0))))</f>
        <v>0</v>
      </c>
      <c r="DV30" s="239">
        <f>IF(OR(SUMIF(DV$12:DV29,2,DV$12:DV29)=2,SUMIF(DV$12:DV29,1,DV$12:DV29)=1,SUM(DV$12:DV29)=1,SUM(DV$12:DV29)=2),0,IF($C30+$ED29&gt;($ED$11*DV$8),1,IF($C30+$D30+$E30+$F30+$ED29&gt;($ED$11*DV$8),2,IF($C30+$D30+$E30+$F30+$G30+$ED29&gt;($ED$11*DV$8),3,0))))</f>
        <v>0</v>
      </c>
      <c r="DW30" s="239">
        <f>IF(OR(SUMIF(DW$12:DW29,2,DW$12:DW29)=2,SUMIF(DW$12:DW29,1,DW$12:DW29)=1,SUM(DW$12:DW29)=1,SUM(DW$12:DW29)=2),0,IF($C30+$ED29&gt;($ED$11*DW$8),1,IF($C30+$D30+$E30+$F30+$ED29&gt;($ED$11*DW$8),2,IF($C30+$D30+$E30+$F30+$G30+$ED29&gt;($ED$11*DW$8),3,0))))</f>
        <v>0</v>
      </c>
      <c r="DX30" s="239">
        <f>IF(OR(SUMIF(DX$12:DX29,2,DX$12:DX29)=2,SUMIF(DX$12:DX29,1,DX$12:DX29)=1,SUM(DX$12:DX29)=1,SUM(DX$12:DX29)=2),0,IF($C30+$ED29&gt;($ED$11*DX$8),1,IF($C30+$D30+$E30+$F30+$ED29&gt;($ED$11*DX$8),2,IF($C30+$D30+$E30+$F30+$G30+$ED29&gt;($ED$11*DX$8),3,0))))</f>
        <v>0</v>
      </c>
      <c r="DY30" s="239">
        <f>IF(OR(SUMIF(DY$12:DY29,2,DY$12:DY29)=2,SUMIF(DY$12:DY29,1,DY$12:DY29)=1,SUM(DY$12:DY29)=1,SUM(DY$12:DY29)=2),0,IF($C30+$ED29&gt;($ED$11*DY$8),1,IF($C30+$D30+$E30+$F30+$ED29&gt;($ED$11*DY$8),2,IF($C30+$D30+$E30+$F30+$G30+$ED29&gt;($ED$11*DY$8),3,0))))</f>
        <v>0</v>
      </c>
      <c r="DZ30" s="239">
        <f>IF(OR(SUMIF(DZ$12:DZ29,2,DZ$12:DZ29)=2,SUMIF(DZ$12:DZ29,1,DZ$12:DZ29)=1,SUM(DZ$12:DZ29)=1,SUM(DZ$12:DZ29)=2),0,IF($C30+$ED29&gt;($ED$11*DZ$8),1,IF($C30+$D30+$E30+$F30+$ED29&gt;($ED$11*DZ$8),2,IF($C30+$D30+$E30+$F30+$G30+$ED29&gt;($ED$11*DZ$8),3,0))))</f>
        <v>0</v>
      </c>
      <c r="EA30" s="239">
        <f>IF(OR(SUMIF(EA$12:EA29,2,EA$12:EA29)=2,SUMIF(EA$12:EA29,1,EA$12:EA29)=1,SUM(EA$12:EA29)=1,SUM(EA$12:EA29)=2),0,IF($C30+$ED29&gt;($ED$11*EA$8),1,IF($C30+$D30+$E30+$F30+$ED29&gt;($ED$11*EA$8),2,IF($C30+$D30+$E30+$F30+$G30+$ED29&gt;($ED$11*EA$8),3,0))))</f>
        <v>0</v>
      </c>
      <c r="EB30" s="239">
        <f>IF(OR(SUMIF(EB$12:EB29,2,EB$12:EB29)=2,SUMIF(EB$12:EB29,1,EB$12:EB29)=1,SUM(EB$12:EB29)=1,SUM(EB$12:EB29)=2),0,IF($C30+$ED29&gt;($ED$11*EB$8),1,IF($C30+$D30+$E30+$F30+$ED29&gt;($ED$11*EB$8),2,IF($C30+$D30+$E30+$F30+$G30+$ED29&gt;($ED$11*EB$8),3,0))))</f>
        <v>0</v>
      </c>
      <c r="EC30" s="239">
        <f>IF(OR(SUMIF(EC$12:EC29,2,EC$12:EC29)=2,SUMIF(EC$12:EC29,1,EC$12:EC29)=1,SUM(EC$12:EC29)=1,SUM(EC$12:EC29)=2),0,IF($C30+$ED29&gt;($ED$11*EC$8),1,IF($C30+$D30+$E30+$F30+$ED29&gt;($ED$11*EC$8),2,IF($C30+$D30+$E30+$F30+$G30+$ED29&gt;($ED$11*EC$8),3,0))))</f>
        <v>0</v>
      </c>
      <c r="ED30" s="197">
        <f>SUM($C$12:$F30)</f>
        <v>0</v>
      </c>
    </row>
    <row r="31" spans="1:134" ht="14.1" customHeight="1">
      <c r="A31" s="236">
        <v>20</v>
      </c>
      <c r="B31" s="237"/>
      <c r="C31" s="237"/>
      <c r="D31" s="237"/>
      <c r="E31" s="237"/>
      <c r="F31" s="237"/>
      <c r="G31" s="237"/>
      <c r="H31" s="239">
        <f>IF(OR(SUMIF(H$12:H30,2,H$12:H30)=2,SUMIF(H$12:H30,1,H$12:H30)=1,SUM(H$12:H30)=1,SUM(H$12:H30)=2),0,IF($C31+$ED30&gt;($ED$11*H$8),1,IF($C31+$D31+$E31+$F31+$ED30&gt;($ED$11*H$8),2,IF($C31+$D31+$E31+$F31+$G31+$ED30&gt;($ED$11*H$8),3,0))))</f>
        <v>0</v>
      </c>
      <c r="I31" s="239">
        <f>IF(OR(SUMIF(I$12:I30,2,I$12:I30)=2,SUMIF(I$12:I30,1,I$12:I30)=1,SUM(I$12:I30)=1,SUM(I$12:I30)=2),0,IF($C31+$ED30&gt;($ED$11*I$8),1,IF($C31+$D31+$E31+$F31+$ED30&gt;($ED$11*I$8),2,IF($C31+$D31+$E31+$F31+$G31+$ED30&gt;($ED$11*I$8),3,0))))</f>
        <v>0</v>
      </c>
      <c r="J31" s="239">
        <f>IF(OR(SUMIF(J$12:J30,2,J$12:J30)=2,SUMIF(J$12:J30,1,J$12:J30)=1,SUM(J$12:J30)=1,SUM(J$12:J30)=2),0,IF($C31+$ED30&gt;($ED$11*J$8),1,IF($C31+$D31+$E31+$F31+$ED30&gt;($ED$11*J$8),2,IF($C31+$D31+$E31+$F31+$G31+$ED30&gt;($ED$11*J$8),3,0))))</f>
        <v>0</v>
      </c>
      <c r="K31" s="239">
        <f>IF(OR(SUMIF(K$12:K30,2,K$12:K30)=2,SUMIF(K$12:K30,1,K$12:K30)=1,SUM(K$12:K30)=1,SUM(K$12:K30)=2),0,IF($C31+$ED30&gt;($ED$11*K$8),1,IF($C31+$D31+$E31+$F31+$ED30&gt;($ED$11*K$8),2,IF($C31+$D31+$E31+$F31+$G31+$ED30&gt;($ED$11*K$8),3,0))))</f>
        <v>0</v>
      </c>
      <c r="L31" s="239">
        <f>IF(OR(SUMIF(L$12:L30,2,L$12:L30)=2,SUMIF(L$12:L30,1,L$12:L30)=1,SUM(L$12:L30)=1,SUM(L$12:L30)=2),0,IF($C31+$ED30&gt;($ED$11*L$8),1,IF($C31+$D31+$E31+$F31+$ED30&gt;($ED$11*L$8),2,IF($C31+$D31+$E31+$F31+$G31+$ED30&gt;($ED$11*L$8),3,0))))</f>
        <v>0</v>
      </c>
      <c r="M31" s="239">
        <f>IF(OR(SUMIF(M$12:M30,2,M$12:M30)=2,SUMIF(M$12:M30,1,M$12:M30)=1,SUM(M$12:M30)=1,SUM(M$12:M30)=2),0,IF($C31+$ED30&gt;($ED$11*M$8),1,IF($C31+$D31+$E31+$F31+$ED30&gt;($ED$11*M$8),2,IF($C31+$D31+$E31+$F31+$G31+$ED30&gt;($ED$11*M$8),3,0))))</f>
        <v>0</v>
      </c>
      <c r="N31" s="239">
        <f>IF(OR(SUMIF(N$12:N30,2,N$12:N30)=2,SUMIF(N$12:N30,1,N$12:N30)=1,SUM(N$12:N30)=1,SUM(N$12:N30)=2),0,IF($C31+$ED30&gt;($ED$11*N$8),1,IF($C31+$D31+$E31+$F31+$ED30&gt;($ED$11*N$8),2,IF($C31+$D31+$E31+$F31+$G31+$ED30&gt;($ED$11*N$8),3,0))))</f>
        <v>0</v>
      </c>
      <c r="O31" s="239">
        <f>IF(OR(SUMIF(O$12:O30,2,O$12:O30)=2,SUMIF(O$12:O30,1,O$12:O30)=1,SUM(O$12:O30)=1,SUM(O$12:O30)=2),0,IF($C31+$ED30&gt;($ED$11*O$8),1,IF($C31+$D31+$E31+$F31+$ED30&gt;($ED$11*O$8),2,IF($C31+$D31+$E31+$F31+$G31+$ED30&gt;($ED$11*O$8),3,0))))</f>
        <v>0</v>
      </c>
      <c r="P31" s="239">
        <f>IF(OR(SUMIF(P$12:P30,2,P$12:P30)=2,SUMIF(P$12:P30,1,P$12:P30)=1,SUM(P$12:P30)=1,SUM(P$12:P30)=2),0,IF($C31+$ED30&gt;($ED$11*P$8),1,IF($C31+$D31+$E31+$F31+$ED30&gt;($ED$11*P$8),2,IF($C31+$D31+$E31+$F31+$G31+$ED30&gt;($ED$11*P$8),3,0))))</f>
        <v>0</v>
      </c>
      <c r="Q31" s="239">
        <f>IF(OR(SUMIF(Q$12:Q30,2,Q$12:Q30)=2,SUMIF(Q$12:Q30,1,Q$12:Q30)=1,SUM(Q$12:Q30)=1,SUM(Q$12:Q30)=2),0,IF($C31+$ED30&gt;($ED$11*Q$8),1,IF($C31+$D31+$E31+$F31+$ED30&gt;($ED$11*Q$8),2,IF($C31+$D31+$E31+$F31+$G31+$ED30&gt;($ED$11*Q$8),3,0))))</f>
        <v>0</v>
      </c>
      <c r="R31" s="239">
        <f>IF(OR(SUMIF(R$12:R30,2,R$12:R30)=2,SUMIF(R$12:R30,1,R$12:R30)=1,SUM(R$12:R30)=1,SUM(R$12:R30)=2),0,IF($C31+$ED30&gt;($ED$11*R$8),1,IF($C31+$D31+$E31+$F31+$ED30&gt;($ED$11*R$8),2,IF($C31+$D31+$E31+$F31+$G31+$ED30&gt;($ED$11*R$8),3,0))))</f>
        <v>0</v>
      </c>
      <c r="S31" s="239">
        <f>IF(OR(SUMIF(S$12:S30,2,S$12:S30)=2,SUMIF(S$12:S30,1,S$12:S30)=1,SUM(S$12:S30)=1,SUM(S$12:S30)=2),0,IF($C31+$ED30&gt;($ED$11*S$8),1,IF($C31+$D31+$E31+$F31+$ED30&gt;($ED$11*S$8),2,IF($C31+$D31+$E31+$F31+$G31+$ED30&gt;($ED$11*S$8),3,0))))</f>
        <v>0</v>
      </c>
      <c r="T31" s="239">
        <f>IF(OR(SUMIF(T$12:T30,2,T$12:T30)=2,SUMIF(T$12:T30,1,T$12:T30)=1,SUM(T$12:T30)=1,SUM(T$12:T30)=2),0,IF($C31+$ED30&gt;($ED$11*T$8),1,IF($C31+$D31+$E31+$F31+$ED30&gt;($ED$11*T$8),2,IF($C31+$D31+$E31+$F31+$G31+$ED30&gt;($ED$11*T$8),3,0))))</f>
        <v>0</v>
      </c>
      <c r="U31" s="239">
        <f>IF(OR(SUMIF(U$12:U30,2,U$12:U30)=2,SUMIF(U$12:U30,1,U$12:U30)=1,SUM(U$12:U30)=1,SUM(U$12:U30)=2),0,IF($C31+$ED30&gt;($ED$11*U$8),1,IF($C31+$D31+$E31+$F31+$ED30&gt;($ED$11*U$8),2,IF($C31+$D31+$E31+$F31+$G31+$ED30&gt;($ED$11*U$8),3,0))))</f>
        <v>0</v>
      </c>
      <c r="V31" s="239">
        <f>IF(OR(SUMIF(V$12:V30,2,V$12:V30)=2,SUMIF(V$12:V30,1,V$12:V30)=1,SUM(V$12:V30)=1,SUM(V$12:V30)=2),0,IF($C31+$ED30&gt;($ED$11*V$8),1,IF($C31+$D31+$E31+$F31+$ED30&gt;($ED$11*V$8),2,IF($C31+$D31+$E31+$F31+$G31+$ED30&gt;($ED$11*V$8),3,0))))</f>
        <v>0</v>
      </c>
      <c r="W31" s="239">
        <f>IF(OR(SUMIF(W$12:W30,2,W$12:W30)=2,SUMIF(W$12:W30,1,W$12:W30)=1,SUM(W$12:W30)=1,SUM(W$12:W30)=2),0,IF($C31+$ED30&gt;($ED$11*W$8),1,IF($C31+$D31+$E31+$F31+$ED30&gt;($ED$11*W$8),2,IF($C31+$D31+$E31+$F31+$G31+$ED30&gt;($ED$11*W$8),3,0))))</f>
        <v>0</v>
      </c>
      <c r="X31" s="239">
        <f>IF(OR(SUMIF(X$12:X30,2,X$12:X30)=2,SUMIF(X$12:X30,1,X$12:X30)=1,SUM(X$12:X30)=1,SUM(X$12:X30)=2),0,IF($C31+$ED30&gt;($ED$11*X$8),1,IF($C31+$D31+$E31+$F31+$ED30&gt;($ED$11*X$8),2,IF($C31+$D31+$E31+$F31+$G31+$ED30&gt;($ED$11*X$8),3,0))))</f>
        <v>0</v>
      </c>
      <c r="Y31" s="239">
        <f>IF(OR(SUMIF(Y$12:Y30,2,Y$12:Y30)=2,SUMIF(Y$12:Y30,1,Y$12:Y30)=1,SUM(Y$12:Y30)=1,SUM(Y$12:Y30)=2),0,IF($C31+$ED30&gt;($ED$11*Y$8),1,IF($C31+$D31+$E31+$F31+$ED30&gt;($ED$11*Y$8),2,IF($C31+$D31+$E31+$F31+$G31+$ED30&gt;($ED$11*Y$8),3,0))))</f>
        <v>0</v>
      </c>
      <c r="Z31" s="239">
        <f>IF(OR(SUMIF(Z$12:Z30,2,Z$12:Z30)=2,SUMIF(Z$12:Z30,1,Z$12:Z30)=1,SUM(Z$12:Z30)=1,SUM(Z$12:Z30)=2),0,IF($C31+$ED30&gt;($ED$11*Z$8),1,IF($C31+$D31+$E31+$F31+$ED30&gt;($ED$11*Z$8),2,IF($C31+$D31+$E31+$F31+$G31+$ED30&gt;($ED$11*Z$8),3,0))))</f>
        <v>0</v>
      </c>
      <c r="AA31" s="239">
        <f>IF(OR(SUMIF(AA$12:AA30,2,AA$12:AA30)=2,SUMIF(AA$12:AA30,1,AA$12:AA30)=1,SUM(AA$12:AA30)=1,SUM(AA$12:AA30)=2),0,IF($C31+$ED30&gt;($ED$11*AA$8),1,IF($C31+$D31+$E31+$F31+$ED30&gt;($ED$11*AA$8),2,IF($C31+$D31+$E31+$F31+$G31+$ED30&gt;($ED$11*AA$8),3,0))))</f>
        <v>0</v>
      </c>
      <c r="AB31" s="239">
        <f>IF(OR(SUMIF(AB$12:AB30,2,AB$12:AB30)=2,SUMIF(AB$12:AB30,1,AB$12:AB30)=1,SUM(AB$12:AB30)=1,SUM(AB$12:AB30)=2),0,IF($C31+$ED30&gt;($ED$11*AB$8),1,IF($C31+$D31+$E31+$F31+$ED30&gt;($ED$11*AB$8),2,IF($C31+$D31+$E31+$F31+$G31+$ED30&gt;($ED$11*AB$8),3,0))))</f>
        <v>0</v>
      </c>
      <c r="AC31" s="239">
        <f>IF(OR(SUMIF(AC$12:AC30,2,AC$12:AC30)=2,SUMIF(AC$12:AC30,1,AC$12:AC30)=1,SUM(AC$12:AC30)=1,SUM(AC$12:AC30)=2),0,IF($C31+$ED30&gt;($ED$11*AC$8),1,IF($C31+$D31+$E31+$F31+$ED30&gt;($ED$11*AC$8),2,IF($C31+$D31+$E31+$F31+$G31+$ED30&gt;($ED$11*AC$8),3,0))))</f>
        <v>0</v>
      </c>
      <c r="AD31" s="239">
        <f>IF(OR(SUMIF(AD$12:AD30,2,AD$12:AD30)=2,SUMIF(AD$12:AD30,1,AD$12:AD30)=1,SUM(AD$12:AD30)=1,SUM(AD$12:AD30)=2),0,IF($C31+$ED30&gt;($ED$11*AD$8),1,IF($C31+$D31+$E31+$F31+$ED30&gt;($ED$11*AD$8),2,IF($C31+$D31+$E31+$F31+$G31+$ED30&gt;($ED$11*AD$8),3,0))))</f>
        <v>0</v>
      </c>
      <c r="AE31" s="239">
        <f>IF(OR(SUMIF(AE$12:AE30,2,AE$12:AE30)=2,SUMIF(AE$12:AE30,1,AE$12:AE30)=1,SUM(AE$12:AE30)=1,SUM(AE$12:AE30)=2),0,IF($C31+$ED30&gt;($ED$11*AE$8),1,IF($C31+$D31+$E31+$F31+$ED30&gt;($ED$11*AE$8),2,IF($C31+$D31+$E31+$F31+$G31+$ED30&gt;($ED$11*AE$8),3,0))))</f>
        <v>0</v>
      </c>
      <c r="AF31" s="239">
        <f>IF(OR(SUMIF(AF$12:AF30,2,AF$12:AF30)=2,SUMIF(AF$12:AF30,1,AF$12:AF30)=1,SUM(AF$12:AF30)=1,SUM(AF$12:AF30)=2),0,IF($C31+$ED30&gt;($ED$11*AF$8),1,IF($C31+$D31+$E31+$F31+$ED30&gt;($ED$11*AF$8),2,IF($C31+$D31+$E31+$F31+$G31+$ED30&gt;($ED$11*AF$8),3,0))))</f>
        <v>0</v>
      </c>
      <c r="AG31" s="239">
        <f>IF(OR(SUMIF(AG$12:AG30,2,AG$12:AG30)=2,SUMIF(AG$12:AG30,1,AG$12:AG30)=1,SUM(AG$12:AG30)=1,SUM(AG$12:AG30)=2),0,IF($C31+$ED30&gt;($ED$11*AG$8),1,IF($C31+$D31+$E31+$F31+$ED30&gt;($ED$11*AG$8),2,IF($C31+$D31+$E31+$F31+$G31+$ED30&gt;($ED$11*AG$8),3,0))))</f>
        <v>0</v>
      </c>
      <c r="AH31" s="239">
        <f>IF(OR(SUMIF(AH$12:AH30,2,AH$12:AH30)=2,SUMIF(AH$12:AH30,1,AH$12:AH30)=1,SUM(AH$12:AH30)=1,SUM(AH$12:AH30)=2),0,IF($C31+$ED30&gt;($ED$11*AH$8),1,IF($C31+$D31+$E31+$F31+$ED30&gt;($ED$11*AH$8),2,IF($C31+$D31+$E31+$F31+$G31+$ED30&gt;($ED$11*AH$8),3,0))))</f>
        <v>0</v>
      </c>
      <c r="AI31" s="239">
        <f>IF(OR(SUMIF(AI$12:AI30,2,AI$12:AI30)=2,SUMIF(AI$12:AI30,1,AI$12:AI30)=1,SUM(AI$12:AI30)=1,SUM(AI$12:AI30)=2),0,IF($C31+$ED30&gt;($ED$11*AI$8),1,IF($C31+$D31+$E31+$F31+$ED30&gt;($ED$11*AI$8),2,IF($C31+$D31+$E31+$F31+$G31+$ED30&gt;($ED$11*AI$8),3,0))))</f>
        <v>0</v>
      </c>
      <c r="AJ31" s="239">
        <f>IF(OR(SUMIF(AJ$12:AJ30,2,AJ$12:AJ30)=2,SUMIF(AJ$12:AJ30,1,AJ$12:AJ30)=1,SUM(AJ$12:AJ30)=1,SUM(AJ$12:AJ30)=2),0,IF($C31+$ED30&gt;($ED$11*AJ$8),1,IF($C31+$D31+$E31+$F31+$ED30&gt;($ED$11*AJ$8),2,IF($C31+$D31+$E31+$F31+$G31+$ED30&gt;($ED$11*AJ$8),3,0))))</f>
        <v>0</v>
      </c>
      <c r="AK31" s="239">
        <f>IF(OR(SUMIF(AK$12:AK30,2,AK$12:AK30)=2,SUMIF(AK$12:AK30,1,AK$12:AK30)=1,SUM(AK$12:AK30)=1,SUM(AK$12:AK30)=2),0,IF($C31+$ED30&gt;($ED$11*AK$8),1,IF($C31+$D31+$E31+$F31+$ED30&gt;($ED$11*AK$8),2,IF($C31+$D31+$E31+$F31+$G31+$ED30&gt;($ED$11*AK$8),3,0))))</f>
        <v>0</v>
      </c>
      <c r="AL31" s="239">
        <f>IF(OR(SUMIF(AL$12:AL30,2,AL$12:AL30)=2,SUMIF(AL$12:AL30,1,AL$12:AL30)=1,SUM(AL$12:AL30)=1,SUM(AL$12:AL30)=2),0,IF($C31+$ED30&gt;($ED$11*AL$8),1,IF($C31+$D31+$E31+$F31+$ED30&gt;($ED$11*AL$8),2,IF($C31+$D31+$E31+$F31+$G31+$ED30&gt;($ED$11*AL$8),3,0))))</f>
        <v>0</v>
      </c>
      <c r="AM31" s="239">
        <f>IF(OR(SUMIF(AM$12:AM30,2,AM$12:AM30)=2,SUMIF(AM$12:AM30,1,AM$12:AM30)=1,SUM(AM$12:AM30)=1,SUM(AM$12:AM30)=2),0,IF($C31+$ED30&gt;($ED$11*AM$8),1,IF($C31+$D31+$E31+$F31+$ED30&gt;($ED$11*AM$8),2,IF($C31+$D31+$E31+$F31+$G31+$ED30&gt;($ED$11*AM$8),3,0))))</f>
        <v>0</v>
      </c>
      <c r="AN31" s="239">
        <f>IF(OR(SUMIF(AN$12:AN30,2,AN$12:AN30)=2,SUMIF(AN$12:AN30,1,AN$12:AN30)=1,SUM(AN$12:AN30)=1,SUM(AN$12:AN30)=2),0,IF($C31+$ED30&gt;($ED$11*AN$8),1,IF($C31+$D31+$E31+$F31+$ED30&gt;($ED$11*AN$8),2,IF($C31+$D31+$E31+$F31+$G31+$ED30&gt;($ED$11*AN$8),3,0))))</f>
        <v>0</v>
      </c>
      <c r="AO31" s="239">
        <f>IF(OR(SUMIF(AO$12:AO30,2,AO$12:AO30)=2,SUMIF(AO$12:AO30,1,AO$12:AO30)=1,SUM(AO$12:AO30)=1,SUM(AO$12:AO30)=2),0,IF($C31+$ED30&gt;($ED$11*AO$8),1,IF($C31+$D31+$E31+$F31+$ED30&gt;($ED$11*AO$8),2,IF($C31+$D31+$E31+$F31+$G31+$ED30&gt;($ED$11*AO$8),3,0))))</f>
        <v>0</v>
      </c>
      <c r="AP31" s="239">
        <f>IF(OR(SUMIF(AP$12:AP30,2,AP$12:AP30)=2,SUMIF(AP$12:AP30,1,AP$12:AP30)=1,SUM(AP$12:AP30)=1,SUM(AP$12:AP30)=2),0,IF($C31+$ED30&gt;($ED$11*AP$8),1,IF($C31+$D31+$E31+$F31+$ED30&gt;($ED$11*AP$8),2,IF($C31+$D31+$E31+$F31+$G31+$ED30&gt;($ED$11*AP$8),3,0))))</f>
        <v>0</v>
      </c>
      <c r="AQ31" s="239">
        <f>IF(OR(SUMIF(AQ$12:AQ30,2,AQ$12:AQ30)=2,SUMIF(AQ$12:AQ30,1,AQ$12:AQ30)=1,SUM(AQ$12:AQ30)=1,SUM(AQ$12:AQ30)=2),0,IF($C31+$ED30&gt;($ED$11*AQ$8),1,IF($C31+$D31+$E31+$F31+$ED30&gt;($ED$11*AQ$8),2,IF($C31+$D31+$E31+$F31+$G31+$ED30&gt;($ED$11*AQ$8),3,0))))</f>
        <v>0</v>
      </c>
      <c r="AR31" s="239">
        <f>IF(OR(SUMIF(AR$12:AR30,2,AR$12:AR30)=2,SUMIF(AR$12:AR30,1,AR$12:AR30)=1,SUM(AR$12:AR30)=1,SUM(AR$12:AR30)=2),0,IF($C31+$ED30&gt;($ED$11*AR$8),1,IF($C31+$D31+$E31+$F31+$ED30&gt;($ED$11*AR$8),2,IF($C31+$D31+$E31+$F31+$G31+$ED30&gt;($ED$11*AR$8),3,0))))</f>
        <v>0</v>
      </c>
      <c r="AS31" s="239">
        <f>IF(OR(SUMIF(AS$12:AS30,2,AS$12:AS30)=2,SUMIF(AS$12:AS30,1,AS$12:AS30)=1,SUM(AS$12:AS30)=1,SUM(AS$12:AS30)=2),0,IF($C31+$ED30&gt;($ED$11*AS$8),1,IF($C31+$D31+$E31+$F31+$ED30&gt;($ED$11*AS$8),2,IF($C31+$D31+$E31+$F31+$G31+$ED30&gt;($ED$11*AS$8),3,0))))</f>
        <v>0</v>
      </c>
      <c r="AT31" s="239">
        <f>IF(OR(SUMIF(AT$12:AT30,2,AT$12:AT30)=2,SUMIF(AT$12:AT30,1,AT$12:AT30)=1,SUM(AT$12:AT30)=1,SUM(AT$12:AT30)=2),0,IF($C31+$ED30&gt;($ED$11*AT$8),1,IF($C31+$D31+$E31+$F31+$ED30&gt;($ED$11*AT$8),2,IF($C31+$D31+$E31+$F31+$G31+$ED30&gt;($ED$11*AT$8),3,0))))</f>
        <v>0</v>
      </c>
      <c r="AU31" s="239">
        <f>IF(OR(SUMIF(AU$12:AU30,2,AU$12:AU30)=2,SUMIF(AU$12:AU30,1,AU$12:AU30)=1,SUM(AU$12:AU30)=1,SUM(AU$12:AU30)=2),0,IF($C31+$ED30&gt;($ED$11*AU$8),1,IF($C31+$D31+$E31+$F31+$ED30&gt;($ED$11*AU$8),2,IF($C31+$D31+$E31+$F31+$G31+$ED30&gt;($ED$11*AU$8),3,0))))</f>
        <v>0</v>
      </c>
      <c r="AV31" s="239">
        <f>IF(OR(SUMIF(AV$12:AV30,2,AV$12:AV30)=2,SUMIF(AV$12:AV30,1,AV$12:AV30)=1,SUM(AV$12:AV30)=1,SUM(AV$12:AV30)=2),0,IF($C31+$ED30&gt;($ED$11*AV$8),1,IF($C31+$D31+$E31+$F31+$ED30&gt;($ED$11*AV$8),2,IF($C31+$D31+$E31+$F31+$G31+$ED30&gt;($ED$11*AV$8),3,0))))</f>
        <v>0</v>
      </c>
      <c r="AW31" s="239">
        <f>IF(OR(SUMIF(AW$12:AW30,2,AW$12:AW30)=2,SUMIF(AW$12:AW30,1,AW$12:AW30)=1,SUM(AW$12:AW30)=1,SUM(AW$12:AW30)=2),0,IF($C31+$ED30&gt;($ED$11*AW$8),1,IF($C31+$D31+$E31+$F31+$ED30&gt;($ED$11*AW$8),2,IF($C31+$D31+$E31+$F31+$G31+$ED30&gt;($ED$11*AW$8),3,0))))</f>
        <v>0</v>
      </c>
      <c r="AX31" s="239">
        <f>IF(OR(SUMIF(AX$12:AX30,2,AX$12:AX30)=2,SUMIF(AX$12:AX30,1,AX$12:AX30)=1,SUM(AX$12:AX30)=1,SUM(AX$12:AX30)=2),0,IF($C31+$ED30&gt;($ED$11*AX$8),1,IF($C31+$D31+$E31+$F31+$ED30&gt;($ED$11*AX$8),2,IF($C31+$D31+$E31+$F31+$G31+$ED30&gt;($ED$11*AX$8),3,0))))</f>
        <v>0</v>
      </c>
      <c r="AY31" s="239">
        <f>IF(OR(SUMIF(AY$12:AY30,2,AY$12:AY30)=2,SUMIF(AY$12:AY30,1,AY$12:AY30)=1,SUM(AY$12:AY30)=1,SUM(AY$12:AY30)=2),0,IF($C31+$ED30&gt;($ED$11*AY$8),1,IF($C31+$D31+$E31+$F31+$ED30&gt;($ED$11*AY$8),2,IF($C31+$D31+$E31+$F31+$G31+$ED30&gt;($ED$11*AY$8),3,0))))</f>
        <v>0</v>
      </c>
      <c r="AZ31" s="239">
        <f>IF(OR(SUMIF(AZ$12:AZ30,2,AZ$12:AZ30)=2,SUMIF(AZ$12:AZ30,1,AZ$12:AZ30)=1,SUM(AZ$12:AZ30)=1,SUM(AZ$12:AZ30)=2),0,IF($C31+$ED30&gt;($ED$11*AZ$8),1,IF($C31+$D31+$E31+$F31+$ED30&gt;($ED$11*AZ$8),2,IF($C31+$D31+$E31+$F31+$G31+$ED30&gt;($ED$11*AZ$8),3,0))))</f>
        <v>0</v>
      </c>
      <c r="BA31" s="239">
        <f>IF(OR(SUMIF(BA$12:BA30,2,BA$12:BA30)=2,SUMIF(BA$12:BA30,1,BA$12:BA30)=1,SUM(BA$12:BA30)=1,SUM(BA$12:BA30)=2),0,IF($C31+$ED30&gt;($ED$11*BA$8),1,IF($C31+$D31+$E31+$F31+$ED30&gt;($ED$11*BA$8),2,IF($C31+$D31+$E31+$F31+$G31+$ED30&gt;($ED$11*BA$8),3,0))))</f>
        <v>0</v>
      </c>
      <c r="BB31" s="239">
        <f>IF(OR(SUMIF(BB$12:BB30,2,BB$12:BB30)=2,SUMIF(BB$12:BB30,1,BB$12:BB30)=1,SUM(BB$12:BB30)=1,SUM(BB$12:BB30)=2),0,IF($C31+$ED30&gt;($ED$11*BB$8),1,IF($C31+$D31+$E31+$F31+$ED30&gt;($ED$11*BB$8),2,IF($C31+$D31+$E31+$F31+$G31+$ED30&gt;($ED$11*BB$8),3,0))))</f>
        <v>0</v>
      </c>
      <c r="BC31" s="239">
        <f>IF(OR(SUMIF(BC$12:BC30,2,BC$12:BC30)=2,SUMIF(BC$12:BC30,1,BC$12:BC30)=1,SUM(BC$12:BC30)=1,SUM(BC$12:BC30)=2),0,IF($C31+$ED30&gt;($ED$11*BC$8),1,IF($C31+$D31+$E31+$F31+$ED30&gt;($ED$11*BC$8),2,IF($C31+$D31+$E31+$F31+$G31+$ED30&gt;($ED$11*BC$8),3,0))))</f>
        <v>0</v>
      </c>
      <c r="BD31" s="239">
        <f>IF(OR(SUMIF(BD$12:BD30,2,BD$12:BD30)=2,SUMIF(BD$12:BD30,1,BD$12:BD30)=1,SUM(BD$12:BD30)=1,SUM(BD$12:BD30)=2),0,IF($C31+$ED30&gt;($ED$11*BD$8),1,IF($C31+$D31+$E31+$F31+$ED30&gt;($ED$11*BD$8),2,IF($C31+$D31+$E31+$F31+$G31+$ED30&gt;($ED$11*BD$8),3,0))))</f>
        <v>0</v>
      </c>
      <c r="BE31" s="239">
        <f>IF(OR(SUMIF(BE$12:BE30,2,BE$12:BE30)=2,SUMIF(BE$12:BE30,1,BE$12:BE30)=1,SUM(BE$12:BE30)=1,SUM(BE$12:BE30)=2),0,IF($C31+$ED30&gt;($ED$11*BE$8),1,IF($C31+$D31+$E31+$F31+$ED30&gt;($ED$11*BE$8),2,IF($C31+$D31+$E31+$F31+$G31+$ED30&gt;($ED$11*BE$8),3,0))))</f>
        <v>0</v>
      </c>
      <c r="BF31" s="239">
        <f>IF(OR(SUMIF(BF$12:BF30,2,BF$12:BF30)=2,SUMIF(BF$12:BF30,1,BF$12:BF30)=1,SUM(BF$12:BF30)=1,SUM(BF$12:BF30)=2),0,IF($C31+$ED30&gt;($ED$11*BF$8),1,IF($C31+$D31+$E31+$F31+$ED30&gt;($ED$11*BF$8),2,IF($C31+$D31+$E31+$F31+$G31+$ED30&gt;($ED$11*BF$8),3,0))))</f>
        <v>0</v>
      </c>
      <c r="BG31" s="239">
        <f>IF(OR(SUMIF(BG$12:BG30,2,BG$12:BG30)=2,SUMIF(BG$12:BG30,1,BG$12:BG30)=1,SUM(BG$12:BG30)=1,SUM(BG$12:BG30)=2),0,IF($C31+$ED30&gt;($ED$11*BG$8),1,IF($C31+$D31+$E31+$F31+$ED30&gt;($ED$11*BG$8),2,IF($C31+$D31+$E31+$F31+$G31+$ED30&gt;($ED$11*BG$8),3,0))))</f>
        <v>0</v>
      </c>
      <c r="BH31" s="239">
        <f>IF(OR(SUMIF(BH$12:BH30,2,BH$12:BH30)=2,SUMIF(BH$12:BH30,1,BH$12:BH30)=1,SUM(BH$12:BH30)=1,SUM(BH$12:BH30)=2),0,IF($C31+$ED30&gt;($ED$11*BH$8),1,IF($C31+$D31+$E31+$F31+$ED30&gt;($ED$11*BH$8),2,IF($C31+$D31+$E31+$F31+$G31+$ED30&gt;($ED$11*BH$8),3,0))))</f>
        <v>0</v>
      </c>
      <c r="BI31" s="239">
        <f>IF(OR(SUMIF(BI$12:BI30,2,BI$12:BI30)=2,SUMIF(BI$12:BI30,1,BI$12:BI30)=1,SUM(BI$12:BI30)=1,SUM(BI$12:BI30)=2),0,IF($C31+$ED30&gt;($ED$11*BI$8),1,IF($C31+$D31+$E31+$F31+$ED30&gt;($ED$11*BI$8),2,IF($C31+$D31+$E31+$F31+$G31+$ED30&gt;($ED$11*BI$8),3,0))))</f>
        <v>0</v>
      </c>
      <c r="BJ31" s="239">
        <f>IF(OR(SUMIF(BJ$12:BJ30,2,BJ$12:BJ30)=2,SUMIF(BJ$12:BJ30,1,BJ$12:BJ30)=1,SUM(BJ$12:BJ30)=1,SUM(BJ$12:BJ30)=2),0,IF($C31+$ED30&gt;($ED$11*BJ$8),1,IF($C31+$D31+$E31+$F31+$ED30&gt;($ED$11*BJ$8),2,IF($C31+$D31+$E31+$F31+$G31+$ED30&gt;($ED$11*BJ$8),3,0))))</f>
        <v>0</v>
      </c>
      <c r="BK31" s="239">
        <f>IF(OR(SUMIF(BK$12:BK30,2,BK$12:BK30)=2,SUMIF(BK$12:BK30,1,BK$12:BK30)=1,SUM(BK$12:BK30)=1,SUM(BK$12:BK30)=2),0,IF($C31+$ED30&gt;($ED$11*BK$8),1,IF($C31+$D31+$E31+$F31+$ED30&gt;($ED$11*BK$8),2,IF($C31+$D31+$E31+$F31+$G31+$ED30&gt;($ED$11*BK$8),3,0))))</f>
        <v>0</v>
      </c>
      <c r="BL31" s="239">
        <f>IF(OR(SUMIF(BL$12:BL30,2,BL$12:BL30)=2,SUMIF(BL$12:BL30,1,BL$12:BL30)=1,SUM(BL$12:BL30)=1,SUM(BL$12:BL30)=2),0,IF($C31+$ED30&gt;($ED$11*BL$8),1,IF($C31+$D31+$E31+$F31+$ED30&gt;($ED$11*BL$8),2,IF($C31+$D31+$E31+$F31+$G31+$ED30&gt;($ED$11*BL$8),3,0))))</f>
        <v>0</v>
      </c>
      <c r="BM31" s="239">
        <f>IF(OR(SUMIF(BM$12:BM30,2,BM$12:BM30)=2,SUMIF(BM$12:BM30,1,BM$12:BM30)=1,SUM(BM$12:BM30)=1,SUM(BM$12:BM30)=2),0,IF($C31+$ED30&gt;($ED$11*BM$8),1,IF($C31+$D31+$E31+$F31+$ED30&gt;($ED$11*BM$8),2,IF($C31+$D31+$E31+$F31+$G31+$ED30&gt;($ED$11*BM$8),3,0))))</f>
        <v>0</v>
      </c>
      <c r="BN31" s="239">
        <f>IF(OR(SUMIF(BN$12:BN30,2,BN$12:BN30)=2,SUMIF(BN$12:BN30,1,BN$12:BN30)=1,SUM(BN$12:BN30)=1,SUM(BN$12:BN30)=2),0,IF($C31+$ED30&gt;($ED$11*BN$8),1,IF($C31+$D31+$E31+$F31+$ED30&gt;($ED$11*BN$8),2,IF($C31+$D31+$E31+$F31+$G31+$ED30&gt;($ED$11*BN$8),3,0))))</f>
        <v>0</v>
      </c>
      <c r="BO31" s="239">
        <f>IF(OR(SUMIF(BO$12:BO30,2,BO$12:BO30)=2,SUMIF(BO$12:BO30,1,BO$12:BO30)=1,SUM(BO$12:BO30)=1,SUM(BO$12:BO30)=2),0,IF($C31+$ED30&gt;($ED$11*BO$8),1,IF($C31+$D31+$E31+$F31+$ED30&gt;($ED$11*BO$8),2,IF($C31+$D31+$E31+$F31+$G31+$ED30&gt;($ED$11*BO$8),3,0))))</f>
        <v>0</v>
      </c>
      <c r="BP31" s="239">
        <f>IF(OR(SUMIF(BP$12:BP30,2,BP$12:BP30)=2,SUMIF(BP$12:BP30,1,BP$12:BP30)=1,SUM(BP$12:BP30)=1,SUM(BP$12:BP30)=2),0,IF($C31+$ED30&gt;($ED$11*BP$8),1,IF($C31+$D31+$E31+$F31+$ED30&gt;($ED$11*BP$8),2,IF($C31+$D31+$E31+$F31+$G31+$ED30&gt;($ED$11*BP$8),3,0))))</f>
        <v>0</v>
      </c>
      <c r="BQ31" s="239">
        <f>IF(OR(SUMIF(BQ$12:BQ30,2,BQ$12:BQ30)=2,SUMIF(BQ$12:BQ30,1,BQ$12:BQ30)=1,SUM(BQ$12:BQ30)=1,SUM(BQ$12:BQ30)=2),0,IF($C31+$ED30&gt;($ED$11*BQ$8),1,IF($C31+$D31+$E31+$F31+$ED30&gt;($ED$11*BQ$8),2,IF($C31+$D31+$E31+$F31+$G31+$ED30&gt;($ED$11*BQ$8),3,0))))</f>
        <v>0</v>
      </c>
      <c r="BR31" s="239">
        <f>IF(OR(SUMIF(BR$12:BR30,2,BR$12:BR30)=2,SUMIF(BR$12:BR30,1,BR$12:BR30)=1,SUM(BR$12:BR30)=1,SUM(BR$12:BR30)=2),0,IF($C31+$ED30&gt;($ED$11*BR$8),1,IF($C31+$D31+$E31+$F31+$ED30&gt;($ED$11*BR$8),2,IF($C31+$D31+$E31+$F31+$G31+$ED30&gt;($ED$11*BR$8),3,0))))</f>
        <v>0</v>
      </c>
      <c r="BS31" s="239">
        <f>IF(OR(SUMIF(BS$12:BS30,2,BS$12:BS30)=2,SUMIF(BS$12:BS30,1,BS$12:BS30)=1,SUM(BS$12:BS30)=1,SUM(BS$12:BS30)=2),0,IF($C31+$ED30&gt;($ED$11*BS$8),1,IF($C31+$D31+$E31+$F31+$ED30&gt;($ED$11*BS$8),2,IF($C31+$D31+$E31+$F31+$G31+$ED30&gt;($ED$11*BS$8),3,0))))</f>
        <v>0</v>
      </c>
      <c r="BT31" s="239">
        <f>IF(OR(SUMIF(BT$12:BT30,2,BT$12:BT30)=2,SUMIF(BT$12:BT30,1,BT$12:BT30)=1,SUM(BT$12:BT30)=1,SUM(BT$12:BT30)=2),0,IF($C31+$ED30&gt;($ED$11*BT$8),1,IF($C31+$D31+$E31+$F31+$ED30&gt;($ED$11*BT$8),2,IF($C31+$D31+$E31+$F31+$G31+$ED30&gt;($ED$11*BT$8),3,0))))</f>
        <v>0</v>
      </c>
      <c r="BU31" s="239">
        <f>IF(OR(SUMIF(BU$12:BU30,2,BU$12:BU30)=2,SUMIF(BU$12:BU30,1,BU$12:BU30)=1,SUM(BU$12:BU30)=1,SUM(BU$12:BU30)=2),0,IF($C31+$ED30&gt;($ED$11*BU$8),1,IF($C31+$D31+$E31+$F31+$ED30&gt;($ED$11*BU$8),2,IF($C31+$D31+$E31+$F31+$G31+$ED30&gt;($ED$11*BU$8),3,0))))</f>
        <v>0</v>
      </c>
      <c r="BV31" s="239">
        <f>IF(OR(SUMIF(BV$12:BV30,2,BV$12:BV30)=2,SUMIF(BV$12:BV30,1,BV$12:BV30)=1,SUM(BV$12:BV30)=1,SUM(BV$12:BV30)=2),0,IF($C31+$ED30&gt;($ED$11*BV$8),1,IF($C31+$D31+$E31+$F31+$ED30&gt;($ED$11*BV$8),2,IF($C31+$D31+$E31+$F31+$G31+$ED30&gt;($ED$11*BV$8),3,0))))</f>
        <v>0</v>
      </c>
      <c r="BW31" s="239">
        <f>IF(OR(SUMIF(BW$12:BW30,2,BW$12:BW30)=2,SUMIF(BW$12:BW30,1,BW$12:BW30)=1,SUM(BW$12:BW30)=1,SUM(BW$12:BW30)=2),0,IF($C31+$ED30&gt;($ED$11*BW$8),1,IF($C31+$D31+$E31+$F31+$ED30&gt;($ED$11*BW$8),2,IF($C31+$D31+$E31+$F31+$G31+$ED30&gt;($ED$11*BW$8),3,0))))</f>
        <v>0</v>
      </c>
      <c r="BX31" s="239">
        <f>IF(OR(SUMIF(BX$12:BX30,2,BX$12:BX30)=2,SUMIF(BX$12:BX30,1,BX$12:BX30)=1,SUM(BX$12:BX30)=1,SUM(BX$12:BX30)=2),0,IF($C31+$ED30&gt;($ED$11*BX$8),1,IF($C31+$D31+$E31+$F31+$ED30&gt;($ED$11*BX$8),2,IF($C31+$D31+$E31+$F31+$G31+$ED30&gt;($ED$11*BX$8),3,0))))</f>
        <v>0</v>
      </c>
      <c r="BY31" s="239">
        <f>IF(OR(SUMIF(BY$12:BY30,2,BY$12:BY30)=2,SUMIF(BY$12:BY30,1,BY$12:BY30)=1,SUM(BY$12:BY30)=1,SUM(BY$12:BY30)=2),0,IF($C31+$ED30&gt;($ED$11*BY$8),1,IF($C31+$D31+$E31+$F31+$ED30&gt;($ED$11*BY$8),2,IF($C31+$D31+$E31+$F31+$G31+$ED30&gt;($ED$11*BY$8),3,0))))</f>
        <v>0</v>
      </c>
      <c r="BZ31" s="239">
        <f>IF(OR(SUMIF(BZ$12:BZ30,2,BZ$12:BZ30)=2,SUMIF(BZ$12:BZ30,1,BZ$12:BZ30)=1,SUM(BZ$12:BZ30)=1,SUM(BZ$12:BZ30)=2),0,IF($C31+$ED30&gt;($ED$11*BZ$8),1,IF($C31+$D31+$E31+$F31+$ED30&gt;($ED$11*BZ$8),2,IF($C31+$D31+$E31+$F31+$G31+$ED30&gt;($ED$11*BZ$8),3,0))))</f>
        <v>0</v>
      </c>
      <c r="CA31" s="239">
        <f>IF(OR(SUMIF(CA$12:CA30,2,CA$12:CA30)=2,SUMIF(CA$12:CA30,1,CA$12:CA30)=1,SUM(CA$12:CA30)=1,SUM(CA$12:CA30)=2),0,IF($C31+$ED30&gt;($ED$11*CA$8),1,IF($C31+$D31+$E31+$F31+$ED30&gt;($ED$11*CA$8),2,IF($C31+$D31+$E31+$F31+$G31+$ED30&gt;($ED$11*CA$8),3,0))))</f>
        <v>0</v>
      </c>
      <c r="CB31" s="239">
        <f>IF(OR(SUMIF(CB$12:CB30,2,CB$12:CB30)=2,SUMIF(CB$12:CB30,1,CB$12:CB30)=1,SUM(CB$12:CB30)=1,SUM(CB$12:CB30)=2),0,IF($C31+$ED30&gt;($ED$11*CB$8),1,IF($C31+$D31+$E31+$F31+$ED30&gt;($ED$11*CB$8),2,IF($C31+$D31+$E31+$F31+$G31+$ED30&gt;($ED$11*CB$8),3,0))))</f>
        <v>0</v>
      </c>
      <c r="CC31" s="239">
        <f>IF(OR(SUMIF(CC$12:CC30,2,CC$12:CC30)=2,SUMIF(CC$12:CC30,1,CC$12:CC30)=1,SUM(CC$12:CC30)=1,SUM(CC$12:CC30)=2),0,IF($C31+$ED30&gt;($ED$11*CC$8),1,IF($C31+$D31+$E31+$F31+$ED30&gt;($ED$11*CC$8),2,IF($C31+$D31+$E31+$F31+$G31+$ED30&gt;($ED$11*CC$8),3,0))))</f>
        <v>0</v>
      </c>
      <c r="CD31" s="239">
        <f>IF(OR(SUMIF(CD$12:CD30,2,CD$12:CD30)=2,SUMIF(CD$12:CD30,1,CD$12:CD30)=1,SUM(CD$12:CD30)=1,SUM(CD$12:CD30)=2),0,IF($C31+$ED30&gt;($ED$11*CD$8),1,IF($C31+$D31+$E31+$F31+$ED30&gt;($ED$11*CD$8),2,IF($C31+$D31+$E31+$F31+$G31+$ED30&gt;($ED$11*CD$8),3,0))))</f>
        <v>0</v>
      </c>
      <c r="CE31" s="239">
        <f>IF(OR(SUMIF(CE$12:CE30,2,CE$12:CE30)=2,SUMIF(CE$12:CE30,1,CE$12:CE30)=1,SUM(CE$12:CE30)=1,SUM(CE$12:CE30)=2),0,IF($C31+$ED30&gt;($ED$11*CE$8),1,IF($C31+$D31+$E31+$F31+$ED30&gt;($ED$11*CE$8),2,IF($C31+$D31+$E31+$F31+$G31+$ED30&gt;($ED$11*CE$8),3,0))))</f>
        <v>0</v>
      </c>
      <c r="CF31" s="239">
        <f>IF(OR(SUMIF(CF$12:CF30,2,CF$12:CF30)=2,SUMIF(CF$12:CF30,1,CF$12:CF30)=1,SUM(CF$12:CF30)=1,SUM(CF$12:CF30)=2),0,IF($C31+$ED30&gt;($ED$11*CF$8),1,IF($C31+$D31+$E31+$F31+$ED30&gt;($ED$11*CF$8),2,IF($C31+$D31+$E31+$F31+$G31+$ED30&gt;($ED$11*CF$8),3,0))))</f>
        <v>0</v>
      </c>
      <c r="CG31" s="239">
        <f>IF(OR(SUMIF(CG$12:CG30,2,CG$12:CG30)=2,SUMIF(CG$12:CG30,1,CG$12:CG30)=1,SUM(CG$12:CG30)=1,SUM(CG$12:CG30)=2),0,IF($C31+$ED30&gt;($ED$11*CG$8),1,IF($C31+$D31+$E31+$F31+$ED30&gt;($ED$11*CG$8),2,IF($C31+$D31+$E31+$F31+$G31+$ED30&gt;($ED$11*CG$8),3,0))))</f>
        <v>0</v>
      </c>
      <c r="CH31" s="239">
        <f>IF(OR(SUMIF(CH$12:CH30,2,CH$12:CH30)=2,SUMIF(CH$12:CH30,1,CH$12:CH30)=1,SUM(CH$12:CH30)=1,SUM(CH$12:CH30)=2),0,IF($C31+$ED30&gt;($ED$11*CH$8),1,IF($C31+$D31+$E31+$F31+$ED30&gt;($ED$11*CH$8),2,IF($C31+$D31+$E31+$F31+$G31+$ED30&gt;($ED$11*CH$8),3,0))))</f>
        <v>0</v>
      </c>
      <c r="CI31" s="239">
        <f>IF(OR(SUMIF(CI$12:CI30,2,CI$12:CI30)=2,SUMIF(CI$12:CI30,1,CI$12:CI30)=1,SUM(CI$12:CI30)=1,SUM(CI$12:CI30)=2),0,IF($C31+$ED30&gt;($ED$11*CI$8),1,IF($C31+$D31+$E31+$F31+$ED30&gt;($ED$11*CI$8),2,IF($C31+$D31+$E31+$F31+$G31+$ED30&gt;($ED$11*CI$8),3,0))))</f>
        <v>0</v>
      </c>
      <c r="CJ31" s="239">
        <f>IF(OR(SUMIF(CJ$12:CJ30,2,CJ$12:CJ30)=2,SUMIF(CJ$12:CJ30,1,CJ$12:CJ30)=1,SUM(CJ$12:CJ30)=1,SUM(CJ$12:CJ30)=2),0,IF($C31+$ED30&gt;($ED$11*CJ$8),1,IF($C31+$D31+$E31+$F31+$ED30&gt;($ED$11*CJ$8),2,IF($C31+$D31+$E31+$F31+$G31+$ED30&gt;($ED$11*CJ$8),3,0))))</f>
        <v>0</v>
      </c>
      <c r="CK31" s="239">
        <f>IF(OR(SUMIF(CK$12:CK30,2,CK$12:CK30)=2,SUMIF(CK$12:CK30,1,CK$12:CK30)=1,SUM(CK$12:CK30)=1,SUM(CK$12:CK30)=2),0,IF($C31+$ED30&gt;($ED$11*CK$8),1,IF($C31+$D31+$E31+$F31+$ED30&gt;($ED$11*CK$8),2,IF($C31+$D31+$E31+$F31+$G31+$ED30&gt;($ED$11*CK$8),3,0))))</f>
        <v>0</v>
      </c>
      <c r="CL31" s="239">
        <f>IF(OR(SUMIF(CL$12:CL30,2,CL$12:CL30)=2,SUMIF(CL$12:CL30,1,CL$12:CL30)=1,SUM(CL$12:CL30)=1,SUM(CL$12:CL30)=2),0,IF($C31+$ED30&gt;($ED$11*CL$8),1,IF($C31+$D31+$E31+$F31+$ED30&gt;($ED$11*CL$8),2,IF($C31+$D31+$E31+$F31+$G31+$ED30&gt;($ED$11*CL$8),3,0))))</f>
        <v>0</v>
      </c>
      <c r="CM31" s="239">
        <f>IF(OR(SUMIF(CM$12:CM30,2,CM$12:CM30)=2,SUMIF(CM$12:CM30,1,CM$12:CM30)=1,SUM(CM$12:CM30)=1,SUM(CM$12:CM30)=2),0,IF($C31+$ED30&gt;($ED$11*CM$8),1,IF($C31+$D31+$E31+$F31+$ED30&gt;($ED$11*CM$8),2,IF($C31+$D31+$E31+$F31+$G31+$ED30&gt;($ED$11*CM$8),3,0))))</f>
        <v>0</v>
      </c>
      <c r="CN31" s="239">
        <f>IF(OR(SUMIF(CN$12:CN30,2,CN$12:CN30)=2,SUMIF(CN$12:CN30,1,CN$12:CN30)=1,SUM(CN$12:CN30)=1,SUM(CN$12:CN30)=2),0,IF($C31+$ED30&gt;($ED$11*CN$8),1,IF($C31+$D31+$E31+$F31+$ED30&gt;($ED$11*CN$8),2,IF($C31+$D31+$E31+$F31+$G31+$ED30&gt;($ED$11*CN$8),3,0))))</f>
        <v>0</v>
      </c>
      <c r="CO31" s="239">
        <f>IF(OR(SUMIF(CO$12:CO30,2,CO$12:CO30)=2,SUMIF(CO$12:CO30,1,CO$12:CO30)=1,SUM(CO$12:CO30)=1,SUM(CO$12:CO30)=2),0,IF($C31+$ED30&gt;($ED$11*CO$8),1,IF($C31+$D31+$E31+$F31+$ED30&gt;($ED$11*CO$8),2,IF($C31+$D31+$E31+$F31+$G31+$ED30&gt;($ED$11*CO$8),3,0))))</f>
        <v>0</v>
      </c>
      <c r="CP31" s="239">
        <f>IF(OR(SUMIF(CP$12:CP30,2,CP$12:CP30)=2,SUMIF(CP$12:CP30,1,CP$12:CP30)=1,SUM(CP$12:CP30)=1,SUM(CP$12:CP30)=2),0,IF($C31+$ED30&gt;($ED$11*CP$8),1,IF($C31+$D31+$E31+$F31+$ED30&gt;($ED$11*CP$8),2,IF($C31+$D31+$E31+$F31+$G31+$ED30&gt;($ED$11*CP$8),3,0))))</f>
        <v>0</v>
      </c>
      <c r="CQ31" s="239">
        <f>IF(OR(SUMIF(CQ$12:CQ30,2,CQ$12:CQ30)=2,SUMIF(CQ$12:CQ30,1,CQ$12:CQ30)=1,SUM(CQ$12:CQ30)=1,SUM(CQ$12:CQ30)=2),0,IF($C31+$ED30&gt;($ED$11*CQ$8),1,IF($C31+$D31+$E31+$F31+$ED30&gt;($ED$11*CQ$8),2,IF($C31+$D31+$E31+$F31+$G31+$ED30&gt;($ED$11*CQ$8),3,0))))</f>
        <v>0</v>
      </c>
      <c r="CR31" s="239">
        <f>IF(OR(SUMIF(CR$12:CR30,2,CR$12:CR30)=2,SUMIF(CR$12:CR30,1,CR$12:CR30)=1,SUM(CR$12:CR30)=1,SUM(CR$12:CR30)=2),0,IF($C31+$ED30&gt;($ED$11*CR$8),1,IF($C31+$D31+$E31+$F31+$ED30&gt;($ED$11*CR$8),2,IF($C31+$D31+$E31+$F31+$G31+$ED30&gt;($ED$11*CR$8),3,0))))</f>
        <v>0</v>
      </c>
      <c r="CS31" s="239">
        <f>IF(OR(SUMIF(CS$12:CS30,2,CS$12:CS30)=2,SUMIF(CS$12:CS30,1,CS$12:CS30)=1,SUM(CS$12:CS30)=1,SUM(CS$12:CS30)=2),0,IF($C31+$ED30&gt;($ED$11*CS$8),1,IF($C31+$D31+$E31+$F31+$ED30&gt;($ED$11*CS$8),2,IF($C31+$D31+$E31+$F31+$G31+$ED30&gt;($ED$11*CS$8),3,0))))</f>
        <v>0</v>
      </c>
      <c r="CT31" s="239">
        <f>IF(OR(SUMIF(CT$12:CT30,2,CT$12:CT30)=2,SUMIF(CT$12:CT30,1,CT$12:CT30)=1,SUM(CT$12:CT30)=1,SUM(CT$12:CT30)=2),0,IF($C31+$ED30&gt;($ED$11*CT$8),1,IF($C31+$D31+$E31+$F31+$ED30&gt;($ED$11*CT$8),2,IF($C31+$D31+$E31+$F31+$G31+$ED30&gt;($ED$11*CT$8),3,0))))</f>
        <v>0</v>
      </c>
      <c r="CU31" s="239">
        <f>IF(OR(SUMIF(CU$12:CU30,2,CU$12:CU30)=2,SUMIF(CU$12:CU30,1,CU$12:CU30)=1,SUM(CU$12:CU30)=1,SUM(CU$12:CU30)=2),0,IF($C31+$ED30&gt;($ED$11*CU$8),1,IF($C31+$D31+$E31+$F31+$ED30&gt;($ED$11*CU$8),2,IF($C31+$D31+$E31+$F31+$G31+$ED30&gt;($ED$11*CU$8),3,0))))</f>
        <v>0</v>
      </c>
      <c r="CV31" s="239">
        <f>IF(OR(SUMIF(CV$12:CV30,2,CV$12:CV30)=2,SUMIF(CV$12:CV30,1,CV$12:CV30)=1,SUM(CV$12:CV30)=1,SUM(CV$12:CV30)=2),0,IF($C31+$ED30&gt;($ED$11*CV$8),1,IF($C31+$D31+$E31+$F31+$ED30&gt;($ED$11*CV$8),2,IF($C31+$D31+$E31+$F31+$G31+$ED30&gt;($ED$11*CV$8),3,0))))</f>
        <v>0</v>
      </c>
      <c r="CW31" s="239">
        <f>IF(OR(SUMIF(CW$12:CW30,2,CW$12:CW30)=2,SUMIF(CW$12:CW30,1,CW$12:CW30)=1,SUM(CW$12:CW30)=1,SUM(CW$12:CW30)=2),0,IF($C31+$ED30&gt;($ED$11*CW$8),1,IF($C31+$D31+$E31+$F31+$ED30&gt;($ED$11*CW$8),2,IF($C31+$D31+$E31+$F31+$G31+$ED30&gt;($ED$11*CW$8),3,0))))</f>
        <v>0</v>
      </c>
      <c r="CX31" s="239">
        <f>IF(OR(SUMIF(CX$12:CX30,2,CX$12:CX30)=2,SUMIF(CX$12:CX30,1,CX$12:CX30)=1,SUM(CX$12:CX30)=1,SUM(CX$12:CX30)=2),0,IF($C31+$ED30&gt;($ED$11*CX$8),1,IF($C31+$D31+$E31+$F31+$ED30&gt;($ED$11*CX$8),2,IF($C31+$D31+$E31+$F31+$G31+$ED30&gt;($ED$11*CX$8),3,0))))</f>
        <v>0</v>
      </c>
      <c r="CY31" s="239">
        <f>IF(OR(SUMIF(CY$12:CY30,2,CY$12:CY30)=2,SUMIF(CY$12:CY30,1,CY$12:CY30)=1,SUM(CY$12:CY30)=1,SUM(CY$12:CY30)=2),0,IF($C31+$ED30&gt;($ED$11*CY$8),1,IF($C31+$D31+$E31+$F31+$ED30&gt;($ED$11*CY$8),2,IF($C31+$D31+$E31+$F31+$G31+$ED30&gt;($ED$11*CY$8),3,0))))</f>
        <v>0</v>
      </c>
      <c r="CZ31" s="239">
        <f>IF(OR(SUMIF(CZ$12:CZ30,2,CZ$12:CZ30)=2,SUMIF(CZ$12:CZ30,1,CZ$12:CZ30)=1,SUM(CZ$12:CZ30)=1,SUM(CZ$12:CZ30)=2),0,IF($C31+$ED30&gt;($ED$11*CZ$8),1,IF($C31+$D31+$E31+$F31+$ED30&gt;($ED$11*CZ$8),2,IF($C31+$D31+$E31+$F31+$G31+$ED30&gt;($ED$11*CZ$8),3,0))))</f>
        <v>0</v>
      </c>
      <c r="DA31" s="239">
        <f>IF(OR(SUMIF(DA$12:DA30,2,DA$12:DA30)=2,SUMIF(DA$12:DA30,1,DA$12:DA30)=1,SUM(DA$12:DA30)=1,SUM(DA$12:DA30)=2),0,IF($C31+$ED30&gt;($ED$11*DA$8),1,IF($C31+$D31+$E31+$F31+$ED30&gt;($ED$11*DA$8),2,IF($C31+$D31+$E31+$F31+$G31+$ED30&gt;($ED$11*DA$8),3,0))))</f>
        <v>0</v>
      </c>
      <c r="DB31" s="239">
        <f>IF(OR(SUMIF(DB$12:DB30,2,DB$12:DB30)=2,SUMIF(DB$12:DB30,1,DB$12:DB30)=1,SUM(DB$12:DB30)=1,SUM(DB$12:DB30)=2),0,IF($C31+$ED30&gt;($ED$11*DB$8),1,IF($C31+$D31+$E31+$F31+$ED30&gt;($ED$11*DB$8),2,IF($C31+$D31+$E31+$F31+$G31+$ED30&gt;($ED$11*DB$8),3,0))))</f>
        <v>0</v>
      </c>
      <c r="DC31" s="239">
        <f>IF(OR(SUMIF(DC$12:DC30,2,DC$12:DC30)=2,SUMIF(DC$12:DC30,1,DC$12:DC30)=1,SUM(DC$12:DC30)=1,SUM(DC$12:DC30)=2),0,IF($C31+$ED30&gt;($ED$11*DC$8),1,IF($C31+$D31+$E31+$F31+$ED30&gt;($ED$11*DC$8),2,IF($C31+$D31+$E31+$F31+$G31+$ED30&gt;($ED$11*DC$8),3,0))))</f>
        <v>0</v>
      </c>
      <c r="DD31" s="239">
        <f>IF(OR(SUMIF(DD$12:DD30,2,DD$12:DD30)=2,SUMIF(DD$12:DD30,1,DD$12:DD30)=1,SUM(DD$12:DD30)=1,SUM(DD$12:DD30)=2),0,IF($C31+$ED30&gt;($ED$11*DD$8),1,IF($C31+$D31+$E31+$F31+$ED30&gt;($ED$11*DD$8),2,IF($C31+$D31+$E31+$F31+$G31+$ED30&gt;($ED$11*DD$8),3,0))))</f>
        <v>0</v>
      </c>
      <c r="DE31" s="239">
        <f>IF(OR(SUMIF(DE$12:DE30,2,DE$12:DE30)=2,SUMIF(DE$12:DE30,1,DE$12:DE30)=1,SUM(DE$12:DE30)=1,SUM(DE$12:DE30)=2),0,IF($C31+$ED30&gt;($ED$11*DE$8),1,IF($C31+$D31+$E31+$F31+$ED30&gt;($ED$11*DE$8),2,IF($C31+$D31+$E31+$F31+$G31+$ED30&gt;($ED$11*DE$8),3,0))))</f>
        <v>0</v>
      </c>
      <c r="DF31" s="239">
        <f>IF(OR(SUMIF(DF$12:DF30,2,DF$12:DF30)=2,SUMIF(DF$12:DF30,1,DF$12:DF30)=1,SUM(DF$12:DF30)=1,SUM(DF$12:DF30)=2),0,IF($C31+$ED30&gt;($ED$11*DF$8),1,IF($C31+$D31+$E31+$F31+$ED30&gt;($ED$11*DF$8),2,IF($C31+$D31+$E31+$F31+$G31+$ED30&gt;($ED$11*DF$8),3,0))))</f>
        <v>0</v>
      </c>
      <c r="DG31" s="239">
        <f>IF(OR(SUMIF(DG$12:DG30,2,DG$12:DG30)=2,SUMIF(DG$12:DG30,1,DG$12:DG30)=1,SUM(DG$12:DG30)=1,SUM(DG$12:DG30)=2),0,IF($C31+$ED30&gt;($ED$11*DG$8),1,IF($C31+$D31+$E31+$F31+$ED30&gt;($ED$11*DG$8),2,IF($C31+$D31+$E31+$F31+$G31+$ED30&gt;($ED$11*DG$8),3,0))))</f>
        <v>0</v>
      </c>
      <c r="DH31" s="239">
        <f>IF(OR(SUMIF(DH$12:DH30,2,DH$12:DH30)=2,SUMIF(DH$12:DH30,1,DH$12:DH30)=1,SUM(DH$12:DH30)=1,SUM(DH$12:DH30)=2),0,IF($C31+$ED30&gt;($ED$11*DH$8),1,IF($C31+$D31+$E31+$F31+$ED30&gt;($ED$11*DH$8),2,IF($C31+$D31+$E31+$F31+$G31+$ED30&gt;($ED$11*DH$8),3,0))))</f>
        <v>0</v>
      </c>
      <c r="DI31" s="239">
        <f>IF(OR(SUMIF(DI$12:DI30,2,DI$12:DI30)=2,SUMIF(DI$12:DI30,1,DI$12:DI30)=1,SUM(DI$12:DI30)=1,SUM(DI$12:DI30)=2),0,IF($C31+$ED30&gt;($ED$11*DI$8),1,IF($C31+$D31+$E31+$F31+$ED30&gt;($ED$11*DI$8),2,IF($C31+$D31+$E31+$F31+$G31+$ED30&gt;($ED$11*DI$8),3,0))))</f>
        <v>0</v>
      </c>
      <c r="DJ31" s="239">
        <f>IF(OR(SUMIF(DJ$12:DJ30,2,DJ$12:DJ30)=2,SUMIF(DJ$12:DJ30,1,DJ$12:DJ30)=1,SUM(DJ$12:DJ30)=1,SUM(DJ$12:DJ30)=2),0,IF($C31+$ED30&gt;($ED$11*DJ$8),1,IF($C31+$D31+$E31+$F31+$ED30&gt;($ED$11*DJ$8),2,IF($C31+$D31+$E31+$F31+$G31+$ED30&gt;($ED$11*DJ$8),3,0))))</f>
        <v>0</v>
      </c>
      <c r="DK31" s="239">
        <f>IF(OR(SUMIF(DK$12:DK30,2,DK$12:DK30)=2,SUMIF(DK$12:DK30,1,DK$12:DK30)=1,SUM(DK$12:DK30)=1,SUM(DK$12:DK30)=2),0,IF($C31+$ED30&gt;($ED$11*DK$8),1,IF($C31+$D31+$E31+$F31+$ED30&gt;($ED$11*DK$8),2,IF($C31+$D31+$E31+$F31+$G31+$ED30&gt;($ED$11*DK$8),3,0))))</f>
        <v>0</v>
      </c>
      <c r="DL31" s="239">
        <f>IF(OR(SUMIF(DL$12:DL30,2,DL$12:DL30)=2,SUMIF(DL$12:DL30,1,DL$12:DL30)=1,SUM(DL$12:DL30)=1,SUM(DL$12:DL30)=2),0,IF($C31+$ED30&gt;($ED$11*DL$8),1,IF($C31+$D31+$E31+$F31+$ED30&gt;($ED$11*DL$8),2,IF($C31+$D31+$E31+$F31+$G31+$ED30&gt;($ED$11*DL$8),3,0))))</f>
        <v>0</v>
      </c>
      <c r="DM31" s="239">
        <f>IF(OR(SUMIF(DM$12:DM30,2,DM$12:DM30)=2,SUMIF(DM$12:DM30,1,DM$12:DM30)=1,SUM(DM$12:DM30)=1,SUM(DM$12:DM30)=2),0,IF($C31+$ED30&gt;($ED$11*DM$8),1,IF($C31+$D31+$E31+$F31+$ED30&gt;($ED$11*DM$8),2,IF($C31+$D31+$E31+$F31+$G31+$ED30&gt;($ED$11*DM$8),3,0))))</f>
        <v>0</v>
      </c>
      <c r="DN31" s="239">
        <f>IF(OR(SUMIF(DN$12:DN30,2,DN$12:DN30)=2,SUMIF(DN$12:DN30,1,DN$12:DN30)=1,SUM(DN$12:DN30)=1,SUM(DN$12:DN30)=2),0,IF($C31+$ED30&gt;($ED$11*DN$8),1,IF($C31+$D31+$E31+$F31+$ED30&gt;($ED$11*DN$8),2,IF($C31+$D31+$E31+$F31+$G31+$ED30&gt;($ED$11*DN$8),3,0))))</f>
        <v>0</v>
      </c>
      <c r="DO31" s="239">
        <f>IF(OR(SUMIF(DO$12:DO30,2,DO$12:DO30)=2,SUMIF(DO$12:DO30,1,DO$12:DO30)=1,SUM(DO$12:DO30)=1,SUM(DO$12:DO30)=2),0,IF($C31+$ED30&gt;($ED$11*DO$8),1,IF($C31+$D31+$E31+$F31+$ED30&gt;($ED$11*DO$8),2,IF($C31+$D31+$E31+$F31+$G31+$ED30&gt;($ED$11*DO$8),3,0))))</f>
        <v>0</v>
      </c>
      <c r="DP31" s="239">
        <f>IF(OR(SUMIF(DP$12:DP30,2,DP$12:DP30)=2,SUMIF(DP$12:DP30,1,DP$12:DP30)=1,SUM(DP$12:DP30)=1,SUM(DP$12:DP30)=2),0,IF($C31+$ED30&gt;($ED$11*DP$8),1,IF($C31+$D31+$E31+$F31+$ED30&gt;($ED$11*DP$8),2,IF($C31+$D31+$E31+$F31+$G31+$ED30&gt;($ED$11*DP$8),3,0))))</f>
        <v>0</v>
      </c>
      <c r="DQ31" s="239">
        <f>IF(OR(SUMIF(DQ$12:DQ30,2,DQ$12:DQ30)=2,SUMIF(DQ$12:DQ30,1,DQ$12:DQ30)=1,SUM(DQ$12:DQ30)=1,SUM(DQ$12:DQ30)=2),0,IF($C31+$ED30&gt;($ED$11*DQ$8),1,IF($C31+$D31+$E31+$F31+$ED30&gt;($ED$11*DQ$8),2,IF($C31+$D31+$E31+$F31+$G31+$ED30&gt;($ED$11*DQ$8),3,0))))</f>
        <v>0</v>
      </c>
      <c r="DR31" s="239">
        <f>IF(OR(SUMIF(DR$12:DR30,2,DR$12:DR30)=2,SUMIF(DR$12:DR30,1,DR$12:DR30)=1,SUM(DR$12:DR30)=1,SUM(DR$12:DR30)=2),0,IF($C31+$ED30&gt;($ED$11*DR$8),1,IF($C31+$D31+$E31+$F31+$ED30&gt;($ED$11*DR$8),2,IF($C31+$D31+$E31+$F31+$G31+$ED30&gt;($ED$11*DR$8),3,0))))</f>
        <v>0</v>
      </c>
      <c r="DS31" s="239">
        <f>IF(OR(SUMIF(DS$12:DS30,2,DS$12:DS30)=2,SUMIF(DS$12:DS30,1,DS$12:DS30)=1,SUM(DS$12:DS30)=1,SUM(DS$12:DS30)=2),0,IF($C31+$ED30&gt;($ED$11*DS$8),1,IF($C31+$D31+$E31+$F31+$ED30&gt;($ED$11*DS$8),2,IF($C31+$D31+$E31+$F31+$G31+$ED30&gt;($ED$11*DS$8),3,0))))</f>
        <v>0</v>
      </c>
      <c r="DT31" s="239">
        <f>IF(OR(SUMIF(DT$12:DT30,2,DT$12:DT30)=2,SUMIF(DT$12:DT30,1,DT$12:DT30)=1,SUM(DT$12:DT30)=1,SUM(DT$12:DT30)=2),0,IF($C31+$ED30&gt;($ED$11*DT$8),1,IF($C31+$D31+$E31+$F31+$ED30&gt;($ED$11*DT$8),2,IF($C31+$D31+$E31+$F31+$G31+$ED30&gt;($ED$11*DT$8),3,0))))</f>
        <v>0</v>
      </c>
      <c r="DU31" s="239">
        <f>IF(OR(SUMIF(DU$12:DU30,2,DU$12:DU30)=2,SUMIF(DU$12:DU30,1,DU$12:DU30)=1,SUM(DU$12:DU30)=1,SUM(DU$12:DU30)=2),0,IF($C31+$ED30&gt;($ED$11*DU$8),1,IF($C31+$D31+$E31+$F31+$ED30&gt;($ED$11*DU$8),2,IF($C31+$D31+$E31+$F31+$G31+$ED30&gt;($ED$11*DU$8),3,0))))</f>
        <v>0</v>
      </c>
      <c r="DV31" s="239">
        <f>IF(OR(SUMIF(DV$12:DV30,2,DV$12:DV30)=2,SUMIF(DV$12:DV30,1,DV$12:DV30)=1,SUM(DV$12:DV30)=1,SUM(DV$12:DV30)=2),0,IF($C31+$ED30&gt;($ED$11*DV$8),1,IF($C31+$D31+$E31+$F31+$ED30&gt;($ED$11*DV$8),2,IF($C31+$D31+$E31+$F31+$G31+$ED30&gt;($ED$11*DV$8),3,0))))</f>
        <v>0</v>
      </c>
      <c r="DW31" s="239">
        <f>IF(OR(SUMIF(DW$12:DW30,2,DW$12:DW30)=2,SUMIF(DW$12:DW30,1,DW$12:DW30)=1,SUM(DW$12:DW30)=1,SUM(DW$12:DW30)=2),0,IF($C31+$ED30&gt;($ED$11*DW$8),1,IF($C31+$D31+$E31+$F31+$ED30&gt;($ED$11*DW$8),2,IF($C31+$D31+$E31+$F31+$G31+$ED30&gt;($ED$11*DW$8),3,0))))</f>
        <v>0</v>
      </c>
      <c r="DX31" s="239">
        <f>IF(OR(SUMIF(DX$12:DX30,2,DX$12:DX30)=2,SUMIF(DX$12:DX30,1,DX$12:DX30)=1,SUM(DX$12:DX30)=1,SUM(DX$12:DX30)=2),0,IF($C31+$ED30&gt;($ED$11*DX$8),1,IF($C31+$D31+$E31+$F31+$ED30&gt;($ED$11*DX$8),2,IF($C31+$D31+$E31+$F31+$G31+$ED30&gt;($ED$11*DX$8),3,0))))</f>
        <v>0</v>
      </c>
      <c r="DY31" s="239">
        <f>IF(OR(SUMIF(DY$12:DY30,2,DY$12:DY30)=2,SUMIF(DY$12:DY30,1,DY$12:DY30)=1,SUM(DY$12:DY30)=1,SUM(DY$12:DY30)=2),0,IF($C31+$ED30&gt;($ED$11*DY$8),1,IF($C31+$D31+$E31+$F31+$ED30&gt;($ED$11*DY$8),2,IF($C31+$D31+$E31+$F31+$G31+$ED30&gt;($ED$11*DY$8),3,0))))</f>
        <v>0</v>
      </c>
      <c r="DZ31" s="239">
        <f>IF(OR(SUMIF(DZ$12:DZ30,2,DZ$12:DZ30)=2,SUMIF(DZ$12:DZ30,1,DZ$12:DZ30)=1,SUM(DZ$12:DZ30)=1,SUM(DZ$12:DZ30)=2),0,IF($C31+$ED30&gt;($ED$11*DZ$8),1,IF($C31+$D31+$E31+$F31+$ED30&gt;($ED$11*DZ$8),2,IF($C31+$D31+$E31+$F31+$G31+$ED30&gt;($ED$11*DZ$8),3,0))))</f>
        <v>0</v>
      </c>
      <c r="EA31" s="239">
        <f>IF(OR(SUMIF(EA$12:EA30,2,EA$12:EA30)=2,SUMIF(EA$12:EA30,1,EA$12:EA30)=1,SUM(EA$12:EA30)=1,SUM(EA$12:EA30)=2),0,IF($C31+$ED30&gt;($ED$11*EA$8),1,IF($C31+$D31+$E31+$F31+$ED30&gt;($ED$11*EA$8),2,IF($C31+$D31+$E31+$F31+$G31+$ED30&gt;($ED$11*EA$8),3,0))))</f>
        <v>0</v>
      </c>
      <c r="EB31" s="239">
        <f>IF(OR(SUMIF(EB$12:EB30,2,EB$12:EB30)=2,SUMIF(EB$12:EB30,1,EB$12:EB30)=1,SUM(EB$12:EB30)=1,SUM(EB$12:EB30)=2),0,IF($C31+$ED30&gt;($ED$11*EB$8),1,IF($C31+$D31+$E31+$F31+$ED30&gt;($ED$11*EB$8),2,IF($C31+$D31+$E31+$F31+$G31+$ED30&gt;($ED$11*EB$8),3,0))))</f>
        <v>0</v>
      </c>
      <c r="EC31" s="239">
        <f>IF(OR(SUMIF(EC$12:EC30,2,EC$12:EC30)=2,SUMIF(EC$12:EC30,1,EC$12:EC30)=1,SUM(EC$12:EC30)=1,SUM(EC$12:EC30)=2),0,IF($C31+$ED30&gt;($ED$11*EC$8),1,IF($C31+$D31+$E31+$F31+$ED30&gt;($ED$11*EC$8),2,IF($C31+$D31+$E31+$F31+$G31+$ED30&gt;($ED$11*EC$8),3,0))))</f>
        <v>0</v>
      </c>
      <c r="ED31" s="197">
        <f>SUM($C$12:$F31)</f>
        <v>0</v>
      </c>
    </row>
    <row r="32" spans="1:134" ht="14.1" customHeight="1">
      <c r="A32" s="236">
        <v>21</v>
      </c>
      <c r="B32" s="237"/>
      <c r="C32" s="237"/>
      <c r="D32" s="237"/>
      <c r="E32" s="237"/>
      <c r="F32" s="237"/>
      <c r="G32" s="237"/>
      <c r="H32" s="239">
        <f>IF(OR(SUMIF(H$12:H31,2,H$12:H31)=2,SUMIF(H$12:H31,1,H$12:H31)=1,SUM(H$12:H31)=1,SUM(H$12:H31)=2),0,IF($C32+$ED31&gt;($ED$11*H$8),1,IF($C32+$D32+$E32+$F32+$ED31&gt;($ED$11*H$8),2,IF($C32+$D32+$E32+$F32+$G32+$ED31&gt;($ED$11*H$8),3,0))))</f>
        <v>0</v>
      </c>
      <c r="I32" s="239">
        <f>IF(OR(SUMIF(I$12:I31,2,I$12:I31)=2,SUMIF(I$12:I31,1,I$12:I31)=1,SUM(I$12:I31)=1,SUM(I$12:I31)=2),0,IF($C32+$ED31&gt;($ED$11*I$8),1,IF($C32+$D32+$E32+$F32+$ED31&gt;($ED$11*I$8),2,IF($C32+$D32+$E32+$F32+$G32+$ED31&gt;($ED$11*I$8),3,0))))</f>
        <v>0</v>
      </c>
      <c r="J32" s="239">
        <f>IF(OR(SUMIF(J$12:J31,2,J$12:J31)=2,SUMIF(J$12:J31,1,J$12:J31)=1,SUM(J$12:J31)=1,SUM(J$12:J31)=2),0,IF($C32+$ED31&gt;($ED$11*J$8),1,IF($C32+$D32+$E32+$F32+$ED31&gt;($ED$11*J$8),2,IF($C32+$D32+$E32+$F32+$G32+$ED31&gt;($ED$11*J$8),3,0))))</f>
        <v>0</v>
      </c>
      <c r="K32" s="239">
        <f>IF(OR(SUMIF(K$12:K31,2,K$12:K31)=2,SUMIF(K$12:K31,1,K$12:K31)=1,SUM(K$12:K31)=1,SUM(K$12:K31)=2),0,IF($C32+$ED31&gt;($ED$11*K$8),1,IF($C32+$D32+$E32+$F32+$ED31&gt;($ED$11*K$8),2,IF($C32+$D32+$E32+$F32+$G32+$ED31&gt;($ED$11*K$8),3,0))))</f>
        <v>0</v>
      </c>
      <c r="L32" s="239">
        <f>IF(OR(SUMIF(L$12:L31,2,L$12:L31)=2,SUMIF(L$12:L31,1,L$12:L31)=1,SUM(L$12:L31)=1,SUM(L$12:L31)=2),0,IF($C32+$ED31&gt;($ED$11*L$8),1,IF($C32+$D32+$E32+$F32+$ED31&gt;($ED$11*L$8),2,IF($C32+$D32+$E32+$F32+$G32+$ED31&gt;($ED$11*L$8),3,0))))</f>
        <v>0</v>
      </c>
      <c r="M32" s="239">
        <f>IF(OR(SUMIF(M$12:M31,2,M$12:M31)=2,SUMIF(M$12:M31,1,M$12:M31)=1,SUM(M$12:M31)=1,SUM(M$12:M31)=2),0,IF($C32+$ED31&gt;($ED$11*M$8),1,IF($C32+$D32+$E32+$F32+$ED31&gt;($ED$11*M$8),2,IF($C32+$D32+$E32+$F32+$G32+$ED31&gt;($ED$11*M$8),3,0))))</f>
        <v>0</v>
      </c>
      <c r="N32" s="239">
        <f>IF(OR(SUMIF(N$12:N31,2,N$12:N31)=2,SUMIF(N$12:N31,1,N$12:N31)=1,SUM(N$12:N31)=1,SUM(N$12:N31)=2),0,IF($C32+$ED31&gt;($ED$11*N$8),1,IF($C32+$D32+$E32+$F32+$ED31&gt;($ED$11*N$8),2,IF($C32+$D32+$E32+$F32+$G32+$ED31&gt;($ED$11*N$8),3,0))))</f>
        <v>0</v>
      </c>
      <c r="O32" s="239">
        <f>IF(OR(SUMIF(O$12:O31,2,O$12:O31)=2,SUMIF(O$12:O31,1,O$12:O31)=1,SUM(O$12:O31)=1,SUM(O$12:O31)=2),0,IF($C32+$ED31&gt;($ED$11*O$8),1,IF($C32+$D32+$E32+$F32+$ED31&gt;($ED$11*O$8),2,IF($C32+$D32+$E32+$F32+$G32+$ED31&gt;($ED$11*O$8),3,0))))</f>
        <v>0</v>
      </c>
      <c r="P32" s="239">
        <f>IF(OR(SUMIF(P$12:P31,2,P$12:P31)=2,SUMIF(P$12:P31,1,P$12:P31)=1,SUM(P$12:P31)=1,SUM(P$12:P31)=2),0,IF($C32+$ED31&gt;($ED$11*P$8),1,IF($C32+$D32+$E32+$F32+$ED31&gt;($ED$11*P$8),2,IF($C32+$D32+$E32+$F32+$G32+$ED31&gt;($ED$11*P$8),3,0))))</f>
        <v>0</v>
      </c>
      <c r="Q32" s="239">
        <f>IF(OR(SUMIF(Q$12:Q31,2,Q$12:Q31)=2,SUMIF(Q$12:Q31,1,Q$12:Q31)=1,SUM(Q$12:Q31)=1,SUM(Q$12:Q31)=2),0,IF($C32+$ED31&gt;($ED$11*Q$8),1,IF($C32+$D32+$E32+$F32+$ED31&gt;($ED$11*Q$8),2,IF($C32+$D32+$E32+$F32+$G32+$ED31&gt;($ED$11*Q$8),3,0))))</f>
        <v>0</v>
      </c>
      <c r="R32" s="239">
        <f>IF(OR(SUMIF(R$12:R31,2,R$12:R31)=2,SUMIF(R$12:R31,1,R$12:R31)=1,SUM(R$12:R31)=1,SUM(R$12:R31)=2),0,IF($C32+$ED31&gt;($ED$11*R$8),1,IF($C32+$D32+$E32+$F32+$ED31&gt;($ED$11*R$8),2,IF($C32+$D32+$E32+$F32+$G32+$ED31&gt;($ED$11*R$8),3,0))))</f>
        <v>0</v>
      </c>
      <c r="S32" s="239">
        <f>IF(OR(SUMIF(S$12:S31,2,S$12:S31)=2,SUMIF(S$12:S31,1,S$12:S31)=1,SUM(S$12:S31)=1,SUM(S$12:S31)=2),0,IF($C32+$ED31&gt;($ED$11*S$8),1,IF($C32+$D32+$E32+$F32+$ED31&gt;($ED$11*S$8),2,IF($C32+$D32+$E32+$F32+$G32+$ED31&gt;($ED$11*S$8),3,0))))</f>
        <v>0</v>
      </c>
      <c r="T32" s="239">
        <f>IF(OR(SUMIF(T$12:T31,2,T$12:T31)=2,SUMIF(T$12:T31,1,T$12:T31)=1,SUM(T$12:T31)=1,SUM(T$12:T31)=2),0,IF($C32+$ED31&gt;($ED$11*T$8),1,IF($C32+$D32+$E32+$F32+$ED31&gt;($ED$11*T$8),2,IF($C32+$D32+$E32+$F32+$G32+$ED31&gt;($ED$11*T$8),3,0))))</f>
        <v>0</v>
      </c>
      <c r="U32" s="239">
        <f>IF(OR(SUMIF(U$12:U31,2,U$12:U31)=2,SUMIF(U$12:U31,1,U$12:U31)=1,SUM(U$12:U31)=1,SUM(U$12:U31)=2),0,IF($C32+$ED31&gt;($ED$11*U$8),1,IF($C32+$D32+$E32+$F32+$ED31&gt;($ED$11*U$8),2,IF($C32+$D32+$E32+$F32+$G32+$ED31&gt;($ED$11*U$8),3,0))))</f>
        <v>0</v>
      </c>
      <c r="V32" s="239">
        <f>IF(OR(SUMIF(V$12:V31,2,V$12:V31)=2,SUMIF(V$12:V31,1,V$12:V31)=1,SUM(V$12:V31)=1,SUM(V$12:V31)=2),0,IF($C32+$ED31&gt;($ED$11*V$8),1,IF($C32+$D32+$E32+$F32+$ED31&gt;($ED$11*V$8),2,IF($C32+$D32+$E32+$F32+$G32+$ED31&gt;($ED$11*V$8),3,0))))</f>
        <v>0</v>
      </c>
      <c r="W32" s="239">
        <f>IF(OR(SUMIF(W$12:W31,2,W$12:W31)=2,SUMIF(W$12:W31,1,W$12:W31)=1,SUM(W$12:W31)=1,SUM(W$12:W31)=2),0,IF($C32+$ED31&gt;($ED$11*W$8),1,IF($C32+$D32+$E32+$F32+$ED31&gt;($ED$11*W$8),2,IF($C32+$D32+$E32+$F32+$G32+$ED31&gt;($ED$11*W$8),3,0))))</f>
        <v>0</v>
      </c>
      <c r="X32" s="239">
        <f>IF(OR(SUMIF(X$12:X31,2,X$12:X31)=2,SUMIF(X$12:X31,1,X$12:X31)=1,SUM(X$12:X31)=1,SUM(X$12:X31)=2),0,IF($C32+$ED31&gt;($ED$11*X$8),1,IF($C32+$D32+$E32+$F32+$ED31&gt;($ED$11*X$8),2,IF($C32+$D32+$E32+$F32+$G32+$ED31&gt;($ED$11*X$8),3,0))))</f>
        <v>0</v>
      </c>
      <c r="Y32" s="239">
        <f>IF(OR(SUMIF(Y$12:Y31,2,Y$12:Y31)=2,SUMIF(Y$12:Y31,1,Y$12:Y31)=1,SUM(Y$12:Y31)=1,SUM(Y$12:Y31)=2),0,IF($C32+$ED31&gt;($ED$11*Y$8),1,IF($C32+$D32+$E32+$F32+$ED31&gt;($ED$11*Y$8),2,IF($C32+$D32+$E32+$F32+$G32+$ED31&gt;($ED$11*Y$8),3,0))))</f>
        <v>0</v>
      </c>
      <c r="Z32" s="239">
        <f>IF(OR(SUMIF(Z$12:Z31,2,Z$12:Z31)=2,SUMIF(Z$12:Z31,1,Z$12:Z31)=1,SUM(Z$12:Z31)=1,SUM(Z$12:Z31)=2),0,IF($C32+$ED31&gt;($ED$11*Z$8),1,IF($C32+$D32+$E32+$F32+$ED31&gt;($ED$11*Z$8),2,IF($C32+$D32+$E32+$F32+$G32+$ED31&gt;($ED$11*Z$8),3,0))))</f>
        <v>0</v>
      </c>
      <c r="AA32" s="239">
        <f>IF(OR(SUMIF(AA$12:AA31,2,AA$12:AA31)=2,SUMIF(AA$12:AA31,1,AA$12:AA31)=1,SUM(AA$12:AA31)=1,SUM(AA$12:AA31)=2),0,IF($C32+$ED31&gt;($ED$11*AA$8),1,IF($C32+$D32+$E32+$F32+$ED31&gt;($ED$11*AA$8),2,IF($C32+$D32+$E32+$F32+$G32+$ED31&gt;($ED$11*AA$8),3,0))))</f>
        <v>0</v>
      </c>
      <c r="AB32" s="239">
        <f>IF(OR(SUMIF(AB$12:AB31,2,AB$12:AB31)=2,SUMIF(AB$12:AB31,1,AB$12:AB31)=1,SUM(AB$12:AB31)=1,SUM(AB$12:AB31)=2),0,IF($C32+$ED31&gt;($ED$11*AB$8),1,IF($C32+$D32+$E32+$F32+$ED31&gt;($ED$11*AB$8),2,IF($C32+$D32+$E32+$F32+$G32+$ED31&gt;($ED$11*AB$8),3,0))))</f>
        <v>0</v>
      </c>
      <c r="AC32" s="239">
        <f>IF(OR(SUMIF(AC$12:AC31,2,AC$12:AC31)=2,SUMIF(AC$12:AC31,1,AC$12:AC31)=1,SUM(AC$12:AC31)=1,SUM(AC$12:AC31)=2),0,IF($C32+$ED31&gt;($ED$11*AC$8),1,IF($C32+$D32+$E32+$F32+$ED31&gt;($ED$11*AC$8),2,IF($C32+$D32+$E32+$F32+$G32+$ED31&gt;($ED$11*AC$8),3,0))))</f>
        <v>0</v>
      </c>
      <c r="AD32" s="239">
        <f>IF(OR(SUMIF(AD$12:AD31,2,AD$12:AD31)=2,SUMIF(AD$12:AD31,1,AD$12:AD31)=1,SUM(AD$12:AD31)=1,SUM(AD$12:AD31)=2),0,IF($C32+$ED31&gt;($ED$11*AD$8),1,IF($C32+$D32+$E32+$F32+$ED31&gt;($ED$11*AD$8),2,IF($C32+$D32+$E32+$F32+$G32+$ED31&gt;($ED$11*AD$8),3,0))))</f>
        <v>0</v>
      </c>
      <c r="AE32" s="239">
        <f>IF(OR(SUMIF(AE$12:AE31,2,AE$12:AE31)=2,SUMIF(AE$12:AE31,1,AE$12:AE31)=1,SUM(AE$12:AE31)=1,SUM(AE$12:AE31)=2),0,IF($C32+$ED31&gt;($ED$11*AE$8),1,IF($C32+$D32+$E32+$F32+$ED31&gt;($ED$11*AE$8),2,IF($C32+$D32+$E32+$F32+$G32+$ED31&gt;($ED$11*AE$8),3,0))))</f>
        <v>0</v>
      </c>
      <c r="AF32" s="239">
        <f>IF(OR(SUMIF(AF$12:AF31,2,AF$12:AF31)=2,SUMIF(AF$12:AF31,1,AF$12:AF31)=1,SUM(AF$12:AF31)=1,SUM(AF$12:AF31)=2),0,IF($C32+$ED31&gt;($ED$11*AF$8),1,IF($C32+$D32+$E32+$F32+$ED31&gt;($ED$11*AF$8),2,IF($C32+$D32+$E32+$F32+$G32+$ED31&gt;($ED$11*AF$8),3,0))))</f>
        <v>0</v>
      </c>
      <c r="AG32" s="239">
        <f>IF(OR(SUMIF(AG$12:AG31,2,AG$12:AG31)=2,SUMIF(AG$12:AG31,1,AG$12:AG31)=1,SUM(AG$12:AG31)=1,SUM(AG$12:AG31)=2),0,IF($C32+$ED31&gt;($ED$11*AG$8),1,IF($C32+$D32+$E32+$F32+$ED31&gt;($ED$11*AG$8),2,IF($C32+$D32+$E32+$F32+$G32+$ED31&gt;($ED$11*AG$8),3,0))))</f>
        <v>0</v>
      </c>
      <c r="AH32" s="239">
        <f>IF(OR(SUMIF(AH$12:AH31,2,AH$12:AH31)=2,SUMIF(AH$12:AH31,1,AH$12:AH31)=1,SUM(AH$12:AH31)=1,SUM(AH$12:AH31)=2),0,IF($C32+$ED31&gt;($ED$11*AH$8),1,IF($C32+$D32+$E32+$F32+$ED31&gt;($ED$11*AH$8),2,IF($C32+$D32+$E32+$F32+$G32+$ED31&gt;($ED$11*AH$8),3,0))))</f>
        <v>0</v>
      </c>
      <c r="AI32" s="239">
        <f>IF(OR(SUMIF(AI$12:AI31,2,AI$12:AI31)=2,SUMIF(AI$12:AI31,1,AI$12:AI31)=1,SUM(AI$12:AI31)=1,SUM(AI$12:AI31)=2),0,IF($C32+$ED31&gt;($ED$11*AI$8),1,IF($C32+$D32+$E32+$F32+$ED31&gt;($ED$11*AI$8),2,IF($C32+$D32+$E32+$F32+$G32+$ED31&gt;($ED$11*AI$8),3,0))))</f>
        <v>0</v>
      </c>
      <c r="AJ32" s="239">
        <f>IF(OR(SUMIF(AJ$12:AJ31,2,AJ$12:AJ31)=2,SUMIF(AJ$12:AJ31,1,AJ$12:AJ31)=1,SUM(AJ$12:AJ31)=1,SUM(AJ$12:AJ31)=2),0,IF($C32+$ED31&gt;($ED$11*AJ$8),1,IF($C32+$D32+$E32+$F32+$ED31&gt;($ED$11*AJ$8),2,IF($C32+$D32+$E32+$F32+$G32+$ED31&gt;($ED$11*AJ$8),3,0))))</f>
        <v>0</v>
      </c>
      <c r="AK32" s="239">
        <f>IF(OR(SUMIF(AK$12:AK31,2,AK$12:AK31)=2,SUMIF(AK$12:AK31,1,AK$12:AK31)=1,SUM(AK$12:AK31)=1,SUM(AK$12:AK31)=2),0,IF($C32+$ED31&gt;($ED$11*AK$8),1,IF($C32+$D32+$E32+$F32+$ED31&gt;($ED$11*AK$8),2,IF($C32+$D32+$E32+$F32+$G32+$ED31&gt;($ED$11*AK$8),3,0))))</f>
        <v>0</v>
      </c>
      <c r="AL32" s="239">
        <f>IF(OR(SUMIF(AL$12:AL31,2,AL$12:AL31)=2,SUMIF(AL$12:AL31,1,AL$12:AL31)=1,SUM(AL$12:AL31)=1,SUM(AL$12:AL31)=2),0,IF($C32+$ED31&gt;($ED$11*AL$8),1,IF($C32+$D32+$E32+$F32+$ED31&gt;($ED$11*AL$8),2,IF($C32+$D32+$E32+$F32+$G32+$ED31&gt;($ED$11*AL$8),3,0))))</f>
        <v>0</v>
      </c>
      <c r="AM32" s="239">
        <f>IF(OR(SUMIF(AM$12:AM31,2,AM$12:AM31)=2,SUMIF(AM$12:AM31,1,AM$12:AM31)=1,SUM(AM$12:AM31)=1,SUM(AM$12:AM31)=2),0,IF($C32+$ED31&gt;($ED$11*AM$8),1,IF($C32+$D32+$E32+$F32+$ED31&gt;($ED$11*AM$8),2,IF($C32+$D32+$E32+$F32+$G32+$ED31&gt;($ED$11*AM$8),3,0))))</f>
        <v>0</v>
      </c>
      <c r="AN32" s="239">
        <f>IF(OR(SUMIF(AN$12:AN31,2,AN$12:AN31)=2,SUMIF(AN$12:AN31,1,AN$12:AN31)=1,SUM(AN$12:AN31)=1,SUM(AN$12:AN31)=2),0,IF($C32+$ED31&gt;($ED$11*AN$8),1,IF($C32+$D32+$E32+$F32+$ED31&gt;($ED$11*AN$8),2,IF($C32+$D32+$E32+$F32+$G32+$ED31&gt;($ED$11*AN$8),3,0))))</f>
        <v>0</v>
      </c>
      <c r="AO32" s="239">
        <f>IF(OR(SUMIF(AO$12:AO31,2,AO$12:AO31)=2,SUMIF(AO$12:AO31,1,AO$12:AO31)=1,SUM(AO$12:AO31)=1,SUM(AO$12:AO31)=2),0,IF($C32+$ED31&gt;($ED$11*AO$8),1,IF($C32+$D32+$E32+$F32+$ED31&gt;($ED$11*AO$8),2,IF($C32+$D32+$E32+$F32+$G32+$ED31&gt;($ED$11*AO$8),3,0))))</f>
        <v>0</v>
      </c>
      <c r="AP32" s="239">
        <f>IF(OR(SUMIF(AP$12:AP31,2,AP$12:AP31)=2,SUMIF(AP$12:AP31,1,AP$12:AP31)=1,SUM(AP$12:AP31)=1,SUM(AP$12:AP31)=2),0,IF($C32+$ED31&gt;($ED$11*AP$8),1,IF($C32+$D32+$E32+$F32+$ED31&gt;($ED$11*AP$8),2,IF($C32+$D32+$E32+$F32+$G32+$ED31&gt;($ED$11*AP$8),3,0))))</f>
        <v>0</v>
      </c>
      <c r="AQ32" s="239">
        <f>IF(OR(SUMIF(AQ$12:AQ31,2,AQ$12:AQ31)=2,SUMIF(AQ$12:AQ31,1,AQ$12:AQ31)=1,SUM(AQ$12:AQ31)=1,SUM(AQ$12:AQ31)=2),0,IF($C32+$ED31&gt;($ED$11*AQ$8),1,IF($C32+$D32+$E32+$F32+$ED31&gt;($ED$11*AQ$8),2,IF($C32+$D32+$E32+$F32+$G32+$ED31&gt;($ED$11*AQ$8),3,0))))</f>
        <v>0</v>
      </c>
      <c r="AR32" s="239">
        <f>IF(OR(SUMIF(AR$12:AR31,2,AR$12:AR31)=2,SUMIF(AR$12:AR31,1,AR$12:AR31)=1,SUM(AR$12:AR31)=1,SUM(AR$12:AR31)=2),0,IF($C32+$ED31&gt;($ED$11*AR$8),1,IF($C32+$D32+$E32+$F32+$ED31&gt;($ED$11*AR$8),2,IF($C32+$D32+$E32+$F32+$G32+$ED31&gt;($ED$11*AR$8),3,0))))</f>
        <v>0</v>
      </c>
      <c r="AS32" s="239">
        <f>IF(OR(SUMIF(AS$12:AS31,2,AS$12:AS31)=2,SUMIF(AS$12:AS31,1,AS$12:AS31)=1,SUM(AS$12:AS31)=1,SUM(AS$12:AS31)=2),0,IF($C32+$ED31&gt;($ED$11*AS$8),1,IF($C32+$D32+$E32+$F32+$ED31&gt;($ED$11*AS$8),2,IF($C32+$D32+$E32+$F32+$G32+$ED31&gt;($ED$11*AS$8),3,0))))</f>
        <v>0</v>
      </c>
      <c r="AT32" s="239">
        <f>IF(OR(SUMIF(AT$12:AT31,2,AT$12:AT31)=2,SUMIF(AT$12:AT31,1,AT$12:AT31)=1,SUM(AT$12:AT31)=1,SUM(AT$12:AT31)=2),0,IF($C32+$ED31&gt;($ED$11*AT$8),1,IF($C32+$D32+$E32+$F32+$ED31&gt;($ED$11*AT$8),2,IF($C32+$D32+$E32+$F32+$G32+$ED31&gt;($ED$11*AT$8),3,0))))</f>
        <v>0</v>
      </c>
      <c r="AU32" s="239">
        <f>IF(OR(SUMIF(AU$12:AU31,2,AU$12:AU31)=2,SUMIF(AU$12:AU31,1,AU$12:AU31)=1,SUM(AU$12:AU31)=1,SUM(AU$12:AU31)=2),0,IF($C32+$ED31&gt;($ED$11*AU$8),1,IF($C32+$D32+$E32+$F32+$ED31&gt;($ED$11*AU$8),2,IF($C32+$D32+$E32+$F32+$G32+$ED31&gt;($ED$11*AU$8),3,0))))</f>
        <v>0</v>
      </c>
      <c r="AV32" s="239">
        <f>IF(OR(SUMIF(AV$12:AV31,2,AV$12:AV31)=2,SUMIF(AV$12:AV31,1,AV$12:AV31)=1,SUM(AV$12:AV31)=1,SUM(AV$12:AV31)=2),0,IF($C32+$ED31&gt;($ED$11*AV$8),1,IF($C32+$D32+$E32+$F32+$ED31&gt;($ED$11*AV$8),2,IF($C32+$D32+$E32+$F32+$G32+$ED31&gt;($ED$11*AV$8),3,0))))</f>
        <v>0</v>
      </c>
      <c r="AW32" s="239">
        <f>IF(OR(SUMIF(AW$12:AW31,2,AW$12:AW31)=2,SUMIF(AW$12:AW31,1,AW$12:AW31)=1,SUM(AW$12:AW31)=1,SUM(AW$12:AW31)=2),0,IF($C32+$ED31&gt;($ED$11*AW$8),1,IF($C32+$D32+$E32+$F32+$ED31&gt;($ED$11*AW$8),2,IF($C32+$D32+$E32+$F32+$G32+$ED31&gt;($ED$11*AW$8),3,0))))</f>
        <v>0</v>
      </c>
      <c r="AX32" s="239">
        <f>IF(OR(SUMIF(AX$12:AX31,2,AX$12:AX31)=2,SUMIF(AX$12:AX31,1,AX$12:AX31)=1,SUM(AX$12:AX31)=1,SUM(AX$12:AX31)=2),0,IF($C32+$ED31&gt;($ED$11*AX$8),1,IF($C32+$D32+$E32+$F32+$ED31&gt;($ED$11*AX$8),2,IF($C32+$D32+$E32+$F32+$G32+$ED31&gt;($ED$11*AX$8),3,0))))</f>
        <v>0</v>
      </c>
      <c r="AY32" s="239">
        <f>IF(OR(SUMIF(AY$12:AY31,2,AY$12:AY31)=2,SUMIF(AY$12:AY31,1,AY$12:AY31)=1,SUM(AY$12:AY31)=1,SUM(AY$12:AY31)=2),0,IF($C32+$ED31&gt;($ED$11*AY$8),1,IF($C32+$D32+$E32+$F32+$ED31&gt;($ED$11*AY$8),2,IF($C32+$D32+$E32+$F32+$G32+$ED31&gt;($ED$11*AY$8),3,0))))</f>
        <v>0</v>
      </c>
      <c r="AZ32" s="239">
        <f>IF(OR(SUMIF(AZ$12:AZ31,2,AZ$12:AZ31)=2,SUMIF(AZ$12:AZ31,1,AZ$12:AZ31)=1,SUM(AZ$12:AZ31)=1,SUM(AZ$12:AZ31)=2),0,IF($C32+$ED31&gt;($ED$11*AZ$8),1,IF($C32+$D32+$E32+$F32+$ED31&gt;($ED$11*AZ$8),2,IF($C32+$D32+$E32+$F32+$G32+$ED31&gt;($ED$11*AZ$8),3,0))))</f>
        <v>0</v>
      </c>
      <c r="BA32" s="239">
        <f>IF(OR(SUMIF(BA$12:BA31,2,BA$12:BA31)=2,SUMIF(BA$12:BA31,1,BA$12:BA31)=1,SUM(BA$12:BA31)=1,SUM(BA$12:BA31)=2),0,IF($C32+$ED31&gt;($ED$11*BA$8),1,IF($C32+$D32+$E32+$F32+$ED31&gt;($ED$11*BA$8),2,IF($C32+$D32+$E32+$F32+$G32+$ED31&gt;($ED$11*BA$8),3,0))))</f>
        <v>0</v>
      </c>
      <c r="BB32" s="239">
        <f>IF(OR(SUMIF(BB$12:BB31,2,BB$12:BB31)=2,SUMIF(BB$12:BB31,1,BB$12:BB31)=1,SUM(BB$12:BB31)=1,SUM(BB$12:BB31)=2),0,IF($C32+$ED31&gt;($ED$11*BB$8),1,IF($C32+$D32+$E32+$F32+$ED31&gt;($ED$11*BB$8),2,IF($C32+$D32+$E32+$F32+$G32+$ED31&gt;($ED$11*BB$8),3,0))))</f>
        <v>0</v>
      </c>
      <c r="BC32" s="239">
        <f>IF(OR(SUMIF(BC$12:BC31,2,BC$12:BC31)=2,SUMIF(BC$12:BC31,1,BC$12:BC31)=1,SUM(BC$12:BC31)=1,SUM(BC$12:BC31)=2),0,IF($C32+$ED31&gt;($ED$11*BC$8),1,IF($C32+$D32+$E32+$F32+$ED31&gt;($ED$11*BC$8),2,IF($C32+$D32+$E32+$F32+$G32+$ED31&gt;($ED$11*BC$8),3,0))))</f>
        <v>0</v>
      </c>
      <c r="BD32" s="239">
        <f>IF(OR(SUMIF(BD$12:BD31,2,BD$12:BD31)=2,SUMIF(BD$12:BD31,1,BD$12:BD31)=1,SUM(BD$12:BD31)=1,SUM(BD$12:BD31)=2),0,IF($C32+$ED31&gt;($ED$11*BD$8),1,IF($C32+$D32+$E32+$F32+$ED31&gt;($ED$11*BD$8),2,IF($C32+$D32+$E32+$F32+$G32+$ED31&gt;($ED$11*BD$8),3,0))))</f>
        <v>0</v>
      </c>
      <c r="BE32" s="239">
        <f>IF(OR(SUMIF(BE$12:BE31,2,BE$12:BE31)=2,SUMIF(BE$12:BE31,1,BE$12:BE31)=1,SUM(BE$12:BE31)=1,SUM(BE$12:BE31)=2),0,IF($C32+$ED31&gt;($ED$11*BE$8),1,IF($C32+$D32+$E32+$F32+$ED31&gt;($ED$11*BE$8),2,IF($C32+$D32+$E32+$F32+$G32+$ED31&gt;($ED$11*BE$8),3,0))))</f>
        <v>0</v>
      </c>
      <c r="BF32" s="239">
        <f>IF(OR(SUMIF(BF$12:BF31,2,BF$12:BF31)=2,SUMIF(BF$12:BF31,1,BF$12:BF31)=1,SUM(BF$12:BF31)=1,SUM(BF$12:BF31)=2),0,IF($C32+$ED31&gt;($ED$11*BF$8),1,IF($C32+$D32+$E32+$F32+$ED31&gt;($ED$11*BF$8),2,IF($C32+$D32+$E32+$F32+$G32+$ED31&gt;($ED$11*BF$8),3,0))))</f>
        <v>0</v>
      </c>
      <c r="BG32" s="239">
        <f>IF(OR(SUMIF(BG$12:BG31,2,BG$12:BG31)=2,SUMIF(BG$12:BG31,1,BG$12:BG31)=1,SUM(BG$12:BG31)=1,SUM(BG$12:BG31)=2),0,IF($C32+$ED31&gt;($ED$11*BG$8),1,IF($C32+$D32+$E32+$F32+$ED31&gt;($ED$11*BG$8),2,IF($C32+$D32+$E32+$F32+$G32+$ED31&gt;($ED$11*BG$8),3,0))))</f>
        <v>0</v>
      </c>
      <c r="BH32" s="239">
        <f>IF(OR(SUMIF(BH$12:BH31,2,BH$12:BH31)=2,SUMIF(BH$12:BH31,1,BH$12:BH31)=1,SUM(BH$12:BH31)=1,SUM(BH$12:BH31)=2),0,IF($C32+$ED31&gt;($ED$11*BH$8),1,IF($C32+$D32+$E32+$F32+$ED31&gt;($ED$11*BH$8),2,IF($C32+$D32+$E32+$F32+$G32+$ED31&gt;($ED$11*BH$8),3,0))))</f>
        <v>0</v>
      </c>
      <c r="BI32" s="239">
        <f>IF(OR(SUMIF(BI$12:BI31,2,BI$12:BI31)=2,SUMIF(BI$12:BI31,1,BI$12:BI31)=1,SUM(BI$12:BI31)=1,SUM(BI$12:BI31)=2),0,IF($C32+$ED31&gt;($ED$11*BI$8),1,IF($C32+$D32+$E32+$F32+$ED31&gt;($ED$11*BI$8),2,IF($C32+$D32+$E32+$F32+$G32+$ED31&gt;($ED$11*BI$8),3,0))))</f>
        <v>0</v>
      </c>
      <c r="BJ32" s="239">
        <f>IF(OR(SUMIF(BJ$12:BJ31,2,BJ$12:BJ31)=2,SUMIF(BJ$12:BJ31,1,BJ$12:BJ31)=1,SUM(BJ$12:BJ31)=1,SUM(BJ$12:BJ31)=2),0,IF($C32+$ED31&gt;($ED$11*BJ$8),1,IF($C32+$D32+$E32+$F32+$ED31&gt;($ED$11*BJ$8),2,IF($C32+$D32+$E32+$F32+$G32+$ED31&gt;($ED$11*BJ$8),3,0))))</f>
        <v>0</v>
      </c>
      <c r="BK32" s="239">
        <f>IF(OR(SUMIF(BK$12:BK31,2,BK$12:BK31)=2,SUMIF(BK$12:BK31,1,BK$12:BK31)=1,SUM(BK$12:BK31)=1,SUM(BK$12:BK31)=2),0,IF($C32+$ED31&gt;($ED$11*BK$8),1,IF($C32+$D32+$E32+$F32+$ED31&gt;($ED$11*BK$8),2,IF($C32+$D32+$E32+$F32+$G32+$ED31&gt;($ED$11*BK$8),3,0))))</f>
        <v>0</v>
      </c>
      <c r="BL32" s="239">
        <f>IF(OR(SUMIF(BL$12:BL31,2,BL$12:BL31)=2,SUMIF(BL$12:BL31,1,BL$12:BL31)=1,SUM(BL$12:BL31)=1,SUM(BL$12:BL31)=2),0,IF($C32+$ED31&gt;($ED$11*BL$8),1,IF($C32+$D32+$E32+$F32+$ED31&gt;($ED$11*BL$8),2,IF($C32+$D32+$E32+$F32+$G32+$ED31&gt;($ED$11*BL$8),3,0))))</f>
        <v>0</v>
      </c>
      <c r="BM32" s="239">
        <f>IF(OR(SUMIF(BM$12:BM31,2,BM$12:BM31)=2,SUMIF(BM$12:BM31,1,BM$12:BM31)=1,SUM(BM$12:BM31)=1,SUM(BM$12:BM31)=2),0,IF($C32+$ED31&gt;($ED$11*BM$8),1,IF($C32+$D32+$E32+$F32+$ED31&gt;($ED$11*BM$8),2,IF($C32+$D32+$E32+$F32+$G32+$ED31&gt;($ED$11*BM$8),3,0))))</f>
        <v>0</v>
      </c>
      <c r="BN32" s="239">
        <f>IF(OR(SUMIF(BN$12:BN31,2,BN$12:BN31)=2,SUMIF(BN$12:BN31,1,BN$12:BN31)=1,SUM(BN$12:BN31)=1,SUM(BN$12:BN31)=2),0,IF($C32+$ED31&gt;($ED$11*BN$8),1,IF($C32+$D32+$E32+$F32+$ED31&gt;($ED$11*BN$8),2,IF($C32+$D32+$E32+$F32+$G32+$ED31&gt;($ED$11*BN$8),3,0))))</f>
        <v>0</v>
      </c>
      <c r="BO32" s="239">
        <f>IF(OR(SUMIF(BO$12:BO31,2,BO$12:BO31)=2,SUMIF(BO$12:BO31,1,BO$12:BO31)=1,SUM(BO$12:BO31)=1,SUM(BO$12:BO31)=2),0,IF($C32+$ED31&gt;($ED$11*BO$8),1,IF($C32+$D32+$E32+$F32+$ED31&gt;($ED$11*BO$8),2,IF($C32+$D32+$E32+$F32+$G32+$ED31&gt;($ED$11*BO$8),3,0))))</f>
        <v>0</v>
      </c>
      <c r="BP32" s="239">
        <f>IF(OR(SUMIF(BP$12:BP31,2,BP$12:BP31)=2,SUMIF(BP$12:BP31,1,BP$12:BP31)=1,SUM(BP$12:BP31)=1,SUM(BP$12:BP31)=2),0,IF($C32+$ED31&gt;($ED$11*BP$8),1,IF($C32+$D32+$E32+$F32+$ED31&gt;($ED$11*BP$8),2,IF($C32+$D32+$E32+$F32+$G32+$ED31&gt;($ED$11*BP$8),3,0))))</f>
        <v>0</v>
      </c>
      <c r="BQ32" s="239">
        <f>IF(OR(SUMIF(BQ$12:BQ31,2,BQ$12:BQ31)=2,SUMIF(BQ$12:BQ31,1,BQ$12:BQ31)=1,SUM(BQ$12:BQ31)=1,SUM(BQ$12:BQ31)=2),0,IF($C32+$ED31&gt;($ED$11*BQ$8),1,IF($C32+$D32+$E32+$F32+$ED31&gt;($ED$11*BQ$8),2,IF($C32+$D32+$E32+$F32+$G32+$ED31&gt;($ED$11*BQ$8),3,0))))</f>
        <v>0</v>
      </c>
      <c r="BR32" s="239">
        <f>IF(OR(SUMIF(BR$12:BR31,2,BR$12:BR31)=2,SUMIF(BR$12:BR31,1,BR$12:BR31)=1,SUM(BR$12:BR31)=1,SUM(BR$12:BR31)=2),0,IF($C32+$ED31&gt;($ED$11*BR$8),1,IF($C32+$D32+$E32+$F32+$ED31&gt;($ED$11*BR$8),2,IF($C32+$D32+$E32+$F32+$G32+$ED31&gt;($ED$11*BR$8),3,0))))</f>
        <v>0</v>
      </c>
      <c r="BS32" s="239">
        <f>IF(OR(SUMIF(BS$12:BS31,2,BS$12:BS31)=2,SUMIF(BS$12:BS31,1,BS$12:BS31)=1,SUM(BS$12:BS31)=1,SUM(BS$12:BS31)=2),0,IF($C32+$ED31&gt;($ED$11*BS$8),1,IF($C32+$D32+$E32+$F32+$ED31&gt;($ED$11*BS$8),2,IF($C32+$D32+$E32+$F32+$G32+$ED31&gt;($ED$11*BS$8),3,0))))</f>
        <v>0</v>
      </c>
      <c r="BT32" s="239">
        <f>IF(OR(SUMIF(BT$12:BT31,2,BT$12:BT31)=2,SUMIF(BT$12:BT31,1,BT$12:BT31)=1,SUM(BT$12:BT31)=1,SUM(BT$12:BT31)=2),0,IF($C32+$ED31&gt;($ED$11*BT$8),1,IF($C32+$D32+$E32+$F32+$ED31&gt;($ED$11*BT$8),2,IF($C32+$D32+$E32+$F32+$G32+$ED31&gt;($ED$11*BT$8),3,0))))</f>
        <v>0</v>
      </c>
      <c r="BU32" s="239">
        <f>IF(OR(SUMIF(BU$12:BU31,2,BU$12:BU31)=2,SUMIF(BU$12:BU31,1,BU$12:BU31)=1,SUM(BU$12:BU31)=1,SUM(BU$12:BU31)=2),0,IF($C32+$ED31&gt;($ED$11*BU$8),1,IF($C32+$D32+$E32+$F32+$ED31&gt;($ED$11*BU$8),2,IF($C32+$D32+$E32+$F32+$G32+$ED31&gt;($ED$11*BU$8),3,0))))</f>
        <v>0</v>
      </c>
      <c r="BV32" s="239">
        <f>IF(OR(SUMIF(BV$12:BV31,2,BV$12:BV31)=2,SUMIF(BV$12:BV31,1,BV$12:BV31)=1,SUM(BV$12:BV31)=1,SUM(BV$12:BV31)=2),0,IF($C32+$ED31&gt;($ED$11*BV$8),1,IF($C32+$D32+$E32+$F32+$ED31&gt;($ED$11*BV$8),2,IF($C32+$D32+$E32+$F32+$G32+$ED31&gt;($ED$11*BV$8),3,0))))</f>
        <v>0</v>
      </c>
      <c r="BW32" s="239">
        <f>IF(OR(SUMIF(BW$12:BW31,2,BW$12:BW31)=2,SUMIF(BW$12:BW31,1,BW$12:BW31)=1,SUM(BW$12:BW31)=1,SUM(BW$12:BW31)=2),0,IF($C32+$ED31&gt;($ED$11*BW$8),1,IF($C32+$D32+$E32+$F32+$ED31&gt;($ED$11*BW$8),2,IF($C32+$D32+$E32+$F32+$G32+$ED31&gt;($ED$11*BW$8),3,0))))</f>
        <v>0</v>
      </c>
      <c r="BX32" s="239">
        <f>IF(OR(SUMIF(BX$12:BX31,2,BX$12:BX31)=2,SUMIF(BX$12:BX31,1,BX$12:BX31)=1,SUM(BX$12:BX31)=1,SUM(BX$12:BX31)=2),0,IF($C32+$ED31&gt;($ED$11*BX$8),1,IF($C32+$D32+$E32+$F32+$ED31&gt;($ED$11*BX$8),2,IF($C32+$D32+$E32+$F32+$G32+$ED31&gt;($ED$11*BX$8),3,0))))</f>
        <v>0</v>
      </c>
      <c r="BY32" s="239">
        <f>IF(OR(SUMIF(BY$12:BY31,2,BY$12:BY31)=2,SUMIF(BY$12:BY31,1,BY$12:BY31)=1,SUM(BY$12:BY31)=1,SUM(BY$12:BY31)=2),0,IF($C32+$ED31&gt;($ED$11*BY$8),1,IF($C32+$D32+$E32+$F32+$ED31&gt;($ED$11*BY$8),2,IF($C32+$D32+$E32+$F32+$G32+$ED31&gt;($ED$11*BY$8),3,0))))</f>
        <v>0</v>
      </c>
      <c r="BZ32" s="239">
        <f>IF(OR(SUMIF(BZ$12:BZ31,2,BZ$12:BZ31)=2,SUMIF(BZ$12:BZ31,1,BZ$12:BZ31)=1,SUM(BZ$12:BZ31)=1,SUM(BZ$12:BZ31)=2),0,IF($C32+$ED31&gt;($ED$11*BZ$8),1,IF($C32+$D32+$E32+$F32+$ED31&gt;($ED$11*BZ$8),2,IF($C32+$D32+$E32+$F32+$G32+$ED31&gt;($ED$11*BZ$8),3,0))))</f>
        <v>0</v>
      </c>
      <c r="CA32" s="239">
        <f>IF(OR(SUMIF(CA$12:CA31,2,CA$12:CA31)=2,SUMIF(CA$12:CA31,1,CA$12:CA31)=1,SUM(CA$12:CA31)=1,SUM(CA$12:CA31)=2),0,IF($C32+$ED31&gt;($ED$11*CA$8),1,IF($C32+$D32+$E32+$F32+$ED31&gt;($ED$11*CA$8),2,IF($C32+$D32+$E32+$F32+$G32+$ED31&gt;($ED$11*CA$8),3,0))))</f>
        <v>0</v>
      </c>
      <c r="CB32" s="239">
        <f>IF(OR(SUMIF(CB$12:CB31,2,CB$12:CB31)=2,SUMIF(CB$12:CB31,1,CB$12:CB31)=1,SUM(CB$12:CB31)=1,SUM(CB$12:CB31)=2),0,IF($C32+$ED31&gt;($ED$11*CB$8),1,IF($C32+$D32+$E32+$F32+$ED31&gt;($ED$11*CB$8),2,IF($C32+$D32+$E32+$F32+$G32+$ED31&gt;($ED$11*CB$8),3,0))))</f>
        <v>0</v>
      </c>
      <c r="CC32" s="239">
        <f>IF(OR(SUMIF(CC$12:CC31,2,CC$12:CC31)=2,SUMIF(CC$12:CC31,1,CC$12:CC31)=1,SUM(CC$12:CC31)=1,SUM(CC$12:CC31)=2),0,IF($C32+$ED31&gt;($ED$11*CC$8),1,IF($C32+$D32+$E32+$F32+$ED31&gt;($ED$11*CC$8),2,IF($C32+$D32+$E32+$F32+$G32+$ED31&gt;($ED$11*CC$8),3,0))))</f>
        <v>0</v>
      </c>
      <c r="CD32" s="239">
        <f>IF(OR(SUMIF(CD$12:CD31,2,CD$12:CD31)=2,SUMIF(CD$12:CD31,1,CD$12:CD31)=1,SUM(CD$12:CD31)=1,SUM(CD$12:CD31)=2),0,IF($C32+$ED31&gt;($ED$11*CD$8),1,IF($C32+$D32+$E32+$F32+$ED31&gt;($ED$11*CD$8),2,IF($C32+$D32+$E32+$F32+$G32+$ED31&gt;($ED$11*CD$8),3,0))))</f>
        <v>0</v>
      </c>
      <c r="CE32" s="239">
        <f>IF(OR(SUMIF(CE$12:CE31,2,CE$12:CE31)=2,SUMIF(CE$12:CE31,1,CE$12:CE31)=1,SUM(CE$12:CE31)=1,SUM(CE$12:CE31)=2),0,IF($C32+$ED31&gt;($ED$11*CE$8),1,IF($C32+$D32+$E32+$F32+$ED31&gt;($ED$11*CE$8),2,IF($C32+$D32+$E32+$F32+$G32+$ED31&gt;($ED$11*CE$8),3,0))))</f>
        <v>0</v>
      </c>
      <c r="CF32" s="239">
        <f>IF(OR(SUMIF(CF$12:CF31,2,CF$12:CF31)=2,SUMIF(CF$12:CF31,1,CF$12:CF31)=1,SUM(CF$12:CF31)=1,SUM(CF$12:CF31)=2),0,IF($C32+$ED31&gt;($ED$11*CF$8),1,IF($C32+$D32+$E32+$F32+$ED31&gt;($ED$11*CF$8),2,IF($C32+$D32+$E32+$F32+$G32+$ED31&gt;($ED$11*CF$8),3,0))))</f>
        <v>0</v>
      </c>
      <c r="CG32" s="239">
        <f>IF(OR(SUMIF(CG$12:CG31,2,CG$12:CG31)=2,SUMIF(CG$12:CG31,1,CG$12:CG31)=1,SUM(CG$12:CG31)=1,SUM(CG$12:CG31)=2),0,IF($C32+$ED31&gt;($ED$11*CG$8),1,IF($C32+$D32+$E32+$F32+$ED31&gt;($ED$11*CG$8),2,IF($C32+$D32+$E32+$F32+$G32+$ED31&gt;($ED$11*CG$8),3,0))))</f>
        <v>0</v>
      </c>
      <c r="CH32" s="239">
        <f>IF(OR(SUMIF(CH$12:CH31,2,CH$12:CH31)=2,SUMIF(CH$12:CH31,1,CH$12:CH31)=1,SUM(CH$12:CH31)=1,SUM(CH$12:CH31)=2),0,IF($C32+$ED31&gt;($ED$11*CH$8),1,IF($C32+$D32+$E32+$F32+$ED31&gt;($ED$11*CH$8),2,IF($C32+$D32+$E32+$F32+$G32+$ED31&gt;($ED$11*CH$8),3,0))))</f>
        <v>0</v>
      </c>
      <c r="CI32" s="239">
        <f>IF(OR(SUMIF(CI$12:CI31,2,CI$12:CI31)=2,SUMIF(CI$12:CI31,1,CI$12:CI31)=1,SUM(CI$12:CI31)=1,SUM(CI$12:CI31)=2),0,IF($C32+$ED31&gt;($ED$11*CI$8),1,IF($C32+$D32+$E32+$F32+$ED31&gt;($ED$11*CI$8),2,IF($C32+$D32+$E32+$F32+$G32+$ED31&gt;($ED$11*CI$8),3,0))))</f>
        <v>0</v>
      </c>
      <c r="CJ32" s="239">
        <f>IF(OR(SUMIF(CJ$12:CJ31,2,CJ$12:CJ31)=2,SUMIF(CJ$12:CJ31,1,CJ$12:CJ31)=1,SUM(CJ$12:CJ31)=1,SUM(CJ$12:CJ31)=2),0,IF($C32+$ED31&gt;($ED$11*CJ$8),1,IF($C32+$D32+$E32+$F32+$ED31&gt;($ED$11*CJ$8),2,IF($C32+$D32+$E32+$F32+$G32+$ED31&gt;($ED$11*CJ$8),3,0))))</f>
        <v>0</v>
      </c>
      <c r="CK32" s="239">
        <f>IF(OR(SUMIF(CK$12:CK31,2,CK$12:CK31)=2,SUMIF(CK$12:CK31,1,CK$12:CK31)=1,SUM(CK$12:CK31)=1,SUM(CK$12:CK31)=2),0,IF($C32+$ED31&gt;($ED$11*CK$8),1,IF($C32+$D32+$E32+$F32+$ED31&gt;($ED$11*CK$8),2,IF($C32+$D32+$E32+$F32+$G32+$ED31&gt;($ED$11*CK$8),3,0))))</f>
        <v>0</v>
      </c>
      <c r="CL32" s="239">
        <f>IF(OR(SUMIF(CL$12:CL31,2,CL$12:CL31)=2,SUMIF(CL$12:CL31,1,CL$12:CL31)=1,SUM(CL$12:CL31)=1,SUM(CL$12:CL31)=2),0,IF($C32+$ED31&gt;($ED$11*CL$8),1,IF($C32+$D32+$E32+$F32+$ED31&gt;($ED$11*CL$8),2,IF($C32+$D32+$E32+$F32+$G32+$ED31&gt;($ED$11*CL$8),3,0))))</f>
        <v>0</v>
      </c>
      <c r="CM32" s="239">
        <f>IF(OR(SUMIF(CM$12:CM31,2,CM$12:CM31)=2,SUMIF(CM$12:CM31,1,CM$12:CM31)=1,SUM(CM$12:CM31)=1,SUM(CM$12:CM31)=2),0,IF($C32+$ED31&gt;($ED$11*CM$8),1,IF($C32+$D32+$E32+$F32+$ED31&gt;($ED$11*CM$8),2,IF($C32+$D32+$E32+$F32+$G32+$ED31&gt;($ED$11*CM$8),3,0))))</f>
        <v>0</v>
      </c>
      <c r="CN32" s="239">
        <f>IF(OR(SUMIF(CN$12:CN31,2,CN$12:CN31)=2,SUMIF(CN$12:CN31,1,CN$12:CN31)=1,SUM(CN$12:CN31)=1,SUM(CN$12:CN31)=2),0,IF($C32+$ED31&gt;($ED$11*CN$8),1,IF($C32+$D32+$E32+$F32+$ED31&gt;($ED$11*CN$8),2,IF($C32+$D32+$E32+$F32+$G32+$ED31&gt;($ED$11*CN$8),3,0))))</f>
        <v>0</v>
      </c>
      <c r="CO32" s="239">
        <f>IF(OR(SUMIF(CO$12:CO31,2,CO$12:CO31)=2,SUMIF(CO$12:CO31,1,CO$12:CO31)=1,SUM(CO$12:CO31)=1,SUM(CO$12:CO31)=2),0,IF($C32+$ED31&gt;($ED$11*CO$8),1,IF($C32+$D32+$E32+$F32+$ED31&gt;($ED$11*CO$8),2,IF($C32+$D32+$E32+$F32+$G32+$ED31&gt;($ED$11*CO$8),3,0))))</f>
        <v>0</v>
      </c>
      <c r="CP32" s="239">
        <f>IF(OR(SUMIF(CP$12:CP31,2,CP$12:CP31)=2,SUMIF(CP$12:CP31,1,CP$12:CP31)=1,SUM(CP$12:CP31)=1,SUM(CP$12:CP31)=2),0,IF($C32+$ED31&gt;($ED$11*CP$8),1,IF($C32+$D32+$E32+$F32+$ED31&gt;($ED$11*CP$8),2,IF($C32+$D32+$E32+$F32+$G32+$ED31&gt;($ED$11*CP$8),3,0))))</f>
        <v>0</v>
      </c>
      <c r="CQ32" s="239">
        <f>IF(OR(SUMIF(CQ$12:CQ31,2,CQ$12:CQ31)=2,SUMIF(CQ$12:CQ31,1,CQ$12:CQ31)=1,SUM(CQ$12:CQ31)=1,SUM(CQ$12:CQ31)=2),0,IF($C32+$ED31&gt;($ED$11*CQ$8),1,IF($C32+$D32+$E32+$F32+$ED31&gt;($ED$11*CQ$8),2,IF($C32+$D32+$E32+$F32+$G32+$ED31&gt;($ED$11*CQ$8),3,0))))</f>
        <v>0</v>
      </c>
      <c r="CR32" s="239">
        <f>IF(OR(SUMIF(CR$12:CR31,2,CR$12:CR31)=2,SUMIF(CR$12:CR31,1,CR$12:CR31)=1,SUM(CR$12:CR31)=1,SUM(CR$12:CR31)=2),0,IF($C32+$ED31&gt;($ED$11*CR$8),1,IF($C32+$D32+$E32+$F32+$ED31&gt;($ED$11*CR$8),2,IF($C32+$D32+$E32+$F32+$G32+$ED31&gt;($ED$11*CR$8),3,0))))</f>
        <v>0</v>
      </c>
      <c r="CS32" s="239">
        <f>IF(OR(SUMIF(CS$12:CS31,2,CS$12:CS31)=2,SUMIF(CS$12:CS31,1,CS$12:CS31)=1,SUM(CS$12:CS31)=1,SUM(CS$12:CS31)=2),0,IF($C32+$ED31&gt;($ED$11*CS$8),1,IF($C32+$D32+$E32+$F32+$ED31&gt;($ED$11*CS$8),2,IF($C32+$D32+$E32+$F32+$G32+$ED31&gt;($ED$11*CS$8),3,0))))</f>
        <v>0</v>
      </c>
      <c r="CT32" s="239">
        <f>IF(OR(SUMIF(CT$12:CT31,2,CT$12:CT31)=2,SUMIF(CT$12:CT31,1,CT$12:CT31)=1,SUM(CT$12:CT31)=1,SUM(CT$12:CT31)=2),0,IF($C32+$ED31&gt;($ED$11*CT$8),1,IF($C32+$D32+$E32+$F32+$ED31&gt;($ED$11*CT$8),2,IF($C32+$D32+$E32+$F32+$G32+$ED31&gt;($ED$11*CT$8),3,0))))</f>
        <v>0</v>
      </c>
      <c r="CU32" s="239">
        <f>IF(OR(SUMIF(CU$12:CU31,2,CU$12:CU31)=2,SUMIF(CU$12:CU31,1,CU$12:CU31)=1,SUM(CU$12:CU31)=1,SUM(CU$12:CU31)=2),0,IF($C32+$ED31&gt;($ED$11*CU$8),1,IF($C32+$D32+$E32+$F32+$ED31&gt;($ED$11*CU$8),2,IF($C32+$D32+$E32+$F32+$G32+$ED31&gt;($ED$11*CU$8),3,0))))</f>
        <v>0</v>
      </c>
      <c r="CV32" s="239">
        <f>IF(OR(SUMIF(CV$12:CV31,2,CV$12:CV31)=2,SUMIF(CV$12:CV31,1,CV$12:CV31)=1,SUM(CV$12:CV31)=1,SUM(CV$12:CV31)=2),0,IF($C32+$ED31&gt;($ED$11*CV$8),1,IF($C32+$D32+$E32+$F32+$ED31&gt;($ED$11*CV$8),2,IF($C32+$D32+$E32+$F32+$G32+$ED31&gt;($ED$11*CV$8),3,0))))</f>
        <v>0</v>
      </c>
      <c r="CW32" s="239">
        <f>IF(OR(SUMIF(CW$12:CW31,2,CW$12:CW31)=2,SUMIF(CW$12:CW31,1,CW$12:CW31)=1,SUM(CW$12:CW31)=1,SUM(CW$12:CW31)=2),0,IF($C32+$ED31&gt;($ED$11*CW$8),1,IF($C32+$D32+$E32+$F32+$ED31&gt;($ED$11*CW$8),2,IF($C32+$D32+$E32+$F32+$G32+$ED31&gt;($ED$11*CW$8),3,0))))</f>
        <v>0</v>
      </c>
      <c r="CX32" s="239">
        <f>IF(OR(SUMIF(CX$12:CX31,2,CX$12:CX31)=2,SUMIF(CX$12:CX31,1,CX$12:CX31)=1,SUM(CX$12:CX31)=1,SUM(CX$12:CX31)=2),0,IF($C32+$ED31&gt;($ED$11*CX$8),1,IF($C32+$D32+$E32+$F32+$ED31&gt;($ED$11*CX$8),2,IF($C32+$D32+$E32+$F32+$G32+$ED31&gt;($ED$11*CX$8),3,0))))</f>
        <v>0</v>
      </c>
      <c r="CY32" s="239">
        <f>IF(OR(SUMIF(CY$12:CY31,2,CY$12:CY31)=2,SUMIF(CY$12:CY31,1,CY$12:CY31)=1,SUM(CY$12:CY31)=1,SUM(CY$12:CY31)=2),0,IF($C32+$ED31&gt;($ED$11*CY$8),1,IF($C32+$D32+$E32+$F32+$ED31&gt;($ED$11*CY$8),2,IF($C32+$D32+$E32+$F32+$G32+$ED31&gt;($ED$11*CY$8),3,0))))</f>
        <v>0</v>
      </c>
      <c r="CZ32" s="239">
        <f>IF(OR(SUMIF(CZ$12:CZ31,2,CZ$12:CZ31)=2,SUMIF(CZ$12:CZ31,1,CZ$12:CZ31)=1,SUM(CZ$12:CZ31)=1,SUM(CZ$12:CZ31)=2),0,IF($C32+$ED31&gt;($ED$11*CZ$8),1,IF($C32+$D32+$E32+$F32+$ED31&gt;($ED$11*CZ$8),2,IF($C32+$D32+$E32+$F32+$G32+$ED31&gt;($ED$11*CZ$8),3,0))))</f>
        <v>0</v>
      </c>
      <c r="DA32" s="239">
        <f>IF(OR(SUMIF(DA$12:DA31,2,DA$12:DA31)=2,SUMIF(DA$12:DA31,1,DA$12:DA31)=1,SUM(DA$12:DA31)=1,SUM(DA$12:DA31)=2),0,IF($C32+$ED31&gt;($ED$11*DA$8),1,IF($C32+$D32+$E32+$F32+$ED31&gt;($ED$11*DA$8),2,IF($C32+$D32+$E32+$F32+$G32+$ED31&gt;($ED$11*DA$8),3,0))))</f>
        <v>0</v>
      </c>
      <c r="DB32" s="239">
        <f>IF(OR(SUMIF(DB$12:DB31,2,DB$12:DB31)=2,SUMIF(DB$12:DB31,1,DB$12:DB31)=1,SUM(DB$12:DB31)=1,SUM(DB$12:DB31)=2),0,IF($C32+$ED31&gt;($ED$11*DB$8),1,IF($C32+$D32+$E32+$F32+$ED31&gt;($ED$11*DB$8),2,IF($C32+$D32+$E32+$F32+$G32+$ED31&gt;($ED$11*DB$8),3,0))))</f>
        <v>0</v>
      </c>
      <c r="DC32" s="239">
        <f>IF(OR(SUMIF(DC$12:DC31,2,DC$12:DC31)=2,SUMIF(DC$12:DC31,1,DC$12:DC31)=1,SUM(DC$12:DC31)=1,SUM(DC$12:DC31)=2),0,IF($C32+$ED31&gt;($ED$11*DC$8),1,IF($C32+$D32+$E32+$F32+$ED31&gt;($ED$11*DC$8),2,IF($C32+$D32+$E32+$F32+$G32+$ED31&gt;($ED$11*DC$8),3,0))))</f>
        <v>0</v>
      </c>
      <c r="DD32" s="239">
        <f>IF(OR(SUMIF(DD$12:DD31,2,DD$12:DD31)=2,SUMIF(DD$12:DD31,1,DD$12:DD31)=1,SUM(DD$12:DD31)=1,SUM(DD$12:DD31)=2),0,IF($C32+$ED31&gt;($ED$11*DD$8),1,IF($C32+$D32+$E32+$F32+$ED31&gt;($ED$11*DD$8),2,IF($C32+$D32+$E32+$F32+$G32+$ED31&gt;($ED$11*DD$8),3,0))))</f>
        <v>0</v>
      </c>
      <c r="DE32" s="239">
        <f>IF(OR(SUMIF(DE$12:DE31,2,DE$12:DE31)=2,SUMIF(DE$12:DE31,1,DE$12:DE31)=1,SUM(DE$12:DE31)=1,SUM(DE$12:DE31)=2),0,IF($C32+$ED31&gt;($ED$11*DE$8),1,IF($C32+$D32+$E32+$F32+$ED31&gt;($ED$11*DE$8),2,IF($C32+$D32+$E32+$F32+$G32+$ED31&gt;($ED$11*DE$8),3,0))))</f>
        <v>0</v>
      </c>
      <c r="DF32" s="239">
        <f>IF(OR(SUMIF(DF$12:DF31,2,DF$12:DF31)=2,SUMIF(DF$12:DF31,1,DF$12:DF31)=1,SUM(DF$12:DF31)=1,SUM(DF$12:DF31)=2),0,IF($C32+$ED31&gt;($ED$11*DF$8),1,IF($C32+$D32+$E32+$F32+$ED31&gt;($ED$11*DF$8),2,IF($C32+$D32+$E32+$F32+$G32+$ED31&gt;($ED$11*DF$8),3,0))))</f>
        <v>0</v>
      </c>
      <c r="DG32" s="239">
        <f>IF(OR(SUMIF(DG$12:DG31,2,DG$12:DG31)=2,SUMIF(DG$12:DG31,1,DG$12:DG31)=1,SUM(DG$12:DG31)=1,SUM(DG$12:DG31)=2),0,IF($C32+$ED31&gt;($ED$11*DG$8),1,IF($C32+$D32+$E32+$F32+$ED31&gt;($ED$11*DG$8),2,IF($C32+$D32+$E32+$F32+$G32+$ED31&gt;($ED$11*DG$8),3,0))))</f>
        <v>0</v>
      </c>
      <c r="DH32" s="239">
        <f>IF(OR(SUMIF(DH$12:DH31,2,DH$12:DH31)=2,SUMIF(DH$12:DH31,1,DH$12:DH31)=1,SUM(DH$12:DH31)=1,SUM(DH$12:DH31)=2),0,IF($C32+$ED31&gt;($ED$11*DH$8),1,IF($C32+$D32+$E32+$F32+$ED31&gt;($ED$11*DH$8),2,IF($C32+$D32+$E32+$F32+$G32+$ED31&gt;($ED$11*DH$8),3,0))))</f>
        <v>0</v>
      </c>
      <c r="DI32" s="239">
        <f>IF(OR(SUMIF(DI$12:DI31,2,DI$12:DI31)=2,SUMIF(DI$12:DI31,1,DI$12:DI31)=1,SUM(DI$12:DI31)=1,SUM(DI$12:DI31)=2),0,IF($C32+$ED31&gt;($ED$11*DI$8),1,IF($C32+$D32+$E32+$F32+$ED31&gt;($ED$11*DI$8),2,IF($C32+$D32+$E32+$F32+$G32+$ED31&gt;($ED$11*DI$8),3,0))))</f>
        <v>0</v>
      </c>
      <c r="DJ32" s="239">
        <f>IF(OR(SUMIF(DJ$12:DJ31,2,DJ$12:DJ31)=2,SUMIF(DJ$12:DJ31,1,DJ$12:DJ31)=1,SUM(DJ$12:DJ31)=1,SUM(DJ$12:DJ31)=2),0,IF($C32+$ED31&gt;($ED$11*DJ$8),1,IF($C32+$D32+$E32+$F32+$ED31&gt;($ED$11*DJ$8),2,IF($C32+$D32+$E32+$F32+$G32+$ED31&gt;($ED$11*DJ$8),3,0))))</f>
        <v>0</v>
      </c>
      <c r="DK32" s="239">
        <f>IF(OR(SUMIF(DK$12:DK31,2,DK$12:DK31)=2,SUMIF(DK$12:DK31,1,DK$12:DK31)=1,SUM(DK$12:DK31)=1,SUM(DK$12:DK31)=2),0,IF($C32+$ED31&gt;($ED$11*DK$8),1,IF($C32+$D32+$E32+$F32+$ED31&gt;($ED$11*DK$8),2,IF($C32+$D32+$E32+$F32+$G32+$ED31&gt;($ED$11*DK$8),3,0))))</f>
        <v>0</v>
      </c>
      <c r="DL32" s="239">
        <f>IF(OR(SUMIF(DL$12:DL31,2,DL$12:DL31)=2,SUMIF(DL$12:DL31,1,DL$12:DL31)=1,SUM(DL$12:DL31)=1,SUM(DL$12:DL31)=2),0,IF($C32+$ED31&gt;($ED$11*DL$8),1,IF($C32+$D32+$E32+$F32+$ED31&gt;($ED$11*DL$8),2,IF($C32+$D32+$E32+$F32+$G32+$ED31&gt;($ED$11*DL$8),3,0))))</f>
        <v>0</v>
      </c>
      <c r="DM32" s="239">
        <f>IF(OR(SUMIF(DM$12:DM31,2,DM$12:DM31)=2,SUMIF(DM$12:DM31,1,DM$12:DM31)=1,SUM(DM$12:DM31)=1,SUM(DM$12:DM31)=2),0,IF($C32+$ED31&gt;($ED$11*DM$8),1,IF($C32+$D32+$E32+$F32+$ED31&gt;($ED$11*DM$8),2,IF($C32+$D32+$E32+$F32+$G32+$ED31&gt;($ED$11*DM$8),3,0))))</f>
        <v>0</v>
      </c>
      <c r="DN32" s="239">
        <f>IF(OR(SUMIF(DN$12:DN31,2,DN$12:DN31)=2,SUMIF(DN$12:DN31,1,DN$12:DN31)=1,SUM(DN$12:DN31)=1,SUM(DN$12:DN31)=2),0,IF($C32+$ED31&gt;($ED$11*DN$8),1,IF($C32+$D32+$E32+$F32+$ED31&gt;($ED$11*DN$8),2,IF($C32+$D32+$E32+$F32+$G32+$ED31&gt;($ED$11*DN$8),3,0))))</f>
        <v>0</v>
      </c>
      <c r="DO32" s="239">
        <f>IF(OR(SUMIF(DO$12:DO31,2,DO$12:DO31)=2,SUMIF(DO$12:DO31,1,DO$12:DO31)=1,SUM(DO$12:DO31)=1,SUM(DO$12:DO31)=2),0,IF($C32+$ED31&gt;($ED$11*DO$8),1,IF($C32+$D32+$E32+$F32+$ED31&gt;($ED$11*DO$8),2,IF($C32+$D32+$E32+$F32+$G32+$ED31&gt;($ED$11*DO$8),3,0))))</f>
        <v>0</v>
      </c>
      <c r="DP32" s="239">
        <f>IF(OR(SUMIF(DP$12:DP31,2,DP$12:DP31)=2,SUMIF(DP$12:DP31,1,DP$12:DP31)=1,SUM(DP$12:DP31)=1,SUM(DP$12:DP31)=2),0,IF($C32+$ED31&gt;($ED$11*DP$8),1,IF($C32+$D32+$E32+$F32+$ED31&gt;($ED$11*DP$8),2,IF($C32+$D32+$E32+$F32+$G32+$ED31&gt;($ED$11*DP$8),3,0))))</f>
        <v>0</v>
      </c>
      <c r="DQ32" s="239">
        <f>IF(OR(SUMIF(DQ$12:DQ31,2,DQ$12:DQ31)=2,SUMIF(DQ$12:DQ31,1,DQ$12:DQ31)=1,SUM(DQ$12:DQ31)=1,SUM(DQ$12:DQ31)=2),0,IF($C32+$ED31&gt;($ED$11*DQ$8),1,IF($C32+$D32+$E32+$F32+$ED31&gt;($ED$11*DQ$8),2,IF($C32+$D32+$E32+$F32+$G32+$ED31&gt;($ED$11*DQ$8),3,0))))</f>
        <v>0</v>
      </c>
      <c r="DR32" s="239">
        <f>IF(OR(SUMIF(DR$12:DR31,2,DR$12:DR31)=2,SUMIF(DR$12:DR31,1,DR$12:DR31)=1,SUM(DR$12:DR31)=1,SUM(DR$12:DR31)=2),0,IF($C32+$ED31&gt;($ED$11*DR$8),1,IF($C32+$D32+$E32+$F32+$ED31&gt;($ED$11*DR$8),2,IF($C32+$D32+$E32+$F32+$G32+$ED31&gt;($ED$11*DR$8),3,0))))</f>
        <v>0</v>
      </c>
      <c r="DS32" s="239">
        <f>IF(OR(SUMIF(DS$12:DS31,2,DS$12:DS31)=2,SUMIF(DS$12:DS31,1,DS$12:DS31)=1,SUM(DS$12:DS31)=1,SUM(DS$12:DS31)=2),0,IF($C32+$ED31&gt;($ED$11*DS$8),1,IF($C32+$D32+$E32+$F32+$ED31&gt;($ED$11*DS$8),2,IF($C32+$D32+$E32+$F32+$G32+$ED31&gt;($ED$11*DS$8),3,0))))</f>
        <v>0</v>
      </c>
      <c r="DT32" s="239">
        <f>IF(OR(SUMIF(DT$12:DT31,2,DT$12:DT31)=2,SUMIF(DT$12:DT31,1,DT$12:DT31)=1,SUM(DT$12:DT31)=1,SUM(DT$12:DT31)=2),0,IF($C32+$ED31&gt;($ED$11*DT$8),1,IF($C32+$D32+$E32+$F32+$ED31&gt;($ED$11*DT$8),2,IF($C32+$D32+$E32+$F32+$G32+$ED31&gt;($ED$11*DT$8),3,0))))</f>
        <v>0</v>
      </c>
      <c r="DU32" s="239">
        <f>IF(OR(SUMIF(DU$12:DU31,2,DU$12:DU31)=2,SUMIF(DU$12:DU31,1,DU$12:DU31)=1,SUM(DU$12:DU31)=1,SUM(DU$12:DU31)=2),0,IF($C32+$ED31&gt;($ED$11*DU$8),1,IF($C32+$D32+$E32+$F32+$ED31&gt;($ED$11*DU$8),2,IF($C32+$D32+$E32+$F32+$G32+$ED31&gt;($ED$11*DU$8),3,0))))</f>
        <v>0</v>
      </c>
      <c r="DV32" s="239">
        <f>IF(OR(SUMIF(DV$12:DV31,2,DV$12:DV31)=2,SUMIF(DV$12:DV31,1,DV$12:DV31)=1,SUM(DV$12:DV31)=1,SUM(DV$12:DV31)=2),0,IF($C32+$ED31&gt;($ED$11*DV$8),1,IF($C32+$D32+$E32+$F32+$ED31&gt;($ED$11*DV$8),2,IF($C32+$D32+$E32+$F32+$G32+$ED31&gt;($ED$11*DV$8),3,0))))</f>
        <v>0</v>
      </c>
      <c r="DW32" s="239">
        <f>IF(OR(SUMIF(DW$12:DW31,2,DW$12:DW31)=2,SUMIF(DW$12:DW31,1,DW$12:DW31)=1,SUM(DW$12:DW31)=1,SUM(DW$12:DW31)=2),0,IF($C32+$ED31&gt;($ED$11*DW$8),1,IF($C32+$D32+$E32+$F32+$ED31&gt;($ED$11*DW$8),2,IF($C32+$D32+$E32+$F32+$G32+$ED31&gt;($ED$11*DW$8),3,0))))</f>
        <v>0</v>
      </c>
      <c r="DX32" s="239">
        <f>IF(OR(SUMIF(DX$12:DX31,2,DX$12:DX31)=2,SUMIF(DX$12:DX31,1,DX$12:DX31)=1,SUM(DX$12:DX31)=1,SUM(DX$12:DX31)=2),0,IF($C32+$ED31&gt;($ED$11*DX$8),1,IF($C32+$D32+$E32+$F32+$ED31&gt;($ED$11*DX$8),2,IF($C32+$D32+$E32+$F32+$G32+$ED31&gt;($ED$11*DX$8),3,0))))</f>
        <v>0</v>
      </c>
      <c r="DY32" s="239">
        <f>IF(OR(SUMIF(DY$12:DY31,2,DY$12:DY31)=2,SUMIF(DY$12:DY31,1,DY$12:DY31)=1,SUM(DY$12:DY31)=1,SUM(DY$12:DY31)=2),0,IF($C32+$ED31&gt;($ED$11*DY$8),1,IF($C32+$D32+$E32+$F32+$ED31&gt;($ED$11*DY$8),2,IF($C32+$D32+$E32+$F32+$G32+$ED31&gt;($ED$11*DY$8),3,0))))</f>
        <v>0</v>
      </c>
      <c r="DZ32" s="239">
        <f>IF(OR(SUMIF(DZ$12:DZ31,2,DZ$12:DZ31)=2,SUMIF(DZ$12:DZ31,1,DZ$12:DZ31)=1,SUM(DZ$12:DZ31)=1,SUM(DZ$12:DZ31)=2),0,IF($C32+$ED31&gt;($ED$11*DZ$8),1,IF($C32+$D32+$E32+$F32+$ED31&gt;($ED$11*DZ$8),2,IF($C32+$D32+$E32+$F32+$G32+$ED31&gt;($ED$11*DZ$8),3,0))))</f>
        <v>0</v>
      </c>
      <c r="EA32" s="239">
        <f>IF(OR(SUMIF(EA$12:EA31,2,EA$12:EA31)=2,SUMIF(EA$12:EA31,1,EA$12:EA31)=1,SUM(EA$12:EA31)=1,SUM(EA$12:EA31)=2),0,IF($C32+$ED31&gt;($ED$11*EA$8),1,IF($C32+$D32+$E32+$F32+$ED31&gt;($ED$11*EA$8),2,IF($C32+$D32+$E32+$F32+$G32+$ED31&gt;($ED$11*EA$8),3,0))))</f>
        <v>0</v>
      </c>
      <c r="EB32" s="239">
        <f>IF(OR(SUMIF(EB$12:EB31,2,EB$12:EB31)=2,SUMIF(EB$12:EB31,1,EB$12:EB31)=1,SUM(EB$12:EB31)=1,SUM(EB$12:EB31)=2),0,IF($C32+$ED31&gt;($ED$11*EB$8),1,IF($C32+$D32+$E32+$F32+$ED31&gt;($ED$11*EB$8),2,IF($C32+$D32+$E32+$F32+$G32+$ED31&gt;($ED$11*EB$8),3,0))))</f>
        <v>0</v>
      </c>
      <c r="EC32" s="239">
        <f>IF(OR(SUMIF(EC$12:EC31,2,EC$12:EC31)=2,SUMIF(EC$12:EC31,1,EC$12:EC31)=1,SUM(EC$12:EC31)=1,SUM(EC$12:EC31)=2),0,IF($C32+$ED31&gt;($ED$11*EC$8),1,IF($C32+$D32+$E32+$F32+$ED31&gt;($ED$11*EC$8),2,IF($C32+$D32+$E32+$F32+$G32+$ED31&gt;($ED$11*EC$8),3,0))))</f>
        <v>0</v>
      </c>
      <c r="ED32" s="197">
        <f>SUM($C$12:$F32)</f>
        <v>0</v>
      </c>
    </row>
    <row r="33" spans="1:134" ht="14.1" customHeight="1">
      <c r="A33" s="236">
        <v>22</v>
      </c>
      <c r="B33" s="237"/>
      <c r="C33" s="237"/>
      <c r="D33" s="237"/>
      <c r="E33" s="237"/>
      <c r="F33" s="237"/>
      <c r="G33" s="237"/>
      <c r="H33" s="239">
        <f>IF(OR(SUMIF(H$12:H32,2,H$12:H32)=2,SUMIF(H$12:H32,1,H$12:H32)=1,SUM(H$12:H32)=1,SUM(H$12:H32)=2),0,IF($C33+$ED32&gt;($ED$11*H$8),1,IF($C33+$D33+$E33+$F33+$ED32&gt;($ED$11*H$8),2,IF($C33+$D33+$E33+$F33+$G33+$ED32&gt;($ED$11*H$8),3,0))))</f>
        <v>0</v>
      </c>
      <c r="I33" s="239">
        <f>IF(OR(SUMIF(I$12:I32,2,I$12:I32)=2,SUMIF(I$12:I32,1,I$12:I32)=1,SUM(I$12:I32)=1,SUM(I$12:I32)=2),0,IF($C33+$ED32&gt;($ED$11*I$8),1,IF($C33+$D33+$E33+$F33+$ED32&gt;($ED$11*I$8),2,IF($C33+$D33+$E33+$F33+$G33+$ED32&gt;($ED$11*I$8),3,0))))</f>
        <v>0</v>
      </c>
      <c r="J33" s="239">
        <f>IF(OR(SUMIF(J$12:J32,2,J$12:J32)=2,SUMIF(J$12:J32,1,J$12:J32)=1,SUM(J$12:J32)=1,SUM(J$12:J32)=2),0,IF($C33+$ED32&gt;($ED$11*J$8),1,IF($C33+$D33+$E33+$F33+$ED32&gt;($ED$11*J$8),2,IF($C33+$D33+$E33+$F33+$G33+$ED32&gt;($ED$11*J$8),3,0))))</f>
        <v>0</v>
      </c>
      <c r="K33" s="239">
        <f>IF(OR(SUMIF(K$12:K32,2,K$12:K32)=2,SUMIF(K$12:K32,1,K$12:K32)=1,SUM(K$12:K32)=1,SUM(K$12:K32)=2),0,IF($C33+$ED32&gt;($ED$11*K$8),1,IF($C33+$D33+$E33+$F33+$ED32&gt;($ED$11*K$8),2,IF($C33+$D33+$E33+$F33+$G33+$ED32&gt;($ED$11*K$8),3,0))))</f>
        <v>0</v>
      </c>
      <c r="L33" s="239">
        <f>IF(OR(SUMIF(L$12:L32,2,L$12:L32)=2,SUMIF(L$12:L32,1,L$12:L32)=1,SUM(L$12:L32)=1,SUM(L$12:L32)=2),0,IF($C33+$ED32&gt;($ED$11*L$8),1,IF($C33+$D33+$E33+$F33+$ED32&gt;($ED$11*L$8),2,IF($C33+$D33+$E33+$F33+$G33+$ED32&gt;($ED$11*L$8),3,0))))</f>
        <v>0</v>
      </c>
      <c r="M33" s="239">
        <f>IF(OR(SUMIF(M$12:M32,2,M$12:M32)=2,SUMIF(M$12:M32,1,M$12:M32)=1,SUM(M$12:M32)=1,SUM(M$12:M32)=2),0,IF($C33+$ED32&gt;($ED$11*M$8),1,IF($C33+$D33+$E33+$F33+$ED32&gt;($ED$11*M$8),2,IF($C33+$D33+$E33+$F33+$G33+$ED32&gt;($ED$11*M$8),3,0))))</f>
        <v>0</v>
      </c>
      <c r="N33" s="239">
        <f>IF(OR(SUMIF(N$12:N32,2,N$12:N32)=2,SUMIF(N$12:N32,1,N$12:N32)=1,SUM(N$12:N32)=1,SUM(N$12:N32)=2),0,IF($C33+$ED32&gt;($ED$11*N$8),1,IF($C33+$D33+$E33+$F33+$ED32&gt;($ED$11*N$8),2,IF($C33+$D33+$E33+$F33+$G33+$ED32&gt;($ED$11*N$8),3,0))))</f>
        <v>0</v>
      </c>
      <c r="O33" s="239">
        <f>IF(OR(SUMIF(O$12:O32,2,O$12:O32)=2,SUMIF(O$12:O32,1,O$12:O32)=1,SUM(O$12:O32)=1,SUM(O$12:O32)=2),0,IF($C33+$ED32&gt;($ED$11*O$8),1,IF($C33+$D33+$E33+$F33+$ED32&gt;($ED$11*O$8),2,IF($C33+$D33+$E33+$F33+$G33+$ED32&gt;($ED$11*O$8),3,0))))</f>
        <v>0</v>
      </c>
      <c r="P33" s="239">
        <f>IF(OR(SUMIF(P$12:P32,2,P$12:P32)=2,SUMIF(P$12:P32,1,P$12:P32)=1,SUM(P$12:P32)=1,SUM(P$12:P32)=2),0,IF($C33+$ED32&gt;($ED$11*P$8),1,IF($C33+$D33+$E33+$F33+$ED32&gt;($ED$11*P$8),2,IF($C33+$D33+$E33+$F33+$G33+$ED32&gt;($ED$11*P$8),3,0))))</f>
        <v>0</v>
      </c>
      <c r="Q33" s="239">
        <f>IF(OR(SUMIF(Q$12:Q32,2,Q$12:Q32)=2,SUMIF(Q$12:Q32,1,Q$12:Q32)=1,SUM(Q$12:Q32)=1,SUM(Q$12:Q32)=2),0,IF($C33+$ED32&gt;($ED$11*Q$8),1,IF($C33+$D33+$E33+$F33+$ED32&gt;($ED$11*Q$8),2,IF($C33+$D33+$E33+$F33+$G33+$ED32&gt;($ED$11*Q$8),3,0))))</f>
        <v>0</v>
      </c>
      <c r="R33" s="239">
        <f>IF(OR(SUMIF(R$12:R32,2,R$12:R32)=2,SUMIF(R$12:R32,1,R$12:R32)=1,SUM(R$12:R32)=1,SUM(R$12:R32)=2),0,IF($C33+$ED32&gt;($ED$11*R$8),1,IF($C33+$D33+$E33+$F33+$ED32&gt;($ED$11*R$8),2,IF($C33+$D33+$E33+$F33+$G33+$ED32&gt;($ED$11*R$8),3,0))))</f>
        <v>0</v>
      </c>
      <c r="S33" s="239">
        <f>IF(OR(SUMIF(S$12:S32,2,S$12:S32)=2,SUMIF(S$12:S32,1,S$12:S32)=1,SUM(S$12:S32)=1,SUM(S$12:S32)=2),0,IF($C33+$ED32&gt;($ED$11*S$8),1,IF($C33+$D33+$E33+$F33+$ED32&gt;($ED$11*S$8),2,IF($C33+$D33+$E33+$F33+$G33+$ED32&gt;($ED$11*S$8),3,0))))</f>
        <v>0</v>
      </c>
      <c r="T33" s="239">
        <f>IF(OR(SUMIF(T$12:T32,2,T$12:T32)=2,SUMIF(T$12:T32,1,T$12:T32)=1,SUM(T$12:T32)=1,SUM(T$12:T32)=2),0,IF($C33+$ED32&gt;($ED$11*T$8),1,IF($C33+$D33+$E33+$F33+$ED32&gt;($ED$11*T$8),2,IF($C33+$D33+$E33+$F33+$G33+$ED32&gt;($ED$11*T$8),3,0))))</f>
        <v>0</v>
      </c>
      <c r="U33" s="239">
        <f>IF(OR(SUMIF(U$12:U32,2,U$12:U32)=2,SUMIF(U$12:U32,1,U$12:U32)=1,SUM(U$12:U32)=1,SUM(U$12:U32)=2),0,IF($C33+$ED32&gt;($ED$11*U$8),1,IF($C33+$D33+$E33+$F33+$ED32&gt;($ED$11*U$8),2,IF($C33+$D33+$E33+$F33+$G33+$ED32&gt;($ED$11*U$8),3,0))))</f>
        <v>0</v>
      </c>
      <c r="V33" s="239">
        <f>IF(OR(SUMIF(V$12:V32,2,V$12:V32)=2,SUMIF(V$12:V32,1,V$12:V32)=1,SUM(V$12:V32)=1,SUM(V$12:V32)=2),0,IF($C33+$ED32&gt;($ED$11*V$8),1,IF($C33+$D33+$E33+$F33+$ED32&gt;($ED$11*V$8),2,IF($C33+$D33+$E33+$F33+$G33+$ED32&gt;($ED$11*V$8),3,0))))</f>
        <v>0</v>
      </c>
      <c r="W33" s="239">
        <f>IF(OR(SUMIF(W$12:W32,2,W$12:W32)=2,SUMIF(W$12:W32,1,W$12:W32)=1,SUM(W$12:W32)=1,SUM(W$12:W32)=2),0,IF($C33+$ED32&gt;($ED$11*W$8),1,IF($C33+$D33+$E33+$F33+$ED32&gt;($ED$11*W$8),2,IF($C33+$D33+$E33+$F33+$G33+$ED32&gt;($ED$11*W$8),3,0))))</f>
        <v>0</v>
      </c>
      <c r="X33" s="239">
        <f>IF(OR(SUMIF(X$12:X32,2,X$12:X32)=2,SUMIF(X$12:X32,1,X$12:X32)=1,SUM(X$12:X32)=1,SUM(X$12:X32)=2),0,IF($C33+$ED32&gt;($ED$11*X$8),1,IF($C33+$D33+$E33+$F33+$ED32&gt;($ED$11*X$8),2,IF($C33+$D33+$E33+$F33+$G33+$ED32&gt;($ED$11*X$8),3,0))))</f>
        <v>0</v>
      </c>
      <c r="Y33" s="239">
        <f>IF(OR(SUMIF(Y$12:Y32,2,Y$12:Y32)=2,SUMIF(Y$12:Y32,1,Y$12:Y32)=1,SUM(Y$12:Y32)=1,SUM(Y$12:Y32)=2),0,IF($C33+$ED32&gt;($ED$11*Y$8),1,IF($C33+$D33+$E33+$F33+$ED32&gt;($ED$11*Y$8),2,IF($C33+$D33+$E33+$F33+$G33+$ED32&gt;($ED$11*Y$8),3,0))))</f>
        <v>0</v>
      </c>
      <c r="Z33" s="239">
        <f>IF(OR(SUMIF(Z$12:Z32,2,Z$12:Z32)=2,SUMIF(Z$12:Z32,1,Z$12:Z32)=1,SUM(Z$12:Z32)=1,SUM(Z$12:Z32)=2),0,IF($C33+$ED32&gt;($ED$11*Z$8),1,IF($C33+$D33+$E33+$F33+$ED32&gt;($ED$11*Z$8),2,IF($C33+$D33+$E33+$F33+$G33+$ED32&gt;($ED$11*Z$8),3,0))))</f>
        <v>0</v>
      </c>
      <c r="AA33" s="239">
        <f>IF(OR(SUMIF(AA$12:AA32,2,AA$12:AA32)=2,SUMIF(AA$12:AA32,1,AA$12:AA32)=1,SUM(AA$12:AA32)=1,SUM(AA$12:AA32)=2),0,IF($C33+$ED32&gt;($ED$11*AA$8),1,IF($C33+$D33+$E33+$F33+$ED32&gt;($ED$11*AA$8),2,IF($C33+$D33+$E33+$F33+$G33+$ED32&gt;($ED$11*AA$8),3,0))))</f>
        <v>0</v>
      </c>
      <c r="AB33" s="239">
        <f>IF(OR(SUMIF(AB$12:AB32,2,AB$12:AB32)=2,SUMIF(AB$12:AB32,1,AB$12:AB32)=1,SUM(AB$12:AB32)=1,SUM(AB$12:AB32)=2),0,IF($C33+$ED32&gt;($ED$11*AB$8),1,IF($C33+$D33+$E33+$F33+$ED32&gt;($ED$11*AB$8),2,IF($C33+$D33+$E33+$F33+$G33+$ED32&gt;($ED$11*AB$8),3,0))))</f>
        <v>0</v>
      </c>
      <c r="AC33" s="239">
        <f>IF(OR(SUMIF(AC$12:AC32,2,AC$12:AC32)=2,SUMIF(AC$12:AC32,1,AC$12:AC32)=1,SUM(AC$12:AC32)=1,SUM(AC$12:AC32)=2),0,IF($C33+$ED32&gt;($ED$11*AC$8),1,IF($C33+$D33+$E33+$F33+$ED32&gt;($ED$11*AC$8),2,IF($C33+$D33+$E33+$F33+$G33+$ED32&gt;($ED$11*AC$8),3,0))))</f>
        <v>0</v>
      </c>
      <c r="AD33" s="239">
        <f>IF(OR(SUMIF(AD$12:AD32,2,AD$12:AD32)=2,SUMIF(AD$12:AD32,1,AD$12:AD32)=1,SUM(AD$12:AD32)=1,SUM(AD$12:AD32)=2),0,IF($C33+$ED32&gt;($ED$11*AD$8),1,IF($C33+$D33+$E33+$F33+$ED32&gt;($ED$11*AD$8),2,IF($C33+$D33+$E33+$F33+$G33+$ED32&gt;($ED$11*AD$8),3,0))))</f>
        <v>0</v>
      </c>
      <c r="AE33" s="239">
        <f>IF(OR(SUMIF(AE$12:AE32,2,AE$12:AE32)=2,SUMIF(AE$12:AE32,1,AE$12:AE32)=1,SUM(AE$12:AE32)=1,SUM(AE$12:AE32)=2),0,IF($C33+$ED32&gt;($ED$11*AE$8),1,IF($C33+$D33+$E33+$F33+$ED32&gt;($ED$11*AE$8),2,IF($C33+$D33+$E33+$F33+$G33+$ED32&gt;($ED$11*AE$8),3,0))))</f>
        <v>0</v>
      </c>
      <c r="AF33" s="239">
        <f>IF(OR(SUMIF(AF$12:AF32,2,AF$12:AF32)=2,SUMIF(AF$12:AF32,1,AF$12:AF32)=1,SUM(AF$12:AF32)=1,SUM(AF$12:AF32)=2),0,IF($C33+$ED32&gt;($ED$11*AF$8),1,IF($C33+$D33+$E33+$F33+$ED32&gt;($ED$11*AF$8),2,IF($C33+$D33+$E33+$F33+$G33+$ED32&gt;($ED$11*AF$8),3,0))))</f>
        <v>0</v>
      </c>
      <c r="AG33" s="239">
        <f>IF(OR(SUMIF(AG$12:AG32,2,AG$12:AG32)=2,SUMIF(AG$12:AG32,1,AG$12:AG32)=1,SUM(AG$12:AG32)=1,SUM(AG$12:AG32)=2),0,IF($C33+$ED32&gt;($ED$11*AG$8),1,IF($C33+$D33+$E33+$F33+$ED32&gt;($ED$11*AG$8),2,IF($C33+$D33+$E33+$F33+$G33+$ED32&gt;($ED$11*AG$8),3,0))))</f>
        <v>0</v>
      </c>
      <c r="AH33" s="239">
        <f>IF(OR(SUMIF(AH$12:AH32,2,AH$12:AH32)=2,SUMIF(AH$12:AH32,1,AH$12:AH32)=1,SUM(AH$12:AH32)=1,SUM(AH$12:AH32)=2),0,IF($C33+$ED32&gt;($ED$11*AH$8),1,IF($C33+$D33+$E33+$F33+$ED32&gt;($ED$11*AH$8),2,IF($C33+$D33+$E33+$F33+$G33+$ED32&gt;($ED$11*AH$8),3,0))))</f>
        <v>0</v>
      </c>
      <c r="AI33" s="239">
        <f>IF(OR(SUMIF(AI$12:AI32,2,AI$12:AI32)=2,SUMIF(AI$12:AI32,1,AI$12:AI32)=1,SUM(AI$12:AI32)=1,SUM(AI$12:AI32)=2),0,IF($C33+$ED32&gt;($ED$11*AI$8),1,IF($C33+$D33+$E33+$F33+$ED32&gt;($ED$11*AI$8),2,IF($C33+$D33+$E33+$F33+$G33+$ED32&gt;($ED$11*AI$8),3,0))))</f>
        <v>0</v>
      </c>
      <c r="AJ33" s="239">
        <f>IF(OR(SUMIF(AJ$12:AJ32,2,AJ$12:AJ32)=2,SUMIF(AJ$12:AJ32,1,AJ$12:AJ32)=1,SUM(AJ$12:AJ32)=1,SUM(AJ$12:AJ32)=2),0,IF($C33+$ED32&gt;($ED$11*AJ$8),1,IF($C33+$D33+$E33+$F33+$ED32&gt;($ED$11*AJ$8),2,IF($C33+$D33+$E33+$F33+$G33+$ED32&gt;($ED$11*AJ$8),3,0))))</f>
        <v>0</v>
      </c>
      <c r="AK33" s="239">
        <f>IF(OR(SUMIF(AK$12:AK32,2,AK$12:AK32)=2,SUMIF(AK$12:AK32,1,AK$12:AK32)=1,SUM(AK$12:AK32)=1,SUM(AK$12:AK32)=2),0,IF($C33+$ED32&gt;($ED$11*AK$8),1,IF($C33+$D33+$E33+$F33+$ED32&gt;($ED$11*AK$8),2,IF($C33+$D33+$E33+$F33+$G33+$ED32&gt;($ED$11*AK$8),3,0))))</f>
        <v>0</v>
      </c>
      <c r="AL33" s="239">
        <f>IF(OR(SUMIF(AL$12:AL32,2,AL$12:AL32)=2,SUMIF(AL$12:AL32,1,AL$12:AL32)=1,SUM(AL$12:AL32)=1,SUM(AL$12:AL32)=2),0,IF($C33+$ED32&gt;($ED$11*AL$8),1,IF($C33+$D33+$E33+$F33+$ED32&gt;($ED$11*AL$8),2,IF($C33+$D33+$E33+$F33+$G33+$ED32&gt;($ED$11*AL$8),3,0))))</f>
        <v>0</v>
      </c>
      <c r="AM33" s="239">
        <f>IF(OR(SUMIF(AM$12:AM32,2,AM$12:AM32)=2,SUMIF(AM$12:AM32,1,AM$12:AM32)=1,SUM(AM$12:AM32)=1,SUM(AM$12:AM32)=2),0,IF($C33+$ED32&gt;($ED$11*AM$8),1,IF($C33+$D33+$E33+$F33+$ED32&gt;($ED$11*AM$8),2,IF($C33+$D33+$E33+$F33+$G33+$ED32&gt;($ED$11*AM$8),3,0))))</f>
        <v>0</v>
      </c>
      <c r="AN33" s="239">
        <f>IF(OR(SUMIF(AN$12:AN32,2,AN$12:AN32)=2,SUMIF(AN$12:AN32,1,AN$12:AN32)=1,SUM(AN$12:AN32)=1,SUM(AN$12:AN32)=2),0,IF($C33+$ED32&gt;($ED$11*AN$8),1,IF($C33+$D33+$E33+$F33+$ED32&gt;($ED$11*AN$8),2,IF($C33+$D33+$E33+$F33+$G33+$ED32&gt;($ED$11*AN$8),3,0))))</f>
        <v>0</v>
      </c>
      <c r="AO33" s="239">
        <f>IF(OR(SUMIF(AO$12:AO32,2,AO$12:AO32)=2,SUMIF(AO$12:AO32,1,AO$12:AO32)=1,SUM(AO$12:AO32)=1,SUM(AO$12:AO32)=2),0,IF($C33+$ED32&gt;($ED$11*AO$8),1,IF($C33+$D33+$E33+$F33+$ED32&gt;($ED$11*AO$8),2,IF($C33+$D33+$E33+$F33+$G33+$ED32&gt;($ED$11*AO$8),3,0))))</f>
        <v>0</v>
      </c>
      <c r="AP33" s="239">
        <f>IF(OR(SUMIF(AP$12:AP32,2,AP$12:AP32)=2,SUMIF(AP$12:AP32,1,AP$12:AP32)=1,SUM(AP$12:AP32)=1,SUM(AP$12:AP32)=2),0,IF($C33+$ED32&gt;($ED$11*AP$8),1,IF($C33+$D33+$E33+$F33+$ED32&gt;($ED$11*AP$8),2,IF($C33+$D33+$E33+$F33+$G33+$ED32&gt;($ED$11*AP$8),3,0))))</f>
        <v>0</v>
      </c>
      <c r="AQ33" s="239">
        <f>IF(OR(SUMIF(AQ$12:AQ32,2,AQ$12:AQ32)=2,SUMIF(AQ$12:AQ32,1,AQ$12:AQ32)=1,SUM(AQ$12:AQ32)=1,SUM(AQ$12:AQ32)=2),0,IF($C33+$ED32&gt;($ED$11*AQ$8),1,IF($C33+$D33+$E33+$F33+$ED32&gt;($ED$11*AQ$8),2,IF($C33+$D33+$E33+$F33+$G33+$ED32&gt;($ED$11*AQ$8),3,0))))</f>
        <v>0</v>
      </c>
      <c r="AR33" s="239">
        <f>IF(OR(SUMIF(AR$12:AR32,2,AR$12:AR32)=2,SUMIF(AR$12:AR32,1,AR$12:AR32)=1,SUM(AR$12:AR32)=1,SUM(AR$12:AR32)=2),0,IF($C33+$ED32&gt;($ED$11*AR$8),1,IF($C33+$D33+$E33+$F33+$ED32&gt;($ED$11*AR$8),2,IF($C33+$D33+$E33+$F33+$G33+$ED32&gt;($ED$11*AR$8),3,0))))</f>
        <v>0</v>
      </c>
      <c r="AS33" s="239">
        <f>IF(OR(SUMIF(AS$12:AS32,2,AS$12:AS32)=2,SUMIF(AS$12:AS32,1,AS$12:AS32)=1,SUM(AS$12:AS32)=1,SUM(AS$12:AS32)=2),0,IF($C33+$ED32&gt;($ED$11*AS$8),1,IF($C33+$D33+$E33+$F33+$ED32&gt;($ED$11*AS$8),2,IF($C33+$D33+$E33+$F33+$G33+$ED32&gt;($ED$11*AS$8),3,0))))</f>
        <v>0</v>
      </c>
      <c r="AT33" s="239">
        <f>IF(OR(SUMIF(AT$12:AT32,2,AT$12:AT32)=2,SUMIF(AT$12:AT32,1,AT$12:AT32)=1,SUM(AT$12:AT32)=1,SUM(AT$12:AT32)=2),0,IF($C33+$ED32&gt;($ED$11*AT$8),1,IF($C33+$D33+$E33+$F33+$ED32&gt;($ED$11*AT$8),2,IF($C33+$D33+$E33+$F33+$G33+$ED32&gt;($ED$11*AT$8),3,0))))</f>
        <v>0</v>
      </c>
      <c r="AU33" s="239">
        <f>IF(OR(SUMIF(AU$12:AU32,2,AU$12:AU32)=2,SUMIF(AU$12:AU32,1,AU$12:AU32)=1,SUM(AU$12:AU32)=1,SUM(AU$12:AU32)=2),0,IF($C33+$ED32&gt;($ED$11*AU$8),1,IF($C33+$D33+$E33+$F33+$ED32&gt;($ED$11*AU$8),2,IF($C33+$D33+$E33+$F33+$G33+$ED32&gt;($ED$11*AU$8),3,0))))</f>
        <v>0</v>
      </c>
      <c r="AV33" s="239">
        <f>IF(OR(SUMIF(AV$12:AV32,2,AV$12:AV32)=2,SUMIF(AV$12:AV32,1,AV$12:AV32)=1,SUM(AV$12:AV32)=1,SUM(AV$12:AV32)=2),0,IF($C33+$ED32&gt;($ED$11*AV$8),1,IF($C33+$D33+$E33+$F33+$ED32&gt;($ED$11*AV$8),2,IF($C33+$D33+$E33+$F33+$G33+$ED32&gt;($ED$11*AV$8),3,0))))</f>
        <v>0</v>
      </c>
      <c r="AW33" s="239">
        <f>IF(OR(SUMIF(AW$12:AW32,2,AW$12:AW32)=2,SUMIF(AW$12:AW32,1,AW$12:AW32)=1,SUM(AW$12:AW32)=1,SUM(AW$12:AW32)=2),0,IF($C33+$ED32&gt;($ED$11*AW$8),1,IF($C33+$D33+$E33+$F33+$ED32&gt;($ED$11*AW$8),2,IF($C33+$D33+$E33+$F33+$G33+$ED32&gt;($ED$11*AW$8),3,0))))</f>
        <v>0</v>
      </c>
      <c r="AX33" s="239">
        <f>IF(OR(SUMIF(AX$12:AX32,2,AX$12:AX32)=2,SUMIF(AX$12:AX32,1,AX$12:AX32)=1,SUM(AX$12:AX32)=1,SUM(AX$12:AX32)=2),0,IF($C33+$ED32&gt;($ED$11*AX$8),1,IF($C33+$D33+$E33+$F33+$ED32&gt;($ED$11*AX$8),2,IF($C33+$D33+$E33+$F33+$G33+$ED32&gt;($ED$11*AX$8),3,0))))</f>
        <v>0</v>
      </c>
      <c r="AY33" s="239">
        <f>IF(OR(SUMIF(AY$12:AY32,2,AY$12:AY32)=2,SUMIF(AY$12:AY32,1,AY$12:AY32)=1,SUM(AY$12:AY32)=1,SUM(AY$12:AY32)=2),0,IF($C33+$ED32&gt;($ED$11*AY$8),1,IF($C33+$D33+$E33+$F33+$ED32&gt;($ED$11*AY$8),2,IF($C33+$D33+$E33+$F33+$G33+$ED32&gt;($ED$11*AY$8),3,0))))</f>
        <v>0</v>
      </c>
      <c r="AZ33" s="239">
        <f>IF(OR(SUMIF(AZ$12:AZ32,2,AZ$12:AZ32)=2,SUMIF(AZ$12:AZ32,1,AZ$12:AZ32)=1,SUM(AZ$12:AZ32)=1,SUM(AZ$12:AZ32)=2),0,IF($C33+$ED32&gt;($ED$11*AZ$8),1,IF($C33+$D33+$E33+$F33+$ED32&gt;($ED$11*AZ$8),2,IF($C33+$D33+$E33+$F33+$G33+$ED32&gt;($ED$11*AZ$8),3,0))))</f>
        <v>0</v>
      </c>
      <c r="BA33" s="239">
        <f>IF(OR(SUMIF(BA$12:BA32,2,BA$12:BA32)=2,SUMIF(BA$12:BA32,1,BA$12:BA32)=1,SUM(BA$12:BA32)=1,SUM(BA$12:BA32)=2),0,IF($C33+$ED32&gt;($ED$11*BA$8),1,IF($C33+$D33+$E33+$F33+$ED32&gt;($ED$11*BA$8),2,IF($C33+$D33+$E33+$F33+$G33+$ED32&gt;($ED$11*BA$8),3,0))))</f>
        <v>0</v>
      </c>
      <c r="BB33" s="239">
        <f>IF(OR(SUMIF(BB$12:BB32,2,BB$12:BB32)=2,SUMIF(BB$12:BB32,1,BB$12:BB32)=1,SUM(BB$12:BB32)=1,SUM(BB$12:BB32)=2),0,IF($C33+$ED32&gt;($ED$11*BB$8),1,IF($C33+$D33+$E33+$F33+$ED32&gt;($ED$11*BB$8),2,IF($C33+$D33+$E33+$F33+$G33+$ED32&gt;($ED$11*BB$8),3,0))))</f>
        <v>0</v>
      </c>
      <c r="BC33" s="239">
        <f>IF(OR(SUMIF(BC$12:BC32,2,BC$12:BC32)=2,SUMIF(BC$12:BC32,1,BC$12:BC32)=1,SUM(BC$12:BC32)=1,SUM(BC$12:BC32)=2),0,IF($C33+$ED32&gt;($ED$11*BC$8),1,IF($C33+$D33+$E33+$F33+$ED32&gt;($ED$11*BC$8),2,IF($C33+$D33+$E33+$F33+$G33+$ED32&gt;($ED$11*BC$8),3,0))))</f>
        <v>0</v>
      </c>
      <c r="BD33" s="239">
        <f>IF(OR(SUMIF(BD$12:BD32,2,BD$12:BD32)=2,SUMIF(BD$12:BD32,1,BD$12:BD32)=1,SUM(BD$12:BD32)=1,SUM(BD$12:BD32)=2),0,IF($C33+$ED32&gt;($ED$11*BD$8),1,IF($C33+$D33+$E33+$F33+$ED32&gt;($ED$11*BD$8),2,IF($C33+$D33+$E33+$F33+$G33+$ED32&gt;($ED$11*BD$8),3,0))))</f>
        <v>0</v>
      </c>
      <c r="BE33" s="239">
        <f>IF(OR(SUMIF(BE$12:BE32,2,BE$12:BE32)=2,SUMIF(BE$12:BE32,1,BE$12:BE32)=1,SUM(BE$12:BE32)=1,SUM(BE$12:BE32)=2),0,IF($C33+$ED32&gt;($ED$11*BE$8),1,IF($C33+$D33+$E33+$F33+$ED32&gt;($ED$11*BE$8),2,IF($C33+$D33+$E33+$F33+$G33+$ED32&gt;($ED$11*BE$8),3,0))))</f>
        <v>0</v>
      </c>
      <c r="BF33" s="239">
        <f>IF(OR(SUMIF(BF$12:BF32,2,BF$12:BF32)=2,SUMIF(BF$12:BF32,1,BF$12:BF32)=1,SUM(BF$12:BF32)=1,SUM(BF$12:BF32)=2),0,IF($C33+$ED32&gt;($ED$11*BF$8),1,IF($C33+$D33+$E33+$F33+$ED32&gt;($ED$11*BF$8),2,IF($C33+$D33+$E33+$F33+$G33+$ED32&gt;($ED$11*BF$8),3,0))))</f>
        <v>0</v>
      </c>
      <c r="BG33" s="239">
        <f>IF(OR(SUMIF(BG$12:BG32,2,BG$12:BG32)=2,SUMIF(BG$12:BG32,1,BG$12:BG32)=1,SUM(BG$12:BG32)=1,SUM(BG$12:BG32)=2),0,IF($C33+$ED32&gt;($ED$11*BG$8),1,IF($C33+$D33+$E33+$F33+$ED32&gt;($ED$11*BG$8),2,IF($C33+$D33+$E33+$F33+$G33+$ED32&gt;($ED$11*BG$8),3,0))))</f>
        <v>0</v>
      </c>
      <c r="BH33" s="239">
        <f>IF(OR(SUMIF(BH$12:BH32,2,BH$12:BH32)=2,SUMIF(BH$12:BH32,1,BH$12:BH32)=1,SUM(BH$12:BH32)=1,SUM(BH$12:BH32)=2),0,IF($C33+$ED32&gt;($ED$11*BH$8),1,IF($C33+$D33+$E33+$F33+$ED32&gt;($ED$11*BH$8),2,IF($C33+$D33+$E33+$F33+$G33+$ED32&gt;($ED$11*BH$8),3,0))))</f>
        <v>0</v>
      </c>
      <c r="BI33" s="239">
        <f>IF(OR(SUMIF(BI$12:BI32,2,BI$12:BI32)=2,SUMIF(BI$12:BI32,1,BI$12:BI32)=1,SUM(BI$12:BI32)=1,SUM(BI$12:BI32)=2),0,IF($C33+$ED32&gt;($ED$11*BI$8),1,IF($C33+$D33+$E33+$F33+$ED32&gt;($ED$11*BI$8),2,IF($C33+$D33+$E33+$F33+$G33+$ED32&gt;($ED$11*BI$8),3,0))))</f>
        <v>0</v>
      </c>
      <c r="BJ33" s="239">
        <f>IF(OR(SUMIF(BJ$12:BJ32,2,BJ$12:BJ32)=2,SUMIF(BJ$12:BJ32,1,BJ$12:BJ32)=1,SUM(BJ$12:BJ32)=1,SUM(BJ$12:BJ32)=2),0,IF($C33+$ED32&gt;($ED$11*BJ$8),1,IF($C33+$D33+$E33+$F33+$ED32&gt;($ED$11*BJ$8),2,IF($C33+$D33+$E33+$F33+$G33+$ED32&gt;($ED$11*BJ$8),3,0))))</f>
        <v>0</v>
      </c>
      <c r="BK33" s="239">
        <f>IF(OR(SUMIF(BK$12:BK32,2,BK$12:BK32)=2,SUMIF(BK$12:BK32,1,BK$12:BK32)=1,SUM(BK$12:BK32)=1,SUM(BK$12:BK32)=2),0,IF($C33+$ED32&gt;($ED$11*BK$8),1,IF($C33+$D33+$E33+$F33+$ED32&gt;($ED$11*BK$8),2,IF($C33+$D33+$E33+$F33+$G33+$ED32&gt;($ED$11*BK$8),3,0))))</f>
        <v>0</v>
      </c>
      <c r="BL33" s="239">
        <f>IF(OR(SUMIF(BL$12:BL32,2,BL$12:BL32)=2,SUMIF(BL$12:BL32,1,BL$12:BL32)=1,SUM(BL$12:BL32)=1,SUM(BL$12:BL32)=2),0,IF($C33+$ED32&gt;($ED$11*BL$8),1,IF($C33+$D33+$E33+$F33+$ED32&gt;($ED$11*BL$8),2,IF($C33+$D33+$E33+$F33+$G33+$ED32&gt;($ED$11*BL$8),3,0))))</f>
        <v>0</v>
      </c>
      <c r="BM33" s="239">
        <f>IF(OR(SUMIF(BM$12:BM32,2,BM$12:BM32)=2,SUMIF(BM$12:BM32,1,BM$12:BM32)=1,SUM(BM$12:BM32)=1,SUM(BM$12:BM32)=2),0,IF($C33+$ED32&gt;($ED$11*BM$8),1,IF($C33+$D33+$E33+$F33+$ED32&gt;($ED$11*BM$8),2,IF($C33+$D33+$E33+$F33+$G33+$ED32&gt;($ED$11*BM$8),3,0))))</f>
        <v>0</v>
      </c>
      <c r="BN33" s="239">
        <f>IF(OR(SUMIF(BN$12:BN32,2,BN$12:BN32)=2,SUMIF(BN$12:BN32,1,BN$12:BN32)=1,SUM(BN$12:BN32)=1,SUM(BN$12:BN32)=2),0,IF($C33+$ED32&gt;($ED$11*BN$8),1,IF($C33+$D33+$E33+$F33+$ED32&gt;($ED$11*BN$8),2,IF($C33+$D33+$E33+$F33+$G33+$ED32&gt;($ED$11*BN$8),3,0))))</f>
        <v>0</v>
      </c>
      <c r="BO33" s="239">
        <f>IF(OR(SUMIF(BO$12:BO32,2,BO$12:BO32)=2,SUMIF(BO$12:BO32,1,BO$12:BO32)=1,SUM(BO$12:BO32)=1,SUM(BO$12:BO32)=2),0,IF($C33+$ED32&gt;($ED$11*BO$8),1,IF($C33+$D33+$E33+$F33+$ED32&gt;($ED$11*BO$8),2,IF($C33+$D33+$E33+$F33+$G33+$ED32&gt;($ED$11*BO$8),3,0))))</f>
        <v>0</v>
      </c>
      <c r="BP33" s="239">
        <f>IF(OR(SUMIF(BP$12:BP32,2,BP$12:BP32)=2,SUMIF(BP$12:BP32,1,BP$12:BP32)=1,SUM(BP$12:BP32)=1,SUM(BP$12:BP32)=2),0,IF($C33+$ED32&gt;($ED$11*BP$8),1,IF($C33+$D33+$E33+$F33+$ED32&gt;($ED$11*BP$8),2,IF($C33+$D33+$E33+$F33+$G33+$ED32&gt;($ED$11*BP$8),3,0))))</f>
        <v>0</v>
      </c>
      <c r="BQ33" s="239">
        <f>IF(OR(SUMIF(BQ$12:BQ32,2,BQ$12:BQ32)=2,SUMIF(BQ$12:BQ32,1,BQ$12:BQ32)=1,SUM(BQ$12:BQ32)=1,SUM(BQ$12:BQ32)=2),0,IF($C33+$ED32&gt;($ED$11*BQ$8),1,IF($C33+$D33+$E33+$F33+$ED32&gt;($ED$11*BQ$8),2,IF($C33+$D33+$E33+$F33+$G33+$ED32&gt;($ED$11*BQ$8),3,0))))</f>
        <v>0</v>
      </c>
      <c r="BR33" s="239">
        <f>IF(OR(SUMIF(BR$12:BR32,2,BR$12:BR32)=2,SUMIF(BR$12:BR32,1,BR$12:BR32)=1,SUM(BR$12:BR32)=1,SUM(BR$12:BR32)=2),0,IF($C33+$ED32&gt;($ED$11*BR$8),1,IF($C33+$D33+$E33+$F33+$ED32&gt;($ED$11*BR$8),2,IF($C33+$D33+$E33+$F33+$G33+$ED32&gt;($ED$11*BR$8),3,0))))</f>
        <v>0</v>
      </c>
      <c r="BS33" s="239">
        <f>IF(OR(SUMIF(BS$12:BS32,2,BS$12:BS32)=2,SUMIF(BS$12:BS32,1,BS$12:BS32)=1,SUM(BS$12:BS32)=1,SUM(BS$12:BS32)=2),0,IF($C33+$ED32&gt;($ED$11*BS$8),1,IF($C33+$D33+$E33+$F33+$ED32&gt;($ED$11*BS$8),2,IF($C33+$D33+$E33+$F33+$G33+$ED32&gt;($ED$11*BS$8),3,0))))</f>
        <v>0</v>
      </c>
      <c r="BT33" s="239">
        <f>IF(OR(SUMIF(BT$12:BT32,2,BT$12:BT32)=2,SUMIF(BT$12:BT32,1,BT$12:BT32)=1,SUM(BT$12:BT32)=1,SUM(BT$12:BT32)=2),0,IF($C33+$ED32&gt;($ED$11*BT$8),1,IF($C33+$D33+$E33+$F33+$ED32&gt;($ED$11*BT$8),2,IF($C33+$D33+$E33+$F33+$G33+$ED32&gt;($ED$11*BT$8),3,0))))</f>
        <v>0</v>
      </c>
      <c r="BU33" s="239">
        <f>IF(OR(SUMIF(BU$12:BU32,2,BU$12:BU32)=2,SUMIF(BU$12:BU32,1,BU$12:BU32)=1,SUM(BU$12:BU32)=1,SUM(BU$12:BU32)=2),0,IF($C33+$ED32&gt;($ED$11*BU$8),1,IF($C33+$D33+$E33+$F33+$ED32&gt;($ED$11*BU$8),2,IF($C33+$D33+$E33+$F33+$G33+$ED32&gt;($ED$11*BU$8),3,0))))</f>
        <v>0</v>
      </c>
      <c r="BV33" s="239">
        <f>IF(OR(SUMIF(BV$12:BV32,2,BV$12:BV32)=2,SUMIF(BV$12:BV32,1,BV$12:BV32)=1,SUM(BV$12:BV32)=1,SUM(BV$12:BV32)=2),0,IF($C33+$ED32&gt;($ED$11*BV$8),1,IF($C33+$D33+$E33+$F33+$ED32&gt;($ED$11*BV$8),2,IF($C33+$D33+$E33+$F33+$G33+$ED32&gt;($ED$11*BV$8),3,0))))</f>
        <v>0</v>
      </c>
      <c r="BW33" s="239">
        <f>IF(OR(SUMIF(BW$12:BW32,2,BW$12:BW32)=2,SUMIF(BW$12:BW32,1,BW$12:BW32)=1,SUM(BW$12:BW32)=1,SUM(BW$12:BW32)=2),0,IF($C33+$ED32&gt;($ED$11*BW$8),1,IF($C33+$D33+$E33+$F33+$ED32&gt;($ED$11*BW$8),2,IF($C33+$D33+$E33+$F33+$G33+$ED32&gt;($ED$11*BW$8),3,0))))</f>
        <v>0</v>
      </c>
      <c r="BX33" s="239">
        <f>IF(OR(SUMIF(BX$12:BX32,2,BX$12:BX32)=2,SUMIF(BX$12:BX32,1,BX$12:BX32)=1,SUM(BX$12:BX32)=1,SUM(BX$12:BX32)=2),0,IF($C33+$ED32&gt;($ED$11*BX$8),1,IF($C33+$D33+$E33+$F33+$ED32&gt;($ED$11*BX$8),2,IF($C33+$D33+$E33+$F33+$G33+$ED32&gt;($ED$11*BX$8),3,0))))</f>
        <v>0</v>
      </c>
      <c r="BY33" s="239">
        <f>IF(OR(SUMIF(BY$12:BY32,2,BY$12:BY32)=2,SUMIF(BY$12:BY32,1,BY$12:BY32)=1,SUM(BY$12:BY32)=1,SUM(BY$12:BY32)=2),0,IF($C33+$ED32&gt;($ED$11*BY$8),1,IF($C33+$D33+$E33+$F33+$ED32&gt;($ED$11*BY$8),2,IF($C33+$D33+$E33+$F33+$G33+$ED32&gt;($ED$11*BY$8),3,0))))</f>
        <v>0</v>
      </c>
      <c r="BZ33" s="239">
        <f>IF(OR(SUMIF(BZ$12:BZ32,2,BZ$12:BZ32)=2,SUMIF(BZ$12:BZ32,1,BZ$12:BZ32)=1,SUM(BZ$12:BZ32)=1,SUM(BZ$12:BZ32)=2),0,IF($C33+$ED32&gt;($ED$11*BZ$8),1,IF($C33+$D33+$E33+$F33+$ED32&gt;($ED$11*BZ$8),2,IF($C33+$D33+$E33+$F33+$G33+$ED32&gt;($ED$11*BZ$8),3,0))))</f>
        <v>0</v>
      </c>
      <c r="CA33" s="239">
        <f>IF(OR(SUMIF(CA$12:CA32,2,CA$12:CA32)=2,SUMIF(CA$12:CA32,1,CA$12:CA32)=1,SUM(CA$12:CA32)=1,SUM(CA$12:CA32)=2),0,IF($C33+$ED32&gt;($ED$11*CA$8),1,IF($C33+$D33+$E33+$F33+$ED32&gt;($ED$11*CA$8),2,IF($C33+$D33+$E33+$F33+$G33+$ED32&gt;($ED$11*CA$8),3,0))))</f>
        <v>0</v>
      </c>
      <c r="CB33" s="239">
        <f>IF(OR(SUMIF(CB$12:CB32,2,CB$12:CB32)=2,SUMIF(CB$12:CB32,1,CB$12:CB32)=1,SUM(CB$12:CB32)=1,SUM(CB$12:CB32)=2),0,IF($C33+$ED32&gt;($ED$11*CB$8),1,IF($C33+$D33+$E33+$F33+$ED32&gt;($ED$11*CB$8),2,IF($C33+$D33+$E33+$F33+$G33+$ED32&gt;($ED$11*CB$8),3,0))))</f>
        <v>0</v>
      </c>
      <c r="CC33" s="239">
        <f>IF(OR(SUMIF(CC$12:CC32,2,CC$12:CC32)=2,SUMIF(CC$12:CC32,1,CC$12:CC32)=1,SUM(CC$12:CC32)=1,SUM(CC$12:CC32)=2),0,IF($C33+$ED32&gt;($ED$11*CC$8),1,IF($C33+$D33+$E33+$F33+$ED32&gt;($ED$11*CC$8),2,IF($C33+$D33+$E33+$F33+$G33+$ED32&gt;($ED$11*CC$8),3,0))))</f>
        <v>0</v>
      </c>
      <c r="CD33" s="239">
        <f>IF(OR(SUMIF(CD$12:CD32,2,CD$12:CD32)=2,SUMIF(CD$12:CD32,1,CD$12:CD32)=1,SUM(CD$12:CD32)=1,SUM(CD$12:CD32)=2),0,IF($C33+$ED32&gt;($ED$11*CD$8),1,IF($C33+$D33+$E33+$F33+$ED32&gt;($ED$11*CD$8),2,IF($C33+$D33+$E33+$F33+$G33+$ED32&gt;($ED$11*CD$8),3,0))))</f>
        <v>0</v>
      </c>
      <c r="CE33" s="239">
        <f>IF(OR(SUMIF(CE$12:CE32,2,CE$12:CE32)=2,SUMIF(CE$12:CE32,1,CE$12:CE32)=1,SUM(CE$12:CE32)=1,SUM(CE$12:CE32)=2),0,IF($C33+$ED32&gt;($ED$11*CE$8),1,IF($C33+$D33+$E33+$F33+$ED32&gt;($ED$11*CE$8),2,IF($C33+$D33+$E33+$F33+$G33+$ED32&gt;($ED$11*CE$8),3,0))))</f>
        <v>0</v>
      </c>
      <c r="CF33" s="239">
        <f>IF(OR(SUMIF(CF$12:CF32,2,CF$12:CF32)=2,SUMIF(CF$12:CF32,1,CF$12:CF32)=1,SUM(CF$12:CF32)=1,SUM(CF$12:CF32)=2),0,IF($C33+$ED32&gt;($ED$11*CF$8),1,IF($C33+$D33+$E33+$F33+$ED32&gt;($ED$11*CF$8),2,IF($C33+$D33+$E33+$F33+$G33+$ED32&gt;($ED$11*CF$8),3,0))))</f>
        <v>0</v>
      </c>
      <c r="CG33" s="239">
        <f>IF(OR(SUMIF(CG$12:CG32,2,CG$12:CG32)=2,SUMIF(CG$12:CG32,1,CG$12:CG32)=1,SUM(CG$12:CG32)=1,SUM(CG$12:CG32)=2),0,IF($C33+$ED32&gt;($ED$11*CG$8),1,IF($C33+$D33+$E33+$F33+$ED32&gt;($ED$11*CG$8),2,IF($C33+$D33+$E33+$F33+$G33+$ED32&gt;($ED$11*CG$8),3,0))))</f>
        <v>0</v>
      </c>
      <c r="CH33" s="239">
        <f>IF(OR(SUMIF(CH$12:CH32,2,CH$12:CH32)=2,SUMIF(CH$12:CH32,1,CH$12:CH32)=1,SUM(CH$12:CH32)=1,SUM(CH$12:CH32)=2),0,IF($C33+$ED32&gt;($ED$11*CH$8),1,IF($C33+$D33+$E33+$F33+$ED32&gt;($ED$11*CH$8),2,IF($C33+$D33+$E33+$F33+$G33+$ED32&gt;($ED$11*CH$8),3,0))))</f>
        <v>0</v>
      </c>
      <c r="CI33" s="239">
        <f>IF(OR(SUMIF(CI$12:CI32,2,CI$12:CI32)=2,SUMIF(CI$12:CI32,1,CI$12:CI32)=1,SUM(CI$12:CI32)=1,SUM(CI$12:CI32)=2),0,IF($C33+$ED32&gt;($ED$11*CI$8),1,IF($C33+$D33+$E33+$F33+$ED32&gt;($ED$11*CI$8),2,IF($C33+$D33+$E33+$F33+$G33+$ED32&gt;($ED$11*CI$8),3,0))))</f>
        <v>0</v>
      </c>
      <c r="CJ33" s="239">
        <f>IF(OR(SUMIF(CJ$12:CJ32,2,CJ$12:CJ32)=2,SUMIF(CJ$12:CJ32,1,CJ$12:CJ32)=1,SUM(CJ$12:CJ32)=1,SUM(CJ$12:CJ32)=2),0,IF($C33+$ED32&gt;($ED$11*CJ$8),1,IF($C33+$D33+$E33+$F33+$ED32&gt;($ED$11*CJ$8),2,IF($C33+$D33+$E33+$F33+$G33+$ED32&gt;($ED$11*CJ$8),3,0))))</f>
        <v>0</v>
      </c>
      <c r="CK33" s="239">
        <f>IF(OR(SUMIF(CK$12:CK32,2,CK$12:CK32)=2,SUMIF(CK$12:CK32,1,CK$12:CK32)=1,SUM(CK$12:CK32)=1,SUM(CK$12:CK32)=2),0,IF($C33+$ED32&gt;($ED$11*CK$8),1,IF($C33+$D33+$E33+$F33+$ED32&gt;($ED$11*CK$8),2,IF($C33+$D33+$E33+$F33+$G33+$ED32&gt;($ED$11*CK$8),3,0))))</f>
        <v>0</v>
      </c>
      <c r="CL33" s="239">
        <f>IF(OR(SUMIF(CL$12:CL32,2,CL$12:CL32)=2,SUMIF(CL$12:CL32,1,CL$12:CL32)=1,SUM(CL$12:CL32)=1,SUM(CL$12:CL32)=2),0,IF($C33+$ED32&gt;($ED$11*CL$8),1,IF($C33+$D33+$E33+$F33+$ED32&gt;($ED$11*CL$8),2,IF($C33+$D33+$E33+$F33+$G33+$ED32&gt;($ED$11*CL$8),3,0))))</f>
        <v>0</v>
      </c>
      <c r="CM33" s="239">
        <f>IF(OR(SUMIF(CM$12:CM32,2,CM$12:CM32)=2,SUMIF(CM$12:CM32,1,CM$12:CM32)=1,SUM(CM$12:CM32)=1,SUM(CM$12:CM32)=2),0,IF($C33+$ED32&gt;($ED$11*CM$8),1,IF($C33+$D33+$E33+$F33+$ED32&gt;($ED$11*CM$8),2,IF($C33+$D33+$E33+$F33+$G33+$ED32&gt;($ED$11*CM$8),3,0))))</f>
        <v>0</v>
      </c>
      <c r="CN33" s="239">
        <f>IF(OR(SUMIF(CN$12:CN32,2,CN$12:CN32)=2,SUMIF(CN$12:CN32,1,CN$12:CN32)=1,SUM(CN$12:CN32)=1,SUM(CN$12:CN32)=2),0,IF($C33+$ED32&gt;($ED$11*CN$8),1,IF($C33+$D33+$E33+$F33+$ED32&gt;($ED$11*CN$8),2,IF($C33+$D33+$E33+$F33+$G33+$ED32&gt;($ED$11*CN$8),3,0))))</f>
        <v>0</v>
      </c>
      <c r="CO33" s="239">
        <f>IF(OR(SUMIF(CO$12:CO32,2,CO$12:CO32)=2,SUMIF(CO$12:CO32,1,CO$12:CO32)=1,SUM(CO$12:CO32)=1,SUM(CO$12:CO32)=2),0,IF($C33+$ED32&gt;($ED$11*CO$8),1,IF($C33+$D33+$E33+$F33+$ED32&gt;($ED$11*CO$8),2,IF($C33+$D33+$E33+$F33+$G33+$ED32&gt;($ED$11*CO$8),3,0))))</f>
        <v>0</v>
      </c>
      <c r="CP33" s="239">
        <f>IF(OR(SUMIF(CP$12:CP32,2,CP$12:CP32)=2,SUMIF(CP$12:CP32,1,CP$12:CP32)=1,SUM(CP$12:CP32)=1,SUM(CP$12:CP32)=2),0,IF($C33+$ED32&gt;($ED$11*CP$8),1,IF($C33+$D33+$E33+$F33+$ED32&gt;($ED$11*CP$8),2,IF($C33+$D33+$E33+$F33+$G33+$ED32&gt;($ED$11*CP$8),3,0))))</f>
        <v>0</v>
      </c>
      <c r="CQ33" s="239">
        <f>IF(OR(SUMIF(CQ$12:CQ32,2,CQ$12:CQ32)=2,SUMIF(CQ$12:CQ32,1,CQ$12:CQ32)=1,SUM(CQ$12:CQ32)=1,SUM(CQ$12:CQ32)=2),0,IF($C33+$ED32&gt;($ED$11*CQ$8),1,IF($C33+$D33+$E33+$F33+$ED32&gt;($ED$11*CQ$8),2,IF($C33+$D33+$E33+$F33+$G33+$ED32&gt;($ED$11*CQ$8),3,0))))</f>
        <v>0</v>
      </c>
      <c r="CR33" s="239">
        <f>IF(OR(SUMIF(CR$12:CR32,2,CR$12:CR32)=2,SUMIF(CR$12:CR32,1,CR$12:CR32)=1,SUM(CR$12:CR32)=1,SUM(CR$12:CR32)=2),0,IF($C33+$ED32&gt;($ED$11*CR$8),1,IF($C33+$D33+$E33+$F33+$ED32&gt;($ED$11*CR$8),2,IF($C33+$D33+$E33+$F33+$G33+$ED32&gt;($ED$11*CR$8),3,0))))</f>
        <v>0</v>
      </c>
      <c r="CS33" s="239">
        <f>IF(OR(SUMIF(CS$12:CS32,2,CS$12:CS32)=2,SUMIF(CS$12:CS32,1,CS$12:CS32)=1,SUM(CS$12:CS32)=1,SUM(CS$12:CS32)=2),0,IF($C33+$ED32&gt;($ED$11*CS$8),1,IF($C33+$D33+$E33+$F33+$ED32&gt;($ED$11*CS$8),2,IF($C33+$D33+$E33+$F33+$G33+$ED32&gt;($ED$11*CS$8),3,0))))</f>
        <v>0</v>
      </c>
      <c r="CT33" s="239">
        <f>IF(OR(SUMIF(CT$12:CT32,2,CT$12:CT32)=2,SUMIF(CT$12:CT32,1,CT$12:CT32)=1,SUM(CT$12:CT32)=1,SUM(CT$12:CT32)=2),0,IF($C33+$ED32&gt;($ED$11*CT$8),1,IF($C33+$D33+$E33+$F33+$ED32&gt;($ED$11*CT$8),2,IF($C33+$D33+$E33+$F33+$G33+$ED32&gt;($ED$11*CT$8),3,0))))</f>
        <v>0</v>
      </c>
      <c r="CU33" s="239">
        <f>IF(OR(SUMIF(CU$12:CU32,2,CU$12:CU32)=2,SUMIF(CU$12:CU32,1,CU$12:CU32)=1,SUM(CU$12:CU32)=1,SUM(CU$12:CU32)=2),0,IF($C33+$ED32&gt;($ED$11*CU$8),1,IF($C33+$D33+$E33+$F33+$ED32&gt;($ED$11*CU$8),2,IF($C33+$D33+$E33+$F33+$G33+$ED32&gt;($ED$11*CU$8),3,0))))</f>
        <v>0</v>
      </c>
      <c r="CV33" s="239">
        <f>IF(OR(SUMIF(CV$12:CV32,2,CV$12:CV32)=2,SUMIF(CV$12:CV32,1,CV$12:CV32)=1,SUM(CV$12:CV32)=1,SUM(CV$12:CV32)=2),0,IF($C33+$ED32&gt;($ED$11*CV$8),1,IF($C33+$D33+$E33+$F33+$ED32&gt;($ED$11*CV$8),2,IF($C33+$D33+$E33+$F33+$G33+$ED32&gt;($ED$11*CV$8),3,0))))</f>
        <v>0</v>
      </c>
      <c r="CW33" s="239">
        <f>IF(OR(SUMIF(CW$12:CW32,2,CW$12:CW32)=2,SUMIF(CW$12:CW32,1,CW$12:CW32)=1,SUM(CW$12:CW32)=1,SUM(CW$12:CW32)=2),0,IF($C33+$ED32&gt;($ED$11*CW$8),1,IF($C33+$D33+$E33+$F33+$ED32&gt;($ED$11*CW$8),2,IF($C33+$D33+$E33+$F33+$G33+$ED32&gt;($ED$11*CW$8),3,0))))</f>
        <v>0</v>
      </c>
      <c r="CX33" s="239">
        <f>IF(OR(SUMIF(CX$12:CX32,2,CX$12:CX32)=2,SUMIF(CX$12:CX32,1,CX$12:CX32)=1,SUM(CX$12:CX32)=1,SUM(CX$12:CX32)=2),0,IF($C33+$ED32&gt;($ED$11*CX$8),1,IF($C33+$D33+$E33+$F33+$ED32&gt;($ED$11*CX$8),2,IF($C33+$D33+$E33+$F33+$G33+$ED32&gt;($ED$11*CX$8),3,0))))</f>
        <v>0</v>
      </c>
      <c r="CY33" s="239">
        <f>IF(OR(SUMIF(CY$12:CY32,2,CY$12:CY32)=2,SUMIF(CY$12:CY32,1,CY$12:CY32)=1,SUM(CY$12:CY32)=1,SUM(CY$12:CY32)=2),0,IF($C33+$ED32&gt;($ED$11*CY$8),1,IF($C33+$D33+$E33+$F33+$ED32&gt;($ED$11*CY$8),2,IF($C33+$D33+$E33+$F33+$G33+$ED32&gt;($ED$11*CY$8),3,0))))</f>
        <v>0</v>
      </c>
      <c r="CZ33" s="239">
        <f>IF(OR(SUMIF(CZ$12:CZ32,2,CZ$12:CZ32)=2,SUMIF(CZ$12:CZ32,1,CZ$12:CZ32)=1,SUM(CZ$12:CZ32)=1,SUM(CZ$12:CZ32)=2),0,IF($C33+$ED32&gt;($ED$11*CZ$8),1,IF($C33+$D33+$E33+$F33+$ED32&gt;($ED$11*CZ$8),2,IF($C33+$D33+$E33+$F33+$G33+$ED32&gt;($ED$11*CZ$8),3,0))))</f>
        <v>0</v>
      </c>
      <c r="DA33" s="239">
        <f>IF(OR(SUMIF(DA$12:DA32,2,DA$12:DA32)=2,SUMIF(DA$12:DA32,1,DA$12:DA32)=1,SUM(DA$12:DA32)=1,SUM(DA$12:DA32)=2),0,IF($C33+$ED32&gt;($ED$11*DA$8),1,IF($C33+$D33+$E33+$F33+$ED32&gt;($ED$11*DA$8),2,IF($C33+$D33+$E33+$F33+$G33+$ED32&gt;($ED$11*DA$8),3,0))))</f>
        <v>0</v>
      </c>
      <c r="DB33" s="239">
        <f>IF(OR(SUMIF(DB$12:DB32,2,DB$12:DB32)=2,SUMIF(DB$12:DB32,1,DB$12:DB32)=1,SUM(DB$12:DB32)=1,SUM(DB$12:DB32)=2),0,IF($C33+$ED32&gt;($ED$11*DB$8),1,IF($C33+$D33+$E33+$F33+$ED32&gt;($ED$11*DB$8),2,IF($C33+$D33+$E33+$F33+$G33+$ED32&gt;($ED$11*DB$8),3,0))))</f>
        <v>0</v>
      </c>
      <c r="DC33" s="239">
        <f>IF(OR(SUMIF(DC$12:DC32,2,DC$12:DC32)=2,SUMIF(DC$12:DC32,1,DC$12:DC32)=1,SUM(DC$12:DC32)=1,SUM(DC$12:DC32)=2),0,IF($C33+$ED32&gt;($ED$11*DC$8),1,IF($C33+$D33+$E33+$F33+$ED32&gt;($ED$11*DC$8),2,IF($C33+$D33+$E33+$F33+$G33+$ED32&gt;($ED$11*DC$8),3,0))))</f>
        <v>0</v>
      </c>
      <c r="DD33" s="239">
        <f>IF(OR(SUMIF(DD$12:DD32,2,DD$12:DD32)=2,SUMIF(DD$12:DD32,1,DD$12:DD32)=1,SUM(DD$12:DD32)=1,SUM(DD$12:DD32)=2),0,IF($C33+$ED32&gt;($ED$11*DD$8),1,IF($C33+$D33+$E33+$F33+$ED32&gt;($ED$11*DD$8),2,IF($C33+$D33+$E33+$F33+$G33+$ED32&gt;($ED$11*DD$8),3,0))))</f>
        <v>0</v>
      </c>
      <c r="DE33" s="239">
        <f>IF(OR(SUMIF(DE$12:DE32,2,DE$12:DE32)=2,SUMIF(DE$12:DE32,1,DE$12:DE32)=1,SUM(DE$12:DE32)=1,SUM(DE$12:DE32)=2),0,IF($C33+$ED32&gt;($ED$11*DE$8),1,IF($C33+$D33+$E33+$F33+$ED32&gt;($ED$11*DE$8),2,IF($C33+$D33+$E33+$F33+$G33+$ED32&gt;($ED$11*DE$8),3,0))))</f>
        <v>0</v>
      </c>
      <c r="DF33" s="239">
        <f>IF(OR(SUMIF(DF$12:DF32,2,DF$12:DF32)=2,SUMIF(DF$12:DF32,1,DF$12:DF32)=1,SUM(DF$12:DF32)=1,SUM(DF$12:DF32)=2),0,IF($C33+$ED32&gt;($ED$11*DF$8),1,IF($C33+$D33+$E33+$F33+$ED32&gt;($ED$11*DF$8),2,IF($C33+$D33+$E33+$F33+$G33+$ED32&gt;($ED$11*DF$8),3,0))))</f>
        <v>0</v>
      </c>
      <c r="DG33" s="239">
        <f>IF(OR(SUMIF(DG$12:DG32,2,DG$12:DG32)=2,SUMIF(DG$12:DG32,1,DG$12:DG32)=1,SUM(DG$12:DG32)=1,SUM(DG$12:DG32)=2),0,IF($C33+$ED32&gt;($ED$11*DG$8),1,IF($C33+$D33+$E33+$F33+$ED32&gt;($ED$11*DG$8),2,IF($C33+$D33+$E33+$F33+$G33+$ED32&gt;($ED$11*DG$8),3,0))))</f>
        <v>0</v>
      </c>
      <c r="DH33" s="239">
        <f>IF(OR(SUMIF(DH$12:DH32,2,DH$12:DH32)=2,SUMIF(DH$12:DH32,1,DH$12:DH32)=1,SUM(DH$12:DH32)=1,SUM(DH$12:DH32)=2),0,IF($C33+$ED32&gt;($ED$11*DH$8),1,IF($C33+$D33+$E33+$F33+$ED32&gt;($ED$11*DH$8),2,IF($C33+$D33+$E33+$F33+$G33+$ED32&gt;($ED$11*DH$8),3,0))))</f>
        <v>0</v>
      </c>
      <c r="DI33" s="239">
        <f>IF(OR(SUMIF(DI$12:DI32,2,DI$12:DI32)=2,SUMIF(DI$12:DI32,1,DI$12:DI32)=1,SUM(DI$12:DI32)=1,SUM(DI$12:DI32)=2),0,IF($C33+$ED32&gt;($ED$11*DI$8),1,IF($C33+$D33+$E33+$F33+$ED32&gt;($ED$11*DI$8),2,IF($C33+$D33+$E33+$F33+$G33+$ED32&gt;($ED$11*DI$8),3,0))))</f>
        <v>0</v>
      </c>
      <c r="DJ33" s="239">
        <f>IF(OR(SUMIF(DJ$12:DJ32,2,DJ$12:DJ32)=2,SUMIF(DJ$12:DJ32,1,DJ$12:DJ32)=1,SUM(DJ$12:DJ32)=1,SUM(DJ$12:DJ32)=2),0,IF($C33+$ED32&gt;($ED$11*DJ$8),1,IF($C33+$D33+$E33+$F33+$ED32&gt;($ED$11*DJ$8),2,IF($C33+$D33+$E33+$F33+$G33+$ED32&gt;($ED$11*DJ$8),3,0))))</f>
        <v>0</v>
      </c>
      <c r="DK33" s="239">
        <f>IF(OR(SUMIF(DK$12:DK32,2,DK$12:DK32)=2,SUMIF(DK$12:DK32,1,DK$12:DK32)=1,SUM(DK$12:DK32)=1,SUM(DK$12:DK32)=2),0,IF($C33+$ED32&gt;($ED$11*DK$8),1,IF($C33+$D33+$E33+$F33+$ED32&gt;($ED$11*DK$8),2,IF($C33+$D33+$E33+$F33+$G33+$ED32&gt;($ED$11*DK$8),3,0))))</f>
        <v>0</v>
      </c>
      <c r="DL33" s="239">
        <f>IF(OR(SUMIF(DL$12:DL32,2,DL$12:DL32)=2,SUMIF(DL$12:DL32,1,DL$12:DL32)=1,SUM(DL$12:DL32)=1,SUM(DL$12:DL32)=2),0,IF($C33+$ED32&gt;($ED$11*DL$8),1,IF($C33+$D33+$E33+$F33+$ED32&gt;($ED$11*DL$8),2,IF($C33+$D33+$E33+$F33+$G33+$ED32&gt;($ED$11*DL$8),3,0))))</f>
        <v>0</v>
      </c>
      <c r="DM33" s="239">
        <f>IF(OR(SUMIF(DM$12:DM32,2,DM$12:DM32)=2,SUMIF(DM$12:DM32,1,DM$12:DM32)=1,SUM(DM$12:DM32)=1,SUM(DM$12:DM32)=2),0,IF($C33+$ED32&gt;($ED$11*DM$8),1,IF($C33+$D33+$E33+$F33+$ED32&gt;($ED$11*DM$8),2,IF($C33+$D33+$E33+$F33+$G33+$ED32&gt;($ED$11*DM$8),3,0))))</f>
        <v>0</v>
      </c>
      <c r="DN33" s="239">
        <f>IF(OR(SUMIF(DN$12:DN32,2,DN$12:DN32)=2,SUMIF(DN$12:DN32,1,DN$12:DN32)=1,SUM(DN$12:DN32)=1,SUM(DN$12:DN32)=2),0,IF($C33+$ED32&gt;($ED$11*DN$8),1,IF($C33+$D33+$E33+$F33+$ED32&gt;($ED$11*DN$8),2,IF($C33+$D33+$E33+$F33+$G33+$ED32&gt;($ED$11*DN$8),3,0))))</f>
        <v>0</v>
      </c>
      <c r="DO33" s="239">
        <f>IF(OR(SUMIF(DO$12:DO32,2,DO$12:DO32)=2,SUMIF(DO$12:DO32,1,DO$12:DO32)=1,SUM(DO$12:DO32)=1,SUM(DO$12:DO32)=2),0,IF($C33+$ED32&gt;($ED$11*DO$8),1,IF($C33+$D33+$E33+$F33+$ED32&gt;($ED$11*DO$8),2,IF($C33+$D33+$E33+$F33+$G33+$ED32&gt;($ED$11*DO$8),3,0))))</f>
        <v>0</v>
      </c>
      <c r="DP33" s="239">
        <f>IF(OR(SUMIF(DP$12:DP32,2,DP$12:DP32)=2,SUMIF(DP$12:DP32,1,DP$12:DP32)=1,SUM(DP$12:DP32)=1,SUM(DP$12:DP32)=2),0,IF($C33+$ED32&gt;($ED$11*DP$8),1,IF($C33+$D33+$E33+$F33+$ED32&gt;($ED$11*DP$8),2,IF($C33+$D33+$E33+$F33+$G33+$ED32&gt;($ED$11*DP$8),3,0))))</f>
        <v>0</v>
      </c>
      <c r="DQ33" s="239">
        <f>IF(OR(SUMIF(DQ$12:DQ32,2,DQ$12:DQ32)=2,SUMIF(DQ$12:DQ32,1,DQ$12:DQ32)=1,SUM(DQ$12:DQ32)=1,SUM(DQ$12:DQ32)=2),0,IF($C33+$ED32&gt;($ED$11*DQ$8),1,IF($C33+$D33+$E33+$F33+$ED32&gt;($ED$11*DQ$8),2,IF($C33+$D33+$E33+$F33+$G33+$ED32&gt;($ED$11*DQ$8),3,0))))</f>
        <v>0</v>
      </c>
      <c r="DR33" s="239">
        <f>IF(OR(SUMIF(DR$12:DR32,2,DR$12:DR32)=2,SUMIF(DR$12:DR32,1,DR$12:DR32)=1,SUM(DR$12:DR32)=1,SUM(DR$12:DR32)=2),0,IF($C33+$ED32&gt;($ED$11*DR$8),1,IF($C33+$D33+$E33+$F33+$ED32&gt;($ED$11*DR$8),2,IF($C33+$D33+$E33+$F33+$G33+$ED32&gt;($ED$11*DR$8),3,0))))</f>
        <v>0</v>
      </c>
      <c r="DS33" s="239">
        <f>IF(OR(SUMIF(DS$12:DS32,2,DS$12:DS32)=2,SUMIF(DS$12:DS32,1,DS$12:DS32)=1,SUM(DS$12:DS32)=1,SUM(DS$12:DS32)=2),0,IF($C33+$ED32&gt;($ED$11*DS$8),1,IF($C33+$D33+$E33+$F33+$ED32&gt;($ED$11*DS$8),2,IF($C33+$D33+$E33+$F33+$G33+$ED32&gt;($ED$11*DS$8),3,0))))</f>
        <v>0</v>
      </c>
      <c r="DT33" s="239">
        <f>IF(OR(SUMIF(DT$12:DT32,2,DT$12:DT32)=2,SUMIF(DT$12:DT32,1,DT$12:DT32)=1,SUM(DT$12:DT32)=1,SUM(DT$12:DT32)=2),0,IF($C33+$ED32&gt;($ED$11*DT$8),1,IF($C33+$D33+$E33+$F33+$ED32&gt;($ED$11*DT$8),2,IF($C33+$D33+$E33+$F33+$G33+$ED32&gt;($ED$11*DT$8),3,0))))</f>
        <v>0</v>
      </c>
      <c r="DU33" s="239">
        <f>IF(OR(SUMIF(DU$12:DU32,2,DU$12:DU32)=2,SUMIF(DU$12:DU32,1,DU$12:DU32)=1,SUM(DU$12:DU32)=1,SUM(DU$12:DU32)=2),0,IF($C33+$ED32&gt;($ED$11*DU$8),1,IF($C33+$D33+$E33+$F33+$ED32&gt;($ED$11*DU$8),2,IF($C33+$D33+$E33+$F33+$G33+$ED32&gt;($ED$11*DU$8),3,0))))</f>
        <v>0</v>
      </c>
      <c r="DV33" s="239">
        <f>IF(OR(SUMIF(DV$12:DV32,2,DV$12:DV32)=2,SUMIF(DV$12:DV32,1,DV$12:DV32)=1,SUM(DV$12:DV32)=1,SUM(DV$12:DV32)=2),0,IF($C33+$ED32&gt;($ED$11*DV$8),1,IF($C33+$D33+$E33+$F33+$ED32&gt;($ED$11*DV$8),2,IF($C33+$D33+$E33+$F33+$G33+$ED32&gt;($ED$11*DV$8),3,0))))</f>
        <v>0</v>
      </c>
      <c r="DW33" s="239">
        <f>IF(OR(SUMIF(DW$12:DW32,2,DW$12:DW32)=2,SUMIF(DW$12:DW32,1,DW$12:DW32)=1,SUM(DW$12:DW32)=1,SUM(DW$12:DW32)=2),0,IF($C33+$ED32&gt;($ED$11*DW$8),1,IF($C33+$D33+$E33+$F33+$ED32&gt;($ED$11*DW$8),2,IF($C33+$D33+$E33+$F33+$G33+$ED32&gt;($ED$11*DW$8),3,0))))</f>
        <v>0</v>
      </c>
      <c r="DX33" s="239">
        <f>IF(OR(SUMIF(DX$12:DX32,2,DX$12:DX32)=2,SUMIF(DX$12:DX32,1,DX$12:DX32)=1,SUM(DX$12:DX32)=1,SUM(DX$12:DX32)=2),0,IF($C33+$ED32&gt;($ED$11*DX$8),1,IF($C33+$D33+$E33+$F33+$ED32&gt;($ED$11*DX$8),2,IF($C33+$D33+$E33+$F33+$G33+$ED32&gt;($ED$11*DX$8),3,0))))</f>
        <v>0</v>
      </c>
      <c r="DY33" s="239">
        <f>IF(OR(SUMIF(DY$12:DY32,2,DY$12:DY32)=2,SUMIF(DY$12:DY32,1,DY$12:DY32)=1,SUM(DY$12:DY32)=1,SUM(DY$12:DY32)=2),0,IF($C33+$ED32&gt;($ED$11*DY$8),1,IF($C33+$D33+$E33+$F33+$ED32&gt;($ED$11*DY$8),2,IF($C33+$D33+$E33+$F33+$G33+$ED32&gt;($ED$11*DY$8),3,0))))</f>
        <v>0</v>
      </c>
      <c r="DZ33" s="239">
        <f>IF(OR(SUMIF(DZ$12:DZ32,2,DZ$12:DZ32)=2,SUMIF(DZ$12:DZ32,1,DZ$12:DZ32)=1,SUM(DZ$12:DZ32)=1,SUM(DZ$12:DZ32)=2),0,IF($C33+$ED32&gt;($ED$11*DZ$8),1,IF($C33+$D33+$E33+$F33+$ED32&gt;($ED$11*DZ$8),2,IF($C33+$D33+$E33+$F33+$G33+$ED32&gt;($ED$11*DZ$8),3,0))))</f>
        <v>0</v>
      </c>
      <c r="EA33" s="239">
        <f>IF(OR(SUMIF(EA$12:EA32,2,EA$12:EA32)=2,SUMIF(EA$12:EA32,1,EA$12:EA32)=1,SUM(EA$12:EA32)=1,SUM(EA$12:EA32)=2),0,IF($C33+$ED32&gt;($ED$11*EA$8),1,IF($C33+$D33+$E33+$F33+$ED32&gt;($ED$11*EA$8),2,IF($C33+$D33+$E33+$F33+$G33+$ED32&gt;($ED$11*EA$8),3,0))))</f>
        <v>0</v>
      </c>
      <c r="EB33" s="239">
        <f>IF(OR(SUMIF(EB$12:EB32,2,EB$12:EB32)=2,SUMIF(EB$12:EB32,1,EB$12:EB32)=1,SUM(EB$12:EB32)=1,SUM(EB$12:EB32)=2),0,IF($C33+$ED32&gt;($ED$11*EB$8),1,IF($C33+$D33+$E33+$F33+$ED32&gt;($ED$11*EB$8),2,IF($C33+$D33+$E33+$F33+$G33+$ED32&gt;($ED$11*EB$8),3,0))))</f>
        <v>0</v>
      </c>
      <c r="EC33" s="239">
        <f>IF(OR(SUMIF(EC$12:EC32,2,EC$12:EC32)=2,SUMIF(EC$12:EC32,1,EC$12:EC32)=1,SUM(EC$12:EC32)=1,SUM(EC$12:EC32)=2),0,IF($C33+$ED32&gt;($ED$11*EC$8),1,IF($C33+$D33+$E33+$F33+$ED32&gt;($ED$11*EC$8),2,IF($C33+$D33+$E33+$F33+$G33+$ED32&gt;($ED$11*EC$8),3,0))))</f>
        <v>0</v>
      </c>
      <c r="ED33" s="197">
        <f>SUM($C$12:$F33)</f>
        <v>0</v>
      </c>
    </row>
    <row r="34" spans="1:134" ht="14.1" customHeight="1">
      <c r="A34" s="236">
        <v>23</v>
      </c>
      <c r="B34" s="237"/>
      <c r="C34" s="237"/>
      <c r="D34" s="237"/>
      <c r="E34" s="237"/>
      <c r="F34" s="237"/>
      <c r="G34" s="237"/>
      <c r="H34" s="239">
        <f>IF(OR(SUMIF(H$12:H33,2,H$12:H33)=2,SUMIF(H$12:H33,1,H$12:H33)=1,SUM(H$12:H33)=1,SUM(H$12:H33)=2),0,IF($C34+$ED33&gt;($ED$11*H$8),1,IF($C34+$D34+$E34+$F34+$ED33&gt;($ED$11*H$8),2,IF($C34+$D34+$E34+$F34+$G34+$ED33&gt;($ED$11*H$8),3,0))))</f>
        <v>0</v>
      </c>
      <c r="I34" s="239">
        <f>IF(OR(SUMIF(I$12:I33,2,I$12:I33)=2,SUMIF(I$12:I33,1,I$12:I33)=1,SUM(I$12:I33)=1,SUM(I$12:I33)=2),0,IF($C34+$ED33&gt;($ED$11*I$8),1,IF($C34+$D34+$E34+$F34+$ED33&gt;($ED$11*I$8),2,IF($C34+$D34+$E34+$F34+$G34+$ED33&gt;($ED$11*I$8),3,0))))</f>
        <v>0</v>
      </c>
      <c r="J34" s="239">
        <f>IF(OR(SUMIF(J$12:J33,2,J$12:J33)=2,SUMIF(J$12:J33,1,J$12:J33)=1,SUM(J$12:J33)=1,SUM(J$12:J33)=2),0,IF($C34+$ED33&gt;($ED$11*J$8),1,IF($C34+$D34+$E34+$F34+$ED33&gt;($ED$11*J$8),2,IF($C34+$D34+$E34+$F34+$G34+$ED33&gt;($ED$11*J$8),3,0))))</f>
        <v>0</v>
      </c>
      <c r="K34" s="239">
        <f>IF(OR(SUMIF(K$12:K33,2,K$12:K33)=2,SUMIF(K$12:K33,1,K$12:K33)=1,SUM(K$12:K33)=1,SUM(K$12:K33)=2),0,IF($C34+$ED33&gt;($ED$11*K$8),1,IF($C34+$D34+$E34+$F34+$ED33&gt;($ED$11*K$8),2,IF($C34+$D34+$E34+$F34+$G34+$ED33&gt;($ED$11*K$8),3,0))))</f>
        <v>0</v>
      </c>
      <c r="L34" s="239">
        <f>IF(OR(SUMIF(L$12:L33,2,L$12:L33)=2,SUMIF(L$12:L33,1,L$12:L33)=1,SUM(L$12:L33)=1,SUM(L$12:L33)=2),0,IF($C34+$ED33&gt;($ED$11*L$8),1,IF($C34+$D34+$E34+$F34+$ED33&gt;($ED$11*L$8),2,IF($C34+$D34+$E34+$F34+$G34+$ED33&gt;($ED$11*L$8),3,0))))</f>
        <v>0</v>
      </c>
      <c r="M34" s="239">
        <f>IF(OR(SUMIF(M$12:M33,2,M$12:M33)=2,SUMIF(M$12:M33,1,M$12:M33)=1,SUM(M$12:M33)=1,SUM(M$12:M33)=2),0,IF($C34+$ED33&gt;($ED$11*M$8),1,IF($C34+$D34+$E34+$F34+$ED33&gt;($ED$11*M$8),2,IF($C34+$D34+$E34+$F34+$G34+$ED33&gt;($ED$11*M$8),3,0))))</f>
        <v>0</v>
      </c>
      <c r="N34" s="239">
        <f>IF(OR(SUMIF(N$12:N33,2,N$12:N33)=2,SUMIF(N$12:N33,1,N$12:N33)=1,SUM(N$12:N33)=1,SUM(N$12:N33)=2),0,IF($C34+$ED33&gt;($ED$11*N$8),1,IF($C34+$D34+$E34+$F34+$ED33&gt;($ED$11*N$8),2,IF($C34+$D34+$E34+$F34+$G34+$ED33&gt;($ED$11*N$8),3,0))))</f>
        <v>0</v>
      </c>
      <c r="O34" s="239">
        <f>IF(OR(SUMIF(O$12:O33,2,O$12:O33)=2,SUMIF(O$12:O33,1,O$12:O33)=1,SUM(O$12:O33)=1,SUM(O$12:O33)=2),0,IF($C34+$ED33&gt;($ED$11*O$8),1,IF($C34+$D34+$E34+$F34+$ED33&gt;($ED$11*O$8),2,IF($C34+$D34+$E34+$F34+$G34+$ED33&gt;($ED$11*O$8),3,0))))</f>
        <v>0</v>
      </c>
      <c r="P34" s="239">
        <f>IF(OR(SUMIF(P$12:P33,2,P$12:P33)=2,SUMIF(P$12:P33,1,P$12:P33)=1,SUM(P$12:P33)=1,SUM(P$12:P33)=2),0,IF($C34+$ED33&gt;($ED$11*P$8),1,IF($C34+$D34+$E34+$F34+$ED33&gt;($ED$11*P$8),2,IF($C34+$D34+$E34+$F34+$G34+$ED33&gt;($ED$11*P$8),3,0))))</f>
        <v>0</v>
      </c>
      <c r="Q34" s="239">
        <f>IF(OR(SUMIF(Q$12:Q33,2,Q$12:Q33)=2,SUMIF(Q$12:Q33,1,Q$12:Q33)=1,SUM(Q$12:Q33)=1,SUM(Q$12:Q33)=2),0,IF($C34+$ED33&gt;($ED$11*Q$8),1,IF($C34+$D34+$E34+$F34+$ED33&gt;($ED$11*Q$8),2,IF($C34+$D34+$E34+$F34+$G34+$ED33&gt;($ED$11*Q$8),3,0))))</f>
        <v>0</v>
      </c>
      <c r="R34" s="239">
        <f>IF(OR(SUMIF(R$12:R33,2,R$12:R33)=2,SUMIF(R$12:R33,1,R$12:R33)=1,SUM(R$12:R33)=1,SUM(R$12:R33)=2),0,IF($C34+$ED33&gt;($ED$11*R$8),1,IF($C34+$D34+$E34+$F34+$ED33&gt;($ED$11*R$8),2,IF($C34+$D34+$E34+$F34+$G34+$ED33&gt;($ED$11*R$8),3,0))))</f>
        <v>0</v>
      </c>
      <c r="S34" s="239">
        <f>IF(OR(SUMIF(S$12:S33,2,S$12:S33)=2,SUMIF(S$12:S33,1,S$12:S33)=1,SUM(S$12:S33)=1,SUM(S$12:S33)=2),0,IF($C34+$ED33&gt;($ED$11*S$8),1,IF($C34+$D34+$E34+$F34+$ED33&gt;($ED$11*S$8),2,IF($C34+$D34+$E34+$F34+$G34+$ED33&gt;($ED$11*S$8),3,0))))</f>
        <v>0</v>
      </c>
      <c r="T34" s="239">
        <f>IF(OR(SUMIF(T$12:T33,2,T$12:T33)=2,SUMIF(T$12:T33,1,T$12:T33)=1,SUM(T$12:T33)=1,SUM(T$12:T33)=2),0,IF($C34+$ED33&gt;($ED$11*T$8),1,IF($C34+$D34+$E34+$F34+$ED33&gt;($ED$11*T$8),2,IF($C34+$D34+$E34+$F34+$G34+$ED33&gt;($ED$11*T$8),3,0))))</f>
        <v>0</v>
      </c>
      <c r="U34" s="239">
        <f>IF(OR(SUMIF(U$12:U33,2,U$12:U33)=2,SUMIF(U$12:U33,1,U$12:U33)=1,SUM(U$12:U33)=1,SUM(U$12:U33)=2),0,IF($C34+$ED33&gt;($ED$11*U$8),1,IF($C34+$D34+$E34+$F34+$ED33&gt;($ED$11*U$8),2,IF($C34+$D34+$E34+$F34+$G34+$ED33&gt;($ED$11*U$8),3,0))))</f>
        <v>0</v>
      </c>
      <c r="V34" s="239">
        <f>IF(OR(SUMIF(V$12:V33,2,V$12:V33)=2,SUMIF(V$12:V33,1,V$12:V33)=1,SUM(V$12:V33)=1,SUM(V$12:V33)=2),0,IF($C34+$ED33&gt;($ED$11*V$8),1,IF($C34+$D34+$E34+$F34+$ED33&gt;($ED$11*V$8),2,IF($C34+$D34+$E34+$F34+$G34+$ED33&gt;($ED$11*V$8),3,0))))</f>
        <v>0</v>
      </c>
      <c r="W34" s="239">
        <f>IF(OR(SUMIF(W$12:W33,2,W$12:W33)=2,SUMIF(W$12:W33,1,W$12:W33)=1,SUM(W$12:W33)=1,SUM(W$12:W33)=2),0,IF($C34+$ED33&gt;($ED$11*W$8),1,IF($C34+$D34+$E34+$F34+$ED33&gt;($ED$11*W$8),2,IF($C34+$D34+$E34+$F34+$G34+$ED33&gt;($ED$11*W$8),3,0))))</f>
        <v>0</v>
      </c>
      <c r="X34" s="239">
        <f>IF(OR(SUMIF(X$12:X33,2,X$12:X33)=2,SUMIF(X$12:X33,1,X$12:X33)=1,SUM(X$12:X33)=1,SUM(X$12:X33)=2),0,IF($C34+$ED33&gt;($ED$11*X$8),1,IF($C34+$D34+$E34+$F34+$ED33&gt;($ED$11*X$8),2,IF($C34+$D34+$E34+$F34+$G34+$ED33&gt;($ED$11*X$8),3,0))))</f>
        <v>0</v>
      </c>
      <c r="Y34" s="239">
        <f>IF(OR(SUMIF(Y$12:Y33,2,Y$12:Y33)=2,SUMIF(Y$12:Y33,1,Y$12:Y33)=1,SUM(Y$12:Y33)=1,SUM(Y$12:Y33)=2),0,IF($C34+$ED33&gt;($ED$11*Y$8),1,IF($C34+$D34+$E34+$F34+$ED33&gt;($ED$11*Y$8),2,IF($C34+$D34+$E34+$F34+$G34+$ED33&gt;($ED$11*Y$8),3,0))))</f>
        <v>0</v>
      </c>
      <c r="Z34" s="239">
        <f>IF(OR(SUMIF(Z$12:Z33,2,Z$12:Z33)=2,SUMIF(Z$12:Z33,1,Z$12:Z33)=1,SUM(Z$12:Z33)=1,SUM(Z$12:Z33)=2),0,IF($C34+$ED33&gt;($ED$11*Z$8),1,IF($C34+$D34+$E34+$F34+$ED33&gt;($ED$11*Z$8),2,IF($C34+$D34+$E34+$F34+$G34+$ED33&gt;($ED$11*Z$8),3,0))))</f>
        <v>0</v>
      </c>
      <c r="AA34" s="239">
        <f>IF(OR(SUMIF(AA$12:AA33,2,AA$12:AA33)=2,SUMIF(AA$12:AA33,1,AA$12:AA33)=1,SUM(AA$12:AA33)=1,SUM(AA$12:AA33)=2),0,IF($C34+$ED33&gt;($ED$11*AA$8),1,IF($C34+$D34+$E34+$F34+$ED33&gt;($ED$11*AA$8),2,IF($C34+$D34+$E34+$F34+$G34+$ED33&gt;($ED$11*AA$8),3,0))))</f>
        <v>0</v>
      </c>
      <c r="AB34" s="239">
        <f>IF(OR(SUMIF(AB$12:AB33,2,AB$12:AB33)=2,SUMIF(AB$12:AB33,1,AB$12:AB33)=1,SUM(AB$12:AB33)=1,SUM(AB$12:AB33)=2),0,IF($C34+$ED33&gt;($ED$11*AB$8),1,IF($C34+$D34+$E34+$F34+$ED33&gt;($ED$11*AB$8),2,IF($C34+$D34+$E34+$F34+$G34+$ED33&gt;($ED$11*AB$8),3,0))))</f>
        <v>0</v>
      </c>
      <c r="AC34" s="239">
        <f>IF(OR(SUMIF(AC$12:AC33,2,AC$12:AC33)=2,SUMIF(AC$12:AC33,1,AC$12:AC33)=1,SUM(AC$12:AC33)=1,SUM(AC$12:AC33)=2),0,IF($C34+$ED33&gt;($ED$11*AC$8),1,IF($C34+$D34+$E34+$F34+$ED33&gt;($ED$11*AC$8),2,IF($C34+$D34+$E34+$F34+$G34+$ED33&gt;($ED$11*AC$8),3,0))))</f>
        <v>0</v>
      </c>
      <c r="AD34" s="239">
        <f>IF(OR(SUMIF(AD$12:AD33,2,AD$12:AD33)=2,SUMIF(AD$12:AD33,1,AD$12:AD33)=1,SUM(AD$12:AD33)=1,SUM(AD$12:AD33)=2),0,IF($C34+$ED33&gt;($ED$11*AD$8),1,IF($C34+$D34+$E34+$F34+$ED33&gt;($ED$11*AD$8),2,IF($C34+$D34+$E34+$F34+$G34+$ED33&gt;($ED$11*AD$8),3,0))))</f>
        <v>0</v>
      </c>
      <c r="AE34" s="239">
        <f>IF(OR(SUMIF(AE$12:AE33,2,AE$12:AE33)=2,SUMIF(AE$12:AE33,1,AE$12:AE33)=1,SUM(AE$12:AE33)=1,SUM(AE$12:AE33)=2),0,IF($C34+$ED33&gt;($ED$11*AE$8),1,IF($C34+$D34+$E34+$F34+$ED33&gt;($ED$11*AE$8),2,IF($C34+$D34+$E34+$F34+$G34+$ED33&gt;($ED$11*AE$8),3,0))))</f>
        <v>0</v>
      </c>
      <c r="AF34" s="239">
        <f>IF(OR(SUMIF(AF$12:AF33,2,AF$12:AF33)=2,SUMIF(AF$12:AF33,1,AF$12:AF33)=1,SUM(AF$12:AF33)=1,SUM(AF$12:AF33)=2),0,IF($C34+$ED33&gt;($ED$11*AF$8),1,IF($C34+$D34+$E34+$F34+$ED33&gt;($ED$11*AF$8),2,IF($C34+$D34+$E34+$F34+$G34+$ED33&gt;($ED$11*AF$8),3,0))))</f>
        <v>0</v>
      </c>
      <c r="AG34" s="239">
        <f>IF(OR(SUMIF(AG$12:AG33,2,AG$12:AG33)=2,SUMIF(AG$12:AG33,1,AG$12:AG33)=1,SUM(AG$12:AG33)=1,SUM(AG$12:AG33)=2),0,IF($C34+$ED33&gt;($ED$11*AG$8),1,IF($C34+$D34+$E34+$F34+$ED33&gt;($ED$11*AG$8),2,IF($C34+$D34+$E34+$F34+$G34+$ED33&gt;($ED$11*AG$8),3,0))))</f>
        <v>0</v>
      </c>
      <c r="AH34" s="239">
        <f>IF(OR(SUMIF(AH$12:AH33,2,AH$12:AH33)=2,SUMIF(AH$12:AH33,1,AH$12:AH33)=1,SUM(AH$12:AH33)=1,SUM(AH$12:AH33)=2),0,IF($C34+$ED33&gt;($ED$11*AH$8),1,IF($C34+$D34+$E34+$F34+$ED33&gt;($ED$11*AH$8),2,IF($C34+$D34+$E34+$F34+$G34+$ED33&gt;($ED$11*AH$8),3,0))))</f>
        <v>0</v>
      </c>
      <c r="AI34" s="239">
        <f>IF(OR(SUMIF(AI$12:AI33,2,AI$12:AI33)=2,SUMIF(AI$12:AI33,1,AI$12:AI33)=1,SUM(AI$12:AI33)=1,SUM(AI$12:AI33)=2),0,IF($C34+$ED33&gt;($ED$11*AI$8),1,IF($C34+$D34+$E34+$F34+$ED33&gt;($ED$11*AI$8),2,IF($C34+$D34+$E34+$F34+$G34+$ED33&gt;($ED$11*AI$8),3,0))))</f>
        <v>0</v>
      </c>
      <c r="AJ34" s="239">
        <f>IF(OR(SUMIF(AJ$12:AJ33,2,AJ$12:AJ33)=2,SUMIF(AJ$12:AJ33,1,AJ$12:AJ33)=1,SUM(AJ$12:AJ33)=1,SUM(AJ$12:AJ33)=2),0,IF($C34+$ED33&gt;($ED$11*AJ$8),1,IF($C34+$D34+$E34+$F34+$ED33&gt;($ED$11*AJ$8),2,IF($C34+$D34+$E34+$F34+$G34+$ED33&gt;($ED$11*AJ$8),3,0))))</f>
        <v>0</v>
      </c>
      <c r="AK34" s="239">
        <f>IF(OR(SUMIF(AK$12:AK33,2,AK$12:AK33)=2,SUMIF(AK$12:AK33,1,AK$12:AK33)=1,SUM(AK$12:AK33)=1,SUM(AK$12:AK33)=2),0,IF($C34+$ED33&gt;($ED$11*AK$8),1,IF($C34+$D34+$E34+$F34+$ED33&gt;($ED$11*AK$8),2,IF($C34+$D34+$E34+$F34+$G34+$ED33&gt;($ED$11*AK$8),3,0))))</f>
        <v>0</v>
      </c>
      <c r="AL34" s="239">
        <f>IF(OR(SUMIF(AL$12:AL33,2,AL$12:AL33)=2,SUMIF(AL$12:AL33,1,AL$12:AL33)=1,SUM(AL$12:AL33)=1,SUM(AL$12:AL33)=2),0,IF($C34+$ED33&gt;($ED$11*AL$8),1,IF($C34+$D34+$E34+$F34+$ED33&gt;($ED$11*AL$8),2,IF($C34+$D34+$E34+$F34+$G34+$ED33&gt;($ED$11*AL$8),3,0))))</f>
        <v>0</v>
      </c>
      <c r="AM34" s="239">
        <f>IF(OR(SUMIF(AM$12:AM33,2,AM$12:AM33)=2,SUMIF(AM$12:AM33,1,AM$12:AM33)=1,SUM(AM$12:AM33)=1,SUM(AM$12:AM33)=2),0,IF($C34+$ED33&gt;($ED$11*AM$8),1,IF($C34+$D34+$E34+$F34+$ED33&gt;($ED$11*AM$8),2,IF($C34+$D34+$E34+$F34+$G34+$ED33&gt;($ED$11*AM$8),3,0))))</f>
        <v>0</v>
      </c>
      <c r="AN34" s="239">
        <f>IF(OR(SUMIF(AN$12:AN33,2,AN$12:AN33)=2,SUMIF(AN$12:AN33,1,AN$12:AN33)=1,SUM(AN$12:AN33)=1,SUM(AN$12:AN33)=2),0,IF($C34+$ED33&gt;($ED$11*AN$8),1,IF($C34+$D34+$E34+$F34+$ED33&gt;($ED$11*AN$8),2,IF($C34+$D34+$E34+$F34+$G34+$ED33&gt;($ED$11*AN$8),3,0))))</f>
        <v>0</v>
      </c>
      <c r="AO34" s="239">
        <f>IF(OR(SUMIF(AO$12:AO33,2,AO$12:AO33)=2,SUMIF(AO$12:AO33,1,AO$12:AO33)=1,SUM(AO$12:AO33)=1,SUM(AO$12:AO33)=2),0,IF($C34+$ED33&gt;($ED$11*AO$8),1,IF($C34+$D34+$E34+$F34+$ED33&gt;($ED$11*AO$8),2,IF($C34+$D34+$E34+$F34+$G34+$ED33&gt;($ED$11*AO$8),3,0))))</f>
        <v>0</v>
      </c>
      <c r="AP34" s="239">
        <f>IF(OR(SUMIF(AP$12:AP33,2,AP$12:AP33)=2,SUMIF(AP$12:AP33,1,AP$12:AP33)=1,SUM(AP$12:AP33)=1,SUM(AP$12:AP33)=2),0,IF($C34+$ED33&gt;($ED$11*AP$8),1,IF($C34+$D34+$E34+$F34+$ED33&gt;($ED$11*AP$8),2,IF($C34+$D34+$E34+$F34+$G34+$ED33&gt;($ED$11*AP$8),3,0))))</f>
        <v>0</v>
      </c>
      <c r="AQ34" s="239">
        <f>IF(OR(SUMIF(AQ$12:AQ33,2,AQ$12:AQ33)=2,SUMIF(AQ$12:AQ33,1,AQ$12:AQ33)=1,SUM(AQ$12:AQ33)=1,SUM(AQ$12:AQ33)=2),0,IF($C34+$ED33&gt;($ED$11*AQ$8),1,IF($C34+$D34+$E34+$F34+$ED33&gt;($ED$11*AQ$8),2,IF($C34+$D34+$E34+$F34+$G34+$ED33&gt;($ED$11*AQ$8),3,0))))</f>
        <v>0</v>
      </c>
      <c r="AR34" s="239">
        <f>IF(OR(SUMIF(AR$12:AR33,2,AR$12:AR33)=2,SUMIF(AR$12:AR33,1,AR$12:AR33)=1,SUM(AR$12:AR33)=1,SUM(AR$12:AR33)=2),0,IF($C34+$ED33&gt;($ED$11*AR$8),1,IF($C34+$D34+$E34+$F34+$ED33&gt;($ED$11*AR$8),2,IF($C34+$D34+$E34+$F34+$G34+$ED33&gt;($ED$11*AR$8),3,0))))</f>
        <v>0</v>
      </c>
      <c r="AS34" s="239">
        <f>IF(OR(SUMIF(AS$12:AS33,2,AS$12:AS33)=2,SUMIF(AS$12:AS33,1,AS$12:AS33)=1,SUM(AS$12:AS33)=1,SUM(AS$12:AS33)=2),0,IF($C34+$ED33&gt;($ED$11*AS$8),1,IF($C34+$D34+$E34+$F34+$ED33&gt;($ED$11*AS$8),2,IF($C34+$D34+$E34+$F34+$G34+$ED33&gt;($ED$11*AS$8),3,0))))</f>
        <v>0</v>
      </c>
      <c r="AT34" s="239">
        <f>IF(OR(SUMIF(AT$12:AT33,2,AT$12:AT33)=2,SUMIF(AT$12:AT33,1,AT$12:AT33)=1,SUM(AT$12:AT33)=1,SUM(AT$12:AT33)=2),0,IF($C34+$ED33&gt;($ED$11*AT$8),1,IF($C34+$D34+$E34+$F34+$ED33&gt;($ED$11*AT$8),2,IF($C34+$D34+$E34+$F34+$G34+$ED33&gt;($ED$11*AT$8),3,0))))</f>
        <v>0</v>
      </c>
      <c r="AU34" s="239">
        <f>IF(OR(SUMIF(AU$12:AU33,2,AU$12:AU33)=2,SUMIF(AU$12:AU33,1,AU$12:AU33)=1,SUM(AU$12:AU33)=1,SUM(AU$12:AU33)=2),0,IF($C34+$ED33&gt;($ED$11*AU$8),1,IF($C34+$D34+$E34+$F34+$ED33&gt;($ED$11*AU$8),2,IF($C34+$D34+$E34+$F34+$G34+$ED33&gt;($ED$11*AU$8),3,0))))</f>
        <v>0</v>
      </c>
      <c r="AV34" s="239">
        <f>IF(OR(SUMIF(AV$12:AV33,2,AV$12:AV33)=2,SUMIF(AV$12:AV33,1,AV$12:AV33)=1,SUM(AV$12:AV33)=1,SUM(AV$12:AV33)=2),0,IF($C34+$ED33&gt;($ED$11*AV$8),1,IF($C34+$D34+$E34+$F34+$ED33&gt;($ED$11*AV$8),2,IF($C34+$D34+$E34+$F34+$G34+$ED33&gt;($ED$11*AV$8),3,0))))</f>
        <v>0</v>
      </c>
      <c r="AW34" s="239">
        <f>IF(OR(SUMIF(AW$12:AW33,2,AW$12:AW33)=2,SUMIF(AW$12:AW33,1,AW$12:AW33)=1,SUM(AW$12:AW33)=1,SUM(AW$12:AW33)=2),0,IF($C34+$ED33&gt;($ED$11*AW$8),1,IF($C34+$D34+$E34+$F34+$ED33&gt;($ED$11*AW$8),2,IF($C34+$D34+$E34+$F34+$G34+$ED33&gt;($ED$11*AW$8),3,0))))</f>
        <v>0</v>
      </c>
      <c r="AX34" s="239">
        <f>IF(OR(SUMIF(AX$12:AX33,2,AX$12:AX33)=2,SUMIF(AX$12:AX33,1,AX$12:AX33)=1,SUM(AX$12:AX33)=1,SUM(AX$12:AX33)=2),0,IF($C34+$ED33&gt;($ED$11*AX$8),1,IF($C34+$D34+$E34+$F34+$ED33&gt;($ED$11*AX$8),2,IF($C34+$D34+$E34+$F34+$G34+$ED33&gt;($ED$11*AX$8),3,0))))</f>
        <v>0</v>
      </c>
      <c r="AY34" s="239">
        <f>IF(OR(SUMIF(AY$12:AY33,2,AY$12:AY33)=2,SUMIF(AY$12:AY33,1,AY$12:AY33)=1,SUM(AY$12:AY33)=1,SUM(AY$12:AY33)=2),0,IF($C34+$ED33&gt;($ED$11*AY$8),1,IF($C34+$D34+$E34+$F34+$ED33&gt;($ED$11*AY$8),2,IF($C34+$D34+$E34+$F34+$G34+$ED33&gt;($ED$11*AY$8),3,0))))</f>
        <v>0</v>
      </c>
      <c r="AZ34" s="239">
        <f>IF(OR(SUMIF(AZ$12:AZ33,2,AZ$12:AZ33)=2,SUMIF(AZ$12:AZ33,1,AZ$12:AZ33)=1,SUM(AZ$12:AZ33)=1,SUM(AZ$12:AZ33)=2),0,IF($C34+$ED33&gt;($ED$11*AZ$8),1,IF($C34+$D34+$E34+$F34+$ED33&gt;($ED$11*AZ$8),2,IF($C34+$D34+$E34+$F34+$G34+$ED33&gt;($ED$11*AZ$8),3,0))))</f>
        <v>0</v>
      </c>
      <c r="BA34" s="239">
        <f>IF(OR(SUMIF(BA$12:BA33,2,BA$12:BA33)=2,SUMIF(BA$12:BA33,1,BA$12:BA33)=1,SUM(BA$12:BA33)=1,SUM(BA$12:BA33)=2),0,IF($C34+$ED33&gt;($ED$11*BA$8),1,IF($C34+$D34+$E34+$F34+$ED33&gt;($ED$11*BA$8),2,IF($C34+$D34+$E34+$F34+$G34+$ED33&gt;($ED$11*BA$8),3,0))))</f>
        <v>0</v>
      </c>
      <c r="BB34" s="239">
        <f>IF(OR(SUMIF(BB$12:BB33,2,BB$12:BB33)=2,SUMIF(BB$12:BB33,1,BB$12:BB33)=1,SUM(BB$12:BB33)=1,SUM(BB$12:BB33)=2),0,IF($C34+$ED33&gt;($ED$11*BB$8),1,IF($C34+$D34+$E34+$F34+$ED33&gt;($ED$11*BB$8),2,IF($C34+$D34+$E34+$F34+$G34+$ED33&gt;($ED$11*BB$8),3,0))))</f>
        <v>0</v>
      </c>
      <c r="BC34" s="239">
        <f>IF(OR(SUMIF(BC$12:BC33,2,BC$12:BC33)=2,SUMIF(BC$12:BC33,1,BC$12:BC33)=1,SUM(BC$12:BC33)=1,SUM(BC$12:BC33)=2),0,IF($C34+$ED33&gt;($ED$11*BC$8),1,IF($C34+$D34+$E34+$F34+$ED33&gt;($ED$11*BC$8),2,IF($C34+$D34+$E34+$F34+$G34+$ED33&gt;($ED$11*BC$8),3,0))))</f>
        <v>0</v>
      </c>
      <c r="BD34" s="239">
        <f>IF(OR(SUMIF(BD$12:BD33,2,BD$12:BD33)=2,SUMIF(BD$12:BD33,1,BD$12:BD33)=1,SUM(BD$12:BD33)=1,SUM(BD$12:BD33)=2),0,IF($C34+$ED33&gt;($ED$11*BD$8),1,IF($C34+$D34+$E34+$F34+$ED33&gt;($ED$11*BD$8),2,IF($C34+$D34+$E34+$F34+$G34+$ED33&gt;($ED$11*BD$8),3,0))))</f>
        <v>0</v>
      </c>
      <c r="BE34" s="239">
        <f>IF(OR(SUMIF(BE$12:BE33,2,BE$12:BE33)=2,SUMIF(BE$12:BE33,1,BE$12:BE33)=1,SUM(BE$12:BE33)=1,SUM(BE$12:BE33)=2),0,IF($C34+$ED33&gt;($ED$11*BE$8),1,IF($C34+$D34+$E34+$F34+$ED33&gt;($ED$11*BE$8),2,IF($C34+$D34+$E34+$F34+$G34+$ED33&gt;($ED$11*BE$8),3,0))))</f>
        <v>0</v>
      </c>
      <c r="BF34" s="239">
        <f>IF(OR(SUMIF(BF$12:BF33,2,BF$12:BF33)=2,SUMIF(BF$12:BF33,1,BF$12:BF33)=1,SUM(BF$12:BF33)=1,SUM(BF$12:BF33)=2),0,IF($C34+$ED33&gt;($ED$11*BF$8),1,IF($C34+$D34+$E34+$F34+$ED33&gt;($ED$11*BF$8),2,IF($C34+$D34+$E34+$F34+$G34+$ED33&gt;($ED$11*BF$8),3,0))))</f>
        <v>0</v>
      </c>
      <c r="BG34" s="239">
        <f>IF(OR(SUMIF(BG$12:BG33,2,BG$12:BG33)=2,SUMIF(BG$12:BG33,1,BG$12:BG33)=1,SUM(BG$12:BG33)=1,SUM(BG$12:BG33)=2),0,IF($C34+$ED33&gt;($ED$11*BG$8),1,IF($C34+$D34+$E34+$F34+$ED33&gt;($ED$11*BG$8),2,IF($C34+$D34+$E34+$F34+$G34+$ED33&gt;($ED$11*BG$8),3,0))))</f>
        <v>0</v>
      </c>
      <c r="BH34" s="239">
        <f>IF(OR(SUMIF(BH$12:BH33,2,BH$12:BH33)=2,SUMIF(BH$12:BH33,1,BH$12:BH33)=1,SUM(BH$12:BH33)=1,SUM(BH$12:BH33)=2),0,IF($C34+$ED33&gt;($ED$11*BH$8),1,IF($C34+$D34+$E34+$F34+$ED33&gt;($ED$11*BH$8),2,IF($C34+$D34+$E34+$F34+$G34+$ED33&gt;($ED$11*BH$8),3,0))))</f>
        <v>0</v>
      </c>
      <c r="BI34" s="239">
        <f>IF(OR(SUMIF(BI$12:BI33,2,BI$12:BI33)=2,SUMIF(BI$12:BI33,1,BI$12:BI33)=1,SUM(BI$12:BI33)=1,SUM(BI$12:BI33)=2),0,IF($C34+$ED33&gt;($ED$11*BI$8),1,IF($C34+$D34+$E34+$F34+$ED33&gt;($ED$11*BI$8),2,IF($C34+$D34+$E34+$F34+$G34+$ED33&gt;($ED$11*BI$8),3,0))))</f>
        <v>0</v>
      </c>
      <c r="BJ34" s="239">
        <f>IF(OR(SUMIF(BJ$12:BJ33,2,BJ$12:BJ33)=2,SUMIF(BJ$12:BJ33,1,BJ$12:BJ33)=1,SUM(BJ$12:BJ33)=1,SUM(BJ$12:BJ33)=2),0,IF($C34+$ED33&gt;($ED$11*BJ$8),1,IF($C34+$D34+$E34+$F34+$ED33&gt;($ED$11*BJ$8),2,IF($C34+$D34+$E34+$F34+$G34+$ED33&gt;($ED$11*BJ$8),3,0))))</f>
        <v>0</v>
      </c>
      <c r="BK34" s="239">
        <f>IF(OR(SUMIF(BK$12:BK33,2,BK$12:BK33)=2,SUMIF(BK$12:BK33,1,BK$12:BK33)=1,SUM(BK$12:BK33)=1,SUM(BK$12:BK33)=2),0,IF($C34+$ED33&gt;($ED$11*BK$8),1,IF($C34+$D34+$E34+$F34+$ED33&gt;($ED$11*BK$8),2,IF($C34+$D34+$E34+$F34+$G34+$ED33&gt;($ED$11*BK$8),3,0))))</f>
        <v>0</v>
      </c>
      <c r="BL34" s="239">
        <f>IF(OR(SUMIF(BL$12:BL33,2,BL$12:BL33)=2,SUMIF(BL$12:BL33,1,BL$12:BL33)=1,SUM(BL$12:BL33)=1,SUM(BL$12:BL33)=2),0,IF($C34+$ED33&gt;($ED$11*BL$8),1,IF($C34+$D34+$E34+$F34+$ED33&gt;($ED$11*BL$8),2,IF($C34+$D34+$E34+$F34+$G34+$ED33&gt;($ED$11*BL$8),3,0))))</f>
        <v>0</v>
      </c>
      <c r="BM34" s="239">
        <f>IF(OR(SUMIF(BM$12:BM33,2,BM$12:BM33)=2,SUMIF(BM$12:BM33,1,BM$12:BM33)=1,SUM(BM$12:BM33)=1,SUM(BM$12:BM33)=2),0,IF($C34+$ED33&gt;($ED$11*BM$8),1,IF($C34+$D34+$E34+$F34+$ED33&gt;($ED$11*BM$8),2,IF($C34+$D34+$E34+$F34+$G34+$ED33&gt;($ED$11*BM$8),3,0))))</f>
        <v>0</v>
      </c>
      <c r="BN34" s="239">
        <f>IF(OR(SUMIF(BN$12:BN33,2,BN$12:BN33)=2,SUMIF(BN$12:BN33,1,BN$12:BN33)=1,SUM(BN$12:BN33)=1,SUM(BN$12:BN33)=2),0,IF($C34+$ED33&gt;($ED$11*BN$8),1,IF($C34+$D34+$E34+$F34+$ED33&gt;($ED$11*BN$8),2,IF($C34+$D34+$E34+$F34+$G34+$ED33&gt;($ED$11*BN$8),3,0))))</f>
        <v>0</v>
      </c>
      <c r="BO34" s="239">
        <f>IF(OR(SUMIF(BO$12:BO33,2,BO$12:BO33)=2,SUMIF(BO$12:BO33,1,BO$12:BO33)=1,SUM(BO$12:BO33)=1,SUM(BO$12:BO33)=2),0,IF($C34+$ED33&gt;($ED$11*BO$8),1,IF($C34+$D34+$E34+$F34+$ED33&gt;($ED$11*BO$8),2,IF($C34+$D34+$E34+$F34+$G34+$ED33&gt;($ED$11*BO$8),3,0))))</f>
        <v>0</v>
      </c>
      <c r="BP34" s="239">
        <f>IF(OR(SUMIF(BP$12:BP33,2,BP$12:BP33)=2,SUMIF(BP$12:BP33,1,BP$12:BP33)=1,SUM(BP$12:BP33)=1,SUM(BP$12:BP33)=2),0,IF($C34+$ED33&gt;($ED$11*BP$8),1,IF($C34+$D34+$E34+$F34+$ED33&gt;($ED$11*BP$8),2,IF($C34+$D34+$E34+$F34+$G34+$ED33&gt;($ED$11*BP$8),3,0))))</f>
        <v>0</v>
      </c>
      <c r="BQ34" s="239">
        <f>IF(OR(SUMIF(BQ$12:BQ33,2,BQ$12:BQ33)=2,SUMIF(BQ$12:BQ33,1,BQ$12:BQ33)=1,SUM(BQ$12:BQ33)=1,SUM(BQ$12:BQ33)=2),0,IF($C34+$ED33&gt;($ED$11*BQ$8),1,IF($C34+$D34+$E34+$F34+$ED33&gt;($ED$11*BQ$8),2,IF($C34+$D34+$E34+$F34+$G34+$ED33&gt;($ED$11*BQ$8),3,0))))</f>
        <v>0</v>
      </c>
      <c r="BR34" s="239">
        <f>IF(OR(SUMIF(BR$12:BR33,2,BR$12:BR33)=2,SUMIF(BR$12:BR33,1,BR$12:BR33)=1,SUM(BR$12:BR33)=1,SUM(BR$12:BR33)=2),0,IF($C34+$ED33&gt;($ED$11*BR$8),1,IF($C34+$D34+$E34+$F34+$ED33&gt;($ED$11*BR$8),2,IF($C34+$D34+$E34+$F34+$G34+$ED33&gt;($ED$11*BR$8),3,0))))</f>
        <v>0</v>
      </c>
      <c r="BS34" s="239">
        <f>IF(OR(SUMIF(BS$12:BS33,2,BS$12:BS33)=2,SUMIF(BS$12:BS33,1,BS$12:BS33)=1,SUM(BS$12:BS33)=1,SUM(BS$12:BS33)=2),0,IF($C34+$ED33&gt;($ED$11*BS$8),1,IF($C34+$D34+$E34+$F34+$ED33&gt;($ED$11*BS$8),2,IF($C34+$D34+$E34+$F34+$G34+$ED33&gt;($ED$11*BS$8),3,0))))</f>
        <v>0</v>
      </c>
      <c r="BT34" s="239">
        <f>IF(OR(SUMIF(BT$12:BT33,2,BT$12:BT33)=2,SUMIF(BT$12:BT33,1,BT$12:BT33)=1,SUM(BT$12:BT33)=1,SUM(BT$12:BT33)=2),0,IF($C34+$ED33&gt;($ED$11*BT$8),1,IF($C34+$D34+$E34+$F34+$ED33&gt;($ED$11*BT$8),2,IF($C34+$D34+$E34+$F34+$G34+$ED33&gt;($ED$11*BT$8),3,0))))</f>
        <v>0</v>
      </c>
      <c r="BU34" s="239">
        <f>IF(OR(SUMIF(BU$12:BU33,2,BU$12:BU33)=2,SUMIF(BU$12:BU33,1,BU$12:BU33)=1,SUM(BU$12:BU33)=1,SUM(BU$12:BU33)=2),0,IF($C34+$ED33&gt;($ED$11*BU$8),1,IF($C34+$D34+$E34+$F34+$ED33&gt;($ED$11*BU$8),2,IF($C34+$D34+$E34+$F34+$G34+$ED33&gt;($ED$11*BU$8),3,0))))</f>
        <v>0</v>
      </c>
      <c r="BV34" s="239">
        <f>IF(OR(SUMIF(BV$12:BV33,2,BV$12:BV33)=2,SUMIF(BV$12:BV33,1,BV$12:BV33)=1,SUM(BV$12:BV33)=1,SUM(BV$12:BV33)=2),0,IF($C34+$ED33&gt;($ED$11*BV$8),1,IF($C34+$D34+$E34+$F34+$ED33&gt;($ED$11*BV$8),2,IF($C34+$D34+$E34+$F34+$G34+$ED33&gt;($ED$11*BV$8),3,0))))</f>
        <v>0</v>
      </c>
      <c r="BW34" s="239">
        <f>IF(OR(SUMIF(BW$12:BW33,2,BW$12:BW33)=2,SUMIF(BW$12:BW33,1,BW$12:BW33)=1,SUM(BW$12:BW33)=1,SUM(BW$12:BW33)=2),0,IF($C34+$ED33&gt;($ED$11*BW$8),1,IF($C34+$D34+$E34+$F34+$ED33&gt;($ED$11*BW$8),2,IF($C34+$D34+$E34+$F34+$G34+$ED33&gt;($ED$11*BW$8),3,0))))</f>
        <v>0</v>
      </c>
      <c r="BX34" s="239">
        <f>IF(OR(SUMIF(BX$12:BX33,2,BX$12:BX33)=2,SUMIF(BX$12:BX33,1,BX$12:BX33)=1,SUM(BX$12:BX33)=1,SUM(BX$12:BX33)=2),0,IF($C34+$ED33&gt;($ED$11*BX$8),1,IF($C34+$D34+$E34+$F34+$ED33&gt;($ED$11*BX$8),2,IF($C34+$D34+$E34+$F34+$G34+$ED33&gt;($ED$11*BX$8),3,0))))</f>
        <v>0</v>
      </c>
      <c r="BY34" s="239">
        <f>IF(OR(SUMIF(BY$12:BY33,2,BY$12:BY33)=2,SUMIF(BY$12:BY33,1,BY$12:BY33)=1,SUM(BY$12:BY33)=1,SUM(BY$12:BY33)=2),0,IF($C34+$ED33&gt;($ED$11*BY$8),1,IF($C34+$D34+$E34+$F34+$ED33&gt;($ED$11*BY$8),2,IF($C34+$D34+$E34+$F34+$G34+$ED33&gt;($ED$11*BY$8),3,0))))</f>
        <v>0</v>
      </c>
      <c r="BZ34" s="239">
        <f>IF(OR(SUMIF(BZ$12:BZ33,2,BZ$12:BZ33)=2,SUMIF(BZ$12:BZ33,1,BZ$12:BZ33)=1,SUM(BZ$12:BZ33)=1,SUM(BZ$12:BZ33)=2),0,IF($C34+$ED33&gt;($ED$11*BZ$8),1,IF($C34+$D34+$E34+$F34+$ED33&gt;($ED$11*BZ$8),2,IF($C34+$D34+$E34+$F34+$G34+$ED33&gt;($ED$11*BZ$8),3,0))))</f>
        <v>0</v>
      </c>
      <c r="CA34" s="239">
        <f>IF(OR(SUMIF(CA$12:CA33,2,CA$12:CA33)=2,SUMIF(CA$12:CA33,1,CA$12:CA33)=1,SUM(CA$12:CA33)=1,SUM(CA$12:CA33)=2),0,IF($C34+$ED33&gt;($ED$11*CA$8),1,IF($C34+$D34+$E34+$F34+$ED33&gt;($ED$11*CA$8),2,IF($C34+$D34+$E34+$F34+$G34+$ED33&gt;($ED$11*CA$8),3,0))))</f>
        <v>0</v>
      </c>
      <c r="CB34" s="239">
        <f>IF(OR(SUMIF(CB$12:CB33,2,CB$12:CB33)=2,SUMIF(CB$12:CB33,1,CB$12:CB33)=1,SUM(CB$12:CB33)=1,SUM(CB$12:CB33)=2),0,IF($C34+$ED33&gt;($ED$11*CB$8),1,IF($C34+$D34+$E34+$F34+$ED33&gt;($ED$11*CB$8),2,IF($C34+$D34+$E34+$F34+$G34+$ED33&gt;($ED$11*CB$8),3,0))))</f>
        <v>0</v>
      </c>
      <c r="CC34" s="239">
        <f>IF(OR(SUMIF(CC$12:CC33,2,CC$12:CC33)=2,SUMIF(CC$12:CC33,1,CC$12:CC33)=1,SUM(CC$12:CC33)=1,SUM(CC$12:CC33)=2),0,IF($C34+$ED33&gt;($ED$11*CC$8),1,IF($C34+$D34+$E34+$F34+$ED33&gt;($ED$11*CC$8),2,IF($C34+$D34+$E34+$F34+$G34+$ED33&gt;($ED$11*CC$8),3,0))))</f>
        <v>0</v>
      </c>
      <c r="CD34" s="239">
        <f>IF(OR(SUMIF(CD$12:CD33,2,CD$12:CD33)=2,SUMIF(CD$12:CD33,1,CD$12:CD33)=1,SUM(CD$12:CD33)=1,SUM(CD$12:CD33)=2),0,IF($C34+$ED33&gt;($ED$11*CD$8),1,IF($C34+$D34+$E34+$F34+$ED33&gt;($ED$11*CD$8),2,IF($C34+$D34+$E34+$F34+$G34+$ED33&gt;($ED$11*CD$8),3,0))))</f>
        <v>0</v>
      </c>
      <c r="CE34" s="239">
        <f>IF(OR(SUMIF(CE$12:CE33,2,CE$12:CE33)=2,SUMIF(CE$12:CE33,1,CE$12:CE33)=1,SUM(CE$12:CE33)=1,SUM(CE$12:CE33)=2),0,IF($C34+$ED33&gt;($ED$11*CE$8),1,IF($C34+$D34+$E34+$F34+$ED33&gt;($ED$11*CE$8),2,IF($C34+$D34+$E34+$F34+$G34+$ED33&gt;($ED$11*CE$8),3,0))))</f>
        <v>0</v>
      </c>
      <c r="CF34" s="239">
        <f>IF(OR(SUMIF(CF$12:CF33,2,CF$12:CF33)=2,SUMIF(CF$12:CF33,1,CF$12:CF33)=1,SUM(CF$12:CF33)=1,SUM(CF$12:CF33)=2),0,IF($C34+$ED33&gt;($ED$11*CF$8),1,IF($C34+$D34+$E34+$F34+$ED33&gt;($ED$11*CF$8),2,IF($C34+$D34+$E34+$F34+$G34+$ED33&gt;($ED$11*CF$8),3,0))))</f>
        <v>0</v>
      </c>
      <c r="CG34" s="239">
        <f>IF(OR(SUMIF(CG$12:CG33,2,CG$12:CG33)=2,SUMIF(CG$12:CG33,1,CG$12:CG33)=1,SUM(CG$12:CG33)=1,SUM(CG$12:CG33)=2),0,IF($C34+$ED33&gt;($ED$11*CG$8),1,IF($C34+$D34+$E34+$F34+$ED33&gt;($ED$11*CG$8),2,IF($C34+$D34+$E34+$F34+$G34+$ED33&gt;($ED$11*CG$8),3,0))))</f>
        <v>0</v>
      </c>
      <c r="CH34" s="239">
        <f>IF(OR(SUMIF(CH$12:CH33,2,CH$12:CH33)=2,SUMIF(CH$12:CH33,1,CH$12:CH33)=1,SUM(CH$12:CH33)=1,SUM(CH$12:CH33)=2),0,IF($C34+$ED33&gt;($ED$11*CH$8),1,IF($C34+$D34+$E34+$F34+$ED33&gt;($ED$11*CH$8),2,IF($C34+$D34+$E34+$F34+$G34+$ED33&gt;($ED$11*CH$8),3,0))))</f>
        <v>0</v>
      </c>
      <c r="CI34" s="239">
        <f>IF(OR(SUMIF(CI$12:CI33,2,CI$12:CI33)=2,SUMIF(CI$12:CI33,1,CI$12:CI33)=1,SUM(CI$12:CI33)=1,SUM(CI$12:CI33)=2),0,IF($C34+$ED33&gt;($ED$11*CI$8),1,IF($C34+$D34+$E34+$F34+$ED33&gt;($ED$11*CI$8),2,IF($C34+$D34+$E34+$F34+$G34+$ED33&gt;($ED$11*CI$8),3,0))))</f>
        <v>0</v>
      </c>
      <c r="CJ34" s="239">
        <f>IF(OR(SUMIF(CJ$12:CJ33,2,CJ$12:CJ33)=2,SUMIF(CJ$12:CJ33,1,CJ$12:CJ33)=1,SUM(CJ$12:CJ33)=1,SUM(CJ$12:CJ33)=2),0,IF($C34+$ED33&gt;($ED$11*CJ$8),1,IF($C34+$D34+$E34+$F34+$ED33&gt;($ED$11*CJ$8),2,IF($C34+$D34+$E34+$F34+$G34+$ED33&gt;($ED$11*CJ$8),3,0))))</f>
        <v>0</v>
      </c>
      <c r="CK34" s="239">
        <f>IF(OR(SUMIF(CK$12:CK33,2,CK$12:CK33)=2,SUMIF(CK$12:CK33,1,CK$12:CK33)=1,SUM(CK$12:CK33)=1,SUM(CK$12:CK33)=2),0,IF($C34+$ED33&gt;($ED$11*CK$8),1,IF($C34+$D34+$E34+$F34+$ED33&gt;($ED$11*CK$8),2,IF($C34+$D34+$E34+$F34+$G34+$ED33&gt;($ED$11*CK$8),3,0))))</f>
        <v>0</v>
      </c>
      <c r="CL34" s="239">
        <f>IF(OR(SUMIF(CL$12:CL33,2,CL$12:CL33)=2,SUMIF(CL$12:CL33,1,CL$12:CL33)=1,SUM(CL$12:CL33)=1,SUM(CL$12:CL33)=2),0,IF($C34+$ED33&gt;($ED$11*CL$8),1,IF($C34+$D34+$E34+$F34+$ED33&gt;($ED$11*CL$8),2,IF($C34+$D34+$E34+$F34+$G34+$ED33&gt;($ED$11*CL$8),3,0))))</f>
        <v>0</v>
      </c>
      <c r="CM34" s="239">
        <f>IF(OR(SUMIF(CM$12:CM33,2,CM$12:CM33)=2,SUMIF(CM$12:CM33,1,CM$12:CM33)=1,SUM(CM$12:CM33)=1,SUM(CM$12:CM33)=2),0,IF($C34+$ED33&gt;($ED$11*CM$8),1,IF($C34+$D34+$E34+$F34+$ED33&gt;($ED$11*CM$8),2,IF($C34+$D34+$E34+$F34+$G34+$ED33&gt;($ED$11*CM$8),3,0))))</f>
        <v>0</v>
      </c>
      <c r="CN34" s="239">
        <f>IF(OR(SUMIF(CN$12:CN33,2,CN$12:CN33)=2,SUMIF(CN$12:CN33,1,CN$12:CN33)=1,SUM(CN$12:CN33)=1,SUM(CN$12:CN33)=2),0,IF($C34+$ED33&gt;($ED$11*CN$8),1,IF($C34+$D34+$E34+$F34+$ED33&gt;($ED$11*CN$8),2,IF($C34+$D34+$E34+$F34+$G34+$ED33&gt;($ED$11*CN$8),3,0))))</f>
        <v>0</v>
      </c>
      <c r="CO34" s="239">
        <f>IF(OR(SUMIF(CO$12:CO33,2,CO$12:CO33)=2,SUMIF(CO$12:CO33,1,CO$12:CO33)=1,SUM(CO$12:CO33)=1,SUM(CO$12:CO33)=2),0,IF($C34+$ED33&gt;($ED$11*CO$8),1,IF($C34+$D34+$E34+$F34+$ED33&gt;($ED$11*CO$8),2,IF($C34+$D34+$E34+$F34+$G34+$ED33&gt;($ED$11*CO$8),3,0))))</f>
        <v>0</v>
      </c>
      <c r="CP34" s="239">
        <f>IF(OR(SUMIF(CP$12:CP33,2,CP$12:CP33)=2,SUMIF(CP$12:CP33,1,CP$12:CP33)=1,SUM(CP$12:CP33)=1,SUM(CP$12:CP33)=2),0,IF($C34+$ED33&gt;($ED$11*CP$8),1,IF($C34+$D34+$E34+$F34+$ED33&gt;($ED$11*CP$8),2,IF($C34+$D34+$E34+$F34+$G34+$ED33&gt;($ED$11*CP$8),3,0))))</f>
        <v>0</v>
      </c>
      <c r="CQ34" s="239">
        <f>IF(OR(SUMIF(CQ$12:CQ33,2,CQ$12:CQ33)=2,SUMIF(CQ$12:CQ33,1,CQ$12:CQ33)=1,SUM(CQ$12:CQ33)=1,SUM(CQ$12:CQ33)=2),0,IF($C34+$ED33&gt;($ED$11*CQ$8),1,IF($C34+$D34+$E34+$F34+$ED33&gt;($ED$11*CQ$8),2,IF($C34+$D34+$E34+$F34+$G34+$ED33&gt;($ED$11*CQ$8),3,0))))</f>
        <v>0</v>
      </c>
      <c r="CR34" s="239">
        <f>IF(OR(SUMIF(CR$12:CR33,2,CR$12:CR33)=2,SUMIF(CR$12:CR33,1,CR$12:CR33)=1,SUM(CR$12:CR33)=1,SUM(CR$12:CR33)=2),0,IF($C34+$ED33&gt;($ED$11*CR$8),1,IF($C34+$D34+$E34+$F34+$ED33&gt;($ED$11*CR$8),2,IF($C34+$D34+$E34+$F34+$G34+$ED33&gt;($ED$11*CR$8),3,0))))</f>
        <v>0</v>
      </c>
      <c r="CS34" s="239">
        <f>IF(OR(SUMIF(CS$12:CS33,2,CS$12:CS33)=2,SUMIF(CS$12:CS33,1,CS$12:CS33)=1,SUM(CS$12:CS33)=1,SUM(CS$12:CS33)=2),0,IF($C34+$ED33&gt;($ED$11*CS$8),1,IF($C34+$D34+$E34+$F34+$ED33&gt;($ED$11*CS$8),2,IF($C34+$D34+$E34+$F34+$G34+$ED33&gt;($ED$11*CS$8),3,0))))</f>
        <v>0</v>
      </c>
      <c r="CT34" s="239">
        <f>IF(OR(SUMIF(CT$12:CT33,2,CT$12:CT33)=2,SUMIF(CT$12:CT33,1,CT$12:CT33)=1,SUM(CT$12:CT33)=1,SUM(CT$12:CT33)=2),0,IF($C34+$ED33&gt;($ED$11*CT$8),1,IF($C34+$D34+$E34+$F34+$ED33&gt;($ED$11*CT$8),2,IF($C34+$D34+$E34+$F34+$G34+$ED33&gt;($ED$11*CT$8),3,0))))</f>
        <v>0</v>
      </c>
      <c r="CU34" s="239">
        <f>IF(OR(SUMIF(CU$12:CU33,2,CU$12:CU33)=2,SUMIF(CU$12:CU33,1,CU$12:CU33)=1,SUM(CU$12:CU33)=1,SUM(CU$12:CU33)=2),0,IF($C34+$ED33&gt;($ED$11*CU$8),1,IF($C34+$D34+$E34+$F34+$ED33&gt;($ED$11*CU$8),2,IF($C34+$D34+$E34+$F34+$G34+$ED33&gt;($ED$11*CU$8),3,0))))</f>
        <v>0</v>
      </c>
      <c r="CV34" s="239">
        <f>IF(OR(SUMIF(CV$12:CV33,2,CV$12:CV33)=2,SUMIF(CV$12:CV33,1,CV$12:CV33)=1,SUM(CV$12:CV33)=1,SUM(CV$12:CV33)=2),0,IF($C34+$ED33&gt;($ED$11*CV$8),1,IF($C34+$D34+$E34+$F34+$ED33&gt;($ED$11*CV$8),2,IF($C34+$D34+$E34+$F34+$G34+$ED33&gt;($ED$11*CV$8),3,0))))</f>
        <v>0</v>
      </c>
      <c r="CW34" s="239">
        <f>IF(OR(SUMIF(CW$12:CW33,2,CW$12:CW33)=2,SUMIF(CW$12:CW33,1,CW$12:CW33)=1,SUM(CW$12:CW33)=1,SUM(CW$12:CW33)=2),0,IF($C34+$ED33&gt;($ED$11*CW$8),1,IF($C34+$D34+$E34+$F34+$ED33&gt;($ED$11*CW$8),2,IF($C34+$D34+$E34+$F34+$G34+$ED33&gt;($ED$11*CW$8),3,0))))</f>
        <v>0</v>
      </c>
      <c r="CX34" s="239">
        <f>IF(OR(SUMIF(CX$12:CX33,2,CX$12:CX33)=2,SUMIF(CX$12:CX33,1,CX$12:CX33)=1,SUM(CX$12:CX33)=1,SUM(CX$12:CX33)=2),0,IF($C34+$ED33&gt;($ED$11*CX$8),1,IF($C34+$D34+$E34+$F34+$ED33&gt;($ED$11*CX$8),2,IF($C34+$D34+$E34+$F34+$G34+$ED33&gt;($ED$11*CX$8),3,0))))</f>
        <v>0</v>
      </c>
      <c r="CY34" s="239">
        <f>IF(OR(SUMIF(CY$12:CY33,2,CY$12:CY33)=2,SUMIF(CY$12:CY33,1,CY$12:CY33)=1,SUM(CY$12:CY33)=1,SUM(CY$12:CY33)=2),0,IF($C34+$ED33&gt;($ED$11*CY$8),1,IF($C34+$D34+$E34+$F34+$ED33&gt;($ED$11*CY$8),2,IF($C34+$D34+$E34+$F34+$G34+$ED33&gt;($ED$11*CY$8),3,0))))</f>
        <v>0</v>
      </c>
      <c r="CZ34" s="239">
        <f>IF(OR(SUMIF(CZ$12:CZ33,2,CZ$12:CZ33)=2,SUMIF(CZ$12:CZ33,1,CZ$12:CZ33)=1,SUM(CZ$12:CZ33)=1,SUM(CZ$12:CZ33)=2),0,IF($C34+$ED33&gt;($ED$11*CZ$8),1,IF($C34+$D34+$E34+$F34+$ED33&gt;($ED$11*CZ$8),2,IF($C34+$D34+$E34+$F34+$G34+$ED33&gt;($ED$11*CZ$8),3,0))))</f>
        <v>0</v>
      </c>
      <c r="DA34" s="239">
        <f>IF(OR(SUMIF(DA$12:DA33,2,DA$12:DA33)=2,SUMIF(DA$12:DA33,1,DA$12:DA33)=1,SUM(DA$12:DA33)=1,SUM(DA$12:DA33)=2),0,IF($C34+$ED33&gt;($ED$11*DA$8),1,IF($C34+$D34+$E34+$F34+$ED33&gt;($ED$11*DA$8),2,IF($C34+$D34+$E34+$F34+$G34+$ED33&gt;($ED$11*DA$8),3,0))))</f>
        <v>0</v>
      </c>
      <c r="DB34" s="239">
        <f>IF(OR(SUMIF(DB$12:DB33,2,DB$12:DB33)=2,SUMIF(DB$12:DB33,1,DB$12:DB33)=1,SUM(DB$12:DB33)=1,SUM(DB$12:DB33)=2),0,IF($C34+$ED33&gt;($ED$11*DB$8),1,IF($C34+$D34+$E34+$F34+$ED33&gt;($ED$11*DB$8),2,IF($C34+$D34+$E34+$F34+$G34+$ED33&gt;($ED$11*DB$8),3,0))))</f>
        <v>0</v>
      </c>
      <c r="DC34" s="239">
        <f>IF(OR(SUMIF(DC$12:DC33,2,DC$12:DC33)=2,SUMIF(DC$12:DC33,1,DC$12:DC33)=1,SUM(DC$12:DC33)=1,SUM(DC$12:DC33)=2),0,IF($C34+$ED33&gt;($ED$11*DC$8),1,IF($C34+$D34+$E34+$F34+$ED33&gt;($ED$11*DC$8),2,IF($C34+$D34+$E34+$F34+$G34+$ED33&gt;($ED$11*DC$8),3,0))))</f>
        <v>0</v>
      </c>
      <c r="DD34" s="239">
        <f>IF(OR(SUMIF(DD$12:DD33,2,DD$12:DD33)=2,SUMIF(DD$12:DD33,1,DD$12:DD33)=1,SUM(DD$12:DD33)=1,SUM(DD$12:DD33)=2),0,IF($C34+$ED33&gt;($ED$11*DD$8),1,IF($C34+$D34+$E34+$F34+$ED33&gt;($ED$11*DD$8),2,IF($C34+$D34+$E34+$F34+$G34+$ED33&gt;($ED$11*DD$8),3,0))))</f>
        <v>0</v>
      </c>
      <c r="DE34" s="239">
        <f>IF(OR(SUMIF(DE$12:DE33,2,DE$12:DE33)=2,SUMIF(DE$12:DE33,1,DE$12:DE33)=1,SUM(DE$12:DE33)=1,SUM(DE$12:DE33)=2),0,IF($C34+$ED33&gt;($ED$11*DE$8),1,IF($C34+$D34+$E34+$F34+$ED33&gt;($ED$11*DE$8),2,IF($C34+$D34+$E34+$F34+$G34+$ED33&gt;($ED$11*DE$8),3,0))))</f>
        <v>0</v>
      </c>
      <c r="DF34" s="239">
        <f>IF(OR(SUMIF(DF$12:DF33,2,DF$12:DF33)=2,SUMIF(DF$12:DF33,1,DF$12:DF33)=1,SUM(DF$12:DF33)=1,SUM(DF$12:DF33)=2),0,IF($C34+$ED33&gt;($ED$11*DF$8),1,IF($C34+$D34+$E34+$F34+$ED33&gt;($ED$11*DF$8),2,IF($C34+$D34+$E34+$F34+$G34+$ED33&gt;($ED$11*DF$8),3,0))))</f>
        <v>0</v>
      </c>
      <c r="DG34" s="239">
        <f>IF(OR(SUMIF(DG$12:DG33,2,DG$12:DG33)=2,SUMIF(DG$12:DG33,1,DG$12:DG33)=1,SUM(DG$12:DG33)=1,SUM(DG$12:DG33)=2),0,IF($C34+$ED33&gt;($ED$11*DG$8),1,IF($C34+$D34+$E34+$F34+$ED33&gt;($ED$11*DG$8),2,IF($C34+$D34+$E34+$F34+$G34+$ED33&gt;($ED$11*DG$8),3,0))))</f>
        <v>0</v>
      </c>
      <c r="DH34" s="239">
        <f>IF(OR(SUMIF(DH$12:DH33,2,DH$12:DH33)=2,SUMIF(DH$12:DH33,1,DH$12:DH33)=1,SUM(DH$12:DH33)=1,SUM(DH$12:DH33)=2),0,IF($C34+$ED33&gt;($ED$11*DH$8),1,IF($C34+$D34+$E34+$F34+$ED33&gt;($ED$11*DH$8),2,IF($C34+$D34+$E34+$F34+$G34+$ED33&gt;($ED$11*DH$8),3,0))))</f>
        <v>0</v>
      </c>
      <c r="DI34" s="239">
        <f>IF(OR(SUMIF(DI$12:DI33,2,DI$12:DI33)=2,SUMIF(DI$12:DI33,1,DI$12:DI33)=1,SUM(DI$12:DI33)=1,SUM(DI$12:DI33)=2),0,IF($C34+$ED33&gt;($ED$11*DI$8),1,IF($C34+$D34+$E34+$F34+$ED33&gt;($ED$11*DI$8),2,IF($C34+$D34+$E34+$F34+$G34+$ED33&gt;($ED$11*DI$8),3,0))))</f>
        <v>0</v>
      </c>
      <c r="DJ34" s="239">
        <f>IF(OR(SUMIF(DJ$12:DJ33,2,DJ$12:DJ33)=2,SUMIF(DJ$12:DJ33,1,DJ$12:DJ33)=1,SUM(DJ$12:DJ33)=1,SUM(DJ$12:DJ33)=2),0,IF($C34+$ED33&gt;($ED$11*DJ$8),1,IF($C34+$D34+$E34+$F34+$ED33&gt;($ED$11*DJ$8),2,IF($C34+$D34+$E34+$F34+$G34+$ED33&gt;($ED$11*DJ$8),3,0))))</f>
        <v>0</v>
      </c>
      <c r="DK34" s="239">
        <f>IF(OR(SUMIF(DK$12:DK33,2,DK$12:DK33)=2,SUMIF(DK$12:DK33,1,DK$12:DK33)=1,SUM(DK$12:DK33)=1,SUM(DK$12:DK33)=2),0,IF($C34+$ED33&gt;($ED$11*DK$8),1,IF($C34+$D34+$E34+$F34+$ED33&gt;($ED$11*DK$8),2,IF($C34+$D34+$E34+$F34+$G34+$ED33&gt;($ED$11*DK$8),3,0))))</f>
        <v>0</v>
      </c>
      <c r="DL34" s="239">
        <f>IF(OR(SUMIF(DL$12:DL33,2,DL$12:DL33)=2,SUMIF(DL$12:DL33,1,DL$12:DL33)=1,SUM(DL$12:DL33)=1,SUM(DL$12:DL33)=2),0,IF($C34+$ED33&gt;($ED$11*DL$8),1,IF($C34+$D34+$E34+$F34+$ED33&gt;($ED$11*DL$8),2,IF($C34+$D34+$E34+$F34+$G34+$ED33&gt;($ED$11*DL$8),3,0))))</f>
        <v>0</v>
      </c>
      <c r="DM34" s="239">
        <f>IF(OR(SUMIF(DM$12:DM33,2,DM$12:DM33)=2,SUMIF(DM$12:DM33,1,DM$12:DM33)=1,SUM(DM$12:DM33)=1,SUM(DM$12:DM33)=2),0,IF($C34+$ED33&gt;($ED$11*DM$8),1,IF($C34+$D34+$E34+$F34+$ED33&gt;($ED$11*DM$8),2,IF($C34+$D34+$E34+$F34+$G34+$ED33&gt;($ED$11*DM$8),3,0))))</f>
        <v>0</v>
      </c>
      <c r="DN34" s="239">
        <f>IF(OR(SUMIF(DN$12:DN33,2,DN$12:DN33)=2,SUMIF(DN$12:DN33,1,DN$12:DN33)=1,SUM(DN$12:DN33)=1,SUM(DN$12:DN33)=2),0,IF($C34+$ED33&gt;($ED$11*DN$8),1,IF($C34+$D34+$E34+$F34+$ED33&gt;($ED$11*DN$8),2,IF($C34+$D34+$E34+$F34+$G34+$ED33&gt;($ED$11*DN$8),3,0))))</f>
        <v>0</v>
      </c>
      <c r="DO34" s="239">
        <f>IF(OR(SUMIF(DO$12:DO33,2,DO$12:DO33)=2,SUMIF(DO$12:DO33,1,DO$12:DO33)=1,SUM(DO$12:DO33)=1,SUM(DO$12:DO33)=2),0,IF($C34+$ED33&gt;($ED$11*DO$8),1,IF($C34+$D34+$E34+$F34+$ED33&gt;($ED$11*DO$8),2,IF($C34+$D34+$E34+$F34+$G34+$ED33&gt;($ED$11*DO$8),3,0))))</f>
        <v>0</v>
      </c>
      <c r="DP34" s="239">
        <f>IF(OR(SUMIF(DP$12:DP33,2,DP$12:DP33)=2,SUMIF(DP$12:DP33,1,DP$12:DP33)=1,SUM(DP$12:DP33)=1,SUM(DP$12:DP33)=2),0,IF($C34+$ED33&gt;($ED$11*DP$8),1,IF($C34+$D34+$E34+$F34+$ED33&gt;($ED$11*DP$8),2,IF($C34+$D34+$E34+$F34+$G34+$ED33&gt;($ED$11*DP$8),3,0))))</f>
        <v>0</v>
      </c>
      <c r="DQ34" s="239">
        <f>IF(OR(SUMIF(DQ$12:DQ33,2,DQ$12:DQ33)=2,SUMIF(DQ$12:DQ33,1,DQ$12:DQ33)=1,SUM(DQ$12:DQ33)=1,SUM(DQ$12:DQ33)=2),0,IF($C34+$ED33&gt;($ED$11*DQ$8),1,IF($C34+$D34+$E34+$F34+$ED33&gt;($ED$11*DQ$8),2,IF($C34+$D34+$E34+$F34+$G34+$ED33&gt;($ED$11*DQ$8),3,0))))</f>
        <v>0</v>
      </c>
      <c r="DR34" s="239">
        <f>IF(OR(SUMIF(DR$12:DR33,2,DR$12:DR33)=2,SUMIF(DR$12:DR33,1,DR$12:DR33)=1,SUM(DR$12:DR33)=1,SUM(DR$12:DR33)=2),0,IF($C34+$ED33&gt;($ED$11*DR$8),1,IF($C34+$D34+$E34+$F34+$ED33&gt;($ED$11*DR$8),2,IF($C34+$D34+$E34+$F34+$G34+$ED33&gt;($ED$11*DR$8),3,0))))</f>
        <v>0</v>
      </c>
      <c r="DS34" s="239">
        <f>IF(OR(SUMIF(DS$12:DS33,2,DS$12:DS33)=2,SUMIF(DS$12:DS33,1,DS$12:DS33)=1,SUM(DS$12:DS33)=1,SUM(DS$12:DS33)=2),0,IF($C34+$ED33&gt;($ED$11*DS$8),1,IF($C34+$D34+$E34+$F34+$ED33&gt;($ED$11*DS$8),2,IF($C34+$D34+$E34+$F34+$G34+$ED33&gt;($ED$11*DS$8),3,0))))</f>
        <v>0</v>
      </c>
      <c r="DT34" s="239">
        <f>IF(OR(SUMIF(DT$12:DT33,2,DT$12:DT33)=2,SUMIF(DT$12:DT33,1,DT$12:DT33)=1,SUM(DT$12:DT33)=1,SUM(DT$12:DT33)=2),0,IF($C34+$ED33&gt;($ED$11*DT$8),1,IF($C34+$D34+$E34+$F34+$ED33&gt;($ED$11*DT$8),2,IF($C34+$D34+$E34+$F34+$G34+$ED33&gt;($ED$11*DT$8),3,0))))</f>
        <v>0</v>
      </c>
      <c r="DU34" s="239">
        <f>IF(OR(SUMIF(DU$12:DU33,2,DU$12:DU33)=2,SUMIF(DU$12:DU33,1,DU$12:DU33)=1,SUM(DU$12:DU33)=1,SUM(DU$12:DU33)=2),0,IF($C34+$ED33&gt;($ED$11*DU$8),1,IF($C34+$D34+$E34+$F34+$ED33&gt;($ED$11*DU$8),2,IF($C34+$D34+$E34+$F34+$G34+$ED33&gt;($ED$11*DU$8),3,0))))</f>
        <v>0</v>
      </c>
      <c r="DV34" s="239">
        <f>IF(OR(SUMIF(DV$12:DV33,2,DV$12:DV33)=2,SUMIF(DV$12:DV33,1,DV$12:DV33)=1,SUM(DV$12:DV33)=1,SUM(DV$12:DV33)=2),0,IF($C34+$ED33&gt;($ED$11*DV$8),1,IF($C34+$D34+$E34+$F34+$ED33&gt;($ED$11*DV$8),2,IF($C34+$D34+$E34+$F34+$G34+$ED33&gt;($ED$11*DV$8),3,0))))</f>
        <v>0</v>
      </c>
      <c r="DW34" s="239">
        <f>IF(OR(SUMIF(DW$12:DW33,2,DW$12:DW33)=2,SUMIF(DW$12:DW33,1,DW$12:DW33)=1,SUM(DW$12:DW33)=1,SUM(DW$12:DW33)=2),0,IF($C34+$ED33&gt;($ED$11*DW$8),1,IF($C34+$D34+$E34+$F34+$ED33&gt;($ED$11*DW$8),2,IF($C34+$D34+$E34+$F34+$G34+$ED33&gt;($ED$11*DW$8),3,0))))</f>
        <v>0</v>
      </c>
      <c r="DX34" s="239">
        <f>IF(OR(SUMIF(DX$12:DX33,2,DX$12:DX33)=2,SUMIF(DX$12:DX33,1,DX$12:DX33)=1,SUM(DX$12:DX33)=1,SUM(DX$12:DX33)=2),0,IF($C34+$ED33&gt;($ED$11*DX$8),1,IF($C34+$D34+$E34+$F34+$ED33&gt;($ED$11*DX$8),2,IF($C34+$D34+$E34+$F34+$G34+$ED33&gt;($ED$11*DX$8),3,0))))</f>
        <v>0</v>
      </c>
      <c r="DY34" s="239">
        <f>IF(OR(SUMIF(DY$12:DY33,2,DY$12:DY33)=2,SUMIF(DY$12:DY33,1,DY$12:DY33)=1,SUM(DY$12:DY33)=1,SUM(DY$12:DY33)=2),0,IF($C34+$ED33&gt;($ED$11*DY$8),1,IF($C34+$D34+$E34+$F34+$ED33&gt;($ED$11*DY$8),2,IF($C34+$D34+$E34+$F34+$G34+$ED33&gt;($ED$11*DY$8),3,0))))</f>
        <v>0</v>
      </c>
      <c r="DZ34" s="239">
        <f>IF(OR(SUMIF(DZ$12:DZ33,2,DZ$12:DZ33)=2,SUMIF(DZ$12:DZ33,1,DZ$12:DZ33)=1,SUM(DZ$12:DZ33)=1,SUM(DZ$12:DZ33)=2),0,IF($C34+$ED33&gt;($ED$11*DZ$8),1,IF($C34+$D34+$E34+$F34+$ED33&gt;($ED$11*DZ$8),2,IF($C34+$D34+$E34+$F34+$G34+$ED33&gt;($ED$11*DZ$8),3,0))))</f>
        <v>0</v>
      </c>
      <c r="EA34" s="239">
        <f>IF(OR(SUMIF(EA$12:EA33,2,EA$12:EA33)=2,SUMIF(EA$12:EA33,1,EA$12:EA33)=1,SUM(EA$12:EA33)=1,SUM(EA$12:EA33)=2),0,IF($C34+$ED33&gt;($ED$11*EA$8),1,IF($C34+$D34+$E34+$F34+$ED33&gt;($ED$11*EA$8),2,IF($C34+$D34+$E34+$F34+$G34+$ED33&gt;($ED$11*EA$8),3,0))))</f>
        <v>0</v>
      </c>
      <c r="EB34" s="239">
        <f>IF(OR(SUMIF(EB$12:EB33,2,EB$12:EB33)=2,SUMIF(EB$12:EB33,1,EB$12:EB33)=1,SUM(EB$12:EB33)=1,SUM(EB$12:EB33)=2),0,IF($C34+$ED33&gt;($ED$11*EB$8),1,IF($C34+$D34+$E34+$F34+$ED33&gt;($ED$11*EB$8),2,IF($C34+$D34+$E34+$F34+$G34+$ED33&gt;($ED$11*EB$8),3,0))))</f>
        <v>0</v>
      </c>
      <c r="EC34" s="239">
        <f>IF(OR(SUMIF(EC$12:EC33,2,EC$12:EC33)=2,SUMIF(EC$12:EC33,1,EC$12:EC33)=1,SUM(EC$12:EC33)=1,SUM(EC$12:EC33)=2),0,IF($C34+$ED33&gt;($ED$11*EC$8),1,IF($C34+$D34+$E34+$F34+$ED33&gt;($ED$11*EC$8),2,IF($C34+$D34+$E34+$F34+$G34+$ED33&gt;($ED$11*EC$8),3,0))))</f>
        <v>0</v>
      </c>
      <c r="ED34" s="197">
        <f>SUM($C$12:$F34)</f>
        <v>0</v>
      </c>
    </row>
    <row r="35" spans="1:134" ht="14.1" customHeight="1">
      <c r="A35" s="236">
        <v>24</v>
      </c>
      <c r="B35" s="237"/>
      <c r="C35" s="237"/>
      <c r="D35" s="237"/>
      <c r="E35" s="237"/>
      <c r="F35" s="237"/>
      <c r="G35" s="237"/>
      <c r="H35" s="239">
        <f>IF(OR(SUMIF(H$12:H34,2,H$12:H34)=2,SUMIF(H$12:H34,1,H$12:H34)=1,SUM(H$12:H34)=1,SUM(H$12:H34)=2),0,IF($C35+$ED34&gt;($ED$11*H$8),1,IF($C35+$D35+$E35+$F35+$ED34&gt;($ED$11*H$8),2,IF($C35+$D35+$E35+$F35+$G35+$ED34&gt;($ED$11*H$8),3,0))))</f>
        <v>0</v>
      </c>
      <c r="I35" s="239">
        <f>IF(OR(SUMIF(I$12:I34,2,I$12:I34)=2,SUMIF(I$12:I34,1,I$12:I34)=1,SUM(I$12:I34)=1,SUM(I$12:I34)=2),0,IF($C35+$ED34&gt;($ED$11*I$8),1,IF($C35+$D35+$E35+$F35+$ED34&gt;($ED$11*I$8),2,IF($C35+$D35+$E35+$F35+$G35+$ED34&gt;($ED$11*I$8),3,0))))</f>
        <v>0</v>
      </c>
      <c r="J35" s="239">
        <f>IF(OR(SUMIF(J$12:J34,2,J$12:J34)=2,SUMIF(J$12:J34,1,J$12:J34)=1,SUM(J$12:J34)=1,SUM(J$12:J34)=2),0,IF($C35+$ED34&gt;($ED$11*J$8),1,IF($C35+$D35+$E35+$F35+$ED34&gt;($ED$11*J$8),2,IF($C35+$D35+$E35+$F35+$G35+$ED34&gt;($ED$11*J$8),3,0))))</f>
        <v>0</v>
      </c>
      <c r="K35" s="239">
        <f>IF(OR(SUMIF(K$12:K34,2,K$12:K34)=2,SUMIF(K$12:K34,1,K$12:K34)=1,SUM(K$12:K34)=1,SUM(K$12:K34)=2),0,IF($C35+$ED34&gt;($ED$11*K$8),1,IF($C35+$D35+$E35+$F35+$ED34&gt;($ED$11*K$8),2,IF($C35+$D35+$E35+$F35+$G35+$ED34&gt;($ED$11*K$8),3,0))))</f>
        <v>0</v>
      </c>
      <c r="L35" s="239">
        <f>IF(OR(SUMIF(L$12:L34,2,L$12:L34)=2,SUMIF(L$12:L34,1,L$12:L34)=1,SUM(L$12:L34)=1,SUM(L$12:L34)=2),0,IF($C35+$ED34&gt;($ED$11*L$8),1,IF($C35+$D35+$E35+$F35+$ED34&gt;($ED$11*L$8),2,IF($C35+$D35+$E35+$F35+$G35+$ED34&gt;($ED$11*L$8),3,0))))</f>
        <v>0</v>
      </c>
      <c r="M35" s="239">
        <f>IF(OR(SUMIF(M$12:M34,2,M$12:M34)=2,SUMIF(M$12:M34,1,M$12:M34)=1,SUM(M$12:M34)=1,SUM(M$12:M34)=2),0,IF($C35+$ED34&gt;($ED$11*M$8),1,IF($C35+$D35+$E35+$F35+$ED34&gt;($ED$11*M$8),2,IF($C35+$D35+$E35+$F35+$G35+$ED34&gt;($ED$11*M$8),3,0))))</f>
        <v>0</v>
      </c>
      <c r="N35" s="239">
        <f>IF(OR(SUMIF(N$12:N34,2,N$12:N34)=2,SUMIF(N$12:N34,1,N$12:N34)=1,SUM(N$12:N34)=1,SUM(N$12:N34)=2),0,IF($C35+$ED34&gt;($ED$11*N$8),1,IF($C35+$D35+$E35+$F35+$ED34&gt;($ED$11*N$8),2,IF($C35+$D35+$E35+$F35+$G35+$ED34&gt;($ED$11*N$8),3,0))))</f>
        <v>0</v>
      </c>
      <c r="O35" s="239">
        <f>IF(OR(SUMIF(O$12:O34,2,O$12:O34)=2,SUMIF(O$12:O34,1,O$12:O34)=1,SUM(O$12:O34)=1,SUM(O$12:O34)=2),0,IF($C35+$ED34&gt;($ED$11*O$8),1,IF($C35+$D35+$E35+$F35+$ED34&gt;($ED$11*O$8),2,IF($C35+$D35+$E35+$F35+$G35+$ED34&gt;($ED$11*O$8),3,0))))</f>
        <v>0</v>
      </c>
      <c r="P35" s="239">
        <f>IF(OR(SUMIF(P$12:P34,2,P$12:P34)=2,SUMIF(P$12:P34,1,P$12:P34)=1,SUM(P$12:P34)=1,SUM(P$12:P34)=2),0,IF($C35+$ED34&gt;($ED$11*P$8),1,IF($C35+$D35+$E35+$F35+$ED34&gt;($ED$11*P$8),2,IF($C35+$D35+$E35+$F35+$G35+$ED34&gt;($ED$11*P$8),3,0))))</f>
        <v>0</v>
      </c>
      <c r="Q35" s="239">
        <f>IF(OR(SUMIF(Q$12:Q34,2,Q$12:Q34)=2,SUMIF(Q$12:Q34,1,Q$12:Q34)=1,SUM(Q$12:Q34)=1,SUM(Q$12:Q34)=2),0,IF($C35+$ED34&gt;($ED$11*Q$8),1,IF($C35+$D35+$E35+$F35+$ED34&gt;($ED$11*Q$8),2,IF($C35+$D35+$E35+$F35+$G35+$ED34&gt;($ED$11*Q$8),3,0))))</f>
        <v>0</v>
      </c>
      <c r="R35" s="239">
        <f>IF(OR(SUMIF(R$12:R34,2,R$12:R34)=2,SUMIF(R$12:R34,1,R$12:R34)=1,SUM(R$12:R34)=1,SUM(R$12:R34)=2),0,IF($C35+$ED34&gt;($ED$11*R$8),1,IF($C35+$D35+$E35+$F35+$ED34&gt;($ED$11*R$8),2,IF($C35+$D35+$E35+$F35+$G35+$ED34&gt;($ED$11*R$8),3,0))))</f>
        <v>0</v>
      </c>
      <c r="S35" s="239">
        <f>IF(OR(SUMIF(S$12:S34,2,S$12:S34)=2,SUMIF(S$12:S34,1,S$12:S34)=1,SUM(S$12:S34)=1,SUM(S$12:S34)=2),0,IF($C35+$ED34&gt;($ED$11*S$8),1,IF($C35+$D35+$E35+$F35+$ED34&gt;($ED$11*S$8),2,IF($C35+$D35+$E35+$F35+$G35+$ED34&gt;($ED$11*S$8),3,0))))</f>
        <v>0</v>
      </c>
      <c r="T35" s="239">
        <f>IF(OR(SUMIF(T$12:T34,2,T$12:T34)=2,SUMIF(T$12:T34,1,T$12:T34)=1,SUM(T$12:T34)=1,SUM(T$12:T34)=2),0,IF($C35+$ED34&gt;($ED$11*T$8),1,IF($C35+$D35+$E35+$F35+$ED34&gt;($ED$11*T$8),2,IF($C35+$D35+$E35+$F35+$G35+$ED34&gt;($ED$11*T$8),3,0))))</f>
        <v>0</v>
      </c>
      <c r="U35" s="239">
        <f>IF(OR(SUMIF(U$12:U34,2,U$12:U34)=2,SUMIF(U$12:U34,1,U$12:U34)=1,SUM(U$12:U34)=1,SUM(U$12:U34)=2),0,IF($C35+$ED34&gt;($ED$11*U$8),1,IF($C35+$D35+$E35+$F35+$ED34&gt;($ED$11*U$8),2,IF($C35+$D35+$E35+$F35+$G35+$ED34&gt;($ED$11*U$8),3,0))))</f>
        <v>0</v>
      </c>
      <c r="V35" s="239">
        <f>IF(OR(SUMIF(V$12:V34,2,V$12:V34)=2,SUMIF(V$12:V34,1,V$12:V34)=1,SUM(V$12:V34)=1,SUM(V$12:V34)=2),0,IF($C35+$ED34&gt;($ED$11*V$8),1,IF($C35+$D35+$E35+$F35+$ED34&gt;($ED$11*V$8),2,IF($C35+$D35+$E35+$F35+$G35+$ED34&gt;($ED$11*V$8),3,0))))</f>
        <v>0</v>
      </c>
      <c r="W35" s="239">
        <f>IF(OR(SUMIF(W$12:W34,2,W$12:W34)=2,SUMIF(W$12:W34,1,W$12:W34)=1,SUM(W$12:W34)=1,SUM(W$12:W34)=2),0,IF($C35+$ED34&gt;($ED$11*W$8),1,IF($C35+$D35+$E35+$F35+$ED34&gt;($ED$11*W$8),2,IF($C35+$D35+$E35+$F35+$G35+$ED34&gt;($ED$11*W$8),3,0))))</f>
        <v>0</v>
      </c>
      <c r="X35" s="239">
        <f>IF(OR(SUMIF(X$12:X34,2,X$12:X34)=2,SUMIF(X$12:X34,1,X$12:X34)=1,SUM(X$12:X34)=1,SUM(X$12:X34)=2),0,IF($C35+$ED34&gt;($ED$11*X$8),1,IF($C35+$D35+$E35+$F35+$ED34&gt;($ED$11*X$8),2,IF($C35+$D35+$E35+$F35+$G35+$ED34&gt;($ED$11*X$8),3,0))))</f>
        <v>0</v>
      </c>
      <c r="Y35" s="239">
        <f>IF(OR(SUMIF(Y$12:Y34,2,Y$12:Y34)=2,SUMIF(Y$12:Y34,1,Y$12:Y34)=1,SUM(Y$12:Y34)=1,SUM(Y$12:Y34)=2),0,IF($C35+$ED34&gt;($ED$11*Y$8),1,IF($C35+$D35+$E35+$F35+$ED34&gt;($ED$11*Y$8),2,IF($C35+$D35+$E35+$F35+$G35+$ED34&gt;($ED$11*Y$8),3,0))))</f>
        <v>0</v>
      </c>
      <c r="Z35" s="239">
        <f>IF(OR(SUMIF(Z$12:Z34,2,Z$12:Z34)=2,SUMIF(Z$12:Z34,1,Z$12:Z34)=1,SUM(Z$12:Z34)=1,SUM(Z$12:Z34)=2),0,IF($C35+$ED34&gt;($ED$11*Z$8),1,IF($C35+$D35+$E35+$F35+$ED34&gt;($ED$11*Z$8),2,IF($C35+$D35+$E35+$F35+$G35+$ED34&gt;($ED$11*Z$8),3,0))))</f>
        <v>0</v>
      </c>
      <c r="AA35" s="239">
        <f>IF(OR(SUMIF(AA$12:AA34,2,AA$12:AA34)=2,SUMIF(AA$12:AA34,1,AA$12:AA34)=1,SUM(AA$12:AA34)=1,SUM(AA$12:AA34)=2),0,IF($C35+$ED34&gt;($ED$11*AA$8),1,IF($C35+$D35+$E35+$F35+$ED34&gt;($ED$11*AA$8),2,IF($C35+$D35+$E35+$F35+$G35+$ED34&gt;($ED$11*AA$8),3,0))))</f>
        <v>0</v>
      </c>
      <c r="AB35" s="239">
        <f>IF(OR(SUMIF(AB$12:AB34,2,AB$12:AB34)=2,SUMIF(AB$12:AB34,1,AB$12:AB34)=1,SUM(AB$12:AB34)=1,SUM(AB$12:AB34)=2),0,IF($C35+$ED34&gt;($ED$11*AB$8),1,IF($C35+$D35+$E35+$F35+$ED34&gt;($ED$11*AB$8),2,IF($C35+$D35+$E35+$F35+$G35+$ED34&gt;($ED$11*AB$8),3,0))))</f>
        <v>0</v>
      </c>
      <c r="AC35" s="239">
        <f>IF(OR(SUMIF(AC$12:AC34,2,AC$12:AC34)=2,SUMIF(AC$12:AC34,1,AC$12:AC34)=1,SUM(AC$12:AC34)=1,SUM(AC$12:AC34)=2),0,IF($C35+$ED34&gt;($ED$11*AC$8),1,IF($C35+$D35+$E35+$F35+$ED34&gt;($ED$11*AC$8),2,IF($C35+$D35+$E35+$F35+$G35+$ED34&gt;($ED$11*AC$8),3,0))))</f>
        <v>0</v>
      </c>
      <c r="AD35" s="239">
        <f>IF(OR(SUMIF(AD$12:AD34,2,AD$12:AD34)=2,SUMIF(AD$12:AD34,1,AD$12:AD34)=1,SUM(AD$12:AD34)=1,SUM(AD$12:AD34)=2),0,IF($C35+$ED34&gt;($ED$11*AD$8),1,IF($C35+$D35+$E35+$F35+$ED34&gt;($ED$11*AD$8),2,IF($C35+$D35+$E35+$F35+$G35+$ED34&gt;($ED$11*AD$8),3,0))))</f>
        <v>0</v>
      </c>
      <c r="AE35" s="239">
        <f>IF(OR(SUMIF(AE$12:AE34,2,AE$12:AE34)=2,SUMIF(AE$12:AE34,1,AE$12:AE34)=1,SUM(AE$12:AE34)=1,SUM(AE$12:AE34)=2),0,IF($C35+$ED34&gt;($ED$11*AE$8),1,IF($C35+$D35+$E35+$F35+$ED34&gt;($ED$11*AE$8),2,IF($C35+$D35+$E35+$F35+$G35+$ED34&gt;($ED$11*AE$8),3,0))))</f>
        <v>0</v>
      </c>
      <c r="AF35" s="239">
        <f>IF(OR(SUMIF(AF$12:AF34,2,AF$12:AF34)=2,SUMIF(AF$12:AF34,1,AF$12:AF34)=1,SUM(AF$12:AF34)=1,SUM(AF$12:AF34)=2),0,IF($C35+$ED34&gt;($ED$11*AF$8),1,IF($C35+$D35+$E35+$F35+$ED34&gt;($ED$11*AF$8),2,IF($C35+$D35+$E35+$F35+$G35+$ED34&gt;($ED$11*AF$8),3,0))))</f>
        <v>0</v>
      </c>
      <c r="AG35" s="239">
        <f>IF(OR(SUMIF(AG$12:AG34,2,AG$12:AG34)=2,SUMIF(AG$12:AG34,1,AG$12:AG34)=1,SUM(AG$12:AG34)=1,SUM(AG$12:AG34)=2),0,IF($C35+$ED34&gt;($ED$11*AG$8),1,IF($C35+$D35+$E35+$F35+$ED34&gt;($ED$11*AG$8),2,IF($C35+$D35+$E35+$F35+$G35+$ED34&gt;($ED$11*AG$8),3,0))))</f>
        <v>0</v>
      </c>
      <c r="AH35" s="239">
        <f>IF(OR(SUMIF(AH$12:AH34,2,AH$12:AH34)=2,SUMIF(AH$12:AH34,1,AH$12:AH34)=1,SUM(AH$12:AH34)=1,SUM(AH$12:AH34)=2),0,IF($C35+$ED34&gt;($ED$11*AH$8),1,IF($C35+$D35+$E35+$F35+$ED34&gt;($ED$11*AH$8),2,IF($C35+$D35+$E35+$F35+$G35+$ED34&gt;($ED$11*AH$8),3,0))))</f>
        <v>0</v>
      </c>
      <c r="AI35" s="239">
        <f>IF(OR(SUMIF(AI$12:AI34,2,AI$12:AI34)=2,SUMIF(AI$12:AI34,1,AI$12:AI34)=1,SUM(AI$12:AI34)=1,SUM(AI$12:AI34)=2),0,IF($C35+$ED34&gt;($ED$11*AI$8),1,IF($C35+$D35+$E35+$F35+$ED34&gt;($ED$11*AI$8),2,IF($C35+$D35+$E35+$F35+$G35+$ED34&gt;($ED$11*AI$8),3,0))))</f>
        <v>0</v>
      </c>
      <c r="AJ35" s="239">
        <f>IF(OR(SUMIF(AJ$12:AJ34,2,AJ$12:AJ34)=2,SUMIF(AJ$12:AJ34,1,AJ$12:AJ34)=1,SUM(AJ$12:AJ34)=1,SUM(AJ$12:AJ34)=2),0,IF($C35+$ED34&gt;($ED$11*AJ$8),1,IF($C35+$D35+$E35+$F35+$ED34&gt;($ED$11*AJ$8),2,IF($C35+$D35+$E35+$F35+$G35+$ED34&gt;($ED$11*AJ$8),3,0))))</f>
        <v>0</v>
      </c>
      <c r="AK35" s="239">
        <f>IF(OR(SUMIF(AK$12:AK34,2,AK$12:AK34)=2,SUMIF(AK$12:AK34,1,AK$12:AK34)=1,SUM(AK$12:AK34)=1,SUM(AK$12:AK34)=2),0,IF($C35+$ED34&gt;($ED$11*AK$8),1,IF($C35+$D35+$E35+$F35+$ED34&gt;($ED$11*AK$8),2,IF($C35+$D35+$E35+$F35+$G35+$ED34&gt;($ED$11*AK$8),3,0))))</f>
        <v>0</v>
      </c>
      <c r="AL35" s="239">
        <f>IF(OR(SUMIF(AL$12:AL34,2,AL$12:AL34)=2,SUMIF(AL$12:AL34,1,AL$12:AL34)=1,SUM(AL$12:AL34)=1,SUM(AL$12:AL34)=2),0,IF($C35+$ED34&gt;($ED$11*AL$8),1,IF($C35+$D35+$E35+$F35+$ED34&gt;($ED$11*AL$8),2,IF($C35+$D35+$E35+$F35+$G35+$ED34&gt;($ED$11*AL$8),3,0))))</f>
        <v>0</v>
      </c>
      <c r="AM35" s="239">
        <f>IF(OR(SUMIF(AM$12:AM34,2,AM$12:AM34)=2,SUMIF(AM$12:AM34,1,AM$12:AM34)=1,SUM(AM$12:AM34)=1,SUM(AM$12:AM34)=2),0,IF($C35+$ED34&gt;($ED$11*AM$8),1,IF($C35+$D35+$E35+$F35+$ED34&gt;($ED$11*AM$8),2,IF($C35+$D35+$E35+$F35+$G35+$ED34&gt;($ED$11*AM$8),3,0))))</f>
        <v>0</v>
      </c>
      <c r="AN35" s="239">
        <f>IF(OR(SUMIF(AN$12:AN34,2,AN$12:AN34)=2,SUMIF(AN$12:AN34,1,AN$12:AN34)=1,SUM(AN$12:AN34)=1,SUM(AN$12:AN34)=2),0,IF($C35+$ED34&gt;($ED$11*AN$8),1,IF($C35+$D35+$E35+$F35+$ED34&gt;($ED$11*AN$8),2,IF($C35+$D35+$E35+$F35+$G35+$ED34&gt;($ED$11*AN$8),3,0))))</f>
        <v>0</v>
      </c>
      <c r="AO35" s="239">
        <f>IF(OR(SUMIF(AO$12:AO34,2,AO$12:AO34)=2,SUMIF(AO$12:AO34,1,AO$12:AO34)=1,SUM(AO$12:AO34)=1,SUM(AO$12:AO34)=2),0,IF($C35+$ED34&gt;($ED$11*AO$8),1,IF($C35+$D35+$E35+$F35+$ED34&gt;($ED$11*AO$8),2,IF($C35+$D35+$E35+$F35+$G35+$ED34&gt;($ED$11*AO$8),3,0))))</f>
        <v>0</v>
      </c>
      <c r="AP35" s="239">
        <f>IF(OR(SUMIF(AP$12:AP34,2,AP$12:AP34)=2,SUMIF(AP$12:AP34,1,AP$12:AP34)=1,SUM(AP$12:AP34)=1,SUM(AP$12:AP34)=2),0,IF($C35+$ED34&gt;($ED$11*AP$8),1,IF($C35+$D35+$E35+$F35+$ED34&gt;($ED$11*AP$8),2,IF($C35+$D35+$E35+$F35+$G35+$ED34&gt;($ED$11*AP$8),3,0))))</f>
        <v>0</v>
      </c>
      <c r="AQ35" s="239">
        <f>IF(OR(SUMIF(AQ$12:AQ34,2,AQ$12:AQ34)=2,SUMIF(AQ$12:AQ34,1,AQ$12:AQ34)=1,SUM(AQ$12:AQ34)=1,SUM(AQ$12:AQ34)=2),0,IF($C35+$ED34&gt;($ED$11*AQ$8),1,IF($C35+$D35+$E35+$F35+$ED34&gt;($ED$11*AQ$8),2,IF($C35+$D35+$E35+$F35+$G35+$ED34&gt;($ED$11*AQ$8),3,0))))</f>
        <v>0</v>
      </c>
      <c r="AR35" s="239">
        <f>IF(OR(SUMIF(AR$12:AR34,2,AR$12:AR34)=2,SUMIF(AR$12:AR34,1,AR$12:AR34)=1,SUM(AR$12:AR34)=1,SUM(AR$12:AR34)=2),0,IF($C35+$ED34&gt;($ED$11*AR$8),1,IF($C35+$D35+$E35+$F35+$ED34&gt;($ED$11*AR$8),2,IF($C35+$D35+$E35+$F35+$G35+$ED34&gt;($ED$11*AR$8),3,0))))</f>
        <v>0</v>
      </c>
      <c r="AS35" s="239">
        <f>IF(OR(SUMIF(AS$12:AS34,2,AS$12:AS34)=2,SUMIF(AS$12:AS34,1,AS$12:AS34)=1,SUM(AS$12:AS34)=1,SUM(AS$12:AS34)=2),0,IF($C35+$ED34&gt;($ED$11*AS$8),1,IF($C35+$D35+$E35+$F35+$ED34&gt;($ED$11*AS$8),2,IF($C35+$D35+$E35+$F35+$G35+$ED34&gt;($ED$11*AS$8),3,0))))</f>
        <v>0</v>
      </c>
      <c r="AT35" s="239">
        <f>IF(OR(SUMIF(AT$12:AT34,2,AT$12:AT34)=2,SUMIF(AT$12:AT34,1,AT$12:AT34)=1,SUM(AT$12:AT34)=1,SUM(AT$12:AT34)=2),0,IF($C35+$ED34&gt;($ED$11*AT$8),1,IF($C35+$D35+$E35+$F35+$ED34&gt;($ED$11*AT$8),2,IF($C35+$D35+$E35+$F35+$G35+$ED34&gt;($ED$11*AT$8),3,0))))</f>
        <v>0</v>
      </c>
      <c r="AU35" s="239">
        <f>IF(OR(SUMIF(AU$12:AU34,2,AU$12:AU34)=2,SUMIF(AU$12:AU34,1,AU$12:AU34)=1,SUM(AU$12:AU34)=1,SUM(AU$12:AU34)=2),0,IF($C35+$ED34&gt;($ED$11*AU$8),1,IF($C35+$D35+$E35+$F35+$ED34&gt;($ED$11*AU$8),2,IF($C35+$D35+$E35+$F35+$G35+$ED34&gt;($ED$11*AU$8),3,0))))</f>
        <v>0</v>
      </c>
      <c r="AV35" s="239">
        <f>IF(OR(SUMIF(AV$12:AV34,2,AV$12:AV34)=2,SUMIF(AV$12:AV34,1,AV$12:AV34)=1,SUM(AV$12:AV34)=1,SUM(AV$12:AV34)=2),0,IF($C35+$ED34&gt;($ED$11*AV$8),1,IF($C35+$D35+$E35+$F35+$ED34&gt;($ED$11*AV$8),2,IF($C35+$D35+$E35+$F35+$G35+$ED34&gt;($ED$11*AV$8),3,0))))</f>
        <v>0</v>
      </c>
      <c r="AW35" s="239">
        <f>IF(OR(SUMIF(AW$12:AW34,2,AW$12:AW34)=2,SUMIF(AW$12:AW34,1,AW$12:AW34)=1,SUM(AW$12:AW34)=1,SUM(AW$12:AW34)=2),0,IF($C35+$ED34&gt;($ED$11*AW$8),1,IF($C35+$D35+$E35+$F35+$ED34&gt;($ED$11*AW$8),2,IF($C35+$D35+$E35+$F35+$G35+$ED34&gt;($ED$11*AW$8),3,0))))</f>
        <v>0</v>
      </c>
      <c r="AX35" s="239">
        <f>IF(OR(SUMIF(AX$12:AX34,2,AX$12:AX34)=2,SUMIF(AX$12:AX34,1,AX$12:AX34)=1,SUM(AX$12:AX34)=1,SUM(AX$12:AX34)=2),0,IF($C35+$ED34&gt;($ED$11*AX$8),1,IF($C35+$D35+$E35+$F35+$ED34&gt;($ED$11*AX$8),2,IF($C35+$D35+$E35+$F35+$G35+$ED34&gt;($ED$11*AX$8),3,0))))</f>
        <v>0</v>
      </c>
      <c r="AY35" s="239">
        <f>IF(OR(SUMIF(AY$12:AY34,2,AY$12:AY34)=2,SUMIF(AY$12:AY34,1,AY$12:AY34)=1,SUM(AY$12:AY34)=1,SUM(AY$12:AY34)=2),0,IF($C35+$ED34&gt;($ED$11*AY$8),1,IF($C35+$D35+$E35+$F35+$ED34&gt;($ED$11*AY$8),2,IF($C35+$D35+$E35+$F35+$G35+$ED34&gt;($ED$11*AY$8),3,0))))</f>
        <v>0</v>
      </c>
      <c r="AZ35" s="239">
        <f>IF(OR(SUMIF(AZ$12:AZ34,2,AZ$12:AZ34)=2,SUMIF(AZ$12:AZ34,1,AZ$12:AZ34)=1,SUM(AZ$12:AZ34)=1,SUM(AZ$12:AZ34)=2),0,IF($C35+$ED34&gt;($ED$11*AZ$8),1,IF($C35+$D35+$E35+$F35+$ED34&gt;($ED$11*AZ$8),2,IF($C35+$D35+$E35+$F35+$G35+$ED34&gt;($ED$11*AZ$8),3,0))))</f>
        <v>0</v>
      </c>
      <c r="BA35" s="239">
        <f>IF(OR(SUMIF(BA$12:BA34,2,BA$12:BA34)=2,SUMIF(BA$12:BA34,1,BA$12:BA34)=1,SUM(BA$12:BA34)=1,SUM(BA$12:BA34)=2),0,IF($C35+$ED34&gt;($ED$11*BA$8),1,IF($C35+$D35+$E35+$F35+$ED34&gt;($ED$11*BA$8),2,IF($C35+$D35+$E35+$F35+$G35+$ED34&gt;($ED$11*BA$8),3,0))))</f>
        <v>0</v>
      </c>
      <c r="BB35" s="239">
        <f>IF(OR(SUMIF(BB$12:BB34,2,BB$12:BB34)=2,SUMIF(BB$12:BB34,1,BB$12:BB34)=1,SUM(BB$12:BB34)=1,SUM(BB$12:BB34)=2),0,IF($C35+$ED34&gt;($ED$11*BB$8),1,IF($C35+$D35+$E35+$F35+$ED34&gt;($ED$11*BB$8),2,IF($C35+$D35+$E35+$F35+$G35+$ED34&gt;($ED$11*BB$8),3,0))))</f>
        <v>0</v>
      </c>
      <c r="BC35" s="239">
        <f>IF(OR(SUMIF(BC$12:BC34,2,BC$12:BC34)=2,SUMIF(BC$12:BC34,1,BC$12:BC34)=1,SUM(BC$12:BC34)=1,SUM(BC$12:BC34)=2),0,IF($C35+$ED34&gt;($ED$11*BC$8),1,IF($C35+$D35+$E35+$F35+$ED34&gt;($ED$11*BC$8),2,IF($C35+$D35+$E35+$F35+$G35+$ED34&gt;($ED$11*BC$8),3,0))))</f>
        <v>0</v>
      </c>
      <c r="BD35" s="239">
        <f>IF(OR(SUMIF(BD$12:BD34,2,BD$12:BD34)=2,SUMIF(BD$12:BD34,1,BD$12:BD34)=1,SUM(BD$12:BD34)=1,SUM(BD$12:BD34)=2),0,IF($C35+$ED34&gt;($ED$11*BD$8),1,IF($C35+$D35+$E35+$F35+$ED34&gt;($ED$11*BD$8),2,IF($C35+$D35+$E35+$F35+$G35+$ED34&gt;($ED$11*BD$8),3,0))))</f>
        <v>0</v>
      </c>
      <c r="BE35" s="239">
        <f>IF(OR(SUMIF(BE$12:BE34,2,BE$12:BE34)=2,SUMIF(BE$12:BE34,1,BE$12:BE34)=1,SUM(BE$12:BE34)=1,SUM(BE$12:BE34)=2),0,IF($C35+$ED34&gt;($ED$11*BE$8),1,IF($C35+$D35+$E35+$F35+$ED34&gt;($ED$11*BE$8),2,IF($C35+$D35+$E35+$F35+$G35+$ED34&gt;($ED$11*BE$8),3,0))))</f>
        <v>0</v>
      </c>
      <c r="BF35" s="239">
        <f>IF(OR(SUMIF(BF$12:BF34,2,BF$12:BF34)=2,SUMIF(BF$12:BF34,1,BF$12:BF34)=1,SUM(BF$12:BF34)=1,SUM(BF$12:BF34)=2),0,IF($C35+$ED34&gt;($ED$11*BF$8),1,IF($C35+$D35+$E35+$F35+$ED34&gt;($ED$11*BF$8),2,IF($C35+$D35+$E35+$F35+$G35+$ED34&gt;($ED$11*BF$8),3,0))))</f>
        <v>0</v>
      </c>
      <c r="BG35" s="239">
        <f>IF(OR(SUMIF(BG$12:BG34,2,BG$12:BG34)=2,SUMIF(BG$12:BG34,1,BG$12:BG34)=1,SUM(BG$12:BG34)=1,SUM(BG$12:BG34)=2),0,IF($C35+$ED34&gt;($ED$11*BG$8),1,IF($C35+$D35+$E35+$F35+$ED34&gt;($ED$11*BG$8),2,IF($C35+$D35+$E35+$F35+$G35+$ED34&gt;($ED$11*BG$8),3,0))))</f>
        <v>0</v>
      </c>
      <c r="BH35" s="239">
        <f>IF(OR(SUMIF(BH$12:BH34,2,BH$12:BH34)=2,SUMIF(BH$12:BH34,1,BH$12:BH34)=1,SUM(BH$12:BH34)=1,SUM(BH$12:BH34)=2),0,IF($C35+$ED34&gt;($ED$11*BH$8),1,IF($C35+$D35+$E35+$F35+$ED34&gt;($ED$11*BH$8),2,IF($C35+$D35+$E35+$F35+$G35+$ED34&gt;($ED$11*BH$8),3,0))))</f>
        <v>0</v>
      </c>
      <c r="BI35" s="239">
        <f>IF(OR(SUMIF(BI$12:BI34,2,BI$12:BI34)=2,SUMIF(BI$12:BI34,1,BI$12:BI34)=1,SUM(BI$12:BI34)=1,SUM(BI$12:BI34)=2),0,IF($C35+$ED34&gt;($ED$11*BI$8),1,IF($C35+$D35+$E35+$F35+$ED34&gt;($ED$11*BI$8),2,IF($C35+$D35+$E35+$F35+$G35+$ED34&gt;($ED$11*BI$8),3,0))))</f>
        <v>0</v>
      </c>
      <c r="BJ35" s="239">
        <f>IF(OR(SUMIF(BJ$12:BJ34,2,BJ$12:BJ34)=2,SUMIF(BJ$12:BJ34,1,BJ$12:BJ34)=1,SUM(BJ$12:BJ34)=1,SUM(BJ$12:BJ34)=2),0,IF($C35+$ED34&gt;($ED$11*BJ$8),1,IF($C35+$D35+$E35+$F35+$ED34&gt;($ED$11*BJ$8),2,IF($C35+$D35+$E35+$F35+$G35+$ED34&gt;($ED$11*BJ$8),3,0))))</f>
        <v>0</v>
      </c>
      <c r="BK35" s="239">
        <f>IF(OR(SUMIF(BK$12:BK34,2,BK$12:BK34)=2,SUMIF(BK$12:BK34,1,BK$12:BK34)=1,SUM(BK$12:BK34)=1,SUM(BK$12:BK34)=2),0,IF($C35+$ED34&gt;($ED$11*BK$8),1,IF($C35+$D35+$E35+$F35+$ED34&gt;($ED$11*BK$8),2,IF($C35+$D35+$E35+$F35+$G35+$ED34&gt;($ED$11*BK$8),3,0))))</f>
        <v>0</v>
      </c>
      <c r="BL35" s="239">
        <f>IF(OR(SUMIF(BL$12:BL34,2,BL$12:BL34)=2,SUMIF(BL$12:BL34,1,BL$12:BL34)=1,SUM(BL$12:BL34)=1,SUM(BL$12:BL34)=2),0,IF($C35+$ED34&gt;($ED$11*BL$8),1,IF($C35+$D35+$E35+$F35+$ED34&gt;($ED$11*BL$8),2,IF($C35+$D35+$E35+$F35+$G35+$ED34&gt;($ED$11*BL$8),3,0))))</f>
        <v>0</v>
      </c>
      <c r="BM35" s="239">
        <f>IF(OR(SUMIF(BM$12:BM34,2,BM$12:BM34)=2,SUMIF(BM$12:BM34,1,BM$12:BM34)=1,SUM(BM$12:BM34)=1,SUM(BM$12:BM34)=2),0,IF($C35+$ED34&gt;($ED$11*BM$8),1,IF($C35+$D35+$E35+$F35+$ED34&gt;($ED$11*BM$8),2,IF($C35+$D35+$E35+$F35+$G35+$ED34&gt;($ED$11*BM$8),3,0))))</f>
        <v>0</v>
      </c>
      <c r="BN35" s="239">
        <f>IF(OR(SUMIF(BN$12:BN34,2,BN$12:BN34)=2,SUMIF(BN$12:BN34,1,BN$12:BN34)=1,SUM(BN$12:BN34)=1,SUM(BN$12:BN34)=2),0,IF($C35+$ED34&gt;($ED$11*BN$8),1,IF($C35+$D35+$E35+$F35+$ED34&gt;($ED$11*BN$8),2,IF($C35+$D35+$E35+$F35+$G35+$ED34&gt;($ED$11*BN$8),3,0))))</f>
        <v>0</v>
      </c>
      <c r="BO35" s="239">
        <f>IF(OR(SUMIF(BO$12:BO34,2,BO$12:BO34)=2,SUMIF(BO$12:BO34,1,BO$12:BO34)=1,SUM(BO$12:BO34)=1,SUM(BO$12:BO34)=2),0,IF($C35+$ED34&gt;($ED$11*BO$8),1,IF($C35+$D35+$E35+$F35+$ED34&gt;($ED$11*BO$8),2,IF($C35+$D35+$E35+$F35+$G35+$ED34&gt;($ED$11*BO$8),3,0))))</f>
        <v>0</v>
      </c>
      <c r="BP35" s="239">
        <f>IF(OR(SUMIF(BP$12:BP34,2,BP$12:BP34)=2,SUMIF(BP$12:BP34,1,BP$12:BP34)=1,SUM(BP$12:BP34)=1,SUM(BP$12:BP34)=2),0,IF($C35+$ED34&gt;($ED$11*BP$8),1,IF($C35+$D35+$E35+$F35+$ED34&gt;($ED$11*BP$8),2,IF($C35+$D35+$E35+$F35+$G35+$ED34&gt;($ED$11*BP$8),3,0))))</f>
        <v>0</v>
      </c>
      <c r="BQ35" s="239">
        <f>IF(OR(SUMIF(BQ$12:BQ34,2,BQ$12:BQ34)=2,SUMIF(BQ$12:BQ34,1,BQ$12:BQ34)=1,SUM(BQ$12:BQ34)=1,SUM(BQ$12:BQ34)=2),0,IF($C35+$ED34&gt;($ED$11*BQ$8),1,IF($C35+$D35+$E35+$F35+$ED34&gt;($ED$11*BQ$8),2,IF($C35+$D35+$E35+$F35+$G35+$ED34&gt;($ED$11*BQ$8),3,0))))</f>
        <v>0</v>
      </c>
      <c r="BR35" s="239">
        <f>IF(OR(SUMIF(BR$12:BR34,2,BR$12:BR34)=2,SUMIF(BR$12:BR34,1,BR$12:BR34)=1,SUM(BR$12:BR34)=1,SUM(BR$12:BR34)=2),0,IF($C35+$ED34&gt;($ED$11*BR$8),1,IF($C35+$D35+$E35+$F35+$ED34&gt;($ED$11*BR$8),2,IF($C35+$D35+$E35+$F35+$G35+$ED34&gt;($ED$11*BR$8),3,0))))</f>
        <v>0</v>
      </c>
      <c r="BS35" s="239">
        <f>IF(OR(SUMIF(BS$12:BS34,2,BS$12:BS34)=2,SUMIF(BS$12:BS34,1,BS$12:BS34)=1,SUM(BS$12:BS34)=1,SUM(BS$12:BS34)=2),0,IF($C35+$ED34&gt;($ED$11*BS$8),1,IF($C35+$D35+$E35+$F35+$ED34&gt;($ED$11*BS$8),2,IF($C35+$D35+$E35+$F35+$G35+$ED34&gt;($ED$11*BS$8),3,0))))</f>
        <v>0</v>
      </c>
      <c r="BT35" s="239">
        <f>IF(OR(SUMIF(BT$12:BT34,2,BT$12:BT34)=2,SUMIF(BT$12:BT34,1,BT$12:BT34)=1,SUM(BT$12:BT34)=1,SUM(BT$12:BT34)=2),0,IF($C35+$ED34&gt;($ED$11*BT$8),1,IF($C35+$D35+$E35+$F35+$ED34&gt;($ED$11*BT$8),2,IF($C35+$D35+$E35+$F35+$G35+$ED34&gt;($ED$11*BT$8),3,0))))</f>
        <v>0</v>
      </c>
      <c r="BU35" s="239">
        <f>IF(OR(SUMIF(BU$12:BU34,2,BU$12:BU34)=2,SUMIF(BU$12:BU34,1,BU$12:BU34)=1,SUM(BU$12:BU34)=1,SUM(BU$12:BU34)=2),0,IF($C35+$ED34&gt;($ED$11*BU$8),1,IF($C35+$D35+$E35+$F35+$ED34&gt;($ED$11*BU$8),2,IF($C35+$D35+$E35+$F35+$G35+$ED34&gt;($ED$11*BU$8),3,0))))</f>
        <v>0</v>
      </c>
      <c r="BV35" s="239">
        <f>IF(OR(SUMIF(BV$12:BV34,2,BV$12:BV34)=2,SUMIF(BV$12:BV34,1,BV$12:BV34)=1,SUM(BV$12:BV34)=1,SUM(BV$12:BV34)=2),0,IF($C35+$ED34&gt;($ED$11*BV$8),1,IF($C35+$D35+$E35+$F35+$ED34&gt;($ED$11*BV$8),2,IF($C35+$D35+$E35+$F35+$G35+$ED34&gt;($ED$11*BV$8),3,0))))</f>
        <v>0</v>
      </c>
      <c r="BW35" s="239">
        <f>IF(OR(SUMIF(BW$12:BW34,2,BW$12:BW34)=2,SUMIF(BW$12:BW34,1,BW$12:BW34)=1,SUM(BW$12:BW34)=1,SUM(BW$12:BW34)=2),0,IF($C35+$ED34&gt;($ED$11*BW$8),1,IF($C35+$D35+$E35+$F35+$ED34&gt;($ED$11*BW$8),2,IF($C35+$D35+$E35+$F35+$G35+$ED34&gt;($ED$11*BW$8),3,0))))</f>
        <v>0</v>
      </c>
      <c r="BX35" s="239">
        <f>IF(OR(SUMIF(BX$12:BX34,2,BX$12:BX34)=2,SUMIF(BX$12:BX34,1,BX$12:BX34)=1,SUM(BX$12:BX34)=1,SUM(BX$12:BX34)=2),0,IF($C35+$ED34&gt;($ED$11*BX$8),1,IF($C35+$D35+$E35+$F35+$ED34&gt;($ED$11*BX$8),2,IF($C35+$D35+$E35+$F35+$G35+$ED34&gt;($ED$11*BX$8),3,0))))</f>
        <v>0</v>
      </c>
      <c r="BY35" s="239">
        <f>IF(OR(SUMIF(BY$12:BY34,2,BY$12:BY34)=2,SUMIF(BY$12:BY34,1,BY$12:BY34)=1,SUM(BY$12:BY34)=1,SUM(BY$12:BY34)=2),0,IF($C35+$ED34&gt;($ED$11*BY$8),1,IF($C35+$D35+$E35+$F35+$ED34&gt;($ED$11*BY$8),2,IF($C35+$D35+$E35+$F35+$G35+$ED34&gt;($ED$11*BY$8),3,0))))</f>
        <v>0</v>
      </c>
      <c r="BZ35" s="239">
        <f>IF(OR(SUMIF(BZ$12:BZ34,2,BZ$12:BZ34)=2,SUMIF(BZ$12:BZ34,1,BZ$12:BZ34)=1,SUM(BZ$12:BZ34)=1,SUM(BZ$12:BZ34)=2),0,IF($C35+$ED34&gt;($ED$11*BZ$8),1,IF($C35+$D35+$E35+$F35+$ED34&gt;($ED$11*BZ$8),2,IF($C35+$D35+$E35+$F35+$G35+$ED34&gt;($ED$11*BZ$8),3,0))))</f>
        <v>0</v>
      </c>
      <c r="CA35" s="239">
        <f>IF(OR(SUMIF(CA$12:CA34,2,CA$12:CA34)=2,SUMIF(CA$12:CA34,1,CA$12:CA34)=1,SUM(CA$12:CA34)=1,SUM(CA$12:CA34)=2),0,IF($C35+$ED34&gt;($ED$11*CA$8),1,IF($C35+$D35+$E35+$F35+$ED34&gt;($ED$11*CA$8),2,IF($C35+$D35+$E35+$F35+$G35+$ED34&gt;($ED$11*CA$8),3,0))))</f>
        <v>0</v>
      </c>
      <c r="CB35" s="239">
        <f>IF(OR(SUMIF(CB$12:CB34,2,CB$12:CB34)=2,SUMIF(CB$12:CB34,1,CB$12:CB34)=1,SUM(CB$12:CB34)=1,SUM(CB$12:CB34)=2),0,IF($C35+$ED34&gt;($ED$11*CB$8),1,IF($C35+$D35+$E35+$F35+$ED34&gt;($ED$11*CB$8),2,IF($C35+$D35+$E35+$F35+$G35+$ED34&gt;($ED$11*CB$8),3,0))))</f>
        <v>0</v>
      </c>
      <c r="CC35" s="239">
        <f>IF(OR(SUMIF(CC$12:CC34,2,CC$12:CC34)=2,SUMIF(CC$12:CC34,1,CC$12:CC34)=1,SUM(CC$12:CC34)=1,SUM(CC$12:CC34)=2),0,IF($C35+$ED34&gt;($ED$11*CC$8),1,IF($C35+$D35+$E35+$F35+$ED34&gt;($ED$11*CC$8),2,IF($C35+$D35+$E35+$F35+$G35+$ED34&gt;($ED$11*CC$8),3,0))))</f>
        <v>0</v>
      </c>
      <c r="CD35" s="239">
        <f>IF(OR(SUMIF(CD$12:CD34,2,CD$12:CD34)=2,SUMIF(CD$12:CD34,1,CD$12:CD34)=1,SUM(CD$12:CD34)=1,SUM(CD$12:CD34)=2),0,IF($C35+$ED34&gt;($ED$11*CD$8),1,IF($C35+$D35+$E35+$F35+$ED34&gt;($ED$11*CD$8),2,IF($C35+$D35+$E35+$F35+$G35+$ED34&gt;($ED$11*CD$8),3,0))))</f>
        <v>0</v>
      </c>
      <c r="CE35" s="239">
        <f>IF(OR(SUMIF(CE$12:CE34,2,CE$12:CE34)=2,SUMIF(CE$12:CE34,1,CE$12:CE34)=1,SUM(CE$12:CE34)=1,SUM(CE$12:CE34)=2),0,IF($C35+$ED34&gt;($ED$11*CE$8),1,IF($C35+$D35+$E35+$F35+$ED34&gt;($ED$11*CE$8),2,IF($C35+$D35+$E35+$F35+$G35+$ED34&gt;($ED$11*CE$8),3,0))))</f>
        <v>0</v>
      </c>
      <c r="CF35" s="239">
        <f>IF(OR(SUMIF(CF$12:CF34,2,CF$12:CF34)=2,SUMIF(CF$12:CF34,1,CF$12:CF34)=1,SUM(CF$12:CF34)=1,SUM(CF$12:CF34)=2),0,IF($C35+$ED34&gt;($ED$11*CF$8),1,IF($C35+$D35+$E35+$F35+$ED34&gt;($ED$11*CF$8),2,IF($C35+$D35+$E35+$F35+$G35+$ED34&gt;($ED$11*CF$8),3,0))))</f>
        <v>0</v>
      </c>
      <c r="CG35" s="239">
        <f>IF(OR(SUMIF(CG$12:CG34,2,CG$12:CG34)=2,SUMIF(CG$12:CG34,1,CG$12:CG34)=1,SUM(CG$12:CG34)=1,SUM(CG$12:CG34)=2),0,IF($C35+$ED34&gt;($ED$11*CG$8),1,IF($C35+$D35+$E35+$F35+$ED34&gt;($ED$11*CG$8),2,IF($C35+$D35+$E35+$F35+$G35+$ED34&gt;($ED$11*CG$8),3,0))))</f>
        <v>0</v>
      </c>
      <c r="CH35" s="239">
        <f>IF(OR(SUMIF(CH$12:CH34,2,CH$12:CH34)=2,SUMIF(CH$12:CH34,1,CH$12:CH34)=1,SUM(CH$12:CH34)=1,SUM(CH$12:CH34)=2),0,IF($C35+$ED34&gt;($ED$11*CH$8),1,IF($C35+$D35+$E35+$F35+$ED34&gt;($ED$11*CH$8),2,IF($C35+$D35+$E35+$F35+$G35+$ED34&gt;($ED$11*CH$8),3,0))))</f>
        <v>0</v>
      </c>
      <c r="CI35" s="239">
        <f>IF(OR(SUMIF(CI$12:CI34,2,CI$12:CI34)=2,SUMIF(CI$12:CI34,1,CI$12:CI34)=1,SUM(CI$12:CI34)=1,SUM(CI$12:CI34)=2),0,IF($C35+$ED34&gt;($ED$11*CI$8),1,IF($C35+$D35+$E35+$F35+$ED34&gt;($ED$11*CI$8),2,IF($C35+$D35+$E35+$F35+$G35+$ED34&gt;($ED$11*CI$8),3,0))))</f>
        <v>0</v>
      </c>
      <c r="CJ35" s="239">
        <f>IF(OR(SUMIF(CJ$12:CJ34,2,CJ$12:CJ34)=2,SUMIF(CJ$12:CJ34,1,CJ$12:CJ34)=1,SUM(CJ$12:CJ34)=1,SUM(CJ$12:CJ34)=2),0,IF($C35+$ED34&gt;($ED$11*CJ$8),1,IF($C35+$D35+$E35+$F35+$ED34&gt;($ED$11*CJ$8),2,IF($C35+$D35+$E35+$F35+$G35+$ED34&gt;($ED$11*CJ$8),3,0))))</f>
        <v>0</v>
      </c>
      <c r="CK35" s="239">
        <f>IF(OR(SUMIF(CK$12:CK34,2,CK$12:CK34)=2,SUMIF(CK$12:CK34,1,CK$12:CK34)=1,SUM(CK$12:CK34)=1,SUM(CK$12:CK34)=2),0,IF($C35+$ED34&gt;($ED$11*CK$8),1,IF($C35+$D35+$E35+$F35+$ED34&gt;($ED$11*CK$8),2,IF($C35+$D35+$E35+$F35+$G35+$ED34&gt;($ED$11*CK$8),3,0))))</f>
        <v>0</v>
      </c>
      <c r="CL35" s="239">
        <f>IF(OR(SUMIF(CL$12:CL34,2,CL$12:CL34)=2,SUMIF(CL$12:CL34,1,CL$12:CL34)=1,SUM(CL$12:CL34)=1,SUM(CL$12:CL34)=2),0,IF($C35+$ED34&gt;($ED$11*CL$8),1,IF($C35+$D35+$E35+$F35+$ED34&gt;($ED$11*CL$8),2,IF($C35+$D35+$E35+$F35+$G35+$ED34&gt;($ED$11*CL$8),3,0))))</f>
        <v>0</v>
      </c>
      <c r="CM35" s="239">
        <f>IF(OR(SUMIF(CM$12:CM34,2,CM$12:CM34)=2,SUMIF(CM$12:CM34,1,CM$12:CM34)=1,SUM(CM$12:CM34)=1,SUM(CM$12:CM34)=2),0,IF($C35+$ED34&gt;($ED$11*CM$8),1,IF($C35+$D35+$E35+$F35+$ED34&gt;($ED$11*CM$8),2,IF($C35+$D35+$E35+$F35+$G35+$ED34&gt;($ED$11*CM$8),3,0))))</f>
        <v>0</v>
      </c>
      <c r="CN35" s="239">
        <f>IF(OR(SUMIF(CN$12:CN34,2,CN$12:CN34)=2,SUMIF(CN$12:CN34,1,CN$12:CN34)=1,SUM(CN$12:CN34)=1,SUM(CN$12:CN34)=2),0,IF($C35+$ED34&gt;($ED$11*CN$8),1,IF($C35+$D35+$E35+$F35+$ED34&gt;($ED$11*CN$8),2,IF($C35+$D35+$E35+$F35+$G35+$ED34&gt;($ED$11*CN$8),3,0))))</f>
        <v>0</v>
      </c>
      <c r="CO35" s="239">
        <f>IF(OR(SUMIF(CO$12:CO34,2,CO$12:CO34)=2,SUMIF(CO$12:CO34,1,CO$12:CO34)=1,SUM(CO$12:CO34)=1,SUM(CO$12:CO34)=2),0,IF($C35+$ED34&gt;($ED$11*CO$8),1,IF($C35+$D35+$E35+$F35+$ED34&gt;($ED$11*CO$8),2,IF($C35+$D35+$E35+$F35+$G35+$ED34&gt;($ED$11*CO$8),3,0))))</f>
        <v>0</v>
      </c>
      <c r="CP35" s="239">
        <f>IF(OR(SUMIF(CP$12:CP34,2,CP$12:CP34)=2,SUMIF(CP$12:CP34,1,CP$12:CP34)=1,SUM(CP$12:CP34)=1,SUM(CP$12:CP34)=2),0,IF($C35+$ED34&gt;($ED$11*CP$8),1,IF($C35+$D35+$E35+$F35+$ED34&gt;($ED$11*CP$8),2,IF($C35+$D35+$E35+$F35+$G35+$ED34&gt;($ED$11*CP$8),3,0))))</f>
        <v>0</v>
      </c>
      <c r="CQ35" s="239">
        <f>IF(OR(SUMIF(CQ$12:CQ34,2,CQ$12:CQ34)=2,SUMIF(CQ$12:CQ34,1,CQ$12:CQ34)=1,SUM(CQ$12:CQ34)=1,SUM(CQ$12:CQ34)=2),0,IF($C35+$ED34&gt;($ED$11*CQ$8),1,IF($C35+$D35+$E35+$F35+$ED34&gt;($ED$11*CQ$8),2,IF($C35+$D35+$E35+$F35+$G35+$ED34&gt;($ED$11*CQ$8),3,0))))</f>
        <v>0</v>
      </c>
      <c r="CR35" s="239">
        <f>IF(OR(SUMIF(CR$12:CR34,2,CR$12:CR34)=2,SUMIF(CR$12:CR34,1,CR$12:CR34)=1,SUM(CR$12:CR34)=1,SUM(CR$12:CR34)=2),0,IF($C35+$ED34&gt;($ED$11*CR$8),1,IF($C35+$D35+$E35+$F35+$ED34&gt;($ED$11*CR$8),2,IF($C35+$D35+$E35+$F35+$G35+$ED34&gt;($ED$11*CR$8),3,0))))</f>
        <v>0</v>
      </c>
      <c r="CS35" s="239">
        <f>IF(OR(SUMIF(CS$12:CS34,2,CS$12:CS34)=2,SUMIF(CS$12:CS34,1,CS$12:CS34)=1,SUM(CS$12:CS34)=1,SUM(CS$12:CS34)=2),0,IF($C35+$ED34&gt;($ED$11*CS$8),1,IF($C35+$D35+$E35+$F35+$ED34&gt;($ED$11*CS$8),2,IF($C35+$D35+$E35+$F35+$G35+$ED34&gt;($ED$11*CS$8),3,0))))</f>
        <v>0</v>
      </c>
      <c r="CT35" s="239">
        <f>IF(OR(SUMIF(CT$12:CT34,2,CT$12:CT34)=2,SUMIF(CT$12:CT34,1,CT$12:CT34)=1,SUM(CT$12:CT34)=1,SUM(CT$12:CT34)=2),0,IF($C35+$ED34&gt;($ED$11*CT$8),1,IF($C35+$D35+$E35+$F35+$ED34&gt;($ED$11*CT$8),2,IF($C35+$D35+$E35+$F35+$G35+$ED34&gt;($ED$11*CT$8),3,0))))</f>
        <v>0</v>
      </c>
      <c r="CU35" s="239">
        <f>IF(OR(SUMIF(CU$12:CU34,2,CU$12:CU34)=2,SUMIF(CU$12:CU34,1,CU$12:CU34)=1,SUM(CU$12:CU34)=1,SUM(CU$12:CU34)=2),0,IF($C35+$ED34&gt;($ED$11*CU$8),1,IF($C35+$D35+$E35+$F35+$ED34&gt;($ED$11*CU$8),2,IF($C35+$D35+$E35+$F35+$G35+$ED34&gt;($ED$11*CU$8),3,0))))</f>
        <v>0</v>
      </c>
      <c r="CV35" s="239">
        <f>IF(OR(SUMIF(CV$12:CV34,2,CV$12:CV34)=2,SUMIF(CV$12:CV34,1,CV$12:CV34)=1,SUM(CV$12:CV34)=1,SUM(CV$12:CV34)=2),0,IF($C35+$ED34&gt;($ED$11*CV$8),1,IF($C35+$D35+$E35+$F35+$ED34&gt;($ED$11*CV$8),2,IF($C35+$D35+$E35+$F35+$G35+$ED34&gt;($ED$11*CV$8),3,0))))</f>
        <v>0</v>
      </c>
      <c r="CW35" s="239">
        <f>IF(OR(SUMIF(CW$12:CW34,2,CW$12:CW34)=2,SUMIF(CW$12:CW34,1,CW$12:CW34)=1,SUM(CW$12:CW34)=1,SUM(CW$12:CW34)=2),0,IF($C35+$ED34&gt;($ED$11*CW$8),1,IF($C35+$D35+$E35+$F35+$ED34&gt;($ED$11*CW$8),2,IF($C35+$D35+$E35+$F35+$G35+$ED34&gt;($ED$11*CW$8),3,0))))</f>
        <v>0</v>
      </c>
      <c r="CX35" s="239">
        <f>IF(OR(SUMIF(CX$12:CX34,2,CX$12:CX34)=2,SUMIF(CX$12:CX34,1,CX$12:CX34)=1,SUM(CX$12:CX34)=1,SUM(CX$12:CX34)=2),0,IF($C35+$ED34&gt;($ED$11*CX$8),1,IF($C35+$D35+$E35+$F35+$ED34&gt;($ED$11*CX$8),2,IF($C35+$D35+$E35+$F35+$G35+$ED34&gt;($ED$11*CX$8),3,0))))</f>
        <v>0</v>
      </c>
      <c r="CY35" s="239">
        <f>IF(OR(SUMIF(CY$12:CY34,2,CY$12:CY34)=2,SUMIF(CY$12:CY34,1,CY$12:CY34)=1,SUM(CY$12:CY34)=1,SUM(CY$12:CY34)=2),0,IF($C35+$ED34&gt;($ED$11*CY$8),1,IF($C35+$D35+$E35+$F35+$ED34&gt;($ED$11*CY$8),2,IF($C35+$D35+$E35+$F35+$G35+$ED34&gt;($ED$11*CY$8),3,0))))</f>
        <v>0</v>
      </c>
      <c r="CZ35" s="239">
        <f>IF(OR(SUMIF(CZ$12:CZ34,2,CZ$12:CZ34)=2,SUMIF(CZ$12:CZ34,1,CZ$12:CZ34)=1,SUM(CZ$12:CZ34)=1,SUM(CZ$12:CZ34)=2),0,IF($C35+$ED34&gt;($ED$11*CZ$8),1,IF($C35+$D35+$E35+$F35+$ED34&gt;($ED$11*CZ$8),2,IF($C35+$D35+$E35+$F35+$G35+$ED34&gt;($ED$11*CZ$8),3,0))))</f>
        <v>0</v>
      </c>
      <c r="DA35" s="239">
        <f>IF(OR(SUMIF(DA$12:DA34,2,DA$12:DA34)=2,SUMIF(DA$12:DA34,1,DA$12:DA34)=1,SUM(DA$12:DA34)=1,SUM(DA$12:DA34)=2),0,IF($C35+$ED34&gt;($ED$11*DA$8),1,IF($C35+$D35+$E35+$F35+$ED34&gt;($ED$11*DA$8),2,IF($C35+$D35+$E35+$F35+$G35+$ED34&gt;($ED$11*DA$8),3,0))))</f>
        <v>0</v>
      </c>
      <c r="DB35" s="239">
        <f>IF(OR(SUMIF(DB$12:DB34,2,DB$12:DB34)=2,SUMIF(DB$12:DB34,1,DB$12:DB34)=1,SUM(DB$12:DB34)=1,SUM(DB$12:DB34)=2),0,IF($C35+$ED34&gt;($ED$11*DB$8),1,IF($C35+$D35+$E35+$F35+$ED34&gt;($ED$11*DB$8),2,IF($C35+$D35+$E35+$F35+$G35+$ED34&gt;($ED$11*DB$8),3,0))))</f>
        <v>0</v>
      </c>
      <c r="DC35" s="239">
        <f>IF(OR(SUMIF(DC$12:DC34,2,DC$12:DC34)=2,SUMIF(DC$12:DC34,1,DC$12:DC34)=1,SUM(DC$12:DC34)=1,SUM(DC$12:DC34)=2),0,IF($C35+$ED34&gt;($ED$11*DC$8),1,IF($C35+$D35+$E35+$F35+$ED34&gt;($ED$11*DC$8),2,IF($C35+$D35+$E35+$F35+$G35+$ED34&gt;($ED$11*DC$8),3,0))))</f>
        <v>0</v>
      </c>
      <c r="DD35" s="239">
        <f>IF(OR(SUMIF(DD$12:DD34,2,DD$12:DD34)=2,SUMIF(DD$12:DD34,1,DD$12:DD34)=1,SUM(DD$12:DD34)=1,SUM(DD$12:DD34)=2),0,IF($C35+$ED34&gt;($ED$11*DD$8),1,IF($C35+$D35+$E35+$F35+$ED34&gt;($ED$11*DD$8),2,IF($C35+$D35+$E35+$F35+$G35+$ED34&gt;($ED$11*DD$8),3,0))))</f>
        <v>0</v>
      </c>
      <c r="DE35" s="239">
        <f>IF(OR(SUMIF(DE$12:DE34,2,DE$12:DE34)=2,SUMIF(DE$12:DE34,1,DE$12:DE34)=1,SUM(DE$12:DE34)=1,SUM(DE$12:DE34)=2),0,IF($C35+$ED34&gt;($ED$11*DE$8),1,IF($C35+$D35+$E35+$F35+$ED34&gt;($ED$11*DE$8),2,IF($C35+$D35+$E35+$F35+$G35+$ED34&gt;($ED$11*DE$8),3,0))))</f>
        <v>0</v>
      </c>
      <c r="DF35" s="239">
        <f>IF(OR(SUMIF(DF$12:DF34,2,DF$12:DF34)=2,SUMIF(DF$12:DF34,1,DF$12:DF34)=1,SUM(DF$12:DF34)=1,SUM(DF$12:DF34)=2),0,IF($C35+$ED34&gt;($ED$11*DF$8),1,IF($C35+$D35+$E35+$F35+$ED34&gt;($ED$11*DF$8),2,IF($C35+$D35+$E35+$F35+$G35+$ED34&gt;($ED$11*DF$8),3,0))))</f>
        <v>0</v>
      </c>
      <c r="DG35" s="239">
        <f>IF(OR(SUMIF(DG$12:DG34,2,DG$12:DG34)=2,SUMIF(DG$12:DG34,1,DG$12:DG34)=1,SUM(DG$12:DG34)=1,SUM(DG$12:DG34)=2),0,IF($C35+$ED34&gt;($ED$11*DG$8),1,IF($C35+$D35+$E35+$F35+$ED34&gt;($ED$11*DG$8),2,IF($C35+$D35+$E35+$F35+$G35+$ED34&gt;($ED$11*DG$8),3,0))))</f>
        <v>0</v>
      </c>
      <c r="DH35" s="239">
        <f>IF(OR(SUMIF(DH$12:DH34,2,DH$12:DH34)=2,SUMIF(DH$12:DH34,1,DH$12:DH34)=1,SUM(DH$12:DH34)=1,SUM(DH$12:DH34)=2),0,IF($C35+$ED34&gt;($ED$11*DH$8),1,IF($C35+$D35+$E35+$F35+$ED34&gt;($ED$11*DH$8),2,IF($C35+$D35+$E35+$F35+$G35+$ED34&gt;($ED$11*DH$8),3,0))))</f>
        <v>0</v>
      </c>
      <c r="DI35" s="239">
        <f>IF(OR(SUMIF(DI$12:DI34,2,DI$12:DI34)=2,SUMIF(DI$12:DI34,1,DI$12:DI34)=1,SUM(DI$12:DI34)=1,SUM(DI$12:DI34)=2),0,IF($C35+$ED34&gt;($ED$11*DI$8),1,IF($C35+$D35+$E35+$F35+$ED34&gt;($ED$11*DI$8),2,IF($C35+$D35+$E35+$F35+$G35+$ED34&gt;($ED$11*DI$8),3,0))))</f>
        <v>0</v>
      </c>
      <c r="DJ35" s="239">
        <f>IF(OR(SUMIF(DJ$12:DJ34,2,DJ$12:DJ34)=2,SUMIF(DJ$12:DJ34,1,DJ$12:DJ34)=1,SUM(DJ$12:DJ34)=1,SUM(DJ$12:DJ34)=2),0,IF($C35+$ED34&gt;($ED$11*DJ$8),1,IF($C35+$D35+$E35+$F35+$ED34&gt;($ED$11*DJ$8),2,IF($C35+$D35+$E35+$F35+$G35+$ED34&gt;($ED$11*DJ$8),3,0))))</f>
        <v>0</v>
      </c>
      <c r="DK35" s="239">
        <f>IF(OR(SUMIF(DK$12:DK34,2,DK$12:DK34)=2,SUMIF(DK$12:DK34,1,DK$12:DK34)=1,SUM(DK$12:DK34)=1,SUM(DK$12:DK34)=2),0,IF($C35+$ED34&gt;($ED$11*DK$8),1,IF($C35+$D35+$E35+$F35+$ED34&gt;($ED$11*DK$8),2,IF($C35+$D35+$E35+$F35+$G35+$ED34&gt;($ED$11*DK$8),3,0))))</f>
        <v>0</v>
      </c>
      <c r="DL35" s="239">
        <f>IF(OR(SUMIF(DL$12:DL34,2,DL$12:DL34)=2,SUMIF(DL$12:DL34,1,DL$12:DL34)=1,SUM(DL$12:DL34)=1,SUM(DL$12:DL34)=2),0,IF($C35+$ED34&gt;($ED$11*DL$8),1,IF($C35+$D35+$E35+$F35+$ED34&gt;($ED$11*DL$8),2,IF($C35+$D35+$E35+$F35+$G35+$ED34&gt;($ED$11*DL$8),3,0))))</f>
        <v>0</v>
      </c>
      <c r="DM35" s="239">
        <f>IF(OR(SUMIF(DM$12:DM34,2,DM$12:DM34)=2,SUMIF(DM$12:DM34,1,DM$12:DM34)=1,SUM(DM$12:DM34)=1,SUM(DM$12:DM34)=2),0,IF($C35+$ED34&gt;($ED$11*DM$8),1,IF($C35+$D35+$E35+$F35+$ED34&gt;($ED$11*DM$8),2,IF($C35+$D35+$E35+$F35+$G35+$ED34&gt;($ED$11*DM$8),3,0))))</f>
        <v>0</v>
      </c>
      <c r="DN35" s="239">
        <f>IF(OR(SUMIF(DN$12:DN34,2,DN$12:DN34)=2,SUMIF(DN$12:DN34,1,DN$12:DN34)=1,SUM(DN$12:DN34)=1,SUM(DN$12:DN34)=2),0,IF($C35+$ED34&gt;($ED$11*DN$8),1,IF($C35+$D35+$E35+$F35+$ED34&gt;($ED$11*DN$8),2,IF($C35+$D35+$E35+$F35+$G35+$ED34&gt;($ED$11*DN$8),3,0))))</f>
        <v>0</v>
      </c>
      <c r="DO35" s="239">
        <f>IF(OR(SUMIF(DO$12:DO34,2,DO$12:DO34)=2,SUMIF(DO$12:DO34,1,DO$12:DO34)=1,SUM(DO$12:DO34)=1,SUM(DO$12:DO34)=2),0,IF($C35+$ED34&gt;($ED$11*DO$8),1,IF($C35+$D35+$E35+$F35+$ED34&gt;($ED$11*DO$8),2,IF($C35+$D35+$E35+$F35+$G35+$ED34&gt;($ED$11*DO$8),3,0))))</f>
        <v>0</v>
      </c>
      <c r="DP35" s="239">
        <f>IF(OR(SUMIF(DP$12:DP34,2,DP$12:DP34)=2,SUMIF(DP$12:DP34,1,DP$12:DP34)=1,SUM(DP$12:DP34)=1,SUM(DP$12:DP34)=2),0,IF($C35+$ED34&gt;($ED$11*DP$8),1,IF($C35+$D35+$E35+$F35+$ED34&gt;($ED$11*DP$8),2,IF($C35+$D35+$E35+$F35+$G35+$ED34&gt;($ED$11*DP$8),3,0))))</f>
        <v>0</v>
      </c>
      <c r="DQ35" s="239">
        <f>IF(OR(SUMIF(DQ$12:DQ34,2,DQ$12:DQ34)=2,SUMIF(DQ$12:DQ34,1,DQ$12:DQ34)=1,SUM(DQ$12:DQ34)=1,SUM(DQ$12:DQ34)=2),0,IF($C35+$ED34&gt;($ED$11*DQ$8),1,IF($C35+$D35+$E35+$F35+$ED34&gt;($ED$11*DQ$8),2,IF($C35+$D35+$E35+$F35+$G35+$ED34&gt;($ED$11*DQ$8),3,0))))</f>
        <v>0</v>
      </c>
      <c r="DR35" s="239">
        <f>IF(OR(SUMIF(DR$12:DR34,2,DR$12:DR34)=2,SUMIF(DR$12:DR34,1,DR$12:DR34)=1,SUM(DR$12:DR34)=1,SUM(DR$12:DR34)=2),0,IF($C35+$ED34&gt;($ED$11*DR$8),1,IF($C35+$D35+$E35+$F35+$ED34&gt;($ED$11*DR$8),2,IF($C35+$D35+$E35+$F35+$G35+$ED34&gt;($ED$11*DR$8),3,0))))</f>
        <v>0</v>
      </c>
      <c r="DS35" s="239">
        <f>IF(OR(SUMIF(DS$12:DS34,2,DS$12:DS34)=2,SUMIF(DS$12:DS34,1,DS$12:DS34)=1,SUM(DS$12:DS34)=1,SUM(DS$12:DS34)=2),0,IF($C35+$ED34&gt;($ED$11*DS$8),1,IF($C35+$D35+$E35+$F35+$ED34&gt;($ED$11*DS$8),2,IF($C35+$D35+$E35+$F35+$G35+$ED34&gt;($ED$11*DS$8),3,0))))</f>
        <v>0</v>
      </c>
      <c r="DT35" s="239">
        <f>IF(OR(SUMIF(DT$12:DT34,2,DT$12:DT34)=2,SUMIF(DT$12:DT34,1,DT$12:DT34)=1,SUM(DT$12:DT34)=1,SUM(DT$12:DT34)=2),0,IF($C35+$ED34&gt;($ED$11*DT$8),1,IF($C35+$D35+$E35+$F35+$ED34&gt;($ED$11*DT$8),2,IF($C35+$D35+$E35+$F35+$G35+$ED34&gt;($ED$11*DT$8),3,0))))</f>
        <v>0</v>
      </c>
      <c r="DU35" s="239">
        <f>IF(OR(SUMIF(DU$12:DU34,2,DU$12:DU34)=2,SUMIF(DU$12:DU34,1,DU$12:DU34)=1,SUM(DU$12:DU34)=1,SUM(DU$12:DU34)=2),0,IF($C35+$ED34&gt;($ED$11*DU$8),1,IF($C35+$D35+$E35+$F35+$ED34&gt;($ED$11*DU$8),2,IF($C35+$D35+$E35+$F35+$G35+$ED34&gt;($ED$11*DU$8),3,0))))</f>
        <v>0</v>
      </c>
      <c r="DV35" s="239">
        <f>IF(OR(SUMIF(DV$12:DV34,2,DV$12:DV34)=2,SUMIF(DV$12:DV34,1,DV$12:DV34)=1,SUM(DV$12:DV34)=1,SUM(DV$12:DV34)=2),0,IF($C35+$ED34&gt;($ED$11*DV$8),1,IF($C35+$D35+$E35+$F35+$ED34&gt;($ED$11*DV$8),2,IF($C35+$D35+$E35+$F35+$G35+$ED34&gt;($ED$11*DV$8),3,0))))</f>
        <v>0</v>
      </c>
      <c r="DW35" s="239">
        <f>IF(OR(SUMIF(DW$12:DW34,2,DW$12:DW34)=2,SUMIF(DW$12:DW34,1,DW$12:DW34)=1,SUM(DW$12:DW34)=1,SUM(DW$12:DW34)=2),0,IF($C35+$ED34&gt;($ED$11*DW$8),1,IF($C35+$D35+$E35+$F35+$ED34&gt;($ED$11*DW$8),2,IF($C35+$D35+$E35+$F35+$G35+$ED34&gt;($ED$11*DW$8),3,0))))</f>
        <v>0</v>
      </c>
      <c r="DX35" s="239">
        <f>IF(OR(SUMIF(DX$12:DX34,2,DX$12:DX34)=2,SUMIF(DX$12:DX34,1,DX$12:DX34)=1,SUM(DX$12:DX34)=1,SUM(DX$12:DX34)=2),0,IF($C35+$ED34&gt;($ED$11*DX$8),1,IF($C35+$D35+$E35+$F35+$ED34&gt;($ED$11*DX$8),2,IF($C35+$D35+$E35+$F35+$G35+$ED34&gt;($ED$11*DX$8),3,0))))</f>
        <v>0</v>
      </c>
      <c r="DY35" s="239">
        <f>IF(OR(SUMIF(DY$12:DY34,2,DY$12:DY34)=2,SUMIF(DY$12:DY34,1,DY$12:DY34)=1,SUM(DY$12:DY34)=1,SUM(DY$12:DY34)=2),0,IF($C35+$ED34&gt;($ED$11*DY$8),1,IF($C35+$D35+$E35+$F35+$ED34&gt;($ED$11*DY$8),2,IF($C35+$D35+$E35+$F35+$G35+$ED34&gt;($ED$11*DY$8),3,0))))</f>
        <v>0</v>
      </c>
      <c r="DZ35" s="239">
        <f>IF(OR(SUMIF(DZ$12:DZ34,2,DZ$12:DZ34)=2,SUMIF(DZ$12:DZ34,1,DZ$12:DZ34)=1,SUM(DZ$12:DZ34)=1,SUM(DZ$12:DZ34)=2),0,IF($C35+$ED34&gt;($ED$11*DZ$8),1,IF($C35+$D35+$E35+$F35+$ED34&gt;($ED$11*DZ$8),2,IF($C35+$D35+$E35+$F35+$G35+$ED34&gt;($ED$11*DZ$8),3,0))))</f>
        <v>0</v>
      </c>
      <c r="EA35" s="239">
        <f>IF(OR(SUMIF(EA$12:EA34,2,EA$12:EA34)=2,SUMIF(EA$12:EA34,1,EA$12:EA34)=1,SUM(EA$12:EA34)=1,SUM(EA$12:EA34)=2),0,IF($C35+$ED34&gt;($ED$11*EA$8),1,IF($C35+$D35+$E35+$F35+$ED34&gt;($ED$11*EA$8),2,IF($C35+$D35+$E35+$F35+$G35+$ED34&gt;($ED$11*EA$8),3,0))))</f>
        <v>0</v>
      </c>
      <c r="EB35" s="239">
        <f>IF(OR(SUMIF(EB$12:EB34,2,EB$12:EB34)=2,SUMIF(EB$12:EB34,1,EB$12:EB34)=1,SUM(EB$12:EB34)=1,SUM(EB$12:EB34)=2),0,IF($C35+$ED34&gt;($ED$11*EB$8),1,IF($C35+$D35+$E35+$F35+$ED34&gt;($ED$11*EB$8),2,IF($C35+$D35+$E35+$F35+$G35+$ED34&gt;($ED$11*EB$8),3,0))))</f>
        <v>0</v>
      </c>
      <c r="EC35" s="239">
        <f>IF(OR(SUMIF(EC$12:EC34,2,EC$12:EC34)=2,SUMIF(EC$12:EC34,1,EC$12:EC34)=1,SUM(EC$12:EC34)=1,SUM(EC$12:EC34)=2),0,IF($C35+$ED34&gt;($ED$11*EC$8),1,IF($C35+$D35+$E35+$F35+$ED34&gt;($ED$11*EC$8),2,IF($C35+$D35+$E35+$F35+$G35+$ED34&gt;($ED$11*EC$8),3,0))))</f>
        <v>0</v>
      </c>
      <c r="ED35" s="197">
        <f>SUM($C$12:$F35)</f>
        <v>0</v>
      </c>
    </row>
    <row r="36" spans="1:134" ht="14.1" customHeight="1">
      <c r="A36" s="236">
        <v>25</v>
      </c>
      <c r="B36" s="237"/>
      <c r="C36" s="237"/>
      <c r="D36" s="237"/>
      <c r="E36" s="237"/>
      <c r="F36" s="237"/>
      <c r="G36" s="237"/>
      <c r="H36" s="239">
        <f>IF(OR(SUMIF(H$12:H35,2,H$12:H35)=2,SUMIF(H$12:H35,1,H$12:H35)=1,SUM(H$12:H35)=1,SUM(H$12:H35)=2),0,IF($C36+$ED35&gt;($ED$11*H$8),1,IF($C36+$D36+$E36+$F36+$ED35&gt;($ED$11*H$8),2,IF($C36+$D36+$E36+$F36+$G36+$ED35&gt;($ED$11*H$8),3,0))))</f>
        <v>0</v>
      </c>
      <c r="I36" s="239">
        <f>IF(OR(SUMIF(I$12:I35,2,I$12:I35)=2,SUMIF(I$12:I35,1,I$12:I35)=1,SUM(I$12:I35)=1,SUM(I$12:I35)=2),0,IF($C36+$ED35&gt;($ED$11*I$8),1,IF($C36+$D36+$E36+$F36+$ED35&gt;($ED$11*I$8),2,IF($C36+$D36+$E36+$F36+$G36+$ED35&gt;($ED$11*I$8),3,0))))</f>
        <v>0</v>
      </c>
      <c r="J36" s="239">
        <f>IF(OR(SUMIF(J$12:J35,2,J$12:J35)=2,SUMIF(J$12:J35,1,J$12:J35)=1,SUM(J$12:J35)=1,SUM(J$12:J35)=2),0,IF($C36+$ED35&gt;($ED$11*J$8),1,IF($C36+$D36+$E36+$F36+$ED35&gt;($ED$11*J$8),2,IF($C36+$D36+$E36+$F36+$G36+$ED35&gt;($ED$11*J$8),3,0))))</f>
        <v>0</v>
      </c>
      <c r="K36" s="239">
        <f>IF(OR(SUMIF(K$12:K35,2,K$12:K35)=2,SUMIF(K$12:K35,1,K$12:K35)=1,SUM(K$12:K35)=1,SUM(K$12:K35)=2),0,IF($C36+$ED35&gt;($ED$11*K$8),1,IF($C36+$D36+$E36+$F36+$ED35&gt;($ED$11*K$8),2,IF($C36+$D36+$E36+$F36+$G36+$ED35&gt;($ED$11*K$8),3,0))))</f>
        <v>0</v>
      </c>
      <c r="L36" s="239">
        <f>IF(OR(SUMIF(L$12:L35,2,L$12:L35)=2,SUMIF(L$12:L35,1,L$12:L35)=1,SUM(L$12:L35)=1,SUM(L$12:L35)=2),0,IF($C36+$ED35&gt;($ED$11*L$8),1,IF($C36+$D36+$E36+$F36+$ED35&gt;($ED$11*L$8),2,IF($C36+$D36+$E36+$F36+$G36+$ED35&gt;($ED$11*L$8),3,0))))</f>
        <v>0</v>
      </c>
      <c r="M36" s="239">
        <f>IF(OR(SUMIF(M$12:M35,2,M$12:M35)=2,SUMIF(M$12:M35,1,M$12:M35)=1,SUM(M$12:M35)=1,SUM(M$12:M35)=2),0,IF($C36+$ED35&gt;($ED$11*M$8),1,IF($C36+$D36+$E36+$F36+$ED35&gt;($ED$11*M$8),2,IF($C36+$D36+$E36+$F36+$G36+$ED35&gt;($ED$11*M$8),3,0))))</f>
        <v>0</v>
      </c>
      <c r="N36" s="239">
        <f>IF(OR(SUMIF(N$12:N35,2,N$12:N35)=2,SUMIF(N$12:N35,1,N$12:N35)=1,SUM(N$12:N35)=1,SUM(N$12:N35)=2),0,IF($C36+$ED35&gt;($ED$11*N$8),1,IF($C36+$D36+$E36+$F36+$ED35&gt;($ED$11*N$8),2,IF($C36+$D36+$E36+$F36+$G36+$ED35&gt;($ED$11*N$8),3,0))))</f>
        <v>0</v>
      </c>
      <c r="O36" s="239">
        <f>IF(OR(SUMIF(O$12:O35,2,O$12:O35)=2,SUMIF(O$12:O35,1,O$12:O35)=1,SUM(O$12:O35)=1,SUM(O$12:O35)=2),0,IF($C36+$ED35&gt;($ED$11*O$8),1,IF($C36+$D36+$E36+$F36+$ED35&gt;($ED$11*O$8),2,IF($C36+$D36+$E36+$F36+$G36+$ED35&gt;($ED$11*O$8),3,0))))</f>
        <v>0</v>
      </c>
      <c r="P36" s="239">
        <f>IF(OR(SUMIF(P$12:P35,2,P$12:P35)=2,SUMIF(P$12:P35,1,P$12:P35)=1,SUM(P$12:P35)=1,SUM(P$12:P35)=2),0,IF($C36+$ED35&gt;($ED$11*P$8),1,IF($C36+$D36+$E36+$F36+$ED35&gt;($ED$11*P$8),2,IF($C36+$D36+$E36+$F36+$G36+$ED35&gt;($ED$11*P$8),3,0))))</f>
        <v>0</v>
      </c>
      <c r="Q36" s="239">
        <f>IF(OR(SUMIF(Q$12:Q35,2,Q$12:Q35)=2,SUMIF(Q$12:Q35,1,Q$12:Q35)=1,SUM(Q$12:Q35)=1,SUM(Q$12:Q35)=2),0,IF($C36+$ED35&gt;($ED$11*Q$8),1,IF($C36+$D36+$E36+$F36+$ED35&gt;($ED$11*Q$8),2,IF($C36+$D36+$E36+$F36+$G36+$ED35&gt;($ED$11*Q$8),3,0))))</f>
        <v>0</v>
      </c>
      <c r="R36" s="239">
        <f>IF(OR(SUMIF(R$12:R35,2,R$12:R35)=2,SUMIF(R$12:R35,1,R$12:R35)=1,SUM(R$12:R35)=1,SUM(R$12:R35)=2),0,IF($C36+$ED35&gt;($ED$11*R$8),1,IF($C36+$D36+$E36+$F36+$ED35&gt;($ED$11*R$8),2,IF($C36+$D36+$E36+$F36+$G36+$ED35&gt;($ED$11*R$8),3,0))))</f>
        <v>0</v>
      </c>
      <c r="S36" s="239">
        <f>IF(OR(SUMIF(S$12:S35,2,S$12:S35)=2,SUMIF(S$12:S35,1,S$12:S35)=1,SUM(S$12:S35)=1,SUM(S$12:S35)=2),0,IF($C36+$ED35&gt;($ED$11*S$8),1,IF($C36+$D36+$E36+$F36+$ED35&gt;($ED$11*S$8),2,IF($C36+$D36+$E36+$F36+$G36+$ED35&gt;($ED$11*S$8),3,0))))</f>
        <v>0</v>
      </c>
      <c r="T36" s="239">
        <f>IF(OR(SUMIF(T$12:T35,2,T$12:T35)=2,SUMIF(T$12:T35,1,T$12:T35)=1,SUM(T$12:T35)=1,SUM(T$12:T35)=2),0,IF($C36+$ED35&gt;($ED$11*T$8),1,IF($C36+$D36+$E36+$F36+$ED35&gt;($ED$11*T$8),2,IF($C36+$D36+$E36+$F36+$G36+$ED35&gt;($ED$11*T$8),3,0))))</f>
        <v>0</v>
      </c>
      <c r="U36" s="239">
        <f>IF(OR(SUMIF(U$12:U35,2,U$12:U35)=2,SUMIF(U$12:U35,1,U$12:U35)=1,SUM(U$12:U35)=1,SUM(U$12:U35)=2),0,IF($C36+$ED35&gt;($ED$11*U$8),1,IF($C36+$D36+$E36+$F36+$ED35&gt;($ED$11*U$8),2,IF($C36+$D36+$E36+$F36+$G36+$ED35&gt;($ED$11*U$8),3,0))))</f>
        <v>0</v>
      </c>
      <c r="V36" s="239">
        <f>IF(OR(SUMIF(V$12:V35,2,V$12:V35)=2,SUMIF(V$12:V35,1,V$12:V35)=1,SUM(V$12:V35)=1,SUM(V$12:V35)=2),0,IF($C36+$ED35&gt;($ED$11*V$8),1,IF($C36+$D36+$E36+$F36+$ED35&gt;($ED$11*V$8),2,IF($C36+$D36+$E36+$F36+$G36+$ED35&gt;($ED$11*V$8),3,0))))</f>
        <v>0</v>
      </c>
      <c r="W36" s="239">
        <f>IF(OR(SUMIF(W$12:W35,2,W$12:W35)=2,SUMIF(W$12:W35,1,W$12:W35)=1,SUM(W$12:W35)=1,SUM(W$12:W35)=2),0,IF($C36+$ED35&gt;($ED$11*W$8),1,IF($C36+$D36+$E36+$F36+$ED35&gt;($ED$11*W$8),2,IF($C36+$D36+$E36+$F36+$G36+$ED35&gt;($ED$11*W$8),3,0))))</f>
        <v>0</v>
      </c>
      <c r="X36" s="239">
        <f>IF(OR(SUMIF(X$12:X35,2,X$12:X35)=2,SUMIF(X$12:X35,1,X$12:X35)=1,SUM(X$12:X35)=1,SUM(X$12:X35)=2),0,IF($C36+$ED35&gt;($ED$11*X$8),1,IF($C36+$D36+$E36+$F36+$ED35&gt;($ED$11*X$8),2,IF($C36+$D36+$E36+$F36+$G36+$ED35&gt;($ED$11*X$8),3,0))))</f>
        <v>0</v>
      </c>
      <c r="Y36" s="239">
        <f>IF(OR(SUMIF(Y$12:Y35,2,Y$12:Y35)=2,SUMIF(Y$12:Y35,1,Y$12:Y35)=1,SUM(Y$12:Y35)=1,SUM(Y$12:Y35)=2),0,IF($C36+$ED35&gt;($ED$11*Y$8),1,IF($C36+$D36+$E36+$F36+$ED35&gt;($ED$11*Y$8),2,IF($C36+$D36+$E36+$F36+$G36+$ED35&gt;($ED$11*Y$8),3,0))))</f>
        <v>0</v>
      </c>
      <c r="Z36" s="239">
        <f>IF(OR(SUMIF(Z$12:Z35,2,Z$12:Z35)=2,SUMIF(Z$12:Z35,1,Z$12:Z35)=1,SUM(Z$12:Z35)=1,SUM(Z$12:Z35)=2),0,IF($C36+$ED35&gt;($ED$11*Z$8),1,IF($C36+$D36+$E36+$F36+$ED35&gt;($ED$11*Z$8),2,IF($C36+$D36+$E36+$F36+$G36+$ED35&gt;($ED$11*Z$8),3,0))))</f>
        <v>0</v>
      </c>
      <c r="AA36" s="239">
        <f>IF(OR(SUMIF(AA$12:AA35,2,AA$12:AA35)=2,SUMIF(AA$12:AA35,1,AA$12:AA35)=1,SUM(AA$12:AA35)=1,SUM(AA$12:AA35)=2),0,IF($C36+$ED35&gt;($ED$11*AA$8),1,IF($C36+$D36+$E36+$F36+$ED35&gt;($ED$11*AA$8),2,IF($C36+$D36+$E36+$F36+$G36+$ED35&gt;($ED$11*AA$8),3,0))))</f>
        <v>0</v>
      </c>
      <c r="AB36" s="239">
        <f>IF(OR(SUMIF(AB$12:AB35,2,AB$12:AB35)=2,SUMIF(AB$12:AB35,1,AB$12:AB35)=1,SUM(AB$12:AB35)=1,SUM(AB$12:AB35)=2),0,IF($C36+$ED35&gt;($ED$11*AB$8),1,IF($C36+$D36+$E36+$F36+$ED35&gt;($ED$11*AB$8),2,IF($C36+$D36+$E36+$F36+$G36+$ED35&gt;($ED$11*AB$8),3,0))))</f>
        <v>0</v>
      </c>
      <c r="AC36" s="239">
        <f>IF(OR(SUMIF(AC$12:AC35,2,AC$12:AC35)=2,SUMIF(AC$12:AC35,1,AC$12:AC35)=1,SUM(AC$12:AC35)=1,SUM(AC$12:AC35)=2),0,IF($C36+$ED35&gt;($ED$11*AC$8),1,IF($C36+$D36+$E36+$F36+$ED35&gt;($ED$11*AC$8),2,IF($C36+$D36+$E36+$F36+$G36+$ED35&gt;($ED$11*AC$8),3,0))))</f>
        <v>0</v>
      </c>
      <c r="AD36" s="239">
        <f>IF(OR(SUMIF(AD$12:AD35,2,AD$12:AD35)=2,SUMIF(AD$12:AD35,1,AD$12:AD35)=1,SUM(AD$12:AD35)=1,SUM(AD$12:AD35)=2),0,IF($C36+$ED35&gt;($ED$11*AD$8),1,IF($C36+$D36+$E36+$F36+$ED35&gt;($ED$11*AD$8),2,IF($C36+$D36+$E36+$F36+$G36+$ED35&gt;($ED$11*AD$8),3,0))))</f>
        <v>0</v>
      </c>
      <c r="AE36" s="239">
        <f>IF(OR(SUMIF(AE$12:AE35,2,AE$12:AE35)=2,SUMIF(AE$12:AE35,1,AE$12:AE35)=1,SUM(AE$12:AE35)=1,SUM(AE$12:AE35)=2),0,IF($C36+$ED35&gt;($ED$11*AE$8),1,IF($C36+$D36+$E36+$F36+$ED35&gt;($ED$11*AE$8),2,IF($C36+$D36+$E36+$F36+$G36+$ED35&gt;($ED$11*AE$8),3,0))))</f>
        <v>0</v>
      </c>
      <c r="AF36" s="239">
        <f>IF(OR(SUMIF(AF$12:AF35,2,AF$12:AF35)=2,SUMIF(AF$12:AF35,1,AF$12:AF35)=1,SUM(AF$12:AF35)=1,SUM(AF$12:AF35)=2),0,IF($C36+$ED35&gt;($ED$11*AF$8),1,IF($C36+$D36+$E36+$F36+$ED35&gt;($ED$11*AF$8),2,IF($C36+$D36+$E36+$F36+$G36+$ED35&gt;($ED$11*AF$8),3,0))))</f>
        <v>0</v>
      </c>
      <c r="AG36" s="239">
        <f>IF(OR(SUMIF(AG$12:AG35,2,AG$12:AG35)=2,SUMIF(AG$12:AG35,1,AG$12:AG35)=1,SUM(AG$12:AG35)=1,SUM(AG$12:AG35)=2),0,IF($C36+$ED35&gt;($ED$11*AG$8),1,IF($C36+$D36+$E36+$F36+$ED35&gt;($ED$11*AG$8),2,IF($C36+$D36+$E36+$F36+$G36+$ED35&gt;($ED$11*AG$8),3,0))))</f>
        <v>0</v>
      </c>
      <c r="AH36" s="239">
        <f>IF(OR(SUMIF(AH$12:AH35,2,AH$12:AH35)=2,SUMIF(AH$12:AH35,1,AH$12:AH35)=1,SUM(AH$12:AH35)=1,SUM(AH$12:AH35)=2),0,IF($C36+$ED35&gt;($ED$11*AH$8),1,IF($C36+$D36+$E36+$F36+$ED35&gt;($ED$11*AH$8),2,IF($C36+$D36+$E36+$F36+$G36+$ED35&gt;($ED$11*AH$8),3,0))))</f>
        <v>0</v>
      </c>
      <c r="AI36" s="239">
        <f>IF(OR(SUMIF(AI$12:AI35,2,AI$12:AI35)=2,SUMIF(AI$12:AI35,1,AI$12:AI35)=1,SUM(AI$12:AI35)=1,SUM(AI$12:AI35)=2),0,IF($C36+$ED35&gt;($ED$11*AI$8),1,IF($C36+$D36+$E36+$F36+$ED35&gt;($ED$11*AI$8),2,IF($C36+$D36+$E36+$F36+$G36+$ED35&gt;($ED$11*AI$8),3,0))))</f>
        <v>0</v>
      </c>
      <c r="AJ36" s="239">
        <f>IF(OR(SUMIF(AJ$12:AJ35,2,AJ$12:AJ35)=2,SUMIF(AJ$12:AJ35,1,AJ$12:AJ35)=1,SUM(AJ$12:AJ35)=1,SUM(AJ$12:AJ35)=2),0,IF($C36+$ED35&gt;($ED$11*AJ$8),1,IF($C36+$D36+$E36+$F36+$ED35&gt;($ED$11*AJ$8),2,IF($C36+$D36+$E36+$F36+$G36+$ED35&gt;($ED$11*AJ$8),3,0))))</f>
        <v>0</v>
      </c>
      <c r="AK36" s="239">
        <f>IF(OR(SUMIF(AK$12:AK35,2,AK$12:AK35)=2,SUMIF(AK$12:AK35,1,AK$12:AK35)=1,SUM(AK$12:AK35)=1,SUM(AK$12:AK35)=2),0,IF($C36+$ED35&gt;($ED$11*AK$8),1,IF($C36+$D36+$E36+$F36+$ED35&gt;($ED$11*AK$8),2,IF($C36+$D36+$E36+$F36+$G36+$ED35&gt;($ED$11*AK$8),3,0))))</f>
        <v>0</v>
      </c>
      <c r="AL36" s="239">
        <f>IF(OR(SUMIF(AL$12:AL35,2,AL$12:AL35)=2,SUMIF(AL$12:AL35,1,AL$12:AL35)=1,SUM(AL$12:AL35)=1,SUM(AL$12:AL35)=2),0,IF($C36+$ED35&gt;($ED$11*AL$8),1,IF($C36+$D36+$E36+$F36+$ED35&gt;($ED$11*AL$8),2,IF($C36+$D36+$E36+$F36+$G36+$ED35&gt;($ED$11*AL$8),3,0))))</f>
        <v>0</v>
      </c>
      <c r="AM36" s="239">
        <f>IF(OR(SUMIF(AM$12:AM35,2,AM$12:AM35)=2,SUMIF(AM$12:AM35,1,AM$12:AM35)=1,SUM(AM$12:AM35)=1,SUM(AM$12:AM35)=2),0,IF($C36+$ED35&gt;($ED$11*AM$8),1,IF($C36+$D36+$E36+$F36+$ED35&gt;($ED$11*AM$8),2,IF($C36+$D36+$E36+$F36+$G36+$ED35&gt;($ED$11*AM$8),3,0))))</f>
        <v>0</v>
      </c>
      <c r="AN36" s="239">
        <f>IF(OR(SUMIF(AN$12:AN35,2,AN$12:AN35)=2,SUMIF(AN$12:AN35,1,AN$12:AN35)=1,SUM(AN$12:AN35)=1,SUM(AN$12:AN35)=2),0,IF($C36+$ED35&gt;($ED$11*AN$8),1,IF($C36+$D36+$E36+$F36+$ED35&gt;($ED$11*AN$8),2,IF($C36+$D36+$E36+$F36+$G36+$ED35&gt;($ED$11*AN$8),3,0))))</f>
        <v>0</v>
      </c>
      <c r="AO36" s="239">
        <f>IF(OR(SUMIF(AO$12:AO35,2,AO$12:AO35)=2,SUMIF(AO$12:AO35,1,AO$12:AO35)=1,SUM(AO$12:AO35)=1,SUM(AO$12:AO35)=2),0,IF($C36+$ED35&gt;($ED$11*AO$8),1,IF($C36+$D36+$E36+$F36+$ED35&gt;($ED$11*AO$8),2,IF($C36+$D36+$E36+$F36+$G36+$ED35&gt;($ED$11*AO$8),3,0))))</f>
        <v>0</v>
      </c>
      <c r="AP36" s="239">
        <f>IF(OR(SUMIF(AP$12:AP35,2,AP$12:AP35)=2,SUMIF(AP$12:AP35,1,AP$12:AP35)=1,SUM(AP$12:AP35)=1,SUM(AP$12:AP35)=2),0,IF($C36+$ED35&gt;($ED$11*AP$8),1,IF($C36+$D36+$E36+$F36+$ED35&gt;($ED$11*AP$8),2,IF($C36+$D36+$E36+$F36+$G36+$ED35&gt;($ED$11*AP$8),3,0))))</f>
        <v>0</v>
      </c>
      <c r="AQ36" s="239">
        <f>IF(OR(SUMIF(AQ$12:AQ35,2,AQ$12:AQ35)=2,SUMIF(AQ$12:AQ35,1,AQ$12:AQ35)=1,SUM(AQ$12:AQ35)=1,SUM(AQ$12:AQ35)=2),0,IF($C36+$ED35&gt;($ED$11*AQ$8),1,IF($C36+$D36+$E36+$F36+$ED35&gt;($ED$11*AQ$8),2,IF($C36+$D36+$E36+$F36+$G36+$ED35&gt;($ED$11*AQ$8),3,0))))</f>
        <v>0</v>
      </c>
      <c r="AR36" s="239">
        <f>IF(OR(SUMIF(AR$12:AR35,2,AR$12:AR35)=2,SUMIF(AR$12:AR35,1,AR$12:AR35)=1,SUM(AR$12:AR35)=1,SUM(AR$12:AR35)=2),0,IF($C36+$ED35&gt;($ED$11*AR$8),1,IF($C36+$D36+$E36+$F36+$ED35&gt;($ED$11*AR$8),2,IF($C36+$D36+$E36+$F36+$G36+$ED35&gt;($ED$11*AR$8),3,0))))</f>
        <v>0</v>
      </c>
      <c r="AS36" s="239">
        <f>IF(OR(SUMIF(AS$12:AS35,2,AS$12:AS35)=2,SUMIF(AS$12:AS35,1,AS$12:AS35)=1,SUM(AS$12:AS35)=1,SUM(AS$12:AS35)=2),0,IF($C36+$ED35&gt;($ED$11*AS$8),1,IF($C36+$D36+$E36+$F36+$ED35&gt;($ED$11*AS$8),2,IF($C36+$D36+$E36+$F36+$G36+$ED35&gt;($ED$11*AS$8),3,0))))</f>
        <v>0</v>
      </c>
      <c r="AT36" s="239">
        <f>IF(OR(SUMIF(AT$12:AT35,2,AT$12:AT35)=2,SUMIF(AT$12:AT35,1,AT$12:AT35)=1,SUM(AT$12:AT35)=1,SUM(AT$12:AT35)=2),0,IF($C36+$ED35&gt;($ED$11*AT$8),1,IF($C36+$D36+$E36+$F36+$ED35&gt;($ED$11*AT$8),2,IF($C36+$D36+$E36+$F36+$G36+$ED35&gt;($ED$11*AT$8),3,0))))</f>
        <v>0</v>
      </c>
      <c r="AU36" s="239">
        <f>IF(OR(SUMIF(AU$12:AU35,2,AU$12:AU35)=2,SUMIF(AU$12:AU35,1,AU$12:AU35)=1,SUM(AU$12:AU35)=1,SUM(AU$12:AU35)=2),0,IF($C36+$ED35&gt;($ED$11*AU$8),1,IF($C36+$D36+$E36+$F36+$ED35&gt;($ED$11*AU$8),2,IF($C36+$D36+$E36+$F36+$G36+$ED35&gt;($ED$11*AU$8),3,0))))</f>
        <v>0</v>
      </c>
      <c r="AV36" s="239">
        <f>IF(OR(SUMIF(AV$12:AV35,2,AV$12:AV35)=2,SUMIF(AV$12:AV35,1,AV$12:AV35)=1,SUM(AV$12:AV35)=1,SUM(AV$12:AV35)=2),0,IF($C36+$ED35&gt;($ED$11*AV$8),1,IF($C36+$D36+$E36+$F36+$ED35&gt;($ED$11*AV$8),2,IF($C36+$D36+$E36+$F36+$G36+$ED35&gt;($ED$11*AV$8),3,0))))</f>
        <v>0</v>
      </c>
      <c r="AW36" s="239">
        <f>IF(OR(SUMIF(AW$12:AW35,2,AW$12:AW35)=2,SUMIF(AW$12:AW35,1,AW$12:AW35)=1,SUM(AW$12:AW35)=1,SUM(AW$12:AW35)=2),0,IF($C36+$ED35&gt;($ED$11*AW$8),1,IF($C36+$D36+$E36+$F36+$ED35&gt;($ED$11*AW$8),2,IF($C36+$D36+$E36+$F36+$G36+$ED35&gt;($ED$11*AW$8),3,0))))</f>
        <v>0</v>
      </c>
      <c r="AX36" s="239">
        <f>IF(OR(SUMIF(AX$12:AX35,2,AX$12:AX35)=2,SUMIF(AX$12:AX35,1,AX$12:AX35)=1,SUM(AX$12:AX35)=1,SUM(AX$12:AX35)=2),0,IF($C36+$ED35&gt;($ED$11*AX$8),1,IF($C36+$D36+$E36+$F36+$ED35&gt;($ED$11*AX$8),2,IF($C36+$D36+$E36+$F36+$G36+$ED35&gt;($ED$11*AX$8),3,0))))</f>
        <v>0</v>
      </c>
      <c r="AY36" s="239">
        <f>IF(OR(SUMIF(AY$12:AY35,2,AY$12:AY35)=2,SUMIF(AY$12:AY35,1,AY$12:AY35)=1,SUM(AY$12:AY35)=1,SUM(AY$12:AY35)=2),0,IF($C36+$ED35&gt;($ED$11*AY$8),1,IF($C36+$D36+$E36+$F36+$ED35&gt;($ED$11*AY$8),2,IF($C36+$D36+$E36+$F36+$G36+$ED35&gt;($ED$11*AY$8),3,0))))</f>
        <v>0</v>
      </c>
      <c r="AZ36" s="239">
        <f>IF(OR(SUMIF(AZ$12:AZ35,2,AZ$12:AZ35)=2,SUMIF(AZ$12:AZ35,1,AZ$12:AZ35)=1,SUM(AZ$12:AZ35)=1,SUM(AZ$12:AZ35)=2),0,IF($C36+$ED35&gt;($ED$11*AZ$8),1,IF($C36+$D36+$E36+$F36+$ED35&gt;($ED$11*AZ$8),2,IF($C36+$D36+$E36+$F36+$G36+$ED35&gt;($ED$11*AZ$8),3,0))))</f>
        <v>0</v>
      </c>
      <c r="BA36" s="239">
        <f>IF(OR(SUMIF(BA$12:BA35,2,BA$12:BA35)=2,SUMIF(BA$12:BA35,1,BA$12:BA35)=1,SUM(BA$12:BA35)=1,SUM(BA$12:BA35)=2),0,IF($C36+$ED35&gt;($ED$11*BA$8),1,IF($C36+$D36+$E36+$F36+$ED35&gt;($ED$11*BA$8),2,IF($C36+$D36+$E36+$F36+$G36+$ED35&gt;($ED$11*BA$8),3,0))))</f>
        <v>0</v>
      </c>
      <c r="BB36" s="239">
        <f>IF(OR(SUMIF(BB$12:BB35,2,BB$12:BB35)=2,SUMIF(BB$12:BB35,1,BB$12:BB35)=1,SUM(BB$12:BB35)=1,SUM(BB$12:BB35)=2),0,IF($C36+$ED35&gt;($ED$11*BB$8),1,IF($C36+$D36+$E36+$F36+$ED35&gt;($ED$11*BB$8),2,IF($C36+$D36+$E36+$F36+$G36+$ED35&gt;($ED$11*BB$8),3,0))))</f>
        <v>0</v>
      </c>
      <c r="BC36" s="239">
        <f>IF(OR(SUMIF(BC$12:BC35,2,BC$12:BC35)=2,SUMIF(BC$12:BC35,1,BC$12:BC35)=1,SUM(BC$12:BC35)=1,SUM(BC$12:BC35)=2),0,IF($C36+$ED35&gt;($ED$11*BC$8),1,IF($C36+$D36+$E36+$F36+$ED35&gt;($ED$11*BC$8),2,IF($C36+$D36+$E36+$F36+$G36+$ED35&gt;($ED$11*BC$8),3,0))))</f>
        <v>0</v>
      </c>
      <c r="BD36" s="239">
        <f>IF(OR(SUMIF(BD$12:BD35,2,BD$12:BD35)=2,SUMIF(BD$12:BD35,1,BD$12:BD35)=1,SUM(BD$12:BD35)=1,SUM(BD$12:BD35)=2),0,IF($C36+$ED35&gt;($ED$11*BD$8),1,IF($C36+$D36+$E36+$F36+$ED35&gt;($ED$11*BD$8),2,IF($C36+$D36+$E36+$F36+$G36+$ED35&gt;($ED$11*BD$8),3,0))))</f>
        <v>0</v>
      </c>
      <c r="BE36" s="239">
        <f>IF(OR(SUMIF(BE$12:BE35,2,BE$12:BE35)=2,SUMIF(BE$12:BE35,1,BE$12:BE35)=1,SUM(BE$12:BE35)=1,SUM(BE$12:BE35)=2),0,IF($C36+$ED35&gt;($ED$11*BE$8),1,IF($C36+$D36+$E36+$F36+$ED35&gt;($ED$11*BE$8),2,IF($C36+$D36+$E36+$F36+$G36+$ED35&gt;($ED$11*BE$8),3,0))))</f>
        <v>0</v>
      </c>
      <c r="BF36" s="239">
        <f>IF(OR(SUMIF(BF$12:BF35,2,BF$12:BF35)=2,SUMIF(BF$12:BF35,1,BF$12:BF35)=1,SUM(BF$12:BF35)=1,SUM(BF$12:BF35)=2),0,IF($C36+$ED35&gt;($ED$11*BF$8),1,IF($C36+$D36+$E36+$F36+$ED35&gt;($ED$11*BF$8),2,IF($C36+$D36+$E36+$F36+$G36+$ED35&gt;($ED$11*BF$8),3,0))))</f>
        <v>0</v>
      </c>
      <c r="BG36" s="239">
        <f>IF(OR(SUMIF(BG$12:BG35,2,BG$12:BG35)=2,SUMIF(BG$12:BG35,1,BG$12:BG35)=1,SUM(BG$12:BG35)=1,SUM(BG$12:BG35)=2),0,IF($C36+$ED35&gt;($ED$11*BG$8),1,IF($C36+$D36+$E36+$F36+$ED35&gt;($ED$11*BG$8),2,IF($C36+$D36+$E36+$F36+$G36+$ED35&gt;($ED$11*BG$8),3,0))))</f>
        <v>0</v>
      </c>
      <c r="BH36" s="239">
        <f>IF(OR(SUMIF(BH$12:BH35,2,BH$12:BH35)=2,SUMIF(BH$12:BH35,1,BH$12:BH35)=1,SUM(BH$12:BH35)=1,SUM(BH$12:BH35)=2),0,IF($C36+$ED35&gt;($ED$11*BH$8),1,IF($C36+$D36+$E36+$F36+$ED35&gt;($ED$11*BH$8),2,IF($C36+$D36+$E36+$F36+$G36+$ED35&gt;($ED$11*BH$8),3,0))))</f>
        <v>0</v>
      </c>
      <c r="BI36" s="239">
        <f>IF(OR(SUMIF(BI$12:BI35,2,BI$12:BI35)=2,SUMIF(BI$12:BI35,1,BI$12:BI35)=1,SUM(BI$12:BI35)=1,SUM(BI$12:BI35)=2),0,IF($C36+$ED35&gt;($ED$11*BI$8),1,IF($C36+$D36+$E36+$F36+$ED35&gt;($ED$11*BI$8),2,IF($C36+$D36+$E36+$F36+$G36+$ED35&gt;($ED$11*BI$8),3,0))))</f>
        <v>0</v>
      </c>
      <c r="BJ36" s="239">
        <f>IF(OR(SUMIF(BJ$12:BJ35,2,BJ$12:BJ35)=2,SUMIF(BJ$12:BJ35,1,BJ$12:BJ35)=1,SUM(BJ$12:BJ35)=1,SUM(BJ$12:BJ35)=2),0,IF($C36+$ED35&gt;($ED$11*BJ$8),1,IF($C36+$D36+$E36+$F36+$ED35&gt;($ED$11*BJ$8),2,IF($C36+$D36+$E36+$F36+$G36+$ED35&gt;($ED$11*BJ$8),3,0))))</f>
        <v>0</v>
      </c>
      <c r="BK36" s="239">
        <f>IF(OR(SUMIF(BK$12:BK35,2,BK$12:BK35)=2,SUMIF(BK$12:BK35,1,BK$12:BK35)=1,SUM(BK$12:BK35)=1,SUM(BK$12:BK35)=2),0,IF($C36+$ED35&gt;($ED$11*BK$8),1,IF($C36+$D36+$E36+$F36+$ED35&gt;($ED$11*BK$8),2,IF($C36+$D36+$E36+$F36+$G36+$ED35&gt;($ED$11*BK$8),3,0))))</f>
        <v>0</v>
      </c>
      <c r="BL36" s="239">
        <f>IF(OR(SUMIF(BL$12:BL35,2,BL$12:BL35)=2,SUMIF(BL$12:BL35,1,BL$12:BL35)=1,SUM(BL$12:BL35)=1,SUM(BL$12:BL35)=2),0,IF($C36+$ED35&gt;($ED$11*BL$8),1,IF($C36+$D36+$E36+$F36+$ED35&gt;($ED$11*BL$8),2,IF($C36+$D36+$E36+$F36+$G36+$ED35&gt;($ED$11*BL$8),3,0))))</f>
        <v>0</v>
      </c>
      <c r="BM36" s="239">
        <f>IF(OR(SUMIF(BM$12:BM35,2,BM$12:BM35)=2,SUMIF(BM$12:BM35,1,BM$12:BM35)=1,SUM(BM$12:BM35)=1,SUM(BM$12:BM35)=2),0,IF($C36+$ED35&gt;($ED$11*BM$8),1,IF($C36+$D36+$E36+$F36+$ED35&gt;($ED$11*BM$8),2,IF($C36+$D36+$E36+$F36+$G36+$ED35&gt;($ED$11*BM$8),3,0))))</f>
        <v>0</v>
      </c>
      <c r="BN36" s="239">
        <f>IF(OR(SUMIF(BN$12:BN35,2,BN$12:BN35)=2,SUMIF(BN$12:BN35,1,BN$12:BN35)=1,SUM(BN$12:BN35)=1,SUM(BN$12:BN35)=2),0,IF($C36+$ED35&gt;($ED$11*BN$8),1,IF($C36+$D36+$E36+$F36+$ED35&gt;($ED$11*BN$8),2,IF($C36+$D36+$E36+$F36+$G36+$ED35&gt;($ED$11*BN$8),3,0))))</f>
        <v>0</v>
      </c>
      <c r="BO36" s="239">
        <f>IF(OR(SUMIF(BO$12:BO35,2,BO$12:BO35)=2,SUMIF(BO$12:BO35,1,BO$12:BO35)=1,SUM(BO$12:BO35)=1,SUM(BO$12:BO35)=2),0,IF($C36+$ED35&gt;($ED$11*BO$8),1,IF($C36+$D36+$E36+$F36+$ED35&gt;($ED$11*BO$8),2,IF($C36+$D36+$E36+$F36+$G36+$ED35&gt;($ED$11*BO$8),3,0))))</f>
        <v>0</v>
      </c>
      <c r="BP36" s="239">
        <f>IF(OR(SUMIF(BP$12:BP35,2,BP$12:BP35)=2,SUMIF(BP$12:BP35,1,BP$12:BP35)=1,SUM(BP$12:BP35)=1,SUM(BP$12:BP35)=2),0,IF($C36+$ED35&gt;($ED$11*BP$8),1,IF($C36+$D36+$E36+$F36+$ED35&gt;($ED$11*BP$8),2,IF($C36+$D36+$E36+$F36+$G36+$ED35&gt;($ED$11*BP$8),3,0))))</f>
        <v>0</v>
      </c>
      <c r="BQ36" s="239">
        <f>IF(OR(SUMIF(BQ$12:BQ35,2,BQ$12:BQ35)=2,SUMIF(BQ$12:BQ35,1,BQ$12:BQ35)=1,SUM(BQ$12:BQ35)=1,SUM(BQ$12:BQ35)=2),0,IF($C36+$ED35&gt;($ED$11*BQ$8),1,IF($C36+$D36+$E36+$F36+$ED35&gt;($ED$11*BQ$8),2,IF($C36+$D36+$E36+$F36+$G36+$ED35&gt;($ED$11*BQ$8),3,0))))</f>
        <v>0</v>
      </c>
      <c r="BR36" s="239">
        <f>IF(OR(SUMIF(BR$12:BR35,2,BR$12:BR35)=2,SUMIF(BR$12:BR35,1,BR$12:BR35)=1,SUM(BR$12:BR35)=1,SUM(BR$12:BR35)=2),0,IF($C36+$ED35&gt;($ED$11*BR$8),1,IF($C36+$D36+$E36+$F36+$ED35&gt;($ED$11*BR$8),2,IF($C36+$D36+$E36+$F36+$G36+$ED35&gt;($ED$11*BR$8),3,0))))</f>
        <v>0</v>
      </c>
      <c r="BS36" s="239">
        <f>IF(OR(SUMIF(BS$12:BS35,2,BS$12:BS35)=2,SUMIF(BS$12:BS35,1,BS$12:BS35)=1,SUM(BS$12:BS35)=1,SUM(BS$12:BS35)=2),0,IF($C36+$ED35&gt;($ED$11*BS$8),1,IF($C36+$D36+$E36+$F36+$ED35&gt;($ED$11*BS$8),2,IF($C36+$D36+$E36+$F36+$G36+$ED35&gt;($ED$11*BS$8),3,0))))</f>
        <v>0</v>
      </c>
      <c r="BT36" s="239">
        <f>IF(OR(SUMIF(BT$12:BT35,2,BT$12:BT35)=2,SUMIF(BT$12:BT35,1,BT$12:BT35)=1,SUM(BT$12:BT35)=1,SUM(BT$12:BT35)=2),0,IF($C36+$ED35&gt;($ED$11*BT$8),1,IF($C36+$D36+$E36+$F36+$ED35&gt;($ED$11*BT$8),2,IF($C36+$D36+$E36+$F36+$G36+$ED35&gt;($ED$11*BT$8),3,0))))</f>
        <v>0</v>
      </c>
      <c r="BU36" s="239">
        <f>IF(OR(SUMIF(BU$12:BU35,2,BU$12:BU35)=2,SUMIF(BU$12:BU35,1,BU$12:BU35)=1,SUM(BU$12:BU35)=1,SUM(BU$12:BU35)=2),0,IF($C36+$ED35&gt;($ED$11*BU$8),1,IF($C36+$D36+$E36+$F36+$ED35&gt;($ED$11*BU$8),2,IF($C36+$D36+$E36+$F36+$G36+$ED35&gt;($ED$11*BU$8),3,0))))</f>
        <v>0</v>
      </c>
      <c r="BV36" s="239">
        <f>IF(OR(SUMIF(BV$12:BV35,2,BV$12:BV35)=2,SUMIF(BV$12:BV35,1,BV$12:BV35)=1,SUM(BV$12:BV35)=1,SUM(BV$12:BV35)=2),0,IF($C36+$ED35&gt;($ED$11*BV$8),1,IF($C36+$D36+$E36+$F36+$ED35&gt;($ED$11*BV$8),2,IF($C36+$D36+$E36+$F36+$G36+$ED35&gt;($ED$11*BV$8),3,0))))</f>
        <v>0</v>
      </c>
      <c r="BW36" s="239">
        <f>IF(OR(SUMIF(BW$12:BW35,2,BW$12:BW35)=2,SUMIF(BW$12:BW35,1,BW$12:BW35)=1,SUM(BW$12:BW35)=1,SUM(BW$12:BW35)=2),0,IF($C36+$ED35&gt;($ED$11*BW$8),1,IF($C36+$D36+$E36+$F36+$ED35&gt;($ED$11*BW$8),2,IF($C36+$D36+$E36+$F36+$G36+$ED35&gt;($ED$11*BW$8),3,0))))</f>
        <v>0</v>
      </c>
      <c r="BX36" s="239">
        <f>IF(OR(SUMIF(BX$12:BX35,2,BX$12:BX35)=2,SUMIF(BX$12:BX35,1,BX$12:BX35)=1,SUM(BX$12:BX35)=1,SUM(BX$12:BX35)=2),0,IF($C36+$ED35&gt;($ED$11*BX$8),1,IF($C36+$D36+$E36+$F36+$ED35&gt;($ED$11*BX$8),2,IF($C36+$D36+$E36+$F36+$G36+$ED35&gt;($ED$11*BX$8),3,0))))</f>
        <v>0</v>
      </c>
      <c r="BY36" s="239">
        <f>IF(OR(SUMIF(BY$12:BY35,2,BY$12:BY35)=2,SUMIF(BY$12:BY35,1,BY$12:BY35)=1,SUM(BY$12:BY35)=1,SUM(BY$12:BY35)=2),0,IF($C36+$ED35&gt;($ED$11*BY$8),1,IF($C36+$D36+$E36+$F36+$ED35&gt;($ED$11*BY$8),2,IF($C36+$D36+$E36+$F36+$G36+$ED35&gt;($ED$11*BY$8),3,0))))</f>
        <v>0</v>
      </c>
      <c r="BZ36" s="239">
        <f>IF(OR(SUMIF(BZ$12:BZ35,2,BZ$12:BZ35)=2,SUMIF(BZ$12:BZ35,1,BZ$12:BZ35)=1,SUM(BZ$12:BZ35)=1,SUM(BZ$12:BZ35)=2),0,IF($C36+$ED35&gt;($ED$11*BZ$8),1,IF($C36+$D36+$E36+$F36+$ED35&gt;($ED$11*BZ$8),2,IF($C36+$D36+$E36+$F36+$G36+$ED35&gt;($ED$11*BZ$8),3,0))))</f>
        <v>0</v>
      </c>
      <c r="CA36" s="239">
        <f>IF(OR(SUMIF(CA$12:CA35,2,CA$12:CA35)=2,SUMIF(CA$12:CA35,1,CA$12:CA35)=1,SUM(CA$12:CA35)=1,SUM(CA$12:CA35)=2),0,IF($C36+$ED35&gt;($ED$11*CA$8),1,IF($C36+$D36+$E36+$F36+$ED35&gt;($ED$11*CA$8),2,IF($C36+$D36+$E36+$F36+$G36+$ED35&gt;($ED$11*CA$8),3,0))))</f>
        <v>0</v>
      </c>
      <c r="CB36" s="239">
        <f>IF(OR(SUMIF(CB$12:CB35,2,CB$12:CB35)=2,SUMIF(CB$12:CB35,1,CB$12:CB35)=1,SUM(CB$12:CB35)=1,SUM(CB$12:CB35)=2),0,IF($C36+$ED35&gt;($ED$11*CB$8),1,IF($C36+$D36+$E36+$F36+$ED35&gt;($ED$11*CB$8),2,IF($C36+$D36+$E36+$F36+$G36+$ED35&gt;($ED$11*CB$8),3,0))))</f>
        <v>0</v>
      </c>
      <c r="CC36" s="239">
        <f>IF(OR(SUMIF(CC$12:CC35,2,CC$12:CC35)=2,SUMIF(CC$12:CC35,1,CC$12:CC35)=1,SUM(CC$12:CC35)=1,SUM(CC$12:CC35)=2),0,IF($C36+$ED35&gt;($ED$11*CC$8),1,IF($C36+$D36+$E36+$F36+$ED35&gt;($ED$11*CC$8),2,IF($C36+$D36+$E36+$F36+$G36+$ED35&gt;($ED$11*CC$8),3,0))))</f>
        <v>0</v>
      </c>
      <c r="CD36" s="239">
        <f>IF(OR(SUMIF(CD$12:CD35,2,CD$12:CD35)=2,SUMIF(CD$12:CD35,1,CD$12:CD35)=1,SUM(CD$12:CD35)=1,SUM(CD$12:CD35)=2),0,IF($C36+$ED35&gt;($ED$11*CD$8),1,IF($C36+$D36+$E36+$F36+$ED35&gt;($ED$11*CD$8),2,IF($C36+$D36+$E36+$F36+$G36+$ED35&gt;($ED$11*CD$8),3,0))))</f>
        <v>0</v>
      </c>
      <c r="CE36" s="239">
        <f>IF(OR(SUMIF(CE$12:CE35,2,CE$12:CE35)=2,SUMIF(CE$12:CE35,1,CE$12:CE35)=1,SUM(CE$12:CE35)=1,SUM(CE$12:CE35)=2),0,IF($C36+$ED35&gt;($ED$11*CE$8),1,IF($C36+$D36+$E36+$F36+$ED35&gt;($ED$11*CE$8),2,IF($C36+$D36+$E36+$F36+$G36+$ED35&gt;($ED$11*CE$8),3,0))))</f>
        <v>0</v>
      </c>
      <c r="CF36" s="239">
        <f>IF(OR(SUMIF(CF$12:CF35,2,CF$12:CF35)=2,SUMIF(CF$12:CF35,1,CF$12:CF35)=1,SUM(CF$12:CF35)=1,SUM(CF$12:CF35)=2),0,IF($C36+$ED35&gt;($ED$11*CF$8),1,IF($C36+$D36+$E36+$F36+$ED35&gt;($ED$11*CF$8),2,IF($C36+$D36+$E36+$F36+$G36+$ED35&gt;($ED$11*CF$8),3,0))))</f>
        <v>0</v>
      </c>
      <c r="CG36" s="239">
        <f>IF(OR(SUMIF(CG$12:CG35,2,CG$12:CG35)=2,SUMIF(CG$12:CG35,1,CG$12:CG35)=1,SUM(CG$12:CG35)=1,SUM(CG$12:CG35)=2),0,IF($C36+$ED35&gt;($ED$11*CG$8),1,IF($C36+$D36+$E36+$F36+$ED35&gt;($ED$11*CG$8),2,IF($C36+$D36+$E36+$F36+$G36+$ED35&gt;($ED$11*CG$8),3,0))))</f>
        <v>0</v>
      </c>
      <c r="CH36" s="239">
        <f>IF(OR(SUMIF(CH$12:CH35,2,CH$12:CH35)=2,SUMIF(CH$12:CH35,1,CH$12:CH35)=1,SUM(CH$12:CH35)=1,SUM(CH$12:CH35)=2),0,IF($C36+$ED35&gt;($ED$11*CH$8),1,IF($C36+$D36+$E36+$F36+$ED35&gt;($ED$11*CH$8),2,IF($C36+$D36+$E36+$F36+$G36+$ED35&gt;($ED$11*CH$8),3,0))))</f>
        <v>0</v>
      </c>
      <c r="CI36" s="239">
        <f>IF(OR(SUMIF(CI$12:CI35,2,CI$12:CI35)=2,SUMIF(CI$12:CI35,1,CI$12:CI35)=1,SUM(CI$12:CI35)=1,SUM(CI$12:CI35)=2),0,IF($C36+$ED35&gt;($ED$11*CI$8),1,IF($C36+$D36+$E36+$F36+$ED35&gt;($ED$11*CI$8),2,IF($C36+$D36+$E36+$F36+$G36+$ED35&gt;($ED$11*CI$8),3,0))))</f>
        <v>0</v>
      </c>
      <c r="CJ36" s="239">
        <f>IF(OR(SUMIF(CJ$12:CJ35,2,CJ$12:CJ35)=2,SUMIF(CJ$12:CJ35,1,CJ$12:CJ35)=1,SUM(CJ$12:CJ35)=1,SUM(CJ$12:CJ35)=2),0,IF($C36+$ED35&gt;($ED$11*CJ$8),1,IF($C36+$D36+$E36+$F36+$ED35&gt;($ED$11*CJ$8),2,IF($C36+$D36+$E36+$F36+$G36+$ED35&gt;($ED$11*CJ$8),3,0))))</f>
        <v>0</v>
      </c>
      <c r="CK36" s="239">
        <f>IF(OR(SUMIF(CK$12:CK35,2,CK$12:CK35)=2,SUMIF(CK$12:CK35,1,CK$12:CK35)=1,SUM(CK$12:CK35)=1,SUM(CK$12:CK35)=2),0,IF($C36+$ED35&gt;($ED$11*CK$8),1,IF($C36+$D36+$E36+$F36+$ED35&gt;($ED$11*CK$8),2,IF($C36+$D36+$E36+$F36+$G36+$ED35&gt;($ED$11*CK$8),3,0))))</f>
        <v>0</v>
      </c>
      <c r="CL36" s="239">
        <f>IF(OR(SUMIF(CL$12:CL35,2,CL$12:CL35)=2,SUMIF(CL$12:CL35,1,CL$12:CL35)=1,SUM(CL$12:CL35)=1,SUM(CL$12:CL35)=2),0,IF($C36+$ED35&gt;($ED$11*CL$8),1,IF($C36+$D36+$E36+$F36+$ED35&gt;($ED$11*CL$8),2,IF($C36+$D36+$E36+$F36+$G36+$ED35&gt;($ED$11*CL$8),3,0))))</f>
        <v>0</v>
      </c>
      <c r="CM36" s="239">
        <f>IF(OR(SUMIF(CM$12:CM35,2,CM$12:CM35)=2,SUMIF(CM$12:CM35,1,CM$12:CM35)=1,SUM(CM$12:CM35)=1,SUM(CM$12:CM35)=2),0,IF($C36+$ED35&gt;($ED$11*CM$8),1,IF($C36+$D36+$E36+$F36+$ED35&gt;($ED$11*CM$8),2,IF($C36+$D36+$E36+$F36+$G36+$ED35&gt;($ED$11*CM$8),3,0))))</f>
        <v>0</v>
      </c>
      <c r="CN36" s="239">
        <f>IF(OR(SUMIF(CN$12:CN35,2,CN$12:CN35)=2,SUMIF(CN$12:CN35,1,CN$12:CN35)=1,SUM(CN$12:CN35)=1,SUM(CN$12:CN35)=2),0,IF($C36+$ED35&gt;($ED$11*CN$8),1,IF($C36+$D36+$E36+$F36+$ED35&gt;($ED$11*CN$8),2,IF($C36+$D36+$E36+$F36+$G36+$ED35&gt;($ED$11*CN$8),3,0))))</f>
        <v>0</v>
      </c>
      <c r="CO36" s="239">
        <f>IF(OR(SUMIF(CO$12:CO35,2,CO$12:CO35)=2,SUMIF(CO$12:CO35,1,CO$12:CO35)=1,SUM(CO$12:CO35)=1,SUM(CO$12:CO35)=2),0,IF($C36+$ED35&gt;($ED$11*CO$8),1,IF($C36+$D36+$E36+$F36+$ED35&gt;($ED$11*CO$8),2,IF($C36+$D36+$E36+$F36+$G36+$ED35&gt;($ED$11*CO$8),3,0))))</f>
        <v>0</v>
      </c>
      <c r="CP36" s="239">
        <f>IF(OR(SUMIF(CP$12:CP35,2,CP$12:CP35)=2,SUMIF(CP$12:CP35,1,CP$12:CP35)=1,SUM(CP$12:CP35)=1,SUM(CP$12:CP35)=2),0,IF($C36+$ED35&gt;($ED$11*CP$8),1,IF($C36+$D36+$E36+$F36+$ED35&gt;($ED$11*CP$8),2,IF($C36+$D36+$E36+$F36+$G36+$ED35&gt;($ED$11*CP$8),3,0))))</f>
        <v>0</v>
      </c>
      <c r="CQ36" s="239">
        <f>IF(OR(SUMIF(CQ$12:CQ35,2,CQ$12:CQ35)=2,SUMIF(CQ$12:CQ35,1,CQ$12:CQ35)=1,SUM(CQ$12:CQ35)=1,SUM(CQ$12:CQ35)=2),0,IF($C36+$ED35&gt;($ED$11*CQ$8),1,IF($C36+$D36+$E36+$F36+$ED35&gt;($ED$11*CQ$8),2,IF($C36+$D36+$E36+$F36+$G36+$ED35&gt;($ED$11*CQ$8),3,0))))</f>
        <v>0</v>
      </c>
      <c r="CR36" s="239">
        <f>IF(OR(SUMIF(CR$12:CR35,2,CR$12:CR35)=2,SUMIF(CR$12:CR35,1,CR$12:CR35)=1,SUM(CR$12:CR35)=1,SUM(CR$12:CR35)=2),0,IF($C36+$ED35&gt;($ED$11*CR$8),1,IF($C36+$D36+$E36+$F36+$ED35&gt;($ED$11*CR$8),2,IF($C36+$D36+$E36+$F36+$G36+$ED35&gt;($ED$11*CR$8),3,0))))</f>
        <v>0</v>
      </c>
      <c r="CS36" s="239">
        <f>IF(OR(SUMIF(CS$12:CS35,2,CS$12:CS35)=2,SUMIF(CS$12:CS35,1,CS$12:CS35)=1,SUM(CS$12:CS35)=1,SUM(CS$12:CS35)=2),0,IF($C36+$ED35&gt;($ED$11*CS$8),1,IF($C36+$D36+$E36+$F36+$ED35&gt;($ED$11*CS$8),2,IF($C36+$D36+$E36+$F36+$G36+$ED35&gt;($ED$11*CS$8),3,0))))</f>
        <v>0</v>
      </c>
      <c r="CT36" s="239">
        <f>IF(OR(SUMIF(CT$12:CT35,2,CT$12:CT35)=2,SUMIF(CT$12:CT35,1,CT$12:CT35)=1,SUM(CT$12:CT35)=1,SUM(CT$12:CT35)=2),0,IF($C36+$ED35&gt;($ED$11*CT$8),1,IF($C36+$D36+$E36+$F36+$ED35&gt;($ED$11*CT$8),2,IF($C36+$D36+$E36+$F36+$G36+$ED35&gt;($ED$11*CT$8),3,0))))</f>
        <v>0</v>
      </c>
      <c r="CU36" s="239">
        <f>IF(OR(SUMIF(CU$12:CU35,2,CU$12:CU35)=2,SUMIF(CU$12:CU35,1,CU$12:CU35)=1,SUM(CU$12:CU35)=1,SUM(CU$12:CU35)=2),0,IF($C36+$ED35&gt;($ED$11*CU$8),1,IF($C36+$D36+$E36+$F36+$ED35&gt;($ED$11*CU$8),2,IF($C36+$D36+$E36+$F36+$G36+$ED35&gt;($ED$11*CU$8),3,0))))</f>
        <v>0</v>
      </c>
      <c r="CV36" s="239">
        <f>IF(OR(SUMIF(CV$12:CV35,2,CV$12:CV35)=2,SUMIF(CV$12:CV35,1,CV$12:CV35)=1,SUM(CV$12:CV35)=1,SUM(CV$12:CV35)=2),0,IF($C36+$ED35&gt;($ED$11*CV$8),1,IF($C36+$D36+$E36+$F36+$ED35&gt;($ED$11*CV$8),2,IF($C36+$D36+$E36+$F36+$G36+$ED35&gt;($ED$11*CV$8),3,0))))</f>
        <v>0</v>
      </c>
      <c r="CW36" s="239">
        <f>IF(OR(SUMIF(CW$12:CW35,2,CW$12:CW35)=2,SUMIF(CW$12:CW35,1,CW$12:CW35)=1,SUM(CW$12:CW35)=1,SUM(CW$12:CW35)=2),0,IF($C36+$ED35&gt;($ED$11*CW$8),1,IF($C36+$D36+$E36+$F36+$ED35&gt;($ED$11*CW$8),2,IF($C36+$D36+$E36+$F36+$G36+$ED35&gt;($ED$11*CW$8),3,0))))</f>
        <v>0</v>
      </c>
      <c r="CX36" s="239">
        <f>IF(OR(SUMIF(CX$12:CX35,2,CX$12:CX35)=2,SUMIF(CX$12:CX35,1,CX$12:CX35)=1,SUM(CX$12:CX35)=1,SUM(CX$12:CX35)=2),0,IF($C36+$ED35&gt;($ED$11*CX$8),1,IF($C36+$D36+$E36+$F36+$ED35&gt;($ED$11*CX$8),2,IF($C36+$D36+$E36+$F36+$G36+$ED35&gt;($ED$11*CX$8),3,0))))</f>
        <v>0</v>
      </c>
      <c r="CY36" s="239">
        <f>IF(OR(SUMIF(CY$12:CY35,2,CY$12:CY35)=2,SUMIF(CY$12:CY35,1,CY$12:CY35)=1,SUM(CY$12:CY35)=1,SUM(CY$12:CY35)=2),0,IF($C36+$ED35&gt;($ED$11*CY$8),1,IF($C36+$D36+$E36+$F36+$ED35&gt;($ED$11*CY$8),2,IF($C36+$D36+$E36+$F36+$G36+$ED35&gt;($ED$11*CY$8),3,0))))</f>
        <v>0</v>
      </c>
      <c r="CZ36" s="239">
        <f>IF(OR(SUMIF(CZ$12:CZ35,2,CZ$12:CZ35)=2,SUMIF(CZ$12:CZ35,1,CZ$12:CZ35)=1,SUM(CZ$12:CZ35)=1,SUM(CZ$12:CZ35)=2),0,IF($C36+$ED35&gt;($ED$11*CZ$8),1,IF($C36+$D36+$E36+$F36+$ED35&gt;($ED$11*CZ$8),2,IF($C36+$D36+$E36+$F36+$G36+$ED35&gt;($ED$11*CZ$8),3,0))))</f>
        <v>0</v>
      </c>
      <c r="DA36" s="239">
        <f>IF(OR(SUMIF(DA$12:DA35,2,DA$12:DA35)=2,SUMIF(DA$12:DA35,1,DA$12:DA35)=1,SUM(DA$12:DA35)=1,SUM(DA$12:DA35)=2),0,IF($C36+$ED35&gt;($ED$11*DA$8),1,IF($C36+$D36+$E36+$F36+$ED35&gt;($ED$11*DA$8),2,IF($C36+$D36+$E36+$F36+$G36+$ED35&gt;($ED$11*DA$8),3,0))))</f>
        <v>0</v>
      </c>
      <c r="DB36" s="239">
        <f>IF(OR(SUMIF(DB$12:DB35,2,DB$12:DB35)=2,SUMIF(DB$12:DB35,1,DB$12:DB35)=1,SUM(DB$12:DB35)=1,SUM(DB$12:DB35)=2),0,IF($C36+$ED35&gt;($ED$11*DB$8),1,IF($C36+$D36+$E36+$F36+$ED35&gt;($ED$11*DB$8),2,IF($C36+$D36+$E36+$F36+$G36+$ED35&gt;($ED$11*DB$8),3,0))))</f>
        <v>0</v>
      </c>
      <c r="DC36" s="239">
        <f>IF(OR(SUMIF(DC$12:DC35,2,DC$12:DC35)=2,SUMIF(DC$12:DC35,1,DC$12:DC35)=1,SUM(DC$12:DC35)=1,SUM(DC$12:DC35)=2),0,IF($C36+$ED35&gt;($ED$11*DC$8),1,IF($C36+$D36+$E36+$F36+$ED35&gt;($ED$11*DC$8),2,IF($C36+$D36+$E36+$F36+$G36+$ED35&gt;($ED$11*DC$8),3,0))))</f>
        <v>0</v>
      </c>
      <c r="DD36" s="239">
        <f>IF(OR(SUMIF(DD$12:DD35,2,DD$12:DD35)=2,SUMIF(DD$12:DD35,1,DD$12:DD35)=1,SUM(DD$12:DD35)=1,SUM(DD$12:DD35)=2),0,IF($C36+$ED35&gt;($ED$11*DD$8),1,IF($C36+$D36+$E36+$F36+$ED35&gt;($ED$11*DD$8),2,IF($C36+$D36+$E36+$F36+$G36+$ED35&gt;($ED$11*DD$8),3,0))))</f>
        <v>0</v>
      </c>
      <c r="DE36" s="239">
        <f>IF(OR(SUMIF(DE$12:DE35,2,DE$12:DE35)=2,SUMIF(DE$12:DE35,1,DE$12:DE35)=1,SUM(DE$12:DE35)=1,SUM(DE$12:DE35)=2),0,IF($C36+$ED35&gt;($ED$11*DE$8),1,IF($C36+$D36+$E36+$F36+$ED35&gt;($ED$11*DE$8),2,IF($C36+$D36+$E36+$F36+$G36+$ED35&gt;($ED$11*DE$8),3,0))))</f>
        <v>0</v>
      </c>
      <c r="DF36" s="239">
        <f>IF(OR(SUMIF(DF$12:DF35,2,DF$12:DF35)=2,SUMIF(DF$12:DF35,1,DF$12:DF35)=1,SUM(DF$12:DF35)=1,SUM(DF$12:DF35)=2),0,IF($C36+$ED35&gt;($ED$11*DF$8),1,IF($C36+$D36+$E36+$F36+$ED35&gt;($ED$11*DF$8),2,IF($C36+$D36+$E36+$F36+$G36+$ED35&gt;($ED$11*DF$8),3,0))))</f>
        <v>0</v>
      </c>
      <c r="DG36" s="239">
        <f>IF(OR(SUMIF(DG$12:DG35,2,DG$12:DG35)=2,SUMIF(DG$12:DG35,1,DG$12:DG35)=1,SUM(DG$12:DG35)=1,SUM(DG$12:DG35)=2),0,IF($C36+$ED35&gt;($ED$11*DG$8),1,IF($C36+$D36+$E36+$F36+$ED35&gt;($ED$11*DG$8),2,IF($C36+$D36+$E36+$F36+$G36+$ED35&gt;($ED$11*DG$8),3,0))))</f>
        <v>0</v>
      </c>
      <c r="DH36" s="239">
        <f>IF(OR(SUMIF(DH$12:DH35,2,DH$12:DH35)=2,SUMIF(DH$12:DH35,1,DH$12:DH35)=1,SUM(DH$12:DH35)=1,SUM(DH$12:DH35)=2),0,IF($C36+$ED35&gt;($ED$11*DH$8),1,IF($C36+$D36+$E36+$F36+$ED35&gt;($ED$11*DH$8),2,IF($C36+$D36+$E36+$F36+$G36+$ED35&gt;($ED$11*DH$8),3,0))))</f>
        <v>0</v>
      </c>
      <c r="DI36" s="239">
        <f>IF(OR(SUMIF(DI$12:DI35,2,DI$12:DI35)=2,SUMIF(DI$12:DI35,1,DI$12:DI35)=1,SUM(DI$12:DI35)=1,SUM(DI$12:DI35)=2),0,IF($C36+$ED35&gt;($ED$11*DI$8),1,IF($C36+$D36+$E36+$F36+$ED35&gt;($ED$11*DI$8),2,IF($C36+$D36+$E36+$F36+$G36+$ED35&gt;($ED$11*DI$8),3,0))))</f>
        <v>0</v>
      </c>
      <c r="DJ36" s="239">
        <f>IF(OR(SUMIF(DJ$12:DJ35,2,DJ$12:DJ35)=2,SUMIF(DJ$12:DJ35,1,DJ$12:DJ35)=1,SUM(DJ$12:DJ35)=1,SUM(DJ$12:DJ35)=2),0,IF($C36+$ED35&gt;($ED$11*DJ$8),1,IF($C36+$D36+$E36+$F36+$ED35&gt;($ED$11*DJ$8),2,IF($C36+$D36+$E36+$F36+$G36+$ED35&gt;($ED$11*DJ$8),3,0))))</f>
        <v>0</v>
      </c>
      <c r="DK36" s="239">
        <f>IF(OR(SUMIF(DK$12:DK35,2,DK$12:DK35)=2,SUMIF(DK$12:DK35,1,DK$12:DK35)=1,SUM(DK$12:DK35)=1,SUM(DK$12:DK35)=2),0,IF($C36+$ED35&gt;($ED$11*DK$8),1,IF($C36+$D36+$E36+$F36+$ED35&gt;($ED$11*DK$8),2,IF($C36+$D36+$E36+$F36+$G36+$ED35&gt;($ED$11*DK$8),3,0))))</f>
        <v>0</v>
      </c>
      <c r="DL36" s="239">
        <f>IF(OR(SUMIF(DL$12:DL35,2,DL$12:DL35)=2,SUMIF(DL$12:DL35,1,DL$12:DL35)=1,SUM(DL$12:DL35)=1,SUM(DL$12:DL35)=2),0,IF($C36+$ED35&gt;($ED$11*DL$8),1,IF($C36+$D36+$E36+$F36+$ED35&gt;($ED$11*DL$8),2,IF($C36+$D36+$E36+$F36+$G36+$ED35&gt;($ED$11*DL$8),3,0))))</f>
        <v>0</v>
      </c>
      <c r="DM36" s="239">
        <f>IF(OR(SUMIF(DM$12:DM35,2,DM$12:DM35)=2,SUMIF(DM$12:DM35,1,DM$12:DM35)=1,SUM(DM$12:DM35)=1,SUM(DM$12:DM35)=2),0,IF($C36+$ED35&gt;($ED$11*DM$8),1,IF($C36+$D36+$E36+$F36+$ED35&gt;($ED$11*DM$8),2,IF($C36+$D36+$E36+$F36+$G36+$ED35&gt;($ED$11*DM$8),3,0))))</f>
        <v>0</v>
      </c>
      <c r="DN36" s="239">
        <f>IF(OR(SUMIF(DN$12:DN35,2,DN$12:DN35)=2,SUMIF(DN$12:DN35,1,DN$12:DN35)=1,SUM(DN$12:DN35)=1,SUM(DN$12:DN35)=2),0,IF($C36+$ED35&gt;($ED$11*DN$8),1,IF($C36+$D36+$E36+$F36+$ED35&gt;($ED$11*DN$8),2,IF($C36+$D36+$E36+$F36+$G36+$ED35&gt;($ED$11*DN$8),3,0))))</f>
        <v>0</v>
      </c>
      <c r="DO36" s="239">
        <f>IF(OR(SUMIF(DO$12:DO35,2,DO$12:DO35)=2,SUMIF(DO$12:DO35,1,DO$12:DO35)=1,SUM(DO$12:DO35)=1,SUM(DO$12:DO35)=2),0,IF($C36+$ED35&gt;($ED$11*DO$8),1,IF($C36+$D36+$E36+$F36+$ED35&gt;($ED$11*DO$8),2,IF($C36+$D36+$E36+$F36+$G36+$ED35&gt;($ED$11*DO$8),3,0))))</f>
        <v>0</v>
      </c>
      <c r="DP36" s="239">
        <f>IF(OR(SUMIF(DP$12:DP35,2,DP$12:DP35)=2,SUMIF(DP$12:DP35,1,DP$12:DP35)=1,SUM(DP$12:DP35)=1,SUM(DP$12:DP35)=2),0,IF($C36+$ED35&gt;($ED$11*DP$8),1,IF($C36+$D36+$E36+$F36+$ED35&gt;($ED$11*DP$8),2,IF($C36+$D36+$E36+$F36+$G36+$ED35&gt;($ED$11*DP$8),3,0))))</f>
        <v>0</v>
      </c>
      <c r="DQ36" s="239">
        <f>IF(OR(SUMIF(DQ$12:DQ35,2,DQ$12:DQ35)=2,SUMIF(DQ$12:DQ35,1,DQ$12:DQ35)=1,SUM(DQ$12:DQ35)=1,SUM(DQ$12:DQ35)=2),0,IF($C36+$ED35&gt;($ED$11*DQ$8),1,IF($C36+$D36+$E36+$F36+$ED35&gt;($ED$11*DQ$8),2,IF($C36+$D36+$E36+$F36+$G36+$ED35&gt;($ED$11*DQ$8),3,0))))</f>
        <v>0</v>
      </c>
      <c r="DR36" s="239">
        <f>IF(OR(SUMIF(DR$12:DR35,2,DR$12:DR35)=2,SUMIF(DR$12:DR35,1,DR$12:DR35)=1,SUM(DR$12:DR35)=1,SUM(DR$12:DR35)=2),0,IF($C36+$ED35&gt;($ED$11*DR$8),1,IF($C36+$D36+$E36+$F36+$ED35&gt;($ED$11*DR$8),2,IF($C36+$D36+$E36+$F36+$G36+$ED35&gt;($ED$11*DR$8),3,0))))</f>
        <v>0</v>
      </c>
      <c r="DS36" s="239">
        <f>IF(OR(SUMIF(DS$12:DS35,2,DS$12:DS35)=2,SUMIF(DS$12:DS35,1,DS$12:DS35)=1,SUM(DS$12:DS35)=1,SUM(DS$12:DS35)=2),0,IF($C36+$ED35&gt;($ED$11*DS$8),1,IF($C36+$D36+$E36+$F36+$ED35&gt;($ED$11*DS$8),2,IF($C36+$D36+$E36+$F36+$G36+$ED35&gt;($ED$11*DS$8),3,0))))</f>
        <v>0</v>
      </c>
      <c r="DT36" s="239">
        <f>IF(OR(SUMIF(DT$12:DT35,2,DT$12:DT35)=2,SUMIF(DT$12:DT35,1,DT$12:DT35)=1,SUM(DT$12:DT35)=1,SUM(DT$12:DT35)=2),0,IF($C36+$ED35&gt;($ED$11*DT$8),1,IF($C36+$D36+$E36+$F36+$ED35&gt;($ED$11*DT$8),2,IF($C36+$D36+$E36+$F36+$G36+$ED35&gt;($ED$11*DT$8),3,0))))</f>
        <v>0</v>
      </c>
      <c r="DU36" s="239">
        <f>IF(OR(SUMIF(DU$12:DU35,2,DU$12:DU35)=2,SUMIF(DU$12:DU35,1,DU$12:DU35)=1,SUM(DU$12:DU35)=1,SUM(DU$12:DU35)=2),0,IF($C36+$ED35&gt;($ED$11*DU$8),1,IF($C36+$D36+$E36+$F36+$ED35&gt;($ED$11*DU$8),2,IF($C36+$D36+$E36+$F36+$G36+$ED35&gt;($ED$11*DU$8),3,0))))</f>
        <v>0</v>
      </c>
      <c r="DV36" s="239">
        <f>IF(OR(SUMIF(DV$12:DV35,2,DV$12:DV35)=2,SUMIF(DV$12:DV35,1,DV$12:DV35)=1,SUM(DV$12:DV35)=1,SUM(DV$12:DV35)=2),0,IF($C36+$ED35&gt;($ED$11*DV$8),1,IF($C36+$D36+$E36+$F36+$ED35&gt;($ED$11*DV$8),2,IF($C36+$D36+$E36+$F36+$G36+$ED35&gt;($ED$11*DV$8),3,0))))</f>
        <v>0</v>
      </c>
      <c r="DW36" s="239">
        <f>IF(OR(SUMIF(DW$12:DW35,2,DW$12:DW35)=2,SUMIF(DW$12:DW35,1,DW$12:DW35)=1,SUM(DW$12:DW35)=1,SUM(DW$12:DW35)=2),0,IF($C36+$ED35&gt;($ED$11*DW$8),1,IF($C36+$D36+$E36+$F36+$ED35&gt;($ED$11*DW$8),2,IF($C36+$D36+$E36+$F36+$G36+$ED35&gt;($ED$11*DW$8),3,0))))</f>
        <v>0</v>
      </c>
      <c r="DX36" s="239">
        <f>IF(OR(SUMIF(DX$12:DX35,2,DX$12:DX35)=2,SUMIF(DX$12:DX35,1,DX$12:DX35)=1,SUM(DX$12:DX35)=1,SUM(DX$12:DX35)=2),0,IF($C36+$ED35&gt;($ED$11*DX$8),1,IF($C36+$D36+$E36+$F36+$ED35&gt;($ED$11*DX$8),2,IF($C36+$D36+$E36+$F36+$G36+$ED35&gt;($ED$11*DX$8),3,0))))</f>
        <v>0</v>
      </c>
      <c r="DY36" s="239">
        <f>IF(OR(SUMIF(DY$12:DY35,2,DY$12:DY35)=2,SUMIF(DY$12:DY35,1,DY$12:DY35)=1,SUM(DY$12:DY35)=1,SUM(DY$12:DY35)=2),0,IF($C36+$ED35&gt;($ED$11*DY$8),1,IF($C36+$D36+$E36+$F36+$ED35&gt;($ED$11*DY$8),2,IF($C36+$D36+$E36+$F36+$G36+$ED35&gt;($ED$11*DY$8),3,0))))</f>
        <v>0</v>
      </c>
      <c r="DZ36" s="239">
        <f>IF(OR(SUMIF(DZ$12:DZ35,2,DZ$12:DZ35)=2,SUMIF(DZ$12:DZ35,1,DZ$12:DZ35)=1,SUM(DZ$12:DZ35)=1,SUM(DZ$12:DZ35)=2),0,IF($C36+$ED35&gt;($ED$11*DZ$8),1,IF($C36+$D36+$E36+$F36+$ED35&gt;($ED$11*DZ$8),2,IF($C36+$D36+$E36+$F36+$G36+$ED35&gt;($ED$11*DZ$8),3,0))))</f>
        <v>0</v>
      </c>
      <c r="EA36" s="239">
        <f>IF(OR(SUMIF(EA$12:EA35,2,EA$12:EA35)=2,SUMIF(EA$12:EA35,1,EA$12:EA35)=1,SUM(EA$12:EA35)=1,SUM(EA$12:EA35)=2),0,IF($C36+$ED35&gt;($ED$11*EA$8),1,IF($C36+$D36+$E36+$F36+$ED35&gt;($ED$11*EA$8),2,IF($C36+$D36+$E36+$F36+$G36+$ED35&gt;($ED$11*EA$8),3,0))))</f>
        <v>0</v>
      </c>
      <c r="EB36" s="239">
        <f>IF(OR(SUMIF(EB$12:EB35,2,EB$12:EB35)=2,SUMIF(EB$12:EB35,1,EB$12:EB35)=1,SUM(EB$12:EB35)=1,SUM(EB$12:EB35)=2),0,IF($C36+$ED35&gt;($ED$11*EB$8),1,IF($C36+$D36+$E36+$F36+$ED35&gt;($ED$11*EB$8),2,IF($C36+$D36+$E36+$F36+$G36+$ED35&gt;($ED$11*EB$8),3,0))))</f>
        <v>0</v>
      </c>
      <c r="EC36" s="239">
        <f>IF(OR(SUMIF(EC$12:EC35,2,EC$12:EC35)=2,SUMIF(EC$12:EC35,1,EC$12:EC35)=1,SUM(EC$12:EC35)=1,SUM(EC$12:EC35)=2),0,IF($C36+$ED35&gt;($ED$11*EC$8),1,IF($C36+$D36+$E36+$F36+$ED35&gt;($ED$11*EC$8),2,IF($C36+$D36+$E36+$F36+$G36+$ED35&gt;($ED$11*EC$8),3,0))))</f>
        <v>0</v>
      </c>
      <c r="ED36" s="197">
        <f>SUM($C$12:$F36)</f>
        <v>0</v>
      </c>
    </row>
    <row r="37" spans="1:134" ht="14.1" customHeight="1">
      <c r="A37" s="236">
        <v>26</v>
      </c>
      <c r="B37" s="237"/>
      <c r="C37" s="237"/>
      <c r="D37" s="237"/>
      <c r="E37" s="237"/>
      <c r="F37" s="237"/>
      <c r="G37" s="237"/>
      <c r="H37" s="239">
        <f>IF(OR(SUMIF(H$12:H36,2,H$12:H36)=2,SUMIF(H$12:H36,1,H$12:H36)=1,SUM(H$12:H36)=1,SUM(H$12:H36)=2),0,IF($C37+$ED36&gt;($ED$11*H$8),1,IF($C37+$D37+$E37+$F37+$ED36&gt;($ED$11*H$8),2,IF($C37+$D37+$E37+$F37+$G37+$ED36&gt;($ED$11*H$8),3,0))))</f>
        <v>0</v>
      </c>
      <c r="I37" s="239">
        <f>IF(OR(SUMIF(I$12:I36,2,I$12:I36)=2,SUMIF(I$12:I36,1,I$12:I36)=1,SUM(I$12:I36)=1,SUM(I$12:I36)=2),0,IF($C37+$ED36&gt;($ED$11*I$8),1,IF($C37+$D37+$E37+$F37+$ED36&gt;($ED$11*I$8),2,IF($C37+$D37+$E37+$F37+$G37+$ED36&gt;($ED$11*I$8),3,0))))</f>
        <v>0</v>
      </c>
      <c r="J37" s="239">
        <f>IF(OR(SUMIF(J$12:J36,2,J$12:J36)=2,SUMIF(J$12:J36,1,J$12:J36)=1,SUM(J$12:J36)=1,SUM(J$12:J36)=2),0,IF($C37+$ED36&gt;($ED$11*J$8),1,IF($C37+$D37+$E37+$F37+$ED36&gt;($ED$11*J$8),2,IF($C37+$D37+$E37+$F37+$G37+$ED36&gt;($ED$11*J$8),3,0))))</f>
        <v>0</v>
      </c>
      <c r="K37" s="239">
        <f>IF(OR(SUMIF(K$12:K36,2,K$12:K36)=2,SUMIF(K$12:K36,1,K$12:K36)=1,SUM(K$12:K36)=1,SUM(K$12:K36)=2),0,IF($C37+$ED36&gt;($ED$11*K$8),1,IF($C37+$D37+$E37+$F37+$ED36&gt;($ED$11*K$8),2,IF($C37+$D37+$E37+$F37+$G37+$ED36&gt;($ED$11*K$8),3,0))))</f>
        <v>0</v>
      </c>
      <c r="L37" s="239">
        <f>IF(OR(SUMIF(L$12:L36,2,L$12:L36)=2,SUMIF(L$12:L36,1,L$12:L36)=1,SUM(L$12:L36)=1,SUM(L$12:L36)=2),0,IF($C37+$ED36&gt;($ED$11*L$8),1,IF($C37+$D37+$E37+$F37+$ED36&gt;($ED$11*L$8),2,IF($C37+$D37+$E37+$F37+$G37+$ED36&gt;($ED$11*L$8),3,0))))</f>
        <v>0</v>
      </c>
      <c r="M37" s="239">
        <f>IF(OR(SUMIF(M$12:M36,2,M$12:M36)=2,SUMIF(M$12:M36,1,M$12:M36)=1,SUM(M$12:M36)=1,SUM(M$12:M36)=2),0,IF($C37+$ED36&gt;($ED$11*M$8),1,IF($C37+$D37+$E37+$F37+$ED36&gt;($ED$11*M$8),2,IF($C37+$D37+$E37+$F37+$G37+$ED36&gt;($ED$11*M$8),3,0))))</f>
        <v>0</v>
      </c>
      <c r="N37" s="239">
        <f>IF(OR(SUMIF(N$12:N36,2,N$12:N36)=2,SUMIF(N$12:N36,1,N$12:N36)=1,SUM(N$12:N36)=1,SUM(N$12:N36)=2),0,IF($C37+$ED36&gt;($ED$11*N$8),1,IF($C37+$D37+$E37+$F37+$ED36&gt;($ED$11*N$8),2,IF($C37+$D37+$E37+$F37+$G37+$ED36&gt;($ED$11*N$8),3,0))))</f>
        <v>0</v>
      </c>
      <c r="O37" s="239">
        <f>IF(OR(SUMIF(O$12:O36,2,O$12:O36)=2,SUMIF(O$12:O36,1,O$12:O36)=1,SUM(O$12:O36)=1,SUM(O$12:O36)=2),0,IF($C37+$ED36&gt;($ED$11*O$8),1,IF($C37+$D37+$E37+$F37+$ED36&gt;($ED$11*O$8),2,IF($C37+$D37+$E37+$F37+$G37+$ED36&gt;($ED$11*O$8),3,0))))</f>
        <v>0</v>
      </c>
      <c r="P37" s="239">
        <f>IF(OR(SUMIF(P$12:P36,2,P$12:P36)=2,SUMIF(P$12:P36,1,P$12:P36)=1,SUM(P$12:P36)=1,SUM(P$12:P36)=2),0,IF($C37+$ED36&gt;($ED$11*P$8),1,IF($C37+$D37+$E37+$F37+$ED36&gt;($ED$11*P$8),2,IF($C37+$D37+$E37+$F37+$G37+$ED36&gt;($ED$11*P$8),3,0))))</f>
        <v>0</v>
      </c>
      <c r="Q37" s="239">
        <f>IF(OR(SUMIF(Q$12:Q36,2,Q$12:Q36)=2,SUMIF(Q$12:Q36,1,Q$12:Q36)=1,SUM(Q$12:Q36)=1,SUM(Q$12:Q36)=2),0,IF($C37+$ED36&gt;($ED$11*Q$8),1,IF($C37+$D37+$E37+$F37+$ED36&gt;($ED$11*Q$8),2,IF($C37+$D37+$E37+$F37+$G37+$ED36&gt;($ED$11*Q$8),3,0))))</f>
        <v>0</v>
      </c>
      <c r="R37" s="239">
        <f>IF(OR(SUMIF(R$12:R36,2,R$12:R36)=2,SUMIF(R$12:R36,1,R$12:R36)=1,SUM(R$12:R36)=1,SUM(R$12:R36)=2),0,IF($C37+$ED36&gt;($ED$11*R$8),1,IF($C37+$D37+$E37+$F37+$ED36&gt;($ED$11*R$8),2,IF($C37+$D37+$E37+$F37+$G37+$ED36&gt;($ED$11*R$8),3,0))))</f>
        <v>0</v>
      </c>
      <c r="S37" s="239">
        <f>IF(OR(SUMIF(S$12:S36,2,S$12:S36)=2,SUMIF(S$12:S36,1,S$12:S36)=1,SUM(S$12:S36)=1,SUM(S$12:S36)=2),0,IF($C37+$ED36&gt;($ED$11*S$8),1,IF($C37+$D37+$E37+$F37+$ED36&gt;($ED$11*S$8),2,IF($C37+$D37+$E37+$F37+$G37+$ED36&gt;($ED$11*S$8),3,0))))</f>
        <v>0</v>
      </c>
      <c r="T37" s="239">
        <f>IF(OR(SUMIF(T$12:T36,2,T$12:T36)=2,SUMIF(T$12:T36,1,T$12:T36)=1,SUM(T$12:T36)=1,SUM(T$12:T36)=2),0,IF($C37+$ED36&gt;($ED$11*T$8),1,IF($C37+$D37+$E37+$F37+$ED36&gt;($ED$11*T$8),2,IF($C37+$D37+$E37+$F37+$G37+$ED36&gt;($ED$11*T$8),3,0))))</f>
        <v>0</v>
      </c>
      <c r="U37" s="239">
        <f>IF(OR(SUMIF(U$12:U36,2,U$12:U36)=2,SUMIF(U$12:U36,1,U$12:U36)=1,SUM(U$12:U36)=1,SUM(U$12:U36)=2),0,IF($C37+$ED36&gt;($ED$11*U$8),1,IF($C37+$D37+$E37+$F37+$ED36&gt;($ED$11*U$8),2,IF($C37+$D37+$E37+$F37+$G37+$ED36&gt;($ED$11*U$8),3,0))))</f>
        <v>0</v>
      </c>
      <c r="V37" s="239">
        <f>IF(OR(SUMIF(V$12:V36,2,V$12:V36)=2,SUMIF(V$12:V36,1,V$12:V36)=1,SUM(V$12:V36)=1,SUM(V$12:V36)=2),0,IF($C37+$ED36&gt;($ED$11*V$8),1,IF($C37+$D37+$E37+$F37+$ED36&gt;($ED$11*V$8),2,IF($C37+$D37+$E37+$F37+$G37+$ED36&gt;($ED$11*V$8),3,0))))</f>
        <v>0</v>
      </c>
      <c r="W37" s="239">
        <f>IF(OR(SUMIF(W$12:W36,2,W$12:W36)=2,SUMIF(W$12:W36,1,W$12:W36)=1,SUM(W$12:W36)=1,SUM(W$12:W36)=2),0,IF($C37+$ED36&gt;($ED$11*W$8),1,IF($C37+$D37+$E37+$F37+$ED36&gt;($ED$11*W$8),2,IF($C37+$D37+$E37+$F37+$G37+$ED36&gt;($ED$11*W$8),3,0))))</f>
        <v>0</v>
      </c>
      <c r="X37" s="239">
        <f>IF(OR(SUMIF(X$12:X36,2,X$12:X36)=2,SUMIF(X$12:X36,1,X$12:X36)=1,SUM(X$12:X36)=1,SUM(X$12:X36)=2),0,IF($C37+$ED36&gt;($ED$11*X$8),1,IF($C37+$D37+$E37+$F37+$ED36&gt;($ED$11*X$8),2,IF($C37+$D37+$E37+$F37+$G37+$ED36&gt;($ED$11*X$8),3,0))))</f>
        <v>0</v>
      </c>
      <c r="Y37" s="239">
        <f>IF(OR(SUMIF(Y$12:Y36,2,Y$12:Y36)=2,SUMIF(Y$12:Y36,1,Y$12:Y36)=1,SUM(Y$12:Y36)=1,SUM(Y$12:Y36)=2),0,IF($C37+$ED36&gt;($ED$11*Y$8),1,IF($C37+$D37+$E37+$F37+$ED36&gt;($ED$11*Y$8),2,IF($C37+$D37+$E37+$F37+$G37+$ED36&gt;($ED$11*Y$8),3,0))))</f>
        <v>0</v>
      </c>
      <c r="Z37" s="239">
        <f>IF(OR(SUMIF(Z$12:Z36,2,Z$12:Z36)=2,SUMIF(Z$12:Z36,1,Z$12:Z36)=1,SUM(Z$12:Z36)=1,SUM(Z$12:Z36)=2),0,IF($C37+$ED36&gt;($ED$11*Z$8),1,IF($C37+$D37+$E37+$F37+$ED36&gt;($ED$11*Z$8),2,IF($C37+$D37+$E37+$F37+$G37+$ED36&gt;($ED$11*Z$8),3,0))))</f>
        <v>0</v>
      </c>
      <c r="AA37" s="239">
        <f>IF(OR(SUMIF(AA$12:AA36,2,AA$12:AA36)=2,SUMIF(AA$12:AA36,1,AA$12:AA36)=1,SUM(AA$12:AA36)=1,SUM(AA$12:AA36)=2),0,IF($C37+$ED36&gt;($ED$11*AA$8),1,IF($C37+$D37+$E37+$F37+$ED36&gt;($ED$11*AA$8),2,IF($C37+$D37+$E37+$F37+$G37+$ED36&gt;($ED$11*AA$8),3,0))))</f>
        <v>0</v>
      </c>
      <c r="AB37" s="239">
        <f>IF(OR(SUMIF(AB$12:AB36,2,AB$12:AB36)=2,SUMIF(AB$12:AB36,1,AB$12:AB36)=1,SUM(AB$12:AB36)=1,SUM(AB$12:AB36)=2),0,IF($C37+$ED36&gt;($ED$11*AB$8),1,IF($C37+$D37+$E37+$F37+$ED36&gt;($ED$11*AB$8),2,IF($C37+$D37+$E37+$F37+$G37+$ED36&gt;($ED$11*AB$8),3,0))))</f>
        <v>0</v>
      </c>
      <c r="AC37" s="239">
        <f>IF(OR(SUMIF(AC$12:AC36,2,AC$12:AC36)=2,SUMIF(AC$12:AC36,1,AC$12:AC36)=1,SUM(AC$12:AC36)=1,SUM(AC$12:AC36)=2),0,IF($C37+$ED36&gt;($ED$11*AC$8),1,IF($C37+$D37+$E37+$F37+$ED36&gt;($ED$11*AC$8),2,IF($C37+$D37+$E37+$F37+$G37+$ED36&gt;($ED$11*AC$8),3,0))))</f>
        <v>0</v>
      </c>
      <c r="AD37" s="239">
        <f>IF(OR(SUMIF(AD$12:AD36,2,AD$12:AD36)=2,SUMIF(AD$12:AD36,1,AD$12:AD36)=1,SUM(AD$12:AD36)=1,SUM(AD$12:AD36)=2),0,IF($C37+$ED36&gt;($ED$11*AD$8),1,IF($C37+$D37+$E37+$F37+$ED36&gt;($ED$11*AD$8),2,IF($C37+$D37+$E37+$F37+$G37+$ED36&gt;($ED$11*AD$8),3,0))))</f>
        <v>0</v>
      </c>
      <c r="AE37" s="239">
        <f>IF(OR(SUMIF(AE$12:AE36,2,AE$12:AE36)=2,SUMIF(AE$12:AE36,1,AE$12:AE36)=1,SUM(AE$12:AE36)=1,SUM(AE$12:AE36)=2),0,IF($C37+$ED36&gt;($ED$11*AE$8),1,IF($C37+$D37+$E37+$F37+$ED36&gt;($ED$11*AE$8),2,IF($C37+$D37+$E37+$F37+$G37+$ED36&gt;($ED$11*AE$8),3,0))))</f>
        <v>0</v>
      </c>
      <c r="AF37" s="239">
        <f>IF(OR(SUMIF(AF$12:AF36,2,AF$12:AF36)=2,SUMIF(AF$12:AF36,1,AF$12:AF36)=1,SUM(AF$12:AF36)=1,SUM(AF$12:AF36)=2),0,IF($C37+$ED36&gt;($ED$11*AF$8),1,IF($C37+$D37+$E37+$F37+$ED36&gt;($ED$11*AF$8),2,IF($C37+$D37+$E37+$F37+$G37+$ED36&gt;($ED$11*AF$8),3,0))))</f>
        <v>0</v>
      </c>
      <c r="AG37" s="239">
        <f>IF(OR(SUMIF(AG$12:AG36,2,AG$12:AG36)=2,SUMIF(AG$12:AG36,1,AG$12:AG36)=1,SUM(AG$12:AG36)=1,SUM(AG$12:AG36)=2),0,IF($C37+$ED36&gt;($ED$11*AG$8),1,IF($C37+$D37+$E37+$F37+$ED36&gt;($ED$11*AG$8),2,IF($C37+$D37+$E37+$F37+$G37+$ED36&gt;($ED$11*AG$8),3,0))))</f>
        <v>0</v>
      </c>
      <c r="AH37" s="239">
        <f>IF(OR(SUMIF(AH$12:AH36,2,AH$12:AH36)=2,SUMIF(AH$12:AH36,1,AH$12:AH36)=1,SUM(AH$12:AH36)=1,SUM(AH$12:AH36)=2),0,IF($C37+$ED36&gt;($ED$11*AH$8),1,IF($C37+$D37+$E37+$F37+$ED36&gt;($ED$11*AH$8),2,IF($C37+$D37+$E37+$F37+$G37+$ED36&gt;($ED$11*AH$8),3,0))))</f>
        <v>0</v>
      </c>
      <c r="AI37" s="239">
        <f>IF(OR(SUMIF(AI$12:AI36,2,AI$12:AI36)=2,SUMIF(AI$12:AI36,1,AI$12:AI36)=1,SUM(AI$12:AI36)=1,SUM(AI$12:AI36)=2),0,IF($C37+$ED36&gt;($ED$11*AI$8),1,IF($C37+$D37+$E37+$F37+$ED36&gt;($ED$11*AI$8),2,IF($C37+$D37+$E37+$F37+$G37+$ED36&gt;($ED$11*AI$8),3,0))))</f>
        <v>0</v>
      </c>
      <c r="AJ37" s="239">
        <f>IF(OR(SUMIF(AJ$12:AJ36,2,AJ$12:AJ36)=2,SUMIF(AJ$12:AJ36,1,AJ$12:AJ36)=1,SUM(AJ$12:AJ36)=1,SUM(AJ$12:AJ36)=2),0,IF($C37+$ED36&gt;($ED$11*AJ$8),1,IF($C37+$D37+$E37+$F37+$ED36&gt;($ED$11*AJ$8),2,IF($C37+$D37+$E37+$F37+$G37+$ED36&gt;($ED$11*AJ$8),3,0))))</f>
        <v>0</v>
      </c>
      <c r="AK37" s="239">
        <f>IF(OR(SUMIF(AK$12:AK36,2,AK$12:AK36)=2,SUMIF(AK$12:AK36,1,AK$12:AK36)=1,SUM(AK$12:AK36)=1,SUM(AK$12:AK36)=2),0,IF($C37+$ED36&gt;($ED$11*AK$8),1,IF($C37+$D37+$E37+$F37+$ED36&gt;($ED$11*AK$8),2,IF($C37+$D37+$E37+$F37+$G37+$ED36&gt;($ED$11*AK$8),3,0))))</f>
        <v>0</v>
      </c>
      <c r="AL37" s="239">
        <f>IF(OR(SUMIF(AL$12:AL36,2,AL$12:AL36)=2,SUMIF(AL$12:AL36,1,AL$12:AL36)=1,SUM(AL$12:AL36)=1,SUM(AL$12:AL36)=2),0,IF($C37+$ED36&gt;($ED$11*AL$8),1,IF($C37+$D37+$E37+$F37+$ED36&gt;($ED$11*AL$8),2,IF($C37+$D37+$E37+$F37+$G37+$ED36&gt;($ED$11*AL$8),3,0))))</f>
        <v>0</v>
      </c>
      <c r="AM37" s="239">
        <f>IF(OR(SUMIF(AM$12:AM36,2,AM$12:AM36)=2,SUMIF(AM$12:AM36,1,AM$12:AM36)=1,SUM(AM$12:AM36)=1,SUM(AM$12:AM36)=2),0,IF($C37+$ED36&gt;($ED$11*AM$8),1,IF($C37+$D37+$E37+$F37+$ED36&gt;($ED$11*AM$8),2,IF($C37+$D37+$E37+$F37+$G37+$ED36&gt;($ED$11*AM$8),3,0))))</f>
        <v>0</v>
      </c>
      <c r="AN37" s="239">
        <f>IF(OR(SUMIF(AN$12:AN36,2,AN$12:AN36)=2,SUMIF(AN$12:AN36,1,AN$12:AN36)=1,SUM(AN$12:AN36)=1,SUM(AN$12:AN36)=2),0,IF($C37+$ED36&gt;($ED$11*AN$8),1,IF($C37+$D37+$E37+$F37+$ED36&gt;($ED$11*AN$8),2,IF($C37+$D37+$E37+$F37+$G37+$ED36&gt;($ED$11*AN$8),3,0))))</f>
        <v>0</v>
      </c>
      <c r="AO37" s="239">
        <f>IF(OR(SUMIF(AO$12:AO36,2,AO$12:AO36)=2,SUMIF(AO$12:AO36,1,AO$12:AO36)=1,SUM(AO$12:AO36)=1,SUM(AO$12:AO36)=2),0,IF($C37+$ED36&gt;($ED$11*AO$8),1,IF($C37+$D37+$E37+$F37+$ED36&gt;($ED$11*AO$8),2,IF($C37+$D37+$E37+$F37+$G37+$ED36&gt;($ED$11*AO$8),3,0))))</f>
        <v>0</v>
      </c>
      <c r="AP37" s="239">
        <f>IF(OR(SUMIF(AP$12:AP36,2,AP$12:AP36)=2,SUMIF(AP$12:AP36,1,AP$12:AP36)=1,SUM(AP$12:AP36)=1,SUM(AP$12:AP36)=2),0,IF($C37+$ED36&gt;($ED$11*AP$8),1,IF($C37+$D37+$E37+$F37+$ED36&gt;($ED$11*AP$8),2,IF($C37+$D37+$E37+$F37+$G37+$ED36&gt;($ED$11*AP$8),3,0))))</f>
        <v>0</v>
      </c>
      <c r="AQ37" s="239">
        <f>IF(OR(SUMIF(AQ$12:AQ36,2,AQ$12:AQ36)=2,SUMIF(AQ$12:AQ36,1,AQ$12:AQ36)=1,SUM(AQ$12:AQ36)=1,SUM(AQ$12:AQ36)=2),0,IF($C37+$ED36&gt;($ED$11*AQ$8),1,IF($C37+$D37+$E37+$F37+$ED36&gt;($ED$11*AQ$8),2,IF($C37+$D37+$E37+$F37+$G37+$ED36&gt;($ED$11*AQ$8),3,0))))</f>
        <v>0</v>
      </c>
      <c r="AR37" s="239">
        <f>IF(OR(SUMIF(AR$12:AR36,2,AR$12:AR36)=2,SUMIF(AR$12:AR36,1,AR$12:AR36)=1,SUM(AR$12:AR36)=1,SUM(AR$12:AR36)=2),0,IF($C37+$ED36&gt;($ED$11*AR$8),1,IF($C37+$D37+$E37+$F37+$ED36&gt;($ED$11*AR$8),2,IF($C37+$D37+$E37+$F37+$G37+$ED36&gt;($ED$11*AR$8),3,0))))</f>
        <v>0</v>
      </c>
      <c r="AS37" s="239">
        <f>IF(OR(SUMIF(AS$12:AS36,2,AS$12:AS36)=2,SUMIF(AS$12:AS36,1,AS$12:AS36)=1,SUM(AS$12:AS36)=1,SUM(AS$12:AS36)=2),0,IF($C37+$ED36&gt;($ED$11*AS$8),1,IF($C37+$D37+$E37+$F37+$ED36&gt;($ED$11*AS$8),2,IF($C37+$D37+$E37+$F37+$G37+$ED36&gt;($ED$11*AS$8),3,0))))</f>
        <v>0</v>
      </c>
      <c r="AT37" s="239">
        <f>IF(OR(SUMIF(AT$12:AT36,2,AT$12:AT36)=2,SUMIF(AT$12:AT36,1,AT$12:AT36)=1,SUM(AT$12:AT36)=1,SUM(AT$12:AT36)=2),0,IF($C37+$ED36&gt;($ED$11*AT$8),1,IF($C37+$D37+$E37+$F37+$ED36&gt;($ED$11*AT$8),2,IF($C37+$D37+$E37+$F37+$G37+$ED36&gt;($ED$11*AT$8),3,0))))</f>
        <v>0</v>
      </c>
      <c r="AU37" s="239">
        <f>IF(OR(SUMIF(AU$12:AU36,2,AU$12:AU36)=2,SUMIF(AU$12:AU36,1,AU$12:AU36)=1,SUM(AU$12:AU36)=1,SUM(AU$12:AU36)=2),0,IF($C37+$ED36&gt;($ED$11*AU$8),1,IF($C37+$D37+$E37+$F37+$ED36&gt;($ED$11*AU$8),2,IF($C37+$D37+$E37+$F37+$G37+$ED36&gt;($ED$11*AU$8),3,0))))</f>
        <v>0</v>
      </c>
      <c r="AV37" s="239">
        <f>IF(OR(SUMIF(AV$12:AV36,2,AV$12:AV36)=2,SUMIF(AV$12:AV36,1,AV$12:AV36)=1,SUM(AV$12:AV36)=1,SUM(AV$12:AV36)=2),0,IF($C37+$ED36&gt;($ED$11*AV$8),1,IF($C37+$D37+$E37+$F37+$ED36&gt;($ED$11*AV$8),2,IF($C37+$D37+$E37+$F37+$G37+$ED36&gt;($ED$11*AV$8),3,0))))</f>
        <v>0</v>
      </c>
      <c r="AW37" s="239">
        <f>IF(OR(SUMIF(AW$12:AW36,2,AW$12:AW36)=2,SUMIF(AW$12:AW36,1,AW$12:AW36)=1,SUM(AW$12:AW36)=1,SUM(AW$12:AW36)=2),0,IF($C37+$ED36&gt;($ED$11*AW$8),1,IF($C37+$D37+$E37+$F37+$ED36&gt;($ED$11*AW$8),2,IF($C37+$D37+$E37+$F37+$G37+$ED36&gt;($ED$11*AW$8),3,0))))</f>
        <v>0</v>
      </c>
      <c r="AX37" s="239">
        <f>IF(OR(SUMIF(AX$12:AX36,2,AX$12:AX36)=2,SUMIF(AX$12:AX36,1,AX$12:AX36)=1,SUM(AX$12:AX36)=1,SUM(AX$12:AX36)=2),0,IF($C37+$ED36&gt;($ED$11*AX$8),1,IF($C37+$D37+$E37+$F37+$ED36&gt;($ED$11*AX$8),2,IF($C37+$D37+$E37+$F37+$G37+$ED36&gt;($ED$11*AX$8),3,0))))</f>
        <v>0</v>
      </c>
      <c r="AY37" s="239">
        <f>IF(OR(SUMIF(AY$12:AY36,2,AY$12:AY36)=2,SUMIF(AY$12:AY36,1,AY$12:AY36)=1,SUM(AY$12:AY36)=1,SUM(AY$12:AY36)=2),0,IF($C37+$ED36&gt;($ED$11*AY$8),1,IF($C37+$D37+$E37+$F37+$ED36&gt;($ED$11*AY$8),2,IF($C37+$D37+$E37+$F37+$G37+$ED36&gt;($ED$11*AY$8),3,0))))</f>
        <v>0</v>
      </c>
      <c r="AZ37" s="239">
        <f>IF(OR(SUMIF(AZ$12:AZ36,2,AZ$12:AZ36)=2,SUMIF(AZ$12:AZ36,1,AZ$12:AZ36)=1,SUM(AZ$12:AZ36)=1,SUM(AZ$12:AZ36)=2),0,IF($C37+$ED36&gt;($ED$11*AZ$8),1,IF($C37+$D37+$E37+$F37+$ED36&gt;($ED$11*AZ$8),2,IF($C37+$D37+$E37+$F37+$G37+$ED36&gt;($ED$11*AZ$8),3,0))))</f>
        <v>0</v>
      </c>
      <c r="BA37" s="239">
        <f>IF(OR(SUMIF(BA$12:BA36,2,BA$12:BA36)=2,SUMIF(BA$12:BA36,1,BA$12:BA36)=1,SUM(BA$12:BA36)=1,SUM(BA$12:BA36)=2),0,IF($C37+$ED36&gt;($ED$11*BA$8),1,IF($C37+$D37+$E37+$F37+$ED36&gt;($ED$11*BA$8),2,IF($C37+$D37+$E37+$F37+$G37+$ED36&gt;($ED$11*BA$8),3,0))))</f>
        <v>0</v>
      </c>
      <c r="BB37" s="239">
        <f>IF(OR(SUMIF(BB$12:BB36,2,BB$12:BB36)=2,SUMIF(BB$12:BB36,1,BB$12:BB36)=1,SUM(BB$12:BB36)=1,SUM(BB$12:BB36)=2),0,IF($C37+$ED36&gt;($ED$11*BB$8),1,IF($C37+$D37+$E37+$F37+$ED36&gt;($ED$11*BB$8),2,IF($C37+$D37+$E37+$F37+$G37+$ED36&gt;($ED$11*BB$8),3,0))))</f>
        <v>0</v>
      </c>
      <c r="BC37" s="239">
        <f>IF(OR(SUMIF(BC$12:BC36,2,BC$12:BC36)=2,SUMIF(BC$12:BC36,1,BC$12:BC36)=1,SUM(BC$12:BC36)=1,SUM(BC$12:BC36)=2),0,IF($C37+$ED36&gt;($ED$11*BC$8),1,IF($C37+$D37+$E37+$F37+$ED36&gt;($ED$11*BC$8),2,IF($C37+$D37+$E37+$F37+$G37+$ED36&gt;($ED$11*BC$8),3,0))))</f>
        <v>0</v>
      </c>
      <c r="BD37" s="239">
        <f>IF(OR(SUMIF(BD$12:BD36,2,BD$12:BD36)=2,SUMIF(BD$12:BD36,1,BD$12:BD36)=1,SUM(BD$12:BD36)=1,SUM(BD$12:BD36)=2),0,IF($C37+$ED36&gt;($ED$11*BD$8),1,IF($C37+$D37+$E37+$F37+$ED36&gt;($ED$11*BD$8),2,IF($C37+$D37+$E37+$F37+$G37+$ED36&gt;($ED$11*BD$8),3,0))))</f>
        <v>0</v>
      </c>
      <c r="BE37" s="239">
        <f>IF(OR(SUMIF(BE$12:BE36,2,BE$12:BE36)=2,SUMIF(BE$12:BE36,1,BE$12:BE36)=1,SUM(BE$12:BE36)=1,SUM(BE$12:BE36)=2),0,IF($C37+$ED36&gt;($ED$11*BE$8),1,IF($C37+$D37+$E37+$F37+$ED36&gt;($ED$11*BE$8),2,IF($C37+$D37+$E37+$F37+$G37+$ED36&gt;($ED$11*BE$8),3,0))))</f>
        <v>0</v>
      </c>
      <c r="BF37" s="239">
        <f>IF(OR(SUMIF(BF$12:BF36,2,BF$12:BF36)=2,SUMIF(BF$12:BF36,1,BF$12:BF36)=1,SUM(BF$12:BF36)=1,SUM(BF$12:BF36)=2),0,IF($C37+$ED36&gt;($ED$11*BF$8),1,IF($C37+$D37+$E37+$F37+$ED36&gt;($ED$11*BF$8),2,IF($C37+$D37+$E37+$F37+$G37+$ED36&gt;($ED$11*BF$8),3,0))))</f>
        <v>0</v>
      </c>
      <c r="BG37" s="239">
        <f>IF(OR(SUMIF(BG$12:BG36,2,BG$12:BG36)=2,SUMIF(BG$12:BG36,1,BG$12:BG36)=1,SUM(BG$12:BG36)=1,SUM(BG$12:BG36)=2),0,IF($C37+$ED36&gt;($ED$11*BG$8),1,IF($C37+$D37+$E37+$F37+$ED36&gt;($ED$11*BG$8),2,IF($C37+$D37+$E37+$F37+$G37+$ED36&gt;($ED$11*BG$8),3,0))))</f>
        <v>0</v>
      </c>
      <c r="BH37" s="239">
        <f>IF(OR(SUMIF(BH$12:BH36,2,BH$12:BH36)=2,SUMIF(BH$12:BH36,1,BH$12:BH36)=1,SUM(BH$12:BH36)=1,SUM(BH$12:BH36)=2),0,IF($C37+$ED36&gt;($ED$11*BH$8),1,IF($C37+$D37+$E37+$F37+$ED36&gt;($ED$11*BH$8),2,IF($C37+$D37+$E37+$F37+$G37+$ED36&gt;($ED$11*BH$8),3,0))))</f>
        <v>0</v>
      </c>
      <c r="BI37" s="239">
        <f>IF(OR(SUMIF(BI$12:BI36,2,BI$12:BI36)=2,SUMIF(BI$12:BI36,1,BI$12:BI36)=1,SUM(BI$12:BI36)=1,SUM(BI$12:BI36)=2),0,IF($C37+$ED36&gt;($ED$11*BI$8),1,IF($C37+$D37+$E37+$F37+$ED36&gt;($ED$11*BI$8),2,IF($C37+$D37+$E37+$F37+$G37+$ED36&gt;($ED$11*BI$8),3,0))))</f>
        <v>0</v>
      </c>
      <c r="BJ37" s="239">
        <f>IF(OR(SUMIF(BJ$12:BJ36,2,BJ$12:BJ36)=2,SUMIF(BJ$12:BJ36,1,BJ$12:BJ36)=1,SUM(BJ$12:BJ36)=1,SUM(BJ$12:BJ36)=2),0,IF($C37+$ED36&gt;($ED$11*BJ$8),1,IF($C37+$D37+$E37+$F37+$ED36&gt;($ED$11*BJ$8),2,IF($C37+$D37+$E37+$F37+$G37+$ED36&gt;($ED$11*BJ$8),3,0))))</f>
        <v>0</v>
      </c>
      <c r="BK37" s="239">
        <f>IF(OR(SUMIF(BK$12:BK36,2,BK$12:BK36)=2,SUMIF(BK$12:BK36,1,BK$12:BK36)=1,SUM(BK$12:BK36)=1,SUM(BK$12:BK36)=2),0,IF($C37+$ED36&gt;($ED$11*BK$8),1,IF($C37+$D37+$E37+$F37+$ED36&gt;($ED$11*BK$8),2,IF($C37+$D37+$E37+$F37+$G37+$ED36&gt;($ED$11*BK$8),3,0))))</f>
        <v>0</v>
      </c>
      <c r="BL37" s="239">
        <f>IF(OR(SUMIF(BL$12:BL36,2,BL$12:BL36)=2,SUMIF(BL$12:BL36,1,BL$12:BL36)=1,SUM(BL$12:BL36)=1,SUM(BL$12:BL36)=2),0,IF($C37+$ED36&gt;($ED$11*BL$8),1,IF($C37+$D37+$E37+$F37+$ED36&gt;($ED$11*BL$8),2,IF($C37+$D37+$E37+$F37+$G37+$ED36&gt;($ED$11*BL$8),3,0))))</f>
        <v>0</v>
      </c>
      <c r="BM37" s="239">
        <f>IF(OR(SUMIF(BM$12:BM36,2,BM$12:BM36)=2,SUMIF(BM$12:BM36,1,BM$12:BM36)=1,SUM(BM$12:BM36)=1,SUM(BM$12:BM36)=2),0,IF($C37+$ED36&gt;($ED$11*BM$8),1,IF($C37+$D37+$E37+$F37+$ED36&gt;($ED$11*BM$8),2,IF($C37+$D37+$E37+$F37+$G37+$ED36&gt;($ED$11*BM$8),3,0))))</f>
        <v>0</v>
      </c>
      <c r="BN37" s="239">
        <f>IF(OR(SUMIF(BN$12:BN36,2,BN$12:BN36)=2,SUMIF(BN$12:BN36,1,BN$12:BN36)=1,SUM(BN$12:BN36)=1,SUM(BN$12:BN36)=2),0,IF($C37+$ED36&gt;($ED$11*BN$8),1,IF($C37+$D37+$E37+$F37+$ED36&gt;($ED$11*BN$8),2,IF($C37+$D37+$E37+$F37+$G37+$ED36&gt;($ED$11*BN$8),3,0))))</f>
        <v>0</v>
      </c>
      <c r="BO37" s="239">
        <f>IF(OR(SUMIF(BO$12:BO36,2,BO$12:BO36)=2,SUMIF(BO$12:BO36,1,BO$12:BO36)=1,SUM(BO$12:BO36)=1,SUM(BO$12:BO36)=2),0,IF($C37+$ED36&gt;($ED$11*BO$8),1,IF($C37+$D37+$E37+$F37+$ED36&gt;($ED$11*BO$8),2,IF($C37+$D37+$E37+$F37+$G37+$ED36&gt;($ED$11*BO$8),3,0))))</f>
        <v>0</v>
      </c>
      <c r="BP37" s="239">
        <f>IF(OR(SUMIF(BP$12:BP36,2,BP$12:BP36)=2,SUMIF(BP$12:BP36,1,BP$12:BP36)=1,SUM(BP$12:BP36)=1,SUM(BP$12:BP36)=2),0,IF($C37+$ED36&gt;($ED$11*BP$8),1,IF($C37+$D37+$E37+$F37+$ED36&gt;($ED$11*BP$8),2,IF($C37+$D37+$E37+$F37+$G37+$ED36&gt;($ED$11*BP$8),3,0))))</f>
        <v>0</v>
      </c>
      <c r="BQ37" s="239">
        <f>IF(OR(SUMIF(BQ$12:BQ36,2,BQ$12:BQ36)=2,SUMIF(BQ$12:BQ36,1,BQ$12:BQ36)=1,SUM(BQ$12:BQ36)=1,SUM(BQ$12:BQ36)=2),0,IF($C37+$ED36&gt;($ED$11*BQ$8),1,IF($C37+$D37+$E37+$F37+$ED36&gt;($ED$11*BQ$8),2,IF($C37+$D37+$E37+$F37+$G37+$ED36&gt;($ED$11*BQ$8),3,0))))</f>
        <v>0</v>
      </c>
      <c r="BR37" s="239">
        <f>IF(OR(SUMIF(BR$12:BR36,2,BR$12:BR36)=2,SUMIF(BR$12:BR36,1,BR$12:BR36)=1,SUM(BR$12:BR36)=1,SUM(BR$12:BR36)=2),0,IF($C37+$ED36&gt;($ED$11*BR$8),1,IF($C37+$D37+$E37+$F37+$ED36&gt;($ED$11*BR$8),2,IF($C37+$D37+$E37+$F37+$G37+$ED36&gt;($ED$11*BR$8),3,0))))</f>
        <v>0</v>
      </c>
      <c r="BS37" s="239">
        <f>IF(OR(SUMIF(BS$12:BS36,2,BS$12:BS36)=2,SUMIF(BS$12:BS36,1,BS$12:BS36)=1,SUM(BS$12:BS36)=1,SUM(BS$12:BS36)=2),0,IF($C37+$ED36&gt;($ED$11*BS$8),1,IF($C37+$D37+$E37+$F37+$ED36&gt;($ED$11*BS$8),2,IF($C37+$D37+$E37+$F37+$G37+$ED36&gt;($ED$11*BS$8),3,0))))</f>
        <v>0</v>
      </c>
      <c r="BT37" s="239">
        <f>IF(OR(SUMIF(BT$12:BT36,2,BT$12:BT36)=2,SUMIF(BT$12:BT36,1,BT$12:BT36)=1,SUM(BT$12:BT36)=1,SUM(BT$12:BT36)=2),0,IF($C37+$ED36&gt;($ED$11*BT$8),1,IF($C37+$D37+$E37+$F37+$ED36&gt;($ED$11*BT$8),2,IF($C37+$D37+$E37+$F37+$G37+$ED36&gt;($ED$11*BT$8),3,0))))</f>
        <v>0</v>
      </c>
      <c r="BU37" s="239">
        <f>IF(OR(SUMIF(BU$12:BU36,2,BU$12:BU36)=2,SUMIF(BU$12:BU36,1,BU$12:BU36)=1,SUM(BU$12:BU36)=1,SUM(BU$12:BU36)=2),0,IF($C37+$ED36&gt;($ED$11*BU$8),1,IF($C37+$D37+$E37+$F37+$ED36&gt;($ED$11*BU$8),2,IF($C37+$D37+$E37+$F37+$G37+$ED36&gt;($ED$11*BU$8),3,0))))</f>
        <v>0</v>
      </c>
      <c r="BV37" s="239">
        <f>IF(OR(SUMIF(BV$12:BV36,2,BV$12:BV36)=2,SUMIF(BV$12:BV36,1,BV$12:BV36)=1,SUM(BV$12:BV36)=1,SUM(BV$12:BV36)=2),0,IF($C37+$ED36&gt;($ED$11*BV$8),1,IF($C37+$D37+$E37+$F37+$ED36&gt;($ED$11*BV$8),2,IF($C37+$D37+$E37+$F37+$G37+$ED36&gt;($ED$11*BV$8),3,0))))</f>
        <v>0</v>
      </c>
      <c r="BW37" s="239">
        <f>IF(OR(SUMIF(BW$12:BW36,2,BW$12:BW36)=2,SUMIF(BW$12:BW36,1,BW$12:BW36)=1,SUM(BW$12:BW36)=1,SUM(BW$12:BW36)=2),0,IF($C37+$ED36&gt;($ED$11*BW$8),1,IF($C37+$D37+$E37+$F37+$ED36&gt;($ED$11*BW$8),2,IF($C37+$D37+$E37+$F37+$G37+$ED36&gt;($ED$11*BW$8),3,0))))</f>
        <v>0</v>
      </c>
      <c r="BX37" s="239">
        <f>IF(OR(SUMIF(BX$12:BX36,2,BX$12:BX36)=2,SUMIF(BX$12:BX36,1,BX$12:BX36)=1,SUM(BX$12:BX36)=1,SUM(BX$12:BX36)=2),0,IF($C37+$ED36&gt;($ED$11*BX$8),1,IF($C37+$D37+$E37+$F37+$ED36&gt;($ED$11*BX$8),2,IF($C37+$D37+$E37+$F37+$G37+$ED36&gt;($ED$11*BX$8),3,0))))</f>
        <v>0</v>
      </c>
      <c r="BY37" s="239">
        <f>IF(OR(SUMIF(BY$12:BY36,2,BY$12:BY36)=2,SUMIF(BY$12:BY36,1,BY$12:BY36)=1,SUM(BY$12:BY36)=1,SUM(BY$12:BY36)=2),0,IF($C37+$ED36&gt;($ED$11*BY$8),1,IF($C37+$D37+$E37+$F37+$ED36&gt;($ED$11*BY$8),2,IF($C37+$D37+$E37+$F37+$G37+$ED36&gt;($ED$11*BY$8),3,0))))</f>
        <v>0</v>
      </c>
      <c r="BZ37" s="239">
        <f>IF(OR(SUMIF(BZ$12:BZ36,2,BZ$12:BZ36)=2,SUMIF(BZ$12:BZ36,1,BZ$12:BZ36)=1,SUM(BZ$12:BZ36)=1,SUM(BZ$12:BZ36)=2),0,IF($C37+$ED36&gt;($ED$11*BZ$8),1,IF($C37+$D37+$E37+$F37+$ED36&gt;($ED$11*BZ$8),2,IF($C37+$D37+$E37+$F37+$G37+$ED36&gt;($ED$11*BZ$8),3,0))))</f>
        <v>0</v>
      </c>
      <c r="CA37" s="239">
        <f>IF(OR(SUMIF(CA$12:CA36,2,CA$12:CA36)=2,SUMIF(CA$12:CA36,1,CA$12:CA36)=1,SUM(CA$12:CA36)=1,SUM(CA$12:CA36)=2),0,IF($C37+$ED36&gt;($ED$11*CA$8),1,IF($C37+$D37+$E37+$F37+$ED36&gt;($ED$11*CA$8),2,IF($C37+$D37+$E37+$F37+$G37+$ED36&gt;($ED$11*CA$8),3,0))))</f>
        <v>0</v>
      </c>
      <c r="CB37" s="239">
        <f>IF(OR(SUMIF(CB$12:CB36,2,CB$12:CB36)=2,SUMIF(CB$12:CB36,1,CB$12:CB36)=1,SUM(CB$12:CB36)=1,SUM(CB$12:CB36)=2),0,IF($C37+$ED36&gt;($ED$11*CB$8),1,IF($C37+$D37+$E37+$F37+$ED36&gt;($ED$11*CB$8),2,IF($C37+$D37+$E37+$F37+$G37+$ED36&gt;($ED$11*CB$8),3,0))))</f>
        <v>0</v>
      </c>
      <c r="CC37" s="239">
        <f>IF(OR(SUMIF(CC$12:CC36,2,CC$12:CC36)=2,SUMIF(CC$12:CC36,1,CC$12:CC36)=1,SUM(CC$12:CC36)=1,SUM(CC$12:CC36)=2),0,IF($C37+$ED36&gt;($ED$11*CC$8),1,IF($C37+$D37+$E37+$F37+$ED36&gt;($ED$11*CC$8),2,IF($C37+$D37+$E37+$F37+$G37+$ED36&gt;($ED$11*CC$8),3,0))))</f>
        <v>0</v>
      </c>
      <c r="CD37" s="239">
        <f>IF(OR(SUMIF(CD$12:CD36,2,CD$12:CD36)=2,SUMIF(CD$12:CD36,1,CD$12:CD36)=1,SUM(CD$12:CD36)=1,SUM(CD$12:CD36)=2),0,IF($C37+$ED36&gt;($ED$11*CD$8),1,IF($C37+$D37+$E37+$F37+$ED36&gt;($ED$11*CD$8),2,IF($C37+$D37+$E37+$F37+$G37+$ED36&gt;($ED$11*CD$8),3,0))))</f>
        <v>0</v>
      </c>
      <c r="CE37" s="239">
        <f>IF(OR(SUMIF(CE$12:CE36,2,CE$12:CE36)=2,SUMIF(CE$12:CE36,1,CE$12:CE36)=1,SUM(CE$12:CE36)=1,SUM(CE$12:CE36)=2),0,IF($C37+$ED36&gt;($ED$11*CE$8),1,IF($C37+$D37+$E37+$F37+$ED36&gt;($ED$11*CE$8),2,IF($C37+$D37+$E37+$F37+$G37+$ED36&gt;($ED$11*CE$8),3,0))))</f>
        <v>0</v>
      </c>
      <c r="CF37" s="239">
        <f>IF(OR(SUMIF(CF$12:CF36,2,CF$12:CF36)=2,SUMIF(CF$12:CF36,1,CF$12:CF36)=1,SUM(CF$12:CF36)=1,SUM(CF$12:CF36)=2),0,IF($C37+$ED36&gt;($ED$11*CF$8),1,IF($C37+$D37+$E37+$F37+$ED36&gt;($ED$11*CF$8),2,IF($C37+$D37+$E37+$F37+$G37+$ED36&gt;($ED$11*CF$8),3,0))))</f>
        <v>0</v>
      </c>
      <c r="CG37" s="239">
        <f>IF(OR(SUMIF(CG$12:CG36,2,CG$12:CG36)=2,SUMIF(CG$12:CG36,1,CG$12:CG36)=1,SUM(CG$12:CG36)=1,SUM(CG$12:CG36)=2),0,IF($C37+$ED36&gt;($ED$11*CG$8),1,IF($C37+$D37+$E37+$F37+$ED36&gt;($ED$11*CG$8),2,IF($C37+$D37+$E37+$F37+$G37+$ED36&gt;($ED$11*CG$8),3,0))))</f>
        <v>0</v>
      </c>
      <c r="CH37" s="239">
        <f>IF(OR(SUMIF(CH$12:CH36,2,CH$12:CH36)=2,SUMIF(CH$12:CH36,1,CH$12:CH36)=1,SUM(CH$12:CH36)=1,SUM(CH$12:CH36)=2),0,IF($C37+$ED36&gt;($ED$11*CH$8),1,IF($C37+$D37+$E37+$F37+$ED36&gt;($ED$11*CH$8),2,IF($C37+$D37+$E37+$F37+$G37+$ED36&gt;($ED$11*CH$8),3,0))))</f>
        <v>0</v>
      </c>
      <c r="CI37" s="239">
        <f>IF(OR(SUMIF(CI$12:CI36,2,CI$12:CI36)=2,SUMIF(CI$12:CI36,1,CI$12:CI36)=1,SUM(CI$12:CI36)=1,SUM(CI$12:CI36)=2),0,IF($C37+$ED36&gt;($ED$11*CI$8),1,IF($C37+$D37+$E37+$F37+$ED36&gt;($ED$11*CI$8),2,IF($C37+$D37+$E37+$F37+$G37+$ED36&gt;($ED$11*CI$8),3,0))))</f>
        <v>0</v>
      </c>
      <c r="CJ37" s="239">
        <f>IF(OR(SUMIF(CJ$12:CJ36,2,CJ$12:CJ36)=2,SUMIF(CJ$12:CJ36,1,CJ$12:CJ36)=1,SUM(CJ$12:CJ36)=1,SUM(CJ$12:CJ36)=2),0,IF($C37+$ED36&gt;($ED$11*CJ$8),1,IF($C37+$D37+$E37+$F37+$ED36&gt;($ED$11*CJ$8),2,IF($C37+$D37+$E37+$F37+$G37+$ED36&gt;($ED$11*CJ$8),3,0))))</f>
        <v>0</v>
      </c>
      <c r="CK37" s="239">
        <f>IF(OR(SUMIF(CK$12:CK36,2,CK$12:CK36)=2,SUMIF(CK$12:CK36,1,CK$12:CK36)=1,SUM(CK$12:CK36)=1,SUM(CK$12:CK36)=2),0,IF($C37+$ED36&gt;($ED$11*CK$8),1,IF($C37+$D37+$E37+$F37+$ED36&gt;($ED$11*CK$8),2,IF($C37+$D37+$E37+$F37+$G37+$ED36&gt;($ED$11*CK$8),3,0))))</f>
        <v>0</v>
      </c>
      <c r="CL37" s="239">
        <f>IF(OR(SUMIF(CL$12:CL36,2,CL$12:CL36)=2,SUMIF(CL$12:CL36,1,CL$12:CL36)=1,SUM(CL$12:CL36)=1,SUM(CL$12:CL36)=2),0,IF($C37+$ED36&gt;($ED$11*CL$8),1,IF($C37+$D37+$E37+$F37+$ED36&gt;($ED$11*CL$8),2,IF($C37+$D37+$E37+$F37+$G37+$ED36&gt;($ED$11*CL$8),3,0))))</f>
        <v>0</v>
      </c>
      <c r="CM37" s="239">
        <f>IF(OR(SUMIF(CM$12:CM36,2,CM$12:CM36)=2,SUMIF(CM$12:CM36,1,CM$12:CM36)=1,SUM(CM$12:CM36)=1,SUM(CM$12:CM36)=2),0,IF($C37+$ED36&gt;($ED$11*CM$8),1,IF($C37+$D37+$E37+$F37+$ED36&gt;($ED$11*CM$8),2,IF($C37+$D37+$E37+$F37+$G37+$ED36&gt;($ED$11*CM$8),3,0))))</f>
        <v>0</v>
      </c>
      <c r="CN37" s="239">
        <f>IF(OR(SUMIF(CN$12:CN36,2,CN$12:CN36)=2,SUMIF(CN$12:CN36,1,CN$12:CN36)=1,SUM(CN$12:CN36)=1,SUM(CN$12:CN36)=2),0,IF($C37+$ED36&gt;($ED$11*CN$8),1,IF($C37+$D37+$E37+$F37+$ED36&gt;($ED$11*CN$8),2,IF($C37+$D37+$E37+$F37+$G37+$ED36&gt;($ED$11*CN$8),3,0))))</f>
        <v>0</v>
      </c>
      <c r="CO37" s="239">
        <f>IF(OR(SUMIF(CO$12:CO36,2,CO$12:CO36)=2,SUMIF(CO$12:CO36,1,CO$12:CO36)=1,SUM(CO$12:CO36)=1,SUM(CO$12:CO36)=2),0,IF($C37+$ED36&gt;($ED$11*CO$8),1,IF($C37+$D37+$E37+$F37+$ED36&gt;($ED$11*CO$8),2,IF($C37+$D37+$E37+$F37+$G37+$ED36&gt;($ED$11*CO$8),3,0))))</f>
        <v>0</v>
      </c>
      <c r="CP37" s="239">
        <f>IF(OR(SUMIF(CP$12:CP36,2,CP$12:CP36)=2,SUMIF(CP$12:CP36,1,CP$12:CP36)=1,SUM(CP$12:CP36)=1,SUM(CP$12:CP36)=2),0,IF($C37+$ED36&gt;($ED$11*CP$8),1,IF($C37+$D37+$E37+$F37+$ED36&gt;($ED$11*CP$8),2,IF($C37+$D37+$E37+$F37+$G37+$ED36&gt;($ED$11*CP$8),3,0))))</f>
        <v>0</v>
      </c>
      <c r="CQ37" s="239">
        <f>IF(OR(SUMIF(CQ$12:CQ36,2,CQ$12:CQ36)=2,SUMIF(CQ$12:CQ36,1,CQ$12:CQ36)=1,SUM(CQ$12:CQ36)=1,SUM(CQ$12:CQ36)=2),0,IF($C37+$ED36&gt;($ED$11*CQ$8),1,IF($C37+$D37+$E37+$F37+$ED36&gt;($ED$11*CQ$8),2,IF($C37+$D37+$E37+$F37+$G37+$ED36&gt;($ED$11*CQ$8),3,0))))</f>
        <v>0</v>
      </c>
      <c r="CR37" s="239">
        <f>IF(OR(SUMIF(CR$12:CR36,2,CR$12:CR36)=2,SUMIF(CR$12:CR36,1,CR$12:CR36)=1,SUM(CR$12:CR36)=1,SUM(CR$12:CR36)=2),0,IF($C37+$ED36&gt;($ED$11*CR$8),1,IF($C37+$D37+$E37+$F37+$ED36&gt;($ED$11*CR$8),2,IF($C37+$D37+$E37+$F37+$G37+$ED36&gt;($ED$11*CR$8),3,0))))</f>
        <v>0</v>
      </c>
      <c r="CS37" s="239">
        <f>IF(OR(SUMIF(CS$12:CS36,2,CS$12:CS36)=2,SUMIF(CS$12:CS36,1,CS$12:CS36)=1,SUM(CS$12:CS36)=1,SUM(CS$12:CS36)=2),0,IF($C37+$ED36&gt;($ED$11*CS$8),1,IF($C37+$D37+$E37+$F37+$ED36&gt;($ED$11*CS$8),2,IF($C37+$D37+$E37+$F37+$G37+$ED36&gt;($ED$11*CS$8),3,0))))</f>
        <v>0</v>
      </c>
      <c r="CT37" s="239">
        <f>IF(OR(SUMIF(CT$12:CT36,2,CT$12:CT36)=2,SUMIF(CT$12:CT36,1,CT$12:CT36)=1,SUM(CT$12:CT36)=1,SUM(CT$12:CT36)=2),0,IF($C37+$ED36&gt;($ED$11*CT$8),1,IF($C37+$D37+$E37+$F37+$ED36&gt;($ED$11*CT$8),2,IF($C37+$D37+$E37+$F37+$G37+$ED36&gt;($ED$11*CT$8),3,0))))</f>
        <v>0</v>
      </c>
      <c r="CU37" s="239">
        <f>IF(OR(SUMIF(CU$12:CU36,2,CU$12:CU36)=2,SUMIF(CU$12:CU36,1,CU$12:CU36)=1,SUM(CU$12:CU36)=1,SUM(CU$12:CU36)=2),0,IF($C37+$ED36&gt;($ED$11*CU$8),1,IF($C37+$D37+$E37+$F37+$ED36&gt;($ED$11*CU$8),2,IF($C37+$D37+$E37+$F37+$G37+$ED36&gt;($ED$11*CU$8),3,0))))</f>
        <v>0</v>
      </c>
      <c r="CV37" s="239">
        <f>IF(OR(SUMIF(CV$12:CV36,2,CV$12:CV36)=2,SUMIF(CV$12:CV36,1,CV$12:CV36)=1,SUM(CV$12:CV36)=1,SUM(CV$12:CV36)=2),0,IF($C37+$ED36&gt;($ED$11*CV$8),1,IF($C37+$D37+$E37+$F37+$ED36&gt;($ED$11*CV$8),2,IF($C37+$D37+$E37+$F37+$G37+$ED36&gt;($ED$11*CV$8),3,0))))</f>
        <v>0</v>
      </c>
      <c r="CW37" s="239">
        <f>IF(OR(SUMIF(CW$12:CW36,2,CW$12:CW36)=2,SUMIF(CW$12:CW36,1,CW$12:CW36)=1,SUM(CW$12:CW36)=1,SUM(CW$12:CW36)=2),0,IF($C37+$ED36&gt;($ED$11*CW$8),1,IF($C37+$D37+$E37+$F37+$ED36&gt;($ED$11*CW$8),2,IF($C37+$D37+$E37+$F37+$G37+$ED36&gt;($ED$11*CW$8),3,0))))</f>
        <v>0</v>
      </c>
      <c r="CX37" s="239">
        <f>IF(OR(SUMIF(CX$12:CX36,2,CX$12:CX36)=2,SUMIF(CX$12:CX36,1,CX$12:CX36)=1,SUM(CX$12:CX36)=1,SUM(CX$12:CX36)=2),0,IF($C37+$ED36&gt;($ED$11*CX$8),1,IF($C37+$D37+$E37+$F37+$ED36&gt;($ED$11*CX$8),2,IF($C37+$D37+$E37+$F37+$G37+$ED36&gt;($ED$11*CX$8),3,0))))</f>
        <v>0</v>
      </c>
      <c r="CY37" s="239">
        <f>IF(OR(SUMIF(CY$12:CY36,2,CY$12:CY36)=2,SUMIF(CY$12:CY36,1,CY$12:CY36)=1,SUM(CY$12:CY36)=1,SUM(CY$12:CY36)=2),0,IF($C37+$ED36&gt;($ED$11*CY$8),1,IF($C37+$D37+$E37+$F37+$ED36&gt;($ED$11*CY$8),2,IF($C37+$D37+$E37+$F37+$G37+$ED36&gt;($ED$11*CY$8),3,0))))</f>
        <v>0</v>
      </c>
      <c r="CZ37" s="239">
        <f>IF(OR(SUMIF(CZ$12:CZ36,2,CZ$12:CZ36)=2,SUMIF(CZ$12:CZ36,1,CZ$12:CZ36)=1,SUM(CZ$12:CZ36)=1,SUM(CZ$12:CZ36)=2),0,IF($C37+$ED36&gt;($ED$11*CZ$8),1,IF($C37+$D37+$E37+$F37+$ED36&gt;($ED$11*CZ$8),2,IF($C37+$D37+$E37+$F37+$G37+$ED36&gt;($ED$11*CZ$8),3,0))))</f>
        <v>0</v>
      </c>
      <c r="DA37" s="239">
        <f>IF(OR(SUMIF(DA$12:DA36,2,DA$12:DA36)=2,SUMIF(DA$12:DA36,1,DA$12:DA36)=1,SUM(DA$12:DA36)=1,SUM(DA$12:DA36)=2),0,IF($C37+$ED36&gt;($ED$11*DA$8),1,IF($C37+$D37+$E37+$F37+$ED36&gt;($ED$11*DA$8),2,IF($C37+$D37+$E37+$F37+$G37+$ED36&gt;($ED$11*DA$8),3,0))))</f>
        <v>0</v>
      </c>
      <c r="DB37" s="239">
        <f>IF(OR(SUMIF(DB$12:DB36,2,DB$12:DB36)=2,SUMIF(DB$12:DB36,1,DB$12:DB36)=1,SUM(DB$12:DB36)=1,SUM(DB$12:DB36)=2),0,IF($C37+$ED36&gt;($ED$11*DB$8),1,IF($C37+$D37+$E37+$F37+$ED36&gt;($ED$11*DB$8),2,IF($C37+$D37+$E37+$F37+$G37+$ED36&gt;($ED$11*DB$8),3,0))))</f>
        <v>0</v>
      </c>
      <c r="DC37" s="239">
        <f>IF(OR(SUMIF(DC$12:DC36,2,DC$12:DC36)=2,SUMIF(DC$12:DC36,1,DC$12:DC36)=1,SUM(DC$12:DC36)=1,SUM(DC$12:DC36)=2),0,IF($C37+$ED36&gt;($ED$11*DC$8),1,IF($C37+$D37+$E37+$F37+$ED36&gt;($ED$11*DC$8),2,IF($C37+$D37+$E37+$F37+$G37+$ED36&gt;($ED$11*DC$8),3,0))))</f>
        <v>0</v>
      </c>
      <c r="DD37" s="239">
        <f>IF(OR(SUMIF(DD$12:DD36,2,DD$12:DD36)=2,SUMIF(DD$12:DD36,1,DD$12:DD36)=1,SUM(DD$12:DD36)=1,SUM(DD$12:DD36)=2),0,IF($C37+$ED36&gt;($ED$11*DD$8),1,IF($C37+$D37+$E37+$F37+$ED36&gt;($ED$11*DD$8),2,IF($C37+$D37+$E37+$F37+$G37+$ED36&gt;($ED$11*DD$8),3,0))))</f>
        <v>0</v>
      </c>
      <c r="DE37" s="239">
        <f>IF(OR(SUMIF(DE$12:DE36,2,DE$12:DE36)=2,SUMIF(DE$12:DE36,1,DE$12:DE36)=1,SUM(DE$12:DE36)=1,SUM(DE$12:DE36)=2),0,IF($C37+$ED36&gt;($ED$11*DE$8),1,IF($C37+$D37+$E37+$F37+$ED36&gt;($ED$11*DE$8),2,IF($C37+$D37+$E37+$F37+$G37+$ED36&gt;($ED$11*DE$8),3,0))))</f>
        <v>0</v>
      </c>
      <c r="DF37" s="239">
        <f>IF(OR(SUMIF(DF$12:DF36,2,DF$12:DF36)=2,SUMIF(DF$12:DF36,1,DF$12:DF36)=1,SUM(DF$12:DF36)=1,SUM(DF$12:DF36)=2),0,IF($C37+$ED36&gt;($ED$11*DF$8),1,IF($C37+$D37+$E37+$F37+$ED36&gt;($ED$11*DF$8),2,IF($C37+$D37+$E37+$F37+$G37+$ED36&gt;($ED$11*DF$8),3,0))))</f>
        <v>0</v>
      </c>
      <c r="DG37" s="239">
        <f>IF(OR(SUMIF(DG$12:DG36,2,DG$12:DG36)=2,SUMIF(DG$12:DG36,1,DG$12:DG36)=1,SUM(DG$12:DG36)=1,SUM(DG$12:DG36)=2),0,IF($C37+$ED36&gt;($ED$11*DG$8),1,IF($C37+$D37+$E37+$F37+$ED36&gt;($ED$11*DG$8),2,IF($C37+$D37+$E37+$F37+$G37+$ED36&gt;($ED$11*DG$8),3,0))))</f>
        <v>0</v>
      </c>
      <c r="DH37" s="239">
        <f>IF(OR(SUMIF(DH$12:DH36,2,DH$12:DH36)=2,SUMIF(DH$12:DH36,1,DH$12:DH36)=1,SUM(DH$12:DH36)=1,SUM(DH$12:DH36)=2),0,IF($C37+$ED36&gt;($ED$11*DH$8),1,IF($C37+$D37+$E37+$F37+$ED36&gt;($ED$11*DH$8),2,IF($C37+$D37+$E37+$F37+$G37+$ED36&gt;($ED$11*DH$8),3,0))))</f>
        <v>0</v>
      </c>
      <c r="DI37" s="239">
        <f>IF(OR(SUMIF(DI$12:DI36,2,DI$12:DI36)=2,SUMIF(DI$12:DI36,1,DI$12:DI36)=1,SUM(DI$12:DI36)=1,SUM(DI$12:DI36)=2),0,IF($C37+$ED36&gt;($ED$11*DI$8),1,IF($C37+$D37+$E37+$F37+$ED36&gt;($ED$11*DI$8),2,IF($C37+$D37+$E37+$F37+$G37+$ED36&gt;($ED$11*DI$8),3,0))))</f>
        <v>0</v>
      </c>
      <c r="DJ37" s="239">
        <f>IF(OR(SUMIF(DJ$12:DJ36,2,DJ$12:DJ36)=2,SUMIF(DJ$12:DJ36,1,DJ$12:DJ36)=1,SUM(DJ$12:DJ36)=1,SUM(DJ$12:DJ36)=2),0,IF($C37+$ED36&gt;($ED$11*DJ$8),1,IF($C37+$D37+$E37+$F37+$ED36&gt;($ED$11*DJ$8),2,IF($C37+$D37+$E37+$F37+$G37+$ED36&gt;($ED$11*DJ$8),3,0))))</f>
        <v>0</v>
      </c>
      <c r="DK37" s="239">
        <f>IF(OR(SUMIF(DK$12:DK36,2,DK$12:DK36)=2,SUMIF(DK$12:DK36,1,DK$12:DK36)=1,SUM(DK$12:DK36)=1,SUM(DK$12:DK36)=2),0,IF($C37+$ED36&gt;($ED$11*DK$8),1,IF($C37+$D37+$E37+$F37+$ED36&gt;($ED$11*DK$8),2,IF($C37+$D37+$E37+$F37+$G37+$ED36&gt;($ED$11*DK$8),3,0))))</f>
        <v>0</v>
      </c>
      <c r="DL37" s="239">
        <f>IF(OR(SUMIF(DL$12:DL36,2,DL$12:DL36)=2,SUMIF(DL$12:DL36,1,DL$12:DL36)=1,SUM(DL$12:DL36)=1,SUM(DL$12:DL36)=2),0,IF($C37+$ED36&gt;($ED$11*DL$8),1,IF($C37+$D37+$E37+$F37+$ED36&gt;($ED$11*DL$8),2,IF($C37+$D37+$E37+$F37+$G37+$ED36&gt;($ED$11*DL$8),3,0))))</f>
        <v>0</v>
      </c>
      <c r="DM37" s="239">
        <f>IF(OR(SUMIF(DM$12:DM36,2,DM$12:DM36)=2,SUMIF(DM$12:DM36,1,DM$12:DM36)=1,SUM(DM$12:DM36)=1,SUM(DM$12:DM36)=2),0,IF($C37+$ED36&gt;($ED$11*DM$8),1,IF($C37+$D37+$E37+$F37+$ED36&gt;($ED$11*DM$8),2,IF($C37+$D37+$E37+$F37+$G37+$ED36&gt;($ED$11*DM$8),3,0))))</f>
        <v>0</v>
      </c>
      <c r="DN37" s="239">
        <f>IF(OR(SUMIF(DN$12:DN36,2,DN$12:DN36)=2,SUMIF(DN$12:DN36,1,DN$12:DN36)=1,SUM(DN$12:DN36)=1,SUM(DN$12:DN36)=2),0,IF($C37+$ED36&gt;($ED$11*DN$8),1,IF($C37+$D37+$E37+$F37+$ED36&gt;($ED$11*DN$8),2,IF($C37+$D37+$E37+$F37+$G37+$ED36&gt;($ED$11*DN$8),3,0))))</f>
        <v>0</v>
      </c>
      <c r="DO37" s="239">
        <f>IF(OR(SUMIF(DO$12:DO36,2,DO$12:DO36)=2,SUMIF(DO$12:DO36,1,DO$12:DO36)=1,SUM(DO$12:DO36)=1,SUM(DO$12:DO36)=2),0,IF($C37+$ED36&gt;($ED$11*DO$8),1,IF($C37+$D37+$E37+$F37+$ED36&gt;($ED$11*DO$8),2,IF($C37+$D37+$E37+$F37+$G37+$ED36&gt;($ED$11*DO$8),3,0))))</f>
        <v>0</v>
      </c>
      <c r="DP37" s="239">
        <f>IF(OR(SUMIF(DP$12:DP36,2,DP$12:DP36)=2,SUMIF(DP$12:DP36,1,DP$12:DP36)=1,SUM(DP$12:DP36)=1,SUM(DP$12:DP36)=2),0,IF($C37+$ED36&gt;($ED$11*DP$8),1,IF($C37+$D37+$E37+$F37+$ED36&gt;($ED$11*DP$8),2,IF($C37+$D37+$E37+$F37+$G37+$ED36&gt;($ED$11*DP$8),3,0))))</f>
        <v>0</v>
      </c>
      <c r="DQ37" s="239">
        <f>IF(OR(SUMIF(DQ$12:DQ36,2,DQ$12:DQ36)=2,SUMIF(DQ$12:DQ36,1,DQ$12:DQ36)=1,SUM(DQ$12:DQ36)=1,SUM(DQ$12:DQ36)=2),0,IF($C37+$ED36&gt;($ED$11*DQ$8),1,IF($C37+$D37+$E37+$F37+$ED36&gt;($ED$11*DQ$8),2,IF($C37+$D37+$E37+$F37+$G37+$ED36&gt;($ED$11*DQ$8),3,0))))</f>
        <v>0</v>
      </c>
      <c r="DR37" s="239">
        <f>IF(OR(SUMIF(DR$12:DR36,2,DR$12:DR36)=2,SUMIF(DR$12:DR36,1,DR$12:DR36)=1,SUM(DR$12:DR36)=1,SUM(DR$12:DR36)=2),0,IF($C37+$ED36&gt;($ED$11*DR$8),1,IF($C37+$D37+$E37+$F37+$ED36&gt;($ED$11*DR$8),2,IF($C37+$D37+$E37+$F37+$G37+$ED36&gt;($ED$11*DR$8),3,0))))</f>
        <v>0</v>
      </c>
      <c r="DS37" s="239">
        <f>IF(OR(SUMIF(DS$12:DS36,2,DS$12:DS36)=2,SUMIF(DS$12:DS36,1,DS$12:DS36)=1,SUM(DS$12:DS36)=1,SUM(DS$12:DS36)=2),0,IF($C37+$ED36&gt;($ED$11*DS$8),1,IF($C37+$D37+$E37+$F37+$ED36&gt;($ED$11*DS$8),2,IF($C37+$D37+$E37+$F37+$G37+$ED36&gt;($ED$11*DS$8),3,0))))</f>
        <v>0</v>
      </c>
      <c r="DT37" s="239">
        <f>IF(OR(SUMIF(DT$12:DT36,2,DT$12:DT36)=2,SUMIF(DT$12:DT36,1,DT$12:DT36)=1,SUM(DT$12:DT36)=1,SUM(DT$12:DT36)=2),0,IF($C37+$ED36&gt;($ED$11*DT$8),1,IF($C37+$D37+$E37+$F37+$ED36&gt;($ED$11*DT$8),2,IF($C37+$D37+$E37+$F37+$G37+$ED36&gt;($ED$11*DT$8),3,0))))</f>
        <v>0</v>
      </c>
      <c r="DU37" s="239">
        <f>IF(OR(SUMIF(DU$12:DU36,2,DU$12:DU36)=2,SUMIF(DU$12:DU36,1,DU$12:DU36)=1,SUM(DU$12:DU36)=1,SUM(DU$12:DU36)=2),0,IF($C37+$ED36&gt;($ED$11*DU$8),1,IF($C37+$D37+$E37+$F37+$ED36&gt;($ED$11*DU$8),2,IF($C37+$D37+$E37+$F37+$G37+$ED36&gt;($ED$11*DU$8),3,0))))</f>
        <v>0</v>
      </c>
      <c r="DV37" s="239">
        <f>IF(OR(SUMIF(DV$12:DV36,2,DV$12:DV36)=2,SUMIF(DV$12:DV36,1,DV$12:DV36)=1,SUM(DV$12:DV36)=1,SUM(DV$12:DV36)=2),0,IF($C37+$ED36&gt;($ED$11*DV$8),1,IF($C37+$D37+$E37+$F37+$ED36&gt;($ED$11*DV$8),2,IF($C37+$D37+$E37+$F37+$G37+$ED36&gt;($ED$11*DV$8),3,0))))</f>
        <v>0</v>
      </c>
      <c r="DW37" s="239">
        <f>IF(OR(SUMIF(DW$12:DW36,2,DW$12:DW36)=2,SUMIF(DW$12:DW36,1,DW$12:DW36)=1,SUM(DW$12:DW36)=1,SUM(DW$12:DW36)=2),0,IF($C37+$ED36&gt;($ED$11*DW$8),1,IF($C37+$D37+$E37+$F37+$ED36&gt;($ED$11*DW$8),2,IF($C37+$D37+$E37+$F37+$G37+$ED36&gt;($ED$11*DW$8),3,0))))</f>
        <v>0</v>
      </c>
      <c r="DX37" s="239">
        <f>IF(OR(SUMIF(DX$12:DX36,2,DX$12:DX36)=2,SUMIF(DX$12:DX36,1,DX$12:DX36)=1,SUM(DX$12:DX36)=1,SUM(DX$12:DX36)=2),0,IF($C37+$ED36&gt;($ED$11*DX$8),1,IF($C37+$D37+$E37+$F37+$ED36&gt;($ED$11*DX$8),2,IF($C37+$D37+$E37+$F37+$G37+$ED36&gt;($ED$11*DX$8),3,0))))</f>
        <v>0</v>
      </c>
      <c r="DY37" s="239">
        <f>IF(OR(SUMIF(DY$12:DY36,2,DY$12:DY36)=2,SUMIF(DY$12:DY36,1,DY$12:DY36)=1,SUM(DY$12:DY36)=1,SUM(DY$12:DY36)=2),0,IF($C37+$ED36&gt;($ED$11*DY$8),1,IF($C37+$D37+$E37+$F37+$ED36&gt;($ED$11*DY$8),2,IF($C37+$D37+$E37+$F37+$G37+$ED36&gt;($ED$11*DY$8),3,0))))</f>
        <v>0</v>
      </c>
      <c r="DZ37" s="239">
        <f>IF(OR(SUMIF(DZ$12:DZ36,2,DZ$12:DZ36)=2,SUMIF(DZ$12:DZ36,1,DZ$12:DZ36)=1,SUM(DZ$12:DZ36)=1,SUM(DZ$12:DZ36)=2),0,IF($C37+$ED36&gt;($ED$11*DZ$8),1,IF($C37+$D37+$E37+$F37+$ED36&gt;($ED$11*DZ$8),2,IF($C37+$D37+$E37+$F37+$G37+$ED36&gt;($ED$11*DZ$8),3,0))))</f>
        <v>0</v>
      </c>
      <c r="EA37" s="239">
        <f>IF(OR(SUMIF(EA$12:EA36,2,EA$12:EA36)=2,SUMIF(EA$12:EA36,1,EA$12:EA36)=1,SUM(EA$12:EA36)=1,SUM(EA$12:EA36)=2),0,IF($C37+$ED36&gt;($ED$11*EA$8),1,IF($C37+$D37+$E37+$F37+$ED36&gt;($ED$11*EA$8),2,IF($C37+$D37+$E37+$F37+$G37+$ED36&gt;($ED$11*EA$8),3,0))))</f>
        <v>0</v>
      </c>
      <c r="EB37" s="239">
        <f>IF(OR(SUMIF(EB$12:EB36,2,EB$12:EB36)=2,SUMIF(EB$12:EB36,1,EB$12:EB36)=1,SUM(EB$12:EB36)=1,SUM(EB$12:EB36)=2),0,IF($C37+$ED36&gt;($ED$11*EB$8),1,IF($C37+$D37+$E37+$F37+$ED36&gt;($ED$11*EB$8),2,IF($C37+$D37+$E37+$F37+$G37+$ED36&gt;($ED$11*EB$8),3,0))))</f>
        <v>0</v>
      </c>
      <c r="EC37" s="239">
        <f>IF(OR(SUMIF(EC$12:EC36,2,EC$12:EC36)=2,SUMIF(EC$12:EC36,1,EC$12:EC36)=1,SUM(EC$12:EC36)=1,SUM(EC$12:EC36)=2),0,IF($C37+$ED36&gt;($ED$11*EC$8),1,IF($C37+$D37+$E37+$F37+$ED36&gt;($ED$11*EC$8),2,IF($C37+$D37+$E37+$F37+$G37+$ED36&gt;($ED$11*EC$8),3,0))))</f>
        <v>0</v>
      </c>
      <c r="ED37" s="197">
        <f>SUM($C$12:$F37)</f>
        <v>0</v>
      </c>
    </row>
    <row r="38" spans="1:134" ht="14.1" customHeight="1">
      <c r="A38" s="236">
        <v>27</v>
      </c>
      <c r="B38" s="237"/>
      <c r="C38" s="237"/>
      <c r="D38" s="237"/>
      <c r="E38" s="237"/>
      <c r="F38" s="237"/>
      <c r="G38" s="237"/>
      <c r="H38" s="239">
        <f>IF(OR(SUMIF(H$12:H37,2,H$12:H37)=2,SUMIF(H$12:H37,1,H$12:H37)=1,SUM(H$12:H37)=1,SUM(H$12:H37)=2),0,IF($C38+$ED37&gt;($ED$11*H$8),1,IF($C38+$D38+$E38+$F38+$ED37&gt;($ED$11*H$8),2,IF($C38+$D38+$E38+$F38+$G38+$ED37&gt;($ED$11*H$8),3,0))))</f>
        <v>0</v>
      </c>
      <c r="I38" s="239">
        <f>IF(OR(SUMIF(I$12:I37,2,I$12:I37)=2,SUMIF(I$12:I37,1,I$12:I37)=1,SUM(I$12:I37)=1,SUM(I$12:I37)=2),0,IF($C38+$ED37&gt;($ED$11*I$8),1,IF($C38+$D38+$E38+$F38+$ED37&gt;($ED$11*I$8),2,IF($C38+$D38+$E38+$F38+$G38+$ED37&gt;($ED$11*I$8),3,0))))</f>
        <v>0</v>
      </c>
      <c r="J38" s="239">
        <f>IF(OR(SUMIF(J$12:J37,2,J$12:J37)=2,SUMIF(J$12:J37,1,J$12:J37)=1,SUM(J$12:J37)=1,SUM(J$12:J37)=2),0,IF($C38+$ED37&gt;($ED$11*J$8),1,IF($C38+$D38+$E38+$F38+$ED37&gt;($ED$11*J$8),2,IF($C38+$D38+$E38+$F38+$G38+$ED37&gt;($ED$11*J$8),3,0))))</f>
        <v>0</v>
      </c>
      <c r="K38" s="239">
        <f>IF(OR(SUMIF(K$12:K37,2,K$12:K37)=2,SUMIF(K$12:K37,1,K$12:K37)=1,SUM(K$12:K37)=1,SUM(K$12:K37)=2),0,IF($C38+$ED37&gt;($ED$11*K$8),1,IF($C38+$D38+$E38+$F38+$ED37&gt;($ED$11*K$8),2,IF($C38+$D38+$E38+$F38+$G38+$ED37&gt;($ED$11*K$8),3,0))))</f>
        <v>0</v>
      </c>
      <c r="L38" s="239">
        <f>IF(OR(SUMIF(L$12:L37,2,L$12:L37)=2,SUMIF(L$12:L37,1,L$12:L37)=1,SUM(L$12:L37)=1,SUM(L$12:L37)=2),0,IF($C38+$ED37&gt;($ED$11*L$8),1,IF($C38+$D38+$E38+$F38+$ED37&gt;($ED$11*L$8),2,IF($C38+$D38+$E38+$F38+$G38+$ED37&gt;($ED$11*L$8),3,0))))</f>
        <v>0</v>
      </c>
      <c r="M38" s="239">
        <f>IF(OR(SUMIF(M$12:M37,2,M$12:M37)=2,SUMIF(M$12:M37,1,M$12:M37)=1,SUM(M$12:M37)=1,SUM(M$12:M37)=2),0,IF($C38+$ED37&gt;($ED$11*M$8),1,IF($C38+$D38+$E38+$F38+$ED37&gt;($ED$11*M$8),2,IF($C38+$D38+$E38+$F38+$G38+$ED37&gt;($ED$11*M$8),3,0))))</f>
        <v>0</v>
      </c>
      <c r="N38" s="239">
        <f>IF(OR(SUMIF(N$12:N37,2,N$12:N37)=2,SUMIF(N$12:N37,1,N$12:N37)=1,SUM(N$12:N37)=1,SUM(N$12:N37)=2),0,IF($C38+$ED37&gt;($ED$11*N$8),1,IF($C38+$D38+$E38+$F38+$ED37&gt;($ED$11*N$8),2,IF($C38+$D38+$E38+$F38+$G38+$ED37&gt;($ED$11*N$8),3,0))))</f>
        <v>0</v>
      </c>
      <c r="O38" s="239">
        <f>IF(OR(SUMIF(O$12:O37,2,O$12:O37)=2,SUMIF(O$12:O37,1,O$12:O37)=1,SUM(O$12:O37)=1,SUM(O$12:O37)=2),0,IF($C38+$ED37&gt;($ED$11*O$8),1,IF($C38+$D38+$E38+$F38+$ED37&gt;($ED$11*O$8),2,IF($C38+$D38+$E38+$F38+$G38+$ED37&gt;($ED$11*O$8),3,0))))</f>
        <v>0</v>
      </c>
      <c r="P38" s="239">
        <f>IF(OR(SUMIF(P$12:P37,2,P$12:P37)=2,SUMIF(P$12:P37,1,P$12:P37)=1,SUM(P$12:P37)=1,SUM(P$12:P37)=2),0,IF($C38+$ED37&gt;($ED$11*P$8),1,IF($C38+$D38+$E38+$F38+$ED37&gt;($ED$11*P$8),2,IF($C38+$D38+$E38+$F38+$G38+$ED37&gt;($ED$11*P$8),3,0))))</f>
        <v>0</v>
      </c>
      <c r="Q38" s="239">
        <f>IF(OR(SUMIF(Q$12:Q37,2,Q$12:Q37)=2,SUMIF(Q$12:Q37,1,Q$12:Q37)=1,SUM(Q$12:Q37)=1,SUM(Q$12:Q37)=2),0,IF($C38+$ED37&gt;($ED$11*Q$8),1,IF($C38+$D38+$E38+$F38+$ED37&gt;($ED$11*Q$8),2,IF($C38+$D38+$E38+$F38+$G38+$ED37&gt;($ED$11*Q$8),3,0))))</f>
        <v>0</v>
      </c>
      <c r="R38" s="239">
        <f>IF(OR(SUMIF(R$12:R37,2,R$12:R37)=2,SUMIF(R$12:R37,1,R$12:R37)=1,SUM(R$12:R37)=1,SUM(R$12:R37)=2),0,IF($C38+$ED37&gt;($ED$11*R$8),1,IF($C38+$D38+$E38+$F38+$ED37&gt;($ED$11*R$8),2,IF($C38+$D38+$E38+$F38+$G38+$ED37&gt;($ED$11*R$8),3,0))))</f>
        <v>0</v>
      </c>
      <c r="S38" s="239">
        <f>IF(OR(SUMIF(S$12:S37,2,S$12:S37)=2,SUMIF(S$12:S37,1,S$12:S37)=1,SUM(S$12:S37)=1,SUM(S$12:S37)=2),0,IF($C38+$ED37&gt;($ED$11*S$8),1,IF($C38+$D38+$E38+$F38+$ED37&gt;($ED$11*S$8),2,IF($C38+$D38+$E38+$F38+$G38+$ED37&gt;($ED$11*S$8),3,0))))</f>
        <v>0</v>
      </c>
      <c r="T38" s="239">
        <f>IF(OR(SUMIF(T$12:T37,2,T$12:T37)=2,SUMIF(T$12:T37,1,T$12:T37)=1,SUM(T$12:T37)=1,SUM(T$12:T37)=2),0,IF($C38+$ED37&gt;($ED$11*T$8),1,IF($C38+$D38+$E38+$F38+$ED37&gt;($ED$11*T$8),2,IF($C38+$D38+$E38+$F38+$G38+$ED37&gt;($ED$11*T$8),3,0))))</f>
        <v>0</v>
      </c>
      <c r="U38" s="239">
        <f>IF(OR(SUMIF(U$12:U37,2,U$12:U37)=2,SUMIF(U$12:U37,1,U$12:U37)=1,SUM(U$12:U37)=1,SUM(U$12:U37)=2),0,IF($C38+$ED37&gt;($ED$11*U$8),1,IF($C38+$D38+$E38+$F38+$ED37&gt;($ED$11*U$8),2,IF($C38+$D38+$E38+$F38+$G38+$ED37&gt;($ED$11*U$8),3,0))))</f>
        <v>0</v>
      </c>
      <c r="V38" s="239">
        <f>IF(OR(SUMIF(V$12:V37,2,V$12:V37)=2,SUMIF(V$12:V37,1,V$12:V37)=1,SUM(V$12:V37)=1,SUM(V$12:V37)=2),0,IF($C38+$ED37&gt;($ED$11*V$8),1,IF($C38+$D38+$E38+$F38+$ED37&gt;($ED$11*V$8),2,IF($C38+$D38+$E38+$F38+$G38+$ED37&gt;($ED$11*V$8),3,0))))</f>
        <v>0</v>
      </c>
      <c r="W38" s="239">
        <f>IF(OR(SUMIF(W$12:W37,2,W$12:W37)=2,SUMIF(W$12:W37,1,W$12:W37)=1,SUM(W$12:W37)=1,SUM(W$12:W37)=2),0,IF($C38+$ED37&gt;($ED$11*W$8),1,IF($C38+$D38+$E38+$F38+$ED37&gt;($ED$11*W$8),2,IF($C38+$D38+$E38+$F38+$G38+$ED37&gt;($ED$11*W$8),3,0))))</f>
        <v>0</v>
      </c>
      <c r="X38" s="239">
        <f>IF(OR(SUMIF(X$12:X37,2,X$12:X37)=2,SUMIF(X$12:X37,1,X$12:X37)=1,SUM(X$12:X37)=1,SUM(X$12:X37)=2),0,IF($C38+$ED37&gt;($ED$11*X$8),1,IF($C38+$D38+$E38+$F38+$ED37&gt;($ED$11*X$8),2,IF($C38+$D38+$E38+$F38+$G38+$ED37&gt;($ED$11*X$8),3,0))))</f>
        <v>0</v>
      </c>
      <c r="Y38" s="239">
        <f>IF(OR(SUMIF(Y$12:Y37,2,Y$12:Y37)=2,SUMIF(Y$12:Y37,1,Y$12:Y37)=1,SUM(Y$12:Y37)=1,SUM(Y$12:Y37)=2),0,IF($C38+$ED37&gt;($ED$11*Y$8),1,IF($C38+$D38+$E38+$F38+$ED37&gt;($ED$11*Y$8),2,IF($C38+$D38+$E38+$F38+$G38+$ED37&gt;($ED$11*Y$8),3,0))))</f>
        <v>0</v>
      </c>
      <c r="Z38" s="239">
        <f>IF(OR(SUMIF(Z$12:Z37,2,Z$12:Z37)=2,SUMIF(Z$12:Z37,1,Z$12:Z37)=1,SUM(Z$12:Z37)=1,SUM(Z$12:Z37)=2),0,IF($C38+$ED37&gt;($ED$11*Z$8),1,IF($C38+$D38+$E38+$F38+$ED37&gt;($ED$11*Z$8),2,IF($C38+$D38+$E38+$F38+$G38+$ED37&gt;($ED$11*Z$8),3,0))))</f>
        <v>0</v>
      </c>
      <c r="AA38" s="239">
        <f>IF(OR(SUMIF(AA$12:AA37,2,AA$12:AA37)=2,SUMIF(AA$12:AA37,1,AA$12:AA37)=1,SUM(AA$12:AA37)=1,SUM(AA$12:AA37)=2),0,IF($C38+$ED37&gt;($ED$11*AA$8),1,IF($C38+$D38+$E38+$F38+$ED37&gt;($ED$11*AA$8),2,IF($C38+$D38+$E38+$F38+$G38+$ED37&gt;($ED$11*AA$8),3,0))))</f>
        <v>0</v>
      </c>
      <c r="AB38" s="239">
        <f>IF(OR(SUMIF(AB$12:AB37,2,AB$12:AB37)=2,SUMIF(AB$12:AB37,1,AB$12:AB37)=1,SUM(AB$12:AB37)=1,SUM(AB$12:AB37)=2),0,IF($C38+$ED37&gt;($ED$11*AB$8),1,IF($C38+$D38+$E38+$F38+$ED37&gt;($ED$11*AB$8),2,IF($C38+$D38+$E38+$F38+$G38+$ED37&gt;($ED$11*AB$8),3,0))))</f>
        <v>0</v>
      </c>
      <c r="AC38" s="239">
        <f>IF(OR(SUMIF(AC$12:AC37,2,AC$12:AC37)=2,SUMIF(AC$12:AC37,1,AC$12:AC37)=1,SUM(AC$12:AC37)=1,SUM(AC$12:AC37)=2),0,IF($C38+$ED37&gt;($ED$11*AC$8),1,IF($C38+$D38+$E38+$F38+$ED37&gt;($ED$11*AC$8),2,IF($C38+$D38+$E38+$F38+$G38+$ED37&gt;($ED$11*AC$8),3,0))))</f>
        <v>0</v>
      </c>
      <c r="AD38" s="239">
        <f>IF(OR(SUMIF(AD$12:AD37,2,AD$12:AD37)=2,SUMIF(AD$12:AD37,1,AD$12:AD37)=1,SUM(AD$12:AD37)=1,SUM(AD$12:AD37)=2),0,IF($C38+$ED37&gt;($ED$11*AD$8),1,IF($C38+$D38+$E38+$F38+$ED37&gt;($ED$11*AD$8),2,IF($C38+$D38+$E38+$F38+$G38+$ED37&gt;($ED$11*AD$8),3,0))))</f>
        <v>0</v>
      </c>
      <c r="AE38" s="239">
        <f>IF(OR(SUMIF(AE$12:AE37,2,AE$12:AE37)=2,SUMIF(AE$12:AE37,1,AE$12:AE37)=1,SUM(AE$12:AE37)=1,SUM(AE$12:AE37)=2),0,IF($C38+$ED37&gt;($ED$11*AE$8),1,IF($C38+$D38+$E38+$F38+$ED37&gt;($ED$11*AE$8),2,IF($C38+$D38+$E38+$F38+$G38+$ED37&gt;($ED$11*AE$8),3,0))))</f>
        <v>0</v>
      </c>
      <c r="AF38" s="239">
        <f>IF(OR(SUMIF(AF$12:AF37,2,AF$12:AF37)=2,SUMIF(AF$12:AF37,1,AF$12:AF37)=1,SUM(AF$12:AF37)=1,SUM(AF$12:AF37)=2),0,IF($C38+$ED37&gt;($ED$11*AF$8),1,IF($C38+$D38+$E38+$F38+$ED37&gt;($ED$11*AF$8),2,IF($C38+$D38+$E38+$F38+$G38+$ED37&gt;($ED$11*AF$8),3,0))))</f>
        <v>0</v>
      </c>
      <c r="AG38" s="239">
        <f>IF(OR(SUMIF(AG$12:AG37,2,AG$12:AG37)=2,SUMIF(AG$12:AG37,1,AG$12:AG37)=1,SUM(AG$12:AG37)=1,SUM(AG$12:AG37)=2),0,IF($C38+$ED37&gt;($ED$11*AG$8),1,IF($C38+$D38+$E38+$F38+$ED37&gt;($ED$11*AG$8),2,IF($C38+$D38+$E38+$F38+$G38+$ED37&gt;($ED$11*AG$8),3,0))))</f>
        <v>0</v>
      </c>
      <c r="AH38" s="239">
        <f>IF(OR(SUMIF(AH$12:AH37,2,AH$12:AH37)=2,SUMIF(AH$12:AH37,1,AH$12:AH37)=1,SUM(AH$12:AH37)=1,SUM(AH$12:AH37)=2),0,IF($C38+$ED37&gt;($ED$11*AH$8),1,IF($C38+$D38+$E38+$F38+$ED37&gt;($ED$11*AH$8),2,IF($C38+$D38+$E38+$F38+$G38+$ED37&gt;($ED$11*AH$8),3,0))))</f>
        <v>0</v>
      </c>
      <c r="AI38" s="239">
        <f>IF(OR(SUMIF(AI$12:AI37,2,AI$12:AI37)=2,SUMIF(AI$12:AI37,1,AI$12:AI37)=1,SUM(AI$12:AI37)=1,SUM(AI$12:AI37)=2),0,IF($C38+$ED37&gt;($ED$11*AI$8),1,IF($C38+$D38+$E38+$F38+$ED37&gt;($ED$11*AI$8),2,IF($C38+$D38+$E38+$F38+$G38+$ED37&gt;($ED$11*AI$8),3,0))))</f>
        <v>0</v>
      </c>
      <c r="AJ38" s="239">
        <f>IF(OR(SUMIF(AJ$12:AJ37,2,AJ$12:AJ37)=2,SUMIF(AJ$12:AJ37,1,AJ$12:AJ37)=1,SUM(AJ$12:AJ37)=1,SUM(AJ$12:AJ37)=2),0,IF($C38+$ED37&gt;($ED$11*AJ$8),1,IF($C38+$D38+$E38+$F38+$ED37&gt;($ED$11*AJ$8),2,IF($C38+$D38+$E38+$F38+$G38+$ED37&gt;($ED$11*AJ$8),3,0))))</f>
        <v>0</v>
      </c>
      <c r="AK38" s="239">
        <f>IF(OR(SUMIF(AK$12:AK37,2,AK$12:AK37)=2,SUMIF(AK$12:AK37,1,AK$12:AK37)=1,SUM(AK$12:AK37)=1,SUM(AK$12:AK37)=2),0,IF($C38+$ED37&gt;($ED$11*AK$8),1,IF($C38+$D38+$E38+$F38+$ED37&gt;($ED$11*AK$8),2,IF($C38+$D38+$E38+$F38+$G38+$ED37&gt;($ED$11*AK$8),3,0))))</f>
        <v>0</v>
      </c>
      <c r="AL38" s="239">
        <f>IF(OR(SUMIF(AL$12:AL37,2,AL$12:AL37)=2,SUMIF(AL$12:AL37,1,AL$12:AL37)=1,SUM(AL$12:AL37)=1,SUM(AL$12:AL37)=2),0,IF($C38+$ED37&gt;($ED$11*AL$8),1,IF($C38+$D38+$E38+$F38+$ED37&gt;($ED$11*AL$8),2,IF($C38+$D38+$E38+$F38+$G38+$ED37&gt;($ED$11*AL$8),3,0))))</f>
        <v>0</v>
      </c>
      <c r="AM38" s="239">
        <f>IF(OR(SUMIF(AM$12:AM37,2,AM$12:AM37)=2,SUMIF(AM$12:AM37,1,AM$12:AM37)=1,SUM(AM$12:AM37)=1,SUM(AM$12:AM37)=2),0,IF($C38+$ED37&gt;($ED$11*AM$8),1,IF($C38+$D38+$E38+$F38+$ED37&gt;($ED$11*AM$8),2,IF($C38+$D38+$E38+$F38+$G38+$ED37&gt;($ED$11*AM$8),3,0))))</f>
        <v>0</v>
      </c>
      <c r="AN38" s="239">
        <f>IF(OR(SUMIF(AN$12:AN37,2,AN$12:AN37)=2,SUMIF(AN$12:AN37,1,AN$12:AN37)=1,SUM(AN$12:AN37)=1,SUM(AN$12:AN37)=2),0,IF($C38+$ED37&gt;($ED$11*AN$8),1,IF($C38+$D38+$E38+$F38+$ED37&gt;($ED$11*AN$8),2,IF($C38+$D38+$E38+$F38+$G38+$ED37&gt;($ED$11*AN$8),3,0))))</f>
        <v>0</v>
      </c>
      <c r="AO38" s="239">
        <f>IF(OR(SUMIF(AO$12:AO37,2,AO$12:AO37)=2,SUMIF(AO$12:AO37,1,AO$12:AO37)=1,SUM(AO$12:AO37)=1,SUM(AO$12:AO37)=2),0,IF($C38+$ED37&gt;($ED$11*AO$8),1,IF($C38+$D38+$E38+$F38+$ED37&gt;($ED$11*AO$8),2,IF($C38+$D38+$E38+$F38+$G38+$ED37&gt;($ED$11*AO$8),3,0))))</f>
        <v>0</v>
      </c>
      <c r="AP38" s="239">
        <f>IF(OR(SUMIF(AP$12:AP37,2,AP$12:AP37)=2,SUMIF(AP$12:AP37,1,AP$12:AP37)=1,SUM(AP$12:AP37)=1,SUM(AP$12:AP37)=2),0,IF($C38+$ED37&gt;($ED$11*AP$8),1,IF($C38+$D38+$E38+$F38+$ED37&gt;($ED$11*AP$8),2,IF($C38+$D38+$E38+$F38+$G38+$ED37&gt;($ED$11*AP$8),3,0))))</f>
        <v>0</v>
      </c>
      <c r="AQ38" s="239">
        <f>IF(OR(SUMIF(AQ$12:AQ37,2,AQ$12:AQ37)=2,SUMIF(AQ$12:AQ37,1,AQ$12:AQ37)=1,SUM(AQ$12:AQ37)=1,SUM(AQ$12:AQ37)=2),0,IF($C38+$ED37&gt;($ED$11*AQ$8),1,IF($C38+$D38+$E38+$F38+$ED37&gt;($ED$11*AQ$8),2,IF($C38+$D38+$E38+$F38+$G38+$ED37&gt;($ED$11*AQ$8),3,0))))</f>
        <v>0</v>
      </c>
      <c r="AR38" s="239">
        <f>IF(OR(SUMIF(AR$12:AR37,2,AR$12:AR37)=2,SUMIF(AR$12:AR37,1,AR$12:AR37)=1,SUM(AR$12:AR37)=1,SUM(AR$12:AR37)=2),0,IF($C38+$ED37&gt;($ED$11*AR$8),1,IF($C38+$D38+$E38+$F38+$ED37&gt;($ED$11*AR$8),2,IF($C38+$D38+$E38+$F38+$G38+$ED37&gt;($ED$11*AR$8),3,0))))</f>
        <v>0</v>
      </c>
      <c r="AS38" s="239">
        <f>IF(OR(SUMIF(AS$12:AS37,2,AS$12:AS37)=2,SUMIF(AS$12:AS37,1,AS$12:AS37)=1,SUM(AS$12:AS37)=1,SUM(AS$12:AS37)=2),0,IF($C38+$ED37&gt;($ED$11*AS$8),1,IF($C38+$D38+$E38+$F38+$ED37&gt;($ED$11*AS$8),2,IF($C38+$D38+$E38+$F38+$G38+$ED37&gt;($ED$11*AS$8),3,0))))</f>
        <v>0</v>
      </c>
      <c r="AT38" s="239">
        <f>IF(OR(SUMIF(AT$12:AT37,2,AT$12:AT37)=2,SUMIF(AT$12:AT37,1,AT$12:AT37)=1,SUM(AT$12:AT37)=1,SUM(AT$12:AT37)=2),0,IF($C38+$ED37&gt;($ED$11*AT$8),1,IF($C38+$D38+$E38+$F38+$ED37&gt;($ED$11*AT$8),2,IF($C38+$D38+$E38+$F38+$G38+$ED37&gt;($ED$11*AT$8),3,0))))</f>
        <v>0</v>
      </c>
      <c r="AU38" s="239">
        <f>IF(OR(SUMIF(AU$12:AU37,2,AU$12:AU37)=2,SUMIF(AU$12:AU37,1,AU$12:AU37)=1,SUM(AU$12:AU37)=1,SUM(AU$12:AU37)=2),0,IF($C38+$ED37&gt;($ED$11*AU$8),1,IF($C38+$D38+$E38+$F38+$ED37&gt;($ED$11*AU$8),2,IF($C38+$D38+$E38+$F38+$G38+$ED37&gt;($ED$11*AU$8),3,0))))</f>
        <v>0</v>
      </c>
      <c r="AV38" s="239">
        <f>IF(OR(SUMIF(AV$12:AV37,2,AV$12:AV37)=2,SUMIF(AV$12:AV37,1,AV$12:AV37)=1,SUM(AV$12:AV37)=1,SUM(AV$12:AV37)=2),0,IF($C38+$ED37&gt;($ED$11*AV$8),1,IF($C38+$D38+$E38+$F38+$ED37&gt;($ED$11*AV$8),2,IF($C38+$D38+$E38+$F38+$G38+$ED37&gt;($ED$11*AV$8),3,0))))</f>
        <v>0</v>
      </c>
      <c r="AW38" s="239">
        <f>IF(OR(SUMIF(AW$12:AW37,2,AW$12:AW37)=2,SUMIF(AW$12:AW37,1,AW$12:AW37)=1,SUM(AW$12:AW37)=1,SUM(AW$12:AW37)=2),0,IF($C38+$ED37&gt;($ED$11*AW$8),1,IF($C38+$D38+$E38+$F38+$ED37&gt;($ED$11*AW$8),2,IF($C38+$D38+$E38+$F38+$G38+$ED37&gt;($ED$11*AW$8),3,0))))</f>
        <v>0</v>
      </c>
      <c r="AX38" s="239">
        <f>IF(OR(SUMIF(AX$12:AX37,2,AX$12:AX37)=2,SUMIF(AX$12:AX37,1,AX$12:AX37)=1,SUM(AX$12:AX37)=1,SUM(AX$12:AX37)=2),0,IF($C38+$ED37&gt;($ED$11*AX$8),1,IF($C38+$D38+$E38+$F38+$ED37&gt;($ED$11*AX$8),2,IF($C38+$D38+$E38+$F38+$G38+$ED37&gt;($ED$11*AX$8),3,0))))</f>
        <v>0</v>
      </c>
      <c r="AY38" s="239">
        <f>IF(OR(SUMIF(AY$12:AY37,2,AY$12:AY37)=2,SUMIF(AY$12:AY37,1,AY$12:AY37)=1,SUM(AY$12:AY37)=1,SUM(AY$12:AY37)=2),0,IF($C38+$ED37&gt;($ED$11*AY$8),1,IF($C38+$D38+$E38+$F38+$ED37&gt;($ED$11*AY$8),2,IF($C38+$D38+$E38+$F38+$G38+$ED37&gt;($ED$11*AY$8),3,0))))</f>
        <v>0</v>
      </c>
      <c r="AZ38" s="239">
        <f>IF(OR(SUMIF(AZ$12:AZ37,2,AZ$12:AZ37)=2,SUMIF(AZ$12:AZ37,1,AZ$12:AZ37)=1,SUM(AZ$12:AZ37)=1,SUM(AZ$12:AZ37)=2),0,IF($C38+$ED37&gt;($ED$11*AZ$8),1,IF($C38+$D38+$E38+$F38+$ED37&gt;($ED$11*AZ$8),2,IF($C38+$D38+$E38+$F38+$G38+$ED37&gt;($ED$11*AZ$8),3,0))))</f>
        <v>0</v>
      </c>
      <c r="BA38" s="239">
        <f>IF(OR(SUMIF(BA$12:BA37,2,BA$12:BA37)=2,SUMIF(BA$12:BA37,1,BA$12:BA37)=1,SUM(BA$12:BA37)=1,SUM(BA$12:BA37)=2),0,IF($C38+$ED37&gt;($ED$11*BA$8),1,IF($C38+$D38+$E38+$F38+$ED37&gt;($ED$11*BA$8),2,IF($C38+$D38+$E38+$F38+$G38+$ED37&gt;($ED$11*BA$8),3,0))))</f>
        <v>0</v>
      </c>
      <c r="BB38" s="239">
        <f>IF(OR(SUMIF(BB$12:BB37,2,BB$12:BB37)=2,SUMIF(BB$12:BB37,1,BB$12:BB37)=1,SUM(BB$12:BB37)=1,SUM(BB$12:BB37)=2),0,IF($C38+$ED37&gt;($ED$11*BB$8),1,IF($C38+$D38+$E38+$F38+$ED37&gt;($ED$11*BB$8),2,IF($C38+$D38+$E38+$F38+$G38+$ED37&gt;($ED$11*BB$8),3,0))))</f>
        <v>0</v>
      </c>
      <c r="BC38" s="239">
        <f>IF(OR(SUMIF(BC$12:BC37,2,BC$12:BC37)=2,SUMIF(BC$12:BC37,1,BC$12:BC37)=1,SUM(BC$12:BC37)=1,SUM(BC$12:BC37)=2),0,IF($C38+$ED37&gt;($ED$11*BC$8),1,IF($C38+$D38+$E38+$F38+$ED37&gt;($ED$11*BC$8),2,IF($C38+$D38+$E38+$F38+$G38+$ED37&gt;($ED$11*BC$8),3,0))))</f>
        <v>0</v>
      </c>
      <c r="BD38" s="239">
        <f>IF(OR(SUMIF(BD$12:BD37,2,BD$12:BD37)=2,SUMIF(BD$12:BD37,1,BD$12:BD37)=1,SUM(BD$12:BD37)=1,SUM(BD$12:BD37)=2),0,IF($C38+$ED37&gt;($ED$11*BD$8),1,IF($C38+$D38+$E38+$F38+$ED37&gt;($ED$11*BD$8),2,IF($C38+$D38+$E38+$F38+$G38+$ED37&gt;($ED$11*BD$8),3,0))))</f>
        <v>0</v>
      </c>
      <c r="BE38" s="239">
        <f>IF(OR(SUMIF(BE$12:BE37,2,BE$12:BE37)=2,SUMIF(BE$12:BE37,1,BE$12:BE37)=1,SUM(BE$12:BE37)=1,SUM(BE$12:BE37)=2),0,IF($C38+$ED37&gt;($ED$11*BE$8),1,IF($C38+$D38+$E38+$F38+$ED37&gt;($ED$11*BE$8),2,IF($C38+$D38+$E38+$F38+$G38+$ED37&gt;($ED$11*BE$8),3,0))))</f>
        <v>0</v>
      </c>
      <c r="BF38" s="239">
        <f>IF(OR(SUMIF(BF$12:BF37,2,BF$12:BF37)=2,SUMIF(BF$12:BF37,1,BF$12:BF37)=1,SUM(BF$12:BF37)=1,SUM(BF$12:BF37)=2),0,IF($C38+$ED37&gt;($ED$11*BF$8),1,IF($C38+$D38+$E38+$F38+$ED37&gt;($ED$11*BF$8),2,IF($C38+$D38+$E38+$F38+$G38+$ED37&gt;($ED$11*BF$8),3,0))))</f>
        <v>0</v>
      </c>
      <c r="BG38" s="239">
        <f>IF(OR(SUMIF(BG$12:BG37,2,BG$12:BG37)=2,SUMIF(BG$12:BG37,1,BG$12:BG37)=1,SUM(BG$12:BG37)=1,SUM(BG$12:BG37)=2),0,IF($C38+$ED37&gt;($ED$11*BG$8),1,IF($C38+$D38+$E38+$F38+$ED37&gt;($ED$11*BG$8),2,IF($C38+$D38+$E38+$F38+$G38+$ED37&gt;($ED$11*BG$8),3,0))))</f>
        <v>0</v>
      </c>
      <c r="BH38" s="239">
        <f>IF(OR(SUMIF(BH$12:BH37,2,BH$12:BH37)=2,SUMIF(BH$12:BH37,1,BH$12:BH37)=1,SUM(BH$12:BH37)=1,SUM(BH$12:BH37)=2),0,IF($C38+$ED37&gt;($ED$11*BH$8),1,IF($C38+$D38+$E38+$F38+$ED37&gt;($ED$11*BH$8),2,IF($C38+$D38+$E38+$F38+$G38+$ED37&gt;($ED$11*BH$8),3,0))))</f>
        <v>0</v>
      </c>
      <c r="BI38" s="239">
        <f>IF(OR(SUMIF(BI$12:BI37,2,BI$12:BI37)=2,SUMIF(BI$12:BI37,1,BI$12:BI37)=1,SUM(BI$12:BI37)=1,SUM(BI$12:BI37)=2),0,IF($C38+$ED37&gt;($ED$11*BI$8),1,IF($C38+$D38+$E38+$F38+$ED37&gt;($ED$11*BI$8),2,IF($C38+$D38+$E38+$F38+$G38+$ED37&gt;($ED$11*BI$8),3,0))))</f>
        <v>0</v>
      </c>
      <c r="BJ38" s="239">
        <f>IF(OR(SUMIF(BJ$12:BJ37,2,BJ$12:BJ37)=2,SUMIF(BJ$12:BJ37,1,BJ$12:BJ37)=1,SUM(BJ$12:BJ37)=1,SUM(BJ$12:BJ37)=2),0,IF($C38+$ED37&gt;($ED$11*BJ$8),1,IF($C38+$D38+$E38+$F38+$ED37&gt;($ED$11*BJ$8),2,IF($C38+$D38+$E38+$F38+$G38+$ED37&gt;($ED$11*BJ$8),3,0))))</f>
        <v>0</v>
      </c>
      <c r="BK38" s="239">
        <f>IF(OR(SUMIF(BK$12:BK37,2,BK$12:BK37)=2,SUMIF(BK$12:BK37,1,BK$12:BK37)=1,SUM(BK$12:BK37)=1,SUM(BK$12:BK37)=2),0,IF($C38+$ED37&gt;($ED$11*BK$8),1,IF($C38+$D38+$E38+$F38+$ED37&gt;($ED$11*BK$8),2,IF($C38+$D38+$E38+$F38+$G38+$ED37&gt;($ED$11*BK$8),3,0))))</f>
        <v>0</v>
      </c>
      <c r="BL38" s="239">
        <f>IF(OR(SUMIF(BL$12:BL37,2,BL$12:BL37)=2,SUMIF(BL$12:BL37,1,BL$12:BL37)=1,SUM(BL$12:BL37)=1,SUM(BL$12:BL37)=2),0,IF($C38+$ED37&gt;($ED$11*BL$8),1,IF($C38+$D38+$E38+$F38+$ED37&gt;($ED$11*BL$8),2,IF($C38+$D38+$E38+$F38+$G38+$ED37&gt;($ED$11*BL$8),3,0))))</f>
        <v>0</v>
      </c>
      <c r="BM38" s="239">
        <f>IF(OR(SUMIF(BM$12:BM37,2,BM$12:BM37)=2,SUMIF(BM$12:BM37,1,BM$12:BM37)=1,SUM(BM$12:BM37)=1,SUM(BM$12:BM37)=2),0,IF($C38+$ED37&gt;($ED$11*BM$8),1,IF($C38+$D38+$E38+$F38+$ED37&gt;($ED$11*BM$8),2,IF($C38+$D38+$E38+$F38+$G38+$ED37&gt;($ED$11*BM$8),3,0))))</f>
        <v>0</v>
      </c>
      <c r="BN38" s="239">
        <f>IF(OR(SUMIF(BN$12:BN37,2,BN$12:BN37)=2,SUMIF(BN$12:BN37,1,BN$12:BN37)=1,SUM(BN$12:BN37)=1,SUM(BN$12:BN37)=2),0,IF($C38+$ED37&gt;($ED$11*BN$8),1,IF($C38+$D38+$E38+$F38+$ED37&gt;($ED$11*BN$8),2,IF($C38+$D38+$E38+$F38+$G38+$ED37&gt;($ED$11*BN$8),3,0))))</f>
        <v>0</v>
      </c>
      <c r="BO38" s="239">
        <f>IF(OR(SUMIF(BO$12:BO37,2,BO$12:BO37)=2,SUMIF(BO$12:BO37,1,BO$12:BO37)=1,SUM(BO$12:BO37)=1,SUM(BO$12:BO37)=2),0,IF($C38+$ED37&gt;($ED$11*BO$8),1,IF($C38+$D38+$E38+$F38+$ED37&gt;($ED$11*BO$8),2,IF($C38+$D38+$E38+$F38+$G38+$ED37&gt;($ED$11*BO$8),3,0))))</f>
        <v>0</v>
      </c>
      <c r="BP38" s="239">
        <f>IF(OR(SUMIF(BP$12:BP37,2,BP$12:BP37)=2,SUMIF(BP$12:BP37,1,BP$12:BP37)=1,SUM(BP$12:BP37)=1,SUM(BP$12:BP37)=2),0,IF($C38+$ED37&gt;($ED$11*BP$8),1,IF($C38+$D38+$E38+$F38+$ED37&gt;($ED$11*BP$8),2,IF($C38+$D38+$E38+$F38+$G38+$ED37&gt;($ED$11*BP$8),3,0))))</f>
        <v>0</v>
      </c>
      <c r="BQ38" s="239">
        <f>IF(OR(SUMIF(BQ$12:BQ37,2,BQ$12:BQ37)=2,SUMIF(BQ$12:BQ37,1,BQ$12:BQ37)=1,SUM(BQ$12:BQ37)=1,SUM(BQ$12:BQ37)=2),0,IF($C38+$ED37&gt;($ED$11*BQ$8),1,IF($C38+$D38+$E38+$F38+$ED37&gt;($ED$11*BQ$8),2,IF($C38+$D38+$E38+$F38+$G38+$ED37&gt;($ED$11*BQ$8),3,0))))</f>
        <v>0</v>
      </c>
      <c r="BR38" s="239">
        <f>IF(OR(SUMIF(BR$12:BR37,2,BR$12:BR37)=2,SUMIF(BR$12:BR37,1,BR$12:BR37)=1,SUM(BR$12:BR37)=1,SUM(BR$12:BR37)=2),0,IF($C38+$ED37&gt;($ED$11*BR$8),1,IF($C38+$D38+$E38+$F38+$ED37&gt;($ED$11*BR$8),2,IF($C38+$D38+$E38+$F38+$G38+$ED37&gt;($ED$11*BR$8),3,0))))</f>
        <v>0</v>
      </c>
      <c r="BS38" s="239">
        <f>IF(OR(SUMIF(BS$12:BS37,2,BS$12:BS37)=2,SUMIF(BS$12:BS37,1,BS$12:BS37)=1,SUM(BS$12:BS37)=1,SUM(BS$12:BS37)=2),0,IF($C38+$ED37&gt;($ED$11*BS$8),1,IF($C38+$D38+$E38+$F38+$ED37&gt;($ED$11*BS$8),2,IF($C38+$D38+$E38+$F38+$G38+$ED37&gt;($ED$11*BS$8),3,0))))</f>
        <v>0</v>
      </c>
      <c r="BT38" s="239">
        <f>IF(OR(SUMIF(BT$12:BT37,2,BT$12:BT37)=2,SUMIF(BT$12:BT37,1,BT$12:BT37)=1,SUM(BT$12:BT37)=1,SUM(BT$12:BT37)=2),0,IF($C38+$ED37&gt;($ED$11*BT$8),1,IF($C38+$D38+$E38+$F38+$ED37&gt;($ED$11*BT$8),2,IF($C38+$D38+$E38+$F38+$G38+$ED37&gt;($ED$11*BT$8),3,0))))</f>
        <v>0</v>
      </c>
      <c r="BU38" s="239">
        <f>IF(OR(SUMIF(BU$12:BU37,2,BU$12:BU37)=2,SUMIF(BU$12:BU37,1,BU$12:BU37)=1,SUM(BU$12:BU37)=1,SUM(BU$12:BU37)=2),0,IF($C38+$ED37&gt;($ED$11*BU$8),1,IF($C38+$D38+$E38+$F38+$ED37&gt;($ED$11*BU$8),2,IF($C38+$D38+$E38+$F38+$G38+$ED37&gt;($ED$11*BU$8),3,0))))</f>
        <v>0</v>
      </c>
      <c r="BV38" s="239">
        <f>IF(OR(SUMIF(BV$12:BV37,2,BV$12:BV37)=2,SUMIF(BV$12:BV37,1,BV$12:BV37)=1,SUM(BV$12:BV37)=1,SUM(BV$12:BV37)=2),0,IF($C38+$ED37&gt;($ED$11*BV$8),1,IF($C38+$D38+$E38+$F38+$ED37&gt;($ED$11*BV$8),2,IF($C38+$D38+$E38+$F38+$G38+$ED37&gt;($ED$11*BV$8),3,0))))</f>
        <v>0</v>
      </c>
      <c r="BW38" s="239">
        <f>IF(OR(SUMIF(BW$12:BW37,2,BW$12:BW37)=2,SUMIF(BW$12:BW37,1,BW$12:BW37)=1,SUM(BW$12:BW37)=1,SUM(BW$12:BW37)=2),0,IF($C38+$ED37&gt;($ED$11*BW$8),1,IF($C38+$D38+$E38+$F38+$ED37&gt;($ED$11*BW$8),2,IF($C38+$D38+$E38+$F38+$G38+$ED37&gt;($ED$11*BW$8),3,0))))</f>
        <v>0</v>
      </c>
      <c r="BX38" s="239">
        <f>IF(OR(SUMIF(BX$12:BX37,2,BX$12:BX37)=2,SUMIF(BX$12:BX37,1,BX$12:BX37)=1,SUM(BX$12:BX37)=1,SUM(BX$12:BX37)=2),0,IF($C38+$ED37&gt;($ED$11*BX$8),1,IF($C38+$D38+$E38+$F38+$ED37&gt;($ED$11*BX$8),2,IF($C38+$D38+$E38+$F38+$G38+$ED37&gt;($ED$11*BX$8),3,0))))</f>
        <v>0</v>
      </c>
      <c r="BY38" s="239">
        <f>IF(OR(SUMIF(BY$12:BY37,2,BY$12:BY37)=2,SUMIF(BY$12:BY37,1,BY$12:BY37)=1,SUM(BY$12:BY37)=1,SUM(BY$12:BY37)=2),0,IF($C38+$ED37&gt;($ED$11*BY$8),1,IF($C38+$D38+$E38+$F38+$ED37&gt;($ED$11*BY$8),2,IF($C38+$D38+$E38+$F38+$G38+$ED37&gt;($ED$11*BY$8),3,0))))</f>
        <v>0</v>
      </c>
      <c r="BZ38" s="239">
        <f>IF(OR(SUMIF(BZ$12:BZ37,2,BZ$12:BZ37)=2,SUMIF(BZ$12:BZ37,1,BZ$12:BZ37)=1,SUM(BZ$12:BZ37)=1,SUM(BZ$12:BZ37)=2),0,IF($C38+$ED37&gt;($ED$11*BZ$8),1,IF($C38+$D38+$E38+$F38+$ED37&gt;($ED$11*BZ$8),2,IF($C38+$D38+$E38+$F38+$G38+$ED37&gt;($ED$11*BZ$8),3,0))))</f>
        <v>0</v>
      </c>
      <c r="CA38" s="239">
        <f>IF(OR(SUMIF(CA$12:CA37,2,CA$12:CA37)=2,SUMIF(CA$12:CA37,1,CA$12:CA37)=1,SUM(CA$12:CA37)=1,SUM(CA$12:CA37)=2),0,IF($C38+$ED37&gt;($ED$11*CA$8),1,IF($C38+$D38+$E38+$F38+$ED37&gt;($ED$11*CA$8),2,IF($C38+$D38+$E38+$F38+$G38+$ED37&gt;($ED$11*CA$8),3,0))))</f>
        <v>0</v>
      </c>
      <c r="CB38" s="239">
        <f>IF(OR(SUMIF(CB$12:CB37,2,CB$12:CB37)=2,SUMIF(CB$12:CB37,1,CB$12:CB37)=1,SUM(CB$12:CB37)=1,SUM(CB$12:CB37)=2),0,IF($C38+$ED37&gt;($ED$11*CB$8),1,IF($C38+$D38+$E38+$F38+$ED37&gt;($ED$11*CB$8),2,IF($C38+$D38+$E38+$F38+$G38+$ED37&gt;($ED$11*CB$8),3,0))))</f>
        <v>0</v>
      </c>
      <c r="CC38" s="239">
        <f>IF(OR(SUMIF(CC$12:CC37,2,CC$12:CC37)=2,SUMIF(CC$12:CC37,1,CC$12:CC37)=1,SUM(CC$12:CC37)=1,SUM(CC$12:CC37)=2),0,IF($C38+$ED37&gt;($ED$11*CC$8),1,IF($C38+$D38+$E38+$F38+$ED37&gt;($ED$11*CC$8),2,IF($C38+$D38+$E38+$F38+$G38+$ED37&gt;($ED$11*CC$8),3,0))))</f>
        <v>0</v>
      </c>
      <c r="CD38" s="239">
        <f>IF(OR(SUMIF(CD$12:CD37,2,CD$12:CD37)=2,SUMIF(CD$12:CD37,1,CD$12:CD37)=1,SUM(CD$12:CD37)=1,SUM(CD$12:CD37)=2),0,IF($C38+$ED37&gt;($ED$11*CD$8),1,IF($C38+$D38+$E38+$F38+$ED37&gt;($ED$11*CD$8),2,IF($C38+$D38+$E38+$F38+$G38+$ED37&gt;($ED$11*CD$8),3,0))))</f>
        <v>0</v>
      </c>
      <c r="CE38" s="239">
        <f>IF(OR(SUMIF(CE$12:CE37,2,CE$12:CE37)=2,SUMIF(CE$12:CE37,1,CE$12:CE37)=1,SUM(CE$12:CE37)=1,SUM(CE$12:CE37)=2),0,IF($C38+$ED37&gt;($ED$11*CE$8),1,IF($C38+$D38+$E38+$F38+$ED37&gt;($ED$11*CE$8),2,IF($C38+$D38+$E38+$F38+$G38+$ED37&gt;($ED$11*CE$8),3,0))))</f>
        <v>0</v>
      </c>
      <c r="CF38" s="239">
        <f>IF(OR(SUMIF(CF$12:CF37,2,CF$12:CF37)=2,SUMIF(CF$12:CF37,1,CF$12:CF37)=1,SUM(CF$12:CF37)=1,SUM(CF$12:CF37)=2),0,IF($C38+$ED37&gt;($ED$11*CF$8),1,IF($C38+$D38+$E38+$F38+$ED37&gt;($ED$11*CF$8),2,IF($C38+$D38+$E38+$F38+$G38+$ED37&gt;($ED$11*CF$8),3,0))))</f>
        <v>0</v>
      </c>
      <c r="CG38" s="239">
        <f>IF(OR(SUMIF(CG$12:CG37,2,CG$12:CG37)=2,SUMIF(CG$12:CG37,1,CG$12:CG37)=1,SUM(CG$12:CG37)=1,SUM(CG$12:CG37)=2),0,IF($C38+$ED37&gt;($ED$11*CG$8),1,IF($C38+$D38+$E38+$F38+$ED37&gt;($ED$11*CG$8),2,IF($C38+$D38+$E38+$F38+$G38+$ED37&gt;($ED$11*CG$8),3,0))))</f>
        <v>0</v>
      </c>
      <c r="CH38" s="239">
        <f>IF(OR(SUMIF(CH$12:CH37,2,CH$12:CH37)=2,SUMIF(CH$12:CH37,1,CH$12:CH37)=1,SUM(CH$12:CH37)=1,SUM(CH$12:CH37)=2),0,IF($C38+$ED37&gt;($ED$11*CH$8),1,IF($C38+$D38+$E38+$F38+$ED37&gt;($ED$11*CH$8),2,IF($C38+$D38+$E38+$F38+$G38+$ED37&gt;($ED$11*CH$8),3,0))))</f>
        <v>0</v>
      </c>
      <c r="CI38" s="239">
        <f>IF(OR(SUMIF(CI$12:CI37,2,CI$12:CI37)=2,SUMIF(CI$12:CI37,1,CI$12:CI37)=1,SUM(CI$12:CI37)=1,SUM(CI$12:CI37)=2),0,IF($C38+$ED37&gt;($ED$11*CI$8),1,IF($C38+$D38+$E38+$F38+$ED37&gt;($ED$11*CI$8),2,IF($C38+$D38+$E38+$F38+$G38+$ED37&gt;($ED$11*CI$8),3,0))))</f>
        <v>0</v>
      </c>
      <c r="CJ38" s="239">
        <f>IF(OR(SUMIF(CJ$12:CJ37,2,CJ$12:CJ37)=2,SUMIF(CJ$12:CJ37,1,CJ$12:CJ37)=1,SUM(CJ$12:CJ37)=1,SUM(CJ$12:CJ37)=2),0,IF($C38+$ED37&gt;($ED$11*CJ$8),1,IF($C38+$D38+$E38+$F38+$ED37&gt;($ED$11*CJ$8),2,IF($C38+$D38+$E38+$F38+$G38+$ED37&gt;($ED$11*CJ$8),3,0))))</f>
        <v>0</v>
      </c>
      <c r="CK38" s="239">
        <f>IF(OR(SUMIF(CK$12:CK37,2,CK$12:CK37)=2,SUMIF(CK$12:CK37,1,CK$12:CK37)=1,SUM(CK$12:CK37)=1,SUM(CK$12:CK37)=2),0,IF($C38+$ED37&gt;($ED$11*CK$8),1,IF($C38+$D38+$E38+$F38+$ED37&gt;($ED$11*CK$8),2,IF($C38+$D38+$E38+$F38+$G38+$ED37&gt;($ED$11*CK$8),3,0))))</f>
        <v>0</v>
      </c>
      <c r="CL38" s="239">
        <f>IF(OR(SUMIF(CL$12:CL37,2,CL$12:CL37)=2,SUMIF(CL$12:CL37,1,CL$12:CL37)=1,SUM(CL$12:CL37)=1,SUM(CL$12:CL37)=2),0,IF($C38+$ED37&gt;($ED$11*CL$8),1,IF($C38+$D38+$E38+$F38+$ED37&gt;($ED$11*CL$8),2,IF($C38+$D38+$E38+$F38+$G38+$ED37&gt;($ED$11*CL$8),3,0))))</f>
        <v>0</v>
      </c>
      <c r="CM38" s="239">
        <f>IF(OR(SUMIF(CM$12:CM37,2,CM$12:CM37)=2,SUMIF(CM$12:CM37,1,CM$12:CM37)=1,SUM(CM$12:CM37)=1,SUM(CM$12:CM37)=2),0,IF($C38+$ED37&gt;($ED$11*CM$8),1,IF($C38+$D38+$E38+$F38+$ED37&gt;($ED$11*CM$8),2,IF($C38+$D38+$E38+$F38+$G38+$ED37&gt;($ED$11*CM$8),3,0))))</f>
        <v>0</v>
      </c>
      <c r="CN38" s="239">
        <f>IF(OR(SUMIF(CN$12:CN37,2,CN$12:CN37)=2,SUMIF(CN$12:CN37,1,CN$12:CN37)=1,SUM(CN$12:CN37)=1,SUM(CN$12:CN37)=2),0,IF($C38+$ED37&gt;($ED$11*CN$8),1,IF($C38+$D38+$E38+$F38+$ED37&gt;($ED$11*CN$8),2,IF($C38+$D38+$E38+$F38+$G38+$ED37&gt;($ED$11*CN$8),3,0))))</f>
        <v>0</v>
      </c>
      <c r="CO38" s="239">
        <f>IF(OR(SUMIF(CO$12:CO37,2,CO$12:CO37)=2,SUMIF(CO$12:CO37,1,CO$12:CO37)=1,SUM(CO$12:CO37)=1,SUM(CO$12:CO37)=2),0,IF($C38+$ED37&gt;($ED$11*CO$8),1,IF($C38+$D38+$E38+$F38+$ED37&gt;($ED$11*CO$8),2,IF($C38+$D38+$E38+$F38+$G38+$ED37&gt;($ED$11*CO$8),3,0))))</f>
        <v>0</v>
      </c>
      <c r="CP38" s="239">
        <f>IF(OR(SUMIF(CP$12:CP37,2,CP$12:CP37)=2,SUMIF(CP$12:CP37,1,CP$12:CP37)=1,SUM(CP$12:CP37)=1,SUM(CP$12:CP37)=2),0,IF($C38+$ED37&gt;($ED$11*CP$8),1,IF($C38+$D38+$E38+$F38+$ED37&gt;($ED$11*CP$8),2,IF($C38+$D38+$E38+$F38+$G38+$ED37&gt;($ED$11*CP$8),3,0))))</f>
        <v>0</v>
      </c>
      <c r="CQ38" s="239">
        <f>IF(OR(SUMIF(CQ$12:CQ37,2,CQ$12:CQ37)=2,SUMIF(CQ$12:CQ37,1,CQ$12:CQ37)=1,SUM(CQ$12:CQ37)=1,SUM(CQ$12:CQ37)=2),0,IF($C38+$ED37&gt;($ED$11*CQ$8),1,IF($C38+$D38+$E38+$F38+$ED37&gt;($ED$11*CQ$8),2,IF($C38+$D38+$E38+$F38+$G38+$ED37&gt;($ED$11*CQ$8),3,0))))</f>
        <v>0</v>
      </c>
      <c r="CR38" s="239">
        <f>IF(OR(SUMIF(CR$12:CR37,2,CR$12:CR37)=2,SUMIF(CR$12:CR37,1,CR$12:CR37)=1,SUM(CR$12:CR37)=1,SUM(CR$12:CR37)=2),0,IF($C38+$ED37&gt;($ED$11*CR$8),1,IF($C38+$D38+$E38+$F38+$ED37&gt;($ED$11*CR$8),2,IF($C38+$D38+$E38+$F38+$G38+$ED37&gt;($ED$11*CR$8),3,0))))</f>
        <v>0</v>
      </c>
      <c r="CS38" s="239">
        <f>IF(OR(SUMIF(CS$12:CS37,2,CS$12:CS37)=2,SUMIF(CS$12:CS37,1,CS$12:CS37)=1,SUM(CS$12:CS37)=1,SUM(CS$12:CS37)=2),0,IF($C38+$ED37&gt;($ED$11*CS$8),1,IF($C38+$D38+$E38+$F38+$ED37&gt;($ED$11*CS$8),2,IF($C38+$D38+$E38+$F38+$G38+$ED37&gt;($ED$11*CS$8),3,0))))</f>
        <v>0</v>
      </c>
      <c r="CT38" s="239">
        <f>IF(OR(SUMIF(CT$12:CT37,2,CT$12:CT37)=2,SUMIF(CT$12:CT37,1,CT$12:CT37)=1,SUM(CT$12:CT37)=1,SUM(CT$12:CT37)=2),0,IF($C38+$ED37&gt;($ED$11*CT$8),1,IF($C38+$D38+$E38+$F38+$ED37&gt;($ED$11*CT$8),2,IF($C38+$D38+$E38+$F38+$G38+$ED37&gt;($ED$11*CT$8),3,0))))</f>
        <v>0</v>
      </c>
      <c r="CU38" s="239">
        <f>IF(OR(SUMIF(CU$12:CU37,2,CU$12:CU37)=2,SUMIF(CU$12:CU37,1,CU$12:CU37)=1,SUM(CU$12:CU37)=1,SUM(CU$12:CU37)=2),0,IF($C38+$ED37&gt;($ED$11*CU$8),1,IF($C38+$D38+$E38+$F38+$ED37&gt;($ED$11*CU$8),2,IF($C38+$D38+$E38+$F38+$G38+$ED37&gt;($ED$11*CU$8),3,0))))</f>
        <v>0</v>
      </c>
      <c r="CV38" s="239">
        <f>IF(OR(SUMIF(CV$12:CV37,2,CV$12:CV37)=2,SUMIF(CV$12:CV37,1,CV$12:CV37)=1,SUM(CV$12:CV37)=1,SUM(CV$12:CV37)=2),0,IF($C38+$ED37&gt;($ED$11*CV$8),1,IF($C38+$D38+$E38+$F38+$ED37&gt;($ED$11*CV$8),2,IF($C38+$D38+$E38+$F38+$G38+$ED37&gt;($ED$11*CV$8),3,0))))</f>
        <v>0</v>
      </c>
      <c r="CW38" s="239">
        <f>IF(OR(SUMIF(CW$12:CW37,2,CW$12:CW37)=2,SUMIF(CW$12:CW37,1,CW$12:CW37)=1,SUM(CW$12:CW37)=1,SUM(CW$12:CW37)=2),0,IF($C38+$ED37&gt;($ED$11*CW$8),1,IF($C38+$D38+$E38+$F38+$ED37&gt;($ED$11*CW$8),2,IF($C38+$D38+$E38+$F38+$G38+$ED37&gt;($ED$11*CW$8),3,0))))</f>
        <v>0</v>
      </c>
      <c r="CX38" s="239">
        <f>IF(OR(SUMIF(CX$12:CX37,2,CX$12:CX37)=2,SUMIF(CX$12:CX37,1,CX$12:CX37)=1,SUM(CX$12:CX37)=1,SUM(CX$12:CX37)=2),0,IF($C38+$ED37&gt;($ED$11*CX$8),1,IF($C38+$D38+$E38+$F38+$ED37&gt;($ED$11*CX$8),2,IF($C38+$D38+$E38+$F38+$G38+$ED37&gt;($ED$11*CX$8),3,0))))</f>
        <v>0</v>
      </c>
      <c r="CY38" s="239">
        <f>IF(OR(SUMIF(CY$12:CY37,2,CY$12:CY37)=2,SUMIF(CY$12:CY37,1,CY$12:CY37)=1,SUM(CY$12:CY37)=1,SUM(CY$12:CY37)=2),0,IF($C38+$ED37&gt;($ED$11*CY$8),1,IF($C38+$D38+$E38+$F38+$ED37&gt;($ED$11*CY$8),2,IF($C38+$D38+$E38+$F38+$G38+$ED37&gt;($ED$11*CY$8),3,0))))</f>
        <v>0</v>
      </c>
      <c r="CZ38" s="239">
        <f>IF(OR(SUMIF(CZ$12:CZ37,2,CZ$12:CZ37)=2,SUMIF(CZ$12:CZ37,1,CZ$12:CZ37)=1,SUM(CZ$12:CZ37)=1,SUM(CZ$12:CZ37)=2),0,IF($C38+$ED37&gt;($ED$11*CZ$8),1,IF($C38+$D38+$E38+$F38+$ED37&gt;($ED$11*CZ$8),2,IF($C38+$D38+$E38+$F38+$G38+$ED37&gt;($ED$11*CZ$8),3,0))))</f>
        <v>0</v>
      </c>
      <c r="DA38" s="239">
        <f>IF(OR(SUMIF(DA$12:DA37,2,DA$12:DA37)=2,SUMIF(DA$12:DA37,1,DA$12:DA37)=1,SUM(DA$12:DA37)=1,SUM(DA$12:DA37)=2),0,IF($C38+$ED37&gt;($ED$11*DA$8),1,IF($C38+$D38+$E38+$F38+$ED37&gt;($ED$11*DA$8),2,IF($C38+$D38+$E38+$F38+$G38+$ED37&gt;($ED$11*DA$8),3,0))))</f>
        <v>0</v>
      </c>
      <c r="DB38" s="239">
        <f>IF(OR(SUMIF(DB$12:DB37,2,DB$12:DB37)=2,SUMIF(DB$12:DB37,1,DB$12:DB37)=1,SUM(DB$12:DB37)=1,SUM(DB$12:DB37)=2),0,IF($C38+$ED37&gt;($ED$11*DB$8),1,IF($C38+$D38+$E38+$F38+$ED37&gt;($ED$11*DB$8),2,IF($C38+$D38+$E38+$F38+$G38+$ED37&gt;($ED$11*DB$8),3,0))))</f>
        <v>0</v>
      </c>
      <c r="DC38" s="239">
        <f>IF(OR(SUMIF(DC$12:DC37,2,DC$12:DC37)=2,SUMIF(DC$12:DC37,1,DC$12:DC37)=1,SUM(DC$12:DC37)=1,SUM(DC$12:DC37)=2),0,IF($C38+$ED37&gt;($ED$11*DC$8),1,IF($C38+$D38+$E38+$F38+$ED37&gt;($ED$11*DC$8),2,IF($C38+$D38+$E38+$F38+$G38+$ED37&gt;($ED$11*DC$8),3,0))))</f>
        <v>0</v>
      </c>
      <c r="DD38" s="239">
        <f>IF(OR(SUMIF(DD$12:DD37,2,DD$12:DD37)=2,SUMIF(DD$12:DD37,1,DD$12:DD37)=1,SUM(DD$12:DD37)=1,SUM(DD$12:DD37)=2),0,IF($C38+$ED37&gt;($ED$11*DD$8),1,IF($C38+$D38+$E38+$F38+$ED37&gt;($ED$11*DD$8),2,IF($C38+$D38+$E38+$F38+$G38+$ED37&gt;($ED$11*DD$8),3,0))))</f>
        <v>0</v>
      </c>
      <c r="DE38" s="239">
        <f>IF(OR(SUMIF(DE$12:DE37,2,DE$12:DE37)=2,SUMIF(DE$12:DE37,1,DE$12:DE37)=1,SUM(DE$12:DE37)=1,SUM(DE$12:DE37)=2),0,IF($C38+$ED37&gt;($ED$11*DE$8),1,IF($C38+$D38+$E38+$F38+$ED37&gt;($ED$11*DE$8),2,IF($C38+$D38+$E38+$F38+$G38+$ED37&gt;($ED$11*DE$8),3,0))))</f>
        <v>0</v>
      </c>
      <c r="DF38" s="239">
        <f>IF(OR(SUMIF(DF$12:DF37,2,DF$12:DF37)=2,SUMIF(DF$12:DF37,1,DF$12:DF37)=1,SUM(DF$12:DF37)=1,SUM(DF$12:DF37)=2),0,IF($C38+$ED37&gt;($ED$11*DF$8),1,IF($C38+$D38+$E38+$F38+$ED37&gt;($ED$11*DF$8),2,IF($C38+$D38+$E38+$F38+$G38+$ED37&gt;($ED$11*DF$8),3,0))))</f>
        <v>0</v>
      </c>
      <c r="DG38" s="239">
        <f>IF(OR(SUMIF(DG$12:DG37,2,DG$12:DG37)=2,SUMIF(DG$12:DG37,1,DG$12:DG37)=1,SUM(DG$12:DG37)=1,SUM(DG$12:DG37)=2),0,IF($C38+$ED37&gt;($ED$11*DG$8),1,IF($C38+$D38+$E38+$F38+$ED37&gt;($ED$11*DG$8),2,IF($C38+$D38+$E38+$F38+$G38+$ED37&gt;($ED$11*DG$8),3,0))))</f>
        <v>0</v>
      </c>
      <c r="DH38" s="239">
        <f>IF(OR(SUMIF(DH$12:DH37,2,DH$12:DH37)=2,SUMIF(DH$12:DH37,1,DH$12:DH37)=1,SUM(DH$12:DH37)=1,SUM(DH$12:DH37)=2),0,IF($C38+$ED37&gt;($ED$11*DH$8),1,IF($C38+$D38+$E38+$F38+$ED37&gt;($ED$11*DH$8),2,IF($C38+$D38+$E38+$F38+$G38+$ED37&gt;($ED$11*DH$8),3,0))))</f>
        <v>0</v>
      </c>
      <c r="DI38" s="239">
        <f>IF(OR(SUMIF(DI$12:DI37,2,DI$12:DI37)=2,SUMIF(DI$12:DI37,1,DI$12:DI37)=1,SUM(DI$12:DI37)=1,SUM(DI$12:DI37)=2),0,IF($C38+$ED37&gt;($ED$11*DI$8),1,IF($C38+$D38+$E38+$F38+$ED37&gt;($ED$11*DI$8),2,IF($C38+$D38+$E38+$F38+$G38+$ED37&gt;($ED$11*DI$8),3,0))))</f>
        <v>0</v>
      </c>
      <c r="DJ38" s="239">
        <f>IF(OR(SUMIF(DJ$12:DJ37,2,DJ$12:DJ37)=2,SUMIF(DJ$12:DJ37,1,DJ$12:DJ37)=1,SUM(DJ$12:DJ37)=1,SUM(DJ$12:DJ37)=2),0,IF($C38+$ED37&gt;($ED$11*DJ$8),1,IF($C38+$D38+$E38+$F38+$ED37&gt;($ED$11*DJ$8),2,IF($C38+$D38+$E38+$F38+$G38+$ED37&gt;($ED$11*DJ$8),3,0))))</f>
        <v>0</v>
      </c>
      <c r="DK38" s="239">
        <f>IF(OR(SUMIF(DK$12:DK37,2,DK$12:DK37)=2,SUMIF(DK$12:DK37,1,DK$12:DK37)=1,SUM(DK$12:DK37)=1,SUM(DK$12:DK37)=2),0,IF($C38+$ED37&gt;($ED$11*DK$8),1,IF($C38+$D38+$E38+$F38+$ED37&gt;($ED$11*DK$8),2,IF($C38+$D38+$E38+$F38+$G38+$ED37&gt;($ED$11*DK$8),3,0))))</f>
        <v>0</v>
      </c>
      <c r="DL38" s="239">
        <f>IF(OR(SUMIF(DL$12:DL37,2,DL$12:DL37)=2,SUMIF(DL$12:DL37,1,DL$12:DL37)=1,SUM(DL$12:DL37)=1,SUM(DL$12:DL37)=2),0,IF($C38+$ED37&gt;($ED$11*DL$8),1,IF($C38+$D38+$E38+$F38+$ED37&gt;($ED$11*DL$8),2,IF($C38+$D38+$E38+$F38+$G38+$ED37&gt;($ED$11*DL$8),3,0))))</f>
        <v>0</v>
      </c>
      <c r="DM38" s="239">
        <f>IF(OR(SUMIF(DM$12:DM37,2,DM$12:DM37)=2,SUMIF(DM$12:DM37,1,DM$12:DM37)=1,SUM(DM$12:DM37)=1,SUM(DM$12:DM37)=2),0,IF($C38+$ED37&gt;($ED$11*DM$8),1,IF($C38+$D38+$E38+$F38+$ED37&gt;($ED$11*DM$8),2,IF($C38+$D38+$E38+$F38+$G38+$ED37&gt;($ED$11*DM$8),3,0))))</f>
        <v>0</v>
      </c>
      <c r="DN38" s="239">
        <f>IF(OR(SUMIF(DN$12:DN37,2,DN$12:DN37)=2,SUMIF(DN$12:DN37,1,DN$12:DN37)=1,SUM(DN$12:DN37)=1,SUM(DN$12:DN37)=2),0,IF($C38+$ED37&gt;($ED$11*DN$8),1,IF($C38+$D38+$E38+$F38+$ED37&gt;($ED$11*DN$8),2,IF($C38+$D38+$E38+$F38+$G38+$ED37&gt;($ED$11*DN$8),3,0))))</f>
        <v>0</v>
      </c>
      <c r="DO38" s="239">
        <f>IF(OR(SUMIF(DO$12:DO37,2,DO$12:DO37)=2,SUMIF(DO$12:DO37,1,DO$12:DO37)=1,SUM(DO$12:DO37)=1,SUM(DO$12:DO37)=2),0,IF($C38+$ED37&gt;($ED$11*DO$8),1,IF($C38+$D38+$E38+$F38+$ED37&gt;($ED$11*DO$8),2,IF($C38+$D38+$E38+$F38+$G38+$ED37&gt;($ED$11*DO$8),3,0))))</f>
        <v>0</v>
      </c>
      <c r="DP38" s="239">
        <f>IF(OR(SUMIF(DP$12:DP37,2,DP$12:DP37)=2,SUMIF(DP$12:DP37,1,DP$12:DP37)=1,SUM(DP$12:DP37)=1,SUM(DP$12:DP37)=2),0,IF($C38+$ED37&gt;($ED$11*DP$8),1,IF($C38+$D38+$E38+$F38+$ED37&gt;($ED$11*DP$8),2,IF($C38+$D38+$E38+$F38+$G38+$ED37&gt;($ED$11*DP$8),3,0))))</f>
        <v>0</v>
      </c>
      <c r="DQ38" s="239">
        <f>IF(OR(SUMIF(DQ$12:DQ37,2,DQ$12:DQ37)=2,SUMIF(DQ$12:DQ37,1,DQ$12:DQ37)=1,SUM(DQ$12:DQ37)=1,SUM(DQ$12:DQ37)=2),0,IF($C38+$ED37&gt;($ED$11*DQ$8),1,IF($C38+$D38+$E38+$F38+$ED37&gt;($ED$11*DQ$8),2,IF($C38+$D38+$E38+$F38+$G38+$ED37&gt;($ED$11*DQ$8),3,0))))</f>
        <v>0</v>
      </c>
      <c r="DR38" s="239">
        <f>IF(OR(SUMIF(DR$12:DR37,2,DR$12:DR37)=2,SUMIF(DR$12:DR37,1,DR$12:DR37)=1,SUM(DR$12:DR37)=1,SUM(DR$12:DR37)=2),0,IF($C38+$ED37&gt;($ED$11*DR$8),1,IF($C38+$D38+$E38+$F38+$ED37&gt;($ED$11*DR$8),2,IF($C38+$D38+$E38+$F38+$G38+$ED37&gt;($ED$11*DR$8),3,0))))</f>
        <v>0</v>
      </c>
      <c r="DS38" s="239">
        <f>IF(OR(SUMIF(DS$12:DS37,2,DS$12:DS37)=2,SUMIF(DS$12:DS37,1,DS$12:DS37)=1,SUM(DS$12:DS37)=1,SUM(DS$12:DS37)=2),0,IF($C38+$ED37&gt;($ED$11*DS$8),1,IF($C38+$D38+$E38+$F38+$ED37&gt;($ED$11*DS$8),2,IF($C38+$D38+$E38+$F38+$G38+$ED37&gt;($ED$11*DS$8),3,0))))</f>
        <v>0</v>
      </c>
      <c r="DT38" s="239">
        <f>IF(OR(SUMIF(DT$12:DT37,2,DT$12:DT37)=2,SUMIF(DT$12:DT37,1,DT$12:DT37)=1,SUM(DT$12:DT37)=1,SUM(DT$12:DT37)=2),0,IF($C38+$ED37&gt;($ED$11*DT$8),1,IF($C38+$D38+$E38+$F38+$ED37&gt;($ED$11*DT$8),2,IF($C38+$D38+$E38+$F38+$G38+$ED37&gt;($ED$11*DT$8),3,0))))</f>
        <v>0</v>
      </c>
      <c r="DU38" s="239">
        <f>IF(OR(SUMIF(DU$12:DU37,2,DU$12:DU37)=2,SUMIF(DU$12:DU37,1,DU$12:DU37)=1,SUM(DU$12:DU37)=1,SUM(DU$12:DU37)=2),0,IF($C38+$ED37&gt;($ED$11*DU$8),1,IF($C38+$D38+$E38+$F38+$ED37&gt;($ED$11*DU$8),2,IF($C38+$D38+$E38+$F38+$G38+$ED37&gt;($ED$11*DU$8),3,0))))</f>
        <v>0</v>
      </c>
      <c r="DV38" s="239">
        <f>IF(OR(SUMIF(DV$12:DV37,2,DV$12:DV37)=2,SUMIF(DV$12:DV37,1,DV$12:DV37)=1,SUM(DV$12:DV37)=1,SUM(DV$12:DV37)=2),0,IF($C38+$ED37&gt;($ED$11*DV$8),1,IF($C38+$D38+$E38+$F38+$ED37&gt;($ED$11*DV$8),2,IF($C38+$D38+$E38+$F38+$G38+$ED37&gt;($ED$11*DV$8),3,0))))</f>
        <v>0</v>
      </c>
      <c r="DW38" s="239">
        <f>IF(OR(SUMIF(DW$12:DW37,2,DW$12:DW37)=2,SUMIF(DW$12:DW37,1,DW$12:DW37)=1,SUM(DW$12:DW37)=1,SUM(DW$12:DW37)=2),0,IF($C38+$ED37&gt;($ED$11*DW$8),1,IF($C38+$D38+$E38+$F38+$ED37&gt;($ED$11*DW$8),2,IF($C38+$D38+$E38+$F38+$G38+$ED37&gt;($ED$11*DW$8),3,0))))</f>
        <v>0</v>
      </c>
      <c r="DX38" s="239">
        <f>IF(OR(SUMIF(DX$12:DX37,2,DX$12:DX37)=2,SUMIF(DX$12:DX37,1,DX$12:DX37)=1,SUM(DX$12:DX37)=1,SUM(DX$12:DX37)=2),0,IF($C38+$ED37&gt;($ED$11*DX$8),1,IF($C38+$D38+$E38+$F38+$ED37&gt;($ED$11*DX$8),2,IF($C38+$D38+$E38+$F38+$G38+$ED37&gt;($ED$11*DX$8),3,0))))</f>
        <v>0</v>
      </c>
      <c r="DY38" s="239">
        <f>IF(OR(SUMIF(DY$12:DY37,2,DY$12:DY37)=2,SUMIF(DY$12:DY37,1,DY$12:DY37)=1,SUM(DY$12:DY37)=1,SUM(DY$12:DY37)=2),0,IF($C38+$ED37&gt;($ED$11*DY$8),1,IF($C38+$D38+$E38+$F38+$ED37&gt;($ED$11*DY$8),2,IF($C38+$D38+$E38+$F38+$G38+$ED37&gt;($ED$11*DY$8),3,0))))</f>
        <v>0</v>
      </c>
      <c r="DZ38" s="239">
        <f>IF(OR(SUMIF(DZ$12:DZ37,2,DZ$12:DZ37)=2,SUMIF(DZ$12:DZ37,1,DZ$12:DZ37)=1,SUM(DZ$12:DZ37)=1,SUM(DZ$12:DZ37)=2),0,IF($C38+$ED37&gt;($ED$11*DZ$8),1,IF($C38+$D38+$E38+$F38+$ED37&gt;($ED$11*DZ$8),2,IF($C38+$D38+$E38+$F38+$G38+$ED37&gt;($ED$11*DZ$8),3,0))))</f>
        <v>0</v>
      </c>
      <c r="EA38" s="239">
        <f>IF(OR(SUMIF(EA$12:EA37,2,EA$12:EA37)=2,SUMIF(EA$12:EA37,1,EA$12:EA37)=1,SUM(EA$12:EA37)=1,SUM(EA$12:EA37)=2),0,IF($C38+$ED37&gt;($ED$11*EA$8),1,IF($C38+$D38+$E38+$F38+$ED37&gt;($ED$11*EA$8),2,IF($C38+$D38+$E38+$F38+$G38+$ED37&gt;($ED$11*EA$8),3,0))))</f>
        <v>0</v>
      </c>
      <c r="EB38" s="239">
        <f>IF(OR(SUMIF(EB$12:EB37,2,EB$12:EB37)=2,SUMIF(EB$12:EB37,1,EB$12:EB37)=1,SUM(EB$12:EB37)=1,SUM(EB$12:EB37)=2),0,IF($C38+$ED37&gt;($ED$11*EB$8),1,IF($C38+$D38+$E38+$F38+$ED37&gt;($ED$11*EB$8),2,IF($C38+$D38+$E38+$F38+$G38+$ED37&gt;($ED$11*EB$8),3,0))))</f>
        <v>0</v>
      </c>
      <c r="EC38" s="239">
        <f>IF(OR(SUMIF(EC$12:EC37,2,EC$12:EC37)=2,SUMIF(EC$12:EC37,1,EC$12:EC37)=1,SUM(EC$12:EC37)=1,SUM(EC$12:EC37)=2),0,IF($C38+$ED37&gt;($ED$11*EC$8),1,IF($C38+$D38+$E38+$F38+$ED37&gt;($ED$11*EC$8),2,IF($C38+$D38+$E38+$F38+$G38+$ED37&gt;($ED$11*EC$8),3,0))))</f>
        <v>0</v>
      </c>
      <c r="ED38" s="197">
        <f>SUM($C$12:$F38)</f>
        <v>0</v>
      </c>
    </row>
    <row r="39" spans="1:134" ht="14.1" customHeight="1">
      <c r="A39" s="236">
        <v>28</v>
      </c>
      <c r="B39" s="237"/>
      <c r="C39" s="237"/>
      <c r="D39" s="237"/>
      <c r="E39" s="237"/>
      <c r="F39" s="237"/>
      <c r="G39" s="237"/>
      <c r="H39" s="239">
        <f>IF(OR(SUMIF(H$12:H38,2,H$12:H38)=2,SUMIF(H$12:H38,1,H$12:H38)=1,SUM(H$12:H38)=1,SUM(H$12:H38)=2),0,IF($C39+$ED38&gt;($ED$11*H$8),1,IF($C39+$D39+$E39+$F39+$ED38&gt;($ED$11*H$8),2,IF($C39+$D39+$E39+$F39+$G39+$ED38&gt;($ED$11*H$8),3,0))))</f>
        <v>0</v>
      </c>
      <c r="I39" s="239">
        <f>IF(OR(SUMIF(I$12:I38,2,I$12:I38)=2,SUMIF(I$12:I38,1,I$12:I38)=1,SUM(I$12:I38)=1,SUM(I$12:I38)=2),0,IF($C39+$ED38&gt;($ED$11*I$8),1,IF($C39+$D39+$E39+$F39+$ED38&gt;($ED$11*I$8),2,IF($C39+$D39+$E39+$F39+$G39+$ED38&gt;($ED$11*I$8),3,0))))</f>
        <v>0</v>
      </c>
      <c r="J39" s="239">
        <f>IF(OR(SUMIF(J$12:J38,2,J$12:J38)=2,SUMIF(J$12:J38,1,J$12:J38)=1,SUM(J$12:J38)=1,SUM(J$12:J38)=2),0,IF($C39+$ED38&gt;($ED$11*J$8),1,IF($C39+$D39+$E39+$F39+$ED38&gt;($ED$11*J$8),2,IF($C39+$D39+$E39+$F39+$G39+$ED38&gt;($ED$11*J$8),3,0))))</f>
        <v>0</v>
      </c>
      <c r="K39" s="239">
        <f>IF(OR(SUMIF(K$12:K38,2,K$12:K38)=2,SUMIF(K$12:K38,1,K$12:K38)=1,SUM(K$12:K38)=1,SUM(K$12:K38)=2),0,IF($C39+$ED38&gt;($ED$11*K$8),1,IF($C39+$D39+$E39+$F39+$ED38&gt;($ED$11*K$8),2,IF($C39+$D39+$E39+$F39+$G39+$ED38&gt;($ED$11*K$8),3,0))))</f>
        <v>0</v>
      </c>
      <c r="L39" s="239">
        <f>IF(OR(SUMIF(L$12:L38,2,L$12:L38)=2,SUMIF(L$12:L38,1,L$12:L38)=1,SUM(L$12:L38)=1,SUM(L$12:L38)=2),0,IF($C39+$ED38&gt;($ED$11*L$8),1,IF($C39+$D39+$E39+$F39+$ED38&gt;($ED$11*L$8),2,IF($C39+$D39+$E39+$F39+$G39+$ED38&gt;($ED$11*L$8),3,0))))</f>
        <v>0</v>
      </c>
      <c r="M39" s="239">
        <f>IF(OR(SUMIF(M$12:M38,2,M$12:M38)=2,SUMIF(M$12:M38,1,M$12:M38)=1,SUM(M$12:M38)=1,SUM(M$12:M38)=2),0,IF($C39+$ED38&gt;($ED$11*M$8),1,IF($C39+$D39+$E39+$F39+$ED38&gt;($ED$11*M$8),2,IF($C39+$D39+$E39+$F39+$G39+$ED38&gt;($ED$11*M$8),3,0))))</f>
        <v>0</v>
      </c>
      <c r="N39" s="239">
        <f>IF(OR(SUMIF(N$12:N38,2,N$12:N38)=2,SUMIF(N$12:N38,1,N$12:N38)=1,SUM(N$12:N38)=1,SUM(N$12:N38)=2),0,IF($C39+$ED38&gt;($ED$11*N$8),1,IF($C39+$D39+$E39+$F39+$ED38&gt;($ED$11*N$8),2,IF($C39+$D39+$E39+$F39+$G39+$ED38&gt;($ED$11*N$8),3,0))))</f>
        <v>0</v>
      </c>
      <c r="O39" s="239">
        <f>IF(OR(SUMIF(O$12:O38,2,O$12:O38)=2,SUMIF(O$12:O38,1,O$12:O38)=1,SUM(O$12:O38)=1,SUM(O$12:O38)=2),0,IF($C39+$ED38&gt;($ED$11*O$8),1,IF($C39+$D39+$E39+$F39+$ED38&gt;($ED$11*O$8),2,IF($C39+$D39+$E39+$F39+$G39+$ED38&gt;($ED$11*O$8),3,0))))</f>
        <v>0</v>
      </c>
      <c r="P39" s="239">
        <f>IF(OR(SUMIF(P$12:P38,2,P$12:P38)=2,SUMIF(P$12:P38,1,P$12:P38)=1,SUM(P$12:P38)=1,SUM(P$12:P38)=2),0,IF($C39+$ED38&gt;($ED$11*P$8),1,IF($C39+$D39+$E39+$F39+$ED38&gt;($ED$11*P$8),2,IF($C39+$D39+$E39+$F39+$G39+$ED38&gt;($ED$11*P$8),3,0))))</f>
        <v>0</v>
      </c>
      <c r="Q39" s="239">
        <f>IF(OR(SUMIF(Q$12:Q38,2,Q$12:Q38)=2,SUMIF(Q$12:Q38,1,Q$12:Q38)=1,SUM(Q$12:Q38)=1,SUM(Q$12:Q38)=2),0,IF($C39+$ED38&gt;($ED$11*Q$8),1,IF($C39+$D39+$E39+$F39+$ED38&gt;($ED$11*Q$8),2,IF($C39+$D39+$E39+$F39+$G39+$ED38&gt;($ED$11*Q$8),3,0))))</f>
        <v>0</v>
      </c>
      <c r="R39" s="239">
        <f>IF(OR(SUMIF(R$12:R38,2,R$12:R38)=2,SUMIF(R$12:R38,1,R$12:R38)=1,SUM(R$12:R38)=1,SUM(R$12:R38)=2),0,IF($C39+$ED38&gt;($ED$11*R$8),1,IF($C39+$D39+$E39+$F39+$ED38&gt;($ED$11*R$8),2,IF($C39+$D39+$E39+$F39+$G39+$ED38&gt;($ED$11*R$8),3,0))))</f>
        <v>0</v>
      </c>
      <c r="S39" s="239">
        <f>IF(OR(SUMIF(S$12:S38,2,S$12:S38)=2,SUMIF(S$12:S38,1,S$12:S38)=1,SUM(S$12:S38)=1,SUM(S$12:S38)=2),0,IF($C39+$ED38&gt;($ED$11*S$8),1,IF($C39+$D39+$E39+$F39+$ED38&gt;($ED$11*S$8),2,IF($C39+$D39+$E39+$F39+$G39+$ED38&gt;($ED$11*S$8),3,0))))</f>
        <v>0</v>
      </c>
      <c r="T39" s="239">
        <f>IF(OR(SUMIF(T$12:T38,2,T$12:T38)=2,SUMIF(T$12:T38,1,T$12:T38)=1,SUM(T$12:T38)=1,SUM(T$12:T38)=2),0,IF($C39+$ED38&gt;($ED$11*T$8),1,IF($C39+$D39+$E39+$F39+$ED38&gt;($ED$11*T$8),2,IF($C39+$D39+$E39+$F39+$G39+$ED38&gt;($ED$11*T$8),3,0))))</f>
        <v>0</v>
      </c>
      <c r="U39" s="239">
        <f>IF(OR(SUMIF(U$12:U38,2,U$12:U38)=2,SUMIF(U$12:U38,1,U$12:U38)=1,SUM(U$12:U38)=1,SUM(U$12:U38)=2),0,IF($C39+$ED38&gt;($ED$11*U$8),1,IF($C39+$D39+$E39+$F39+$ED38&gt;($ED$11*U$8),2,IF($C39+$D39+$E39+$F39+$G39+$ED38&gt;($ED$11*U$8),3,0))))</f>
        <v>0</v>
      </c>
      <c r="V39" s="239">
        <f>IF(OR(SUMIF(V$12:V38,2,V$12:V38)=2,SUMIF(V$12:V38,1,V$12:V38)=1,SUM(V$12:V38)=1,SUM(V$12:V38)=2),0,IF($C39+$ED38&gt;($ED$11*V$8),1,IF($C39+$D39+$E39+$F39+$ED38&gt;($ED$11*V$8),2,IF($C39+$D39+$E39+$F39+$G39+$ED38&gt;($ED$11*V$8),3,0))))</f>
        <v>0</v>
      </c>
      <c r="W39" s="239">
        <f>IF(OR(SUMIF(W$12:W38,2,W$12:W38)=2,SUMIF(W$12:W38,1,W$12:W38)=1,SUM(W$12:W38)=1,SUM(W$12:W38)=2),0,IF($C39+$ED38&gt;($ED$11*W$8),1,IF($C39+$D39+$E39+$F39+$ED38&gt;($ED$11*W$8),2,IF($C39+$D39+$E39+$F39+$G39+$ED38&gt;($ED$11*W$8),3,0))))</f>
        <v>0</v>
      </c>
      <c r="X39" s="239">
        <f>IF(OR(SUMIF(X$12:X38,2,X$12:X38)=2,SUMIF(X$12:X38,1,X$12:X38)=1,SUM(X$12:X38)=1,SUM(X$12:X38)=2),0,IF($C39+$ED38&gt;($ED$11*X$8),1,IF($C39+$D39+$E39+$F39+$ED38&gt;($ED$11*X$8),2,IF($C39+$D39+$E39+$F39+$G39+$ED38&gt;($ED$11*X$8),3,0))))</f>
        <v>0</v>
      </c>
      <c r="Y39" s="239">
        <f>IF(OR(SUMIF(Y$12:Y38,2,Y$12:Y38)=2,SUMIF(Y$12:Y38,1,Y$12:Y38)=1,SUM(Y$12:Y38)=1,SUM(Y$12:Y38)=2),0,IF($C39+$ED38&gt;($ED$11*Y$8),1,IF($C39+$D39+$E39+$F39+$ED38&gt;($ED$11*Y$8),2,IF($C39+$D39+$E39+$F39+$G39+$ED38&gt;($ED$11*Y$8),3,0))))</f>
        <v>0</v>
      </c>
      <c r="Z39" s="239">
        <f>IF(OR(SUMIF(Z$12:Z38,2,Z$12:Z38)=2,SUMIF(Z$12:Z38,1,Z$12:Z38)=1,SUM(Z$12:Z38)=1,SUM(Z$12:Z38)=2),0,IF($C39+$ED38&gt;($ED$11*Z$8),1,IF($C39+$D39+$E39+$F39+$ED38&gt;($ED$11*Z$8),2,IF($C39+$D39+$E39+$F39+$G39+$ED38&gt;($ED$11*Z$8),3,0))))</f>
        <v>0</v>
      </c>
      <c r="AA39" s="239">
        <f>IF(OR(SUMIF(AA$12:AA38,2,AA$12:AA38)=2,SUMIF(AA$12:AA38,1,AA$12:AA38)=1,SUM(AA$12:AA38)=1,SUM(AA$12:AA38)=2),0,IF($C39+$ED38&gt;($ED$11*AA$8),1,IF($C39+$D39+$E39+$F39+$ED38&gt;($ED$11*AA$8),2,IF($C39+$D39+$E39+$F39+$G39+$ED38&gt;($ED$11*AA$8),3,0))))</f>
        <v>0</v>
      </c>
      <c r="AB39" s="239">
        <f>IF(OR(SUMIF(AB$12:AB38,2,AB$12:AB38)=2,SUMIF(AB$12:AB38,1,AB$12:AB38)=1,SUM(AB$12:AB38)=1,SUM(AB$12:AB38)=2),0,IF($C39+$ED38&gt;($ED$11*AB$8),1,IF($C39+$D39+$E39+$F39+$ED38&gt;($ED$11*AB$8),2,IF($C39+$D39+$E39+$F39+$G39+$ED38&gt;($ED$11*AB$8),3,0))))</f>
        <v>0</v>
      </c>
      <c r="AC39" s="239">
        <f>IF(OR(SUMIF(AC$12:AC38,2,AC$12:AC38)=2,SUMIF(AC$12:AC38,1,AC$12:AC38)=1,SUM(AC$12:AC38)=1,SUM(AC$12:AC38)=2),0,IF($C39+$ED38&gt;($ED$11*AC$8),1,IF($C39+$D39+$E39+$F39+$ED38&gt;($ED$11*AC$8),2,IF($C39+$D39+$E39+$F39+$G39+$ED38&gt;($ED$11*AC$8),3,0))))</f>
        <v>0</v>
      </c>
      <c r="AD39" s="239">
        <f>IF(OR(SUMIF(AD$12:AD38,2,AD$12:AD38)=2,SUMIF(AD$12:AD38,1,AD$12:AD38)=1,SUM(AD$12:AD38)=1,SUM(AD$12:AD38)=2),0,IF($C39+$ED38&gt;($ED$11*AD$8),1,IF($C39+$D39+$E39+$F39+$ED38&gt;($ED$11*AD$8),2,IF($C39+$D39+$E39+$F39+$G39+$ED38&gt;($ED$11*AD$8),3,0))))</f>
        <v>0</v>
      </c>
      <c r="AE39" s="239">
        <f>IF(OR(SUMIF(AE$12:AE38,2,AE$12:AE38)=2,SUMIF(AE$12:AE38,1,AE$12:AE38)=1,SUM(AE$12:AE38)=1,SUM(AE$12:AE38)=2),0,IF($C39+$ED38&gt;($ED$11*AE$8),1,IF($C39+$D39+$E39+$F39+$ED38&gt;($ED$11*AE$8),2,IF($C39+$D39+$E39+$F39+$G39+$ED38&gt;($ED$11*AE$8),3,0))))</f>
        <v>0</v>
      </c>
      <c r="AF39" s="239">
        <f>IF(OR(SUMIF(AF$12:AF38,2,AF$12:AF38)=2,SUMIF(AF$12:AF38,1,AF$12:AF38)=1,SUM(AF$12:AF38)=1,SUM(AF$12:AF38)=2),0,IF($C39+$ED38&gt;($ED$11*AF$8),1,IF($C39+$D39+$E39+$F39+$ED38&gt;($ED$11*AF$8),2,IF($C39+$D39+$E39+$F39+$G39+$ED38&gt;($ED$11*AF$8),3,0))))</f>
        <v>0</v>
      </c>
      <c r="AG39" s="239">
        <f>IF(OR(SUMIF(AG$12:AG38,2,AG$12:AG38)=2,SUMIF(AG$12:AG38,1,AG$12:AG38)=1,SUM(AG$12:AG38)=1,SUM(AG$12:AG38)=2),0,IF($C39+$ED38&gt;($ED$11*AG$8),1,IF($C39+$D39+$E39+$F39+$ED38&gt;($ED$11*AG$8),2,IF($C39+$D39+$E39+$F39+$G39+$ED38&gt;($ED$11*AG$8),3,0))))</f>
        <v>0</v>
      </c>
      <c r="AH39" s="239">
        <f>IF(OR(SUMIF(AH$12:AH38,2,AH$12:AH38)=2,SUMIF(AH$12:AH38,1,AH$12:AH38)=1,SUM(AH$12:AH38)=1,SUM(AH$12:AH38)=2),0,IF($C39+$ED38&gt;($ED$11*AH$8),1,IF($C39+$D39+$E39+$F39+$ED38&gt;($ED$11*AH$8),2,IF($C39+$D39+$E39+$F39+$G39+$ED38&gt;($ED$11*AH$8),3,0))))</f>
        <v>0</v>
      </c>
      <c r="AI39" s="239">
        <f>IF(OR(SUMIF(AI$12:AI38,2,AI$12:AI38)=2,SUMIF(AI$12:AI38,1,AI$12:AI38)=1,SUM(AI$12:AI38)=1,SUM(AI$12:AI38)=2),0,IF($C39+$ED38&gt;($ED$11*AI$8),1,IF($C39+$D39+$E39+$F39+$ED38&gt;($ED$11*AI$8),2,IF($C39+$D39+$E39+$F39+$G39+$ED38&gt;($ED$11*AI$8),3,0))))</f>
        <v>0</v>
      </c>
      <c r="AJ39" s="239">
        <f>IF(OR(SUMIF(AJ$12:AJ38,2,AJ$12:AJ38)=2,SUMIF(AJ$12:AJ38,1,AJ$12:AJ38)=1,SUM(AJ$12:AJ38)=1,SUM(AJ$12:AJ38)=2),0,IF($C39+$ED38&gt;($ED$11*AJ$8),1,IF($C39+$D39+$E39+$F39+$ED38&gt;($ED$11*AJ$8),2,IF($C39+$D39+$E39+$F39+$G39+$ED38&gt;($ED$11*AJ$8),3,0))))</f>
        <v>0</v>
      </c>
      <c r="AK39" s="239">
        <f>IF(OR(SUMIF(AK$12:AK38,2,AK$12:AK38)=2,SUMIF(AK$12:AK38,1,AK$12:AK38)=1,SUM(AK$12:AK38)=1,SUM(AK$12:AK38)=2),0,IF($C39+$ED38&gt;($ED$11*AK$8),1,IF($C39+$D39+$E39+$F39+$ED38&gt;($ED$11*AK$8),2,IF($C39+$D39+$E39+$F39+$G39+$ED38&gt;($ED$11*AK$8),3,0))))</f>
        <v>0</v>
      </c>
      <c r="AL39" s="239">
        <f>IF(OR(SUMIF(AL$12:AL38,2,AL$12:AL38)=2,SUMIF(AL$12:AL38,1,AL$12:AL38)=1,SUM(AL$12:AL38)=1,SUM(AL$12:AL38)=2),0,IF($C39+$ED38&gt;($ED$11*AL$8),1,IF($C39+$D39+$E39+$F39+$ED38&gt;($ED$11*AL$8),2,IF($C39+$D39+$E39+$F39+$G39+$ED38&gt;($ED$11*AL$8),3,0))))</f>
        <v>0</v>
      </c>
      <c r="AM39" s="239">
        <f>IF(OR(SUMIF(AM$12:AM38,2,AM$12:AM38)=2,SUMIF(AM$12:AM38,1,AM$12:AM38)=1,SUM(AM$12:AM38)=1,SUM(AM$12:AM38)=2),0,IF($C39+$ED38&gt;($ED$11*AM$8),1,IF($C39+$D39+$E39+$F39+$ED38&gt;($ED$11*AM$8),2,IF($C39+$D39+$E39+$F39+$G39+$ED38&gt;($ED$11*AM$8),3,0))))</f>
        <v>0</v>
      </c>
      <c r="AN39" s="239">
        <f>IF(OR(SUMIF(AN$12:AN38,2,AN$12:AN38)=2,SUMIF(AN$12:AN38,1,AN$12:AN38)=1,SUM(AN$12:AN38)=1,SUM(AN$12:AN38)=2),0,IF($C39+$ED38&gt;($ED$11*AN$8),1,IF($C39+$D39+$E39+$F39+$ED38&gt;($ED$11*AN$8),2,IF($C39+$D39+$E39+$F39+$G39+$ED38&gt;($ED$11*AN$8),3,0))))</f>
        <v>0</v>
      </c>
      <c r="AO39" s="239">
        <f>IF(OR(SUMIF(AO$12:AO38,2,AO$12:AO38)=2,SUMIF(AO$12:AO38,1,AO$12:AO38)=1,SUM(AO$12:AO38)=1,SUM(AO$12:AO38)=2),0,IF($C39+$ED38&gt;($ED$11*AO$8),1,IF($C39+$D39+$E39+$F39+$ED38&gt;($ED$11*AO$8),2,IF($C39+$D39+$E39+$F39+$G39+$ED38&gt;($ED$11*AO$8),3,0))))</f>
        <v>0</v>
      </c>
      <c r="AP39" s="239">
        <f>IF(OR(SUMIF(AP$12:AP38,2,AP$12:AP38)=2,SUMIF(AP$12:AP38,1,AP$12:AP38)=1,SUM(AP$12:AP38)=1,SUM(AP$12:AP38)=2),0,IF($C39+$ED38&gt;($ED$11*AP$8),1,IF($C39+$D39+$E39+$F39+$ED38&gt;($ED$11*AP$8),2,IF($C39+$D39+$E39+$F39+$G39+$ED38&gt;($ED$11*AP$8),3,0))))</f>
        <v>0</v>
      </c>
      <c r="AQ39" s="239">
        <f>IF(OR(SUMIF(AQ$12:AQ38,2,AQ$12:AQ38)=2,SUMIF(AQ$12:AQ38,1,AQ$12:AQ38)=1,SUM(AQ$12:AQ38)=1,SUM(AQ$12:AQ38)=2),0,IF($C39+$ED38&gt;($ED$11*AQ$8),1,IF($C39+$D39+$E39+$F39+$ED38&gt;($ED$11*AQ$8),2,IF($C39+$D39+$E39+$F39+$G39+$ED38&gt;($ED$11*AQ$8),3,0))))</f>
        <v>0</v>
      </c>
      <c r="AR39" s="239">
        <f>IF(OR(SUMIF(AR$12:AR38,2,AR$12:AR38)=2,SUMIF(AR$12:AR38,1,AR$12:AR38)=1,SUM(AR$12:AR38)=1,SUM(AR$12:AR38)=2),0,IF($C39+$ED38&gt;($ED$11*AR$8),1,IF($C39+$D39+$E39+$F39+$ED38&gt;($ED$11*AR$8),2,IF($C39+$D39+$E39+$F39+$G39+$ED38&gt;($ED$11*AR$8),3,0))))</f>
        <v>0</v>
      </c>
      <c r="AS39" s="239">
        <f>IF(OR(SUMIF(AS$12:AS38,2,AS$12:AS38)=2,SUMIF(AS$12:AS38,1,AS$12:AS38)=1,SUM(AS$12:AS38)=1,SUM(AS$12:AS38)=2),0,IF($C39+$ED38&gt;($ED$11*AS$8),1,IF($C39+$D39+$E39+$F39+$ED38&gt;($ED$11*AS$8),2,IF($C39+$D39+$E39+$F39+$G39+$ED38&gt;($ED$11*AS$8),3,0))))</f>
        <v>0</v>
      </c>
      <c r="AT39" s="239">
        <f>IF(OR(SUMIF(AT$12:AT38,2,AT$12:AT38)=2,SUMIF(AT$12:AT38,1,AT$12:AT38)=1,SUM(AT$12:AT38)=1,SUM(AT$12:AT38)=2),0,IF($C39+$ED38&gt;($ED$11*AT$8),1,IF($C39+$D39+$E39+$F39+$ED38&gt;($ED$11*AT$8),2,IF($C39+$D39+$E39+$F39+$G39+$ED38&gt;($ED$11*AT$8),3,0))))</f>
        <v>0</v>
      </c>
      <c r="AU39" s="239">
        <f>IF(OR(SUMIF(AU$12:AU38,2,AU$12:AU38)=2,SUMIF(AU$12:AU38,1,AU$12:AU38)=1,SUM(AU$12:AU38)=1,SUM(AU$12:AU38)=2),0,IF($C39+$ED38&gt;($ED$11*AU$8),1,IF($C39+$D39+$E39+$F39+$ED38&gt;($ED$11*AU$8),2,IF($C39+$D39+$E39+$F39+$G39+$ED38&gt;($ED$11*AU$8),3,0))))</f>
        <v>0</v>
      </c>
      <c r="AV39" s="239">
        <f>IF(OR(SUMIF(AV$12:AV38,2,AV$12:AV38)=2,SUMIF(AV$12:AV38,1,AV$12:AV38)=1,SUM(AV$12:AV38)=1,SUM(AV$12:AV38)=2),0,IF($C39+$ED38&gt;($ED$11*AV$8),1,IF($C39+$D39+$E39+$F39+$ED38&gt;($ED$11*AV$8),2,IF($C39+$D39+$E39+$F39+$G39+$ED38&gt;($ED$11*AV$8),3,0))))</f>
        <v>0</v>
      </c>
      <c r="AW39" s="239">
        <f>IF(OR(SUMIF(AW$12:AW38,2,AW$12:AW38)=2,SUMIF(AW$12:AW38,1,AW$12:AW38)=1,SUM(AW$12:AW38)=1,SUM(AW$12:AW38)=2),0,IF($C39+$ED38&gt;($ED$11*AW$8),1,IF($C39+$D39+$E39+$F39+$ED38&gt;($ED$11*AW$8),2,IF($C39+$D39+$E39+$F39+$G39+$ED38&gt;($ED$11*AW$8),3,0))))</f>
        <v>0</v>
      </c>
      <c r="AX39" s="239">
        <f>IF(OR(SUMIF(AX$12:AX38,2,AX$12:AX38)=2,SUMIF(AX$12:AX38,1,AX$12:AX38)=1,SUM(AX$12:AX38)=1,SUM(AX$12:AX38)=2),0,IF($C39+$ED38&gt;($ED$11*AX$8),1,IF($C39+$D39+$E39+$F39+$ED38&gt;($ED$11*AX$8),2,IF($C39+$D39+$E39+$F39+$G39+$ED38&gt;($ED$11*AX$8),3,0))))</f>
        <v>0</v>
      </c>
      <c r="AY39" s="239">
        <f>IF(OR(SUMIF(AY$12:AY38,2,AY$12:AY38)=2,SUMIF(AY$12:AY38,1,AY$12:AY38)=1,SUM(AY$12:AY38)=1,SUM(AY$12:AY38)=2),0,IF($C39+$ED38&gt;($ED$11*AY$8),1,IF($C39+$D39+$E39+$F39+$ED38&gt;($ED$11*AY$8),2,IF($C39+$D39+$E39+$F39+$G39+$ED38&gt;($ED$11*AY$8),3,0))))</f>
        <v>0</v>
      </c>
      <c r="AZ39" s="239">
        <f>IF(OR(SUMIF(AZ$12:AZ38,2,AZ$12:AZ38)=2,SUMIF(AZ$12:AZ38,1,AZ$12:AZ38)=1,SUM(AZ$12:AZ38)=1,SUM(AZ$12:AZ38)=2),0,IF($C39+$ED38&gt;($ED$11*AZ$8),1,IF($C39+$D39+$E39+$F39+$ED38&gt;($ED$11*AZ$8),2,IF($C39+$D39+$E39+$F39+$G39+$ED38&gt;($ED$11*AZ$8),3,0))))</f>
        <v>0</v>
      </c>
      <c r="BA39" s="239">
        <f>IF(OR(SUMIF(BA$12:BA38,2,BA$12:BA38)=2,SUMIF(BA$12:BA38,1,BA$12:BA38)=1,SUM(BA$12:BA38)=1,SUM(BA$12:BA38)=2),0,IF($C39+$ED38&gt;($ED$11*BA$8),1,IF($C39+$D39+$E39+$F39+$ED38&gt;($ED$11*BA$8),2,IF($C39+$D39+$E39+$F39+$G39+$ED38&gt;($ED$11*BA$8),3,0))))</f>
        <v>0</v>
      </c>
      <c r="BB39" s="239">
        <f>IF(OR(SUMIF(BB$12:BB38,2,BB$12:BB38)=2,SUMIF(BB$12:BB38,1,BB$12:BB38)=1,SUM(BB$12:BB38)=1,SUM(BB$12:BB38)=2),0,IF($C39+$ED38&gt;($ED$11*BB$8),1,IF($C39+$D39+$E39+$F39+$ED38&gt;($ED$11*BB$8),2,IF($C39+$D39+$E39+$F39+$G39+$ED38&gt;($ED$11*BB$8),3,0))))</f>
        <v>0</v>
      </c>
      <c r="BC39" s="239">
        <f>IF(OR(SUMIF(BC$12:BC38,2,BC$12:BC38)=2,SUMIF(BC$12:BC38,1,BC$12:BC38)=1,SUM(BC$12:BC38)=1,SUM(BC$12:BC38)=2),0,IF($C39+$ED38&gt;($ED$11*BC$8),1,IF($C39+$D39+$E39+$F39+$ED38&gt;($ED$11*BC$8),2,IF($C39+$D39+$E39+$F39+$G39+$ED38&gt;($ED$11*BC$8),3,0))))</f>
        <v>0</v>
      </c>
      <c r="BD39" s="239">
        <f>IF(OR(SUMIF(BD$12:BD38,2,BD$12:BD38)=2,SUMIF(BD$12:BD38,1,BD$12:BD38)=1,SUM(BD$12:BD38)=1,SUM(BD$12:BD38)=2),0,IF($C39+$ED38&gt;($ED$11*BD$8),1,IF($C39+$D39+$E39+$F39+$ED38&gt;($ED$11*BD$8),2,IF($C39+$D39+$E39+$F39+$G39+$ED38&gt;($ED$11*BD$8),3,0))))</f>
        <v>0</v>
      </c>
      <c r="BE39" s="239">
        <f>IF(OR(SUMIF(BE$12:BE38,2,BE$12:BE38)=2,SUMIF(BE$12:BE38,1,BE$12:BE38)=1,SUM(BE$12:BE38)=1,SUM(BE$12:BE38)=2),0,IF($C39+$ED38&gt;($ED$11*BE$8),1,IF($C39+$D39+$E39+$F39+$ED38&gt;($ED$11*BE$8),2,IF($C39+$D39+$E39+$F39+$G39+$ED38&gt;($ED$11*BE$8),3,0))))</f>
        <v>0</v>
      </c>
      <c r="BF39" s="239">
        <f>IF(OR(SUMIF(BF$12:BF38,2,BF$12:BF38)=2,SUMIF(BF$12:BF38,1,BF$12:BF38)=1,SUM(BF$12:BF38)=1,SUM(BF$12:BF38)=2),0,IF($C39+$ED38&gt;($ED$11*BF$8),1,IF($C39+$D39+$E39+$F39+$ED38&gt;($ED$11*BF$8),2,IF($C39+$D39+$E39+$F39+$G39+$ED38&gt;($ED$11*BF$8),3,0))))</f>
        <v>0</v>
      </c>
      <c r="BG39" s="239">
        <f>IF(OR(SUMIF(BG$12:BG38,2,BG$12:BG38)=2,SUMIF(BG$12:BG38,1,BG$12:BG38)=1,SUM(BG$12:BG38)=1,SUM(BG$12:BG38)=2),0,IF($C39+$ED38&gt;($ED$11*BG$8),1,IF($C39+$D39+$E39+$F39+$ED38&gt;($ED$11*BG$8),2,IF($C39+$D39+$E39+$F39+$G39+$ED38&gt;($ED$11*BG$8),3,0))))</f>
        <v>0</v>
      </c>
      <c r="BH39" s="239">
        <f>IF(OR(SUMIF(BH$12:BH38,2,BH$12:BH38)=2,SUMIF(BH$12:BH38,1,BH$12:BH38)=1,SUM(BH$12:BH38)=1,SUM(BH$12:BH38)=2),0,IF($C39+$ED38&gt;($ED$11*BH$8),1,IF($C39+$D39+$E39+$F39+$ED38&gt;($ED$11*BH$8),2,IF($C39+$D39+$E39+$F39+$G39+$ED38&gt;($ED$11*BH$8),3,0))))</f>
        <v>0</v>
      </c>
      <c r="BI39" s="239">
        <f>IF(OR(SUMIF(BI$12:BI38,2,BI$12:BI38)=2,SUMIF(BI$12:BI38,1,BI$12:BI38)=1,SUM(BI$12:BI38)=1,SUM(BI$12:BI38)=2),0,IF($C39+$ED38&gt;($ED$11*BI$8),1,IF($C39+$D39+$E39+$F39+$ED38&gt;($ED$11*BI$8),2,IF($C39+$D39+$E39+$F39+$G39+$ED38&gt;($ED$11*BI$8),3,0))))</f>
        <v>0</v>
      </c>
      <c r="BJ39" s="239">
        <f>IF(OR(SUMIF(BJ$12:BJ38,2,BJ$12:BJ38)=2,SUMIF(BJ$12:BJ38,1,BJ$12:BJ38)=1,SUM(BJ$12:BJ38)=1,SUM(BJ$12:BJ38)=2),0,IF($C39+$ED38&gt;($ED$11*BJ$8),1,IF($C39+$D39+$E39+$F39+$ED38&gt;($ED$11*BJ$8),2,IF($C39+$D39+$E39+$F39+$G39+$ED38&gt;($ED$11*BJ$8),3,0))))</f>
        <v>0</v>
      </c>
      <c r="BK39" s="239">
        <f>IF(OR(SUMIF(BK$12:BK38,2,BK$12:BK38)=2,SUMIF(BK$12:BK38,1,BK$12:BK38)=1,SUM(BK$12:BK38)=1,SUM(BK$12:BK38)=2),0,IF($C39+$ED38&gt;($ED$11*BK$8),1,IF($C39+$D39+$E39+$F39+$ED38&gt;($ED$11*BK$8),2,IF($C39+$D39+$E39+$F39+$G39+$ED38&gt;($ED$11*BK$8),3,0))))</f>
        <v>0</v>
      </c>
      <c r="BL39" s="239">
        <f>IF(OR(SUMIF(BL$12:BL38,2,BL$12:BL38)=2,SUMIF(BL$12:BL38,1,BL$12:BL38)=1,SUM(BL$12:BL38)=1,SUM(BL$12:BL38)=2),0,IF($C39+$ED38&gt;($ED$11*BL$8),1,IF($C39+$D39+$E39+$F39+$ED38&gt;($ED$11*BL$8),2,IF($C39+$D39+$E39+$F39+$G39+$ED38&gt;($ED$11*BL$8),3,0))))</f>
        <v>0</v>
      </c>
      <c r="BM39" s="239">
        <f>IF(OR(SUMIF(BM$12:BM38,2,BM$12:BM38)=2,SUMIF(BM$12:BM38,1,BM$12:BM38)=1,SUM(BM$12:BM38)=1,SUM(BM$12:BM38)=2),0,IF($C39+$ED38&gt;($ED$11*BM$8),1,IF($C39+$D39+$E39+$F39+$ED38&gt;($ED$11*BM$8),2,IF($C39+$D39+$E39+$F39+$G39+$ED38&gt;($ED$11*BM$8),3,0))))</f>
        <v>0</v>
      </c>
      <c r="BN39" s="239">
        <f>IF(OR(SUMIF(BN$12:BN38,2,BN$12:BN38)=2,SUMIF(BN$12:BN38,1,BN$12:BN38)=1,SUM(BN$12:BN38)=1,SUM(BN$12:BN38)=2),0,IF($C39+$ED38&gt;($ED$11*BN$8),1,IF($C39+$D39+$E39+$F39+$ED38&gt;($ED$11*BN$8),2,IF($C39+$D39+$E39+$F39+$G39+$ED38&gt;($ED$11*BN$8),3,0))))</f>
        <v>0</v>
      </c>
      <c r="BO39" s="239">
        <f>IF(OR(SUMIF(BO$12:BO38,2,BO$12:BO38)=2,SUMIF(BO$12:BO38,1,BO$12:BO38)=1,SUM(BO$12:BO38)=1,SUM(BO$12:BO38)=2),0,IF($C39+$ED38&gt;($ED$11*BO$8),1,IF($C39+$D39+$E39+$F39+$ED38&gt;($ED$11*BO$8),2,IF($C39+$D39+$E39+$F39+$G39+$ED38&gt;($ED$11*BO$8),3,0))))</f>
        <v>0</v>
      </c>
      <c r="BP39" s="239">
        <f>IF(OR(SUMIF(BP$12:BP38,2,BP$12:BP38)=2,SUMIF(BP$12:BP38,1,BP$12:BP38)=1,SUM(BP$12:BP38)=1,SUM(BP$12:BP38)=2),0,IF($C39+$ED38&gt;($ED$11*BP$8),1,IF($C39+$D39+$E39+$F39+$ED38&gt;($ED$11*BP$8),2,IF($C39+$D39+$E39+$F39+$G39+$ED38&gt;($ED$11*BP$8),3,0))))</f>
        <v>0</v>
      </c>
      <c r="BQ39" s="239">
        <f>IF(OR(SUMIF(BQ$12:BQ38,2,BQ$12:BQ38)=2,SUMIF(BQ$12:BQ38,1,BQ$12:BQ38)=1,SUM(BQ$12:BQ38)=1,SUM(BQ$12:BQ38)=2),0,IF($C39+$ED38&gt;($ED$11*BQ$8),1,IF($C39+$D39+$E39+$F39+$ED38&gt;($ED$11*BQ$8),2,IF($C39+$D39+$E39+$F39+$G39+$ED38&gt;($ED$11*BQ$8),3,0))))</f>
        <v>0</v>
      </c>
      <c r="BR39" s="239">
        <f>IF(OR(SUMIF(BR$12:BR38,2,BR$12:BR38)=2,SUMIF(BR$12:BR38,1,BR$12:BR38)=1,SUM(BR$12:BR38)=1,SUM(BR$12:BR38)=2),0,IF($C39+$ED38&gt;($ED$11*BR$8),1,IF($C39+$D39+$E39+$F39+$ED38&gt;($ED$11*BR$8),2,IF($C39+$D39+$E39+$F39+$G39+$ED38&gt;($ED$11*BR$8),3,0))))</f>
        <v>0</v>
      </c>
      <c r="BS39" s="239">
        <f>IF(OR(SUMIF(BS$12:BS38,2,BS$12:BS38)=2,SUMIF(BS$12:BS38,1,BS$12:BS38)=1,SUM(BS$12:BS38)=1,SUM(BS$12:BS38)=2),0,IF($C39+$ED38&gt;($ED$11*BS$8),1,IF($C39+$D39+$E39+$F39+$ED38&gt;($ED$11*BS$8),2,IF($C39+$D39+$E39+$F39+$G39+$ED38&gt;($ED$11*BS$8),3,0))))</f>
        <v>0</v>
      </c>
      <c r="BT39" s="239">
        <f>IF(OR(SUMIF(BT$12:BT38,2,BT$12:BT38)=2,SUMIF(BT$12:BT38,1,BT$12:BT38)=1,SUM(BT$12:BT38)=1,SUM(BT$12:BT38)=2),0,IF($C39+$ED38&gt;($ED$11*BT$8),1,IF($C39+$D39+$E39+$F39+$ED38&gt;($ED$11*BT$8),2,IF($C39+$D39+$E39+$F39+$G39+$ED38&gt;($ED$11*BT$8),3,0))))</f>
        <v>0</v>
      </c>
      <c r="BU39" s="239">
        <f>IF(OR(SUMIF(BU$12:BU38,2,BU$12:BU38)=2,SUMIF(BU$12:BU38,1,BU$12:BU38)=1,SUM(BU$12:BU38)=1,SUM(BU$12:BU38)=2),0,IF($C39+$ED38&gt;($ED$11*BU$8),1,IF($C39+$D39+$E39+$F39+$ED38&gt;($ED$11*BU$8),2,IF($C39+$D39+$E39+$F39+$G39+$ED38&gt;($ED$11*BU$8),3,0))))</f>
        <v>0</v>
      </c>
      <c r="BV39" s="239">
        <f>IF(OR(SUMIF(BV$12:BV38,2,BV$12:BV38)=2,SUMIF(BV$12:BV38,1,BV$12:BV38)=1,SUM(BV$12:BV38)=1,SUM(BV$12:BV38)=2),0,IF($C39+$ED38&gt;($ED$11*BV$8),1,IF($C39+$D39+$E39+$F39+$ED38&gt;($ED$11*BV$8),2,IF($C39+$D39+$E39+$F39+$G39+$ED38&gt;($ED$11*BV$8),3,0))))</f>
        <v>0</v>
      </c>
      <c r="BW39" s="239">
        <f>IF(OR(SUMIF(BW$12:BW38,2,BW$12:BW38)=2,SUMIF(BW$12:BW38,1,BW$12:BW38)=1,SUM(BW$12:BW38)=1,SUM(BW$12:BW38)=2),0,IF($C39+$ED38&gt;($ED$11*BW$8),1,IF($C39+$D39+$E39+$F39+$ED38&gt;($ED$11*BW$8),2,IF($C39+$D39+$E39+$F39+$G39+$ED38&gt;($ED$11*BW$8),3,0))))</f>
        <v>0</v>
      </c>
      <c r="BX39" s="239">
        <f>IF(OR(SUMIF(BX$12:BX38,2,BX$12:BX38)=2,SUMIF(BX$12:BX38,1,BX$12:BX38)=1,SUM(BX$12:BX38)=1,SUM(BX$12:BX38)=2),0,IF($C39+$ED38&gt;($ED$11*BX$8),1,IF($C39+$D39+$E39+$F39+$ED38&gt;($ED$11*BX$8),2,IF($C39+$D39+$E39+$F39+$G39+$ED38&gt;($ED$11*BX$8),3,0))))</f>
        <v>0</v>
      </c>
      <c r="BY39" s="239">
        <f>IF(OR(SUMIF(BY$12:BY38,2,BY$12:BY38)=2,SUMIF(BY$12:BY38,1,BY$12:BY38)=1,SUM(BY$12:BY38)=1,SUM(BY$12:BY38)=2),0,IF($C39+$ED38&gt;($ED$11*BY$8),1,IF($C39+$D39+$E39+$F39+$ED38&gt;($ED$11*BY$8),2,IF($C39+$D39+$E39+$F39+$G39+$ED38&gt;($ED$11*BY$8),3,0))))</f>
        <v>0</v>
      </c>
      <c r="BZ39" s="239">
        <f>IF(OR(SUMIF(BZ$12:BZ38,2,BZ$12:BZ38)=2,SUMIF(BZ$12:BZ38,1,BZ$12:BZ38)=1,SUM(BZ$12:BZ38)=1,SUM(BZ$12:BZ38)=2),0,IF($C39+$ED38&gt;($ED$11*BZ$8),1,IF($C39+$D39+$E39+$F39+$ED38&gt;($ED$11*BZ$8),2,IF($C39+$D39+$E39+$F39+$G39+$ED38&gt;($ED$11*BZ$8),3,0))))</f>
        <v>0</v>
      </c>
      <c r="CA39" s="239">
        <f>IF(OR(SUMIF(CA$12:CA38,2,CA$12:CA38)=2,SUMIF(CA$12:CA38,1,CA$12:CA38)=1,SUM(CA$12:CA38)=1,SUM(CA$12:CA38)=2),0,IF($C39+$ED38&gt;($ED$11*CA$8),1,IF($C39+$D39+$E39+$F39+$ED38&gt;($ED$11*CA$8),2,IF($C39+$D39+$E39+$F39+$G39+$ED38&gt;($ED$11*CA$8),3,0))))</f>
        <v>0</v>
      </c>
      <c r="CB39" s="239">
        <f>IF(OR(SUMIF(CB$12:CB38,2,CB$12:CB38)=2,SUMIF(CB$12:CB38,1,CB$12:CB38)=1,SUM(CB$12:CB38)=1,SUM(CB$12:CB38)=2),0,IF($C39+$ED38&gt;($ED$11*CB$8),1,IF($C39+$D39+$E39+$F39+$ED38&gt;($ED$11*CB$8),2,IF($C39+$D39+$E39+$F39+$G39+$ED38&gt;($ED$11*CB$8),3,0))))</f>
        <v>0</v>
      </c>
      <c r="CC39" s="239">
        <f>IF(OR(SUMIF(CC$12:CC38,2,CC$12:CC38)=2,SUMIF(CC$12:CC38,1,CC$12:CC38)=1,SUM(CC$12:CC38)=1,SUM(CC$12:CC38)=2),0,IF($C39+$ED38&gt;($ED$11*CC$8),1,IF($C39+$D39+$E39+$F39+$ED38&gt;($ED$11*CC$8),2,IF($C39+$D39+$E39+$F39+$G39+$ED38&gt;($ED$11*CC$8),3,0))))</f>
        <v>0</v>
      </c>
      <c r="CD39" s="239">
        <f>IF(OR(SUMIF(CD$12:CD38,2,CD$12:CD38)=2,SUMIF(CD$12:CD38,1,CD$12:CD38)=1,SUM(CD$12:CD38)=1,SUM(CD$12:CD38)=2),0,IF($C39+$ED38&gt;($ED$11*CD$8),1,IF($C39+$D39+$E39+$F39+$ED38&gt;($ED$11*CD$8),2,IF($C39+$D39+$E39+$F39+$G39+$ED38&gt;($ED$11*CD$8),3,0))))</f>
        <v>0</v>
      </c>
      <c r="CE39" s="239">
        <f>IF(OR(SUMIF(CE$12:CE38,2,CE$12:CE38)=2,SUMIF(CE$12:CE38,1,CE$12:CE38)=1,SUM(CE$12:CE38)=1,SUM(CE$12:CE38)=2),0,IF($C39+$ED38&gt;($ED$11*CE$8),1,IF($C39+$D39+$E39+$F39+$ED38&gt;($ED$11*CE$8),2,IF($C39+$D39+$E39+$F39+$G39+$ED38&gt;($ED$11*CE$8),3,0))))</f>
        <v>0</v>
      </c>
      <c r="CF39" s="239">
        <f>IF(OR(SUMIF(CF$12:CF38,2,CF$12:CF38)=2,SUMIF(CF$12:CF38,1,CF$12:CF38)=1,SUM(CF$12:CF38)=1,SUM(CF$12:CF38)=2),0,IF($C39+$ED38&gt;($ED$11*CF$8),1,IF($C39+$D39+$E39+$F39+$ED38&gt;($ED$11*CF$8),2,IF($C39+$D39+$E39+$F39+$G39+$ED38&gt;($ED$11*CF$8),3,0))))</f>
        <v>0</v>
      </c>
      <c r="CG39" s="239">
        <f>IF(OR(SUMIF(CG$12:CG38,2,CG$12:CG38)=2,SUMIF(CG$12:CG38,1,CG$12:CG38)=1,SUM(CG$12:CG38)=1,SUM(CG$12:CG38)=2),0,IF($C39+$ED38&gt;($ED$11*CG$8),1,IF($C39+$D39+$E39+$F39+$ED38&gt;($ED$11*CG$8),2,IF($C39+$D39+$E39+$F39+$G39+$ED38&gt;($ED$11*CG$8),3,0))))</f>
        <v>0</v>
      </c>
      <c r="CH39" s="239">
        <f>IF(OR(SUMIF(CH$12:CH38,2,CH$12:CH38)=2,SUMIF(CH$12:CH38,1,CH$12:CH38)=1,SUM(CH$12:CH38)=1,SUM(CH$12:CH38)=2),0,IF($C39+$ED38&gt;($ED$11*CH$8),1,IF($C39+$D39+$E39+$F39+$ED38&gt;($ED$11*CH$8),2,IF($C39+$D39+$E39+$F39+$G39+$ED38&gt;($ED$11*CH$8),3,0))))</f>
        <v>0</v>
      </c>
      <c r="CI39" s="239">
        <f>IF(OR(SUMIF(CI$12:CI38,2,CI$12:CI38)=2,SUMIF(CI$12:CI38,1,CI$12:CI38)=1,SUM(CI$12:CI38)=1,SUM(CI$12:CI38)=2),0,IF($C39+$ED38&gt;($ED$11*CI$8),1,IF($C39+$D39+$E39+$F39+$ED38&gt;($ED$11*CI$8),2,IF($C39+$D39+$E39+$F39+$G39+$ED38&gt;($ED$11*CI$8),3,0))))</f>
        <v>0</v>
      </c>
      <c r="CJ39" s="239">
        <f>IF(OR(SUMIF(CJ$12:CJ38,2,CJ$12:CJ38)=2,SUMIF(CJ$12:CJ38,1,CJ$12:CJ38)=1,SUM(CJ$12:CJ38)=1,SUM(CJ$12:CJ38)=2),0,IF($C39+$ED38&gt;($ED$11*CJ$8),1,IF($C39+$D39+$E39+$F39+$ED38&gt;($ED$11*CJ$8),2,IF($C39+$D39+$E39+$F39+$G39+$ED38&gt;($ED$11*CJ$8),3,0))))</f>
        <v>0</v>
      </c>
      <c r="CK39" s="239">
        <f>IF(OR(SUMIF(CK$12:CK38,2,CK$12:CK38)=2,SUMIF(CK$12:CK38,1,CK$12:CK38)=1,SUM(CK$12:CK38)=1,SUM(CK$12:CK38)=2),0,IF($C39+$ED38&gt;($ED$11*CK$8),1,IF($C39+$D39+$E39+$F39+$ED38&gt;($ED$11*CK$8),2,IF($C39+$D39+$E39+$F39+$G39+$ED38&gt;($ED$11*CK$8),3,0))))</f>
        <v>0</v>
      </c>
      <c r="CL39" s="239">
        <f>IF(OR(SUMIF(CL$12:CL38,2,CL$12:CL38)=2,SUMIF(CL$12:CL38,1,CL$12:CL38)=1,SUM(CL$12:CL38)=1,SUM(CL$12:CL38)=2),0,IF($C39+$ED38&gt;($ED$11*CL$8),1,IF($C39+$D39+$E39+$F39+$ED38&gt;($ED$11*CL$8),2,IF($C39+$D39+$E39+$F39+$G39+$ED38&gt;($ED$11*CL$8),3,0))))</f>
        <v>0</v>
      </c>
      <c r="CM39" s="239">
        <f>IF(OR(SUMIF(CM$12:CM38,2,CM$12:CM38)=2,SUMIF(CM$12:CM38,1,CM$12:CM38)=1,SUM(CM$12:CM38)=1,SUM(CM$12:CM38)=2),0,IF($C39+$ED38&gt;($ED$11*CM$8),1,IF($C39+$D39+$E39+$F39+$ED38&gt;($ED$11*CM$8),2,IF($C39+$D39+$E39+$F39+$G39+$ED38&gt;($ED$11*CM$8),3,0))))</f>
        <v>0</v>
      </c>
      <c r="CN39" s="239">
        <f>IF(OR(SUMIF(CN$12:CN38,2,CN$12:CN38)=2,SUMIF(CN$12:CN38,1,CN$12:CN38)=1,SUM(CN$12:CN38)=1,SUM(CN$12:CN38)=2),0,IF($C39+$ED38&gt;($ED$11*CN$8),1,IF($C39+$D39+$E39+$F39+$ED38&gt;($ED$11*CN$8),2,IF($C39+$D39+$E39+$F39+$G39+$ED38&gt;($ED$11*CN$8),3,0))))</f>
        <v>0</v>
      </c>
      <c r="CO39" s="239">
        <f>IF(OR(SUMIF(CO$12:CO38,2,CO$12:CO38)=2,SUMIF(CO$12:CO38,1,CO$12:CO38)=1,SUM(CO$12:CO38)=1,SUM(CO$12:CO38)=2),0,IF($C39+$ED38&gt;($ED$11*CO$8),1,IF($C39+$D39+$E39+$F39+$ED38&gt;($ED$11*CO$8),2,IF($C39+$D39+$E39+$F39+$G39+$ED38&gt;($ED$11*CO$8),3,0))))</f>
        <v>0</v>
      </c>
      <c r="CP39" s="239">
        <f>IF(OR(SUMIF(CP$12:CP38,2,CP$12:CP38)=2,SUMIF(CP$12:CP38,1,CP$12:CP38)=1,SUM(CP$12:CP38)=1,SUM(CP$12:CP38)=2),0,IF($C39+$ED38&gt;($ED$11*CP$8),1,IF($C39+$D39+$E39+$F39+$ED38&gt;($ED$11*CP$8),2,IF($C39+$D39+$E39+$F39+$G39+$ED38&gt;($ED$11*CP$8),3,0))))</f>
        <v>0</v>
      </c>
      <c r="CQ39" s="239">
        <f>IF(OR(SUMIF(CQ$12:CQ38,2,CQ$12:CQ38)=2,SUMIF(CQ$12:CQ38,1,CQ$12:CQ38)=1,SUM(CQ$12:CQ38)=1,SUM(CQ$12:CQ38)=2),0,IF($C39+$ED38&gt;($ED$11*CQ$8),1,IF($C39+$D39+$E39+$F39+$ED38&gt;($ED$11*CQ$8),2,IF($C39+$D39+$E39+$F39+$G39+$ED38&gt;($ED$11*CQ$8),3,0))))</f>
        <v>0</v>
      </c>
      <c r="CR39" s="239">
        <f>IF(OR(SUMIF(CR$12:CR38,2,CR$12:CR38)=2,SUMIF(CR$12:CR38,1,CR$12:CR38)=1,SUM(CR$12:CR38)=1,SUM(CR$12:CR38)=2),0,IF($C39+$ED38&gt;($ED$11*CR$8),1,IF($C39+$D39+$E39+$F39+$ED38&gt;($ED$11*CR$8),2,IF($C39+$D39+$E39+$F39+$G39+$ED38&gt;($ED$11*CR$8),3,0))))</f>
        <v>0</v>
      </c>
      <c r="CS39" s="239">
        <f>IF(OR(SUMIF(CS$12:CS38,2,CS$12:CS38)=2,SUMIF(CS$12:CS38,1,CS$12:CS38)=1,SUM(CS$12:CS38)=1,SUM(CS$12:CS38)=2),0,IF($C39+$ED38&gt;($ED$11*CS$8),1,IF($C39+$D39+$E39+$F39+$ED38&gt;($ED$11*CS$8),2,IF($C39+$D39+$E39+$F39+$G39+$ED38&gt;($ED$11*CS$8),3,0))))</f>
        <v>0</v>
      </c>
      <c r="CT39" s="239">
        <f>IF(OR(SUMIF(CT$12:CT38,2,CT$12:CT38)=2,SUMIF(CT$12:CT38,1,CT$12:CT38)=1,SUM(CT$12:CT38)=1,SUM(CT$12:CT38)=2),0,IF($C39+$ED38&gt;($ED$11*CT$8),1,IF($C39+$D39+$E39+$F39+$ED38&gt;($ED$11*CT$8),2,IF($C39+$D39+$E39+$F39+$G39+$ED38&gt;($ED$11*CT$8),3,0))))</f>
        <v>0</v>
      </c>
      <c r="CU39" s="239">
        <f>IF(OR(SUMIF(CU$12:CU38,2,CU$12:CU38)=2,SUMIF(CU$12:CU38,1,CU$12:CU38)=1,SUM(CU$12:CU38)=1,SUM(CU$12:CU38)=2),0,IF($C39+$ED38&gt;($ED$11*CU$8),1,IF($C39+$D39+$E39+$F39+$ED38&gt;($ED$11*CU$8),2,IF($C39+$D39+$E39+$F39+$G39+$ED38&gt;($ED$11*CU$8),3,0))))</f>
        <v>0</v>
      </c>
      <c r="CV39" s="239">
        <f>IF(OR(SUMIF(CV$12:CV38,2,CV$12:CV38)=2,SUMIF(CV$12:CV38,1,CV$12:CV38)=1,SUM(CV$12:CV38)=1,SUM(CV$12:CV38)=2),0,IF($C39+$ED38&gt;($ED$11*CV$8),1,IF($C39+$D39+$E39+$F39+$ED38&gt;($ED$11*CV$8),2,IF($C39+$D39+$E39+$F39+$G39+$ED38&gt;($ED$11*CV$8),3,0))))</f>
        <v>0</v>
      </c>
      <c r="CW39" s="239">
        <f>IF(OR(SUMIF(CW$12:CW38,2,CW$12:CW38)=2,SUMIF(CW$12:CW38,1,CW$12:CW38)=1,SUM(CW$12:CW38)=1,SUM(CW$12:CW38)=2),0,IF($C39+$ED38&gt;($ED$11*CW$8),1,IF($C39+$D39+$E39+$F39+$ED38&gt;($ED$11*CW$8),2,IF($C39+$D39+$E39+$F39+$G39+$ED38&gt;($ED$11*CW$8),3,0))))</f>
        <v>0</v>
      </c>
      <c r="CX39" s="239">
        <f>IF(OR(SUMIF(CX$12:CX38,2,CX$12:CX38)=2,SUMIF(CX$12:CX38,1,CX$12:CX38)=1,SUM(CX$12:CX38)=1,SUM(CX$12:CX38)=2),0,IF($C39+$ED38&gt;($ED$11*CX$8),1,IF($C39+$D39+$E39+$F39+$ED38&gt;($ED$11*CX$8),2,IF($C39+$D39+$E39+$F39+$G39+$ED38&gt;($ED$11*CX$8),3,0))))</f>
        <v>0</v>
      </c>
      <c r="CY39" s="239">
        <f>IF(OR(SUMIF(CY$12:CY38,2,CY$12:CY38)=2,SUMIF(CY$12:CY38,1,CY$12:CY38)=1,SUM(CY$12:CY38)=1,SUM(CY$12:CY38)=2),0,IF($C39+$ED38&gt;($ED$11*CY$8),1,IF($C39+$D39+$E39+$F39+$ED38&gt;($ED$11*CY$8),2,IF($C39+$D39+$E39+$F39+$G39+$ED38&gt;($ED$11*CY$8),3,0))))</f>
        <v>0</v>
      </c>
      <c r="CZ39" s="239">
        <f>IF(OR(SUMIF(CZ$12:CZ38,2,CZ$12:CZ38)=2,SUMIF(CZ$12:CZ38,1,CZ$12:CZ38)=1,SUM(CZ$12:CZ38)=1,SUM(CZ$12:CZ38)=2),0,IF($C39+$ED38&gt;($ED$11*CZ$8),1,IF($C39+$D39+$E39+$F39+$ED38&gt;($ED$11*CZ$8),2,IF($C39+$D39+$E39+$F39+$G39+$ED38&gt;($ED$11*CZ$8),3,0))))</f>
        <v>0</v>
      </c>
      <c r="DA39" s="239">
        <f>IF(OR(SUMIF(DA$12:DA38,2,DA$12:DA38)=2,SUMIF(DA$12:DA38,1,DA$12:DA38)=1,SUM(DA$12:DA38)=1,SUM(DA$12:DA38)=2),0,IF($C39+$ED38&gt;($ED$11*DA$8),1,IF($C39+$D39+$E39+$F39+$ED38&gt;($ED$11*DA$8),2,IF($C39+$D39+$E39+$F39+$G39+$ED38&gt;($ED$11*DA$8),3,0))))</f>
        <v>0</v>
      </c>
      <c r="DB39" s="239">
        <f>IF(OR(SUMIF(DB$12:DB38,2,DB$12:DB38)=2,SUMIF(DB$12:DB38,1,DB$12:DB38)=1,SUM(DB$12:DB38)=1,SUM(DB$12:DB38)=2),0,IF($C39+$ED38&gt;($ED$11*DB$8),1,IF($C39+$D39+$E39+$F39+$ED38&gt;($ED$11*DB$8),2,IF($C39+$D39+$E39+$F39+$G39+$ED38&gt;($ED$11*DB$8),3,0))))</f>
        <v>0</v>
      </c>
      <c r="DC39" s="239">
        <f>IF(OR(SUMIF(DC$12:DC38,2,DC$12:DC38)=2,SUMIF(DC$12:DC38,1,DC$12:DC38)=1,SUM(DC$12:DC38)=1,SUM(DC$12:DC38)=2),0,IF($C39+$ED38&gt;($ED$11*DC$8),1,IF($C39+$D39+$E39+$F39+$ED38&gt;($ED$11*DC$8),2,IF($C39+$D39+$E39+$F39+$G39+$ED38&gt;($ED$11*DC$8),3,0))))</f>
        <v>0</v>
      </c>
      <c r="DD39" s="239">
        <f>IF(OR(SUMIF(DD$12:DD38,2,DD$12:DD38)=2,SUMIF(DD$12:DD38,1,DD$12:DD38)=1,SUM(DD$12:DD38)=1,SUM(DD$12:DD38)=2),0,IF($C39+$ED38&gt;($ED$11*DD$8),1,IF($C39+$D39+$E39+$F39+$ED38&gt;($ED$11*DD$8),2,IF($C39+$D39+$E39+$F39+$G39+$ED38&gt;($ED$11*DD$8),3,0))))</f>
        <v>0</v>
      </c>
      <c r="DE39" s="239">
        <f>IF(OR(SUMIF(DE$12:DE38,2,DE$12:DE38)=2,SUMIF(DE$12:DE38,1,DE$12:DE38)=1,SUM(DE$12:DE38)=1,SUM(DE$12:DE38)=2),0,IF($C39+$ED38&gt;($ED$11*DE$8),1,IF($C39+$D39+$E39+$F39+$ED38&gt;($ED$11*DE$8),2,IF($C39+$D39+$E39+$F39+$G39+$ED38&gt;($ED$11*DE$8),3,0))))</f>
        <v>0</v>
      </c>
      <c r="DF39" s="239">
        <f>IF(OR(SUMIF(DF$12:DF38,2,DF$12:DF38)=2,SUMIF(DF$12:DF38,1,DF$12:DF38)=1,SUM(DF$12:DF38)=1,SUM(DF$12:DF38)=2),0,IF($C39+$ED38&gt;($ED$11*DF$8),1,IF($C39+$D39+$E39+$F39+$ED38&gt;($ED$11*DF$8),2,IF($C39+$D39+$E39+$F39+$G39+$ED38&gt;($ED$11*DF$8),3,0))))</f>
        <v>0</v>
      </c>
      <c r="DG39" s="239">
        <f>IF(OR(SUMIF(DG$12:DG38,2,DG$12:DG38)=2,SUMIF(DG$12:DG38,1,DG$12:DG38)=1,SUM(DG$12:DG38)=1,SUM(DG$12:DG38)=2),0,IF($C39+$ED38&gt;($ED$11*DG$8),1,IF($C39+$D39+$E39+$F39+$ED38&gt;($ED$11*DG$8),2,IF($C39+$D39+$E39+$F39+$G39+$ED38&gt;($ED$11*DG$8),3,0))))</f>
        <v>0</v>
      </c>
      <c r="DH39" s="239">
        <f>IF(OR(SUMIF(DH$12:DH38,2,DH$12:DH38)=2,SUMIF(DH$12:DH38,1,DH$12:DH38)=1,SUM(DH$12:DH38)=1,SUM(DH$12:DH38)=2),0,IF($C39+$ED38&gt;($ED$11*DH$8),1,IF($C39+$D39+$E39+$F39+$ED38&gt;($ED$11*DH$8),2,IF($C39+$D39+$E39+$F39+$G39+$ED38&gt;($ED$11*DH$8),3,0))))</f>
        <v>0</v>
      </c>
      <c r="DI39" s="239">
        <f>IF(OR(SUMIF(DI$12:DI38,2,DI$12:DI38)=2,SUMIF(DI$12:DI38,1,DI$12:DI38)=1,SUM(DI$12:DI38)=1,SUM(DI$12:DI38)=2),0,IF($C39+$ED38&gt;($ED$11*DI$8),1,IF($C39+$D39+$E39+$F39+$ED38&gt;($ED$11*DI$8),2,IF($C39+$D39+$E39+$F39+$G39+$ED38&gt;($ED$11*DI$8),3,0))))</f>
        <v>0</v>
      </c>
      <c r="DJ39" s="239">
        <f>IF(OR(SUMIF(DJ$12:DJ38,2,DJ$12:DJ38)=2,SUMIF(DJ$12:DJ38,1,DJ$12:DJ38)=1,SUM(DJ$12:DJ38)=1,SUM(DJ$12:DJ38)=2),0,IF($C39+$ED38&gt;($ED$11*DJ$8),1,IF($C39+$D39+$E39+$F39+$ED38&gt;($ED$11*DJ$8),2,IF($C39+$D39+$E39+$F39+$G39+$ED38&gt;($ED$11*DJ$8),3,0))))</f>
        <v>0</v>
      </c>
      <c r="DK39" s="239">
        <f>IF(OR(SUMIF(DK$12:DK38,2,DK$12:DK38)=2,SUMIF(DK$12:DK38,1,DK$12:DK38)=1,SUM(DK$12:DK38)=1,SUM(DK$12:DK38)=2),0,IF($C39+$ED38&gt;($ED$11*DK$8),1,IF($C39+$D39+$E39+$F39+$ED38&gt;($ED$11*DK$8),2,IF($C39+$D39+$E39+$F39+$G39+$ED38&gt;($ED$11*DK$8),3,0))))</f>
        <v>0</v>
      </c>
      <c r="DL39" s="239">
        <f>IF(OR(SUMIF(DL$12:DL38,2,DL$12:DL38)=2,SUMIF(DL$12:DL38,1,DL$12:DL38)=1,SUM(DL$12:DL38)=1,SUM(DL$12:DL38)=2),0,IF($C39+$ED38&gt;($ED$11*DL$8),1,IF($C39+$D39+$E39+$F39+$ED38&gt;($ED$11*DL$8),2,IF($C39+$D39+$E39+$F39+$G39+$ED38&gt;($ED$11*DL$8),3,0))))</f>
        <v>0</v>
      </c>
      <c r="DM39" s="239">
        <f>IF(OR(SUMIF(DM$12:DM38,2,DM$12:DM38)=2,SUMIF(DM$12:DM38,1,DM$12:DM38)=1,SUM(DM$12:DM38)=1,SUM(DM$12:DM38)=2),0,IF($C39+$ED38&gt;($ED$11*DM$8),1,IF($C39+$D39+$E39+$F39+$ED38&gt;($ED$11*DM$8),2,IF($C39+$D39+$E39+$F39+$G39+$ED38&gt;($ED$11*DM$8),3,0))))</f>
        <v>0</v>
      </c>
      <c r="DN39" s="239">
        <f>IF(OR(SUMIF(DN$12:DN38,2,DN$12:DN38)=2,SUMIF(DN$12:DN38,1,DN$12:DN38)=1,SUM(DN$12:DN38)=1,SUM(DN$12:DN38)=2),0,IF($C39+$ED38&gt;($ED$11*DN$8),1,IF($C39+$D39+$E39+$F39+$ED38&gt;($ED$11*DN$8),2,IF($C39+$D39+$E39+$F39+$G39+$ED38&gt;($ED$11*DN$8),3,0))))</f>
        <v>0</v>
      </c>
      <c r="DO39" s="239">
        <f>IF(OR(SUMIF(DO$12:DO38,2,DO$12:DO38)=2,SUMIF(DO$12:DO38,1,DO$12:DO38)=1,SUM(DO$12:DO38)=1,SUM(DO$12:DO38)=2),0,IF($C39+$ED38&gt;($ED$11*DO$8),1,IF($C39+$D39+$E39+$F39+$ED38&gt;($ED$11*DO$8),2,IF($C39+$D39+$E39+$F39+$G39+$ED38&gt;($ED$11*DO$8),3,0))))</f>
        <v>0</v>
      </c>
      <c r="DP39" s="239">
        <f>IF(OR(SUMIF(DP$12:DP38,2,DP$12:DP38)=2,SUMIF(DP$12:DP38,1,DP$12:DP38)=1,SUM(DP$12:DP38)=1,SUM(DP$12:DP38)=2),0,IF($C39+$ED38&gt;($ED$11*DP$8),1,IF($C39+$D39+$E39+$F39+$ED38&gt;($ED$11*DP$8),2,IF($C39+$D39+$E39+$F39+$G39+$ED38&gt;($ED$11*DP$8),3,0))))</f>
        <v>0</v>
      </c>
      <c r="DQ39" s="239">
        <f>IF(OR(SUMIF(DQ$12:DQ38,2,DQ$12:DQ38)=2,SUMIF(DQ$12:DQ38,1,DQ$12:DQ38)=1,SUM(DQ$12:DQ38)=1,SUM(DQ$12:DQ38)=2),0,IF($C39+$ED38&gt;($ED$11*DQ$8),1,IF($C39+$D39+$E39+$F39+$ED38&gt;($ED$11*DQ$8),2,IF($C39+$D39+$E39+$F39+$G39+$ED38&gt;($ED$11*DQ$8),3,0))))</f>
        <v>0</v>
      </c>
      <c r="DR39" s="239">
        <f>IF(OR(SUMIF(DR$12:DR38,2,DR$12:DR38)=2,SUMIF(DR$12:DR38,1,DR$12:DR38)=1,SUM(DR$12:DR38)=1,SUM(DR$12:DR38)=2),0,IF($C39+$ED38&gt;($ED$11*DR$8),1,IF($C39+$D39+$E39+$F39+$ED38&gt;($ED$11*DR$8),2,IF($C39+$D39+$E39+$F39+$G39+$ED38&gt;($ED$11*DR$8),3,0))))</f>
        <v>0</v>
      </c>
      <c r="DS39" s="239">
        <f>IF(OR(SUMIF(DS$12:DS38,2,DS$12:DS38)=2,SUMIF(DS$12:DS38,1,DS$12:DS38)=1,SUM(DS$12:DS38)=1,SUM(DS$12:DS38)=2),0,IF($C39+$ED38&gt;($ED$11*DS$8),1,IF($C39+$D39+$E39+$F39+$ED38&gt;($ED$11*DS$8),2,IF($C39+$D39+$E39+$F39+$G39+$ED38&gt;($ED$11*DS$8),3,0))))</f>
        <v>0</v>
      </c>
      <c r="DT39" s="239">
        <f>IF(OR(SUMIF(DT$12:DT38,2,DT$12:DT38)=2,SUMIF(DT$12:DT38,1,DT$12:DT38)=1,SUM(DT$12:DT38)=1,SUM(DT$12:DT38)=2),0,IF($C39+$ED38&gt;($ED$11*DT$8),1,IF($C39+$D39+$E39+$F39+$ED38&gt;($ED$11*DT$8),2,IF($C39+$D39+$E39+$F39+$G39+$ED38&gt;($ED$11*DT$8),3,0))))</f>
        <v>0</v>
      </c>
      <c r="DU39" s="239">
        <f>IF(OR(SUMIF(DU$12:DU38,2,DU$12:DU38)=2,SUMIF(DU$12:DU38,1,DU$12:DU38)=1,SUM(DU$12:DU38)=1,SUM(DU$12:DU38)=2),0,IF($C39+$ED38&gt;($ED$11*DU$8),1,IF($C39+$D39+$E39+$F39+$ED38&gt;($ED$11*DU$8),2,IF($C39+$D39+$E39+$F39+$G39+$ED38&gt;($ED$11*DU$8),3,0))))</f>
        <v>0</v>
      </c>
      <c r="DV39" s="239">
        <f>IF(OR(SUMIF(DV$12:DV38,2,DV$12:DV38)=2,SUMIF(DV$12:DV38,1,DV$12:DV38)=1,SUM(DV$12:DV38)=1,SUM(DV$12:DV38)=2),0,IF($C39+$ED38&gt;($ED$11*DV$8),1,IF($C39+$D39+$E39+$F39+$ED38&gt;($ED$11*DV$8),2,IF($C39+$D39+$E39+$F39+$G39+$ED38&gt;($ED$11*DV$8),3,0))))</f>
        <v>0</v>
      </c>
      <c r="DW39" s="239">
        <f>IF(OR(SUMIF(DW$12:DW38,2,DW$12:DW38)=2,SUMIF(DW$12:DW38,1,DW$12:DW38)=1,SUM(DW$12:DW38)=1,SUM(DW$12:DW38)=2),0,IF($C39+$ED38&gt;($ED$11*DW$8),1,IF($C39+$D39+$E39+$F39+$ED38&gt;($ED$11*DW$8),2,IF($C39+$D39+$E39+$F39+$G39+$ED38&gt;($ED$11*DW$8),3,0))))</f>
        <v>0</v>
      </c>
      <c r="DX39" s="239">
        <f>IF(OR(SUMIF(DX$12:DX38,2,DX$12:DX38)=2,SUMIF(DX$12:DX38,1,DX$12:DX38)=1,SUM(DX$12:DX38)=1,SUM(DX$12:DX38)=2),0,IF($C39+$ED38&gt;($ED$11*DX$8),1,IF($C39+$D39+$E39+$F39+$ED38&gt;($ED$11*DX$8),2,IF($C39+$D39+$E39+$F39+$G39+$ED38&gt;($ED$11*DX$8),3,0))))</f>
        <v>0</v>
      </c>
      <c r="DY39" s="239">
        <f>IF(OR(SUMIF(DY$12:DY38,2,DY$12:DY38)=2,SUMIF(DY$12:DY38,1,DY$12:DY38)=1,SUM(DY$12:DY38)=1,SUM(DY$12:DY38)=2),0,IF($C39+$ED38&gt;($ED$11*DY$8),1,IF($C39+$D39+$E39+$F39+$ED38&gt;($ED$11*DY$8),2,IF($C39+$D39+$E39+$F39+$G39+$ED38&gt;($ED$11*DY$8),3,0))))</f>
        <v>0</v>
      </c>
      <c r="DZ39" s="239">
        <f>IF(OR(SUMIF(DZ$12:DZ38,2,DZ$12:DZ38)=2,SUMIF(DZ$12:DZ38,1,DZ$12:DZ38)=1,SUM(DZ$12:DZ38)=1,SUM(DZ$12:DZ38)=2),0,IF($C39+$ED38&gt;($ED$11*DZ$8),1,IF($C39+$D39+$E39+$F39+$ED38&gt;($ED$11*DZ$8),2,IF($C39+$D39+$E39+$F39+$G39+$ED38&gt;($ED$11*DZ$8),3,0))))</f>
        <v>0</v>
      </c>
      <c r="EA39" s="239">
        <f>IF(OR(SUMIF(EA$12:EA38,2,EA$12:EA38)=2,SUMIF(EA$12:EA38,1,EA$12:EA38)=1,SUM(EA$12:EA38)=1,SUM(EA$12:EA38)=2),0,IF($C39+$ED38&gt;($ED$11*EA$8),1,IF($C39+$D39+$E39+$F39+$ED38&gt;($ED$11*EA$8),2,IF($C39+$D39+$E39+$F39+$G39+$ED38&gt;($ED$11*EA$8),3,0))))</f>
        <v>0</v>
      </c>
      <c r="EB39" s="239">
        <f>IF(OR(SUMIF(EB$12:EB38,2,EB$12:EB38)=2,SUMIF(EB$12:EB38,1,EB$12:EB38)=1,SUM(EB$12:EB38)=1,SUM(EB$12:EB38)=2),0,IF($C39+$ED38&gt;($ED$11*EB$8),1,IF($C39+$D39+$E39+$F39+$ED38&gt;($ED$11*EB$8),2,IF($C39+$D39+$E39+$F39+$G39+$ED38&gt;($ED$11*EB$8),3,0))))</f>
        <v>0</v>
      </c>
      <c r="EC39" s="239">
        <f>IF(OR(SUMIF(EC$12:EC38,2,EC$12:EC38)=2,SUMIF(EC$12:EC38,1,EC$12:EC38)=1,SUM(EC$12:EC38)=1,SUM(EC$12:EC38)=2),0,IF($C39+$ED38&gt;($ED$11*EC$8),1,IF($C39+$D39+$E39+$F39+$ED38&gt;($ED$11*EC$8),2,IF($C39+$D39+$E39+$F39+$G39+$ED38&gt;($ED$11*EC$8),3,0))))</f>
        <v>0</v>
      </c>
      <c r="ED39" s="197">
        <f>SUM($C$12:$F39)</f>
        <v>0</v>
      </c>
    </row>
    <row r="40" spans="1:134" ht="14.1" customHeight="1">
      <c r="A40" s="236">
        <v>29</v>
      </c>
      <c r="B40" s="237"/>
      <c r="C40" s="237"/>
      <c r="D40" s="237"/>
      <c r="E40" s="237"/>
      <c r="F40" s="237"/>
      <c r="G40" s="237"/>
      <c r="H40" s="239">
        <f>IF(OR(SUMIF(H$12:H39,2,H$12:H39)=2,SUMIF(H$12:H39,1,H$12:H39)=1,SUM(H$12:H39)=1,SUM(H$12:H39)=2),0,IF($C40+$ED39&gt;($ED$11*H$8),1,IF($C40+$D40+$E40+$F40+$ED39&gt;($ED$11*H$8),2,IF($C40+$D40+$E40+$F40+$G40+$ED39&gt;($ED$11*H$8),3,0))))</f>
        <v>0</v>
      </c>
      <c r="I40" s="239">
        <f>IF(OR(SUMIF(I$12:I39,2,I$12:I39)=2,SUMIF(I$12:I39,1,I$12:I39)=1,SUM(I$12:I39)=1,SUM(I$12:I39)=2),0,IF($C40+$ED39&gt;($ED$11*I$8),1,IF($C40+$D40+$E40+$F40+$ED39&gt;($ED$11*I$8),2,IF($C40+$D40+$E40+$F40+$G40+$ED39&gt;($ED$11*I$8),3,0))))</f>
        <v>0</v>
      </c>
      <c r="J40" s="239">
        <f>IF(OR(SUMIF(J$12:J39,2,J$12:J39)=2,SUMIF(J$12:J39,1,J$12:J39)=1,SUM(J$12:J39)=1,SUM(J$12:J39)=2),0,IF($C40+$ED39&gt;($ED$11*J$8),1,IF($C40+$D40+$E40+$F40+$ED39&gt;($ED$11*J$8),2,IF($C40+$D40+$E40+$F40+$G40+$ED39&gt;($ED$11*J$8),3,0))))</f>
        <v>0</v>
      </c>
      <c r="K40" s="239">
        <f>IF(OR(SUMIF(K$12:K39,2,K$12:K39)=2,SUMIF(K$12:K39,1,K$12:K39)=1,SUM(K$12:K39)=1,SUM(K$12:K39)=2),0,IF($C40+$ED39&gt;($ED$11*K$8),1,IF($C40+$D40+$E40+$F40+$ED39&gt;($ED$11*K$8),2,IF($C40+$D40+$E40+$F40+$G40+$ED39&gt;($ED$11*K$8),3,0))))</f>
        <v>0</v>
      </c>
      <c r="L40" s="239">
        <f>IF(OR(SUMIF(L$12:L39,2,L$12:L39)=2,SUMIF(L$12:L39,1,L$12:L39)=1,SUM(L$12:L39)=1,SUM(L$12:L39)=2),0,IF($C40+$ED39&gt;($ED$11*L$8),1,IF($C40+$D40+$E40+$F40+$ED39&gt;($ED$11*L$8),2,IF($C40+$D40+$E40+$F40+$G40+$ED39&gt;($ED$11*L$8),3,0))))</f>
        <v>0</v>
      </c>
      <c r="M40" s="239">
        <f>IF(OR(SUMIF(M$12:M39,2,M$12:M39)=2,SUMIF(M$12:M39,1,M$12:M39)=1,SUM(M$12:M39)=1,SUM(M$12:M39)=2),0,IF($C40+$ED39&gt;($ED$11*M$8),1,IF($C40+$D40+$E40+$F40+$ED39&gt;($ED$11*M$8),2,IF($C40+$D40+$E40+$F40+$G40+$ED39&gt;($ED$11*M$8),3,0))))</f>
        <v>0</v>
      </c>
      <c r="N40" s="239">
        <f>IF(OR(SUMIF(N$12:N39,2,N$12:N39)=2,SUMIF(N$12:N39,1,N$12:N39)=1,SUM(N$12:N39)=1,SUM(N$12:N39)=2),0,IF($C40+$ED39&gt;($ED$11*N$8),1,IF($C40+$D40+$E40+$F40+$ED39&gt;($ED$11*N$8),2,IF($C40+$D40+$E40+$F40+$G40+$ED39&gt;($ED$11*N$8),3,0))))</f>
        <v>0</v>
      </c>
      <c r="O40" s="239">
        <f>IF(OR(SUMIF(O$12:O39,2,O$12:O39)=2,SUMIF(O$12:O39,1,O$12:O39)=1,SUM(O$12:O39)=1,SUM(O$12:O39)=2),0,IF($C40+$ED39&gt;($ED$11*O$8),1,IF($C40+$D40+$E40+$F40+$ED39&gt;($ED$11*O$8),2,IF($C40+$D40+$E40+$F40+$G40+$ED39&gt;($ED$11*O$8),3,0))))</f>
        <v>0</v>
      </c>
      <c r="P40" s="239">
        <f>IF(OR(SUMIF(P$12:P39,2,P$12:P39)=2,SUMIF(P$12:P39,1,P$12:P39)=1,SUM(P$12:P39)=1,SUM(P$12:P39)=2),0,IF($C40+$ED39&gt;($ED$11*P$8),1,IF($C40+$D40+$E40+$F40+$ED39&gt;($ED$11*P$8),2,IF($C40+$D40+$E40+$F40+$G40+$ED39&gt;($ED$11*P$8),3,0))))</f>
        <v>0</v>
      </c>
      <c r="Q40" s="239">
        <f>IF(OR(SUMIF(Q$12:Q39,2,Q$12:Q39)=2,SUMIF(Q$12:Q39,1,Q$12:Q39)=1,SUM(Q$12:Q39)=1,SUM(Q$12:Q39)=2),0,IF($C40+$ED39&gt;($ED$11*Q$8),1,IF($C40+$D40+$E40+$F40+$ED39&gt;($ED$11*Q$8),2,IF($C40+$D40+$E40+$F40+$G40+$ED39&gt;($ED$11*Q$8),3,0))))</f>
        <v>0</v>
      </c>
      <c r="R40" s="239">
        <f>IF(OR(SUMIF(R$12:R39,2,R$12:R39)=2,SUMIF(R$12:R39,1,R$12:R39)=1,SUM(R$12:R39)=1,SUM(R$12:R39)=2),0,IF($C40+$ED39&gt;($ED$11*R$8),1,IF($C40+$D40+$E40+$F40+$ED39&gt;($ED$11*R$8),2,IF($C40+$D40+$E40+$F40+$G40+$ED39&gt;($ED$11*R$8),3,0))))</f>
        <v>0</v>
      </c>
      <c r="S40" s="239">
        <f>IF(OR(SUMIF(S$12:S39,2,S$12:S39)=2,SUMIF(S$12:S39,1,S$12:S39)=1,SUM(S$12:S39)=1,SUM(S$12:S39)=2),0,IF($C40+$ED39&gt;($ED$11*S$8),1,IF($C40+$D40+$E40+$F40+$ED39&gt;($ED$11*S$8),2,IF($C40+$D40+$E40+$F40+$G40+$ED39&gt;($ED$11*S$8),3,0))))</f>
        <v>0</v>
      </c>
      <c r="T40" s="239">
        <f>IF(OR(SUMIF(T$12:T39,2,T$12:T39)=2,SUMIF(T$12:T39,1,T$12:T39)=1,SUM(T$12:T39)=1,SUM(T$12:T39)=2),0,IF($C40+$ED39&gt;($ED$11*T$8),1,IF($C40+$D40+$E40+$F40+$ED39&gt;($ED$11*T$8),2,IF($C40+$D40+$E40+$F40+$G40+$ED39&gt;($ED$11*T$8),3,0))))</f>
        <v>0</v>
      </c>
      <c r="U40" s="239">
        <f>IF(OR(SUMIF(U$12:U39,2,U$12:U39)=2,SUMIF(U$12:U39,1,U$12:U39)=1,SUM(U$12:U39)=1,SUM(U$12:U39)=2),0,IF($C40+$ED39&gt;($ED$11*U$8),1,IF($C40+$D40+$E40+$F40+$ED39&gt;($ED$11*U$8),2,IF($C40+$D40+$E40+$F40+$G40+$ED39&gt;($ED$11*U$8),3,0))))</f>
        <v>0</v>
      </c>
      <c r="V40" s="239">
        <f>IF(OR(SUMIF(V$12:V39,2,V$12:V39)=2,SUMIF(V$12:V39,1,V$12:V39)=1,SUM(V$12:V39)=1,SUM(V$12:V39)=2),0,IF($C40+$ED39&gt;($ED$11*V$8),1,IF($C40+$D40+$E40+$F40+$ED39&gt;($ED$11*V$8),2,IF($C40+$D40+$E40+$F40+$G40+$ED39&gt;($ED$11*V$8),3,0))))</f>
        <v>0</v>
      </c>
      <c r="W40" s="239">
        <f>IF(OR(SUMIF(W$12:W39,2,W$12:W39)=2,SUMIF(W$12:W39,1,W$12:W39)=1,SUM(W$12:W39)=1,SUM(W$12:W39)=2),0,IF($C40+$ED39&gt;($ED$11*W$8),1,IF($C40+$D40+$E40+$F40+$ED39&gt;($ED$11*W$8),2,IF($C40+$D40+$E40+$F40+$G40+$ED39&gt;($ED$11*W$8),3,0))))</f>
        <v>0</v>
      </c>
      <c r="X40" s="239">
        <f>IF(OR(SUMIF(X$12:X39,2,X$12:X39)=2,SUMIF(X$12:X39,1,X$12:X39)=1,SUM(X$12:X39)=1,SUM(X$12:X39)=2),0,IF($C40+$ED39&gt;($ED$11*X$8),1,IF($C40+$D40+$E40+$F40+$ED39&gt;($ED$11*X$8),2,IF($C40+$D40+$E40+$F40+$G40+$ED39&gt;($ED$11*X$8),3,0))))</f>
        <v>0</v>
      </c>
      <c r="Y40" s="239">
        <f>IF(OR(SUMIF(Y$12:Y39,2,Y$12:Y39)=2,SUMIF(Y$12:Y39,1,Y$12:Y39)=1,SUM(Y$12:Y39)=1,SUM(Y$12:Y39)=2),0,IF($C40+$ED39&gt;($ED$11*Y$8),1,IF($C40+$D40+$E40+$F40+$ED39&gt;($ED$11*Y$8),2,IF($C40+$D40+$E40+$F40+$G40+$ED39&gt;($ED$11*Y$8),3,0))))</f>
        <v>0</v>
      </c>
      <c r="Z40" s="239">
        <f>IF(OR(SUMIF(Z$12:Z39,2,Z$12:Z39)=2,SUMIF(Z$12:Z39,1,Z$12:Z39)=1,SUM(Z$12:Z39)=1,SUM(Z$12:Z39)=2),0,IF($C40+$ED39&gt;($ED$11*Z$8),1,IF($C40+$D40+$E40+$F40+$ED39&gt;($ED$11*Z$8),2,IF($C40+$D40+$E40+$F40+$G40+$ED39&gt;($ED$11*Z$8),3,0))))</f>
        <v>0</v>
      </c>
      <c r="AA40" s="239">
        <f>IF(OR(SUMIF(AA$12:AA39,2,AA$12:AA39)=2,SUMIF(AA$12:AA39,1,AA$12:AA39)=1,SUM(AA$12:AA39)=1,SUM(AA$12:AA39)=2),0,IF($C40+$ED39&gt;($ED$11*AA$8),1,IF($C40+$D40+$E40+$F40+$ED39&gt;($ED$11*AA$8),2,IF($C40+$D40+$E40+$F40+$G40+$ED39&gt;($ED$11*AA$8),3,0))))</f>
        <v>0</v>
      </c>
      <c r="AB40" s="239">
        <f>IF(OR(SUMIF(AB$12:AB39,2,AB$12:AB39)=2,SUMIF(AB$12:AB39,1,AB$12:AB39)=1,SUM(AB$12:AB39)=1,SUM(AB$12:AB39)=2),0,IF($C40+$ED39&gt;($ED$11*AB$8),1,IF($C40+$D40+$E40+$F40+$ED39&gt;($ED$11*AB$8),2,IF($C40+$D40+$E40+$F40+$G40+$ED39&gt;($ED$11*AB$8),3,0))))</f>
        <v>0</v>
      </c>
      <c r="AC40" s="239">
        <f>IF(OR(SUMIF(AC$12:AC39,2,AC$12:AC39)=2,SUMIF(AC$12:AC39,1,AC$12:AC39)=1,SUM(AC$12:AC39)=1,SUM(AC$12:AC39)=2),0,IF($C40+$ED39&gt;($ED$11*AC$8),1,IF($C40+$D40+$E40+$F40+$ED39&gt;($ED$11*AC$8),2,IF($C40+$D40+$E40+$F40+$G40+$ED39&gt;($ED$11*AC$8),3,0))))</f>
        <v>0</v>
      </c>
      <c r="AD40" s="239">
        <f>IF(OR(SUMIF(AD$12:AD39,2,AD$12:AD39)=2,SUMIF(AD$12:AD39,1,AD$12:AD39)=1,SUM(AD$12:AD39)=1,SUM(AD$12:AD39)=2),0,IF($C40+$ED39&gt;($ED$11*AD$8),1,IF($C40+$D40+$E40+$F40+$ED39&gt;($ED$11*AD$8),2,IF($C40+$D40+$E40+$F40+$G40+$ED39&gt;($ED$11*AD$8),3,0))))</f>
        <v>0</v>
      </c>
      <c r="AE40" s="239">
        <f>IF(OR(SUMIF(AE$12:AE39,2,AE$12:AE39)=2,SUMIF(AE$12:AE39,1,AE$12:AE39)=1,SUM(AE$12:AE39)=1,SUM(AE$12:AE39)=2),0,IF($C40+$ED39&gt;($ED$11*AE$8),1,IF($C40+$D40+$E40+$F40+$ED39&gt;($ED$11*AE$8),2,IF($C40+$D40+$E40+$F40+$G40+$ED39&gt;($ED$11*AE$8),3,0))))</f>
        <v>0</v>
      </c>
      <c r="AF40" s="239">
        <f>IF(OR(SUMIF(AF$12:AF39,2,AF$12:AF39)=2,SUMIF(AF$12:AF39,1,AF$12:AF39)=1,SUM(AF$12:AF39)=1,SUM(AF$12:AF39)=2),0,IF($C40+$ED39&gt;($ED$11*AF$8),1,IF($C40+$D40+$E40+$F40+$ED39&gt;($ED$11*AF$8),2,IF($C40+$D40+$E40+$F40+$G40+$ED39&gt;($ED$11*AF$8),3,0))))</f>
        <v>0</v>
      </c>
      <c r="AG40" s="239">
        <f>IF(OR(SUMIF(AG$12:AG39,2,AG$12:AG39)=2,SUMIF(AG$12:AG39,1,AG$12:AG39)=1,SUM(AG$12:AG39)=1,SUM(AG$12:AG39)=2),0,IF($C40+$ED39&gt;($ED$11*AG$8),1,IF($C40+$D40+$E40+$F40+$ED39&gt;($ED$11*AG$8),2,IF($C40+$D40+$E40+$F40+$G40+$ED39&gt;($ED$11*AG$8),3,0))))</f>
        <v>0</v>
      </c>
      <c r="AH40" s="239">
        <f>IF(OR(SUMIF(AH$12:AH39,2,AH$12:AH39)=2,SUMIF(AH$12:AH39,1,AH$12:AH39)=1,SUM(AH$12:AH39)=1,SUM(AH$12:AH39)=2),0,IF($C40+$ED39&gt;($ED$11*AH$8),1,IF($C40+$D40+$E40+$F40+$ED39&gt;($ED$11*AH$8),2,IF($C40+$D40+$E40+$F40+$G40+$ED39&gt;($ED$11*AH$8),3,0))))</f>
        <v>0</v>
      </c>
      <c r="AI40" s="239">
        <f>IF(OR(SUMIF(AI$12:AI39,2,AI$12:AI39)=2,SUMIF(AI$12:AI39,1,AI$12:AI39)=1,SUM(AI$12:AI39)=1,SUM(AI$12:AI39)=2),0,IF($C40+$ED39&gt;($ED$11*AI$8),1,IF($C40+$D40+$E40+$F40+$ED39&gt;($ED$11*AI$8),2,IF($C40+$D40+$E40+$F40+$G40+$ED39&gt;($ED$11*AI$8),3,0))))</f>
        <v>0</v>
      </c>
      <c r="AJ40" s="239">
        <f>IF(OR(SUMIF(AJ$12:AJ39,2,AJ$12:AJ39)=2,SUMIF(AJ$12:AJ39,1,AJ$12:AJ39)=1,SUM(AJ$12:AJ39)=1,SUM(AJ$12:AJ39)=2),0,IF($C40+$ED39&gt;($ED$11*AJ$8),1,IF($C40+$D40+$E40+$F40+$ED39&gt;($ED$11*AJ$8),2,IF($C40+$D40+$E40+$F40+$G40+$ED39&gt;($ED$11*AJ$8),3,0))))</f>
        <v>0</v>
      </c>
      <c r="AK40" s="239">
        <f>IF(OR(SUMIF(AK$12:AK39,2,AK$12:AK39)=2,SUMIF(AK$12:AK39,1,AK$12:AK39)=1,SUM(AK$12:AK39)=1,SUM(AK$12:AK39)=2),0,IF($C40+$ED39&gt;($ED$11*AK$8),1,IF($C40+$D40+$E40+$F40+$ED39&gt;($ED$11*AK$8),2,IF($C40+$D40+$E40+$F40+$G40+$ED39&gt;($ED$11*AK$8),3,0))))</f>
        <v>0</v>
      </c>
      <c r="AL40" s="239">
        <f>IF(OR(SUMIF(AL$12:AL39,2,AL$12:AL39)=2,SUMIF(AL$12:AL39,1,AL$12:AL39)=1,SUM(AL$12:AL39)=1,SUM(AL$12:AL39)=2),0,IF($C40+$ED39&gt;($ED$11*AL$8),1,IF($C40+$D40+$E40+$F40+$ED39&gt;($ED$11*AL$8),2,IF($C40+$D40+$E40+$F40+$G40+$ED39&gt;($ED$11*AL$8),3,0))))</f>
        <v>0</v>
      </c>
      <c r="AM40" s="239">
        <f>IF(OR(SUMIF(AM$12:AM39,2,AM$12:AM39)=2,SUMIF(AM$12:AM39,1,AM$12:AM39)=1,SUM(AM$12:AM39)=1,SUM(AM$12:AM39)=2),0,IF($C40+$ED39&gt;($ED$11*AM$8),1,IF($C40+$D40+$E40+$F40+$ED39&gt;($ED$11*AM$8),2,IF($C40+$D40+$E40+$F40+$G40+$ED39&gt;($ED$11*AM$8),3,0))))</f>
        <v>0</v>
      </c>
      <c r="AN40" s="239">
        <f>IF(OR(SUMIF(AN$12:AN39,2,AN$12:AN39)=2,SUMIF(AN$12:AN39,1,AN$12:AN39)=1,SUM(AN$12:AN39)=1,SUM(AN$12:AN39)=2),0,IF($C40+$ED39&gt;($ED$11*AN$8),1,IF($C40+$D40+$E40+$F40+$ED39&gt;($ED$11*AN$8),2,IF($C40+$D40+$E40+$F40+$G40+$ED39&gt;($ED$11*AN$8),3,0))))</f>
        <v>0</v>
      </c>
      <c r="AO40" s="239">
        <f>IF(OR(SUMIF(AO$12:AO39,2,AO$12:AO39)=2,SUMIF(AO$12:AO39,1,AO$12:AO39)=1,SUM(AO$12:AO39)=1,SUM(AO$12:AO39)=2),0,IF($C40+$ED39&gt;($ED$11*AO$8),1,IF($C40+$D40+$E40+$F40+$ED39&gt;($ED$11*AO$8),2,IF($C40+$D40+$E40+$F40+$G40+$ED39&gt;($ED$11*AO$8),3,0))))</f>
        <v>0</v>
      </c>
      <c r="AP40" s="239">
        <f>IF(OR(SUMIF(AP$12:AP39,2,AP$12:AP39)=2,SUMIF(AP$12:AP39,1,AP$12:AP39)=1,SUM(AP$12:AP39)=1,SUM(AP$12:AP39)=2),0,IF($C40+$ED39&gt;($ED$11*AP$8),1,IF($C40+$D40+$E40+$F40+$ED39&gt;($ED$11*AP$8),2,IF($C40+$D40+$E40+$F40+$G40+$ED39&gt;($ED$11*AP$8),3,0))))</f>
        <v>0</v>
      </c>
      <c r="AQ40" s="239">
        <f>IF(OR(SUMIF(AQ$12:AQ39,2,AQ$12:AQ39)=2,SUMIF(AQ$12:AQ39,1,AQ$12:AQ39)=1,SUM(AQ$12:AQ39)=1,SUM(AQ$12:AQ39)=2),0,IF($C40+$ED39&gt;($ED$11*AQ$8),1,IF($C40+$D40+$E40+$F40+$ED39&gt;($ED$11*AQ$8),2,IF($C40+$D40+$E40+$F40+$G40+$ED39&gt;($ED$11*AQ$8),3,0))))</f>
        <v>0</v>
      </c>
      <c r="AR40" s="239">
        <f>IF(OR(SUMIF(AR$12:AR39,2,AR$12:AR39)=2,SUMIF(AR$12:AR39,1,AR$12:AR39)=1,SUM(AR$12:AR39)=1,SUM(AR$12:AR39)=2),0,IF($C40+$ED39&gt;($ED$11*AR$8),1,IF($C40+$D40+$E40+$F40+$ED39&gt;($ED$11*AR$8),2,IF($C40+$D40+$E40+$F40+$G40+$ED39&gt;($ED$11*AR$8),3,0))))</f>
        <v>0</v>
      </c>
      <c r="AS40" s="239">
        <f>IF(OR(SUMIF(AS$12:AS39,2,AS$12:AS39)=2,SUMIF(AS$12:AS39,1,AS$12:AS39)=1,SUM(AS$12:AS39)=1,SUM(AS$12:AS39)=2),0,IF($C40+$ED39&gt;($ED$11*AS$8),1,IF($C40+$D40+$E40+$F40+$ED39&gt;($ED$11*AS$8),2,IF($C40+$D40+$E40+$F40+$G40+$ED39&gt;($ED$11*AS$8),3,0))))</f>
        <v>0</v>
      </c>
      <c r="AT40" s="239">
        <f>IF(OR(SUMIF(AT$12:AT39,2,AT$12:AT39)=2,SUMIF(AT$12:AT39,1,AT$12:AT39)=1,SUM(AT$12:AT39)=1,SUM(AT$12:AT39)=2),0,IF($C40+$ED39&gt;($ED$11*AT$8),1,IF($C40+$D40+$E40+$F40+$ED39&gt;($ED$11*AT$8),2,IF($C40+$D40+$E40+$F40+$G40+$ED39&gt;($ED$11*AT$8),3,0))))</f>
        <v>0</v>
      </c>
      <c r="AU40" s="239">
        <f>IF(OR(SUMIF(AU$12:AU39,2,AU$12:AU39)=2,SUMIF(AU$12:AU39,1,AU$12:AU39)=1,SUM(AU$12:AU39)=1,SUM(AU$12:AU39)=2),0,IF($C40+$ED39&gt;($ED$11*AU$8),1,IF($C40+$D40+$E40+$F40+$ED39&gt;($ED$11*AU$8),2,IF($C40+$D40+$E40+$F40+$G40+$ED39&gt;($ED$11*AU$8),3,0))))</f>
        <v>0</v>
      </c>
      <c r="AV40" s="239">
        <f>IF(OR(SUMIF(AV$12:AV39,2,AV$12:AV39)=2,SUMIF(AV$12:AV39,1,AV$12:AV39)=1,SUM(AV$12:AV39)=1,SUM(AV$12:AV39)=2),0,IF($C40+$ED39&gt;($ED$11*AV$8),1,IF($C40+$D40+$E40+$F40+$ED39&gt;($ED$11*AV$8),2,IF($C40+$D40+$E40+$F40+$G40+$ED39&gt;($ED$11*AV$8),3,0))))</f>
        <v>0</v>
      </c>
      <c r="AW40" s="239">
        <f>IF(OR(SUMIF(AW$12:AW39,2,AW$12:AW39)=2,SUMIF(AW$12:AW39,1,AW$12:AW39)=1,SUM(AW$12:AW39)=1,SUM(AW$12:AW39)=2),0,IF($C40+$ED39&gt;($ED$11*AW$8),1,IF($C40+$D40+$E40+$F40+$ED39&gt;($ED$11*AW$8),2,IF($C40+$D40+$E40+$F40+$G40+$ED39&gt;($ED$11*AW$8),3,0))))</f>
        <v>0</v>
      </c>
      <c r="AX40" s="239">
        <f>IF(OR(SUMIF(AX$12:AX39,2,AX$12:AX39)=2,SUMIF(AX$12:AX39,1,AX$12:AX39)=1,SUM(AX$12:AX39)=1,SUM(AX$12:AX39)=2),0,IF($C40+$ED39&gt;($ED$11*AX$8),1,IF($C40+$D40+$E40+$F40+$ED39&gt;($ED$11*AX$8),2,IF($C40+$D40+$E40+$F40+$G40+$ED39&gt;($ED$11*AX$8),3,0))))</f>
        <v>0</v>
      </c>
      <c r="AY40" s="239">
        <f>IF(OR(SUMIF(AY$12:AY39,2,AY$12:AY39)=2,SUMIF(AY$12:AY39,1,AY$12:AY39)=1,SUM(AY$12:AY39)=1,SUM(AY$12:AY39)=2),0,IF($C40+$ED39&gt;($ED$11*AY$8),1,IF($C40+$D40+$E40+$F40+$ED39&gt;($ED$11*AY$8),2,IF($C40+$D40+$E40+$F40+$G40+$ED39&gt;($ED$11*AY$8),3,0))))</f>
        <v>0</v>
      </c>
      <c r="AZ40" s="239">
        <f>IF(OR(SUMIF(AZ$12:AZ39,2,AZ$12:AZ39)=2,SUMIF(AZ$12:AZ39,1,AZ$12:AZ39)=1,SUM(AZ$12:AZ39)=1,SUM(AZ$12:AZ39)=2),0,IF($C40+$ED39&gt;($ED$11*AZ$8),1,IF($C40+$D40+$E40+$F40+$ED39&gt;($ED$11*AZ$8),2,IF($C40+$D40+$E40+$F40+$G40+$ED39&gt;($ED$11*AZ$8),3,0))))</f>
        <v>0</v>
      </c>
      <c r="BA40" s="239">
        <f>IF(OR(SUMIF(BA$12:BA39,2,BA$12:BA39)=2,SUMIF(BA$12:BA39,1,BA$12:BA39)=1,SUM(BA$12:BA39)=1,SUM(BA$12:BA39)=2),0,IF($C40+$ED39&gt;($ED$11*BA$8),1,IF($C40+$D40+$E40+$F40+$ED39&gt;($ED$11*BA$8),2,IF($C40+$D40+$E40+$F40+$G40+$ED39&gt;($ED$11*BA$8),3,0))))</f>
        <v>0</v>
      </c>
      <c r="BB40" s="239">
        <f>IF(OR(SUMIF(BB$12:BB39,2,BB$12:BB39)=2,SUMIF(BB$12:BB39,1,BB$12:BB39)=1,SUM(BB$12:BB39)=1,SUM(BB$12:BB39)=2),0,IF($C40+$ED39&gt;($ED$11*BB$8),1,IF($C40+$D40+$E40+$F40+$ED39&gt;($ED$11*BB$8),2,IF($C40+$D40+$E40+$F40+$G40+$ED39&gt;($ED$11*BB$8),3,0))))</f>
        <v>0</v>
      </c>
      <c r="BC40" s="239">
        <f>IF(OR(SUMIF(BC$12:BC39,2,BC$12:BC39)=2,SUMIF(BC$12:BC39,1,BC$12:BC39)=1,SUM(BC$12:BC39)=1,SUM(BC$12:BC39)=2),0,IF($C40+$ED39&gt;($ED$11*BC$8),1,IF($C40+$D40+$E40+$F40+$ED39&gt;($ED$11*BC$8),2,IF($C40+$D40+$E40+$F40+$G40+$ED39&gt;($ED$11*BC$8),3,0))))</f>
        <v>0</v>
      </c>
      <c r="BD40" s="239">
        <f>IF(OR(SUMIF(BD$12:BD39,2,BD$12:BD39)=2,SUMIF(BD$12:BD39,1,BD$12:BD39)=1,SUM(BD$12:BD39)=1,SUM(BD$12:BD39)=2),0,IF($C40+$ED39&gt;($ED$11*BD$8),1,IF($C40+$D40+$E40+$F40+$ED39&gt;($ED$11*BD$8),2,IF($C40+$D40+$E40+$F40+$G40+$ED39&gt;($ED$11*BD$8),3,0))))</f>
        <v>0</v>
      </c>
      <c r="BE40" s="239">
        <f>IF(OR(SUMIF(BE$12:BE39,2,BE$12:BE39)=2,SUMIF(BE$12:BE39,1,BE$12:BE39)=1,SUM(BE$12:BE39)=1,SUM(BE$12:BE39)=2),0,IF($C40+$ED39&gt;($ED$11*BE$8),1,IF($C40+$D40+$E40+$F40+$ED39&gt;($ED$11*BE$8),2,IF($C40+$D40+$E40+$F40+$G40+$ED39&gt;($ED$11*BE$8),3,0))))</f>
        <v>0</v>
      </c>
      <c r="BF40" s="239">
        <f>IF(OR(SUMIF(BF$12:BF39,2,BF$12:BF39)=2,SUMIF(BF$12:BF39,1,BF$12:BF39)=1,SUM(BF$12:BF39)=1,SUM(BF$12:BF39)=2),0,IF($C40+$ED39&gt;($ED$11*BF$8),1,IF($C40+$D40+$E40+$F40+$ED39&gt;($ED$11*BF$8),2,IF($C40+$D40+$E40+$F40+$G40+$ED39&gt;($ED$11*BF$8),3,0))))</f>
        <v>0</v>
      </c>
      <c r="BG40" s="239">
        <f>IF(OR(SUMIF(BG$12:BG39,2,BG$12:BG39)=2,SUMIF(BG$12:BG39,1,BG$12:BG39)=1,SUM(BG$12:BG39)=1,SUM(BG$12:BG39)=2),0,IF($C40+$ED39&gt;($ED$11*BG$8),1,IF($C40+$D40+$E40+$F40+$ED39&gt;($ED$11*BG$8),2,IF($C40+$D40+$E40+$F40+$G40+$ED39&gt;($ED$11*BG$8),3,0))))</f>
        <v>0</v>
      </c>
      <c r="BH40" s="239">
        <f>IF(OR(SUMIF(BH$12:BH39,2,BH$12:BH39)=2,SUMIF(BH$12:BH39,1,BH$12:BH39)=1,SUM(BH$12:BH39)=1,SUM(BH$12:BH39)=2),0,IF($C40+$ED39&gt;($ED$11*BH$8),1,IF($C40+$D40+$E40+$F40+$ED39&gt;($ED$11*BH$8),2,IF($C40+$D40+$E40+$F40+$G40+$ED39&gt;($ED$11*BH$8),3,0))))</f>
        <v>0</v>
      </c>
      <c r="BI40" s="239">
        <f>IF(OR(SUMIF(BI$12:BI39,2,BI$12:BI39)=2,SUMIF(BI$12:BI39,1,BI$12:BI39)=1,SUM(BI$12:BI39)=1,SUM(BI$12:BI39)=2),0,IF($C40+$ED39&gt;($ED$11*BI$8),1,IF($C40+$D40+$E40+$F40+$ED39&gt;($ED$11*BI$8),2,IF($C40+$D40+$E40+$F40+$G40+$ED39&gt;($ED$11*BI$8),3,0))))</f>
        <v>0</v>
      </c>
      <c r="BJ40" s="239">
        <f>IF(OR(SUMIF(BJ$12:BJ39,2,BJ$12:BJ39)=2,SUMIF(BJ$12:BJ39,1,BJ$12:BJ39)=1,SUM(BJ$12:BJ39)=1,SUM(BJ$12:BJ39)=2),0,IF($C40+$ED39&gt;($ED$11*BJ$8),1,IF($C40+$D40+$E40+$F40+$ED39&gt;($ED$11*BJ$8),2,IF($C40+$D40+$E40+$F40+$G40+$ED39&gt;($ED$11*BJ$8),3,0))))</f>
        <v>0</v>
      </c>
      <c r="BK40" s="239">
        <f>IF(OR(SUMIF(BK$12:BK39,2,BK$12:BK39)=2,SUMIF(BK$12:BK39,1,BK$12:BK39)=1,SUM(BK$12:BK39)=1,SUM(BK$12:BK39)=2),0,IF($C40+$ED39&gt;($ED$11*BK$8),1,IF($C40+$D40+$E40+$F40+$ED39&gt;($ED$11*BK$8),2,IF($C40+$D40+$E40+$F40+$G40+$ED39&gt;($ED$11*BK$8),3,0))))</f>
        <v>0</v>
      </c>
      <c r="BL40" s="239">
        <f>IF(OR(SUMIF(BL$12:BL39,2,BL$12:BL39)=2,SUMIF(BL$12:BL39,1,BL$12:BL39)=1,SUM(BL$12:BL39)=1,SUM(BL$12:BL39)=2),0,IF($C40+$ED39&gt;($ED$11*BL$8),1,IF($C40+$D40+$E40+$F40+$ED39&gt;($ED$11*BL$8),2,IF($C40+$D40+$E40+$F40+$G40+$ED39&gt;($ED$11*BL$8),3,0))))</f>
        <v>0</v>
      </c>
      <c r="BM40" s="239">
        <f>IF(OR(SUMIF(BM$12:BM39,2,BM$12:BM39)=2,SUMIF(BM$12:BM39,1,BM$12:BM39)=1,SUM(BM$12:BM39)=1,SUM(BM$12:BM39)=2),0,IF($C40+$ED39&gt;($ED$11*BM$8),1,IF($C40+$D40+$E40+$F40+$ED39&gt;($ED$11*BM$8),2,IF($C40+$D40+$E40+$F40+$G40+$ED39&gt;($ED$11*BM$8),3,0))))</f>
        <v>0</v>
      </c>
      <c r="BN40" s="239">
        <f>IF(OR(SUMIF(BN$12:BN39,2,BN$12:BN39)=2,SUMIF(BN$12:BN39,1,BN$12:BN39)=1,SUM(BN$12:BN39)=1,SUM(BN$12:BN39)=2),0,IF($C40+$ED39&gt;($ED$11*BN$8),1,IF($C40+$D40+$E40+$F40+$ED39&gt;($ED$11*BN$8),2,IF($C40+$D40+$E40+$F40+$G40+$ED39&gt;($ED$11*BN$8),3,0))))</f>
        <v>0</v>
      </c>
      <c r="BO40" s="239">
        <f>IF(OR(SUMIF(BO$12:BO39,2,BO$12:BO39)=2,SUMIF(BO$12:BO39,1,BO$12:BO39)=1,SUM(BO$12:BO39)=1,SUM(BO$12:BO39)=2),0,IF($C40+$ED39&gt;($ED$11*BO$8),1,IF($C40+$D40+$E40+$F40+$ED39&gt;($ED$11*BO$8),2,IF($C40+$D40+$E40+$F40+$G40+$ED39&gt;($ED$11*BO$8),3,0))))</f>
        <v>0</v>
      </c>
      <c r="BP40" s="239">
        <f>IF(OR(SUMIF(BP$12:BP39,2,BP$12:BP39)=2,SUMIF(BP$12:BP39,1,BP$12:BP39)=1,SUM(BP$12:BP39)=1,SUM(BP$12:BP39)=2),0,IF($C40+$ED39&gt;($ED$11*BP$8),1,IF($C40+$D40+$E40+$F40+$ED39&gt;($ED$11*BP$8),2,IF($C40+$D40+$E40+$F40+$G40+$ED39&gt;($ED$11*BP$8),3,0))))</f>
        <v>0</v>
      </c>
      <c r="BQ40" s="239">
        <f>IF(OR(SUMIF(BQ$12:BQ39,2,BQ$12:BQ39)=2,SUMIF(BQ$12:BQ39,1,BQ$12:BQ39)=1,SUM(BQ$12:BQ39)=1,SUM(BQ$12:BQ39)=2),0,IF($C40+$ED39&gt;($ED$11*BQ$8),1,IF($C40+$D40+$E40+$F40+$ED39&gt;($ED$11*BQ$8),2,IF($C40+$D40+$E40+$F40+$G40+$ED39&gt;($ED$11*BQ$8),3,0))))</f>
        <v>0</v>
      </c>
      <c r="BR40" s="239">
        <f>IF(OR(SUMIF(BR$12:BR39,2,BR$12:BR39)=2,SUMIF(BR$12:BR39,1,BR$12:BR39)=1,SUM(BR$12:BR39)=1,SUM(BR$12:BR39)=2),0,IF($C40+$ED39&gt;($ED$11*BR$8),1,IF($C40+$D40+$E40+$F40+$ED39&gt;($ED$11*BR$8),2,IF($C40+$D40+$E40+$F40+$G40+$ED39&gt;($ED$11*BR$8),3,0))))</f>
        <v>0</v>
      </c>
      <c r="BS40" s="239">
        <f>IF(OR(SUMIF(BS$12:BS39,2,BS$12:BS39)=2,SUMIF(BS$12:BS39,1,BS$12:BS39)=1,SUM(BS$12:BS39)=1,SUM(BS$12:BS39)=2),0,IF($C40+$ED39&gt;($ED$11*BS$8),1,IF($C40+$D40+$E40+$F40+$ED39&gt;($ED$11*BS$8),2,IF($C40+$D40+$E40+$F40+$G40+$ED39&gt;($ED$11*BS$8),3,0))))</f>
        <v>0</v>
      </c>
      <c r="BT40" s="239">
        <f>IF(OR(SUMIF(BT$12:BT39,2,BT$12:BT39)=2,SUMIF(BT$12:BT39,1,BT$12:BT39)=1,SUM(BT$12:BT39)=1,SUM(BT$12:BT39)=2),0,IF($C40+$ED39&gt;($ED$11*BT$8),1,IF($C40+$D40+$E40+$F40+$ED39&gt;($ED$11*BT$8),2,IF($C40+$D40+$E40+$F40+$G40+$ED39&gt;($ED$11*BT$8),3,0))))</f>
        <v>0</v>
      </c>
      <c r="BU40" s="239">
        <f>IF(OR(SUMIF(BU$12:BU39,2,BU$12:BU39)=2,SUMIF(BU$12:BU39,1,BU$12:BU39)=1,SUM(BU$12:BU39)=1,SUM(BU$12:BU39)=2),0,IF($C40+$ED39&gt;($ED$11*BU$8),1,IF($C40+$D40+$E40+$F40+$ED39&gt;($ED$11*BU$8),2,IF($C40+$D40+$E40+$F40+$G40+$ED39&gt;($ED$11*BU$8),3,0))))</f>
        <v>0</v>
      </c>
      <c r="BV40" s="239">
        <f>IF(OR(SUMIF(BV$12:BV39,2,BV$12:BV39)=2,SUMIF(BV$12:BV39,1,BV$12:BV39)=1,SUM(BV$12:BV39)=1,SUM(BV$12:BV39)=2),0,IF($C40+$ED39&gt;($ED$11*BV$8),1,IF($C40+$D40+$E40+$F40+$ED39&gt;($ED$11*BV$8),2,IF($C40+$D40+$E40+$F40+$G40+$ED39&gt;($ED$11*BV$8),3,0))))</f>
        <v>0</v>
      </c>
      <c r="BW40" s="239">
        <f>IF(OR(SUMIF(BW$12:BW39,2,BW$12:BW39)=2,SUMIF(BW$12:BW39,1,BW$12:BW39)=1,SUM(BW$12:BW39)=1,SUM(BW$12:BW39)=2),0,IF($C40+$ED39&gt;($ED$11*BW$8),1,IF($C40+$D40+$E40+$F40+$ED39&gt;($ED$11*BW$8),2,IF($C40+$D40+$E40+$F40+$G40+$ED39&gt;($ED$11*BW$8),3,0))))</f>
        <v>0</v>
      </c>
      <c r="BX40" s="239">
        <f>IF(OR(SUMIF(BX$12:BX39,2,BX$12:BX39)=2,SUMIF(BX$12:BX39,1,BX$12:BX39)=1,SUM(BX$12:BX39)=1,SUM(BX$12:BX39)=2),0,IF($C40+$ED39&gt;($ED$11*BX$8),1,IF($C40+$D40+$E40+$F40+$ED39&gt;($ED$11*BX$8),2,IF($C40+$D40+$E40+$F40+$G40+$ED39&gt;($ED$11*BX$8),3,0))))</f>
        <v>0</v>
      </c>
      <c r="BY40" s="239">
        <f>IF(OR(SUMIF(BY$12:BY39,2,BY$12:BY39)=2,SUMIF(BY$12:BY39,1,BY$12:BY39)=1,SUM(BY$12:BY39)=1,SUM(BY$12:BY39)=2),0,IF($C40+$ED39&gt;($ED$11*BY$8),1,IF($C40+$D40+$E40+$F40+$ED39&gt;($ED$11*BY$8),2,IF($C40+$D40+$E40+$F40+$G40+$ED39&gt;($ED$11*BY$8),3,0))))</f>
        <v>0</v>
      </c>
      <c r="BZ40" s="239">
        <f>IF(OR(SUMIF(BZ$12:BZ39,2,BZ$12:BZ39)=2,SUMIF(BZ$12:BZ39,1,BZ$12:BZ39)=1,SUM(BZ$12:BZ39)=1,SUM(BZ$12:BZ39)=2),0,IF($C40+$ED39&gt;($ED$11*BZ$8),1,IF($C40+$D40+$E40+$F40+$ED39&gt;($ED$11*BZ$8),2,IF($C40+$D40+$E40+$F40+$G40+$ED39&gt;($ED$11*BZ$8),3,0))))</f>
        <v>0</v>
      </c>
      <c r="CA40" s="239">
        <f>IF(OR(SUMIF(CA$12:CA39,2,CA$12:CA39)=2,SUMIF(CA$12:CA39,1,CA$12:CA39)=1,SUM(CA$12:CA39)=1,SUM(CA$12:CA39)=2),0,IF($C40+$ED39&gt;($ED$11*CA$8),1,IF($C40+$D40+$E40+$F40+$ED39&gt;($ED$11*CA$8),2,IF($C40+$D40+$E40+$F40+$G40+$ED39&gt;($ED$11*CA$8),3,0))))</f>
        <v>0</v>
      </c>
      <c r="CB40" s="239">
        <f>IF(OR(SUMIF(CB$12:CB39,2,CB$12:CB39)=2,SUMIF(CB$12:CB39,1,CB$12:CB39)=1,SUM(CB$12:CB39)=1,SUM(CB$12:CB39)=2),0,IF($C40+$ED39&gt;($ED$11*CB$8),1,IF($C40+$D40+$E40+$F40+$ED39&gt;($ED$11*CB$8),2,IF($C40+$D40+$E40+$F40+$G40+$ED39&gt;($ED$11*CB$8),3,0))))</f>
        <v>0</v>
      </c>
      <c r="CC40" s="239">
        <f>IF(OR(SUMIF(CC$12:CC39,2,CC$12:CC39)=2,SUMIF(CC$12:CC39,1,CC$12:CC39)=1,SUM(CC$12:CC39)=1,SUM(CC$12:CC39)=2),0,IF($C40+$ED39&gt;($ED$11*CC$8),1,IF($C40+$D40+$E40+$F40+$ED39&gt;($ED$11*CC$8),2,IF($C40+$D40+$E40+$F40+$G40+$ED39&gt;($ED$11*CC$8),3,0))))</f>
        <v>0</v>
      </c>
      <c r="CD40" s="239">
        <f>IF(OR(SUMIF(CD$12:CD39,2,CD$12:CD39)=2,SUMIF(CD$12:CD39,1,CD$12:CD39)=1,SUM(CD$12:CD39)=1,SUM(CD$12:CD39)=2),0,IF($C40+$ED39&gt;($ED$11*CD$8),1,IF($C40+$D40+$E40+$F40+$ED39&gt;($ED$11*CD$8),2,IF($C40+$D40+$E40+$F40+$G40+$ED39&gt;($ED$11*CD$8),3,0))))</f>
        <v>0</v>
      </c>
      <c r="CE40" s="239">
        <f>IF(OR(SUMIF(CE$12:CE39,2,CE$12:CE39)=2,SUMIF(CE$12:CE39,1,CE$12:CE39)=1,SUM(CE$12:CE39)=1,SUM(CE$12:CE39)=2),0,IF($C40+$ED39&gt;($ED$11*CE$8),1,IF($C40+$D40+$E40+$F40+$ED39&gt;($ED$11*CE$8),2,IF($C40+$D40+$E40+$F40+$G40+$ED39&gt;($ED$11*CE$8),3,0))))</f>
        <v>0</v>
      </c>
      <c r="CF40" s="239">
        <f>IF(OR(SUMIF(CF$12:CF39,2,CF$12:CF39)=2,SUMIF(CF$12:CF39,1,CF$12:CF39)=1,SUM(CF$12:CF39)=1,SUM(CF$12:CF39)=2),0,IF($C40+$ED39&gt;($ED$11*CF$8),1,IF($C40+$D40+$E40+$F40+$ED39&gt;($ED$11*CF$8),2,IF($C40+$D40+$E40+$F40+$G40+$ED39&gt;($ED$11*CF$8),3,0))))</f>
        <v>0</v>
      </c>
      <c r="CG40" s="239">
        <f>IF(OR(SUMIF(CG$12:CG39,2,CG$12:CG39)=2,SUMIF(CG$12:CG39,1,CG$12:CG39)=1,SUM(CG$12:CG39)=1,SUM(CG$12:CG39)=2),0,IF($C40+$ED39&gt;($ED$11*CG$8),1,IF($C40+$D40+$E40+$F40+$ED39&gt;($ED$11*CG$8),2,IF($C40+$D40+$E40+$F40+$G40+$ED39&gt;($ED$11*CG$8),3,0))))</f>
        <v>0</v>
      </c>
      <c r="CH40" s="239">
        <f>IF(OR(SUMIF(CH$12:CH39,2,CH$12:CH39)=2,SUMIF(CH$12:CH39,1,CH$12:CH39)=1,SUM(CH$12:CH39)=1,SUM(CH$12:CH39)=2),0,IF($C40+$ED39&gt;($ED$11*CH$8),1,IF($C40+$D40+$E40+$F40+$ED39&gt;($ED$11*CH$8),2,IF($C40+$D40+$E40+$F40+$G40+$ED39&gt;($ED$11*CH$8),3,0))))</f>
        <v>0</v>
      </c>
      <c r="CI40" s="239">
        <f>IF(OR(SUMIF(CI$12:CI39,2,CI$12:CI39)=2,SUMIF(CI$12:CI39,1,CI$12:CI39)=1,SUM(CI$12:CI39)=1,SUM(CI$12:CI39)=2),0,IF($C40+$ED39&gt;($ED$11*CI$8),1,IF($C40+$D40+$E40+$F40+$ED39&gt;($ED$11*CI$8),2,IF($C40+$D40+$E40+$F40+$G40+$ED39&gt;($ED$11*CI$8),3,0))))</f>
        <v>0</v>
      </c>
      <c r="CJ40" s="239">
        <f>IF(OR(SUMIF(CJ$12:CJ39,2,CJ$12:CJ39)=2,SUMIF(CJ$12:CJ39,1,CJ$12:CJ39)=1,SUM(CJ$12:CJ39)=1,SUM(CJ$12:CJ39)=2),0,IF($C40+$ED39&gt;($ED$11*CJ$8),1,IF($C40+$D40+$E40+$F40+$ED39&gt;($ED$11*CJ$8),2,IF($C40+$D40+$E40+$F40+$G40+$ED39&gt;($ED$11*CJ$8),3,0))))</f>
        <v>0</v>
      </c>
      <c r="CK40" s="239">
        <f>IF(OR(SUMIF(CK$12:CK39,2,CK$12:CK39)=2,SUMIF(CK$12:CK39,1,CK$12:CK39)=1,SUM(CK$12:CK39)=1,SUM(CK$12:CK39)=2),0,IF($C40+$ED39&gt;($ED$11*CK$8),1,IF($C40+$D40+$E40+$F40+$ED39&gt;($ED$11*CK$8),2,IF($C40+$D40+$E40+$F40+$G40+$ED39&gt;($ED$11*CK$8),3,0))))</f>
        <v>0</v>
      </c>
      <c r="CL40" s="239">
        <f>IF(OR(SUMIF(CL$12:CL39,2,CL$12:CL39)=2,SUMIF(CL$12:CL39,1,CL$12:CL39)=1,SUM(CL$12:CL39)=1,SUM(CL$12:CL39)=2),0,IF($C40+$ED39&gt;($ED$11*CL$8),1,IF($C40+$D40+$E40+$F40+$ED39&gt;($ED$11*CL$8),2,IF($C40+$D40+$E40+$F40+$G40+$ED39&gt;($ED$11*CL$8),3,0))))</f>
        <v>0</v>
      </c>
      <c r="CM40" s="239">
        <f>IF(OR(SUMIF(CM$12:CM39,2,CM$12:CM39)=2,SUMIF(CM$12:CM39,1,CM$12:CM39)=1,SUM(CM$12:CM39)=1,SUM(CM$12:CM39)=2),0,IF($C40+$ED39&gt;($ED$11*CM$8),1,IF($C40+$D40+$E40+$F40+$ED39&gt;($ED$11*CM$8),2,IF($C40+$D40+$E40+$F40+$G40+$ED39&gt;($ED$11*CM$8),3,0))))</f>
        <v>0</v>
      </c>
      <c r="CN40" s="239">
        <f>IF(OR(SUMIF(CN$12:CN39,2,CN$12:CN39)=2,SUMIF(CN$12:CN39,1,CN$12:CN39)=1,SUM(CN$12:CN39)=1,SUM(CN$12:CN39)=2),0,IF($C40+$ED39&gt;($ED$11*CN$8),1,IF($C40+$D40+$E40+$F40+$ED39&gt;($ED$11*CN$8),2,IF($C40+$D40+$E40+$F40+$G40+$ED39&gt;($ED$11*CN$8),3,0))))</f>
        <v>0</v>
      </c>
      <c r="CO40" s="239">
        <f>IF(OR(SUMIF(CO$12:CO39,2,CO$12:CO39)=2,SUMIF(CO$12:CO39,1,CO$12:CO39)=1,SUM(CO$12:CO39)=1,SUM(CO$12:CO39)=2),0,IF($C40+$ED39&gt;($ED$11*CO$8),1,IF($C40+$D40+$E40+$F40+$ED39&gt;($ED$11*CO$8),2,IF($C40+$D40+$E40+$F40+$G40+$ED39&gt;($ED$11*CO$8),3,0))))</f>
        <v>0</v>
      </c>
      <c r="CP40" s="239">
        <f>IF(OR(SUMIF(CP$12:CP39,2,CP$12:CP39)=2,SUMIF(CP$12:CP39,1,CP$12:CP39)=1,SUM(CP$12:CP39)=1,SUM(CP$12:CP39)=2),0,IF($C40+$ED39&gt;($ED$11*CP$8),1,IF($C40+$D40+$E40+$F40+$ED39&gt;($ED$11*CP$8),2,IF($C40+$D40+$E40+$F40+$G40+$ED39&gt;($ED$11*CP$8),3,0))))</f>
        <v>0</v>
      </c>
      <c r="CQ40" s="239">
        <f>IF(OR(SUMIF(CQ$12:CQ39,2,CQ$12:CQ39)=2,SUMIF(CQ$12:CQ39,1,CQ$12:CQ39)=1,SUM(CQ$12:CQ39)=1,SUM(CQ$12:CQ39)=2),0,IF($C40+$ED39&gt;($ED$11*CQ$8),1,IF($C40+$D40+$E40+$F40+$ED39&gt;($ED$11*CQ$8),2,IF($C40+$D40+$E40+$F40+$G40+$ED39&gt;($ED$11*CQ$8),3,0))))</f>
        <v>0</v>
      </c>
      <c r="CR40" s="239">
        <f>IF(OR(SUMIF(CR$12:CR39,2,CR$12:CR39)=2,SUMIF(CR$12:CR39,1,CR$12:CR39)=1,SUM(CR$12:CR39)=1,SUM(CR$12:CR39)=2),0,IF($C40+$ED39&gt;($ED$11*CR$8),1,IF($C40+$D40+$E40+$F40+$ED39&gt;($ED$11*CR$8),2,IF($C40+$D40+$E40+$F40+$G40+$ED39&gt;($ED$11*CR$8),3,0))))</f>
        <v>0</v>
      </c>
      <c r="CS40" s="239">
        <f>IF(OR(SUMIF(CS$12:CS39,2,CS$12:CS39)=2,SUMIF(CS$12:CS39,1,CS$12:CS39)=1,SUM(CS$12:CS39)=1,SUM(CS$12:CS39)=2),0,IF($C40+$ED39&gt;($ED$11*CS$8),1,IF($C40+$D40+$E40+$F40+$ED39&gt;($ED$11*CS$8),2,IF($C40+$D40+$E40+$F40+$G40+$ED39&gt;($ED$11*CS$8),3,0))))</f>
        <v>0</v>
      </c>
      <c r="CT40" s="239">
        <f>IF(OR(SUMIF(CT$12:CT39,2,CT$12:CT39)=2,SUMIF(CT$12:CT39,1,CT$12:CT39)=1,SUM(CT$12:CT39)=1,SUM(CT$12:CT39)=2),0,IF($C40+$ED39&gt;($ED$11*CT$8),1,IF($C40+$D40+$E40+$F40+$ED39&gt;($ED$11*CT$8),2,IF($C40+$D40+$E40+$F40+$G40+$ED39&gt;($ED$11*CT$8),3,0))))</f>
        <v>0</v>
      </c>
      <c r="CU40" s="239">
        <f>IF(OR(SUMIF(CU$12:CU39,2,CU$12:CU39)=2,SUMIF(CU$12:CU39,1,CU$12:CU39)=1,SUM(CU$12:CU39)=1,SUM(CU$12:CU39)=2),0,IF($C40+$ED39&gt;($ED$11*CU$8),1,IF($C40+$D40+$E40+$F40+$ED39&gt;($ED$11*CU$8),2,IF($C40+$D40+$E40+$F40+$G40+$ED39&gt;($ED$11*CU$8),3,0))))</f>
        <v>0</v>
      </c>
      <c r="CV40" s="239">
        <f>IF(OR(SUMIF(CV$12:CV39,2,CV$12:CV39)=2,SUMIF(CV$12:CV39,1,CV$12:CV39)=1,SUM(CV$12:CV39)=1,SUM(CV$12:CV39)=2),0,IF($C40+$ED39&gt;($ED$11*CV$8),1,IF($C40+$D40+$E40+$F40+$ED39&gt;($ED$11*CV$8),2,IF($C40+$D40+$E40+$F40+$G40+$ED39&gt;($ED$11*CV$8),3,0))))</f>
        <v>0</v>
      </c>
      <c r="CW40" s="239">
        <f>IF(OR(SUMIF(CW$12:CW39,2,CW$12:CW39)=2,SUMIF(CW$12:CW39,1,CW$12:CW39)=1,SUM(CW$12:CW39)=1,SUM(CW$12:CW39)=2),0,IF($C40+$ED39&gt;($ED$11*CW$8),1,IF($C40+$D40+$E40+$F40+$ED39&gt;($ED$11*CW$8),2,IF($C40+$D40+$E40+$F40+$G40+$ED39&gt;($ED$11*CW$8),3,0))))</f>
        <v>0</v>
      </c>
      <c r="CX40" s="239">
        <f>IF(OR(SUMIF(CX$12:CX39,2,CX$12:CX39)=2,SUMIF(CX$12:CX39,1,CX$12:CX39)=1,SUM(CX$12:CX39)=1,SUM(CX$12:CX39)=2),0,IF($C40+$ED39&gt;($ED$11*CX$8),1,IF($C40+$D40+$E40+$F40+$ED39&gt;($ED$11*CX$8),2,IF($C40+$D40+$E40+$F40+$G40+$ED39&gt;($ED$11*CX$8),3,0))))</f>
        <v>0</v>
      </c>
      <c r="CY40" s="239">
        <f>IF(OR(SUMIF(CY$12:CY39,2,CY$12:CY39)=2,SUMIF(CY$12:CY39,1,CY$12:CY39)=1,SUM(CY$12:CY39)=1,SUM(CY$12:CY39)=2),0,IF($C40+$ED39&gt;($ED$11*CY$8),1,IF($C40+$D40+$E40+$F40+$ED39&gt;($ED$11*CY$8),2,IF($C40+$D40+$E40+$F40+$G40+$ED39&gt;($ED$11*CY$8),3,0))))</f>
        <v>0</v>
      </c>
      <c r="CZ40" s="239">
        <f>IF(OR(SUMIF(CZ$12:CZ39,2,CZ$12:CZ39)=2,SUMIF(CZ$12:CZ39,1,CZ$12:CZ39)=1,SUM(CZ$12:CZ39)=1,SUM(CZ$12:CZ39)=2),0,IF($C40+$ED39&gt;($ED$11*CZ$8),1,IF($C40+$D40+$E40+$F40+$ED39&gt;($ED$11*CZ$8),2,IF($C40+$D40+$E40+$F40+$G40+$ED39&gt;($ED$11*CZ$8),3,0))))</f>
        <v>0</v>
      </c>
      <c r="DA40" s="239">
        <f>IF(OR(SUMIF(DA$12:DA39,2,DA$12:DA39)=2,SUMIF(DA$12:DA39,1,DA$12:DA39)=1,SUM(DA$12:DA39)=1,SUM(DA$12:DA39)=2),0,IF($C40+$ED39&gt;($ED$11*DA$8),1,IF($C40+$D40+$E40+$F40+$ED39&gt;($ED$11*DA$8),2,IF($C40+$D40+$E40+$F40+$G40+$ED39&gt;($ED$11*DA$8),3,0))))</f>
        <v>0</v>
      </c>
      <c r="DB40" s="239">
        <f>IF(OR(SUMIF(DB$12:DB39,2,DB$12:DB39)=2,SUMIF(DB$12:DB39,1,DB$12:DB39)=1,SUM(DB$12:DB39)=1,SUM(DB$12:DB39)=2),0,IF($C40+$ED39&gt;($ED$11*DB$8),1,IF($C40+$D40+$E40+$F40+$ED39&gt;($ED$11*DB$8),2,IF($C40+$D40+$E40+$F40+$G40+$ED39&gt;($ED$11*DB$8),3,0))))</f>
        <v>0</v>
      </c>
      <c r="DC40" s="239">
        <f>IF(OR(SUMIF(DC$12:DC39,2,DC$12:DC39)=2,SUMIF(DC$12:DC39,1,DC$12:DC39)=1,SUM(DC$12:DC39)=1,SUM(DC$12:DC39)=2),0,IF($C40+$ED39&gt;($ED$11*DC$8),1,IF($C40+$D40+$E40+$F40+$ED39&gt;($ED$11*DC$8),2,IF($C40+$D40+$E40+$F40+$G40+$ED39&gt;($ED$11*DC$8),3,0))))</f>
        <v>0</v>
      </c>
      <c r="DD40" s="239">
        <f>IF(OR(SUMIF(DD$12:DD39,2,DD$12:DD39)=2,SUMIF(DD$12:DD39,1,DD$12:DD39)=1,SUM(DD$12:DD39)=1,SUM(DD$12:DD39)=2),0,IF($C40+$ED39&gt;($ED$11*DD$8),1,IF($C40+$D40+$E40+$F40+$ED39&gt;($ED$11*DD$8),2,IF($C40+$D40+$E40+$F40+$G40+$ED39&gt;($ED$11*DD$8),3,0))))</f>
        <v>0</v>
      </c>
      <c r="DE40" s="239">
        <f>IF(OR(SUMIF(DE$12:DE39,2,DE$12:DE39)=2,SUMIF(DE$12:DE39,1,DE$12:DE39)=1,SUM(DE$12:DE39)=1,SUM(DE$12:DE39)=2),0,IF($C40+$ED39&gt;($ED$11*DE$8),1,IF($C40+$D40+$E40+$F40+$ED39&gt;($ED$11*DE$8),2,IF($C40+$D40+$E40+$F40+$G40+$ED39&gt;($ED$11*DE$8),3,0))))</f>
        <v>0</v>
      </c>
      <c r="DF40" s="239">
        <f>IF(OR(SUMIF(DF$12:DF39,2,DF$12:DF39)=2,SUMIF(DF$12:DF39,1,DF$12:DF39)=1,SUM(DF$12:DF39)=1,SUM(DF$12:DF39)=2),0,IF($C40+$ED39&gt;($ED$11*DF$8),1,IF($C40+$D40+$E40+$F40+$ED39&gt;($ED$11*DF$8),2,IF($C40+$D40+$E40+$F40+$G40+$ED39&gt;($ED$11*DF$8),3,0))))</f>
        <v>0</v>
      </c>
      <c r="DG40" s="239">
        <f>IF(OR(SUMIF(DG$12:DG39,2,DG$12:DG39)=2,SUMIF(DG$12:DG39,1,DG$12:DG39)=1,SUM(DG$12:DG39)=1,SUM(DG$12:DG39)=2),0,IF($C40+$ED39&gt;($ED$11*DG$8),1,IF($C40+$D40+$E40+$F40+$ED39&gt;($ED$11*DG$8),2,IF($C40+$D40+$E40+$F40+$G40+$ED39&gt;($ED$11*DG$8),3,0))))</f>
        <v>0</v>
      </c>
      <c r="DH40" s="239">
        <f>IF(OR(SUMIF(DH$12:DH39,2,DH$12:DH39)=2,SUMIF(DH$12:DH39,1,DH$12:DH39)=1,SUM(DH$12:DH39)=1,SUM(DH$12:DH39)=2),0,IF($C40+$ED39&gt;($ED$11*DH$8),1,IF($C40+$D40+$E40+$F40+$ED39&gt;($ED$11*DH$8),2,IF($C40+$D40+$E40+$F40+$G40+$ED39&gt;($ED$11*DH$8),3,0))))</f>
        <v>0</v>
      </c>
      <c r="DI40" s="239">
        <f>IF(OR(SUMIF(DI$12:DI39,2,DI$12:DI39)=2,SUMIF(DI$12:DI39,1,DI$12:DI39)=1,SUM(DI$12:DI39)=1,SUM(DI$12:DI39)=2),0,IF($C40+$ED39&gt;($ED$11*DI$8),1,IF($C40+$D40+$E40+$F40+$ED39&gt;($ED$11*DI$8),2,IF($C40+$D40+$E40+$F40+$G40+$ED39&gt;($ED$11*DI$8),3,0))))</f>
        <v>0</v>
      </c>
      <c r="DJ40" s="239">
        <f>IF(OR(SUMIF(DJ$12:DJ39,2,DJ$12:DJ39)=2,SUMIF(DJ$12:DJ39,1,DJ$12:DJ39)=1,SUM(DJ$12:DJ39)=1,SUM(DJ$12:DJ39)=2),0,IF($C40+$ED39&gt;($ED$11*DJ$8),1,IF($C40+$D40+$E40+$F40+$ED39&gt;($ED$11*DJ$8),2,IF($C40+$D40+$E40+$F40+$G40+$ED39&gt;($ED$11*DJ$8),3,0))))</f>
        <v>0</v>
      </c>
      <c r="DK40" s="239">
        <f>IF(OR(SUMIF(DK$12:DK39,2,DK$12:DK39)=2,SUMIF(DK$12:DK39,1,DK$12:DK39)=1,SUM(DK$12:DK39)=1,SUM(DK$12:DK39)=2),0,IF($C40+$ED39&gt;($ED$11*DK$8),1,IF($C40+$D40+$E40+$F40+$ED39&gt;($ED$11*DK$8),2,IF($C40+$D40+$E40+$F40+$G40+$ED39&gt;($ED$11*DK$8),3,0))))</f>
        <v>0</v>
      </c>
      <c r="DL40" s="239">
        <f>IF(OR(SUMIF(DL$12:DL39,2,DL$12:DL39)=2,SUMIF(DL$12:DL39,1,DL$12:DL39)=1,SUM(DL$12:DL39)=1,SUM(DL$12:DL39)=2),0,IF($C40+$ED39&gt;($ED$11*DL$8),1,IF($C40+$D40+$E40+$F40+$ED39&gt;($ED$11*DL$8),2,IF($C40+$D40+$E40+$F40+$G40+$ED39&gt;($ED$11*DL$8),3,0))))</f>
        <v>0</v>
      </c>
      <c r="DM40" s="239">
        <f>IF(OR(SUMIF(DM$12:DM39,2,DM$12:DM39)=2,SUMIF(DM$12:DM39,1,DM$12:DM39)=1,SUM(DM$12:DM39)=1,SUM(DM$12:DM39)=2),0,IF($C40+$ED39&gt;($ED$11*DM$8),1,IF($C40+$D40+$E40+$F40+$ED39&gt;($ED$11*DM$8),2,IF($C40+$D40+$E40+$F40+$G40+$ED39&gt;($ED$11*DM$8),3,0))))</f>
        <v>0</v>
      </c>
      <c r="DN40" s="239">
        <f>IF(OR(SUMIF(DN$12:DN39,2,DN$12:DN39)=2,SUMIF(DN$12:DN39,1,DN$12:DN39)=1,SUM(DN$12:DN39)=1,SUM(DN$12:DN39)=2),0,IF($C40+$ED39&gt;($ED$11*DN$8),1,IF($C40+$D40+$E40+$F40+$ED39&gt;($ED$11*DN$8),2,IF($C40+$D40+$E40+$F40+$G40+$ED39&gt;($ED$11*DN$8),3,0))))</f>
        <v>0</v>
      </c>
      <c r="DO40" s="239">
        <f>IF(OR(SUMIF(DO$12:DO39,2,DO$12:DO39)=2,SUMIF(DO$12:DO39,1,DO$12:DO39)=1,SUM(DO$12:DO39)=1,SUM(DO$12:DO39)=2),0,IF($C40+$ED39&gt;($ED$11*DO$8),1,IF($C40+$D40+$E40+$F40+$ED39&gt;($ED$11*DO$8),2,IF($C40+$D40+$E40+$F40+$G40+$ED39&gt;($ED$11*DO$8),3,0))))</f>
        <v>0</v>
      </c>
      <c r="DP40" s="239">
        <f>IF(OR(SUMIF(DP$12:DP39,2,DP$12:DP39)=2,SUMIF(DP$12:DP39,1,DP$12:DP39)=1,SUM(DP$12:DP39)=1,SUM(DP$12:DP39)=2),0,IF($C40+$ED39&gt;($ED$11*DP$8),1,IF($C40+$D40+$E40+$F40+$ED39&gt;($ED$11*DP$8),2,IF($C40+$D40+$E40+$F40+$G40+$ED39&gt;($ED$11*DP$8),3,0))))</f>
        <v>0</v>
      </c>
      <c r="DQ40" s="239">
        <f>IF(OR(SUMIF(DQ$12:DQ39,2,DQ$12:DQ39)=2,SUMIF(DQ$12:DQ39,1,DQ$12:DQ39)=1,SUM(DQ$12:DQ39)=1,SUM(DQ$12:DQ39)=2),0,IF($C40+$ED39&gt;($ED$11*DQ$8),1,IF($C40+$D40+$E40+$F40+$ED39&gt;($ED$11*DQ$8),2,IF($C40+$D40+$E40+$F40+$G40+$ED39&gt;($ED$11*DQ$8),3,0))))</f>
        <v>0</v>
      </c>
      <c r="DR40" s="239">
        <f>IF(OR(SUMIF(DR$12:DR39,2,DR$12:DR39)=2,SUMIF(DR$12:DR39,1,DR$12:DR39)=1,SUM(DR$12:DR39)=1,SUM(DR$12:DR39)=2),0,IF($C40+$ED39&gt;($ED$11*DR$8),1,IF($C40+$D40+$E40+$F40+$ED39&gt;($ED$11*DR$8),2,IF($C40+$D40+$E40+$F40+$G40+$ED39&gt;($ED$11*DR$8),3,0))))</f>
        <v>0</v>
      </c>
      <c r="DS40" s="239">
        <f>IF(OR(SUMIF(DS$12:DS39,2,DS$12:DS39)=2,SUMIF(DS$12:DS39,1,DS$12:DS39)=1,SUM(DS$12:DS39)=1,SUM(DS$12:DS39)=2),0,IF($C40+$ED39&gt;($ED$11*DS$8),1,IF($C40+$D40+$E40+$F40+$ED39&gt;($ED$11*DS$8),2,IF($C40+$D40+$E40+$F40+$G40+$ED39&gt;($ED$11*DS$8),3,0))))</f>
        <v>0</v>
      </c>
      <c r="DT40" s="239">
        <f>IF(OR(SUMIF(DT$12:DT39,2,DT$12:DT39)=2,SUMIF(DT$12:DT39,1,DT$12:DT39)=1,SUM(DT$12:DT39)=1,SUM(DT$12:DT39)=2),0,IF($C40+$ED39&gt;($ED$11*DT$8),1,IF($C40+$D40+$E40+$F40+$ED39&gt;($ED$11*DT$8),2,IF($C40+$D40+$E40+$F40+$G40+$ED39&gt;($ED$11*DT$8),3,0))))</f>
        <v>0</v>
      </c>
      <c r="DU40" s="239">
        <f>IF(OR(SUMIF(DU$12:DU39,2,DU$12:DU39)=2,SUMIF(DU$12:DU39,1,DU$12:DU39)=1,SUM(DU$12:DU39)=1,SUM(DU$12:DU39)=2),0,IF($C40+$ED39&gt;($ED$11*DU$8),1,IF($C40+$D40+$E40+$F40+$ED39&gt;($ED$11*DU$8),2,IF($C40+$D40+$E40+$F40+$G40+$ED39&gt;($ED$11*DU$8),3,0))))</f>
        <v>0</v>
      </c>
      <c r="DV40" s="239">
        <f>IF(OR(SUMIF(DV$12:DV39,2,DV$12:DV39)=2,SUMIF(DV$12:DV39,1,DV$12:DV39)=1,SUM(DV$12:DV39)=1,SUM(DV$12:DV39)=2),0,IF($C40+$ED39&gt;($ED$11*DV$8),1,IF($C40+$D40+$E40+$F40+$ED39&gt;($ED$11*DV$8),2,IF($C40+$D40+$E40+$F40+$G40+$ED39&gt;($ED$11*DV$8),3,0))))</f>
        <v>0</v>
      </c>
      <c r="DW40" s="239">
        <f>IF(OR(SUMIF(DW$12:DW39,2,DW$12:DW39)=2,SUMIF(DW$12:DW39,1,DW$12:DW39)=1,SUM(DW$12:DW39)=1,SUM(DW$12:DW39)=2),0,IF($C40+$ED39&gt;($ED$11*DW$8),1,IF($C40+$D40+$E40+$F40+$ED39&gt;($ED$11*DW$8),2,IF($C40+$D40+$E40+$F40+$G40+$ED39&gt;($ED$11*DW$8),3,0))))</f>
        <v>0</v>
      </c>
      <c r="DX40" s="239">
        <f>IF(OR(SUMIF(DX$12:DX39,2,DX$12:DX39)=2,SUMIF(DX$12:DX39,1,DX$12:DX39)=1,SUM(DX$12:DX39)=1,SUM(DX$12:DX39)=2),0,IF($C40+$ED39&gt;($ED$11*DX$8),1,IF($C40+$D40+$E40+$F40+$ED39&gt;($ED$11*DX$8),2,IF($C40+$D40+$E40+$F40+$G40+$ED39&gt;($ED$11*DX$8),3,0))))</f>
        <v>0</v>
      </c>
      <c r="DY40" s="239">
        <f>IF(OR(SUMIF(DY$12:DY39,2,DY$12:DY39)=2,SUMIF(DY$12:DY39,1,DY$12:DY39)=1,SUM(DY$12:DY39)=1,SUM(DY$12:DY39)=2),0,IF($C40+$ED39&gt;($ED$11*DY$8),1,IF($C40+$D40+$E40+$F40+$ED39&gt;($ED$11*DY$8),2,IF($C40+$D40+$E40+$F40+$G40+$ED39&gt;($ED$11*DY$8),3,0))))</f>
        <v>0</v>
      </c>
      <c r="DZ40" s="239">
        <f>IF(OR(SUMIF(DZ$12:DZ39,2,DZ$12:DZ39)=2,SUMIF(DZ$12:DZ39,1,DZ$12:DZ39)=1,SUM(DZ$12:DZ39)=1,SUM(DZ$12:DZ39)=2),0,IF($C40+$ED39&gt;($ED$11*DZ$8),1,IF($C40+$D40+$E40+$F40+$ED39&gt;($ED$11*DZ$8),2,IF($C40+$D40+$E40+$F40+$G40+$ED39&gt;($ED$11*DZ$8),3,0))))</f>
        <v>0</v>
      </c>
      <c r="EA40" s="239">
        <f>IF(OR(SUMIF(EA$12:EA39,2,EA$12:EA39)=2,SUMIF(EA$12:EA39,1,EA$12:EA39)=1,SUM(EA$12:EA39)=1,SUM(EA$12:EA39)=2),0,IF($C40+$ED39&gt;($ED$11*EA$8),1,IF($C40+$D40+$E40+$F40+$ED39&gt;($ED$11*EA$8),2,IF($C40+$D40+$E40+$F40+$G40+$ED39&gt;($ED$11*EA$8),3,0))))</f>
        <v>0</v>
      </c>
      <c r="EB40" s="239">
        <f>IF(OR(SUMIF(EB$12:EB39,2,EB$12:EB39)=2,SUMIF(EB$12:EB39,1,EB$12:EB39)=1,SUM(EB$12:EB39)=1,SUM(EB$12:EB39)=2),0,IF($C40+$ED39&gt;($ED$11*EB$8),1,IF($C40+$D40+$E40+$F40+$ED39&gt;($ED$11*EB$8),2,IF($C40+$D40+$E40+$F40+$G40+$ED39&gt;($ED$11*EB$8),3,0))))</f>
        <v>0</v>
      </c>
      <c r="EC40" s="239">
        <f>IF(OR(SUMIF(EC$12:EC39,2,EC$12:EC39)=2,SUMIF(EC$12:EC39,1,EC$12:EC39)=1,SUM(EC$12:EC39)=1,SUM(EC$12:EC39)=2),0,IF($C40+$ED39&gt;($ED$11*EC$8),1,IF($C40+$D40+$E40+$F40+$ED39&gt;($ED$11*EC$8),2,IF($C40+$D40+$E40+$F40+$G40+$ED39&gt;($ED$11*EC$8),3,0))))</f>
        <v>0</v>
      </c>
      <c r="ED40" s="197">
        <f>SUM($C$12:$F40)</f>
        <v>0</v>
      </c>
    </row>
    <row r="41" spans="1:134" ht="14.1" customHeight="1">
      <c r="A41" s="236">
        <v>30</v>
      </c>
      <c r="B41" s="237"/>
      <c r="C41" s="237"/>
      <c r="D41" s="237"/>
      <c r="E41" s="237"/>
      <c r="F41" s="237"/>
      <c r="G41" s="237"/>
      <c r="H41" s="239">
        <f>IF(OR(SUMIF(H$12:H40,2,H$12:H40)=2,SUMIF(H$12:H40,1,H$12:H40)=1,SUM(H$12:H40)=1,SUM(H$12:H40)=2),0,IF($C41+$ED40&gt;($ED$11*H$8),1,IF($C41+$D41+$E41+$F41+$ED40&gt;($ED$11*H$8),2,IF($C41+$D41+$E41+$F41+$G41+$ED40&gt;($ED$11*H$8),3,0))))</f>
        <v>0</v>
      </c>
      <c r="I41" s="239">
        <f>IF(OR(SUMIF(I$12:I40,2,I$12:I40)=2,SUMIF(I$12:I40,1,I$12:I40)=1,SUM(I$12:I40)=1,SUM(I$12:I40)=2),0,IF($C41+$ED40&gt;($ED$11*I$8),1,IF($C41+$D41+$E41+$F41+$ED40&gt;($ED$11*I$8),2,IF($C41+$D41+$E41+$F41+$G41+$ED40&gt;($ED$11*I$8),3,0))))</f>
        <v>0</v>
      </c>
      <c r="J41" s="239">
        <f>IF(OR(SUMIF(J$12:J40,2,J$12:J40)=2,SUMIF(J$12:J40,1,J$12:J40)=1,SUM(J$12:J40)=1,SUM(J$12:J40)=2),0,IF($C41+$ED40&gt;($ED$11*J$8),1,IF($C41+$D41+$E41+$F41+$ED40&gt;($ED$11*J$8),2,IF($C41+$D41+$E41+$F41+$G41+$ED40&gt;($ED$11*J$8),3,0))))</f>
        <v>0</v>
      </c>
      <c r="K41" s="239">
        <f>IF(OR(SUMIF(K$12:K40,2,K$12:K40)=2,SUMIF(K$12:K40,1,K$12:K40)=1,SUM(K$12:K40)=1,SUM(K$12:K40)=2),0,IF($C41+$ED40&gt;($ED$11*K$8),1,IF($C41+$D41+$E41+$F41+$ED40&gt;($ED$11*K$8),2,IF($C41+$D41+$E41+$F41+$G41+$ED40&gt;($ED$11*K$8),3,0))))</f>
        <v>0</v>
      </c>
      <c r="L41" s="239">
        <f>IF(OR(SUMIF(L$12:L40,2,L$12:L40)=2,SUMIF(L$12:L40,1,L$12:L40)=1,SUM(L$12:L40)=1,SUM(L$12:L40)=2),0,IF($C41+$ED40&gt;($ED$11*L$8),1,IF($C41+$D41+$E41+$F41+$ED40&gt;($ED$11*L$8),2,IF($C41+$D41+$E41+$F41+$G41+$ED40&gt;($ED$11*L$8),3,0))))</f>
        <v>0</v>
      </c>
      <c r="M41" s="239">
        <f>IF(OR(SUMIF(M$12:M40,2,M$12:M40)=2,SUMIF(M$12:M40,1,M$12:M40)=1,SUM(M$12:M40)=1,SUM(M$12:M40)=2),0,IF($C41+$ED40&gt;($ED$11*M$8),1,IF($C41+$D41+$E41+$F41+$ED40&gt;($ED$11*M$8),2,IF($C41+$D41+$E41+$F41+$G41+$ED40&gt;($ED$11*M$8),3,0))))</f>
        <v>0</v>
      </c>
      <c r="N41" s="239">
        <f>IF(OR(SUMIF(N$12:N40,2,N$12:N40)=2,SUMIF(N$12:N40,1,N$12:N40)=1,SUM(N$12:N40)=1,SUM(N$12:N40)=2),0,IF($C41+$ED40&gt;($ED$11*N$8),1,IF($C41+$D41+$E41+$F41+$ED40&gt;($ED$11*N$8),2,IF($C41+$D41+$E41+$F41+$G41+$ED40&gt;($ED$11*N$8),3,0))))</f>
        <v>0</v>
      </c>
      <c r="O41" s="239">
        <f>IF(OR(SUMIF(O$12:O40,2,O$12:O40)=2,SUMIF(O$12:O40,1,O$12:O40)=1,SUM(O$12:O40)=1,SUM(O$12:O40)=2),0,IF($C41+$ED40&gt;($ED$11*O$8),1,IF($C41+$D41+$E41+$F41+$ED40&gt;($ED$11*O$8),2,IF($C41+$D41+$E41+$F41+$G41+$ED40&gt;($ED$11*O$8),3,0))))</f>
        <v>0</v>
      </c>
      <c r="P41" s="239">
        <f>IF(OR(SUMIF(P$12:P40,2,P$12:P40)=2,SUMIF(P$12:P40,1,P$12:P40)=1,SUM(P$12:P40)=1,SUM(P$12:P40)=2),0,IF($C41+$ED40&gt;($ED$11*P$8),1,IF($C41+$D41+$E41+$F41+$ED40&gt;($ED$11*P$8),2,IF($C41+$D41+$E41+$F41+$G41+$ED40&gt;($ED$11*P$8),3,0))))</f>
        <v>0</v>
      </c>
      <c r="Q41" s="239">
        <f>IF(OR(SUMIF(Q$12:Q40,2,Q$12:Q40)=2,SUMIF(Q$12:Q40,1,Q$12:Q40)=1,SUM(Q$12:Q40)=1,SUM(Q$12:Q40)=2),0,IF($C41+$ED40&gt;($ED$11*Q$8),1,IF($C41+$D41+$E41+$F41+$ED40&gt;($ED$11*Q$8),2,IF($C41+$D41+$E41+$F41+$G41+$ED40&gt;($ED$11*Q$8),3,0))))</f>
        <v>0</v>
      </c>
      <c r="R41" s="239">
        <f>IF(OR(SUMIF(R$12:R40,2,R$12:R40)=2,SUMIF(R$12:R40,1,R$12:R40)=1,SUM(R$12:R40)=1,SUM(R$12:R40)=2),0,IF($C41+$ED40&gt;($ED$11*R$8),1,IF($C41+$D41+$E41+$F41+$ED40&gt;($ED$11*R$8),2,IF($C41+$D41+$E41+$F41+$G41+$ED40&gt;($ED$11*R$8),3,0))))</f>
        <v>0</v>
      </c>
      <c r="S41" s="239">
        <f>IF(OR(SUMIF(S$12:S40,2,S$12:S40)=2,SUMIF(S$12:S40,1,S$12:S40)=1,SUM(S$12:S40)=1,SUM(S$12:S40)=2),0,IF($C41+$ED40&gt;($ED$11*S$8),1,IF($C41+$D41+$E41+$F41+$ED40&gt;($ED$11*S$8),2,IF($C41+$D41+$E41+$F41+$G41+$ED40&gt;($ED$11*S$8),3,0))))</f>
        <v>0</v>
      </c>
      <c r="T41" s="239">
        <f>IF(OR(SUMIF(T$12:T40,2,T$12:T40)=2,SUMIF(T$12:T40,1,T$12:T40)=1,SUM(T$12:T40)=1,SUM(T$12:T40)=2),0,IF($C41+$ED40&gt;($ED$11*T$8),1,IF($C41+$D41+$E41+$F41+$ED40&gt;($ED$11*T$8),2,IF($C41+$D41+$E41+$F41+$G41+$ED40&gt;($ED$11*T$8),3,0))))</f>
        <v>0</v>
      </c>
      <c r="U41" s="239">
        <f>IF(OR(SUMIF(U$12:U40,2,U$12:U40)=2,SUMIF(U$12:U40,1,U$12:U40)=1,SUM(U$12:U40)=1,SUM(U$12:U40)=2),0,IF($C41+$ED40&gt;($ED$11*U$8),1,IF($C41+$D41+$E41+$F41+$ED40&gt;($ED$11*U$8),2,IF($C41+$D41+$E41+$F41+$G41+$ED40&gt;($ED$11*U$8),3,0))))</f>
        <v>0</v>
      </c>
      <c r="V41" s="239">
        <f>IF(OR(SUMIF(V$12:V40,2,V$12:V40)=2,SUMIF(V$12:V40,1,V$12:V40)=1,SUM(V$12:V40)=1,SUM(V$12:V40)=2),0,IF($C41+$ED40&gt;($ED$11*V$8),1,IF($C41+$D41+$E41+$F41+$ED40&gt;($ED$11*V$8),2,IF($C41+$D41+$E41+$F41+$G41+$ED40&gt;($ED$11*V$8),3,0))))</f>
        <v>0</v>
      </c>
      <c r="W41" s="239">
        <f>IF(OR(SUMIF(W$12:W40,2,W$12:W40)=2,SUMIF(W$12:W40,1,W$12:W40)=1,SUM(W$12:W40)=1,SUM(W$12:W40)=2),0,IF($C41+$ED40&gt;($ED$11*W$8),1,IF($C41+$D41+$E41+$F41+$ED40&gt;($ED$11*W$8),2,IF($C41+$D41+$E41+$F41+$G41+$ED40&gt;($ED$11*W$8),3,0))))</f>
        <v>0</v>
      </c>
      <c r="X41" s="239">
        <f>IF(OR(SUMIF(X$12:X40,2,X$12:X40)=2,SUMIF(X$12:X40,1,X$12:X40)=1,SUM(X$12:X40)=1,SUM(X$12:X40)=2),0,IF($C41+$ED40&gt;($ED$11*X$8),1,IF($C41+$D41+$E41+$F41+$ED40&gt;($ED$11*X$8),2,IF($C41+$D41+$E41+$F41+$G41+$ED40&gt;($ED$11*X$8),3,0))))</f>
        <v>0</v>
      </c>
      <c r="Y41" s="239">
        <f>IF(OR(SUMIF(Y$12:Y40,2,Y$12:Y40)=2,SUMIF(Y$12:Y40,1,Y$12:Y40)=1,SUM(Y$12:Y40)=1,SUM(Y$12:Y40)=2),0,IF($C41+$ED40&gt;($ED$11*Y$8),1,IF($C41+$D41+$E41+$F41+$ED40&gt;($ED$11*Y$8),2,IF($C41+$D41+$E41+$F41+$G41+$ED40&gt;($ED$11*Y$8),3,0))))</f>
        <v>0</v>
      </c>
      <c r="Z41" s="239">
        <f>IF(OR(SUMIF(Z$12:Z40,2,Z$12:Z40)=2,SUMIF(Z$12:Z40,1,Z$12:Z40)=1,SUM(Z$12:Z40)=1,SUM(Z$12:Z40)=2),0,IF($C41+$ED40&gt;($ED$11*Z$8),1,IF($C41+$D41+$E41+$F41+$ED40&gt;($ED$11*Z$8),2,IF($C41+$D41+$E41+$F41+$G41+$ED40&gt;($ED$11*Z$8),3,0))))</f>
        <v>0</v>
      </c>
      <c r="AA41" s="239">
        <f>IF(OR(SUMIF(AA$12:AA40,2,AA$12:AA40)=2,SUMIF(AA$12:AA40,1,AA$12:AA40)=1,SUM(AA$12:AA40)=1,SUM(AA$12:AA40)=2),0,IF($C41+$ED40&gt;($ED$11*AA$8),1,IF($C41+$D41+$E41+$F41+$ED40&gt;($ED$11*AA$8),2,IF($C41+$D41+$E41+$F41+$G41+$ED40&gt;($ED$11*AA$8),3,0))))</f>
        <v>0</v>
      </c>
      <c r="AB41" s="239">
        <f>IF(OR(SUMIF(AB$12:AB40,2,AB$12:AB40)=2,SUMIF(AB$12:AB40,1,AB$12:AB40)=1,SUM(AB$12:AB40)=1,SUM(AB$12:AB40)=2),0,IF($C41+$ED40&gt;($ED$11*AB$8),1,IF($C41+$D41+$E41+$F41+$ED40&gt;($ED$11*AB$8),2,IF($C41+$D41+$E41+$F41+$G41+$ED40&gt;($ED$11*AB$8),3,0))))</f>
        <v>0</v>
      </c>
      <c r="AC41" s="239">
        <f>IF(OR(SUMIF(AC$12:AC40,2,AC$12:AC40)=2,SUMIF(AC$12:AC40,1,AC$12:AC40)=1,SUM(AC$12:AC40)=1,SUM(AC$12:AC40)=2),0,IF($C41+$ED40&gt;($ED$11*AC$8),1,IF($C41+$D41+$E41+$F41+$ED40&gt;($ED$11*AC$8),2,IF($C41+$D41+$E41+$F41+$G41+$ED40&gt;($ED$11*AC$8),3,0))))</f>
        <v>0</v>
      </c>
      <c r="AD41" s="239">
        <f>IF(OR(SUMIF(AD$12:AD40,2,AD$12:AD40)=2,SUMIF(AD$12:AD40,1,AD$12:AD40)=1,SUM(AD$12:AD40)=1,SUM(AD$12:AD40)=2),0,IF($C41+$ED40&gt;($ED$11*AD$8),1,IF($C41+$D41+$E41+$F41+$ED40&gt;($ED$11*AD$8),2,IF($C41+$D41+$E41+$F41+$G41+$ED40&gt;($ED$11*AD$8),3,0))))</f>
        <v>0</v>
      </c>
      <c r="AE41" s="239">
        <f>IF(OR(SUMIF(AE$12:AE40,2,AE$12:AE40)=2,SUMIF(AE$12:AE40,1,AE$12:AE40)=1,SUM(AE$12:AE40)=1,SUM(AE$12:AE40)=2),0,IF($C41+$ED40&gt;($ED$11*AE$8),1,IF($C41+$D41+$E41+$F41+$ED40&gt;($ED$11*AE$8),2,IF($C41+$D41+$E41+$F41+$G41+$ED40&gt;($ED$11*AE$8),3,0))))</f>
        <v>0</v>
      </c>
      <c r="AF41" s="239">
        <f>IF(OR(SUMIF(AF$12:AF40,2,AF$12:AF40)=2,SUMIF(AF$12:AF40,1,AF$12:AF40)=1,SUM(AF$12:AF40)=1,SUM(AF$12:AF40)=2),0,IF($C41+$ED40&gt;($ED$11*AF$8),1,IF($C41+$D41+$E41+$F41+$ED40&gt;($ED$11*AF$8),2,IF($C41+$D41+$E41+$F41+$G41+$ED40&gt;($ED$11*AF$8),3,0))))</f>
        <v>0</v>
      </c>
      <c r="AG41" s="239">
        <f>IF(OR(SUMIF(AG$12:AG40,2,AG$12:AG40)=2,SUMIF(AG$12:AG40,1,AG$12:AG40)=1,SUM(AG$12:AG40)=1,SUM(AG$12:AG40)=2),0,IF($C41+$ED40&gt;($ED$11*AG$8),1,IF($C41+$D41+$E41+$F41+$ED40&gt;($ED$11*AG$8),2,IF($C41+$D41+$E41+$F41+$G41+$ED40&gt;($ED$11*AG$8),3,0))))</f>
        <v>0</v>
      </c>
      <c r="AH41" s="239">
        <f>IF(OR(SUMIF(AH$12:AH40,2,AH$12:AH40)=2,SUMIF(AH$12:AH40,1,AH$12:AH40)=1,SUM(AH$12:AH40)=1,SUM(AH$12:AH40)=2),0,IF($C41+$ED40&gt;($ED$11*AH$8),1,IF($C41+$D41+$E41+$F41+$ED40&gt;($ED$11*AH$8),2,IF($C41+$D41+$E41+$F41+$G41+$ED40&gt;($ED$11*AH$8),3,0))))</f>
        <v>0</v>
      </c>
      <c r="AI41" s="239">
        <f>IF(OR(SUMIF(AI$12:AI40,2,AI$12:AI40)=2,SUMIF(AI$12:AI40,1,AI$12:AI40)=1,SUM(AI$12:AI40)=1,SUM(AI$12:AI40)=2),0,IF($C41+$ED40&gt;($ED$11*AI$8),1,IF($C41+$D41+$E41+$F41+$ED40&gt;($ED$11*AI$8),2,IF($C41+$D41+$E41+$F41+$G41+$ED40&gt;($ED$11*AI$8),3,0))))</f>
        <v>0</v>
      </c>
      <c r="AJ41" s="239">
        <f>IF(OR(SUMIF(AJ$12:AJ40,2,AJ$12:AJ40)=2,SUMIF(AJ$12:AJ40,1,AJ$12:AJ40)=1,SUM(AJ$12:AJ40)=1,SUM(AJ$12:AJ40)=2),0,IF($C41+$ED40&gt;($ED$11*AJ$8),1,IF($C41+$D41+$E41+$F41+$ED40&gt;($ED$11*AJ$8),2,IF($C41+$D41+$E41+$F41+$G41+$ED40&gt;($ED$11*AJ$8),3,0))))</f>
        <v>0</v>
      </c>
      <c r="AK41" s="239">
        <f>IF(OR(SUMIF(AK$12:AK40,2,AK$12:AK40)=2,SUMIF(AK$12:AK40,1,AK$12:AK40)=1,SUM(AK$12:AK40)=1,SUM(AK$12:AK40)=2),0,IF($C41+$ED40&gt;($ED$11*AK$8),1,IF($C41+$D41+$E41+$F41+$ED40&gt;($ED$11*AK$8),2,IF($C41+$D41+$E41+$F41+$G41+$ED40&gt;($ED$11*AK$8),3,0))))</f>
        <v>0</v>
      </c>
      <c r="AL41" s="239">
        <f>IF(OR(SUMIF(AL$12:AL40,2,AL$12:AL40)=2,SUMIF(AL$12:AL40,1,AL$12:AL40)=1,SUM(AL$12:AL40)=1,SUM(AL$12:AL40)=2),0,IF($C41+$ED40&gt;($ED$11*AL$8),1,IF($C41+$D41+$E41+$F41+$ED40&gt;($ED$11*AL$8),2,IF($C41+$D41+$E41+$F41+$G41+$ED40&gt;($ED$11*AL$8),3,0))))</f>
        <v>0</v>
      </c>
      <c r="AM41" s="239">
        <f>IF(OR(SUMIF(AM$12:AM40,2,AM$12:AM40)=2,SUMIF(AM$12:AM40,1,AM$12:AM40)=1,SUM(AM$12:AM40)=1,SUM(AM$12:AM40)=2),0,IF($C41+$ED40&gt;($ED$11*AM$8),1,IF($C41+$D41+$E41+$F41+$ED40&gt;($ED$11*AM$8),2,IF($C41+$D41+$E41+$F41+$G41+$ED40&gt;($ED$11*AM$8),3,0))))</f>
        <v>0</v>
      </c>
      <c r="AN41" s="239">
        <f>IF(OR(SUMIF(AN$12:AN40,2,AN$12:AN40)=2,SUMIF(AN$12:AN40,1,AN$12:AN40)=1,SUM(AN$12:AN40)=1,SUM(AN$12:AN40)=2),0,IF($C41+$ED40&gt;($ED$11*AN$8),1,IF($C41+$D41+$E41+$F41+$ED40&gt;($ED$11*AN$8),2,IF($C41+$D41+$E41+$F41+$G41+$ED40&gt;($ED$11*AN$8),3,0))))</f>
        <v>0</v>
      </c>
      <c r="AO41" s="239">
        <f>IF(OR(SUMIF(AO$12:AO40,2,AO$12:AO40)=2,SUMIF(AO$12:AO40,1,AO$12:AO40)=1,SUM(AO$12:AO40)=1,SUM(AO$12:AO40)=2),0,IF($C41+$ED40&gt;($ED$11*AO$8),1,IF($C41+$D41+$E41+$F41+$ED40&gt;($ED$11*AO$8),2,IF($C41+$D41+$E41+$F41+$G41+$ED40&gt;($ED$11*AO$8),3,0))))</f>
        <v>0</v>
      </c>
      <c r="AP41" s="239">
        <f>IF(OR(SUMIF(AP$12:AP40,2,AP$12:AP40)=2,SUMIF(AP$12:AP40,1,AP$12:AP40)=1,SUM(AP$12:AP40)=1,SUM(AP$12:AP40)=2),0,IF($C41+$ED40&gt;($ED$11*AP$8),1,IF($C41+$D41+$E41+$F41+$ED40&gt;($ED$11*AP$8),2,IF($C41+$D41+$E41+$F41+$G41+$ED40&gt;($ED$11*AP$8),3,0))))</f>
        <v>0</v>
      </c>
      <c r="AQ41" s="239">
        <f>IF(OR(SUMIF(AQ$12:AQ40,2,AQ$12:AQ40)=2,SUMIF(AQ$12:AQ40,1,AQ$12:AQ40)=1,SUM(AQ$12:AQ40)=1,SUM(AQ$12:AQ40)=2),0,IF($C41+$ED40&gt;($ED$11*AQ$8),1,IF($C41+$D41+$E41+$F41+$ED40&gt;($ED$11*AQ$8),2,IF($C41+$D41+$E41+$F41+$G41+$ED40&gt;($ED$11*AQ$8),3,0))))</f>
        <v>0</v>
      </c>
      <c r="AR41" s="239">
        <f>IF(OR(SUMIF(AR$12:AR40,2,AR$12:AR40)=2,SUMIF(AR$12:AR40,1,AR$12:AR40)=1,SUM(AR$12:AR40)=1,SUM(AR$12:AR40)=2),0,IF($C41+$ED40&gt;($ED$11*AR$8),1,IF($C41+$D41+$E41+$F41+$ED40&gt;($ED$11*AR$8),2,IF($C41+$D41+$E41+$F41+$G41+$ED40&gt;($ED$11*AR$8),3,0))))</f>
        <v>0</v>
      </c>
      <c r="AS41" s="239">
        <f>IF(OR(SUMIF(AS$12:AS40,2,AS$12:AS40)=2,SUMIF(AS$12:AS40,1,AS$12:AS40)=1,SUM(AS$12:AS40)=1,SUM(AS$12:AS40)=2),0,IF($C41+$ED40&gt;($ED$11*AS$8),1,IF($C41+$D41+$E41+$F41+$ED40&gt;($ED$11*AS$8),2,IF($C41+$D41+$E41+$F41+$G41+$ED40&gt;($ED$11*AS$8),3,0))))</f>
        <v>0</v>
      </c>
      <c r="AT41" s="239">
        <f>IF(OR(SUMIF(AT$12:AT40,2,AT$12:AT40)=2,SUMIF(AT$12:AT40,1,AT$12:AT40)=1,SUM(AT$12:AT40)=1,SUM(AT$12:AT40)=2),0,IF($C41+$ED40&gt;($ED$11*AT$8),1,IF($C41+$D41+$E41+$F41+$ED40&gt;($ED$11*AT$8),2,IF($C41+$D41+$E41+$F41+$G41+$ED40&gt;($ED$11*AT$8),3,0))))</f>
        <v>0</v>
      </c>
      <c r="AU41" s="239">
        <f>IF(OR(SUMIF(AU$12:AU40,2,AU$12:AU40)=2,SUMIF(AU$12:AU40,1,AU$12:AU40)=1,SUM(AU$12:AU40)=1,SUM(AU$12:AU40)=2),0,IF($C41+$ED40&gt;($ED$11*AU$8),1,IF($C41+$D41+$E41+$F41+$ED40&gt;($ED$11*AU$8),2,IF($C41+$D41+$E41+$F41+$G41+$ED40&gt;($ED$11*AU$8),3,0))))</f>
        <v>0</v>
      </c>
      <c r="AV41" s="239">
        <f>IF(OR(SUMIF(AV$12:AV40,2,AV$12:AV40)=2,SUMIF(AV$12:AV40,1,AV$12:AV40)=1,SUM(AV$12:AV40)=1,SUM(AV$12:AV40)=2),0,IF($C41+$ED40&gt;($ED$11*AV$8),1,IF($C41+$D41+$E41+$F41+$ED40&gt;($ED$11*AV$8),2,IF($C41+$D41+$E41+$F41+$G41+$ED40&gt;($ED$11*AV$8),3,0))))</f>
        <v>0</v>
      </c>
      <c r="AW41" s="239">
        <f>IF(OR(SUMIF(AW$12:AW40,2,AW$12:AW40)=2,SUMIF(AW$12:AW40,1,AW$12:AW40)=1,SUM(AW$12:AW40)=1,SUM(AW$12:AW40)=2),0,IF($C41+$ED40&gt;($ED$11*AW$8),1,IF($C41+$D41+$E41+$F41+$ED40&gt;($ED$11*AW$8),2,IF($C41+$D41+$E41+$F41+$G41+$ED40&gt;($ED$11*AW$8),3,0))))</f>
        <v>0</v>
      </c>
      <c r="AX41" s="239">
        <f>IF(OR(SUMIF(AX$12:AX40,2,AX$12:AX40)=2,SUMIF(AX$12:AX40,1,AX$12:AX40)=1,SUM(AX$12:AX40)=1,SUM(AX$12:AX40)=2),0,IF($C41+$ED40&gt;($ED$11*AX$8),1,IF($C41+$D41+$E41+$F41+$ED40&gt;($ED$11*AX$8),2,IF($C41+$D41+$E41+$F41+$G41+$ED40&gt;($ED$11*AX$8),3,0))))</f>
        <v>0</v>
      </c>
      <c r="AY41" s="239">
        <f>IF(OR(SUMIF(AY$12:AY40,2,AY$12:AY40)=2,SUMIF(AY$12:AY40,1,AY$12:AY40)=1,SUM(AY$12:AY40)=1,SUM(AY$12:AY40)=2),0,IF($C41+$ED40&gt;($ED$11*AY$8),1,IF($C41+$D41+$E41+$F41+$ED40&gt;($ED$11*AY$8),2,IF($C41+$D41+$E41+$F41+$G41+$ED40&gt;($ED$11*AY$8),3,0))))</f>
        <v>0</v>
      </c>
      <c r="AZ41" s="239">
        <f>IF(OR(SUMIF(AZ$12:AZ40,2,AZ$12:AZ40)=2,SUMIF(AZ$12:AZ40,1,AZ$12:AZ40)=1,SUM(AZ$12:AZ40)=1,SUM(AZ$12:AZ40)=2),0,IF($C41+$ED40&gt;($ED$11*AZ$8),1,IF($C41+$D41+$E41+$F41+$ED40&gt;($ED$11*AZ$8),2,IF($C41+$D41+$E41+$F41+$G41+$ED40&gt;($ED$11*AZ$8),3,0))))</f>
        <v>0</v>
      </c>
      <c r="BA41" s="239">
        <f>IF(OR(SUMIF(BA$12:BA40,2,BA$12:BA40)=2,SUMIF(BA$12:BA40,1,BA$12:BA40)=1,SUM(BA$12:BA40)=1,SUM(BA$12:BA40)=2),0,IF($C41+$ED40&gt;($ED$11*BA$8),1,IF($C41+$D41+$E41+$F41+$ED40&gt;($ED$11*BA$8),2,IF($C41+$D41+$E41+$F41+$G41+$ED40&gt;($ED$11*BA$8),3,0))))</f>
        <v>0</v>
      </c>
      <c r="BB41" s="239">
        <f>IF(OR(SUMIF(BB$12:BB40,2,BB$12:BB40)=2,SUMIF(BB$12:BB40,1,BB$12:BB40)=1,SUM(BB$12:BB40)=1,SUM(BB$12:BB40)=2),0,IF($C41+$ED40&gt;($ED$11*BB$8),1,IF($C41+$D41+$E41+$F41+$ED40&gt;($ED$11*BB$8),2,IF($C41+$D41+$E41+$F41+$G41+$ED40&gt;($ED$11*BB$8),3,0))))</f>
        <v>0</v>
      </c>
      <c r="BC41" s="239">
        <f>IF(OR(SUMIF(BC$12:BC40,2,BC$12:BC40)=2,SUMIF(BC$12:BC40,1,BC$12:BC40)=1,SUM(BC$12:BC40)=1,SUM(BC$12:BC40)=2),0,IF($C41+$ED40&gt;($ED$11*BC$8),1,IF($C41+$D41+$E41+$F41+$ED40&gt;($ED$11*BC$8),2,IF($C41+$D41+$E41+$F41+$G41+$ED40&gt;($ED$11*BC$8),3,0))))</f>
        <v>0</v>
      </c>
      <c r="BD41" s="239">
        <f>IF(OR(SUMIF(BD$12:BD40,2,BD$12:BD40)=2,SUMIF(BD$12:BD40,1,BD$12:BD40)=1,SUM(BD$12:BD40)=1,SUM(BD$12:BD40)=2),0,IF($C41+$ED40&gt;($ED$11*BD$8),1,IF($C41+$D41+$E41+$F41+$ED40&gt;($ED$11*BD$8),2,IF($C41+$D41+$E41+$F41+$G41+$ED40&gt;($ED$11*BD$8),3,0))))</f>
        <v>0</v>
      </c>
      <c r="BE41" s="239">
        <f>IF(OR(SUMIF(BE$12:BE40,2,BE$12:BE40)=2,SUMIF(BE$12:BE40,1,BE$12:BE40)=1,SUM(BE$12:BE40)=1,SUM(BE$12:BE40)=2),0,IF($C41+$ED40&gt;($ED$11*BE$8),1,IF($C41+$D41+$E41+$F41+$ED40&gt;($ED$11*BE$8),2,IF($C41+$D41+$E41+$F41+$G41+$ED40&gt;($ED$11*BE$8),3,0))))</f>
        <v>0</v>
      </c>
      <c r="BF41" s="239">
        <f>IF(OR(SUMIF(BF$12:BF40,2,BF$12:BF40)=2,SUMIF(BF$12:BF40,1,BF$12:BF40)=1,SUM(BF$12:BF40)=1,SUM(BF$12:BF40)=2),0,IF($C41+$ED40&gt;($ED$11*BF$8),1,IF($C41+$D41+$E41+$F41+$ED40&gt;($ED$11*BF$8),2,IF($C41+$D41+$E41+$F41+$G41+$ED40&gt;($ED$11*BF$8),3,0))))</f>
        <v>0</v>
      </c>
      <c r="BG41" s="239">
        <f>IF(OR(SUMIF(BG$12:BG40,2,BG$12:BG40)=2,SUMIF(BG$12:BG40,1,BG$12:BG40)=1,SUM(BG$12:BG40)=1,SUM(BG$12:BG40)=2),0,IF($C41+$ED40&gt;($ED$11*BG$8),1,IF($C41+$D41+$E41+$F41+$ED40&gt;($ED$11*BG$8),2,IF($C41+$D41+$E41+$F41+$G41+$ED40&gt;($ED$11*BG$8),3,0))))</f>
        <v>0</v>
      </c>
      <c r="BH41" s="239">
        <f>IF(OR(SUMIF(BH$12:BH40,2,BH$12:BH40)=2,SUMIF(BH$12:BH40,1,BH$12:BH40)=1,SUM(BH$12:BH40)=1,SUM(BH$12:BH40)=2),0,IF($C41+$ED40&gt;($ED$11*BH$8),1,IF($C41+$D41+$E41+$F41+$ED40&gt;($ED$11*BH$8),2,IF($C41+$D41+$E41+$F41+$G41+$ED40&gt;($ED$11*BH$8),3,0))))</f>
        <v>0</v>
      </c>
      <c r="BI41" s="239">
        <f>IF(OR(SUMIF(BI$12:BI40,2,BI$12:BI40)=2,SUMIF(BI$12:BI40,1,BI$12:BI40)=1,SUM(BI$12:BI40)=1,SUM(BI$12:BI40)=2),0,IF($C41+$ED40&gt;($ED$11*BI$8),1,IF($C41+$D41+$E41+$F41+$ED40&gt;($ED$11*BI$8),2,IF($C41+$D41+$E41+$F41+$G41+$ED40&gt;($ED$11*BI$8),3,0))))</f>
        <v>0</v>
      </c>
      <c r="BJ41" s="239">
        <f>IF(OR(SUMIF(BJ$12:BJ40,2,BJ$12:BJ40)=2,SUMIF(BJ$12:BJ40,1,BJ$12:BJ40)=1,SUM(BJ$12:BJ40)=1,SUM(BJ$12:BJ40)=2),0,IF($C41+$ED40&gt;($ED$11*BJ$8),1,IF($C41+$D41+$E41+$F41+$ED40&gt;($ED$11*BJ$8),2,IF($C41+$D41+$E41+$F41+$G41+$ED40&gt;($ED$11*BJ$8),3,0))))</f>
        <v>0</v>
      </c>
      <c r="BK41" s="239">
        <f>IF(OR(SUMIF(BK$12:BK40,2,BK$12:BK40)=2,SUMIF(BK$12:BK40,1,BK$12:BK40)=1,SUM(BK$12:BK40)=1,SUM(BK$12:BK40)=2),0,IF($C41+$ED40&gt;($ED$11*BK$8),1,IF($C41+$D41+$E41+$F41+$ED40&gt;($ED$11*BK$8),2,IF($C41+$D41+$E41+$F41+$G41+$ED40&gt;($ED$11*BK$8),3,0))))</f>
        <v>0</v>
      </c>
      <c r="BL41" s="239">
        <f>IF(OR(SUMIF(BL$12:BL40,2,BL$12:BL40)=2,SUMIF(BL$12:BL40,1,BL$12:BL40)=1,SUM(BL$12:BL40)=1,SUM(BL$12:BL40)=2),0,IF($C41+$ED40&gt;($ED$11*BL$8),1,IF($C41+$D41+$E41+$F41+$ED40&gt;($ED$11*BL$8),2,IF($C41+$D41+$E41+$F41+$G41+$ED40&gt;($ED$11*BL$8),3,0))))</f>
        <v>0</v>
      </c>
      <c r="BM41" s="239">
        <f>IF(OR(SUMIF(BM$12:BM40,2,BM$12:BM40)=2,SUMIF(BM$12:BM40,1,BM$12:BM40)=1,SUM(BM$12:BM40)=1,SUM(BM$12:BM40)=2),0,IF($C41+$ED40&gt;($ED$11*BM$8),1,IF($C41+$D41+$E41+$F41+$ED40&gt;($ED$11*BM$8),2,IF($C41+$D41+$E41+$F41+$G41+$ED40&gt;($ED$11*BM$8),3,0))))</f>
        <v>0</v>
      </c>
      <c r="BN41" s="239">
        <f>IF(OR(SUMIF(BN$12:BN40,2,BN$12:BN40)=2,SUMIF(BN$12:BN40,1,BN$12:BN40)=1,SUM(BN$12:BN40)=1,SUM(BN$12:BN40)=2),0,IF($C41+$ED40&gt;($ED$11*BN$8),1,IF($C41+$D41+$E41+$F41+$ED40&gt;($ED$11*BN$8),2,IF($C41+$D41+$E41+$F41+$G41+$ED40&gt;($ED$11*BN$8),3,0))))</f>
        <v>0</v>
      </c>
      <c r="BO41" s="239">
        <f>IF(OR(SUMIF(BO$12:BO40,2,BO$12:BO40)=2,SUMIF(BO$12:BO40,1,BO$12:BO40)=1,SUM(BO$12:BO40)=1,SUM(BO$12:BO40)=2),0,IF($C41+$ED40&gt;($ED$11*BO$8),1,IF($C41+$D41+$E41+$F41+$ED40&gt;($ED$11*BO$8),2,IF($C41+$D41+$E41+$F41+$G41+$ED40&gt;($ED$11*BO$8),3,0))))</f>
        <v>0</v>
      </c>
      <c r="BP41" s="239">
        <f>IF(OR(SUMIF(BP$12:BP40,2,BP$12:BP40)=2,SUMIF(BP$12:BP40,1,BP$12:BP40)=1,SUM(BP$12:BP40)=1,SUM(BP$12:BP40)=2),0,IF($C41+$ED40&gt;($ED$11*BP$8),1,IF($C41+$D41+$E41+$F41+$ED40&gt;($ED$11*BP$8),2,IF($C41+$D41+$E41+$F41+$G41+$ED40&gt;($ED$11*BP$8),3,0))))</f>
        <v>0</v>
      </c>
      <c r="BQ41" s="239">
        <f>IF(OR(SUMIF(BQ$12:BQ40,2,BQ$12:BQ40)=2,SUMIF(BQ$12:BQ40,1,BQ$12:BQ40)=1,SUM(BQ$12:BQ40)=1,SUM(BQ$12:BQ40)=2),0,IF($C41+$ED40&gt;($ED$11*BQ$8),1,IF($C41+$D41+$E41+$F41+$ED40&gt;($ED$11*BQ$8),2,IF($C41+$D41+$E41+$F41+$G41+$ED40&gt;($ED$11*BQ$8),3,0))))</f>
        <v>0</v>
      </c>
      <c r="BR41" s="239">
        <f>IF(OR(SUMIF(BR$12:BR40,2,BR$12:BR40)=2,SUMIF(BR$12:BR40,1,BR$12:BR40)=1,SUM(BR$12:BR40)=1,SUM(BR$12:BR40)=2),0,IF($C41+$ED40&gt;($ED$11*BR$8),1,IF($C41+$D41+$E41+$F41+$ED40&gt;($ED$11*BR$8),2,IF($C41+$D41+$E41+$F41+$G41+$ED40&gt;($ED$11*BR$8),3,0))))</f>
        <v>0</v>
      </c>
      <c r="BS41" s="239">
        <f>IF(OR(SUMIF(BS$12:BS40,2,BS$12:BS40)=2,SUMIF(BS$12:BS40,1,BS$12:BS40)=1,SUM(BS$12:BS40)=1,SUM(BS$12:BS40)=2),0,IF($C41+$ED40&gt;($ED$11*BS$8),1,IF($C41+$D41+$E41+$F41+$ED40&gt;($ED$11*BS$8),2,IF($C41+$D41+$E41+$F41+$G41+$ED40&gt;($ED$11*BS$8),3,0))))</f>
        <v>0</v>
      </c>
      <c r="BT41" s="239">
        <f>IF(OR(SUMIF(BT$12:BT40,2,BT$12:BT40)=2,SUMIF(BT$12:BT40,1,BT$12:BT40)=1,SUM(BT$12:BT40)=1,SUM(BT$12:BT40)=2),0,IF($C41+$ED40&gt;($ED$11*BT$8),1,IF($C41+$D41+$E41+$F41+$ED40&gt;($ED$11*BT$8),2,IF($C41+$D41+$E41+$F41+$G41+$ED40&gt;($ED$11*BT$8),3,0))))</f>
        <v>0</v>
      </c>
      <c r="BU41" s="239">
        <f>IF(OR(SUMIF(BU$12:BU40,2,BU$12:BU40)=2,SUMIF(BU$12:BU40,1,BU$12:BU40)=1,SUM(BU$12:BU40)=1,SUM(BU$12:BU40)=2),0,IF($C41+$ED40&gt;($ED$11*BU$8),1,IF($C41+$D41+$E41+$F41+$ED40&gt;($ED$11*BU$8),2,IF($C41+$D41+$E41+$F41+$G41+$ED40&gt;($ED$11*BU$8),3,0))))</f>
        <v>0</v>
      </c>
      <c r="BV41" s="239">
        <f>IF(OR(SUMIF(BV$12:BV40,2,BV$12:BV40)=2,SUMIF(BV$12:BV40,1,BV$12:BV40)=1,SUM(BV$12:BV40)=1,SUM(BV$12:BV40)=2),0,IF($C41+$ED40&gt;($ED$11*BV$8),1,IF($C41+$D41+$E41+$F41+$ED40&gt;($ED$11*BV$8),2,IF($C41+$D41+$E41+$F41+$G41+$ED40&gt;($ED$11*BV$8),3,0))))</f>
        <v>0</v>
      </c>
      <c r="BW41" s="239">
        <f>IF(OR(SUMIF(BW$12:BW40,2,BW$12:BW40)=2,SUMIF(BW$12:BW40,1,BW$12:BW40)=1,SUM(BW$12:BW40)=1,SUM(BW$12:BW40)=2),0,IF($C41+$ED40&gt;($ED$11*BW$8),1,IF($C41+$D41+$E41+$F41+$ED40&gt;($ED$11*BW$8),2,IF($C41+$D41+$E41+$F41+$G41+$ED40&gt;($ED$11*BW$8),3,0))))</f>
        <v>0</v>
      </c>
      <c r="BX41" s="239">
        <f>IF(OR(SUMIF(BX$12:BX40,2,BX$12:BX40)=2,SUMIF(BX$12:BX40,1,BX$12:BX40)=1,SUM(BX$12:BX40)=1,SUM(BX$12:BX40)=2),0,IF($C41+$ED40&gt;($ED$11*BX$8),1,IF($C41+$D41+$E41+$F41+$ED40&gt;($ED$11*BX$8),2,IF($C41+$D41+$E41+$F41+$G41+$ED40&gt;($ED$11*BX$8),3,0))))</f>
        <v>0</v>
      </c>
      <c r="BY41" s="239">
        <f>IF(OR(SUMIF(BY$12:BY40,2,BY$12:BY40)=2,SUMIF(BY$12:BY40,1,BY$12:BY40)=1,SUM(BY$12:BY40)=1,SUM(BY$12:BY40)=2),0,IF($C41+$ED40&gt;($ED$11*BY$8),1,IF($C41+$D41+$E41+$F41+$ED40&gt;($ED$11*BY$8),2,IF($C41+$D41+$E41+$F41+$G41+$ED40&gt;($ED$11*BY$8),3,0))))</f>
        <v>0</v>
      </c>
      <c r="BZ41" s="239">
        <f>IF(OR(SUMIF(BZ$12:BZ40,2,BZ$12:BZ40)=2,SUMIF(BZ$12:BZ40,1,BZ$12:BZ40)=1,SUM(BZ$12:BZ40)=1,SUM(BZ$12:BZ40)=2),0,IF($C41+$ED40&gt;($ED$11*BZ$8),1,IF($C41+$D41+$E41+$F41+$ED40&gt;($ED$11*BZ$8),2,IF($C41+$D41+$E41+$F41+$G41+$ED40&gt;($ED$11*BZ$8),3,0))))</f>
        <v>0</v>
      </c>
      <c r="CA41" s="239">
        <f>IF(OR(SUMIF(CA$12:CA40,2,CA$12:CA40)=2,SUMIF(CA$12:CA40,1,CA$12:CA40)=1,SUM(CA$12:CA40)=1,SUM(CA$12:CA40)=2),0,IF($C41+$ED40&gt;($ED$11*CA$8),1,IF($C41+$D41+$E41+$F41+$ED40&gt;($ED$11*CA$8),2,IF($C41+$D41+$E41+$F41+$G41+$ED40&gt;($ED$11*CA$8),3,0))))</f>
        <v>0</v>
      </c>
      <c r="CB41" s="239">
        <f>IF(OR(SUMIF(CB$12:CB40,2,CB$12:CB40)=2,SUMIF(CB$12:CB40,1,CB$12:CB40)=1,SUM(CB$12:CB40)=1,SUM(CB$12:CB40)=2),0,IF($C41+$ED40&gt;($ED$11*CB$8),1,IF($C41+$D41+$E41+$F41+$ED40&gt;($ED$11*CB$8),2,IF($C41+$D41+$E41+$F41+$G41+$ED40&gt;($ED$11*CB$8),3,0))))</f>
        <v>0</v>
      </c>
      <c r="CC41" s="239">
        <f>IF(OR(SUMIF(CC$12:CC40,2,CC$12:CC40)=2,SUMIF(CC$12:CC40,1,CC$12:CC40)=1,SUM(CC$12:CC40)=1,SUM(CC$12:CC40)=2),0,IF($C41+$ED40&gt;($ED$11*CC$8),1,IF($C41+$D41+$E41+$F41+$ED40&gt;($ED$11*CC$8),2,IF($C41+$D41+$E41+$F41+$G41+$ED40&gt;($ED$11*CC$8),3,0))))</f>
        <v>0</v>
      </c>
      <c r="CD41" s="239">
        <f>IF(OR(SUMIF(CD$12:CD40,2,CD$12:CD40)=2,SUMIF(CD$12:CD40,1,CD$12:CD40)=1,SUM(CD$12:CD40)=1,SUM(CD$12:CD40)=2),0,IF($C41+$ED40&gt;($ED$11*CD$8),1,IF($C41+$D41+$E41+$F41+$ED40&gt;($ED$11*CD$8),2,IF($C41+$D41+$E41+$F41+$G41+$ED40&gt;($ED$11*CD$8),3,0))))</f>
        <v>0</v>
      </c>
      <c r="CE41" s="239">
        <f>IF(OR(SUMIF(CE$12:CE40,2,CE$12:CE40)=2,SUMIF(CE$12:CE40,1,CE$12:CE40)=1,SUM(CE$12:CE40)=1,SUM(CE$12:CE40)=2),0,IF($C41+$ED40&gt;($ED$11*CE$8),1,IF($C41+$D41+$E41+$F41+$ED40&gt;($ED$11*CE$8),2,IF($C41+$D41+$E41+$F41+$G41+$ED40&gt;($ED$11*CE$8),3,0))))</f>
        <v>0</v>
      </c>
      <c r="CF41" s="239">
        <f>IF(OR(SUMIF(CF$12:CF40,2,CF$12:CF40)=2,SUMIF(CF$12:CF40,1,CF$12:CF40)=1,SUM(CF$12:CF40)=1,SUM(CF$12:CF40)=2),0,IF($C41+$ED40&gt;($ED$11*CF$8),1,IF($C41+$D41+$E41+$F41+$ED40&gt;($ED$11*CF$8),2,IF($C41+$D41+$E41+$F41+$G41+$ED40&gt;($ED$11*CF$8),3,0))))</f>
        <v>0</v>
      </c>
      <c r="CG41" s="239">
        <f>IF(OR(SUMIF(CG$12:CG40,2,CG$12:CG40)=2,SUMIF(CG$12:CG40,1,CG$12:CG40)=1,SUM(CG$12:CG40)=1,SUM(CG$12:CG40)=2),0,IF($C41+$ED40&gt;($ED$11*CG$8),1,IF($C41+$D41+$E41+$F41+$ED40&gt;($ED$11*CG$8),2,IF($C41+$D41+$E41+$F41+$G41+$ED40&gt;($ED$11*CG$8),3,0))))</f>
        <v>0</v>
      </c>
      <c r="CH41" s="239">
        <f>IF(OR(SUMIF(CH$12:CH40,2,CH$12:CH40)=2,SUMIF(CH$12:CH40,1,CH$12:CH40)=1,SUM(CH$12:CH40)=1,SUM(CH$12:CH40)=2),0,IF($C41+$ED40&gt;($ED$11*CH$8),1,IF($C41+$D41+$E41+$F41+$ED40&gt;($ED$11*CH$8),2,IF($C41+$D41+$E41+$F41+$G41+$ED40&gt;($ED$11*CH$8),3,0))))</f>
        <v>0</v>
      </c>
      <c r="CI41" s="239">
        <f>IF(OR(SUMIF(CI$12:CI40,2,CI$12:CI40)=2,SUMIF(CI$12:CI40,1,CI$12:CI40)=1,SUM(CI$12:CI40)=1,SUM(CI$12:CI40)=2),0,IF($C41+$ED40&gt;($ED$11*CI$8),1,IF($C41+$D41+$E41+$F41+$ED40&gt;($ED$11*CI$8),2,IF($C41+$D41+$E41+$F41+$G41+$ED40&gt;($ED$11*CI$8),3,0))))</f>
        <v>0</v>
      </c>
      <c r="CJ41" s="239">
        <f>IF(OR(SUMIF(CJ$12:CJ40,2,CJ$12:CJ40)=2,SUMIF(CJ$12:CJ40,1,CJ$12:CJ40)=1,SUM(CJ$12:CJ40)=1,SUM(CJ$12:CJ40)=2),0,IF($C41+$ED40&gt;($ED$11*CJ$8),1,IF($C41+$D41+$E41+$F41+$ED40&gt;($ED$11*CJ$8),2,IF($C41+$D41+$E41+$F41+$G41+$ED40&gt;($ED$11*CJ$8),3,0))))</f>
        <v>0</v>
      </c>
      <c r="CK41" s="239">
        <f>IF(OR(SUMIF(CK$12:CK40,2,CK$12:CK40)=2,SUMIF(CK$12:CK40,1,CK$12:CK40)=1,SUM(CK$12:CK40)=1,SUM(CK$12:CK40)=2),0,IF($C41+$ED40&gt;($ED$11*CK$8),1,IF($C41+$D41+$E41+$F41+$ED40&gt;($ED$11*CK$8),2,IF($C41+$D41+$E41+$F41+$G41+$ED40&gt;($ED$11*CK$8),3,0))))</f>
        <v>0</v>
      </c>
      <c r="CL41" s="239">
        <f>IF(OR(SUMIF(CL$12:CL40,2,CL$12:CL40)=2,SUMIF(CL$12:CL40,1,CL$12:CL40)=1,SUM(CL$12:CL40)=1,SUM(CL$12:CL40)=2),0,IF($C41+$ED40&gt;($ED$11*CL$8),1,IF($C41+$D41+$E41+$F41+$ED40&gt;($ED$11*CL$8),2,IF($C41+$D41+$E41+$F41+$G41+$ED40&gt;($ED$11*CL$8),3,0))))</f>
        <v>0</v>
      </c>
      <c r="CM41" s="239">
        <f>IF(OR(SUMIF(CM$12:CM40,2,CM$12:CM40)=2,SUMIF(CM$12:CM40,1,CM$12:CM40)=1,SUM(CM$12:CM40)=1,SUM(CM$12:CM40)=2),0,IF($C41+$ED40&gt;($ED$11*CM$8),1,IF($C41+$D41+$E41+$F41+$ED40&gt;($ED$11*CM$8),2,IF($C41+$D41+$E41+$F41+$G41+$ED40&gt;($ED$11*CM$8),3,0))))</f>
        <v>0</v>
      </c>
      <c r="CN41" s="239">
        <f>IF(OR(SUMIF(CN$12:CN40,2,CN$12:CN40)=2,SUMIF(CN$12:CN40,1,CN$12:CN40)=1,SUM(CN$12:CN40)=1,SUM(CN$12:CN40)=2),0,IF($C41+$ED40&gt;($ED$11*CN$8),1,IF($C41+$D41+$E41+$F41+$ED40&gt;($ED$11*CN$8),2,IF($C41+$D41+$E41+$F41+$G41+$ED40&gt;($ED$11*CN$8),3,0))))</f>
        <v>0</v>
      </c>
      <c r="CO41" s="239">
        <f>IF(OR(SUMIF(CO$12:CO40,2,CO$12:CO40)=2,SUMIF(CO$12:CO40,1,CO$12:CO40)=1,SUM(CO$12:CO40)=1,SUM(CO$12:CO40)=2),0,IF($C41+$ED40&gt;($ED$11*CO$8),1,IF($C41+$D41+$E41+$F41+$ED40&gt;($ED$11*CO$8),2,IF($C41+$D41+$E41+$F41+$G41+$ED40&gt;($ED$11*CO$8),3,0))))</f>
        <v>0</v>
      </c>
      <c r="CP41" s="239">
        <f>IF(OR(SUMIF(CP$12:CP40,2,CP$12:CP40)=2,SUMIF(CP$12:CP40,1,CP$12:CP40)=1,SUM(CP$12:CP40)=1,SUM(CP$12:CP40)=2),0,IF($C41+$ED40&gt;($ED$11*CP$8),1,IF($C41+$D41+$E41+$F41+$ED40&gt;($ED$11*CP$8),2,IF($C41+$D41+$E41+$F41+$G41+$ED40&gt;($ED$11*CP$8),3,0))))</f>
        <v>0</v>
      </c>
      <c r="CQ41" s="239">
        <f>IF(OR(SUMIF(CQ$12:CQ40,2,CQ$12:CQ40)=2,SUMIF(CQ$12:CQ40,1,CQ$12:CQ40)=1,SUM(CQ$12:CQ40)=1,SUM(CQ$12:CQ40)=2),0,IF($C41+$ED40&gt;($ED$11*CQ$8),1,IF($C41+$D41+$E41+$F41+$ED40&gt;($ED$11*CQ$8),2,IF($C41+$D41+$E41+$F41+$G41+$ED40&gt;($ED$11*CQ$8),3,0))))</f>
        <v>0</v>
      </c>
      <c r="CR41" s="239">
        <f>IF(OR(SUMIF(CR$12:CR40,2,CR$12:CR40)=2,SUMIF(CR$12:CR40,1,CR$12:CR40)=1,SUM(CR$12:CR40)=1,SUM(CR$12:CR40)=2),0,IF($C41+$ED40&gt;($ED$11*CR$8),1,IF($C41+$D41+$E41+$F41+$ED40&gt;($ED$11*CR$8),2,IF($C41+$D41+$E41+$F41+$G41+$ED40&gt;($ED$11*CR$8),3,0))))</f>
        <v>0</v>
      </c>
      <c r="CS41" s="239">
        <f>IF(OR(SUMIF(CS$12:CS40,2,CS$12:CS40)=2,SUMIF(CS$12:CS40,1,CS$12:CS40)=1,SUM(CS$12:CS40)=1,SUM(CS$12:CS40)=2),0,IF($C41+$ED40&gt;($ED$11*CS$8),1,IF($C41+$D41+$E41+$F41+$ED40&gt;($ED$11*CS$8),2,IF($C41+$D41+$E41+$F41+$G41+$ED40&gt;($ED$11*CS$8),3,0))))</f>
        <v>0</v>
      </c>
      <c r="CT41" s="239">
        <f>IF(OR(SUMIF(CT$12:CT40,2,CT$12:CT40)=2,SUMIF(CT$12:CT40,1,CT$12:CT40)=1,SUM(CT$12:CT40)=1,SUM(CT$12:CT40)=2),0,IF($C41+$ED40&gt;($ED$11*CT$8),1,IF($C41+$D41+$E41+$F41+$ED40&gt;($ED$11*CT$8),2,IF($C41+$D41+$E41+$F41+$G41+$ED40&gt;($ED$11*CT$8),3,0))))</f>
        <v>0</v>
      </c>
      <c r="CU41" s="239">
        <f>IF(OR(SUMIF(CU$12:CU40,2,CU$12:CU40)=2,SUMIF(CU$12:CU40,1,CU$12:CU40)=1,SUM(CU$12:CU40)=1,SUM(CU$12:CU40)=2),0,IF($C41+$ED40&gt;($ED$11*CU$8),1,IF($C41+$D41+$E41+$F41+$ED40&gt;($ED$11*CU$8),2,IF($C41+$D41+$E41+$F41+$G41+$ED40&gt;($ED$11*CU$8),3,0))))</f>
        <v>0</v>
      </c>
      <c r="CV41" s="239">
        <f>IF(OR(SUMIF(CV$12:CV40,2,CV$12:CV40)=2,SUMIF(CV$12:CV40,1,CV$12:CV40)=1,SUM(CV$12:CV40)=1,SUM(CV$12:CV40)=2),0,IF($C41+$ED40&gt;($ED$11*CV$8),1,IF($C41+$D41+$E41+$F41+$ED40&gt;($ED$11*CV$8),2,IF($C41+$D41+$E41+$F41+$G41+$ED40&gt;($ED$11*CV$8),3,0))))</f>
        <v>0</v>
      </c>
      <c r="CW41" s="239">
        <f>IF(OR(SUMIF(CW$12:CW40,2,CW$12:CW40)=2,SUMIF(CW$12:CW40,1,CW$12:CW40)=1,SUM(CW$12:CW40)=1,SUM(CW$12:CW40)=2),0,IF($C41+$ED40&gt;($ED$11*CW$8),1,IF($C41+$D41+$E41+$F41+$ED40&gt;($ED$11*CW$8),2,IF($C41+$D41+$E41+$F41+$G41+$ED40&gt;($ED$11*CW$8),3,0))))</f>
        <v>0</v>
      </c>
      <c r="CX41" s="239">
        <f>IF(OR(SUMIF(CX$12:CX40,2,CX$12:CX40)=2,SUMIF(CX$12:CX40,1,CX$12:CX40)=1,SUM(CX$12:CX40)=1,SUM(CX$12:CX40)=2),0,IF($C41+$ED40&gt;($ED$11*CX$8),1,IF($C41+$D41+$E41+$F41+$ED40&gt;($ED$11*CX$8),2,IF($C41+$D41+$E41+$F41+$G41+$ED40&gt;($ED$11*CX$8),3,0))))</f>
        <v>0</v>
      </c>
      <c r="CY41" s="239">
        <f>IF(OR(SUMIF(CY$12:CY40,2,CY$12:CY40)=2,SUMIF(CY$12:CY40,1,CY$12:CY40)=1,SUM(CY$12:CY40)=1,SUM(CY$12:CY40)=2),0,IF($C41+$ED40&gt;($ED$11*CY$8),1,IF($C41+$D41+$E41+$F41+$ED40&gt;($ED$11*CY$8),2,IF($C41+$D41+$E41+$F41+$G41+$ED40&gt;($ED$11*CY$8),3,0))))</f>
        <v>0</v>
      </c>
      <c r="CZ41" s="239">
        <f>IF(OR(SUMIF(CZ$12:CZ40,2,CZ$12:CZ40)=2,SUMIF(CZ$12:CZ40,1,CZ$12:CZ40)=1,SUM(CZ$12:CZ40)=1,SUM(CZ$12:CZ40)=2),0,IF($C41+$ED40&gt;($ED$11*CZ$8),1,IF($C41+$D41+$E41+$F41+$ED40&gt;($ED$11*CZ$8),2,IF($C41+$D41+$E41+$F41+$G41+$ED40&gt;($ED$11*CZ$8),3,0))))</f>
        <v>0</v>
      </c>
      <c r="DA41" s="239">
        <f>IF(OR(SUMIF(DA$12:DA40,2,DA$12:DA40)=2,SUMIF(DA$12:DA40,1,DA$12:DA40)=1,SUM(DA$12:DA40)=1,SUM(DA$12:DA40)=2),0,IF($C41+$ED40&gt;($ED$11*DA$8),1,IF($C41+$D41+$E41+$F41+$ED40&gt;($ED$11*DA$8),2,IF($C41+$D41+$E41+$F41+$G41+$ED40&gt;($ED$11*DA$8),3,0))))</f>
        <v>0</v>
      </c>
      <c r="DB41" s="239">
        <f>IF(OR(SUMIF(DB$12:DB40,2,DB$12:DB40)=2,SUMIF(DB$12:DB40,1,DB$12:DB40)=1,SUM(DB$12:DB40)=1,SUM(DB$12:DB40)=2),0,IF($C41+$ED40&gt;($ED$11*DB$8),1,IF($C41+$D41+$E41+$F41+$ED40&gt;($ED$11*DB$8),2,IF($C41+$D41+$E41+$F41+$G41+$ED40&gt;($ED$11*DB$8),3,0))))</f>
        <v>0</v>
      </c>
      <c r="DC41" s="239">
        <f>IF(OR(SUMIF(DC$12:DC40,2,DC$12:DC40)=2,SUMIF(DC$12:DC40,1,DC$12:DC40)=1,SUM(DC$12:DC40)=1,SUM(DC$12:DC40)=2),0,IF($C41+$ED40&gt;($ED$11*DC$8),1,IF($C41+$D41+$E41+$F41+$ED40&gt;($ED$11*DC$8),2,IF($C41+$D41+$E41+$F41+$G41+$ED40&gt;($ED$11*DC$8),3,0))))</f>
        <v>0</v>
      </c>
      <c r="DD41" s="239">
        <f>IF(OR(SUMIF(DD$12:DD40,2,DD$12:DD40)=2,SUMIF(DD$12:DD40,1,DD$12:DD40)=1,SUM(DD$12:DD40)=1,SUM(DD$12:DD40)=2),0,IF($C41+$ED40&gt;($ED$11*DD$8),1,IF($C41+$D41+$E41+$F41+$ED40&gt;($ED$11*DD$8),2,IF($C41+$D41+$E41+$F41+$G41+$ED40&gt;($ED$11*DD$8),3,0))))</f>
        <v>0</v>
      </c>
      <c r="DE41" s="239">
        <f>IF(OR(SUMIF(DE$12:DE40,2,DE$12:DE40)=2,SUMIF(DE$12:DE40,1,DE$12:DE40)=1,SUM(DE$12:DE40)=1,SUM(DE$12:DE40)=2),0,IF($C41+$ED40&gt;($ED$11*DE$8),1,IF($C41+$D41+$E41+$F41+$ED40&gt;($ED$11*DE$8),2,IF($C41+$D41+$E41+$F41+$G41+$ED40&gt;($ED$11*DE$8),3,0))))</f>
        <v>0</v>
      </c>
      <c r="DF41" s="239">
        <f>IF(OR(SUMIF(DF$12:DF40,2,DF$12:DF40)=2,SUMIF(DF$12:DF40,1,DF$12:DF40)=1,SUM(DF$12:DF40)=1,SUM(DF$12:DF40)=2),0,IF($C41+$ED40&gt;($ED$11*DF$8),1,IF($C41+$D41+$E41+$F41+$ED40&gt;($ED$11*DF$8),2,IF($C41+$D41+$E41+$F41+$G41+$ED40&gt;($ED$11*DF$8),3,0))))</f>
        <v>0</v>
      </c>
      <c r="DG41" s="239">
        <f>IF(OR(SUMIF(DG$12:DG40,2,DG$12:DG40)=2,SUMIF(DG$12:DG40,1,DG$12:DG40)=1,SUM(DG$12:DG40)=1,SUM(DG$12:DG40)=2),0,IF($C41+$ED40&gt;($ED$11*DG$8),1,IF($C41+$D41+$E41+$F41+$ED40&gt;($ED$11*DG$8),2,IF($C41+$D41+$E41+$F41+$G41+$ED40&gt;($ED$11*DG$8),3,0))))</f>
        <v>0</v>
      </c>
      <c r="DH41" s="239">
        <f>IF(OR(SUMIF(DH$12:DH40,2,DH$12:DH40)=2,SUMIF(DH$12:DH40,1,DH$12:DH40)=1,SUM(DH$12:DH40)=1,SUM(DH$12:DH40)=2),0,IF($C41+$ED40&gt;($ED$11*DH$8),1,IF($C41+$D41+$E41+$F41+$ED40&gt;($ED$11*DH$8),2,IF($C41+$D41+$E41+$F41+$G41+$ED40&gt;($ED$11*DH$8),3,0))))</f>
        <v>0</v>
      </c>
      <c r="DI41" s="239">
        <f>IF(OR(SUMIF(DI$12:DI40,2,DI$12:DI40)=2,SUMIF(DI$12:DI40,1,DI$12:DI40)=1,SUM(DI$12:DI40)=1,SUM(DI$12:DI40)=2),0,IF($C41+$ED40&gt;($ED$11*DI$8),1,IF($C41+$D41+$E41+$F41+$ED40&gt;($ED$11*DI$8),2,IF($C41+$D41+$E41+$F41+$G41+$ED40&gt;($ED$11*DI$8),3,0))))</f>
        <v>0</v>
      </c>
      <c r="DJ41" s="239">
        <f>IF(OR(SUMIF(DJ$12:DJ40,2,DJ$12:DJ40)=2,SUMIF(DJ$12:DJ40,1,DJ$12:DJ40)=1,SUM(DJ$12:DJ40)=1,SUM(DJ$12:DJ40)=2),0,IF($C41+$ED40&gt;($ED$11*DJ$8),1,IF($C41+$D41+$E41+$F41+$ED40&gt;($ED$11*DJ$8),2,IF($C41+$D41+$E41+$F41+$G41+$ED40&gt;($ED$11*DJ$8),3,0))))</f>
        <v>0</v>
      </c>
      <c r="DK41" s="239">
        <f>IF(OR(SUMIF(DK$12:DK40,2,DK$12:DK40)=2,SUMIF(DK$12:DK40,1,DK$12:DK40)=1,SUM(DK$12:DK40)=1,SUM(DK$12:DK40)=2),0,IF($C41+$ED40&gt;($ED$11*DK$8),1,IF($C41+$D41+$E41+$F41+$ED40&gt;($ED$11*DK$8),2,IF($C41+$D41+$E41+$F41+$G41+$ED40&gt;($ED$11*DK$8),3,0))))</f>
        <v>0</v>
      </c>
      <c r="DL41" s="239">
        <f>IF(OR(SUMIF(DL$12:DL40,2,DL$12:DL40)=2,SUMIF(DL$12:DL40,1,DL$12:DL40)=1,SUM(DL$12:DL40)=1,SUM(DL$12:DL40)=2),0,IF($C41+$ED40&gt;($ED$11*DL$8),1,IF($C41+$D41+$E41+$F41+$ED40&gt;($ED$11*DL$8),2,IF($C41+$D41+$E41+$F41+$G41+$ED40&gt;($ED$11*DL$8),3,0))))</f>
        <v>0</v>
      </c>
      <c r="DM41" s="239">
        <f>IF(OR(SUMIF(DM$12:DM40,2,DM$12:DM40)=2,SUMIF(DM$12:DM40,1,DM$12:DM40)=1,SUM(DM$12:DM40)=1,SUM(DM$12:DM40)=2),0,IF($C41+$ED40&gt;($ED$11*DM$8),1,IF($C41+$D41+$E41+$F41+$ED40&gt;($ED$11*DM$8),2,IF($C41+$D41+$E41+$F41+$G41+$ED40&gt;($ED$11*DM$8),3,0))))</f>
        <v>0</v>
      </c>
      <c r="DN41" s="239">
        <f>IF(OR(SUMIF(DN$12:DN40,2,DN$12:DN40)=2,SUMIF(DN$12:DN40,1,DN$12:DN40)=1,SUM(DN$12:DN40)=1,SUM(DN$12:DN40)=2),0,IF($C41+$ED40&gt;($ED$11*DN$8),1,IF($C41+$D41+$E41+$F41+$ED40&gt;($ED$11*DN$8),2,IF($C41+$D41+$E41+$F41+$G41+$ED40&gt;($ED$11*DN$8),3,0))))</f>
        <v>0</v>
      </c>
      <c r="DO41" s="239">
        <f>IF(OR(SUMIF(DO$12:DO40,2,DO$12:DO40)=2,SUMIF(DO$12:DO40,1,DO$12:DO40)=1,SUM(DO$12:DO40)=1,SUM(DO$12:DO40)=2),0,IF($C41+$ED40&gt;($ED$11*DO$8),1,IF($C41+$D41+$E41+$F41+$ED40&gt;($ED$11*DO$8),2,IF($C41+$D41+$E41+$F41+$G41+$ED40&gt;($ED$11*DO$8),3,0))))</f>
        <v>0</v>
      </c>
      <c r="DP41" s="239">
        <f>IF(OR(SUMIF(DP$12:DP40,2,DP$12:DP40)=2,SUMIF(DP$12:DP40,1,DP$12:DP40)=1,SUM(DP$12:DP40)=1,SUM(DP$12:DP40)=2),0,IF($C41+$ED40&gt;($ED$11*DP$8),1,IF($C41+$D41+$E41+$F41+$ED40&gt;($ED$11*DP$8),2,IF($C41+$D41+$E41+$F41+$G41+$ED40&gt;($ED$11*DP$8),3,0))))</f>
        <v>0</v>
      </c>
      <c r="DQ41" s="239">
        <f>IF(OR(SUMIF(DQ$12:DQ40,2,DQ$12:DQ40)=2,SUMIF(DQ$12:DQ40,1,DQ$12:DQ40)=1,SUM(DQ$12:DQ40)=1,SUM(DQ$12:DQ40)=2),0,IF($C41+$ED40&gt;($ED$11*DQ$8),1,IF($C41+$D41+$E41+$F41+$ED40&gt;($ED$11*DQ$8),2,IF($C41+$D41+$E41+$F41+$G41+$ED40&gt;($ED$11*DQ$8),3,0))))</f>
        <v>0</v>
      </c>
      <c r="DR41" s="239">
        <f>IF(OR(SUMIF(DR$12:DR40,2,DR$12:DR40)=2,SUMIF(DR$12:DR40,1,DR$12:DR40)=1,SUM(DR$12:DR40)=1,SUM(DR$12:DR40)=2),0,IF($C41+$ED40&gt;($ED$11*DR$8),1,IF($C41+$D41+$E41+$F41+$ED40&gt;($ED$11*DR$8),2,IF($C41+$D41+$E41+$F41+$G41+$ED40&gt;($ED$11*DR$8),3,0))))</f>
        <v>0</v>
      </c>
      <c r="DS41" s="239">
        <f>IF(OR(SUMIF(DS$12:DS40,2,DS$12:DS40)=2,SUMIF(DS$12:DS40,1,DS$12:DS40)=1,SUM(DS$12:DS40)=1,SUM(DS$12:DS40)=2),0,IF($C41+$ED40&gt;($ED$11*DS$8),1,IF($C41+$D41+$E41+$F41+$ED40&gt;($ED$11*DS$8),2,IF($C41+$D41+$E41+$F41+$G41+$ED40&gt;($ED$11*DS$8),3,0))))</f>
        <v>0</v>
      </c>
      <c r="DT41" s="239">
        <f>IF(OR(SUMIF(DT$12:DT40,2,DT$12:DT40)=2,SUMIF(DT$12:DT40,1,DT$12:DT40)=1,SUM(DT$12:DT40)=1,SUM(DT$12:DT40)=2),0,IF($C41+$ED40&gt;($ED$11*DT$8),1,IF($C41+$D41+$E41+$F41+$ED40&gt;($ED$11*DT$8),2,IF($C41+$D41+$E41+$F41+$G41+$ED40&gt;($ED$11*DT$8),3,0))))</f>
        <v>0</v>
      </c>
      <c r="DU41" s="239">
        <f>IF(OR(SUMIF(DU$12:DU40,2,DU$12:DU40)=2,SUMIF(DU$12:DU40,1,DU$12:DU40)=1,SUM(DU$12:DU40)=1,SUM(DU$12:DU40)=2),0,IF($C41+$ED40&gt;($ED$11*DU$8),1,IF($C41+$D41+$E41+$F41+$ED40&gt;($ED$11*DU$8),2,IF($C41+$D41+$E41+$F41+$G41+$ED40&gt;($ED$11*DU$8),3,0))))</f>
        <v>0</v>
      </c>
      <c r="DV41" s="239">
        <f>IF(OR(SUMIF(DV$12:DV40,2,DV$12:DV40)=2,SUMIF(DV$12:DV40,1,DV$12:DV40)=1,SUM(DV$12:DV40)=1,SUM(DV$12:DV40)=2),0,IF($C41+$ED40&gt;($ED$11*DV$8),1,IF($C41+$D41+$E41+$F41+$ED40&gt;($ED$11*DV$8),2,IF($C41+$D41+$E41+$F41+$G41+$ED40&gt;($ED$11*DV$8),3,0))))</f>
        <v>0</v>
      </c>
      <c r="DW41" s="239">
        <f>IF(OR(SUMIF(DW$12:DW40,2,DW$12:DW40)=2,SUMIF(DW$12:DW40,1,DW$12:DW40)=1,SUM(DW$12:DW40)=1,SUM(DW$12:DW40)=2),0,IF($C41+$ED40&gt;($ED$11*DW$8),1,IF($C41+$D41+$E41+$F41+$ED40&gt;($ED$11*DW$8),2,IF($C41+$D41+$E41+$F41+$G41+$ED40&gt;($ED$11*DW$8),3,0))))</f>
        <v>0</v>
      </c>
      <c r="DX41" s="239">
        <f>IF(OR(SUMIF(DX$12:DX40,2,DX$12:DX40)=2,SUMIF(DX$12:DX40,1,DX$12:DX40)=1,SUM(DX$12:DX40)=1,SUM(DX$12:DX40)=2),0,IF($C41+$ED40&gt;($ED$11*DX$8),1,IF($C41+$D41+$E41+$F41+$ED40&gt;($ED$11*DX$8),2,IF($C41+$D41+$E41+$F41+$G41+$ED40&gt;($ED$11*DX$8),3,0))))</f>
        <v>0</v>
      </c>
      <c r="DY41" s="239">
        <f>IF(OR(SUMIF(DY$12:DY40,2,DY$12:DY40)=2,SUMIF(DY$12:DY40,1,DY$12:DY40)=1,SUM(DY$12:DY40)=1,SUM(DY$12:DY40)=2),0,IF($C41+$ED40&gt;($ED$11*DY$8),1,IF($C41+$D41+$E41+$F41+$ED40&gt;($ED$11*DY$8),2,IF($C41+$D41+$E41+$F41+$G41+$ED40&gt;($ED$11*DY$8),3,0))))</f>
        <v>0</v>
      </c>
      <c r="DZ41" s="239">
        <f>IF(OR(SUMIF(DZ$12:DZ40,2,DZ$12:DZ40)=2,SUMIF(DZ$12:DZ40,1,DZ$12:DZ40)=1,SUM(DZ$12:DZ40)=1,SUM(DZ$12:DZ40)=2),0,IF($C41+$ED40&gt;($ED$11*DZ$8),1,IF($C41+$D41+$E41+$F41+$ED40&gt;($ED$11*DZ$8),2,IF($C41+$D41+$E41+$F41+$G41+$ED40&gt;($ED$11*DZ$8),3,0))))</f>
        <v>0</v>
      </c>
      <c r="EA41" s="239">
        <f>IF(OR(SUMIF(EA$12:EA40,2,EA$12:EA40)=2,SUMIF(EA$12:EA40,1,EA$12:EA40)=1,SUM(EA$12:EA40)=1,SUM(EA$12:EA40)=2),0,IF($C41+$ED40&gt;($ED$11*EA$8),1,IF($C41+$D41+$E41+$F41+$ED40&gt;($ED$11*EA$8),2,IF($C41+$D41+$E41+$F41+$G41+$ED40&gt;($ED$11*EA$8),3,0))))</f>
        <v>0</v>
      </c>
      <c r="EB41" s="239">
        <f>IF(OR(SUMIF(EB$12:EB40,2,EB$12:EB40)=2,SUMIF(EB$12:EB40,1,EB$12:EB40)=1,SUM(EB$12:EB40)=1,SUM(EB$12:EB40)=2),0,IF($C41+$ED40&gt;($ED$11*EB$8),1,IF($C41+$D41+$E41+$F41+$ED40&gt;($ED$11*EB$8),2,IF($C41+$D41+$E41+$F41+$G41+$ED40&gt;($ED$11*EB$8),3,0))))</f>
        <v>0</v>
      </c>
      <c r="EC41" s="239">
        <f>IF(OR(SUMIF(EC$12:EC40,2,EC$12:EC40)=2,SUMIF(EC$12:EC40,1,EC$12:EC40)=1,SUM(EC$12:EC40)=1,SUM(EC$12:EC40)=2),0,IF($C41+$ED40&gt;($ED$11*EC$8),1,IF($C41+$D41+$E41+$F41+$ED40&gt;($ED$11*EC$8),2,IF($C41+$D41+$E41+$F41+$G41+$ED40&gt;($ED$11*EC$8),3,0))))</f>
        <v>0</v>
      </c>
      <c r="ED41" s="197">
        <f>SUM($C$12:$F41)</f>
        <v>0</v>
      </c>
    </row>
    <row r="42" spans="1:134" ht="20.65" customHeight="1">
      <c r="A42" s="361"/>
      <c r="B42" s="362"/>
      <c r="C42" s="240">
        <f>SUM(C12:C41)</f>
        <v>0</v>
      </c>
      <c r="D42" s="240">
        <f>SUM(D12:D41)</f>
        <v>0</v>
      </c>
      <c r="E42" s="240">
        <f>SUM(E12:E41)</f>
        <v>0</v>
      </c>
      <c r="F42" s="240">
        <f>SUM(F12:F41)</f>
        <v>0</v>
      </c>
      <c r="G42" s="240">
        <f>SUM(G12:G41)</f>
        <v>0</v>
      </c>
      <c r="H42" s="241">
        <f>SUM(C42:F42)+MAX(G12:G41)</f>
        <v>0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2"/>
      <c r="AS42" s="242"/>
      <c r="AT42" s="242"/>
      <c r="AU42" s="242"/>
      <c r="AV42" s="242"/>
      <c r="AW42" s="242"/>
      <c r="AX42" s="242"/>
      <c r="AY42" s="242"/>
      <c r="AZ42" s="242"/>
      <c r="BA42" s="242"/>
      <c r="BB42" s="242"/>
      <c r="BC42" s="242"/>
      <c r="BD42" s="242"/>
      <c r="BE42" s="242"/>
      <c r="BF42" s="242"/>
      <c r="BG42" s="242"/>
      <c r="BH42" s="242"/>
      <c r="BI42" s="242"/>
      <c r="BJ42" s="242"/>
      <c r="BK42" s="242"/>
      <c r="BL42" s="242"/>
      <c r="BM42" s="242"/>
      <c r="BN42" s="242"/>
      <c r="BO42" s="242"/>
      <c r="BP42" s="242"/>
      <c r="BQ42" s="242"/>
      <c r="BR42" s="242"/>
      <c r="BS42" s="242"/>
      <c r="BT42" s="242"/>
      <c r="BU42" s="242"/>
      <c r="BV42" s="242"/>
      <c r="BW42" s="242"/>
      <c r="BX42" s="242"/>
      <c r="BY42" s="242"/>
      <c r="BZ42" s="242"/>
      <c r="CA42" s="242"/>
      <c r="CB42" s="242"/>
      <c r="CC42" s="242"/>
      <c r="CD42" s="242"/>
      <c r="CE42" s="242"/>
      <c r="CF42" s="242"/>
      <c r="CG42" s="242"/>
      <c r="CH42" s="242"/>
      <c r="CI42" s="242"/>
      <c r="CJ42" s="242"/>
      <c r="CK42" s="242"/>
      <c r="CL42" s="242"/>
      <c r="CM42" s="242"/>
      <c r="CN42" s="242"/>
      <c r="CO42" s="242"/>
      <c r="CP42" s="242"/>
      <c r="CQ42" s="242"/>
      <c r="CR42" s="242"/>
      <c r="CS42" s="242"/>
      <c r="CT42" s="242"/>
      <c r="CU42" s="242"/>
      <c r="CV42" s="242"/>
      <c r="CW42" s="242"/>
      <c r="CX42" s="242"/>
      <c r="CY42" s="242"/>
      <c r="CZ42" s="242"/>
      <c r="DA42" s="242"/>
      <c r="DB42" s="242"/>
      <c r="DC42" s="242"/>
      <c r="DD42" s="242"/>
      <c r="DE42" s="242"/>
      <c r="DF42" s="242"/>
      <c r="DG42" s="242"/>
      <c r="DH42" s="242"/>
      <c r="DI42" s="242"/>
      <c r="DJ42" s="242"/>
      <c r="DK42" s="242"/>
      <c r="DL42" s="242"/>
      <c r="DM42" s="242"/>
      <c r="DN42" s="242"/>
      <c r="DO42" s="242"/>
      <c r="DP42" s="242"/>
      <c r="DQ42" s="242"/>
      <c r="DR42" s="242"/>
      <c r="DS42" s="242"/>
      <c r="DT42" s="242"/>
      <c r="DU42" s="242"/>
      <c r="DV42" s="242"/>
      <c r="DW42" s="242"/>
      <c r="DX42" s="242"/>
      <c r="DY42" s="242"/>
      <c r="DZ42" s="242"/>
      <c r="EA42" s="242"/>
      <c r="EB42" s="242"/>
      <c r="EC42" s="242"/>
    </row>
    <row r="43" spans="1:134" ht="20.65" customHeight="1">
      <c r="A43" s="243"/>
      <c r="B43" s="236" t="s">
        <v>62</v>
      </c>
      <c r="C43" s="363">
        <f>SUM(C42:F42)</f>
        <v>0</v>
      </c>
      <c r="D43" s="363"/>
      <c r="E43" s="363"/>
      <c r="F43" s="363"/>
      <c r="G43" s="363"/>
      <c r="H43" s="364" t="s">
        <v>245</v>
      </c>
      <c r="I43" s="364"/>
      <c r="J43" s="364"/>
      <c r="K43" s="364"/>
      <c r="L43" s="364"/>
      <c r="M43" s="364"/>
      <c r="N43" s="364"/>
      <c r="O43" s="364"/>
      <c r="P43" s="364"/>
      <c r="Q43" s="364"/>
      <c r="R43" s="364"/>
      <c r="S43" s="364"/>
      <c r="T43" s="364"/>
      <c r="U43" s="364"/>
      <c r="V43" s="364"/>
      <c r="W43" s="365">
        <f>IF(MIN(C42,C43)=0,0,(C42/C43))</f>
        <v>0</v>
      </c>
      <c r="X43" s="365"/>
      <c r="Y43" s="365"/>
      <c r="Z43" s="365"/>
      <c r="AA43" s="365"/>
      <c r="AB43" s="365"/>
      <c r="AC43" s="365"/>
      <c r="AD43" s="365"/>
      <c r="AE43" s="365"/>
      <c r="AF43" s="365"/>
      <c r="AG43" s="365"/>
      <c r="AH43" s="365"/>
      <c r="AI43" s="245"/>
      <c r="AJ43" s="245"/>
      <c r="AK43" s="245"/>
      <c r="AL43" s="245"/>
      <c r="AM43" s="245"/>
      <c r="AN43" s="245"/>
      <c r="AO43" s="245"/>
      <c r="AP43" s="245"/>
      <c r="AQ43" s="245"/>
      <c r="AR43" s="245"/>
      <c r="AS43" s="245"/>
      <c r="AT43" s="245"/>
      <c r="AU43" s="245"/>
      <c r="AV43" s="245"/>
      <c r="AW43" s="245"/>
      <c r="AX43" s="245"/>
      <c r="AY43" s="245"/>
      <c r="AZ43" s="245"/>
      <c r="BA43" s="245"/>
      <c r="BB43" s="245"/>
      <c r="BC43" s="245"/>
      <c r="BD43" s="245"/>
      <c r="BE43" s="245"/>
      <c r="BF43" s="245"/>
      <c r="BG43" s="245"/>
      <c r="BH43" s="245"/>
      <c r="BI43" s="245"/>
      <c r="BJ43" s="245"/>
      <c r="BK43" s="245"/>
      <c r="BL43" s="245"/>
      <c r="BM43" s="245"/>
      <c r="BN43" s="245"/>
      <c r="BO43" s="245"/>
      <c r="BP43" s="245"/>
      <c r="BQ43" s="245"/>
      <c r="BR43" s="245"/>
      <c r="BS43" s="245"/>
      <c r="BT43" s="245"/>
      <c r="BU43" s="245"/>
      <c r="BV43" s="245"/>
      <c r="BW43" s="245"/>
      <c r="BX43" s="245"/>
      <c r="BY43" s="245"/>
      <c r="BZ43" s="245"/>
      <c r="CA43" s="245"/>
      <c r="CB43" s="245"/>
      <c r="CC43" s="245"/>
      <c r="CD43" s="245"/>
      <c r="CE43" s="245"/>
      <c r="CF43" s="245"/>
      <c r="CG43" s="245"/>
      <c r="CH43" s="245"/>
      <c r="CI43" s="245"/>
      <c r="CJ43" s="245"/>
      <c r="CK43" s="245"/>
      <c r="CL43" s="245"/>
      <c r="CM43" s="245"/>
      <c r="CN43" s="245"/>
      <c r="CO43" s="245"/>
      <c r="CP43" s="245"/>
      <c r="CQ43" s="245"/>
      <c r="CR43" s="245"/>
      <c r="CS43" s="245"/>
      <c r="CT43" s="245"/>
      <c r="CU43" s="245"/>
      <c r="CV43" s="245"/>
      <c r="CW43" s="245"/>
      <c r="CX43" s="245"/>
      <c r="CY43" s="245"/>
      <c r="CZ43" s="245"/>
      <c r="DA43" s="245"/>
      <c r="DB43" s="245"/>
      <c r="DC43" s="245"/>
      <c r="DD43" s="245"/>
      <c r="DE43" s="245"/>
      <c r="DF43" s="245"/>
      <c r="DG43" s="245"/>
      <c r="DH43" s="245"/>
      <c r="DI43" s="245"/>
      <c r="DJ43" s="245"/>
      <c r="DK43" s="245"/>
      <c r="DL43" s="245"/>
      <c r="DM43" s="245"/>
      <c r="DN43" s="245"/>
      <c r="DO43" s="245"/>
      <c r="DP43" s="245"/>
      <c r="DQ43" s="245"/>
      <c r="DR43" s="245"/>
      <c r="DS43" s="245"/>
      <c r="DT43" s="245"/>
      <c r="DU43" s="245"/>
      <c r="DV43" s="245"/>
      <c r="DW43" s="245"/>
      <c r="DX43" s="245"/>
      <c r="DY43" s="245"/>
      <c r="DZ43" s="245"/>
      <c r="EA43" s="245"/>
      <c r="EB43" s="245"/>
      <c r="EC43" s="245"/>
    </row>
  </sheetData>
  <sheetProtection password="CEBE" sheet="1" objects="1" scenarios="1" selectLockedCells="1"/>
  <mergeCells count="46">
    <mergeCell ref="DY10:EC10"/>
    <mergeCell ref="A42:B42"/>
    <mergeCell ref="C43:G43"/>
    <mergeCell ref="H43:V43"/>
    <mergeCell ref="W43:AH43"/>
    <mergeCell ref="DO10:DS10"/>
    <mergeCell ref="DT10:DX10"/>
    <mergeCell ref="BL10:BP10"/>
    <mergeCell ref="CU10:CY10"/>
    <mergeCell ref="CZ10:DD10"/>
    <mergeCell ref="DE10:DI10"/>
    <mergeCell ref="DJ10:DN10"/>
    <mergeCell ref="BQ10:BU10"/>
    <mergeCell ref="BV10:BZ10"/>
    <mergeCell ref="CA10:CE10"/>
    <mergeCell ref="CF10:CJ10"/>
    <mergeCell ref="CK10:CO10"/>
    <mergeCell ref="CP10:CT10"/>
    <mergeCell ref="A9:G9"/>
    <mergeCell ref="H9:BO9"/>
    <mergeCell ref="A10:B10"/>
    <mergeCell ref="C10:G10"/>
    <mergeCell ref="H10:L10"/>
    <mergeCell ref="N10:R10"/>
    <mergeCell ref="S10:W10"/>
    <mergeCell ref="X10:AB10"/>
    <mergeCell ref="AC10:AG10"/>
    <mergeCell ref="AH10:AL10"/>
    <mergeCell ref="AM10:AQ10"/>
    <mergeCell ref="AR10:AV10"/>
    <mergeCell ref="AW10:BA10"/>
    <mergeCell ref="BB10:BF10"/>
    <mergeCell ref="BG10:BK10"/>
    <mergeCell ref="AN4:BO4"/>
    <mergeCell ref="A5:B5"/>
    <mergeCell ref="C5:G5"/>
    <mergeCell ref="AN5:BO5"/>
    <mergeCell ref="A1:CI1"/>
    <mergeCell ref="A2:B2"/>
    <mergeCell ref="C2:G2"/>
    <mergeCell ref="AN2:BO2"/>
    <mergeCell ref="A3:B3"/>
    <mergeCell ref="C3:G4"/>
    <mergeCell ref="AN3:BO3"/>
    <mergeCell ref="A4:B4"/>
    <mergeCell ref="H2:AM5"/>
  </mergeCells>
  <conditionalFormatting sqref="H11:EC41">
    <cfRule type="expression" dxfId="15" priority="1" stopIfTrue="1">
      <formula>H$6=1</formula>
    </cfRule>
    <cfRule type="cellIs" dxfId="14" priority="2" operator="equal">
      <formula>3</formula>
    </cfRule>
    <cfRule type="cellIs" dxfId="13" priority="3" operator="equal">
      <formula>2</formula>
    </cfRule>
    <cfRule type="cellIs" dxfId="12" priority="4" operator="equal">
      <formula>1</formula>
    </cfRule>
  </conditionalFormatting>
  <printOptions horizontalCentered="1"/>
  <pageMargins left="0" right="0" top="0.5" bottom="0" header="0" footer="0"/>
  <pageSetup scale="95" orientation="landscape" horizontalDpi="200" verticalDpi="2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0000"/>
    <pageSetUpPr fitToPage="1"/>
  </sheetPr>
  <dimension ref="A1:AI41"/>
  <sheetViews>
    <sheetView showGridLines="0" showRowColHeaders="0" zoomScaleNormal="100" workbookViewId="0">
      <selection activeCell="N5" sqref="N5"/>
    </sheetView>
  </sheetViews>
  <sheetFormatPr defaultColWidth="8.7109375" defaultRowHeight="15"/>
  <cols>
    <col min="1" max="1" width="5.42578125" style="12" bestFit="1" customWidth="1"/>
    <col min="2" max="2" width="46.7109375" style="59" customWidth="1"/>
    <col min="3" max="27" width="5" style="12" customWidth="1"/>
    <col min="28" max="28" width="8.7109375" style="12"/>
    <col min="29" max="34" width="10.7109375" style="12" customWidth="1"/>
    <col min="35" max="35" width="5.42578125" style="12" customWidth="1"/>
    <col min="36" max="16384" width="8.7109375" style="12"/>
  </cols>
  <sheetData>
    <row r="1" spans="1:35" s="128" customFormat="1">
      <c r="AC1" s="266"/>
      <c r="AD1" s="266"/>
      <c r="AE1" s="266"/>
      <c r="AF1" s="266"/>
      <c r="AG1" s="266"/>
      <c r="AH1" s="266"/>
      <c r="AI1" s="266"/>
    </row>
    <row r="2" spans="1:35" ht="27" customHeight="1">
      <c r="A2" s="488" t="s">
        <v>357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C2" s="266"/>
      <c r="AD2" s="266"/>
      <c r="AE2" s="266"/>
      <c r="AF2" s="266"/>
      <c r="AG2" s="266"/>
      <c r="AH2" s="266"/>
      <c r="AI2" s="266"/>
    </row>
    <row r="3" spans="1:35" ht="18.399999999999999" customHeight="1">
      <c r="A3" s="492"/>
      <c r="B3" s="493"/>
      <c r="C3" s="489" t="s">
        <v>70</v>
      </c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96"/>
      <c r="P3" s="489" t="s">
        <v>71</v>
      </c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  <c r="AC3" s="266"/>
      <c r="AD3" s="266"/>
      <c r="AE3" s="266"/>
      <c r="AF3" s="266"/>
      <c r="AG3" s="266"/>
      <c r="AH3" s="266"/>
      <c r="AI3" s="266"/>
    </row>
    <row r="4" spans="1:35" ht="25.15" customHeight="1">
      <c r="A4" s="494"/>
      <c r="B4" s="495"/>
      <c r="C4" s="490" t="str">
        <f>"C/O Time prior to shut down: "&amp;SUM(C41:N42)&amp;" minutes"</f>
        <v>C/O Time prior to shut down: 0 minutes</v>
      </c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7"/>
      <c r="P4" s="491" t="str">
        <f>"C/O Time during shut down: "&amp;SUM(P41:AA42)&amp;" minutes LOST PRODUCTION"</f>
        <v>C/O Time during shut down: 0 minutes LOST PRODUCTION</v>
      </c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15">
        <f>SUM(P41:AA42)</f>
        <v>0</v>
      </c>
      <c r="AC4" s="266"/>
      <c r="AD4" s="266"/>
      <c r="AE4" s="266"/>
      <c r="AF4" s="266"/>
      <c r="AG4" s="266"/>
      <c r="AH4" s="266"/>
      <c r="AI4" s="266"/>
    </row>
    <row r="5" spans="1:35" ht="25.15" customHeight="1">
      <c r="A5" s="66" t="s">
        <v>72</v>
      </c>
      <c r="B5" s="66" t="s">
        <v>239</v>
      </c>
      <c r="C5" s="67">
        <f t="shared" ref="C5:L5" si="0">$N5+D5</f>
        <v>12</v>
      </c>
      <c r="D5" s="67">
        <f t="shared" si="0"/>
        <v>11</v>
      </c>
      <c r="E5" s="67">
        <f t="shared" si="0"/>
        <v>10</v>
      </c>
      <c r="F5" s="67">
        <f t="shared" si="0"/>
        <v>9</v>
      </c>
      <c r="G5" s="67">
        <f t="shared" si="0"/>
        <v>8</v>
      </c>
      <c r="H5" s="67">
        <f t="shared" si="0"/>
        <v>7</v>
      </c>
      <c r="I5" s="67">
        <f t="shared" si="0"/>
        <v>6</v>
      </c>
      <c r="J5" s="67">
        <f t="shared" si="0"/>
        <v>5</v>
      </c>
      <c r="K5" s="67">
        <f t="shared" si="0"/>
        <v>4</v>
      </c>
      <c r="L5" s="67">
        <f t="shared" si="0"/>
        <v>3</v>
      </c>
      <c r="M5" s="67">
        <f>$N5+N5</f>
        <v>2</v>
      </c>
      <c r="N5" s="53">
        <v>1</v>
      </c>
      <c r="O5" s="54">
        <v>0</v>
      </c>
      <c r="P5" s="53">
        <v>1</v>
      </c>
      <c r="Q5" s="67">
        <f>$P5+P5</f>
        <v>2</v>
      </c>
      <c r="R5" s="67">
        <f>$P5+Q5</f>
        <v>3</v>
      </c>
      <c r="S5" s="67">
        <f t="shared" ref="S5:AA5" si="1">$P5+R5</f>
        <v>4</v>
      </c>
      <c r="T5" s="67">
        <f t="shared" si="1"/>
        <v>5</v>
      </c>
      <c r="U5" s="67">
        <f t="shared" si="1"/>
        <v>6</v>
      </c>
      <c r="V5" s="67">
        <f t="shared" si="1"/>
        <v>7</v>
      </c>
      <c r="W5" s="67">
        <f t="shared" si="1"/>
        <v>8</v>
      </c>
      <c r="X5" s="67">
        <f t="shared" si="1"/>
        <v>9</v>
      </c>
      <c r="Y5" s="67">
        <f t="shared" si="1"/>
        <v>10</v>
      </c>
      <c r="Z5" s="67">
        <f t="shared" si="1"/>
        <v>11</v>
      </c>
      <c r="AA5" s="67">
        <f t="shared" si="1"/>
        <v>12</v>
      </c>
      <c r="AC5" s="486" t="s">
        <v>356</v>
      </c>
      <c r="AD5" s="486"/>
      <c r="AE5" s="486"/>
      <c r="AF5" s="486"/>
      <c r="AG5" s="486"/>
      <c r="AH5" s="486"/>
      <c r="AI5" s="486"/>
    </row>
    <row r="6" spans="1:35" ht="24" customHeight="1">
      <c r="A6" s="55">
        <v>1</v>
      </c>
      <c r="B6" s="56" t="s">
        <v>86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7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C6" s="487" t="s">
        <v>338</v>
      </c>
      <c r="AD6" s="487"/>
      <c r="AE6" s="487"/>
      <c r="AF6" s="487"/>
      <c r="AG6" s="487"/>
      <c r="AH6" s="487"/>
      <c r="AI6" s="487"/>
    </row>
    <row r="7" spans="1:35" ht="24" customHeight="1">
      <c r="A7" s="55">
        <v>2</v>
      </c>
      <c r="B7" s="56" t="s">
        <v>87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7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C7" s="487" t="s">
        <v>339</v>
      </c>
      <c r="AD7" s="487"/>
      <c r="AE7" s="487"/>
      <c r="AF7" s="487"/>
      <c r="AG7" s="487"/>
      <c r="AH7" s="487"/>
      <c r="AI7" s="487"/>
    </row>
    <row r="8" spans="1:35" ht="24" customHeight="1">
      <c r="A8" s="55">
        <v>3</v>
      </c>
      <c r="B8" s="56" t="s">
        <v>88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7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</row>
    <row r="9" spans="1:35" ht="24" customHeight="1">
      <c r="A9" s="55">
        <v>4</v>
      </c>
      <c r="B9" s="56" t="s">
        <v>89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7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</row>
    <row r="10" spans="1:35" ht="24" customHeight="1">
      <c r="A10" s="55">
        <v>5</v>
      </c>
      <c r="B10" s="56" t="s">
        <v>90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7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</row>
    <row r="11" spans="1:35" ht="24" customHeight="1">
      <c r="A11" s="55">
        <v>6</v>
      </c>
      <c r="B11" s="56" t="s">
        <v>40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</row>
    <row r="12" spans="1:35" ht="24" customHeight="1">
      <c r="A12" s="55">
        <v>7</v>
      </c>
      <c r="B12" s="56" t="s">
        <v>41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7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</row>
    <row r="13" spans="1:35" ht="24" customHeight="1">
      <c r="A13" s="55">
        <v>8</v>
      </c>
      <c r="B13" s="56" t="s">
        <v>42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7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</row>
    <row r="14" spans="1:35" ht="24" customHeight="1">
      <c r="A14" s="55">
        <v>9</v>
      </c>
      <c r="B14" s="56" t="s">
        <v>43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</row>
    <row r="15" spans="1:35" ht="24" customHeight="1">
      <c r="A15" s="55">
        <v>10</v>
      </c>
      <c r="B15" s="56" t="s">
        <v>44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</row>
    <row r="16" spans="1:35" ht="24" customHeight="1">
      <c r="A16" s="55">
        <v>11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7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</row>
    <row r="17" spans="1:27" ht="24" customHeight="1">
      <c r="A17" s="55">
        <v>12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7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</row>
    <row r="18" spans="1:27" ht="24" customHeight="1">
      <c r="A18" s="55">
        <v>13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</row>
    <row r="19" spans="1:27" ht="24" customHeight="1">
      <c r="A19" s="55">
        <v>14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</row>
    <row r="20" spans="1:27" ht="24" customHeight="1">
      <c r="A20" s="55">
        <v>15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7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</row>
    <row r="21" spans="1:27" ht="24" customHeight="1">
      <c r="A21" s="55">
        <v>16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7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1:27" ht="24" customHeight="1">
      <c r="A22" s="55">
        <v>17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7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</row>
    <row r="23" spans="1:27" ht="24" customHeight="1">
      <c r="A23" s="55">
        <v>18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7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</row>
    <row r="24" spans="1:27" ht="24" customHeight="1">
      <c r="A24" s="55">
        <v>19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7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</row>
    <row r="25" spans="1:27" ht="24" customHeight="1">
      <c r="A25" s="55">
        <v>20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7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</row>
    <row r="26" spans="1:27" ht="24" customHeight="1">
      <c r="A26" s="55">
        <v>21</v>
      </c>
      <c r="B26" s="58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7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</row>
    <row r="27" spans="1:27" ht="24" customHeight="1">
      <c r="A27" s="55">
        <v>22</v>
      </c>
      <c r="B27" s="58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7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</row>
    <row r="28" spans="1:27" ht="24" customHeight="1">
      <c r="A28" s="55">
        <v>23</v>
      </c>
      <c r="B28" s="58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7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</row>
    <row r="29" spans="1:27" ht="24" customHeight="1">
      <c r="A29" s="55">
        <v>24</v>
      </c>
      <c r="B29" s="58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7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</row>
    <row r="41" spans="3:27">
      <c r="C41" s="15">
        <f t="shared" ref="C41:AA41" si="2">COUNTA(C6:C29)*C5</f>
        <v>0</v>
      </c>
      <c r="D41" s="15">
        <f t="shared" si="2"/>
        <v>0</v>
      </c>
      <c r="E41" s="15">
        <f t="shared" si="2"/>
        <v>0</v>
      </c>
      <c r="F41" s="15">
        <f t="shared" si="2"/>
        <v>0</v>
      </c>
      <c r="G41" s="15">
        <f t="shared" si="2"/>
        <v>0</v>
      </c>
      <c r="H41" s="15">
        <f t="shared" si="2"/>
        <v>0</v>
      </c>
      <c r="I41" s="15">
        <f t="shared" si="2"/>
        <v>0</v>
      </c>
      <c r="J41" s="15">
        <f t="shared" si="2"/>
        <v>0</v>
      </c>
      <c r="K41" s="15">
        <f t="shared" si="2"/>
        <v>0</v>
      </c>
      <c r="L41" s="15">
        <f t="shared" si="2"/>
        <v>0</v>
      </c>
      <c r="M41" s="15">
        <f t="shared" si="2"/>
        <v>0</v>
      </c>
      <c r="N41" s="15">
        <f t="shared" si="2"/>
        <v>0</v>
      </c>
      <c r="O41" s="15">
        <f t="shared" si="2"/>
        <v>0</v>
      </c>
      <c r="P41" s="15">
        <f t="shared" si="2"/>
        <v>0</v>
      </c>
      <c r="Q41" s="15">
        <f t="shared" si="2"/>
        <v>0</v>
      </c>
      <c r="R41" s="15">
        <f t="shared" si="2"/>
        <v>0</v>
      </c>
      <c r="S41" s="15">
        <f t="shared" si="2"/>
        <v>0</v>
      </c>
      <c r="T41" s="15">
        <f t="shared" si="2"/>
        <v>0</v>
      </c>
      <c r="U41" s="15">
        <f t="shared" si="2"/>
        <v>0</v>
      </c>
      <c r="V41" s="15">
        <f t="shared" si="2"/>
        <v>0</v>
      </c>
      <c r="W41" s="15">
        <f t="shared" si="2"/>
        <v>0</v>
      </c>
      <c r="X41" s="15">
        <f t="shared" si="2"/>
        <v>0</v>
      </c>
      <c r="Y41" s="15">
        <f t="shared" si="2"/>
        <v>0</v>
      </c>
      <c r="Z41" s="15">
        <f t="shared" si="2"/>
        <v>0</v>
      </c>
      <c r="AA41" s="15">
        <f t="shared" si="2"/>
        <v>0</v>
      </c>
    </row>
  </sheetData>
  <sheetProtection password="CEBE" sheet="1" objects="1" scenarios="1" selectLockedCells="1"/>
  <mergeCells count="10">
    <mergeCell ref="AC5:AI5"/>
    <mergeCell ref="AC6:AI6"/>
    <mergeCell ref="AC7:AI7"/>
    <mergeCell ref="A2:AA2"/>
    <mergeCell ref="C3:N3"/>
    <mergeCell ref="P3:AA3"/>
    <mergeCell ref="C4:N4"/>
    <mergeCell ref="P4:AA4"/>
    <mergeCell ref="A3:B4"/>
    <mergeCell ref="O3:O4"/>
  </mergeCells>
  <dataValidations count="1">
    <dataValidation type="list" allowBlank="1" showInputMessage="1" showErrorMessage="1" sqref="C6:AA29">
      <formula1>"X"</formula1>
    </dataValidation>
  </dataValidations>
  <printOptions horizontalCentered="1"/>
  <pageMargins left="0" right="0" top="0.25" bottom="0" header="0" footer="0"/>
  <pageSetup scale="78" orientation="landscape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0000"/>
  </sheetPr>
  <dimension ref="B1:H26"/>
  <sheetViews>
    <sheetView showGridLines="0" showRowColHeaders="0" zoomScaleNormal="100" workbookViewId="0">
      <selection activeCell="C4" sqref="C4"/>
    </sheetView>
  </sheetViews>
  <sheetFormatPr defaultColWidth="8.7109375" defaultRowHeight="12.75"/>
  <cols>
    <col min="1" max="1" width="8.7109375" style="1"/>
    <col min="2" max="2" width="40.28515625" style="1" customWidth="1"/>
    <col min="3" max="3" width="20.7109375" style="1" customWidth="1"/>
    <col min="4" max="4" width="27.7109375" style="1" customWidth="1"/>
    <col min="5" max="5" width="2.5703125" style="1" customWidth="1"/>
    <col min="6" max="16384" width="8.7109375" style="1"/>
  </cols>
  <sheetData>
    <row r="1" spans="2:8" s="128" customFormat="1"/>
    <row r="2" spans="2:8" ht="18.399999999999999" customHeight="1">
      <c r="B2" s="498" t="s">
        <v>105</v>
      </c>
      <c r="C2" s="499"/>
      <c r="D2" s="500"/>
    </row>
    <row r="3" spans="2:8" ht="12.4" customHeight="1">
      <c r="B3" s="501"/>
      <c r="C3" s="502"/>
      <c r="D3" s="503"/>
    </row>
    <row r="4" spans="2:8" s="40" customFormat="1" ht="25.15" customHeight="1">
      <c r="B4" s="114" t="s">
        <v>19</v>
      </c>
      <c r="C4" s="110">
        <v>5000</v>
      </c>
      <c r="D4" s="70" t="s">
        <v>15</v>
      </c>
    </row>
    <row r="5" spans="2:8" s="40" customFormat="1" ht="25.15" customHeight="1">
      <c r="B5" s="114" t="s">
        <v>145</v>
      </c>
      <c r="C5" s="110">
        <v>5</v>
      </c>
      <c r="D5" s="115" t="s">
        <v>147</v>
      </c>
    </row>
    <row r="6" spans="2:8" s="40" customFormat="1" ht="25.15" customHeight="1">
      <c r="B6" s="114" t="s">
        <v>146</v>
      </c>
      <c r="C6" s="110">
        <v>52</v>
      </c>
      <c r="D6" s="115" t="s">
        <v>18</v>
      </c>
    </row>
    <row r="7" spans="2:8" s="40" customFormat="1" ht="25.15" customHeight="1">
      <c r="B7" s="114" t="s">
        <v>20</v>
      </c>
      <c r="C7" s="110">
        <v>100000</v>
      </c>
      <c r="D7" s="115" t="str">
        <f>D4</f>
        <v>Units</v>
      </c>
    </row>
    <row r="8" spans="2:8" s="40" customFormat="1" ht="25.15" customHeight="1">
      <c r="B8" s="114" t="s">
        <v>109</v>
      </c>
      <c r="C8" s="110">
        <v>0</v>
      </c>
      <c r="D8" s="115" t="str">
        <f>D7</f>
        <v>Units</v>
      </c>
    </row>
    <row r="9" spans="2:8" s="40" customFormat="1" ht="25.15" customHeight="1">
      <c r="B9" s="114" t="s">
        <v>21</v>
      </c>
      <c r="C9" s="111">
        <v>1</v>
      </c>
      <c r="D9" s="115" t="s">
        <v>22</v>
      </c>
      <c r="H9" s="43"/>
    </row>
    <row r="10" spans="2:8" s="40" customFormat="1" ht="25.15" customHeight="1">
      <c r="B10" s="114" t="s">
        <v>81</v>
      </c>
      <c r="C10" s="119">
        <f>C13</f>
        <v>13</v>
      </c>
      <c r="D10" s="115" t="s">
        <v>16</v>
      </c>
      <c r="H10" s="43"/>
    </row>
    <row r="11" spans="2:8" s="40" customFormat="1" ht="25.15" customHeight="1">
      <c r="B11" s="72"/>
      <c r="C11" s="73"/>
      <c r="D11" s="74"/>
      <c r="H11" s="43"/>
    </row>
    <row r="12" spans="2:8" s="40" customFormat="1" ht="25.15" customHeight="1">
      <c r="B12" s="75" t="s">
        <v>23</v>
      </c>
      <c r="C12" s="105">
        <f>(C7+C8)/C4</f>
        <v>20</v>
      </c>
      <c r="D12" s="76" t="s">
        <v>24</v>
      </c>
      <c r="F12" s="43"/>
      <c r="G12" s="62" t="s">
        <v>81</v>
      </c>
      <c r="H12" s="62">
        <f>C10</f>
        <v>13</v>
      </c>
    </row>
    <row r="13" spans="2:8" s="40" customFormat="1" ht="25.15" customHeight="1">
      <c r="B13" s="75" t="s">
        <v>78</v>
      </c>
      <c r="C13" s="161">
        <f>ROUND(C4/((C7+C8)/(C6*C5)),1)</f>
        <v>13</v>
      </c>
      <c r="D13" s="76" t="s">
        <v>79</v>
      </c>
      <c r="F13" s="61"/>
      <c r="G13" s="62" t="str">
        <f>D13</f>
        <v>Days of Supply</v>
      </c>
      <c r="H13" s="63">
        <f>C13</f>
        <v>13</v>
      </c>
    </row>
    <row r="14" spans="2:8" s="40" customFormat="1" ht="25.15" customHeight="1">
      <c r="B14" s="159" t="s">
        <v>80</v>
      </c>
      <c r="C14" s="162">
        <f>C9*C4</f>
        <v>5000</v>
      </c>
      <c r="D14" s="160"/>
      <c r="F14" s="61"/>
    </row>
    <row r="15" spans="2:8">
      <c r="B15" s="3"/>
      <c r="C15" s="3"/>
      <c r="D15" s="3"/>
      <c r="F15" s="61"/>
    </row>
    <row r="16" spans="2:8" ht="12.4" customHeight="1">
      <c r="B16" s="504" t="str">
        <f>IF(C13&gt;(C10*1.5),"Material excess is likely",IF(C13&lt;C10,"Material shortage is likely!",""))</f>
        <v/>
      </c>
      <c r="C16" s="504"/>
      <c r="D16" s="504"/>
      <c r="F16" s="61"/>
      <c r="G16" s="64"/>
      <c r="H16" s="64"/>
    </row>
    <row r="17" spans="2:7" ht="12.4" customHeight="1">
      <c r="B17" s="504"/>
      <c r="C17" s="504"/>
      <c r="D17" s="504"/>
      <c r="E17" s="3"/>
      <c r="F17" s="3"/>
      <c r="G17" s="3"/>
    </row>
    <row r="18" spans="2:7" ht="12.4" customHeight="1">
      <c r="B18" s="505" t="str">
        <f>IF(C13&gt;(C10*1.5),"The suppliers lead time is "&amp;C10&amp;" days and yet you have "&amp;C13&amp;" days of supply.",IF(C13&lt;C10,"The suppliers lead time is "&amp;C10&amp;" days and you only have "&amp;C13&amp;" days of supply.",""))</f>
        <v/>
      </c>
      <c r="C18" s="505"/>
      <c r="D18" s="505"/>
      <c r="E18" s="3"/>
      <c r="F18" s="3"/>
      <c r="G18" s="3"/>
    </row>
    <row r="19" spans="2:7" ht="12.4" customHeight="1">
      <c r="B19" s="505"/>
      <c r="C19" s="505"/>
      <c r="D19" s="505"/>
      <c r="E19" s="3"/>
      <c r="F19" s="3"/>
      <c r="G19" s="3"/>
    </row>
    <row r="20" spans="2:7" ht="12.4" customHeight="1">
      <c r="B20" s="505"/>
      <c r="C20" s="505"/>
      <c r="D20" s="505"/>
      <c r="E20" s="3"/>
      <c r="F20" s="506"/>
      <c r="G20" s="506"/>
    </row>
    <row r="21" spans="2:7">
      <c r="B21" s="65"/>
      <c r="C21" s="65"/>
      <c r="D21" s="65"/>
      <c r="E21" s="4"/>
      <c r="F21" s="5"/>
      <c r="G21" s="6"/>
    </row>
    <row r="22" spans="2:7">
      <c r="B22" s="65"/>
      <c r="C22" s="65"/>
      <c r="D22" s="65"/>
      <c r="E22" s="4"/>
      <c r="F22" s="5"/>
      <c r="G22" s="6"/>
    </row>
    <row r="23" spans="2:7">
      <c r="B23" s="65"/>
      <c r="C23" s="65"/>
      <c r="D23" s="65"/>
      <c r="E23" s="4"/>
      <c r="F23" s="5"/>
      <c r="G23" s="6"/>
    </row>
    <row r="24" spans="2:7">
      <c r="E24" s="4"/>
      <c r="F24" s="5"/>
      <c r="G24" s="6"/>
    </row>
    <row r="25" spans="2:7">
      <c r="E25" s="4"/>
      <c r="F25" s="5"/>
      <c r="G25" s="6"/>
    </row>
    <row r="26" spans="2:7">
      <c r="E26" s="3"/>
      <c r="F26" s="3"/>
      <c r="G26" s="3"/>
    </row>
  </sheetData>
  <sheetProtection password="CEBE" sheet="1" objects="1" scenarios="1" selectLockedCells="1"/>
  <mergeCells count="4">
    <mergeCell ref="B2:D3"/>
    <mergeCell ref="B16:D17"/>
    <mergeCell ref="B18:D20"/>
    <mergeCell ref="F20:G20"/>
  </mergeCells>
  <conditionalFormatting sqref="C13">
    <cfRule type="expression" dxfId="11" priority="1">
      <formula>$C$13&gt;($C$10*1.5)</formula>
    </cfRule>
  </conditionalFormatting>
  <dataValidations count="1">
    <dataValidation type="list" allowBlank="1" showInputMessage="1" showErrorMessage="1" sqref="D4">
      <formula1>"Units, Services, Transactions"</formula1>
    </dataValidation>
  </dataValidations>
  <printOptions horizontalCentered="1"/>
  <pageMargins left="0" right="0" top="0.25" bottom="0" header="0.3" footer="0"/>
  <pageSetup scale="15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P129"/>
  <sheetViews>
    <sheetView showGridLines="0" showRowColHeaders="0" zoomScaleNormal="100" workbookViewId="0">
      <selection activeCell="C4" sqref="C4"/>
    </sheetView>
  </sheetViews>
  <sheetFormatPr defaultColWidth="8.85546875" defaultRowHeight="12.75"/>
  <cols>
    <col min="1" max="1" width="8.85546875" style="1"/>
    <col min="2" max="2" width="44.42578125" style="1" customWidth="1"/>
    <col min="3" max="3" width="23.5703125" style="1" customWidth="1"/>
    <col min="4" max="4" width="19" style="1" customWidth="1"/>
    <col min="5" max="5" width="2.5703125" style="1" customWidth="1"/>
    <col min="6" max="7" width="8.85546875" style="1"/>
    <col min="8" max="8" width="9.42578125" style="1" bestFit="1" customWidth="1"/>
    <col min="9" max="9" width="8.85546875" style="1"/>
    <col min="10" max="10" width="9" style="1" bestFit="1" customWidth="1"/>
    <col min="11" max="24" width="8.85546875" style="1"/>
    <col min="25" max="25" width="8.85546875" style="96"/>
    <col min="26" max="26" width="12" style="267" bestFit="1" customWidth="1"/>
    <col min="27" max="27" width="9" style="267" bestFit="1" customWidth="1"/>
    <col min="28" max="28" width="9" style="64" bestFit="1" customWidth="1"/>
    <col min="29" max="30" width="9.28515625" style="64" bestFit="1" customWidth="1"/>
    <col min="31" max="31" width="12.140625" style="64" bestFit="1" customWidth="1"/>
    <col min="32" max="32" width="10.42578125" style="64" bestFit="1" customWidth="1"/>
    <col min="33" max="33" width="11" style="64" bestFit="1" customWidth="1"/>
    <col min="34" max="34" width="8.85546875" style="64"/>
    <col min="35" max="42" width="8.85546875" style="267"/>
    <col min="43" max="16384" width="8.85546875" style="1"/>
  </cols>
  <sheetData>
    <row r="1" spans="2:42" ht="24" customHeight="1">
      <c r="W1" s="60"/>
      <c r="X1" s="60"/>
      <c r="AA1" s="268">
        <f>C6</f>
        <v>100</v>
      </c>
      <c r="AB1" s="268"/>
      <c r="AC1" s="268"/>
      <c r="AD1" s="268"/>
      <c r="AE1" s="268"/>
      <c r="AF1" s="268"/>
    </row>
    <row r="2" spans="2:42" ht="18.399999999999999" customHeight="1">
      <c r="B2" s="507" t="s">
        <v>106</v>
      </c>
      <c r="C2" s="508"/>
      <c r="D2" s="509"/>
      <c r="W2" s="60"/>
      <c r="X2" s="60"/>
      <c r="AA2" s="268">
        <f>C7*AB2</f>
        <v>168000</v>
      </c>
      <c r="AB2" s="268">
        <f>VLOOKUP(AB6,AD10:AF25,3,FALSE)</f>
        <v>24000</v>
      </c>
      <c r="AC2" s="268"/>
      <c r="AD2" s="268"/>
      <c r="AE2" s="268"/>
      <c r="AF2" s="268"/>
    </row>
    <row r="3" spans="2:42" ht="12.4" customHeight="1">
      <c r="B3" s="510"/>
      <c r="C3" s="511"/>
      <c r="D3" s="512"/>
      <c r="W3" s="60"/>
      <c r="X3" s="60"/>
      <c r="AA3" s="268"/>
      <c r="AB3" s="268" t="str">
        <f>D6&amp;"Days"</f>
        <v>SecondsDays</v>
      </c>
      <c r="AC3" s="268"/>
      <c r="AD3" s="268"/>
      <c r="AE3" s="268"/>
      <c r="AF3" s="268"/>
    </row>
    <row r="4" spans="2:42" s="40" customFormat="1" ht="25.15" customHeight="1">
      <c r="B4" s="114" t="s">
        <v>351</v>
      </c>
      <c r="C4" s="69">
        <v>5</v>
      </c>
      <c r="D4" s="115" t="s">
        <v>16</v>
      </c>
      <c r="Y4" s="97"/>
      <c r="Z4" s="269"/>
      <c r="AA4" s="268"/>
      <c r="AB4" s="268"/>
      <c r="AC4" s="268"/>
      <c r="AD4" s="268"/>
      <c r="AE4" s="268"/>
      <c r="AF4" s="268"/>
      <c r="AG4" s="64"/>
      <c r="AH4" s="64"/>
      <c r="AI4" s="269"/>
      <c r="AJ4" s="269"/>
      <c r="AK4" s="269"/>
      <c r="AL4" s="269"/>
      <c r="AM4" s="269"/>
      <c r="AN4" s="269"/>
      <c r="AO4" s="269"/>
      <c r="AP4" s="269"/>
    </row>
    <row r="5" spans="2:42" s="40" customFormat="1" ht="25.15" customHeight="1">
      <c r="B5" s="114" t="s">
        <v>352</v>
      </c>
      <c r="C5" s="69">
        <v>400</v>
      </c>
      <c r="D5" s="115" t="s">
        <v>8</v>
      </c>
      <c r="Y5" s="97"/>
      <c r="Z5" s="269"/>
      <c r="AA5" s="268"/>
      <c r="AB5" s="268"/>
      <c r="AC5" s="268"/>
      <c r="AD5" s="268"/>
      <c r="AE5" s="268"/>
      <c r="AF5" s="268"/>
      <c r="AG5" s="64"/>
      <c r="AH5" s="64"/>
      <c r="AI5" s="269"/>
      <c r="AJ5" s="269"/>
      <c r="AK5" s="269"/>
      <c r="AL5" s="269"/>
      <c r="AM5" s="269"/>
      <c r="AN5" s="269"/>
      <c r="AO5" s="269"/>
      <c r="AP5" s="269"/>
    </row>
    <row r="6" spans="2:42" s="40" customFormat="1" ht="25.15" customHeight="1">
      <c r="B6" s="114" t="s">
        <v>293</v>
      </c>
      <c r="C6" s="69">
        <v>100</v>
      </c>
      <c r="D6" s="70" t="s">
        <v>2</v>
      </c>
      <c r="Y6" s="97"/>
      <c r="Z6" s="269"/>
      <c r="AA6" s="268"/>
      <c r="AB6" s="268" t="str">
        <f>D6&amp;D7</f>
        <v>SecondsDays</v>
      </c>
      <c r="AC6" s="268"/>
      <c r="AD6" s="268"/>
      <c r="AE6" s="268"/>
      <c r="AF6" s="268"/>
      <c r="AG6" s="64"/>
      <c r="AH6" s="64"/>
      <c r="AI6" s="269"/>
      <c r="AJ6" s="269"/>
      <c r="AK6" s="269"/>
      <c r="AL6" s="269"/>
      <c r="AM6" s="269"/>
      <c r="AN6" s="269"/>
      <c r="AO6" s="269"/>
      <c r="AP6" s="269"/>
    </row>
    <row r="7" spans="2:42" s="40" customFormat="1" ht="25.15" customHeight="1">
      <c r="B7" s="114" t="s">
        <v>81</v>
      </c>
      <c r="C7" s="69">
        <v>7</v>
      </c>
      <c r="D7" s="115" t="s">
        <v>16</v>
      </c>
      <c r="Y7" s="97"/>
      <c r="Z7" s="269"/>
      <c r="AA7" s="268"/>
      <c r="AB7" s="268"/>
      <c r="AC7" s="268"/>
      <c r="AD7" s="268"/>
      <c r="AE7" s="268"/>
      <c r="AF7" s="268"/>
      <c r="AG7" s="64"/>
      <c r="AH7" s="64"/>
      <c r="AI7" s="269"/>
      <c r="AJ7" s="269"/>
      <c r="AK7" s="269"/>
      <c r="AL7" s="269"/>
      <c r="AM7" s="269"/>
      <c r="AN7" s="269"/>
      <c r="AO7" s="269"/>
      <c r="AP7" s="269"/>
    </row>
    <row r="8" spans="2:42" s="40" customFormat="1" ht="25.15" customHeight="1">
      <c r="B8" s="114" t="s">
        <v>109</v>
      </c>
      <c r="C8" s="69">
        <v>0</v>
      </c>
      <c r="D8" s="115" t="s">
        <v>107</v>
      </c>
      <c r="Y8" s="97"/>
      <c r="Z8" s="269"/>
      <c r="AA8" s="268"/>
      <c r="AB8" s="268"/>
      <c r="AC8" s="268"/>
      <c r="AD8" s="268"/>
      <c r="AE8" s="268"/>
      <c r="AF8" s="268"/>
      <c r="AG8" s="64"/>
      <c r="AH8" s="64"/>
      <c r="AI8" s="269"/>
      <c r="AJ8" s="269"/>
      <c r="AK8" s="269"/>
      <c r="AL8" s="269"/>
      <c r="AM8" s="269"/>
      <c r="AN8" s="269"/>
      <c r="AO8" s="269"/>
      <c r="AP8" s="269"/>
    </row>
    <row r="9" spans="2:42" s="40" customFormat="1" ht="25.15" customHeight="1">
      <c r="B9" s="114" t="s">
        <v>115</v>
      </c>
      <c r="C9" s="103">
        <v>0</v>
      </c>
      <c r="D9" s="115" t="s">
        <v>116</v>
      </c>
      <c r="Y9" s="97"/>
      <c r="Z9" s="269"/>
      <c r="AA9" s="268"/>
      <c r="AB9" s="268"/>
      <c r="AC9" s="268"/>
      <c r="AD9" s="268"/>
      <c r="AE9" s="268"/>
      <c r="AF9" s="268"/>
      <c r="AG9" s="64"/>
      <c r="AH9" s="64"/>
      <c r="AI9" s="269"/>
      <c r="AJ9" s="269"/>
      <c r="AK9" s="269"/>
      <c r="AL9" s="269"/>
      <c r="AM9" s="269"/>
      <c r="AN9" s="269"/>
      <c r="AO9" s="269"/>
      <c r="AP9" s="269"/>
    </row>
    <row r="10" spans="2:42" s="40" customFormat="1" ht="25.15" customHeight="1">
      <c r="B10" s="114" t="s">
        <v>21</v>
      </c>
      <c r="C10" s="71">
        <v>12.53</v>
      </c>
      <c r="D10" s="115" t="s">
        <v>107</v>
      </c>
      <c r="Y10" s="97"/>
      <c r="Z10" s="269"/>
      <c r="AA10" s="268"/>
      <c r="AB10" s="268" t="s">
        <v>2</v>
      </c>
      <c r="AC10" s="268" t="s">
        <v>2</v>
      </c>
      <c r="AD10" s="270" t="str">
        <f t="shared" ref="AD10:AD25" si="0">AB10&amp;AC10</f>
        <v>SecondsSeconds</v>
      </c>
      <c r="AE10" s="268"/>
      <c r="AF10" s="268">
        <v>1</v>
      </c>
      <c r="AG10" s="64"/>
      <c r="AH10" s="64"/>
      <c r="AI10" s="269"/>
      <c r="AJ10" s="269"/>
      <c r="AK10" s="269"/>
      <c r="AL10" s="269"/>
      <c r="AM10" s="269"/>
      <c r="AN10" s="269"/>
      <c r="AO10" s="269"/>
      <c r="AP10" s="269"/>
    </row>
    <row r="11" spans="2:42" s="40" customFormat="1" ht="13.9" customHeight="1">
      <c r="B11" s="77"/>
      <c r="C11" s="77"/>
      <c r="D11" s="77"/>
      <c r="Y11" s="97"/>
      <c r="Z11" s="269"/>
      <c r="AA11" s="268"/>
      <c r="AB11" s="268" t="s">
        <v>8</v>
      </c>
      <c r="AC11" s="268" t="s">
        <v>2</v>
      </c>
      <c r="AD11" s="270" t="str">
        <f t="shared" si="0"/>
        <v>MinutesSeconds</v>
      </c>
      <c r="AE11" s="268"/>
      <c r="AF11" s="268">
        <f>1/60</f>
        <v>1.6666666666666666E-2</v>
      </c>
      <c r="AG11" s="64"/>
      <c r="AH11" s="64"/>
      <c r="AI11" s="269"/>
      <c r="AJ11" s="269"/>
      <c r="AK11" s="269"/>
      <c r="AL11" s="269"/>
      <c r="AM11" s="269"/>
      <c r="AN11" s="269"/>
      <c r="AO11" s="269"/>
      <c r="AP11" s="269"/>
    </row>
    <row r="12" spans="2:42" s="40" customFormat="1" ht="25.15" customHeight="1">
      <c r="B12" s="98" t="s">
        <v>108</v>
      </c>
      <c r="C12" s="100">
        <f>IF(AA1&lt;AA2,ROUNDUP((IF(C7&lt;C4,1,C4/7))*((AA2/AA1))+(((AA2/AA1))*C9),0),1)</f>
        <v>1200</v>
      </c>
      <c r="D12" s="76" t="s">
        <v>15</v>
      </c>
      <c r="Y12" s="97"/>
      <c r="Z12" s="269"/>
      <c r="AA12" s="268"/>
      <c r="AB12" s="268" t="s">
        <v>6</v>
      </c>
      <c r="AC12" s="268" t="s">
        <v>2</v>
      </c>
      <c r="AD12" s="270" t="str">
        <f t="shared" si="0"/>
        <v>HoursSeconds</v>
      </c>
      <c r="AE12" s="268"/>
      <c r="AF12" s="268">
        <f>1/60/60</f>
        <v>2.7777777777777778E-4</v>
      </c>
      <c r="AG12" s="64"/>
      <c r="AH12" s="64"/>
      <c r="AI12" s="269"/>
      <c r="AJ12" s="269"/>
      <c r="AK12" s="269"/>
      <c r="AL12" s="269"/>
      <c r="AM12" s="269"/>
      <c r="AN12" s="269"/>
      <c r="AO12" s="269"/>
      <c r="AP12" s="269"/>
    </row>
    <row r="13" spans="2:42" s="40" customFormat="1" ht="25.15" customHeight="1">
      <c r="B13" s="98" t="s">
        <v>111</v>
      </c>
      <c r="C13" s="101">
        <f>C8+(C12/2)</f>
        <v>600</v>
      </c>
      <c r="D13" s="76" t="s">
        <v>15</v>
      </c>
      <c r="Y13" s="97"/>
      <c r="Z13" s="269"/>
      <c r="AA13" s="268"/>
      <c r="AB13" s="268" t="s">
        <v>16</v>
      </c>
      <c r="AC13" s="268" t="s">
        <v>2</v>
      </c>
      <c r="AD13" s="270" t="str">
        <f t="shared" si="0"/>
        <v>DaysSeconds</v>
      </c>
      <c r="AE13" s="268"/>
      <c r="AF13" s="268">
        <f>1/60/60/(C5/60)</f>
        <v>4.1666666666666665E-5</v>
      </c>
      <c r="AG13" s="64"/>
      <c r="AH13" s="64"/>
      <c r="AI13" s="269"/>
      <c r="AJ13" s="269"/>
      <c r="AK13" s="269"/>
      <c r="AL13" s="269"/>
      <c r="AM13" s="269"/>
      <c r="AN13" s="269"/>
      <c r="AO13" s="269"/>
      <c r="AP13" s="269"/>
    </row>
    <row r="14" spans="2:42" s="40" customFormat="1" ht="25.15" customHeight="1">
      <c r="B14" s="98" t="s">
        <v>112</v>
      </c>
      <c r="C14" s="99">
        <f>AD27</f>
        <v>7518</v>
      </c>
      <c r="D14" s="76" t="s">
        <v>113</v>
      </c>
      <c r="Y14" s="97"/>
      <c r="Z14" s="269"/>
      <c r="AA14" s="268"/>
      <c r="AB14" s="268" t="s">
        <v>2</v>
      </c>
      <c r="AC14" s="268" t="s">
        <v>8</v>
      </c>
      <c r="AD14" s="270" t="str">
        <f t="shared" si="0"/>
        <v>SecondsMinutes</v>
      </c>
      <c r="AE14" s="268"/>
      <c r="AF14" s="268">
        <v>60</v>
      </c>
      <c r="AG14" s="64"/>
      <c r="AH14" s="64"/>
      <c r="AI14" s="269"/>
      <c r="AJ14" s="269"/>
      <c r="AK14" s="269"/>
      <c r="AL14" s="269"/>
      <c r="AM14" s="269"/>
      <c r="AN14" s="269"/>
      <c r="AO14" s="269"/>
      <c r="AP14" s="269"/>
    </row>
    <row r="15" spans="2:42" s="40" customFormat="1" ht="17.100000000000001" customHeight="1">
      <c r="Y15" s="97"/>
      <c r="Z15" s="269"/>
      <c r="AA15" s="268"/>
      <c r="AB15" s="268" t="s">
        <v>8</v>
      </c>
      <c r="AC15" s="268" t="s">
        <v>8</v>
      </c>
      <c r="AD15" s="270" t="str">
        <f t="shared" si="0"/>
        <v>MinutesMinutes</v>
      </c>
      <c r="AE15" s="268"/>
      <c r="AF15" s="268">
        <v>1</v>
      </c>
      <c r="AG15" s="64"/>
      <c r="AH15" s="64"/>
      <c r="AI15" s="269"/>
      <c r="AJ15" s="269"/>
      <c r="AK15" s="269"/>
      <c r="AL15" s="269"/>
      <c r="AM15" s="269"/>
      <c r="AN15" s="269"/>
      <c r="AO15" s="269"/>
      <c r="AP15" s="269"/>
    </row>
    <row r="16" spans="2:42" s="40" customFormat="1" ht="17.100000000000001" customHeight="1">
      <c r="B16" s="297" t="str">
        <f>"In this example, once the "&amp;C12&amp;" piece Kanban is withdrawn from inventory an order for "&amp;C12&amp;" pieces will need to be placed."</f>
        <v>In this example, once the 1200 piece Kanban is withdrawn from inventory an order for 1200 pieces will need to be placed.</v>
      </c>
      <c r="C16" s="297"/>
      <c r="D16" s="297"/>
      <c r="F16" s="43"/>
      <c r="Y16" s="97"/>
      <c r="Z16" s="269"/>
      <c r="AA16" s="268"/>
      <c r="AB16" s="268" t="s">
        <v>6</v>
      </c>
      <c r="AC16" s="268" t="s">
        <v>8</v>
      </c>
      <c r="AD16" s="270" t="str">
        <f t="shared" si="0"/>
        <v>HoursMinutes</v>
      </c>
      <c r="AE16" s="268"/>
      <c r="AF16" s="268">
        <f>1/60</f>
        <v>1.6666666666666666E-2</v>
      </c>
      <c r="AG16" s="64"/>
      <c r="AH16" s="64"/>
      <c r="AI16" s="269"/>
      <c r="AJ16" s="269"/>
      <c r="AK16" s="269"/>
      <c r="AL16" s="269"/>
      <c r="AM16" s="269"/>
      <c r="AN16" s="269"/>
      <c r="AO16" s="269"/>
      <c r="AP16" s="269"/>
    </row>
    <row r="17" spans="2:42" s="40" customFormat="1" ht="17.100000000000001" customHeight="1">
      <c r="B17" s="297"/>
      <c r="C17" s="297"/>
      <c r="D17" s="297"/>
      <c r="F17" s="61"/>
      <c r="Y17" s="97"/>
      <c r="Z17" s="269"/>
      <c r="AA17" s="268"/>
      <c r="AB17" s="268" t="s">
        <v>16</v>
      </c>
      <c r="AC17" s="268" t="s">
        <v>8</v>
      </c>
      <c r="AD17" s="270" t="str">
        <f t="shared" si="0"/>
        <v>DaysMinutes</v>
      </c>
      <c r="AE17" s="268"/>
      <c r="AF17" s="268">
        <f>1/60/(C5/60)</f>
        <v>2.5000000000000001E-3</v>
      </c>
      <c r="AG17" s="64"/>
      <c r="AH17" s="64"/>
      <c r="AI17" s="269"/>
      <c r="AJ17" s="269"/>
      <c r="AK17" s="269"/>
      <c r="AL17" s="269"/>
      <c r="AM17" s="269"/>
      <c r="AN17" s="269"/>
      <c r="AO17" s="269"/>
      <c r="AP17" s="269"/>
    </row>
    <row r="18" spans="2:42" s="40" customFormat="1" ht="17.100000000000001" customHeight="1">
      <c r="B18" s="297"/>
      <c r="C18" s="297"/>
      <c r="D18" s="297"/>
      <c r="F18" s="61"/>
      <c r="Y18" s="97"/>
      <c r="Z18" s="269"/>
      <c r="AA18" s="268"/>
      <c r="AB18" s="268" t="s">
        <v>2</v>
      </c>
      <c r="AC18" s="268" t="s">
        <v>6</v>
      </c>
      <c r="AD18" s="270" t="str">
        <f t="shared" si="0"/>
        <v>SecondsHours</v>
      </c>
      <c r="AE18" s="268"/>
      <c r="AF18" s="268">
        <f>60*60</f>
        <v>3600</v>
      </c>
      <c r="AG18" s="64"/>
      <c r="AH18" s="64"/>
      <c r="AI18" s="269"/>
      <c r="AJ18" s="269"/>
      <c r="AK18" s="269"/>
      <c r="AL18" s="269"/>
      <c r="AM18" s="269"/>
      <c r="AN18" s="269"/>
      <c r="AO18" s="269"/>
      <c r="AP18" s="269"/>
    </row>
    <row r="19" spans="2:42" ht="12.4" customHeight="1">
      <c r="B19" s="297" t="s">
        <v>353</v>
      </c>
      <c r="C19" s="297"/>
      <c r="D19" s="297"/>
      <c r="F19" s="61"/>
      <c r="W19" s="60"/>
      <c r="X19" s="60"/>
      <c r="AA19" s="268"/>
      <c r="AB19" s="268" t="s">
        <v>8</v>
      </c>
      <c r="AC19" s="268" t="s">
        <v>6</v>
      </c>
      <c r="AD19" s="270" t="str">
        <f t="shared" si="0"/>
        <v>MinutesHours</v>
      </c>
      <c r="AE19" s="268"/>
      <c r="AF19" s="268">
        <v>60</v>
      </c>
    </row>
    <row r="20" spans="2:42" ht="12.4" customHeight="1">
      <c r="B20" s="297"/>
      <c r="C20" s="297"/>
      <c r="D20" s="297"/>
      <c r="F20" s="61"/>
      <c r="W20" s="60"/>
      <c r="X20" s="60"/>
      <c r="AA20" s="268"/>
      <c r="AB20" s="268" t="s">
        <v>6</v>
      </c>
      <c r="AC20" s="268" t="s">
        <v>6</v>
      </c>
      <c r="AD20" s="270" t="str">
        <f t="shared" si="0"/>
        <v>HoursHours</v>
      </c>
      <c r="AE20" s="268"/>
      <c r="AF20" s="268">
        <v>1</v>
      </c>
    </row>
    <row r="21" spans="2:42" ht="12.4" customHeight="1">
      <c r="B21" s="297"/>
      <c r="C21" s="297"/>
      <c r="D21" s="297"/>
      <c r="E21" s="3"/>
      <c r="F21" s="3"/>
      <c r="W21" s="60"/>
      <c r="X21" s="60"/>
      <c r="AA21" s="268"/>
      <c r="AB21" s="268" t="s">
        <v>16</v>
      </c>
      <c r="AC21" s="268" t="s">
        <v>6</v>
      </c>
      <c r="AD21" s="270" t="str">
        <f t="shared" si="0"/>
        <v>DaysHours</v>
      </c>
      <c r="AE21" s="268"/>
      <c r="AF21" s="268">
        <f>1/(C5/60)</f>
        <v>0.15</v>
      </c>
    </row>
    <row r="22" spans="2:42" ht="12.4" customHeight="1">
      <c r="W22" s="60"/>
      <c r="X22" s="60"/>
      <c r="AA22" s="268"/>
      <c r="AB22" s="268" t="s">
        <v>2</v>
      </c>
      <c r="AC22" s="268" t="s">
        <v>16</v>
      </c>
      <c r="AD22" s="270" t="str">
        <f t="shared" si="0"/>
        <v>SecondsDays</v>
      </c>
      <c r="AE22" s="268"/>
      <c r="AF22" s="268">
        <f>60*C5</f>
        <v>24000</v>
      </c>
    </row>
    <row r="23" spans="2:42" ht="12.4" customHeight="1">
      <c r="W23" s="60"/>
      <c r="X23" s="60"/>
      <c r="AA23" s="268"/>
      <c r="AB23" s="268" t="s">
        <v>8</v>
      </c>
      <c r="AC23" s="268" t="s">
        <v>16</v>
      </c>
      <c r="AD23" s="270" t="str">
        <f t="shared" si="0"/>
        <v>MinutesDays</v>
      </c>
      <c r="AE23" s="268"/>
      <c r="AF23" s="268">
        <f>C5</f>
        <v>400</v>
      </c>
    </row>
    <row r="24" spans="2:42" ht="12.4" customHeight="1">
      <c r="W24" s="60"/>
      <c r="X24" s="60"/>
      <c r="AA24" s="268"/>
      <c r="AB24" s="268" t="s">
        <v>6</v>
      </c>
      <c r="AC24" s="268" t="s">
        <v>16</v>
      </c>
      <c r="AD24" s="270" t="str">
        <f t="shared" si="0"/>
        <v>HoursDays</v>
      </c>
      <c r="AE24" s="268"/>
      <c r="AF24" s="268">
        <f>(C5/60)</f>
        <v>6.666666666666667</v>
      </c>
    </row>
    <row r="25" spans="2:42">
      <c r="W25" s="60"/>
      <c r="X25" s="60"/>
      <c r="AA25" s="268"/>
      <c r="AB25" s="268" t="s">
        <v>16</v>
      </c>
      <c r="AC25" s="268" t="s">
        <v>16</v>
      </c>
      <c r="AD25" s="270" t="str">
        <f t="shared" si="0"/>
        <v>DaysDays</v>
      </c>
      <c r="AE25" s="268"/>
      <c r="AF25" s="268">
        <v>1</v>
      </c>
    </row>
    <row r="26" spans="2:42">
      <c r="W26" s="60"/>
      <c r="X26" s="60"/>
      <c r="AA26" s="268"/>
    </row>
    <row r="27" spans="2:42">
      <c r="W27" s="60"/>
      <c r="X27" s="60"/>
      <c r="AA27" s="64"/>
      <c r="AB27" s="64">
        <v>1</v>
      </c>
      <c r="AC27" s="271">
        <f>C10*(C12+C8)</f>
        <v>15036</v>
      </c>
      <c r="AD27" s="271">
        <f>AVERAGE(AC27:AC57)</f>
        <v>7518</v>
      </c>
      <c r="AE27" s="271">
        <f>C10*C12</f>
        <v>15036</v>
      </c>
      <c r="AF27" s="271">
        <v>0</v>
      </c>
      <c r="AG27" s="64">
        <f>C7</f>
        <v>7</v>
      </c>
      <c r="AH27" s="64" t="str">
        <f>ROUND(AG27,3)&amp;" "&amp;D$7</f>
        <v>7 Days</v>
      </c>
    </row>
    <row r="28" spans="2:42">
      <c r="W28" s="60"/>
      <c r="X28" s="60"/>
      <c r="AA28" s="64"/>
      <c r="AB28" s="64">
        <v>2</v>
      </c>
      <c r="AC28" s="271">
        <f t="shared" ref="AC28:AC57" si="1">AC$27-AF28</f>
        <v>14534.8</v>
      </c>
      <c r="AD28" s="271">
        <f t="shared" ref="AD28:AD57" si="2">AD$27</f>
        <v>7518</v>
      </c>
      <c r="AE28" s="271">
        <f>(AE27/30)</f>
        <v>501.2</v>
      </c>
      <c r="AF28" s="271">
        <f t="shared" ref="AF28:AF57" si="3">AE$28*AB27</f>
        <v>501.2</v>
      </c>
      <c r="AG28" s="64">
        <f t="shared" ref="AG28:AG57" si="4">AG27-AE$29</f>
        <v>6.7666666666666666</v>
      </c>
      <c r="AH28" s="64" t="str">
        <f t="shared" ref="AH28:AH57" si="5">ROUND(AG28,1)&amp;" "&amp;D$7</f>
        <v>6.8 Days</v>
      </c>
    </row>
    <row r="29" spans="2:42">
      <c r="W29" s="60"/>
      <c r="X29" s="60"/>
      <c r="AA29" s="64"/>
      <c r="AB29" s="64">
        <v>3</v>
      </c>
      <c r="AC29" s="271">
        <f t="shared" si="1"/>
        <v>14033.6</v>
      </c>
      <c r="AD29" s="271">
        <f t="shared" si="2"/>
        <v>7518</v>
      </c>
      <c r="AE29" s="64">
        <f>C7/30</f>
        <v>0.23333333333333334</v>
      </c>
      <c r="AF29" s="271">
        <f t="shared" si="3"/>
        <v>1002.4</v>
      </c>
      <c r="AG29" s="64">
        <f t="shared" si="4"/>
        <v>6.5333333333333332</v>
      </c>
      <c r="AH29" s="64" t="str">
        <f t="shared" si="5"/>
        <v>6.5 Days</v>
      </c>
    </row>
    <row r="30" spans="2:42">
      <c r="W30" s="60"/>
      <c r="X30" s="60"/>
      <c r="AA30" s="64"/>
      <c r="AB30" s="64">
        <v>4</v>
      </c>
      <c r="AC30" s="271">
        <f t="shared" si="1"/>
        <v>13532.4</v>
      </c>
      <c r="AD30" s="271">
        <f t="shared" si="2"/>
        <v>7518</v>
      </c>
      <c r="AE30" s="271"/>
      <c r="AF30" s="271">
        <f t="shared" si="3"/>
        <v>1503.6</v>
      </c>
      <c r="AG30" s="64">
        <f t="shared" si="4"/>
        <v>6.3</v>
      </c>
      <c r="AH30" s="64" t="str">
        <f t="shared" si="5"/>
        <v>6.3 Days</v>
      </c>
    </row>
    <row r="31" spans="2:42">
      <c r="W31" s="60"/>
      <c r="X31" s="60"/>
      <c r="AA31" s="64"/>
      <c r="AB31" s="64">
        <v>5</v>
      </c>
      <c r="AC31" s="271">
        <f t="shared" si="1"/>
        <v>13031.2</v>
      </c>
      <c r="AD31" s="271">
        <f t="shared" si="2"/>
        <v>7518</v>
      </c>
      <c r="AF31" s="271">
        <f t="shared" si="3"/>
        <v>2004.8</v>
      </c>
      <c r="AG31" s="64">
        <f t="shared" si="4"/>
        <v>6.0666666666666664</v>
      </c>
      <c r="AH31" s="64" t="str">
        <f t="shared" si="5"/>
        <v>6.1 Days</v>
      </c>
    </row>
    <row r="32" spans="2:42">
      <c r="W32" s="60"/>
      <c r="X32" s="60"/>
      <c r="AA32" s="64"/>
      <c r="AB32" s="64">
        <v>6</v>
      </c>
      <c r="AC32" s="271">
        <f t="shared" si="1"/>
        <v>12530</v>
      </c>
      <c r="AD32" s="271">
        <f t="shared" si="2"/>
        <v>7518</v>
      </c>
      <c r="AF32" s="271">
        <f t="shared" si="3"/>
        <v>2506</v>
      </c>
      <c r="AG32" s="64">
        <f t="shared" si="4"/>
        <v>5.833333333333333</v>
      </c>
      <c r="AH32" s="64" t="str">
        <f t="shared" si="5"/>
        <v>5.8 Days</v>
      </c>
    </row>
    <row r="33" spans="23:34">
      <c r="W33" s="60"/>
      <c r="X33" s="60"/>
      <c r="AA33" s="64"/>
      <c r="AB33" s="64">
        <v>7</v>
      </c>
      <c r="AC33" s="271">
        <f t="shared" si="1"/>
        <v>12028.8</v>
      </c>
      <c r="AD33" s="271">
        <f t="shared" si="2"/>
        <v>7518</v>
      </c>
      <c r="AF33" s="271">
        <f t="shared" si="3"/>
        <v>3007.2</v>
      </c>
      <c r="AG33" s="64">
        <f t="shared" si="4"/>
        <v>5.6</v>
      </c>
      <c r="AH33" s="64" t="str">
        <f t="shared" si="5"/>
        <v>5.6 Days</v>
      </c>
    </row>
    <row r="34" spans="23:34">
      <c r="W34" s="60"/>
      <c r="X34" s="60"/>
      <c r="AA34" s="64"/>
      <c r="AB34" s="64">
        <v>8</v>
      </c>
      <c r="AC34" s="271">
        <f t="shared" si="1"/>
        <v>11527.6</v>
      </c>
      <c r="AD34" s="271">
        <f t="shared" si="2"/>
        <v>7518</v>
      </c>
      <c r="AF34" s="271">
        <f t="shared" si="3"/>
        <v>3508.4</v>
      </c>
      <c r="AG34" s="64">
        <f t="shared" si="4"/>
        <v>5.3666666666666663</v>
      </c>
      <c r="AH34" s="64" t="str">
        <f t="shared" si="5"/>
        <v>5.4 Days</v>
      </c>
    </row>
    <row r="35" spans="23:34">
      <c r="W35" s="60"/>
      <c r="X35" s="60"/>
      <c r="AA35" s="64"/>
      <c r="AB35" s="64">
        <v>9</v>
      </c>
      <c r="AC35" s="271">
        <f t="shared" si="1"/>
        <v>11026.4</v>
      </c>
      <c r="AD35" s="271">
        <f t="shared" si="2"/>
        <v>7518</v>
      </c>
      <c r="AF35" s="271">
        <f t="shared" si="3"/>
        <v>4009.6</v>
      </c>
      <c r="AG35" s="64">
        <f t="shared" si="4"/>
        <v>5.1333333333333329</v>
      </c>
      <c r="AH35" s="64" t="str">
        <f t="shared" si="5"/>
        <v>5.1 Days</v>
      </c>
    </row>
    <row r="36" spans="23:34">
      <c r="W36" s="60"/>
      <c r="X36" s="60"/>
      <c r="AA36" s="64"/>
      <c r="AB36" s="64">
        <v>10</v>
      </c>
      <c r="AC36" s="271">
        <f t="shared" si="1"/>
        <v>10525.2</v>
      </c>
      <c r="AD36" s="271">
        <f t="shared" si="2"/>
        <v>7518</v>
      </c>
      <c r="AF36" s="271">
        <f t="shared" si="3"/>
        <v>4510.8</v>
      </c>
      <c r="AG36" s="64">
        <f t="shared" si="4"/>
        <v>4.8999999999999995</v>
      </c>
      <c r="AH36" s="64" t="str">
        <f t="shared" si="5"/>
        <v>4.9 Days</v>
      </c>
    </row>
    <row r="37" spans="23:34">
      <c r="W37" s="60"/>
      <c r="X37" s="60"/>
      <c r="AA37" s="64"/>
      <c r="AB37" s="64">
        <v>11</v>
      </c>
      <c r="AC37" s="271">
        <f t="shared" si="1"/>
        <v>10024</v>
      </c>
      <c r="AD37" s="271">
        <f t="shared" si="2"/>
        <v>7518</v>
      </c>
      <c r="AF37" s="271">
        <f t="shared" si="3"/>
        <v>5012</v>
      </c>
      <c r="AG37" s="64">
        <f t="shared" si="4"/>
        <v>4.6666666666666661</v>
      </c>
      <c r="AH37" s="64" t="str">
        <f t="shared" si="5"/>
        <v>4.7 Days</v>
      </c>
    </row>
    <row r="38" spans="23:34">
      <c r="W38" s="60"/>
      <c r="X38" s="60"/>
      <c r="AA38" s="64"/>
      <c r="AB38" s="64">
        <v>12</v>
      </c>
      <c r="AC38" s="271">
        <f t="shared" si="1"/>
        <v>9522.7999999999993</v>
      </c>
      <c r="AD38" s="271">
        <f t="shared" si="2"/>
        <v>7518</v>
      </c>
      <c r="AF38" s="271">
        <f t="shared" si="3"/>
        <v>5513.2</v>
      </c>
      <c r="AG38" s="64">
        <f t="shared" si="4"/>
        <v>4.4333333333333327</v>
      </c>
      <c r="AH38" s="64" t="str">
        <f t="shared" si="5"/>
        <v>4.4 Days</v>
      </c>
    </row>
    <row r="39" spans="23:34">
      <c r="W39" s="60"/>
      <c r="X39" s="60"/>
      <c r="AA39" s="64"/>
      <c r="AB39" s="64">
        <v>13</v>
      </c>
      <c r="AC39" s="271">
        <f t="shared" si="1"/>
        <v>9021.6</v>
      </c>
      <c r="AD39" s="271">
        <f t="shared" si="2"/>
        <v>7518</v>
      </c>
      <c r="AF39" s="271">
        <f t="shared" si="3"/>
        <v>6014.4</v>
      </c>
      <c r="AG39" s="64">
        <f t="shared" si="4"/>
        <v>4.1999999999999993</v>
      </c>
      <c r="AH39" s="64" t="str">
        <f t="shared" si="5"/>
        <v>4.2 Days</v>
      </c>
    </row>
    <row r="40" spans="23:34">
      <c r="W40" s="60"/>
      <c r="X40" s="60"/>
      <c r="AA40" s="64"/>
      <c r="AB40" s="64">
        <v>14</v>
      </c>
      <c r="AC40" s="271">
        <f t="shared" si="1"/>
        <v>8520.4000000000015</v>
      </c>
      <c r="AD40" s="271">
        <f t="shared" si="2"/>
        <v>7518</v>
      </c>
      <c r="AF40" s="271">
        <f t="shared" si="3"/>
        <v>6515.5999999999995</v>
      </c>
      <c r="AG40" s="64">
        <f t="shared" si="4"/>
        <v>3.9666666666666659</v>
      </c>
      <c r="AH40" s="64" t="str">
        <f t="shared" si="5"/>
        <v>4 Days</v>
      </c>
    </row>
    <row r="41" spans="23:34">
      <c r="W41" s="60"/>
      <c r="X41" s="60"/>
      <c r="AA41" s="64"/>
      <c r="AB41" s="64">
        <v>15</v>
      </c>
      <c r="AC41" s="271">
        <f t="shared" si="1"/>
        <v>8019.2</v>
      </c>
      <c r="AD41" s="271">
        <f t="shared" si="2"/>
        <v>7518</v>
      </c>
      <c r="AF41" s="271">
        <f t="shared" si="3"/>
        <v>7016.8</v>
      </c>
      <c r="AG41" s="64">
        <f t="shared" si="4"/>
        <v>3.7333333333333325</v>
      </c>
      <c r="AH41" s="64" t="str">
        <f t="shared" si="5"/>
        <v>3.7 Days</v>
      </c>
    </row>
    <row r="42" spans="23:34">
      <c r="W42" s="60"/>
      <c r="X42" s="60"/>
      <c r="AA42" s="64"/>
      <c r="AB42" s="64">
        <v>16</v>
      </c>
      <c r="AC42" s="271">
        <f t="shared" si="1"/>
        <v>7518</v>
      </c>
      <c r="AD42" s="271">
        <f t="shared" si="2"/>
        <v>7518</v>
      </c>
      <c r="AF42" s="271">
        <f t="shared" si="3"/>
        <v>7518</v>
      </c>
      <c r="AG42" s="64">
        <f t="shared" si="4"/>
        <v>3.4999999999999991</v>
      </c>
      <c r="AH42" s="64" t="str">
        <f t="shared" si="5"/>
        <v>3.5 Days</v>
      </c>
    </row>
    <row r="43" spans="23:34">
      <c r="W43" s="60"/>
      <c r="X43" s="60"/>
      <c r="AA43" s="64"/>
      <c r="AB43" s="64">
        <v>17</v>
      </c>
      <c r="AC43" s="271">
        <f t="shared" si="1"/>
        <v>7016.8</v>
      </c>
      <c r="AD43" s="271">
        <f t="shared" si="2"/>
        <v>7518</v>
      </c>
      <c r="AF43" s="271">
        <f t="shared" si="3"/>
        <v>8019.2</v>
      </c>
      <c r="AG43" s="64">
        <f t="shared" si="4"/>
        <v>3.2666666666666657</v>
      </c>
      <c r="AH43" s="64" t="str">
        <f t="shared" si="5"/>
        <v>3.3 Days</v>
      </c>
    </row>
    <row r="44" spans="23:34">
      <c r="W44" s="60"/>
      <c r="X44" s="60"/>
      <c r="AA44" s="64"/>
      <c r="AB44" s="64">
        <v>18</v>
      </c>
      <c r="AC44" s="271">
        <f t="shared" si="1"/>
        <v>6515.6</v>
      </c>
      <c r="AD44" s="271">
        <f t="shared" si="2"/>
        <v>7518</v>
      </c>
      <c r="AF44" s="271">
        <f t="shared" si="3"/>
        <v>8520.4</v>
      </c>
      <c r="AG44" s="64">
        <f t="shared" si="4"/>
        <v>3.0333333333333323</v>
      </c>
      <c r="AH44" s="64" t="str">
        <f t="shared" si="5"/>
        <v>3 Days</v>
      </c>
    </row>
    <row r="45" spans="23:34">
      <c r="W45" s="60"/>
      <c r="X45" s="60"/>
      <c r="AA45" s="64"/>
      <c r="AB45" s="64">
        <v>19</v>
      </c>
      <c r="AC45" s="271">
        <f t="shared" si="1"/>
        <v>6014.4</v>
      </c>
      <c r="AD45" s="271">
        <f t="shared" si="2"/>
        <v>7518</v>
      </c>
      <c r="AF45" s="271">
        <f t="shared" si="3"/>
        <v>9021.6</v>
      </c>
      <c r="AG45" s="64">
        <f t="shared" si="4"/>
        <v>2.7999999999999989</v>
      </c>
      <c r="AH45" s="64" t="str">
        <f t="shared" si="5"/>
        <v>2.8 Days</v>
      </c>
    </row>
    <row r="46" spans="23:34">
      <c r="W46" s="60"/>
      <c r="X46" s="60"/>
      <c r="AA46" s="64"/>
      <c r="AB46" s="64">
        <v>20</v>
      </c>
      <c r="AC46" s="271">
        <f t="shared" si="1"/>
        <v>5513.2000000000007</v>
      </c>
      <c r="AD46" s="271">
        <f t="shared" si="2"/>
        <v>7518</v>
      </c>
      <c r="AF46" s="271">
        <f t="shared" si="3"/>
        <v>9522.7999999999993</v>
      </c>
      <c r="AG46" s="64">
        <f t="shared" si="4"/>
        <v>2.5666666666666655</v>
      </c>
      <c r="AH46" s="64" t="str">
        <f t="shared" si="5"/>
        <v>2.6 Days</v>
      </c>
    </row>
    <row r="47" spans="23:34">
      <c r="W47" s="60"/>
      <c r="X47" s="60"/>
      <c r="AA47" s="64"/>
      <c r="AB47" s="64">
        <v>21</v>
      </c>
      <c r="AC47" s="271">
        <f t="shared" si="1"/>
        <v>5012</v>
      </c>
      <c r="AD47" s="271">
        <f t="shared" si="2"/>
        <v>7518</v>
      </c>
      <c r="AF47" s="271">
        <f t="shared" si="3"/>
        <v>10024</v>
      </c>
      <c r="AG47" s="64">
        <f t="shared" si="4"/>
        <v>2.3333333333333321</v>
      </c>
      <c r="AH47" s="64" t="str">
        <f t="shared" si="5"/>
        <v>2.3 Days</v>
      </c>
    </row>
    <row r="48" spans="23:34">
      <c r="W48" s="60"/>
      <c r="X48" s="60"/>
      <c r="AA48" s="64"/>
      <c r="AB48" s="64">
        <v>22</v>
      </c>
      <c r="AC48" s="271">
        <f t="shared" si="1"/>
        <v>4510.8000000000011</v>
      </c>
      <c r="AD48" s="271">
        <f t="shared" si="2"/>
        <v>7518</v>
      </c>
      <c r="AF48" s="271">
        <f t="shared" si="3"/>
        <v>10525.199999999999</v>
      </c>
      <c r="AG48" s="64">
        <f t="shared" si="4"/>
        <v>2.0999999999999988</v>
      </c>
      <c r="AH48" s="64" t="str">
        <f t="shared" si="5"/>
        <v>2.1 Days</v>
      </c>
    </row>
    <row r="49" spans="23:34">
      <c r="W49" s="60"/>
      <c r="X49" s="60"/>
      <c r="AA49" s="64"/>
      <c r="AB49" s="64">
        <v>23</v>
      </c>
      <c r="AC49" s="271">
        <f t="shared" si="1"/>
        <v>4009.6000000000004</v>
      </c>
      <c r="AD49" s="271">
        <f t="shared" si="2"/>
        <v>7518</v>
      </c>
      <c r="AF49" s="271">
        <f t="shared" si="3"/>
        <v>11026.4</v>
      </c>
      <c r="AG49" s="64">
        <f t="shared" si="4"/>
        <v>1.8666666666666654</v>
      </c>
      <c r="AH49" s="64" t="str">
        <f t="shared" si="5"/>
        <v>1.9 Days</v>
      </c>
    </row>
    <row r="50" spans="23:34">
      <c r="W50" s="60"/>
      <c r="X50" s="60"/>
      <c r="AA50" s="64"/>
      <c r="AB50" s="64">
        <v>24</v>
      </c>
      <c r="AC50" s="271">
        <f t="shared" si="1"/>
        <v>3508.3999999999996</v>
      </c>
      <c r="AD50" s="271">
        <f t="shared" si="2"/>
        <v>7518</v>
      </c>
      <c r="AF50" s="271">
        <f t="shared" si="3"/>
        <v>11527.6</v>
      </c>
      <c r="AG50" s="64">
        <f t="shared" si="4"/>
        <v>1.633333333333332</v>
      </c>
      <c r="AH50" s="64" t="str">
        <f t="shared" si="5"/>
        <v>1.6 Days</v>
      </c>
    </row>
    <row r="51" spans="23:34">
      <c r="W51" s="60"/>
      <c r="X51" s="60"/>
      <c r="AA51" s="64"/>
      <c r="AB51" s="64">
        <v>25</v>
      </c>
      <c r="AC51" s="271">
        <f t="shared" si="1"/>
        <v>3007.2000000000007</v>
      </c>
      <c r="AD51" s="271">
        <f t="shared" si="2"/>
        <v>7518</v>
      </c>
      <c r="AF51" s="271">
        <f t="shared" si="3"/>
        <v>12028.8</v>
      </c>
      <c r="AG51" s="64">
        <f t="shared" si="4"/>
        <v>1.3999999999999986</v>
      </c>
      <c r="AH51" s="64" t="str">
        <f t="shared" si="5"/>
        <v>1.4 Days</v>
      </c>
    </row>
    <row r="52" spans="23:34">
      <c r="W52" s="60"/>
      <c r="X52" s="60"/>
      <c r="AA52" s="64"/>
      <c r="AB52" s="64">
        <v>26</v>
      </c>
      <c r="AC52" s="271">
        <f t="shared" si="1"/>
        <v>2506</v>
      </c>
      <c r="AD52" s="271">
        <f t="shared" si="2"/>
        <v>7518</v>
      </c>
      <c r="AF52" s="271">
        <f t="shared" si="3"/>
        <v>12530</v>
      </c>
      <c r="AG52" s="64">
        <f t="shared" si="4"/>
        <v>1.1666666666666652</v>
      </c>
      <c r="AH52" s="64" t="str">
        <f t="shared" si="5"/>
        <v>1.2 Days</v>
      </c>
    </row>
    <row r="53" spans="23:34">
      <c r="W53" s="60"/>
      <c r="X53" s="60"/>
      <c r="AA53" s="64"/>
      <c r="AB53" s="64">
        <v>27</v>
      </c>
      <c r="AC53" s="271">
        <f t="shared" si="1"/>
        <v>2004.8000000000011</v>
      </c>
      <c r="AD53" s="271">
        <f t="shared" si="2"/>
        <v>7518</v>
      </c>
      <c r="AF53" s="271">
        <f t="shared" si="3"/>
        <v>13031.199999999999</v>
      </c>
      <c r="AG53" s="64">
        <f t="shared" si="4"/>
        <v>0.93333333333333179</v>
      </c>
      <c r="AH53" s="64" t="str">
        <f t="shared" si="5"/>
        <v>0.9 Days</v>
      </c>
    </row>
    <row r="54" spans="23:34">
      <c r="W54" s="60"/>
      <c r="X54" s="60"/>
      <c r="AA54" s="64"/>
      <c r="AB54" s="64">
        <v>28</v>
      </c>
      <c r="AC54" s="271">
        <f t="shared" si="1"/>
        <v>1503.6000000000004</v>
      </c>
      <c r="AD54" s="271">
        <f t="shared" si="2"/>
        <v>7518</v>
      </c>
      <c r="AF54" s="271">
        <f t="shared" si="3"/>
        <v>13532.4</v>
      </c>
      <c r="AG54" s="64">
        <f t="shared" si="4"/>
        <v>0.6999999999999984</v>
      </c>
      <c r="AH54" s="64" t="str">
        <f t="shared" si="5"/>
        <v>0.7 Days</v>
      </c>
    </row>
    <row r="55" spans="23:34">
      <c r="W55" s="60"/>
      <c r="X55" s="60"/>
      <c r="AA55" s="64"/>
      <c r="AB55" s="64">
        <v>29</v>
      </c>
      <c r="AC55" s="271">
        <f t="shared" si="1"/>
        <v>1002.3999999999996</v>
      </c>
      <c r="AD55" s="271">
        <f t="shared" si="2"/>
        <v>7518</v>
      </c>
      <c r="AF55" s="271">
        <f t="shared" si="3"/>
        <v>14033.6</v>
      </c>
      <c r="AG55" s="64">
        <f t="shared" si="4"/>
        <v>0.46666666666666506</v>
      </c>
      <c r="AH55" s="64" t="str">
        <f t="shared" si="5"/>
        <v>0.5 Days</v>
      </c>
    </row>
    <row r="56" spans="23:34">
      <c r="W56" s="60"/>
      <c r="X56" s="60"/>
      <c r="AA56" s="64"/>
      <c r="AB56" s="64">
        <v>30</v>
      </c>
      <c r="AC56" s="271">
        <f t="shared" si="1"/>
        <v>501.20000000000073</v>
      </c>
      <c r="AD56" s="271">
        <f t="shared" si="2"/>
        <v>7518</v>
      </c>
      <c r="AF56" s="271">
        <f t="shared" si="3"/>
        <v>14534.8</v>
      </c>
      <c r="AG56" s="64">
        <f t="shared" si="4"/>
        <v>0.23333333333333173</v>
      </c>
      <c r="AH56" s="64" t="str">
        <f t="shared" si="5"/>
        <v>0.2 Days</v>
      </c>
    </row>
    <row r="57" spans="23:34">
      <c r="W57" s="60"/>
      <c r="X57" s="60"/>
      <c r="AA57" s="64"/>
      <c r="AB57" s="64">
        <v>31</v>
      </c>
      <c r="AC57" s="271">
        <f t="shared" si="1"/>
        <v>0</v>
      </c>
      <c r="AD57" s="271">
        <f t="shared" si="2"/>
        <v>7518</v>
      </c>
      <c r="AF57" s="271">
        <f t="shared" si="3"/>
        <v>15036</v>
      </c>
      <c r="AG57" s="64">
        <f t="shared" si="4"/>
        <v>-1.609823385706477E-15</v>
      </c>
      <c r="AH57" s="64" t="str">
        <f t="shared" si="5"/>
        <v>0 Days</v>
      </c>
    </row>
    <row r="58" spans="23:34">
      <c r="W58" s="60"/>
      <c r="X58" s="60"/>
      <c r="AA58" s="64"/>
    </row>
    <row r="59" spans="23:34">
      <c r="W59" s="60"/>
      <c r="X59" s="60"/>
      <c r="AA59" s="64"/>
      <c r="AB59" s="64">
        <v>1</v>
      </c>
      <c r="AC59" s="272">
        <f>C8+C12</f>
        <v>1200</v>
      </c>
      <c r="AD59" s="272">
        <f>AVERAGE(AC59:AC89)</f>
        <v>600</v>
      </c>
      <c r="AE59" s="273">
        <f>C12</f>
        <v>1200</v>
      </c>
      <c r="AF59" s="64">
        <v>0</v>
      </c>
    </row>
    <row r="60" spans="23:34">
      <c r="W60" s="60"/>
      <c r="X60" s="60"/>
      <c r="AA60" s="64"/>
      <c r="AB60" s="64">
        <v>2</v>
      </c>
      <c r="AC60" s="64">
        <f t="shared" ref="AC60:AC89" si="6">AC$59-AF60</f>
        <v>1160</v>
      </c>
      <c r="AD60" s="64">
        <f t="shared" ref="AD60:AD89" si="7">AD$59</f>
        <v>600</v>
      </c>
      <c r="AE60" s="64">
        <f>(AE59/30)</f>
        <v>40</v>
      </c>
      <c r="AF60" s="64">
        <f t="shared" ref="AF60:AF89" si="8">AE$60*AB59</f>
        <v>40</v>
      </c>
    </row>
    <row r="61" spans="23:34">
      <c r="W61" s="60"/>
      <c r="X61" s="60"/>
      <c r="AA61" s="64"/>
      <c r="AB61" s="64">
        <v>3</v>
      </c>
      <c r="AC61" s="64">
        <f t="shared" si="6"/>
        <v>1120</v>
      </c>
      <c r="AD61" s="64">
        <f t="shared" si="7"/>
        <v>600</v>
      </c>
      <c r="AE61" s="64">
        <f>C7/30</f>
        <v>0.23333333333333334</v>
      </c>
      <c r="AF61" s="64">
        <f t="shared" si="8"/>
        <v>80</v>
      </c>
    </row>
    <row r="62" spans="23:34">
      <c r="W62" s="60"/>
      <c r="X62" s="60"/>
      <c r="AA62" s="64"/>
      <c r="AB62" s="64">
        <v>4</v>
      </c>
      <c r="AC62" s="64">
        <f t="shared" si="6"/>
        <v>1080</v>
      </c>
      <c r="AD62" s="64">
        <f t="shared" si="7"/>
        <v>600</v>
      </c>
      <c r="AF62" s="64">
        <f t="shared" si="8"/>
        <v>120</v>
      </c>
    </row>
    <row r="63" spans="23:34">
      <c r="W63" s="60"/>
      <c r="X63" s="60"/>
      <c r="AA63" s="64"/>
      <c r="AB63" s="64">
        <v>5</v>
      </c>
      <c r="AC63" s="64">
        <f t="shared" si="6"/>
        <v>1040</v>
      </c>
      <c r="AD63" s="64">
        <f t="shared" si="7"/>
        <v>600</v>
      </c>
      <c r="AF63" s="64">
        <f t="shared" si="8"/>
        <v>160</v>
      </c>
    </row>
    <row r="64" spans="23:34">
      <c r="W64" s="60"/>
      <c r="X64" s="60"/>
      <c r="AA64" s="64"/>
      <c r="AB64" s="64">
        <v>6</v>
      </c>
      <c r="AC64" s="64">
        <f t="shared" si="6"/>
        <v>1000</v>
      </c>
      <c r="AD64" s="64">
        <f t="shared" si="7"/>
        <v>600</v>
      </c>
      <c r="AF64" s="64">
        <f t="shared" si="8"/>
        <v>200</v>
      </c>
    </row>
    <row r="65" spans="23:32">
      <c r="W65" s="60"/>
      <c r="X65" s="60"/>
      <c r="AA65" s="64"/>
      <c r="AB65" s="64">
        <v>7</v>
      </c>
      <c r="AC65" s="64">
        <f t="shared" si="6"/>
        <v>960</v>
      </c>
      <c r="AD65" s="64">
        <f t="shared" si="7"/>
        <v>600</v>
      </c>
      <c r="AF65" s="64">
        <f t="shared" si="8"/>
        <v>240</v>
      </c>
    </row>
    <row r="66" spans="23:32">
      <c r="W66" s="60"/>
      <c r="X66" s="60"/>
      <c r="AA66" s="64"/>
      <c r="AB66" s="64">
        <v>8</v>
      </c>
      <c r="AC66" s="64">
        <f t="shared" si="6"/>
        <v>920</v>
      </c>
      <c r="AD66" s="64">
        <f t="shared" si="7"/>
        <v>600</v>
      </c>
      <c r="AF66" s="64">
        <f t="shared" si="8"/>
        <v>280</v>
      </c>
    </row>
    <row r="67" spans="23:32">
      <c r="W67" s="60"/>
      <c r="X67" s="60"/>
      <c r="AA67" s="64"/>
      <c r="AB67" s="64">
        <v>9</v>
      </c>
      <c r="AC67" s="64">
        <f t="shared" si="6"/>
        <v>880</v>
      </c>
      <c r="AD67" s="64">
        <f t="shared" si="7"/>
        <v>600</v>
      </c>
      <c r="AF67" s="64">
        <f t="shared" si="8"/>
        <v>320</v>
      </c>
    </row>
    <row r="68" spans="23:32">
      <c r="W68" s="60"/>
      <c r="X68" s="60"/>
      <c r="AA68" s="64"/>
      <c r="AB68" s="64">
        <v>10</v>
      </c>
      <c r="AC68" s="64">
        <f t="shared" si="6"/>
        <v>840</v>
      </c>
      <c r="AD68" s="64">
        <f t="shared" si="7"/>
        <v>600</v>
      </c>
      <c r="AF68" s="64">
        <f t="shared" si="8"/>
        <v>360</v>
      </c>
    </row>
    <row r="69" spans="23:32">
      <c r="W69" s="60"/>
      <c r="X69" s="60"/>
      <c r="AA69" s="64"/>
      <c r="AB69" s="64">
        <v>11</v>
      </c>
      <c r="AC69" s="64">
        <f t="shared" si="6"/>
        <v>800</v>
      </c>
      <c r="AD69" s="64">
        <f t="shared" si="7"/>
        <v>600</v>
      </c>
      <c r="AF69" s="64">
        <f t="shared" si="8"/>
        <v>400</v>
      </c>
    </row>
    <row r="70" spans="23:32">
      <c r="W70" s="60"/>
      <c r="X70" s="60"/>
      <c r="AA70" s="64"/>
      <c r="AB70" s="64">
        <v>12</v>
      </c>
      <c r="AC70" s="64">
        <f t="shared" si="6"/>
        <v>760</v>
      </c>
      <c r="AD70" s="64">
        <f t="shared" si="7"/>
        <v>600</v>
      </c>
      <c r="AF70" s="64">
        <f t="shared" si="8"/>
        <v>440</v>
      </c>
    </row>
    <row r="71" spans="23:32">
      <c r="W71" s="60"/>
      <c r="X71" s="60"/>
      <c r="AA71" s="64"/>
      <c r="AB71" s="64">
        <v>13</v>
      </c>
      <c r="AC71" s="64">
        <f t="shared" si="6"/>
        <v>720</v>
      </c>
      <c r="AD71" s="64">
        <f t="shared" si="7"/>
        <v>600</v>
      </c>
      <c r="AF71" s="64">
        <f t="shared" si="8"/>
        <v>480</v>
      </c>
    </row>
    <row r="72" spans="23:32">
      <c r="W72" s="60"/>
      <c r="X72" s="60"/>
      <c r="AA72" s="64"/>
      <c r="AB72" s="64">
        <v>14</v>
      </c>
      <c r="AC72" s="64">
        <f t="shared" si="6"/>
        <v>680</v>
      </c>
      <c r="AD72" s="64">
        <f t="shared" si="7"/>
        <v>600</v>
      </c>
      <c r="AF72" s="64">
        <f t="shared" si="8"/>
        <v>520</v>
      </c>
    </row>
    <row r="73" spans="23:32">
      <c r="W73" s="60"/>
      <c r="X73" s="60"/>
      <c r="AA73" s="64"/>
      <c r="AB73" s="64">
        <v>15</v>
      </c>
      <c r="AC73" s="64">
        <f t="shared" si="6"/>
        <v>640</v>
      </c>
      <c r="AD73" s="64">
        <f t="shared" si="7"/>
        <v>600</v>
      </c>
      <c r="AF73" s="64">
        <f t="shared" si="8"/>
        <v>560</v>
      </c>
    </row>
    <row r="74" spans="23:32">
      <c r="W74" s="60"/>
      <c r="X74" s="60"/>
      <c r="AA74" s="64"/>
      <c r="AB74" s="64">
        <v>16</v>
      </c>
      <c r="AC74" s="64">
        <f t="shared" si="6"/>
        <v>600</v>
      </c>
      <c r="AD74" s="64">
        <f t="shared" si="7"/>
        <v>600</v>
      </c>
      <c r="AF74" s="64">
        <f t="shared" si="8"/>
        <v>600</v>
      </c>
    </row>
    <row r="75" spans="23:32">
      <c r="W75" s="60"/>
      <c r="X75" s="60"/>
      <c r="AA75" s="64"/>
      <c r="AB75" s="64">
        <v>17</v>
      </c>
      <c r="AC75" s="64">
        <f t="shared" si="6"/>
        <v>560</v>
      </c>
      <c r="AD75" s="64">
        <f t="shared" si="7"/>
        <v>600</v>
      </c>
      <c r="AF75" s="64">
        <f t="shared" si="8"/>
        <v>640</v>
      </c>
    </row>
    <row r="76" spans="23:32">
      <c r="W76" s="60"/>
      <c r="X76" s="60"/>
      <c r="AA76" s="64"/>
      <c r="AB76" s="64">
        <v>18</v>
      </c>
      <c r="AC76" s="64">
        <f t="shared" si="6"/>
        <v>520</v>
      </c>
      <c r="AD76" s="64">
        <f t="shared" si="7"/>
        <v>600</v>
      </c>
      <c r="AF76" s="64">
        <f t="shared" si="8"/>
        <v>680</v>
      </c>
    </row>
    <row r="77" spans="23:32">
      <c r="W77" s="60"/>
      <c r="X77" s="60"/>
      <c r="AA77" s="64"/>
      <c r="AB77" s="64">
        <v>19</v>
      </c>
      <c r="AC77" s="64">
        <f t="shared" si="6"/>
        <v>480</v>
      </c>
      <c r="AD77" s="64">
        <f t="shared" si="7"/>
        <v>600</v>
      </c>
      <c r="AF77" s="64">
        <f t="shared" si="8"/>
        <v>720</v>
      </c>
    </row>
    <row r="78" spans="23:32">
      <c r="W78" s="60"/>
      <c r="X78" s="60"/>
      <c r="AA78" s="64"/>
      <c r="AB78" s="64">
        <v>20</v>
      </c>
      <c r="AC78" s="64">
        <f t="shared" si="6"/>
        <v>440</v>
      </c>
      <c r="AD78" s="64">
        <f t="shared" si="7"/>
        <v>600</v>
      </c>
      <c r="AF78" s="64">
        <f t="shared" si="8"/>
        <v>760</v>
      </c>
    </row>
    <row r="79" spans="23:32">
      <c r="W79" s="60"/>
      <c r="X79" s="60"/>
      <c r="AA79" s="64"/>
      <c r="AB79" s="64">
        <v>21</v>
      </c>
      <c r="AC79" s="64">
        <f t="shared" si="6"/>
        <v>400</v>
      </c>
      <c r="AD79" s="64">
        <f t="shared" si="7"/>
        <v>600</v>
      </c>
      <c r="AF79" s="64">
        <f t="shared" si="8"/>
        <v>800</v>
      </c>
    </row>
    <row r="80" spans="23:32">
      <c r="W80" s="60"/>
      <c r="X80" s="60"/>
      <c r="AA80" s="64"/>
      <c r="AB80" s="64">
        <v>22</v>
      </c>
      <c r="AC80" s="64">
        <f t="shared" si="6"/>
        <v>360</v>
      </c>
      <c r="AD80" s="64">
        <f t="shared" si="7"/>
        <v>600</v>
      </c>
      <c r="AF80" s="64">
        <f t="shared" si="8"/>
        <v>840</v>
      </c>
    </row>
    <row r="81" spans="23:32">
      <c r="W81" s="60"/>
      <c r="X81" s="60"/>
      <c r="AA81" s="64"/>
      <c r="AB81" s="64">
        <v>23</v>
      </c>
      <c r="AC81" s="64">
        <f t="shared" si="6"/>
        <v>320</v>
      </c>
      <c r="AD81" s="64">
        <f t="shared" si="7"/>
        <v>600</v>
      </c>
      <c r="AF81" s="64">
        <f t="shared" si="8"/>
        <v>880</v>
      </c>
    </row>
    <row r="82" spans="23:32">
      <c r="W82" s="60"/>
      <c r="X82" s="60"/>
      <c r="AA82" s="64"/>
      <c r="AB82" s="64">
        <v>24</v>
      </c>
      <c r="AC82" s="64">
        <f t="shared" si="6"/>
        <v>280</v>
      </c>
      <c r="AD82" s="64">
        <f t="shared" si="7"/>
        <v>600</v>
      </c>
      <c r="AF82" s="64">
        <f t="shared" si="8"/>
        <v>920</v>
      </c>
    </row>
    <row r="83" spans="23:32">
      <c r="W83" s="60"/>
      <c r="X83" s="60"/>
      <c r="AA83" s="64"/>
      <c r="AB83" s="64">
        <v>25</v>
      </c>
      <c r="AC83" s="64">
        <f t="shared" si="6"/>
        <v>240</v>
      </c>
      <c r="AD83" s="64">
        <f t="shared" si="7"/>
        <v>600</v>
      </c>
      <c r="AF83" s="64">
        <f t="shared" si="8"/>
        <v>960</v>
      </c>
    </row>
    <row r="84" spans="23:32">
      <c r="W84" s="60"/>
      <c r="X84" s="60"/>
      <c r="AA84" s="64"/>
      <c r="AB84" s="64">
        <v>26</v>
      </c>
      <c r="AC84" s="64">
        <f t="shared" si="6"/>
        <v>200</v>
      </c>
      <c r="AD84" s="64">
        <f t="shared" si="7"/>
        <v>600</v>
      </c>
      <c r="AF84" s="64">
        <f t="shared" si="8"/>
        <v>1000</v>
      </c>
    </row>
    <row r="85" spans="23:32">
      <c r="W85" s="60"/>
      <c r="X85" s="60"/>
      <c r="AA85" s="64"/>
      <c r="AB85" s="64">
        <v>27</v>
      </c>
      <c r="AC85" s="64">
        <f t="shared" si="6"/>
        <v>160</v>
      </c>
      <c r="AD85" s="64">
        <f t="shared" si="7"/>
        <v>600</v>
      </c>
      <c r="AF85" s="64">
        <f t="shared" si="8"/>
        <v>1040</v>
      </c>
    </row>
    <row r="86" spans="23:32">
      <c r="W86" s="60"/>
      <c r="X86" s="60"/>
      <c r="AA86" s="64"/>
      <c r="AB86" s="64">
        <v>28</v>
      </c>
      <c r="AC86" s="64">
        <f t="shared" si="6"/>
        <v>120</v>
      </c>
      <c r="AD86" s="64">
        <f t="shared" si="7"/>
        <v>600</v>
      </c>
      <c r="AF86" s="64">
        <f t="shared" si="8"/>
        <v>1080</v>
      </c>
    </row>
    <row r="87" spans="23:32">
      <c r="W87" s="60"/>
      <c r="X87" s="60"/>
      <c r="AA87" s="64"/>
      <c r="AB87" s="64">
        <v>29</v>
      </c>
      <c r="AC87" s="64">
        <f t="shared" si="6"/>
        <v>80</v>
      </c>
      <c r="AD87" s="64">
        <f t="shared" si="7"/>
        <v>600</v>
      </c>
      <c r="AF87" s="64">
        <f t="shared" si="8"/>
        <v>1120</v>
      </c>
    </row>
    <row r="88" spans="23:32">
      <c r="W88" s="60"/>
      <c r="X88" s="60"/>
      <c r="AA88" s="64"/>
      <c r="AB88" s="64">
        <v>30</v>
      </c>
      <c r="AC88" s="64">
        <f t="shared" si="6"/>
        <v>40</v>
      </c>
      <c r="AD88" s="64">
        <f t="shared" si="7"/>
        <v>600</v>
      </c>
      <c r="AF88" s="64">
        <f t="shared" si="8"/>
        <v>1160</v>
      </c>
    </row>
    <row r="89" spans="23:32">
      <c r="W89" s="60"/>
      <c r="X89" s="60"/>
      <c r="AA89" s="64"/>
      <c r="AB89" s="64">
        <v>31</v>
      </c>
      <c r="AC89" s="64">
        <f t="shared" si="6"/>
        <v>0</v>
      </c>
      <c r="AD89" s="64">
        <f t="shared" si="7"/>
        <v>600</v>
      </c>
      <c r="AF89" s="64">
        <f t="shared" si="8"/>
        <v>1200</v>
      </c>
    </row>
    <row r="90" spans="23:32">
      <c r="W90" s="60"/>
      <c r="X90" s="60"/>
      <c r="AA90" s="64"/>
    </row>
    <row r="91" spans="23:32">
      <c r="W91" s="60"/>
      <c r="X91" s="60"/>
      <c r="AA91" s="64"/>
    </row>
    <row r="92" spans="23:32">
      <c r="W92" s="60"/>
      <c r="X92" s="60"/>
      <c r="AA92" s="64"/>
    </row>
    <row r="93" spans="23:32">
      <c r="W93" s="60"/>
      <c r="X93" s="60"/>
      <c r="AA93" s="64"/>
    </row>
    <row r="94" spans="23:32">
      <c r="W94" s="60"/>
      <c r="X94" s="60"/>
      <c r="AA94" s="64"/>
    </row>
    <row r="95" spans="23:32">
      <c r="W95" s="60"/>
      <c r="X95" s="60"/>
      <c r="AA95" s="64"/>
    </row>
    <row r="96" spans="23:32">
      <c r="W96" s="60"/>
      <c r="X96" s="60"/>
    </row>
    <row r="97" spans="23:24">
      <c r="W97" s="60"/>
      <c r="X97" s="60"/>
    </row>
    <row r="98" spans="23:24">
      <c r="W98" s="60"/>
      <c r="X98" s="60"/>
    </row>
    <row r="99" spans="23:24">
      <c r="W99" s="60"/>
      <c r="X99" s="60"/>
    </row>
    <row r="100" spans="23:24">
      <c r="W100" s="60"/>
      <c r="X100" s="60"/>
    </row>
    <row r="101" spans="23:24">
      <c r="W101" s="60"/>
      <c r="X101" s="60"/>
    </row>
    <row r="102" spans="23:24">
      <c r="W102" s="60"/>
      <c r="X102" s="60"/>
    </row>
    <row r="103" spans="23:24">
      <c r="W103" s="60"/>
      <c r="X103" s="60"/>
    </row>
    <row r="104" spans="23:24">
      <c r="W104" s="60"/>
      <c r="X104" s="60"/>
    </row>
    <row r="105" spans="23:24">
      <c r="W105" s="60"/>
      <c r="X105" s="60"/>
    </row>
    <row r="106" spans="23:24">
      <c r="W106" s="60"/>
      <c r="X106" s="60"/>
    </row>
    <row r="107" spans="23:24">
      <c r="W107" s="60"/>
      <c r="X107" s="60"/>
    </row>
    <row r="108" spans="23:24">
      <c r="W108" s="60"/>
      <c r="X108" s="60"/>
    </row>
    <row r="109" spans="23:24">
      <c r="W109" s="60"/>
      <c r="X109" s="60"/>
    </row>
    <row r="110" spans="23:24">
      <c r="W110" s="60"/>
      <c r="X110" s="60"/>
    </row>
    <row r="111" spans="23:24">
      <c r="W111" s="60"/>
      <c r="X111" s="60"/>
    </row>
    <row r="112" spans="23:24">
      <c r="W112" s="60"/>
      <c r="X112" s="60"/>
    </row>
    <row r="113" spans="23:24">
      <c r="W113" s="60"/>
      <c r="X113" s="60"/>
    </row>
    <row r="114" spans="23:24">
      <c r="W114" s="60"/>
      <c r="X114" s="60"/>
    </row>
    <row r="115" spans="23:24">
      <c r="W115" s="60"/>
      <c r="X115" s="60"/>
    </row>
    <row r="116" spans="23:24">
      <c r="W116" s="60"/>
      <c r="X116" s="60"/>
    </row>
    <row r="117" spans="23:24">
      <c r="W117" s="60"/>
      <c r="X117" s="60"/>
    </row>
    <row r="118" spans="23:24">
      <c r="W118" s="60"/>
      <c r="X118" s="60"/>
    </row>
    <row r="119" spans="23:24">
      <c r="W119" s="60"/>
      <c r="X119" s="60"/>
    </row>
    <row r="120" spans="23:24">
      <c r="W120" s="60"/>
      <c r="X120" s="60"/>
    </row>
    <row r="121" spans="23:24">
      <c r="W121" s="60"/>
      <c r="X121" s="60"/>
    </row>
    <row r="122" spans="23:24">
      <c r="W122" s="60"/>
      <c r="X122" s="60"/>
    </row>
    <row r="123" spans="23:24">
      <c r="W123" s="60"/>
      <c r="X123" s="60"/>
    </row>
    <row r="124" spans="23:24">
      <c r="W124" s="60"/>
      <c r="X124" s="60"/>
    </row>
    <row r="125" spans="23:24">
      <c r="W125" s="60"/>
      <c r="X125" s="60"/>
    </row>
    <row r="126" spans="23:24">
      <c r="W126" s="60"/>
      <c r="X126" s="60"/>
    </row>
    <row r="127" spans="23:24">
      <c r="W127" s="60"/>
      <c r="X127" s="60"/>
    </row>
    <row r="128" spans="23:24">
      <c r="W128" s="60"/>
      <c r="X128" s="60"/>
    </row>
    <row r="129" spans="23:24">
      <c r="W129" s="60"/>
      <c r="X129" s="60"/>
    </row>
  </sheetData>
  <sheetProtection password="CEBE" sheet="1" objects="1" scenarios="1" selectLockedCells="1"/>
  <mergeCells count="3">
    <mergeCell ref="B2:D3"/>
    <mergeCell ref="B16:D18"/>
    <mergeCell ref="B19:D21"/>
  </mergeCells>
  <dataValidations count="1">
    <dataValidation type="list" allowBlank="1" showInputMessage="1" showErrorMessage="1" sqref="D6">
      <formula1>"Seconds, Minutes, Hours, Days"</formula1>
    </dataValidation>
  </dataValidations>
  <printOptions horizontalCentered="1"/>
  <pageMargins left="0" right="0" top="0.75" bottom="0" header="0.3" footer="0"/>
  <pageSetup scale="26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  <pageSetUpPr fitToPage="1"/>
  </sheetPr>
  <dimension ref="A1:T44"/>
  <sheetViews>
    <sheetView showGridLines="0" showRowColHeaders="0" zoomScaleNormal="100" workbookViewId="0">
      <pane ySplit="4" topLeftCell="A5" activePane="bottomLeft" state="frozen"/>
      <selection activeCell="C22" sqref="C22"/>
      <selection pane="bottomLeft" activeCell="C5" sqref="C5"/>
    </sheetView>
  </sheetViews>
  <sheetFormatPr defaultColWidth="8.7109375" defaultRowHeight="15"/>
  <cols>
    <col min="1" max="1" width="6" style="14" customWidth="1"/>
    <col min="2" max="2" width="60.85546875" style="13" customWidth="1"/>
    <col min="3" max="3" width="5.7109375" style="13" customWidth="1"/>
    <col min="4" max="4" width="60.85546875" style="13" customWidth="1"/>
    <col min="5" max="15" width="5.7109375" style="13" customWidth="1"/>
    <col min="16" max="16384" width="8.7109375" style="12"/>
  </cols>
  <sheetData>
    <row r="1" spans="1:20" s="128" customFormat="1" ht="12.75"/>
    <row r="2" spans="1:20" ht="25.15" customHeight="1">
      <c r="A2" s="334" t="s">
        <v>297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</row>
    <row r="3" spans="1:20" ht="14.45" customHeight="1">
      <c r="A3" s="92"/>
      <c r="B3" s="93"/>
      <c r="C3" s="513" t="s">
        <v>296</v>
      </c>
      <c r="D3" s="93"/>
      <c r="E3" s="335" t="s">
        <v>140</v>
      </c>
      <c r="F3" s="335"/>
      <c r="G3" s="335"/>
      <c r="H3" s="335"/>
      <c r="I3" s="335"/>
      <c r="J3" s="335"/>
      <c r="K3" s="335"/>
      <c r="L3" s="335"/>
      <c r="M3" s="336" t="s">
        <v>144</v>
      </c>
      <c r="N3" s="336"/>
      <c r="O3" s="337"/>
    </row>
    <row r="4" spans="1:20" ht="88.9" customHeight="1">
      <c r="A4" s="94" t="s">
        <v>68</v>
      </c>
      <c r="B4" s="95" t="s">
        <v>295</v>
      </c>
      <c r="C4" s="514"/>
      <c r="D4" s="95" t="s">
        <v>294</v>
      </c>
      <c r="E4" s="125" t="s">
        <v>67</v>
      </c>
      <c r="F4" s="125" t="s">
        <v>66</v>
      </c>
      <c r="G4" s="125" t="s">
        <v>65</v>
      </c>
      <c r="H4" s="125" t="s">
        <v>58</v>
      </c>
      <c r="I4" s="125" t="s">
        <v>138</v>
      </c>
      <c r="J4" s="125" t="s">
        <v>139</v>
      </c>
      <c r="K4" s="125" t="s">
        <v>64</v>
      </c>
      <c r="L4" s="125" t="s">
        <v>141</v>
      </c>
      <c r="M4" s="106" t="s">
        <v>63</v>
      </c>
      <c r="N4" s="107" t="s">
        <v>142</v>
      </c>
      <c r="O4" s="107" t="s">
        <v>143</v>
      </c>
    </row>
    <row r="5" spans="1:20" ht="18.399999999999999" customHeight="1">
      <c r="A5" s="90">
        <v>1</v>
      </c>
      <c r="B5" s="179" t="str">
        <f>IF('B1'!B5="","",'B1'!B5)</f>
        <v/>
      </c>
      <c r="C5" s="177" t="s">
        <v>68</v>
      </c>
      <c r="D5" s="178" t="str">
        <f t="shared" ref="D5:D44" si="0">IF(C5="No","na","DOCUMENT THE TEAM'S ACTION HERE")</f>
        <v>na</v>
      </c>
      <c r="E5" s="127" t="str">
        <f>IF('B1'!C5="","",'B1'!C5)</f>
        <v/>
      </c>
      <c r="F5" s="127" t="str">
        <f>IF('B1'!D5="","",'B1'!D5)</f>
        <v/>
      </c>
      <c r="G5" s="127" t="str">
        <f>IF('B1'!E5="","",'B1'!E5)</f>
        <v/>
      </c>
      <c r="H5" s="127" t="str">
        <f>IF('B1'!F5="","",'B1'!F5)</f>
        <v/>
      </c>
      <c r="I5" s="127" t="str">
        <f>IF('B1'!G5="","",'B1'!G5)</f>
        <v/>
      </c>
      <c r="J5" s="127" t="str">
        <f>IF('B1'!H5="","",'B1'!H5)</f>
        <v/>
      </c>
      <c r="K5" s="127" t="str">
        <f>IF('B1'!I5="","",'B1'!I5)</f>
        <v/>
      </c>
      <c r="L5" s="127" t="str">
        <f>IF('B1'!J5="","",'B1'!J5)</f>
        <v/>
      </c>
      <c r="M5" s="109" t="str">
        <f>IF('B1'!K5="","",'B1'!K5)</f>
        <v/>
      </c>
      <c r="N5" s="109" t="str">
        <f>IF('B1'!L5="","",'B1'!L5)</f>
        <v/>
      </c>
      <c r="O5" s="109" t="str">
        <f>IF('B1'!M5="","",'B1'!M5)</f>
        <v/>
      </c>
      <c r="R5" s="145"/>
      <c r="S5" s="145"/>
      <c r="T5" s="145"/>
    </row>
    <row r="6" spans="1:20" ht="14.45" customHeight="1">
      <c r="A6" s="90">
        <v>2</v>
      </c>
      <c r="B6" s="179" t="str">
        <f>IF('B1'!B6="","",'B1'!B6)</f>
        <v/>
      </c>
      <c r="C6" s="177" t="s">
        <v>68</v>
      </c>
      <c r="D6" s="178" t="str">
        <f t="shared" si="0"/>
        <v>na</v>
      </c>
      <c r="E6" s="127" t="str">
        <f>IF('B1'!C6="","",'B1'!C6)</f>
        <v/>
      </c>
      <c r="F6" s="127" t="str">
        <f>IF('B1'!D6="","",'B1'!D6)</f>
        <v/>
      </c>
      <c r="G6" s="127" t="str">
        <f>IF('B1'!E6="","",'B1'!E6)</f>
        <v/>
      </c>
      <c r="H6" s="127" t="str">
        <f>IF('B1'!F6="","",'B1'!F6)</f>
        <v/>
      </c>
      <c r="I6" s="127" t="str">
        <f>IF('B1'!G6="","",'B1'!G6)</f>
        <v/>
      </c>
      <c r="J6" s="127" t="str">
        <f>IF('B1'!H6="","",'B1'!H6)</f>
        <v/>
      </c>
      <c r="K6" s="127" t="str">
        <f>IF('B1'!I6="","",'B1'!I6)</f>
        <v/>
      </c>
      <c r="L6" s="127" t="str">
        <f>IF('B1'!J6="","",'B1'!J6)</f>
        <v/>
      </c>
      <c r="M6" s="109" t="str">
        <f>IF('B1'!K6="","",'B1'!K6)</f>
        <v/>
      </c>
      <c r="N6" s="109" t="str">
        <f>IF('B1'!L6="","",'B1'!L6)</f>
        <v/>
      </c>
      <c r="O6" s="109" t="str">
        <f>IF('B1'!M6="","",'B1'!M6)</f>
        <v/>
      </c>
      <c r="Q6" s="145"/>
      <c r="R6" s="145"/>
      <c r="S6" s="145"/>
      <c r="T6" s="145"/>
    </row>
    <row r="7" spans="1:20" ht="14.45" customHeight="1">
      <c r="A7" s="90">
        <v>3</v>
      </c>
      <c r="B7" s="179" t="str">
        <f>IF('B1'!B7="","",'B1'!B7)</f>
        <v/>
      </c>
      <c r="C7" s="177" t="s">
        <v>68</v>
      </c>
      <c r="D7" s="178" t="str">
        <f t="shared" si="0"/>
        <v>na</v>
      </c>
      <c r="E7" s="127" t="str">
        <f>IF('B1'!C7="","",'B1'!C7)</f>
        <v/>
      </c>
      <c r="F7" s="127" t="str">
        <f>IF('B1'!D7="","",'B1'!D7)</f>
        <v/>
      </c>
      <c r="G7" s="127" t="str">
        <f>IF('B1'!E7="","",'B1'!E7)</f>
        <v/>
      </c>
      <c r="H7" s="127" t="str">
        <f>IF('B1'!F7="","",'B1'!F7)</f>
        <v/>
      </c>
      <c r="I7" s="127" t="str">
        <f>IF('B1'!G7="","",'B1'!G7)</f>
        <v/>
      </c>
      <c r="J7" s="127" t="str">
        <f>IF('B1'!H7="","",'B1'!H7)</f>
        <v/>
      </c>
      <c r="K7" s="127" t="str">
        <f>IF('B1'!I7="","",'B1'!I7)</f>
        <v/>
      </c>
      <c r="L7" s="127" t="str">
        <f>IF('B1'!J7="","",'B1'!J7)</f>
        <v/>
      </c>
      <c r="M7" s="109" t="str">
        <f>IF('B1'!K7="","",'B1'!K7)</f>
        <v/>
      </c>
      <c r="N7" s="109" t="str">
        <f>IF('B1'!L7="","",'B1'!L7)</f>
        <v/>
      </c>
      <c r="O7" s="109" t="str">
        <f>IF('B1'!M7="","",'B1'!M7)</f>
        <v/>
      </c>
      <c r="Q7" s="145"/>
      <c r="R7" s="145"/>
      <c r="S7" s="145"/>
      <c r="T7" s="145"/>
    </row>
    <row r="8" spans="1:20" ht="14.45" customHeight="1">
      <c r="A8" s="90">
        <v>4</v>
      </c>
      <c r="B8" s="179" t="str">
        <f>IF('B1'!B8="","",'B1'!B8)</f>
        <v/>
      </c>
      <c r="C8" s="177" t="s">
        <v>68</v>
      </c>
      <c r="D8" s="178" t="str">
        <f t="shared" si="0"/>
        <v>na</v>
      </c>
      <c r="E8" s="127" t="str">
        <f>IF('B1'!C8="","",'B1'!C8)</f>
        <v/>
      </c>
      <c r="F8" s="127" t="str">
        <f>IF('B1'!D8="","",'B1'!D8)</f>
        <v/>
      </c>
      <c r="G8" s="127" t="str">
        <f>IF('B1'!E8="","",'B1'!E8)</f>
        <v/>
      </c>
      <c r="H8" s="127" t="str">
        <f>IF('B1'!F8="","",'B1'!F8)</f>
        <v/>
      </c>
      <c r="I8" s="127" t="str">
        <f>IF('B1'!G8="","",'B1'!G8)</f>
        <v/>
      </c>
      <c r="J8" s="127" t="str">
        <f>IF('B1'!H8="","",'B1'!H8)</f>
        <v/>
      </c>
      <c r="K8" s="127" t="str">
        <f>IF('B1'!I8="","",'B1'!I8)</f>
        <v/>
      </c>
      <c r="L8" s="127" t="str">
        <f>IF('B1'!J8="","",'B1'!J8)</f>
        <v/>
      </c>
      <c r="M8" s="109" t="str">
        <f>IF('B1'!K8="","",'B1'!K8)</f>
        <v/>
      </c>
      <c r="N8" s="109" t="str">
        <f>IF('B1'!L8="","",'B1'!L8)</f>
        <v/>
      </c>
      <c r="O8" s="109" t="str">
        <f>IF('B1'!M8="","",'B1'!M8)</f>
        <v/>
      </c>
      <c r="Q8" s="145"/>
      <c r="R8" s="145"/>
      <c r="S8" s="145"/>
      <c r="T8" s="145"/>
    </row>
    <row r="9" spans="1:20" ht="14.45" customHeight="1">
      <c r="A9" s="90">
        <v>5</v>
      </c>
      <c r="B9" s="179" t="str">
        <f>IF('B1'!B9="","",'B1'!B9)</f>
        <v/>
      </c>
      <c r="C9" s="177" t="s">
        <v>68</v>
      </c>
      <c r="D9" s="178" t="str">
        <f t="shared" si="0"/>
        <v>na</v>
      </c>
      <c r="E9" s="127" t="str">
        <f>IF('B1'!C9="","",'B1'!C9)</f>
        <v/>
      </c>
      <c r="F9" s="127" t="str">
        <f>IF('B1'!D9="","",'B1'!D9)</f>
        <v/>
      </c>
      <c r="G9" s="127" t="str">
        <f>IF('B1'!E9="","",'B1'!E9)</f>
        <v/>
      </c>
      <c r="H9" s="127" t="str">
        <f>IF('B1'!F9="","",'B1'!F9)</f>
        <v/>
      </c>
      <c r="I9" s="127" t="str">
        <f>IF('B1'!G9="","",'B1'!G9)</f>
        <v/>
      </c>
      <c r="J9" s="127" t="str">
        <f>IF('B1'!H9="","",'B1'!H9)</f>
        <v/>
      </c>
      <c r="K9" s="127" t="str">
        <f>IF('B1'!I9="","",'B1'!I9)</f>
        <v/>
      </c>
      <c r="L9" s="127" t="str">
        <f>IF('B1'!J9="","",'B1'!J9)</f>
        <v/>
      </c>
      <c r="M9" s="109" t="str">
        <f>IF('B1'!K9="","",'B1'!K9)</f>
        <v/>
      </c>
      <c r="N9" s="109" t="str">
        <f>IF('B1'!L9="","",'B1'!L9)</f>
        <v/>
      </c>
      <c r="O9" s="109" t="str">
        <f>IF('B1'!M9="","",'B1'!M9)</f>
        <v/>
      </c>
      <c r="Q9" s="145"/>
      <c r="R9" s="145"/>
      <c r="S9" s="145"/>
      <c r="T9" s="145"/>
    </row>
    <row r="10" spans="1:20" ht="14.45" customHeight="1">
      <c r="A10" s="90">
        <v>6</v>
      </c>
      <c r="B10" s="179" t="str">
        <f>IF('B1'!B10="","",'B1'!B10)</f>
        <v/>
      </c>
      <c r="C10" s="177" t="s">
        <v>68</v>
      </c>
      <c r="D10" s="178" t="str">
        <f t="shared" si="0"/>
        <v>na</v>
      </c>
      <c r="E10" s="127" t="str">
        <f>IF('B1'!C10="","",'B1'!C10)</f>
        <v/>
      </c>
      <c r="F10" s="127" t="str">
        <f>IF('B1'!D10="","",'B1'!D10)</f>
        <v/>
      </c>
      <c r="G10" s="127" t="str">
        <f>IF('B1'!E10="","",'B1'!E10)</f>
        <v/>
      </c>
      <c r="H10" s="127" t="str">
        <f>IF('B1'!F10="","",'B1'!F10)</f>
        <v/>
      </c>
      <c r="I10" s="127" t="str">
        <f>IF('B1'!G10="","",'B1'!G10)</f>
        <v/>
      </c>
      <c r="J10" s="127" t="str">
        <f>IF('B1'!H10="","",'B1'!H10)</f>
        <v/>
      </c>
      <c r="K10" s="127" t="str">
        <f>IF('B1'!I10="","",'B1'!I10)</f>
        <v/>
      </c>
      <c r="L10" s="127" t="str">
        <f>IF('B1'!J10="","",'B1'!J10)</f>
        <v/>
      </c>
      <c r="M10" s="109" t="str">
        <f>IF('B1'!K10="","",'B1'!K10)</f>
        <v/>
      </c>
      <c r="N10" s="109" t="str">
        <f>IF('B1'!L10="","",'B1'!L10)</f>
        <v/>
      </c>
      <c r="O10" s="109" t="str">
        <f>IF('B1'!M10="","",'B1'!M10)</f>
        <v/>
      </c>
      <c r="Q10" s="145"/>
      <c r="R10" s="145"/>
      <c r="S10" s="145"/>
      <c r="T10" s="145"/>
    </row>
    <row r="11" spans="1:20" ht="14.45" customHeight="1">
      <c r="A11" s="90">
        <v>7</v>
      </c>
      <c r="B11" s="179" t="str">
        <f>IF('B1'!B11="","",'B1'!B11)</f>
        <v/>
      </c>
      <c r="C11" s="177" t="s">
        <v>68</v>
      </c>
      <c r="D11" s="178" t="str">
        <f t="shared" si="0"/>
        <v>na</v>
      </c>
      <c r="E11" s="127" t="str">
        <f>IF('B1'!C11="","",'B1'!C11)</f>
        <v/>
      </c>
      <c r="F11" s="127" t="str">
        <f>IF('B1'!D11="","",'B1'!D11)</f>
        <v/>
      </c>
      <c r="G11" s="127" t="str">
        <f>IF('B1'!E11="","",'B1'!E11)</f>
        <v/>
      </c>
      <c r="H11" s="127" t="str">
        <f>IF('B1'!F11="","",'B1'!F11)</f>
        <v/>
      </c>
      <c r="I11" s="127" t="str">
        <f>IF('B1'!G11="","",'B1'!G11)</f>
        <v/>
      </c>
      <c r="J11" s="127" t="str">
        <f>IF('B1'!H11="","",'B1'!H11)</f>
        <v/>
      </c>
      <c r="K11" s="127" t="str">
        <f>IF('B1'!I11="","",'B1'!I11)</f>
        <v/>
      </c>
      <c r="L11" s="127" t="str">
        <f>IF('B1'!J11="","",'B1'!J11)</f>
        <v/>
      </c>
      <c r="M11" s="109" t="str">
        <f>IF('B1'!K11="","",'B1'!K11)</f>
        <v/>
      </c>
      <c r="N11" s="109" t="str">
        <f>IF('B1'!L11="","",'B1'!L11)</f>
        <v/>
      </c>
      <c r="O11" s="109" t="str">
        <f>IF('B1'!M11="","",'B1'!M11)</f>
        <v/>
      </c>
      <c r="Q11" s="145"/>
      <c r="R11" s="145"/>
      <c r="S11" s="145"/>
      <c r="T11" s="145"/>
    </row>
    <row r="12" spans="1:20">
      <c r="A12" s="90">
        <v>8</v>
      </c>
      <c r="B12" s="179" t="str">
        <f>IF('B1'!B12="","",'B1'!B12)</f>
        <v/>
      </c>
      <c r="C12" s="177" t="s">
        <v>68</v>
      </c>
      <c r="D12" s="178" t="str">
        <f t="shared" si="0"/>
        <v>na</v>
      </c>
      <c r="E12" s="127" t="str">
        <f>IF('B1'!C12="","",'B1'!C12)</f>
        <v/>
      </c>
      <c r="F12" s="127" t="str">
        <f>IF('B1'!D12="","",'B1'!D12)</f>
        <v/>
      </c>
      <c r="G12" s="127" t="str">
        <f>IF('B1'!E12="","",'B1'!E12)</f>
        <v/>
      </c>
      <c r="H12" s="127" t="str">
        <f>IF('B1'!F12="","",'B1'!F12)</f>
        <v/>
      </c>
      <c r="I12" s="127" t="str">
        <f>IF('B1'!G12="","",'B1'!G12)</f>
        <v/>
      </c>
      <c r="J12" s="127" t="str">
        <f>IF('B1'!H12="","",'B1'!H12)</f>
        <v/>
      </c>
      <c r="K12" s="127" t="str">
        <f>IF('B1'!I12="","",'B1'!I12)</f>
        <v/>
      </c>
      <c r="L12" s="127" t="str">
        <f>IF('B1'!J12="","",'B1'!J12)</f>
        <v/>
      </c>
      <c r="M12" s="109" t="str">
        <f>IF('B1'!K12="","",'B1'!K12)</f>
        <v/>
      </c>
      <c r="N12" s="109" t="str">
        <f>IF('B1'!L12="","",'B1'!L12)</f>
        <v/>
      </c>
      <c r="O12" s="109" t="str">
        <f>IF('B1'!M12="","",'B1'!M12)</f>
        <v/>
      </c>
    </row>
    <row r="13" spans="1:20">
      <c r="A13" s="90">
        <v>9</v>
      </c>
      <c r="B13" s="179" t="str">
        <f>IF('B1'!B13="","",'B1'!B13)</f>
        <v/>
      </c>
      <c r="C13" s="177" t="s">
        <v>68</v>
      </c>
      <c r="D13" s="178" t="str">
        <f t="shared" si="0"/>
        <v>na</v>
      </c>
      <c r="E13" s="127" t="str">
        <f>IF('B1'!C13="","",'B1'!C13)</f>
        <v/>
      </c>
      <c r="F13" s="127" t="str">
        <f>IF('B1'!D13="","",'B1'!D13)</f>
        <v/>
      </c>
      <c r="G13" s="127" t="str">
        <f>IF('B1'!E13="","",'B1'!E13)</f>
        <v/>
      </c>
      <c r="H13" s="127" t="str">
        <f>IF('B1'!F13="","",'B1'!F13)</f>
        <v/>
      </c>
      <c r="I13" s="127" t="str">
        <f>IF('B1'!G13="","",'B1'!G13)</f>
        <v/>
      </c>
      <c r="J13" s="127" t="str">
        <f>IF('B1'!H13="","",'B1'!H13)</f>
        <v/>
      </c>
      <c r="K13" s="127" t="str">
        <f>IF('B1'!I13="","",'B1'!I13)</f>
        <v/>
      </c>
      <c r="L13" s="127" t="str">
        <f>IF('B1'!J13="","",'B1'!J13)</f>
        <v/>
      </c>
      <c r="M13" s="109" t="str">
        <f>IF('B1'!K13="","",'B1'!K13)</f>
        <v/>
      </c>
      <c r="N13" s="109" t="str">
        <f>IF('B1'!L13="","",'B1'!L13)</f>
        <v/>
      </c>
      <c r="O13" s="109" t="str">
        <f>IF('B1'!M13="","",'B1'!M13)</f>
        <v/>
      </c>
    </row>
    <row r="14" spans="1:20">
      <c r="A14" s="90">
        <v>10</v>
      </c>
      <c r="B14" s="179" t="str">
        <f>IF('B1'!B14="","",'B1'!B14)</f>
        <v/>
      </c>
      <c r="C14" s="177" t="s">
        <v>68</v>
      </c>
      <c r="D14" s="178" t="str">
        <f t="shared" si="0"/>
        <v>na</v>
      </c>
      <c r="E14" s="127" t="str">
        <f>IF('B1'!C14="","",'B1'!C14)</f>
        <v/>
      </c>
      <c r="F14" s="127" t="str">
        <f>IF('B1'!D14="","",'B1'!D14)</f>
        <v/>
      </c>
      <c r="G14" s="127" t="str">
        <f>IF('B1'!E14="","",'B1'!E14)</f>
        <v/>
      </c>
      <c r="H14" s="127" t="str">
        <f>IF('B1'!F14="","",'B1'!F14)</f>
        <v/>
      </c>
      <c r="I14" s="127" t="str">
        <f>IF('B1'!G14="","",'B1'!G14)</f>
        <v/>
      </c>
      <c r="J14" s="127" t="str">
        <f>IF('B1'!H14="","",'B1'!H14)</f>
        <v/>
      </c>
      <c r="K14" s="127" t="str">
        <f>IF('B1'!I14="","",'B1'!I14)</f>
        <v/>
      </c>
      <c r="L14" s="127" t="str">
        <f>IF('B1'!J14="","",'B1'!J14)</f>
        <v/>
      </c>
      <c r="M14" s="109" t="str">
        <f>IF('B1'!K14="","",'B1'!K14)</f>
        <v/>
      </c>
      <c r="N14" s="109" t="str">
        <f>IF('B1'!L14="","",'B1'!L14)</f>
        <v/>
      </c>
      <c r="O14" s="109" t="str">
        <f>IF('B1'!M14="","",'B1'!M14)</f>
        <v/>
      </c>
    </row>
    <row r="15" spans="1:20">
      <c r="A15" s="90">
        <v>11</v>
      </c>
      <c r="B15" s="179" t="str">
        <f>IF('B1'!B15="","",'B1'!B15)</f>
        <v/>
      </c>
      <c r="C15" s="177" t="s">
        <v>68</v>
      </c>
      <c r="D15" s="178" t="str">
        <f t="shared" si="0"/>
        <v>na</v>
      </c>
      <c r="E15" s="127" t="str">
        <f>IF('B1'!C15="","",'B1'!C15)</f>
        <v/>
      </c>
      <c r="F15" s="127" t="str">
        <f>IF('B1'!D15="","",'B1'!D15)</f>
        <v/>
      </c>
      <c r="G15" s="127" t="str">
        <f>IF('B1'!E15="","",'B1'!E15)</f>
        <v/>
      </c>
      <c r="H15" s="127" t="str">
        <f>IF('B1'!F15="","",'B1'!F15)</f>
        <v/>
      </c>
      <c r="I15" s="127" t="str">
        <f>IF('B1'!G15="","",'B1'!G15)</f>
        <v/>
      </c>
      <c r="J15" s="127" t="str">
        <f>IF('B1'!H15="","",'B1'!H15)</f>
        <v/>
      </c>
      <c r="K15" s="127" t="str">
        <f>IF('B1'!I15="","",'B1'!I15)</f>
        <v/>
      </c>
      <c r="L15" s="127" t="str">
        <f>IF('B1'!J15="","",'B1'!J15)</f>
        <v/>
      </c>
      <c r="M15" s="109" t="str">
        <f>IF('B1'!K15="","",'B1'!K15)</f>
        <v/>
      </c>
      <c r="N15" s="109" t="str">
        <f>IF('B1'!L15="","",'B1'!L15)</f>
        <v/>
      </c>
      <c r="O15" s="109" t="str">
        <f>IF('B1'!M15="","",'B1'!M15)</f>
        <v/>
      </c>
    </row>
    <row r="16" spans="1:20">
      <c r="A16" s="90">
        <v>12</v>
      </c>
      <c r="B16" s="179" t="str">
        <f>IF('B1'!B16="","",'B1'!B16)</f>
        <v/>
      </c>
      <c r="C16" s="177" t="s">
        <v>68</v>
      </c>
      <c r="D16" s="178" t="str">
        <f t="shared" si="0"/>
        <v>na</v>
      </c>
      <c r="E16" s="127" t="str">
        <f>IF('B1'!C16="","",'B1'!C16)</f>
        <v/>
      </c>
      <c r="F16" s="127" t="str">
        <f>IF('B1'!D16="","",'B1'!D16)</f>
        <v/>
      </c>
      <c r="G16" s="127" t="str">
        <f>IF('B1'!E16="","",'B1'!E16)</f>
        <v/>
      </c>
      <c r="H16" s="127" t="str">
        <f>IF('B1'!F16="","",'B1'!F16)</f>
        <v/>
      </c>
      <c r="I16" s="127" t="str">
        <f>IF('B1'!G16="","",'B1'!G16)</f>
        <v/>
      </c>
      <c r="J16" s="127" t="str">
        <f>IF('B1'!H16="","",'B1'!H16)</f>
        <v/>
      </c>
      <c r="K16" s="127" t="str">
        <f>IF('B1'!I16="","",'B1'!I16)</f>
        <v/>
      </c>
      <c r="L16" s="127" t="str">
        <f>IF('B1'!J16="","",'B1'!J16)</f>
        <v/>
      </c>
      <c r="M16" s="109" t="str">
        <f>IF('B1'!K16="","",'B1'!K16)</f>
        <v/>
      </c>
      <c r="N16" s="109" t="str">
        <f>IF('B1'!L16="","",'B1'!L16)</f>
        <v/>
      </c>
      <c r="O16" s="109" t="str">
        <f>IF('B1'!M16="","",'B1'!M16)</f>
        <v/>
      </c>
    </row>
    <row r="17" spans="1:15">
      <c r="A17" s="90">
        <v>13</v>
      </c>
      <c r="B17" s="179" t="str">
        <f>IF('B1'!B17="","",'B1'!B17)</f>
        <v/>
      </c>
      <c r="C17" s="177" t="s">
        <v>68</v>
      </c>
      <c r="D17" s="178" t="str">
        <f t="shared" si="0"/>
        <v>na</v>
      </c>
      <c r="E17" s="127" t="str">
        <f>IF('B1'!C17="","",'B1'!C17)</f>
        <v/>
      </c>
      <c r="F17" s="127" t="str">
        <f>IF('B1'!D17="","",'B1'!D17)</f>
        <v/>
      </c>
      <c r="G17" s="127" t="str">
        <f>IF('B1'!E17="","",'B1'!E17)</f>
        <v/>
      </c>
      <c r="H17" s="127" t="str">
        <f>IF('B1'!F17="","",'B1'!F17)</f>
        <v/>
      </c>
      <c r="I17" s="127" t="str">
        <f>IF('B1'!G17="","",'B1'!G17)</f>
        <v/>
      </c>
      <c r="J17" s="127" t="str">
        <f>IF('B1'!H17="","",'B1'!H17)</f>
        <v/>
      </c>
      <c r="K17" s="127" t="str">
        <f>IF('B1'!I17="","",'B1'!I17)</f>
        <v/>
      </c>
      <c r="L17" s="127" t="str">
        <f>IF('B1'!J17="","",'B1'!J17)</f>
        <v/>
      </c>
      <c r="M17" s="109" t="str">
        <f>IF('B1'!K17="","",'B1'!K17)</f>
        <v/>
      </c>
      <c r="N17" s="109" t="str">
        <f>IF('B1'!L17="","",'B1'!L17)</f>
        <v/>
      </c>
      <c r="O17" s="109" t="str">
        <f>IF('B1'!M17="","",'B1'!M17)</f>
        <v/>
      </c>
    </row>
    <row r="18" spans="1:15">
      <c r="A18" s="90">
        <v>14</v>
      </c>
      <c r="B18" s="179" t="str">
        <f>IF('B1'!B18="","",'B1'!B18)</f>
        <v/>
      </c>
      <c r="C18" s="177" t="s">
        <v>68</v>
      </c>
      <c r="D18" s="178" t="str">
        <f t="shared" si="0"/>
        <v>na</v>
      </c>
      <c r="E18" s="127" t="str">
        <f>IF('B1'!C18="","",'B1'!C18)</f>
        <v/>
      </c>
      <c r="F18" s="127" t="str">
        <f>IF('B1'!D18="","",'B1'!D18)</f>
        <v/>
      </c>
      <c r="G18" s="127" t="str">
        <f>IF('B1'!E18="","",'B1'!E18)</f>
        <v/>
      </c>
      <c r="H18" s="127" t="str">
        <f>IF('B1'!F18="","",'B1'!F18)</f>
        <v/>
      </c>
      <c r="I18" s="127" t="str">
        <f>IF('B1'!G18="","",'B1'!G18)</f>
        <v/>
      </c>
      <c r="J18" s="127" t="str">
        <f>IF('B1'!H18="","",'B1'!H18)</f>
        <v/>
      </c>
      <c r="K18" s="127" t="str">
        <f>IF('B1'!I18="","",'B1'!I18)</f>
        <v/>
      </c>
      <c r="L18" s="127" t="str">
        <f>IF('B1'!J18="","",'B1'!J18)</f>
        <v/>
      </c>
      <c r="M18" s="109" t="str">
        <f>IF('B1'!K18="","",'B1'!K18)</f>
        <v/>
      </c>
      <c r="N18" s="109" t="str">
        <f>IF('B1'!L18="","",'B1'!L18)</f>
        <v/>
      </c>
      <c r="O18" s="109" t="str">
        <f>IF('B1'!M18="","",'B1'!M18)</f>
        <v/>
      </c>
    </row>
    <row r="19" spans="1:15">
      <c r="A19" s="90">
        <v>15</v>
      </c>
      <c r="B19" s="179" t="str">
        <f>IF('B1'!B19="","",'B1'!B19)</f>
        <v/>
      </c>
      <c r="C19" s="177" t="s">
        <v>68</v>
      </c>
      <c r="D19" s="178" t="str">
        <f t="shared" si="0"/>
        <v>na</v>
      </c>
      <c r="E19" s="127" t="str">
        <f>IF('B1'!C19="","",'B1'!C19)</f>
        <v/>
      </c>
      <c r="F19" s="127" t="str">
        <f>IF('B1'!D19="","",'B1'!D19)</f>
        <v/>
      </c>
      <c r="G19" s="127" t="str">
        <f>IF('B1'!E19="","",'B1'!E19)</f>
        <v/>
      </c>
      <c r="H19" s="127" t="str">
        <f>IF('B1'!F19="","",'B1'!F19)</f>
        <v/>
      </c>
      <c r="I19" s="127" t="str">
        <f>IF('B1'!G19="","",'B1'!G19)</f>
        <v/>
      </c>
      <c r="J19" s="127" t="str">
        <f>IF('B1'!H19="","",'B1'!H19)</f>
        <v/>
      </c>
      <c r="K19" s="127" t="str">
        <f>IF('B1'!I19="","",'B1'!I19)</f>
        <v/>
      </c>
      <c r="L19" s="127" t="str">
        <f>IF('B1'!J19="","",'B1'!J19)</f>
        <v/>
      </c>
      <c r="M19" s="109" t="str">
        <f>IF('B1'!K19="","",'B1'!K19)</f>
        <v/>
      </c>
      <c r="N19" s="109" t="str">
        <f>IF('B1'!L19="","",'B1'!L19)</f>
        <v/>
      </c>
      <c r="O19" s="109" t="str">
        <f>IF('B1'!M19="","",'B1'!M19)</f>
        <v/>
      </c>
    </row>
    <row r="20" spans="1:15">
      <c r="A20" s="90">
        <v>16</v>
      </c>
      <c r="B20" s="179" t="str">
        <f>IF('B1'!B20="","",'B1'!B20)</f>
        <v/>
      </c>
      <c r="C20" s="177" t="s">
        <v>68</v>
      </c>
      <c r="D20" s="178" t="str">
        <f t="shared" si="0"/>
        <v>na</v>
      </c>
      <c r="E20" s="127" t="str">
        <f>IF('B1'!C20="","",'B1'!C20)</f>
        <v/>
      </c>
      <c r="F20" s="127" t="str">
        <f>IF('B1'!D20="","",'B1'!D20)</f>
        <v/>
      </c>
      <c r="G20" s="127" t="str">
        <f>IF('B1'!E20="","",'B1'!E20)</f>
        <v/>
      </c>
      <c r="H20" s="127" t="str">
        <f>IF('B1'!F20="","",'B1'!F20)</f>
        <v/>
      </c>
      <c r="I20" s="127" t="str">
        <f>IF('B1'!G20="","",'B1'!G20)</f>
        <v/>
      </c>
      <c r="J20" s="127" t="str">
        <f>IF('B1'!H20="","",'B1'!H20)</f>
        <v/>
      </c>
      <c r="K20" s="127" t="str">
        <f>IF('B1'!I20="","",'B1'!I20)</f>
        <v/>
      </c>
      <c r="L20" s="127" t="str">
        <f>IF('B1'!J20="","",'B1'!J20)</f>
        <v/>
      </c>
      <c r="M20" s="109" t="str">
        <f>IF('B1'!K20="","",'B1'!K20)</f>
        <v/>
      </c>
      <c r="N20" s="109" t="str">
        <f>IF('B1'!L20="","",'B1'!L20)</f>
        <v/>
      </c>
      <c r="O20" s="109" t="str">
        <f>IF('B1'!M20="","",'B1'!M20)</f>
        <v/>
      </c>
    </row>
    <row r="21" spans="1:15">
      <c r="A21" s="90">
        <v>17</v>
      </c>
      <c r="B21" s="179" t="str">
        <f>IF('B1'!B21="","",'B1'!B21)</f>
        <v/>
      </c>
      <c r="C21" s="177" t="s">
        <v>68</v>
      </c>
      <c r="D21" s="178" t="str">
        <f t="shared" si="0"/>
        <v>na</v>
      </c>
      <c r="E21" s="127" t="str">
        <f>IF('B1'!C21="","",'B1'!C21)</f>
        <v/>
      </c>
      <c r="F21" s="127" t="str">
        <f>IF('B1'!D21="","",'B1'!D21)</f>
        <v/>
      </c>
      <c r="G21" s="127" t="str">
        <f>IF('B1'!E21="","",'B1'!E21)</f>
        <v/>
      </c>
      <c r="H21" s="127" t="str">
        <f>IF('B1'!F21="","",'B1'!F21)</f>
        <v/>
      </c>
      <c r="I21" s="127" t="str">
        <f>IF('B1'!G21="","",'B1'!G21)</f>
        <v/>
      </c>
      <c r="J21" s="127" t="str">
        <f>IF('B1'!H21="","",'B1'!H21)</f>
        <v/>
      </c>
      <c r="K21" s="127" t="str">
        <f>IF('B1'!I21="","",'B1'!I21)</f>
        <v/>
      </c>
      <c r="L21" s="127" t="str">
        <f>IF('B1'!J21="","",'B1'!J21)</f>
        <v/>
      </c>
      <c r="M21" s="109" t="str">
        <f>IF('B1'!K21="","",'B1'!K21)</f>
        <v/>
      </c>
      <c r="N21" s="109" t="str">
        <f>IF('B1'!L21="","",'B1'!L21)</f>
        <v/>
      </c>
      <c r="O21" s="109" t="str">
        <f>IF('B1'!M21="","",'B1'!M21)</f>
        <v/>
      </c>
    </row>
    <row r="22" spans="1:15">
      <c r="A22" s="90">
        <v>18</v>
      </c>
      <c r="B22" s="179" t="str">
        <f>IF('B1'!B22="","",'B1'!B22)</f>
        <v/>
      </c>
      <c r="C22" s="177" t="s">
        <v>68</v>
      </c>
      <c r="D22" s="178" t="str">
        <f t="shared" si="0"/>
        <v>na</v>
      </c>
      <c r="E22" s="127" t="str">
        <f>IF('B1'!C22="","",'B1'!C22)</f>
        <v/>
      </c>
      <c r="F22" s="127" t="str">
        <f>IF('B1'!D22="","",'B1'!D22)</f>
        <v/>
      </c>
      <c r="G22" s="127" t="str">
        <f>IF('B1'!E22="","",'B1'!E22)</f>
        <v/>
      </c>
      <c r="H22" s="127" t="str">
        <f>IF('B1'!F22="","",'B1'!F22)</f>
        <v/>
      </c>
      <c r="I22" s="127" t="str">
        <f>IF('B1'!G22="","",'B1'!G22)</f>
        <v/>
      </c>
      <c r="J22" s="127" t="str">
        <f>IF('B1'!H22="","",'B1'!H22)</f>
        <v/>
      </c>
      <c r="K22" s="127" t="str">
        <f>IF('B1'!I22="","",'B1'!I22)</f>
        <v/>
      </c>
      <c r="L22" s="127" t="str">
        <f>IF('B1'!J22="","",'B1'!J22)</f>
        <v/>
      </c>
      <c r="M22" s="109" t="str">
        <f>IF('B1'!K22="","",'B1'!K22)</f>
        <v/>
      </c>
      <c r="N22" s="109" t="str">
        <f>IF('B1'!L22="","",'B1'!L22)</f>
        <v/>
      </c>
      <c r="O22" s="109" t="str">
        <f>IF('B1'!M22="","",'B1'!M22)</f>
        <v/>
      </c>
    </row>
    <row r="23" spans="1:15">
      <c r="A23" s="90">
        <v>19</v>
      </c>
      <c r="B23" s="179" t="str">
        <f>IF('B1'!B23="","",'B1'!B23)</f>
        <v/>
      </c>
      <c r="C23" s="177" t="s">
        <v>68</v>
      </c>
      <c r="D23" s="178" t="str">
        <f t="shared" si="0"/>
        <v>na</v>
      </c>
      <c r="E23" s="127" t="str">
        <f>IF('B1'!C23="","",'B1'!C23)</f>
        <v/>
      </c>
      <c r="F23" s="127" t="str">
        <f>IF('B1'!D23="","",'B1'!D23)</f>
        <v/>
      </c>
      <c r="G23" s="127" t="str">
        <f>IF('B1'!E23="","",'B1'!E23)</f>
        <v/>
      </c>
      <c r="H23" s="127" t="str">
        <f>IF('B1'!F23="","",'B1'!F23)</f>
        <v/>
      </c>
      <c r="I23" s="127" t="str">
        <f>IF('B1'!G23="","",'B1'!G23)</f>
        <v/>
      </c>
      <c r="J23" s="127" t="str">
        <f>IF('B1'!H23="","",'B1'!H23)</f>
        <v/>
      </c>
      <c r="K23" s="127" t="str">
        <f>IF('B1'!I23="","",'B1'!I23)</f>
        <v/>
      </c>
      <c r="L23" s="127" t="str">
        <f>IF('B1'!J23="","",'B1'!J23)</f>
        <v/>
      </c>
      <c r="M23" s="109" t="str">
        <f>IF('B1'!K23="","",'B1'!K23)</f>
        <v/>
      </c>
      <c r="N23" s="109" t="str">
        <f>IF('B1'!L23="","",'B1'!L23)</f>
        <v/>
      </c>
      <c r="O23" s="109" t="str">
        <f>IF('B1'!M23="","",'B1'!M23)</f>
        <v/>
      </c>
    </row>
    <row r="24" spans="1:15">
      <c r="A24" s="90">
        <v>20</v>
      </c>
      <c r="B24" s="179" t="str">
        <f>IF('B1'!B24="","",'B1'!B24)</f>
        <v/>
      </c>
      <c r="C24" s="177" t="s">
        <v>68</v>
      </c>
      <c r="D24" s="178" t="str">
        <f t="shared" si="0"/>
        <v>na</v>
      </c>
      <c r="E24" s="127" t="str">
        <f>IF('B1'!C24="","",'B1'!C24)</f>
        <v/>
      </c>
      <c r="F24" s="127" t="str">
        <f>IF('B1'!D24="","",'B1'!D24)</f>
        <v/>
      </c>
      <c r="G24" s="127" t="str">
        <f>IF('B1'!E24="","",'B1'!E24)</f>
        <v/>
      </c>
      <c r="H24" s="127" t="str">
        <f>IF('B1'!F24="","",'B1'!F24)</f>
        <v/>
      </c>
      <c r="I24" s="127" t="str">
        <f>IF('B1'!G24="","",'B1'!G24)</f>
        <v/>
      </c>
      <c r="J24" s="127" t="str">
        <f>IF('B1'!H24="","",'B1'!H24)</f>
        <v/>
      </c>
      <c r="K24" s="127" t="str">
        <f>IF('B1'!I24="","",'B1'!I24)</f>
        <v/>
      </c>
      <c r="L24" s="127" t="str">
        <f>IF('B1'!J24="","",'B1'!J24)</f>
        <v/>
      </c>
      <c r="M24" s="109" t="str">
        <f>IF('B1'!K24="","",'B1'!K24)</f>
        <v/>
      </c>
      <c r="N24" s="109" t="str">
        <f>IF('B1'!L24="","",'B1'!L24)</f>
        <v/>
      </c>
      <c r="O24" s="109" t="str">
        <f>IF('B1'!M24="","",'B1'!M24)</f>
        <v/>
      </c>
    </row>
    <row r="25" spans="1:15">
      <c r="A25" s="90">
        <v>21</v>
      </c>
      <c r="B25" s="179" t="str">
        <f>IF('B1'!B25="","",'B1'!B25)</f>
        <v/>
      </c>
      <c r="C25" s="177" t="s">
        <v>68</v>
      </c>
      <c r="D25" s="178" t="str">
        <f t="shared" si="0"/>
        <v>na</v>
      </c>
      <c r="E25" s="127" t="str">
        <f>IF('B1'!C25="","",'B1'!C25)</f>
        <v/>
      </c>
      <c r="F25" s="127" t="str">
        <f>IF('B1'!D25="","",'B1'!D25)</f>
        <v/>
      </c>
      <c r="G25" s="127" t="str">
        <f>IF('B1'!E25="","",'B1'!E25)</f>
        <v/>
      </c>
      <c r="H25" s="127" t="str">
        <f>IF('B1'!F25="","",'B1'!F25)</f>
        <v/>
      </c>
      <c r="I25" s="127" t="str">
        <f>IF('B1'!G25="","",'B1'!G25)</f>
        <v/>
      </c>
      <c r="J25" s="127" t="str">
        <f>IF('B1'!H25="","",'B1'!H25)</f>
        <v/>
      </c>
      <c r="K25" s="127" t="str">
        <f>IF('B1'!I25="","",'B1'!I25)</f>
        <v/>
      </c>
      <c r="L25" s="127" t="str">
        <f>IF('B1'!J25="","",'B1'!J25)</f>
        <v/>
      </c>
      <c r="M25" s="109" t="str">
        <f>IF('B1'!K25="","",'B1'!K25)</f>
        <v/>
      </c>
      <c r="N25" s="109" t="str">
        <f>IF('B1'!L25="","",'B1'!L25)</f>
        <v/>
      </c>
      <c r="O25" s="109" t="str">
        <f>IF('B1'!M25="","",'B1'!M25)</f>
        <v/>
      </c>
    </row>
    <row r="26" spans="1:15">
      <c r="A26" s="90">
        <v>22</v>
      </c>
      <c r="B26" s="179" t="str">
        <f>IF('B1'!B26="","",'B1'!B26)</f>
        <v/>
      </c>
      <c r="C26" s="177" t="s">
        <v>68</v>
      </c>
      <c r="D26" s="178" t="str">
        <f t="shared" si="0"/>
        <v>na</v>
      </c>
      <c r="E26" s="127" t="str">
        <f>IF('B1'!C26="","",'B1'!C26)</f>
        <v/>
      </c>
      <c r="F26" s="127" t="str">
        <f>IF('B1'!D26="","",'B1'!D26)</f>
        <v/>
      </c>
      <c r="G26" s="127" t="str">
        <f>IF('B1'!E26="","",'B1'!E26)</f>
        <v/>
      </c>
      <c r="H26" s="127" t="str">
        <f>IF('B1'!F26="","",'B1'!F26)</f>
        <v/>
      </c>
      <c r="I26" s="127" t="str">
        <f>IF('B1'!G26="","",'B1'!G26)</f>
        <v/>
      </c>
      <c r="J26" s="127" t="str">
        <f>IF('B1'!H26="","",'B1'!H26)</f>
        <v/>
      </c>
      <c r="K26" s="127" t="str">
        <f>IF('B1'!I26="","",'B1'!I26)</f>
        <v/>
      </c>
      <c r="L26" s="127" t="str">
        <f>IF('B1'!J26="","",'B1'!J26)</f>
        <v/>
      </c>
      <c r="M26" s="109" t="str">
        <f>IF('B1'!K26="","",'B1'!K26)</f>
        <v/>
      </c>
      <c r="N26" s="109" t="str">
        <f>IF('B1'!L26="","",'B1'!L26)</f>
        <v/>
      </c>
      <c r="O26" s="109" t="str">
        <f>IF('B1'!M26="","",'B1'!M26)</f>
        <v/>
      </c>
    </row>
    <row r="27" spans="1:15">
      <c r="A27" s="90">
        <v>23</v>
      </c>
      <c r="B27" s="179" t="str">
        <f>IF('B1'!B27="","",'B1'!B27)</f>
        <v/>
      </c>
      <c r="C27" s="177" t="s">
        <v>68</v>
      </c>
      <c r="D27" s="178" t="str">
        <f t="shared" si="0"/>
        <v>na</v>
      </c>
      <c r="E27" s="127" t="str">
        <f>IF('B1'!C27="","",'B1'!C27)</f>
        <v/>
      </c>
      <c r="F27" s="127" t="str">
        <f>IF('B1'!D27="","",'B1'!D27)</f>
        <v/>
      </c>
      <c r="G27" s="127" t="str">
        <f>IF('B1'!E27="","",'B1'!E27)</f>
        <v/>
      </c>
      <c r="H27" s="127" t="str">
        <f>IF('B1'!F27="","",'B1'!F27)</f>
        <v/>
      </c>
      <c r="I27" s="127" t="str">
        <f>IF('B1'!G27="","",'B1'!G27)</f>
        <v/>
      </c>
      <c r="J27" s="127" t="str">
        <f>IF('B1'!H27="","",'B1'!H27)</f>
        <v/>
      </c>
      <c r="K27" s="127" t="str">
        <f>IF('B1'!I27="","",'B1'!I27)</f>
        <v/>
      </c>
      <c r="L27" s="127" t="str">
        <f>IF('B1'!J27="","",'B1'!J27)</f>
        <v/>
      </c>
      <c r="M27" s="109" t="str">
        <f>IF('B1'!K27="","",'B1'!K27)</f>
        <v/>
      </c>
      <c r="N27" s="109" t="str">
        <f>IF('B1'!L27="","",'B1'!L27)</f>
        <v/>
      </c>
      <c r="O27" s="109" t="str">
        <f>IF('B1'!M27="","",'B1'!M27)</f>
        <v/>
      </c>
    </row>
    <row r="28" spans="1:15">
      <c r="A28" s="90">
        <v>24</v>
      </c>
      <c r="B28" s="179" t="str">
        <f>IF('B1'!B28="","",'B1'!B28)</f>
        <v/>
      </c>
      <c r="C28" s="177" t="s">
        <v>68</v>
      </c>
      <c r="D28" s="178" t="str">
        <f t="shared" si="0"/>
        <v>na</v>
      </c>
      <c r="E28" s="127" t="str">
        <f>IF('B1'!C28="","",'B1'!C28)</f>
        <v/>
      </c>
      <c r="F28" s="127" t="str">
        <f>IF('B1'!D28="","",'B1'!D28)</f>
        <v/>
      </c>
      <c r="G28" s="127" t="str">
        <f>IF('B1'!E28="","",'B1'!E28)</f>
        <v/>
      </c>
      <c r="H28" s="127" t="str">
        <f>IF('B1'!F28="","",'B1'!F28)</f>
        <v/>
      </c>
      <c r="I28" s="127" t="str">
        <f>IF('B1'!G28="","",'B1'!G28)</f>
        <v/>
      </c>
      <c r="J28" s="127" t="str">
        <f>IF('B1'!H28="","",'B1'!H28)</f>
        <v/>
      </c>
      <c r="K28" s="127" t="str">
        <f>IF('B1'!I28="","",'B1'!I28)</f>
        <v/>
      </c>
      <c r="L28" s="127" t="str">
        <f>IF('B1'!J28="","",'B1'!J28)</f>
        <v/>
      </c>
      <c r="M28" s="109" t="str">
        <f>IF('B1'!K28="","",'B1'!K28)</f>
        <v/>
      </c>
      <c r="N28" s="109" t="str">
        <f>IF('B1'!L28="","",'B1'!L28)</f>
        <v/>
      </c>
      <c r="O28" s="109" t="str">
        <f>IF('B1'!M28="","",'B1'!M28)</f>
        <v/>
      </c>
    </row>
    <row r="29" spans="1:15">
      <c r="A29" s="90">
        <v>25</v>
      </c>
      <c r="B29" s="179" t="str">
        <f>IF('B1'!B29="","",'B1'!B29)</f>
        <v/>
      </c>
      <c r="C29" s="177" t="s">
        <v>68</v>
      </c>
      <c r="D29" s="178" t="str">
        <f t="shared" si="0"/>
        <v>na</v>
      </c>
      <c r="E29" s="127" t="str">
        <f>IF('B1'!C29="","",'B1'!C29)</f>
        <v/>
      </c>
      <c r="F29" s="127" t="str">
        <f>IF('B1'!D29="","",'B1'!D29)</f>
        <v/>
      </c>
      <c r="G29" s="127" t="str">
        <f>IF('B1'!E29="","",'B1'!E29)</f>
        <v/>
      </c>
      <c r="H29" s="127" t="str">
        <f>IF('B1'!F29="","",'B1'!F29)</f>
        <v/>
      </c>
      <c r="I29" s="127" t="str">
        <f>IF('B1'!G29="","",'B1'!G29)</f>
        <v/>
      </c>
      <c r="J29" s="127" t="str">
        <f>IF('B1'!H29="","",'B1'!H29)</f>
        <v/>
      </c>
      <c r="K29" s="127" t="str">
        <f>IF('B1'!I29="","",'B1'!I29)</f>
        <v/>
      </c>
      <c r="L29" s="127" t="str">
        <f>IF('B1'!J29="","",'B1'!J29)</f>
        <v/>
      </c>
      <c r="M29" s="109" t="str">
        <f>IF('B1'!K29="","",'B1'!K29)</f>
        <v/>
      </c>
      <c r="N29" s="109" t="str">
        <f>IF('B1'!L29="","",'B1'!L29)</f>
        <v/>
      </c>
      <c r="O29" s="109" t="str">
        <f>IF('B1'!M29="","",'B1'!M29)</f>
        <v/>
      </c>
    </row>
    <row r="30" spans="1:15">
      <c r="A30" s="90">
        <v>26</v>
      </c>
      <c r="B30" s="179" t="str">
        <f>IF('B1'!B30="","",'B1'!B30)</f>
        <v/>
      </c>
      <c r="C30" s="177" t="s">
        <v>68</v>
      </c>
      <c r="D30" s="178" t="str">
        <f t="shared" si="0"/>
        <v>na</v>
      </c>
      <c r="E30" s="127" t="str">
        <f>IF('B1'!C30="","",'B1'!C30)</f>
        <v/>
      </c>
      <c r="F30" s="127" t="str">
        <f>IF('B1'!D30="","",'B1'!D30)</f>
        <v/>
      </c>
      <c r="G30" s="127" t="str">
        <f>IF('B1'!E30="","",'B1'!E30)</f>
        <v/>
      </c>
      <c r="H30" s="127" t="str">
        <f>IF('B1'!F30="","",'B1'!F30)</f>
        <v/>
      </c>
      <c r="I30" s="127" t="str">
        <f>IF('B1'!G30="","",'B1'!G30)</f>
        <v/>
      </c>
      <c r="J30" s="127" t="str">
        <f>IF('B1'!H30="","",'B1'!H30)</f>
        <v/>
      </c>
      <c r="K30" s="127" t="str">
        <f>IF('B1'!I30="","",'B1'!I30)</f>
        <v/>
      </c>
      <c r="L30" s="127" t="str">
        <f>IF('B1'!J30="","",'B1'!J30)</f>
        <v/>
      </c>
      <c r="M30" s="109" t="str">
        <f>IF('B1'!K30="","",'B1'!K30)</f>
        <v/>
      </c>
      <c r="N30" s="109" t="str">
        <f>IF('B1'!L30="","",'B1'!L30)</f>
        <v/>
      </c>
      <c r="O30" s="109" t="str">
        <f>IF('B1'!M30="","",'B1'!M30)</f>
        <v/>
      </c>
    </row>
    <row r="31" spans="1:15">
      <c r="A31" s="90">
        <v>27</v>
      </c>
      <c r="B31" s="179" t="str">
        <f>IF('B1'!B31="","",'B1'!B31)</f>
        <v/>
      </c>
      <c r="C31" s="177" t="s">
        <v>68</v>
      </c>
      <c r="D31" s="178" t="str">
        <f t="shared" si="0"/>
        <v>na</v>
      </c>
      <c r="E31" s="127" t="str">
        <f>IF('B1'!C31="","",'B1'!C31)</f>
        <v/>
      </c>
      <c r="F31" s="127" t="str">
        <f>IF('B1'!D31="","",'B1'!D31)</f>
        <v/>
      </c>
      <c r="G31" s="127" t="str">
        <f>IF('B1'!E31="","",'B1'!E31)</f>
        <v/>
      </c>
      <c r="H31" s="127" t="str">
        <f>IF('B1'!F31="","",'B1'!F31)</f>
        <v/>
      </c>
      <c r="I31" s="127" t="str">
        <f>IF('B1'!G31="","",'B1'!G31)</f>
        <v/>
      </c>
      <c r="J31" s="127" t="str">
        <f>IF('B1'!H31="","",'B1'!H31)</f>
        <v/>
      </c>
      <c r="K31" s="127" t="str">
        <f>IF('B1'!I31="","",'B1'!I31)</f>
        <v/>
      </c>
      <c r="L31" s="127" t="str">
        <f>IF('B1'!J31="","",'B1'!J31)</f>
        <v/>
      </c>
      <c r="M31" s="109" t="str">
        <f>IF('B1'!K31="","",'B1'!K31)</f>
        <v/>
      </c>
      <c r="N31" s="109" t="str">
        <f>IF('B1'!L31="","",'B1'!L31)</f>
        <v/>
      </c>
      <c r="O31" s="109" t="str">
        <f>IF('B1'!M31="","",'B1'!M31)</f>
        <v/>
      </c>
    </row>
    <row r="32" spans="1:15">
      <c r="A32" s="90">
        <v>28</v>
      </c>
      <c r="B32" s="179" t="str">
        <f>IF('B1'!B32="","",'B1'!B32)</f>
        <v/>
      </c>
      <c r="C32" s="177" t="s">
        <v>68</v>
      </c>
      <c r="D32" s="178" t="str">
        <f t="shared" si="0"/>
        <v>na</v>
      </c>
      <c r="E32" s="127" t="str">
        <f>IF('B1'!C32="","",'B1'!C32)</f>
        <v/>
      </c>
      <c r="F32" s="127" t="str">
        <f>IF('B1'!D32="","",'B1'!D32)</f>
        <v/>
      </c>
      <c r="G32" s="127" t="str">
        <f>IF('B1'!E32="","",'B1'!E32)</f>
        <v/>
      </c>
      <c r="H32" s="127" t="str">
        <f>IF('B1'!F32="","",'B1'!F32)</f>
        <v/>
      </c>
      <c r="I32" s="127" t="str">
        <f>IF('B1'!G32="","",'B1'!G32)</f>
        <v/>
      </c>
      <c r="J32" s="127" t="str">
        <f>IF('B1'!H32="","",'B1'!H32)</f>
        <v/>
      </c>
      <c r="K32" s="127" t="str">
        <f>IF('B1'!I32="","",'B1'!I32)</f>
        <v/>
      </c>
      <c r="L32" s="127" t="str">
        <f>IF('B1'!J32="","",'B1'!J32)</f>
        <v/>
      </c>
      <c r="M32" s="109" t="str">
        <f>IF('B1'!K32="","",'B1'!K32)</f>
        <v/>
      </c>
      <c r="N32" s="109" t="str">
        <f>IF('B1'!L32="","",'B1'!L32)</f>
        <v/>
      </c>
      <c r="O32" s="109" t="str">
        <f>IF('B1'!M32="","",'B1'!M32)</f>
        <v/>
      </c>
    </row>
    <row r="33" spans="1:15">
      <c r="A33" s="90">
        <v>29</v>
      </c>
      <c r="B33" s="179" t="str">
        <f>IF('B1'!B33="","",'B1'!B33)</f>
        <v/>
      </c>
      <c r="C33" s="177" t="s">
        <v>68</v>
      </c>
      <c r="D33" s="178" t="str">
        <f t="shared" si="0"/>
        <v>na</v>
      </c>
      <c r="E33" s="127" t="str">
        <f>IF('B1'!C33="","",'B1'!C33)</f>
        <v/>
      </c>
      <c r="F33" s="127" t="str">
        <f>IF('B1'!D33="","",'B1'!D33)</f>
        <v/>
      </c>
      <c r="G33" s="127" t="str">
        <f>IF('B1'!E33="","",'B1'!E33)</f>
        <v/>
      </c>
      <c r="H33" s="127" t="str">
        <f>IF('B1'!F33="","",'B1'!F33)</f>
        <v/>
      </c>
      <c r="I33" s="127" t="str">
        <f>IF('B1'!G33="","",'B1'!G33)</f>
        <v/>
      </c>
      <c r="J33" s="127" t="str">
        <f>IF('B1'!H33="","",'B1'!H33)</f>
        <v/>
      </c>
      <c r="K33" s="127" t="str">
        <f>IF('B1'!I33="","",'B1'!I33)</f>
        <v/>
      </c>
      <c r="L33" s="127" t="str">
        <f>IF('B1'!J33="","",'B1'!J33)</f>
        <v/>
      </c>
      <c r="M33" s="109" t="str">
        <f>IF('B1'!K33="","",'B1'!K33)</f>
        <v/>
      </c>
      <c r="N33" s="109" t="str">
        <f>IF('B1'!L33="","",'B1'!L33)</f>
        <v/>
      </c>
      <c r="O33" s="109" t="str">
        <f>IF('B1'!M33="","",'B1'!M33)</f>
        <v/>
      </c>
    </row>
    <row r="34" spans="1:15">
      <c r="A34" s="90">
        <v>30</v>
      </c>
      <c r="B34" s="179" t="str">
        <f>IF('B1'!B34="","",'B1'!B34)</f>
        <v/>
      </c>
      <c r="C34" s="177" t="s">
        <v>68</v>
      </c>
      <c r="D34" s="178" t="str">
        <f t="shared" si="0"/>
        <v>na</v>
      </c>
      <c r="E34" s="127" t="str">
        <f>IF('B1'!C34="","",'B1'!C34)</f>
        <v/>
      </c>
      <c r="F34" s="127" t="str">
        <f>IF('B1'!D34="","",'B1'!D34)</f>
        <v/>
      </c>
      <c r="G34" s="127" t="str">
        <f>IF('B1'!E34="","",'B1'!E34)</f>
        <v/>
      </c>
      <c r="H34" s="127" t="str">
        <f>IF('B1'!F34="","",'B1'!F34)</f>
        <v/>
      </c>
      <c r="I34" s="127" t="str">
        <f>IF('B1'!G34="","",'B1'!G34)</f>
        <v/>
      </c>
      <c r="J34" s="127" t="str">
        <f>IF('B1'!H34="","",'B1'!H34)</f>
        <v/>
      </c>
      <c r="K34" s="127" t="str">
        <f>IF('B1'!I34="","",'B1'!I34)</f>
        <v/>
      </c>
      <c r="L34" s="127" t="str">
        <f>IF('B1'!J34="","",'B1'!J34)</f>
        <v/>
      </c>
      <c r="M34" s="109" t="str">
        <f>IF('B1'!K34="","",'B1'!K34)</f>
        <v/>
      </c>
      <c r="N34" s="109" t="str">
        <f>IF('B1'!L34="","",'B1'!L34)</f>
        <v/>
      </c>
      <c r="O34" s="109" t="str">
        <f>IF('B1'!M34="","",'B1'!M34)</f>
        <v/>
      </c>
    </row>
    <row r="35" spans="1:15">
      <c r="A35" s="90">
        <v>31</v>
      </c>
      <c r="B35" s="179" t="str">
        <f>IF('B1'!B35="","",'B1'!B35)</f>
        <v/>
      </c>
      <c r="C35" s="177" t="s">
        <v>68</v>
      </c>
      <c r="D35" s="178" t="str">
        <f t="shared" si="0"/>
        <v>na</v>
      </c>
      <c r="E35" s="127" t="str">
        <f>IF('B1'!C35="","",'B1'!C35)</f>
        <v/>
      </c>
      <c r="F35" s="127" t="str">
        <f>IF('B1'!D35="","",'B1'!D35)</f>
        <v/>
      </c>
      <c r="G35" s="127" t="str">
        <f>IF('B1'!E35="","",'B1'!E35)</f>
        <v/>
      </c>
      <c r="H35" s="127" t="str">
        <f>IF('B1'!F35="","",'B1'!F35)</f>
        <v/>
      </c>
      <c r="I35" s="127" t="str">
        <f>IF('B1'!G35="","",'B1'!G35)</f>
        <v/>
      </c>
      <c r="J35" s="127" t="str">
        <f>IF('B1'!H35="","",'B1'!H35)</f>
        <v/>
      </c>
      <c r="K35" s="127" t="str">
        <f>IF('B1'!I35="","",'B1'!I35)</f>
        <v/>
      </c>
      <c r="L35" s="127" t="str">
        <f>IF('B1'!J35="","",'B1'!J35)</f>
        <v/>
      </c>
      <c r="M35" s="109" t="str">
        <f>IF('B1'!K35="","",'B1'!K35)</f>
        <v/>
      </c>
      <c r="N35" s="109" t="str">
        <f>IF('B1'!L35="","",'B1'!L35)</f>
        <v/>
      </c>
      <c r="O35" s="109" t="str">
        <f>IF('B1'!M35="","",'B1'!M35)</f>
        <v/>
      </c>
    </row>
    <row r="36" spans="1:15">
      <c r="A36" s="90">
        <v>32</v>
      </c>
      <c r="B36" s="179" t="str">
        <f>IF('B1'!B36="","",'B1'!B36)</f>
        <v/>
      </c>
      <c r="C36" s="177" t="s">
        <v>68</v>
      </c>
      <c r="D36" s="178" t="str">
        <f t="shared" si="0"/>
        <v>na</v>
      </c>
      <c r="E36" s="127" t="str">
        <f>IF('B1'!C36="","",'B1'!C36)</f>
        <v/>
      </c>
      <c r="F36" s="127" t="str">
        <f>IF('B1'!D36="","",'B1'!D36)</f>
        <v/>
      </c>
      <c r="G36" s="127" t="str">
        <f>IF('B1'!E36="","",'B1'!E36)</f>
        <v/>
      </c>
      <c r="H36" s="127" t="str">
        <f>IF('B1'!F36="","",'B1'!F36)</f>
        <v/>
      </c>
      <c r="I36" s="127" t="str">
        <f>IF('B1'!G36="","",'B1'!G36)</f>
        <v/>
      </c>
      <c r="J36" s="127" t="str">
        <f>IF('B1'!H36="","",'B1'!H36)</f>
        <v/>
      </c>
      <c r="K36" s="127" t="str">
        <f>IF('B1'!I36="","",'B1'!I36)</f>
        <v/>
      </c>
      <c r="L36" s="127" t="str">
        <f>IF('B1'!J36="","",'B1'!J36)</f>
        <v/>
      </c>
      <c r="M36" s="109" t="str">
        <f>IF('B1'!K36="","",'B1'!K36)</f>
        <v/>
      </c>
      <c r="N36" s="109" t="str">
        <f>IF('B1'!L36="","",'B1'!L36)</f>
        <v/>
      </c>
      <c r="O36" s="109" t="str">
        <f>IF('B1'!M36="","",'B1'!M36)</f>
        <v/>
      </c>
    </row>
    <row r="37" spans="1:15">
      <c r="A37" s="90">
        <v>33</v>
      </c>
      <c r="B37" s="179" t="str">
        <f>IF('B1'!B37="","",'B1'!B37)</f>
        <v/>
      </c>
      <c r="C37" s="177" t="s">
        <v>68</v>
      </c>
      <c r="D37" s="178" t="str">
        <f t="shared" si="0"/>
        <v>na</v>
      </c>
      <c r="E37" s="127" t="str">
        <f>IF('B1'!C37="","",'B1'!C37)</f>
        <v/>
      </c>
      <c r="F37" s="127" t="str">
        <f>IF('B1'!D37="","",'B1'!D37)</f>
        <v/>
      </c>
      <c r="G37" s="127" t="str">
        <f>IF('B1'!E37="","",'B1'!E37)</f>
        <v/>
      </c>
      <c r="H37" s="127" t="str">
        <f>IF('B1'!F37="","",'B1'!F37)</f>
        <v/>
      </c>
      <c r="I37" s="127" t="str">
        <f>IF('B1'!G37="","",'B1'!G37)</f>
        <v/>
      </c>
      <c r="J37" s="127" t="str">
        <f>IF('B1'!H37="","",'B1'!H37)</f>
        <v/>
      </c>
      <c r="K37" s="127" t="str">
        <f>IF('B1'!I37="","",'B1'!I37)</f>
        <v/>
      </c>
      <c r="L37" s="127" t="str">
        <f>IF('B1'!J37="","",'B1'!J37)</f>
        <v/>
      </c>
      <c r="M37" s="109" t="str">
        <f>IF('B1'!K37="","",'B1'!K37)</f>
        <v/>
      </c>
      <c r="N37" s="109" t="str">
        <f>IF('B1'!L37="","",'B1'!L37)</f>
        <v/>
      </c>
      <c r="O37" s="109" t="str">
        <f>IF('B1'!M37="","",'B1'!M37)</f>
        <v/>
      </c>
    </row>
    <row r="38" spans="1:15">
      <c r="A38" s="90">
        <v>34</v>
      </c>
      <c r="B38" s="179" t="str">
        <f>IF('B1'!B38="","",'B1'!B38)</f>
        <v/>
      </c>
      <c r="C38" s="177" t="s">
        <v>68</v>
      </c>
      <c r="D38" s="178" t="str">
        <f t="shared" si="0"/>
        <v>na</v>
      </c>
      <c r="E38" s="127" t="str">
        <f>IF('B1'!C38="","",'B1'!C38)</f>
        <v/>
      </c>
      <c r="F38" s="127" t="str">
        <f>IF('B1'!D38="","",'B1'!D38)</f>
        <v/>
      </c>
      <c r="G38" s="127" t="str">
        <f>IF('B1'!E38="","",'B1'!E38)</f>
        <v/>
      </c>
      <c r="H38" s="127" t="str">
        <f>IF('B1'!F38="","",'B1'!F38)</f>
        <v/>
      </c>
      <c r="I38" s="127" t="str">
        <f>IF('B1'!G38="","",'B1'!G38)</f>
        <v/>
      </c>
      <c r="J38" s="127" t="str">
        <f>IF('B1'!H38="","",'B1'!H38)</f>
        <v/>
      </c>
      <c r="K38" s="127" t="str">
        <f>IF('B1'!I38="","",'B1'!I38)</f>
        <v/>
      </c>
      <c r="L38" s="127" t="str">
        <f>IF('B1'!J38="","",'B1'!J38)</f>
        <v/>
      </c>
      <c r="M38" s="109" t="str">
        <f>IF('B1'!K38="","",'B1'!K38)</f>
        <v/>
      </c>
      <c r="N38" s="109" t="str">
        <f>IF('B1'!L38="","",'B1'!L38)</f>
        <v/>
      </c>
      <c r="O38" s="109" t="str">
        <f>IF('B1'!M38="","",'B1'!M38)</f>
        <v/>
      </c>
    </row>
    <row r="39" spans="1:15">
      <c r="A39" s="90">
        <v>35</v>
      </c>
      <c r="B39" s="179" t="str">
        <f>IF('B1'!B39="","",'B1'!B39)</f>
        <v/>
      </c>
      <c r="C39" s="177" t="s">
        <v>68</v>
      </c>
      <c r="D39" s="178" t="str">
        <f t="shared" si="0"/>
        <v>na</v>
      </c>
      <c r="E39" s="127" t="str">
        <f>IF('B1'!C39="","",'B1'!C39)</f>
        <v/>
      </c>
      <c r="F39" s="127" t="str">
        <f>IF('B1'!D39="","",'B1'!D39)</f>
        <v/>
      </c>
      <c r="G39" s="127" t="str">
        <f>IF('B1'!E39="","",'B1'!E39)</f>
        <v/>
      </c>
      <c r="H39" s="127" t="str">
        <f>IF('B1'!F39="","",'B1'!F39)</f>
        <v/>
      </c>
      <c r="I39" s="127" t="str">
        <f>IF('B1'!G39="","",'B1'!G39)</f>
        <v/>
      </c>
      <c r="J39" s="127" t="str">
        <f>IF('B1'!H39="","",'B1'!H39)</f>
        <v/>
      </c>
      <c r="K39" s="127" t="str">
        <f>IF('B1'!I39="","",'B1'!I39)</f>
        <v/>
      </c>
      <c r="L39" s="127" t="str">
        <f>IF('B1'!J39="","",'B1'!J39)</f>
        <v/>
      </c>
      <c r="M39" s="109" t="str">
        <f>IF('B1'!K39="","",'B1'!K39)</f>
        <v/>
      </c>
      <c r="N39" s="109" t="str">
        <f>IF('B1'!L39="","",'B1'!L39)</f>
        <v/>
      </c>
      <c r="O39" s="109" t="str">
        <f>IF('B1'!M39="","",'B1'!M39)</f>
        <v/>
      </c>
    </row>
    <row r="40" spans="1:15">
      <c r="A40" s="90">
        <v>36</v>
      </c>
      <c r="B40" s="179" t="str">
        <f>IF('B1'!B40="","",'B1'!B40)</f>
        <v/>
      </c>
      <c r="C40" s="177" t="s">
        <v>68</v>
      </c>
      <c r="D40" s="178" t="str">
        <f t="shared" si="0"/>
        <v>na</v>
      </c>
      <c r="E40" s="127" t="str">
        <f>IF('B1'!C40="","",'B1'!C40)</f>
        <v/>
      </c>
      <c r="F40" s="127" t="str">
        <f>IF('B1'!D40="","",'B1'!D40)</f>
        <v/>
      </c>
      <c r="G40" s="127" t="str">
        <f>IF('B1'!E40="","",'B1'!E40)</f>
        <v/>
      </c>
      <c r="H40" s="127" t="str">
        <f>IF('B1'!F40="","",'B1'!F40)</f>
        <v/>
      </c>
      <c r="I40" s="127" t="str">
        <f>IF('B1'!G40="","",'B1'!G40)</f>
        <v/>
      </c>
      <c r="J40" s="127" t="str">
        <f>IF('B1'!H40="","",'B1'!H40)</f>
        <v/>
      </c>
      <c r="K40" s="127" t="str">
        <f>IF('B1'!I40="","",'B1'!I40)</f>
        <v/>
      </c>
      <c r="L40" s="127" t="str">
        <f>IF('B1'!J40="","",'B1'!J40)</f>
        <v/>
      </c>
      <c r="M40" s="109" t="str">
        <f>IF('B1'!K40="","",'B1'!K40)</f>
        <v/>
      </c>
      <c r="N40" s="109" t="str">
        <f>IF('B1'!L40="","",'B1'!L40)</f>
        <v/>
      </c>
      <c r="O40" s="109" t="str">
        <f>IF('B1'!M40="","",'B1'!M40)</f>
        <v/>
      </c>
    </row>
    <row r="41" spans="1:15">
      <c r="A41" s="90">
        <v>37</v>
      </c>
      <c r="B41" s="179" t="str">
        <f>IF('B1'!B41="","",'B1'!B41)</f>
        <v/>
      </c>
      <c r="C41" s="177" t="s">
        <v>68</v>
      </c>
      <c r="D41" s="178" t="str">
        <f t="shared" si="0"/>
        <v>na</v>
      </c>
      <c r="E41" s="127" t="str">
        <f>IF('B1'!C41="","",'B1'!C41)</f>
        <v/>
      </c>
      <c r="F41" s="127" t="str">
        <f>IF('B1'!D41="","",'B1'!D41)</f>
        <v/>
      </c>
      <c r="G41" s="127" t="str">
        <f>IF('B1'!E41="","",'B1'!E41)</f>
        <v/>
      </c>
      <c r="H41" s="127" t="str">
        <f>IF('B1'!F41="","",'B1'!F41)</f>
        <v/>
      </c>
      <c r="I41" s="127" t="str">
        <f>IF('B1'!G41="","",'B1'!G41)</f>
        <v/>
      </c>
      <c r="J41" s="127" t="str">
        <f>IF('B1'!H41="","",'B1'!H41)</f>
        <v/>
      </c>
      <c r="K41" s="127" t="str">
        <f>IF('B1'!I41="","",'B1'!I41)</f>
        <v/>
      </c>
      <c r="L41" s="127" t="str">
        <f>IF('B1'!J41="","",'B1'!J41)</f>
        <v/>
      </c>
      <c r="M41" s="109" t="str">
        <f>IF('B1'!K41="","",'B1'!K41)</f>
        <v/>
      </c>
      <c r="N41" s="109" t="str">
        <f>IF('B1'!L41="","",'B1'!L41)</f>
        <v/>
      </c>
      <c r="O41" s="109" t="str">
        <f>IF('B1'!M41="","",'B1'!M41)</f>
        <v/>
      </c>
    </row>
    <row r="42" spans="1:15">
      <c r="A42" s="90">
        <v>38</v>
      </c>
      <c r="B42" s="179" t="str">
        <f>IF('B1'!B42="","",'B1'!B42)</f>
        <v/>
      </c>
      <c r="C42" s="177" t="s">
        <v>68</v>
      </c>
      <c r="D42" s="178" t="str">
        <f t="shared" si="0"/>
        <v>na</v>
      </c>
      <c r="E42" s="127" t="str">
        <f>IF('B1'!C42="","",'B1'!C42)</f>
        <v/>
      </c>
      <c r="F42" s="127" t="str">
        <f>IF('B1'!D42="","",'B1'!D42)</f>
        <v/>
      </c>
      <c r="G42" s="127" t="str">
        <f>IF('B1'!E42="","",'B1'!E42)</f>
        <v/>
      </c>
      <c r="H42" s="127" t="str">
        <f>IF('B1'!F42="","",'B1'!F42)</f>
        <v/>
      </c>
      <c r="I42" s="127" t="str">
        <f>IF('B1'!G42="","",'B1'!G42)</f>
        <v/>
      </c>
      <c r="J42" s="127" t="str">
        <f>IF('B1'!H42="","",'B1'!H42)</f>
        <v/>
      </c>
      <c r="K42" s="127" t="str">
        <f>IF('B1'!I42="","",'B1'!I42)</f>
        <v/>
      </c>
      <c r="L42" s="127" t="str">
        <f>IF('B1'!J42="","",'B1'!J42)</f>
        <v/>
      </c>
      <c r="M42" s="109" t="str">
        <f>IF('B1'!K42="","",'B1'!K42)</f>
        <v/>
      </c>
      <c r="N42" s="109" t="str">
        <f>IF('B1'!L42="","",'B1'!L42)</f>
        <v/>
      </c>
      <c r="O42" s="109" t="str">
        <f>IF('B1'!M42="","",'B1'!M42)</f>
        <v/>
      </c>
    </row>
    <row r="43" spans="1:15">
      <c r="A43" s="90">
        <v>39</v>
      </c>
      <c r="B43" s="179" t="str">
        <f>IF('B1'!B43="","",'B1'!B43)</f>
        <v/>
      </c>
      <c r="C43" s="177" t="s">
        <v>68</v>
      </c>
      <c r="D43" s="178" t="str">
        <f t="shared" si="0"/>
        <v>na</v>
      </c>
      <c r="E43" s="127" t="str">
        <f>IF('B1'!C43="","",'B1'!C43)</f>
        <v/>
      </c>
      <c r="F43" s="127" t="str">
        <f>IF('B1'!D43="","",'B1'!D43)</f>
        <v/>
      </c>
      <c r="G43" s="127" t="str">
        <f>IF('B1'!E43="","",'B1'!E43)</f>
        <v/>
      </c>
      <c r="H43" s="127" t="str">
        <f>IF('B1'!F43="","",'B1'!F43)</f>
        <v/>
      </c>
      <c r="I43" s="127" t="str">
        <f>IF('B1'!G43="","",'B1'!G43)</f>
        <v/>
      </c>
      <c r="J43" s="127" t="str">
        <f>IF('B1'!H43="","",'B1'!H43)</f>
        <v/>
      </c>
      <c r="K43" s="127" t="str">
        <f>IF('B1'!I43="","",'B1'!I43)</f>
        <v/>
      </c>
      <c r="L43" s="127" t="str">
        <f>IF('B1'!J43="","",'B1'!J43)</f>
        <v/>
      </c>
      <c r="M43" s="109" t="str">
        <f>IF('B1'!K43="","",'B1'!K43)</f>
        <v/>
      </c>
      <c r="N43" s="109" t="str">
        <f>IF('B1'!L43="","",'B1'!L43)</f>
        <v/>
      </c>
      <c r="O43" s="109" t="str">
        <f>IF('B1'!M43="","",'B1'!M43)</f>
        <v/>
      </c>
    </row>
    <row r="44" spans="1:15">
      <c r="A44" s="90">
        <v>40</v>
      </c>
      <c r="B44" s="179" t="str">
        <f>IF('B1'!B44="","",'B1'!B44)</f>
        <v/>
      </c>
      <c r="C44" s="177" t="s">
        <v>68</v>
      </c>
      <c r="D44" s="178" t="str">
        <f t="shared" si="0"/>
        <v>na</v>
      </c>
      <c r="E44" s="127" t="str">
        <f>IF('B1'!C44="","",'B1'!C44)</f>
        <v/>
      </c>
      <c r="F44" s="127" t="str">
        <f>IF('B1'!D44="","",'B1'!D44)</f>
        <v/>
      </c>
      <c r="G44" s="127" t="str">
        <f>IF('B1'!E44="","",'B1'!E44)</f>
        <v/>
      </c>
      <c r="H44" s="127" t="str">
        <f>IF('B1'!F44="","",'B1'!F44)</f>
        <v/>
      </c>
      <c r="I44" s="127" t="str">
        <f>IF('B1'!G44="","",'B1'!G44)</f>
        <v/>
      </c>
      <c r="J44" s="127" t="str">
        <f>IF('B1'!H44="","",'B1'!H44)</f>
        <v/>
      </c>
      <c r="K44" s="127" t="str">
        <f>IF('B1'!I44="","",'B1'!I44)</f>
        <v/>
      </c>
      <c r="L44" s="127" t="str">
        <f>IF('B1'!J44="","",'B1'!J44)</f>
        <v/>
      </c>
      <c r="M44" s="109" t="str">
        <f>IF('B1'!K44="","",'B1'!K44)</f>
        <v/>
      </c>
      <c r="N44" s="109" t="str">
        <f>IF('B1'!L44="","",'B1'!L44)</f>
        <v/>
      </c>
      <c r="O44" s="109" t="str">
        <f>IF('B1'!M44="","",'B1'!M44)</f>
        <v/>
      </c>
    </row>
  </sheetData>
  <sheetProtection password="CEBE" sheet="1" objects="1" scenarios="1" selectLockedCells="1"/>
  <mergeCells count="4">
    <mergeCell ref="A2:O2"/>
    <mergeCell ref="E3:L3"/>
    <mergeCell ref="M3:O3"/>
    <mergeCell ref="C3:C4"/>
  </mergeCells>
  <conditionalFormatting sqref="C5:C44">
    <cfRule type="cellIs" dxfId="10" priority="2" operator="equal">
      <formula>"No"</formula>
    </cfRule>
  </conditionalFormatting>
  <conditionalFormatting sqref="D5:D44">
    <cfRule type="cellIs" dxfId="9" priority="1" operator="equal">
      <formula>"na"</formula>
    </cfRule>
  </conditionalFormatting>
  <dataValidations count="1">
    <dataValidation type="list" allowBlank="1" showInputMessage="1" showErrorMessage="1" sqref="C5:C44">
      <formula1>"Yes, No"</formula1>
    </dataValidation>
  </dataValidations>
  <printOptions horizontalCentered="1"/>
  <pageMargins left="0" right="0" top="0.5" bottom="0" header="0" footer="0"/>
  <pageSetup scale="71" orientation="landscape" horizontalDpi="200" verticalDpi="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18"/>
  <sheetViews>
    <sheetView showGridLines="0" workbookViewId="0">
      <selection activeCell="B4" sqref="B4"/>
    </sheetView>
  </sheetViews>
  <sheetFormatPr defaultColWidth="9.28515625" defaultRowHeight="15"/>
  <cols>
    <col min="1" max="1" width="13.28515625" style="194" customWidth="1"/>
    <col min="2" max="2" width="48.5703125" style="194" customWidth="1"/>
    <col min="3" max="3" width="93.140625" style="194" customWidth="1"/>
    <col min="4" max="16384" width="9.28515625" style="189"/>
  </cols>
  <sheetData>
    <row r="1" spans="1:3" ht="27" customHeight="1">
      <c r="A1" s="515" t="s">
        <v>360</v>
      </c>
      <c r="B1" s="516"/>
      <c r="C1" s="517"/>
    </row>
    <row r="2" spans="1:3" ht="21">
      <c r="A2" s="518"/>
      <c r="B2" s="519"/>
      <c r="C2" s="520"/>
    </row>
    <row r="3" spans="1:3" s="191" customFormat="1" ht="21">
      <c r="A3" s="190" t="s">
        <v>308</v>
      </c>
      <c r="B3" s="190" t="s">
        <v>173</v>
      </c>
      <c r="C3" s="190" t="s">
        <v>309</v>
      </c>
    </row>
    <row r="4" spans="1:3" ht="18.75">
      <c r="A4" s="192">
        <v>1</v>
      </c>
      <c r="B4" s="193" t="s">
        <v>355</v>
      </c>
      <c r="C4" s="193" t="s">
        <v>361</v>
      </c>
    </row>
    <row r="5" spans="1:3" ht="18.75">
      <c r="A5" s="192">
        <v>2</v>
      </c>
      <c r="B5" s="193" t="s">
        <v>354</v>
      </c>
      <c r="C5" s="193" t="s">
        <v>310</v>
      </c>
    </row>
    <row r="6" spans="1:3" ht="18.75">
      <c r="A6" s="192">
        <v>3</v>
      </c>
      <c r="B6" s="193" t="s">
        <v>311</v>
      </c>
      <c r="C6" s="193" t="s">
        <v>312</v>
      </c>
    </row>
    <row r="7" spans="1:3" ht="18.75">
      <c r="A7" s="192">
        <v>4</v>
      </c>
      <c r="B7" s="193"/>
      <c r="C7" s="193"/>
    </row>
    <row r="8" spans="1:3" ht="18.75">
      <c r="A8" s="192">
        <v>5</v>
      </c>
      <c r="B8" s="193"/>
      <c r="C8" s="193"/>
    </row>
    <row r="9" spans="1:3" ht="18.75">
      <c r="A9" s="192">
        <v>6</v>
      </c>
      <c r="B9" s="193"/>
      <c r="C9" s="193"/>
    </row>
    <row r="10" spans="1:3" ht="18.75" customHeight="1">
      <c r="A10" s="192">
        <v>7</v>
      </c>
      <c r="B10" s="193"/>
      <c r="C10" s="193"/>
    </row>
    <row r="11" spans="1:3" ht="18.75">
      <c r="A11" s="192">
        <v>8</v>
      </c>
      <c r="B11" s="193"/>
      <c r="C11" s="193"/>
    </row>
    <row r="12" spans="1:3" ht="18.75" customHeight="1">
      <c r="A12" s="192">
        <v>9</v>
      </c>
      <c r="B12" s="193"/>
      <c r="C12" s="193"/>
    </row>
    <row r="13" spans="1:3" ht="18.75">
      <c r="A13" s="192">
        <v>10</v>
      </c>
      <c r="B13" s="193"/>
      <c r="C13" s="193"/>
    </row>
    <row r="14" spans="1:3" ht="18.75">
      <c r="A14" s="192">
        <v>11</v>
      </c>
      <c r="B14" s="193"/>
      <c r="C14" s="193"/>
    </row>
    <row r="15" spans="1:3" ht="18.75">
      <c r="A15" s="192">
        <v>12</v>
      </c>
      <c r="B15" s="193"/>
      <c r="C15" s="193"/>
    </row>
    <row r="16" spans="1:3" ht="18.75">
      <c r="A16" s="192">
        <v>13</v>
      </c>
      <c r="B16" s="193"/>
      <c r="C16" s="193"/>
    </row>
    <row r="17" spans="1:3" ht="18.75">
      <c r="A17" s="192">
        <v>14</v>
      </c>
      <c r="B17" s="193"/>
      <c r="C17" s="193"/>
    </row>
    <row r="18" spans="1:3" ht="18.75">
      <c r="A18" s="192">
        <v>15</v>
      </c>
      <c r="B18" s="193"/>
      <c r="C18" s="193"/>
    </row>
  </sheetData>
  <sheetProtection password="CEBE" sheet="1" objects="1" scenarios="1" selectLockedCells="1"/>
  <mergeCells count="2">
    <mergeCell ref="A1:C1"/>
    <mergeCell ref="A2:C2"/>
  </mergeCells>
  <printOptions horizontalCentered="1"/>
  <pageMargins left="0" right="0" top="0" bottom="0" header="0" footer="0"/>
  <pageSetup scale="93" orientation="landscape" horizontalDpi="90" verticalDpi="9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L33"/>
  <sheetViews>
    <sheetView showGridLines="0" showRowColHeaders="0" workbookViewId="0">
      <selection activeCell="C3" sqref="C3"/>
    </sheetView>
  </sheetViews>
  <sheetFormatPr defaultRowHeight="15"/>
  <cols>
    <col min="1" max="1" width="7.7109375" style="277" customWidth="1"/>
    <col min="2" max="2" width="33.7109375" style="277" customWidth="1"/>
    <col min="3" max="12" width="17.42578125" style="285" customWidth="1"/>
    <col min="13" max="16384" width="9.140625" style="277"/>
  </cols>
  <sheetData>
    <row r="1" spans="1:12" ht="31.5">
      <c r="A1" s="339" t="s">
        <v>374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</row>
    <row r="2" spans="1:12" s="280" customFormat="1" ht="21">
      <c r="A2" s="340"/>
      <c r="B2" s="278" t="s">
        <v>25</v>
      </c>
      <c r="C2" s="279" t="s">
        <v>125</v>
      </c>
      <c r="D2" s="279" t="s">
        <v>126</v>
      </c>
      <c r="E2" s="279" t="s">
        <v>127</v>
      </c>
      <c r="F2" s="279" t="s">
        <v>128</v>
      </c>
      <c r="G2" s="279" t="s">
        <v>129</v>
      </c>
      <c r="H2" s="279" t="s">
        <v>130</v>
      </c>
      <c r="I2" s="279" t="s">
        <v>131</v>
      </c>
      <c r="J2" s="279" t="s">
        <v>132</v>
      </c>
      <c r="K2" s="279" t="s">
        <v>133</v>
      </c>
      <c r="L2" s="279" t="s">
        <v>134</v>
      </c>
    </row>
    <row r="3" spans="1:12" s="283" customFormat="1" ht="19.5" customHeight="1">
      <c r="A3" s="341"/>
      <c r="B3" s="281" t="s">
        <v>375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</row>
    <row r="4" spans="1:12" s="283" customFormat="1" ht="19.5" customHeight="1">
      <c r="A4" s="281">
        <v>1</v>
      </c>
      <c r="B4" s="284" t="s">
        <v>86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</row>
    <row r="5" spans="1:12" s="283" customFormat="1" ht="19.5" customHeight="1">
      <c r="A5" s="281">
        <v>2</v>
      </c>
      <c r="B5" s="284" t="s">
        <v>87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</row>
    <row r="6" spans="1:12" s="283" customFormat="1" ht="19.5" customHeight="1">
      <c r="A6" s="281">
        <v>3</v>
      </c>
      <c r="B6" s="284" t="s">
        <v>88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</row>
    <row r="7" spans="1:12" s="283" customFormat="1" ht="19.5" customHeight="1">
      <c r="A7" s="281">
        <v>4</v>
      </c>
      <c r="B7" s="284" t="s">
        <v>89</v>
      </c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1:12" s="283" customFormat="1" ht="19.5" customHeight="1">
      <c r="A8" s="281">
        <v>5</v>
      </c>
      <c r="B8" s="284" t="s">
        <v>90</v>
      </c>
      <c r="C8" s="282"/>
      <c r="D8" s="282"/>
      <c r="E8" s="282"/>
      <c r="F8" s="282"/>
      <c r="G8" s="282"/>
      <c r="H8" s="282"/>
      <c r="I8" s="282"/>
      <c r="J8" s="282"/>
      <c r="K8" s="282"/>
      <c r="L8" s="282"/>
    </row>
    <row r="9" spans="1:12" s="283" customFormat="1" ht="19.5" customHeight="1">
      <c r="A9" s="281">
        <v>6</v>
      </c>
      <c r="B9" s="284" t="s">
        <v>40</v>
      </c>
      <c r="C9" s="282"/>
      <c r="D9" s="282"/>
      <c r="E9" s="282"/>
      <c r="F9" s="282"/>
      <c r="G9" s="282"/>
      <c r="H9" s="282"/>
      <c r="I9" s="282"/>
      <c r="J9" s="282"/>
      <c r="K9" s="282"/>
      <c r="L9" s="282"/>
    </row>
    <row r="10" spans="1:12" s="283" customFormat="1" ht="19.5" customHeight="1">
      <c r="A10" s="281">
        <v>7</v>
      </c>
      <c r="B10" s="284" t="s">
        <v>41</v>
      </c>
      <c r="C10" s="282"/>
      <c r="D10" s="282"/>
      <c r="E10" s="282"/>
      <c r="F10" s="282"/>
      <c r="G10" s="282"/>
      <c r="H10" s="282"/>
      <c r="I10" s="282"/>
      <c r="J10" s="282"/>
      <c r="K10" s="282"/>
      <c r="L10" s="282"/>
    </row>
    <row r="11" spans="1:12" s="283" customFormat="1" ht="19.5" customHeight="1">
      <c r="A11" s="281">
        <v>8</v>
      </c>
      <c r="B11" s="284" t="s">
        <v>42</v>
      </c>
      <c r="C11" s="282"/>
      <c r="D11" s="282"/>
      <c r="E11" s="282"/>
      <c r="F11" s="282"/>
      <c r="G11" s="282"/>
      <c r="H11" s="282"/>
      <c r="I11" s="282"/>
      <c r="J11" s="282"/>
      <c r="K11" s="282"/>
      <c r="L11" s="282"/>
    </row>
    <row r="12" spans="1:12" s="283" customFormat="1" ht="19.5" customHeight="1">
      <c r="A12" s="281">
        <v>9</v>
      </c>
      <c r="B12" s="284" t="s">
        <v>43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82"/>
    </row>
    <row r="13" spans="1:12" s="283" customFormat="1" ht="19.5" customHeight="1">
      <c r="A13" s="281">
        <v>10</v>
      </c>
      <c r="B13" s="284" t="s">
        <v>44</v>
      </c>
      <c r="C13" s="282"/>
      <c r="D13" s="282"/>
      <c r="E13" s="282"/>
      <c r="F13" s="282"/>
      <c r="G13" s="282"/>
      <c r="H13" s="282"/>
      <c r="I13" s="282"/>
      <c r="J13" s="282"/>
      <c r="K13" s="282"/>
      <c r="L13" s="282"/>
    </row>
    <row r="14" spans="1:12" s="283" customFormat="1" ht="19.5" customHeight="1">
      <c r="A14" s="281">
        <v>11</v>
      </c>
      <c r="B14" s="284"/>
      <c r="C14" s="282"/>
      <c r="D14" s="282"/>
      <c r="E14" s="282"/>
      <c r="F14" s="282"/>
      <c r="G14" s="282"/>
      <c r="H14" s="282"/>
      <c r="I14" s="282"/>
      <c r="J14" s="282"/>
      <c r="K14" s="282"/>
      <c r="L14" s="282"/>
    </row>
    <row r="15" spans="1:12" s="283" customFormat="1" ht="19.5" customHeight="1">
      <c r="A15" s="281">
        <v>12</v>
      </c>
      <c r="B15" s="284"/>
      <c r="C15" s="282"/>
      <c r="D15" s="282"/>
      <c r="E15" s="282"/>
      <c r="F15" s="282"/>
      <c r="G15" s="282"/>
      <c r="H15" s="282"/>
      <c r="I15" s="282"/>
      <c r="J15" s="282"/>
      <c r="K15" s="282"/>
      <c r="L15" s="282"/>
    </row>
    <row r="16" spans="1:12" s="283" customFormat="1" ht="19.5" customHeight="1">
      <c r="A16" s="281">
        <v>13</v>
      </c>
      <c r="B16" s="284"/>
      <c r="C16" s="282"/>
      <c r="D16" s="282"/>
      <c r="E16" s="282"/>
      <c r="F16" s="282"/>
      <c r="G16" s="282"/>
      <c r="H16" s="282"/>
      <c r="I16" s="282"/>
      <c r="J16" s="282"/>
      <c r="K16" s="282"/>
      <c r="L16" s="282"/>
    </row>
    <row r="17" spans="1:12" s="283" customFormat="1" ht="19.5" customHeight="1">
      <c r="A17" s="281">
        <v>14</v>
      </c>
      <c r="B17" s="284"/>
      <c r="C17" s="282"/>
      <c r="D17" s="282"/>
      <c r="E17" s="282"/>
      <c r="F17" s="282"/>
      <c r="G17" s="282"/>
      <c r="H17" s="282"/>
      <c r="I17" s="282"/>
      <c r="J17" s="282"/>
      <c r="K17" s="282"/>
      <c r="L17" s="282"/>
    </row>
    <row r="18" spans="1:12" s="283" customFormat="1" ht="19.5" customHeight="1">
      <c r="A18" s="281">
        <v>15</v>
      </c>
      <c r="B18" s="284"/>
      <c r="C18" s="282"/>
      <c r="D18" s="282"/>
      <c r="E18" s="282"/>
      <c r="F18" s="282"/>
      <c r="G18" s="282"/>
      <c r="H18" s="282"/>
      <c r="I18" s="282"/>
      <c r="J18" s="282"/>
      <c r="K18" s="282"/>
      <c r="L18" s="282"/>
    </row>
    <row r="19" spans="1:12" s="283" customFormat="1" ht="19.5" customHeight="1">
      <c r="A19" s="281">
        <v>16</v>
      </c>
      <c r="B19" s="284"/>
      <c r="C19" s="282"/>
      <c r="D19" s="282"/>
      <c r="E19" s="282"/>
      <c r="F19" s="282"/>
      <c r="G19" s="282"/>
      <c r="H19" s="282"/>
      <c r="I19" s="282"/>
      <c r="J19" s="282"/>
      <c r="K19" s="282"/>
      <c r="L19" s="282"/>
    </row>
    <row r="20" spans="1:12" s="283" customFormat="1" ht="19.5" customHeight="1">
      <c r="A20" s="281">
        <v>17</v>
      </c>
      <c r="B20" s="284"/>
      <c r="C20" s="282"/>
      <c r="D20" s="282"/>
      <c r="E20" s="282"/>
      <c r="F20" s="282"/>
      <c r="G20" s="282"/>
      <c r="H20" s="282"/>
      <c r="I20" s="282"/>
      <c r="J20" s="282"/>
      <c r="K20" s="282"/>
      <c r="L20" s="282"/>
    </row>
    <row r="21" spans="1:12" s="283" customFormat="1" ht="19.5" customHeight="1">
      <c r="A21" s="281">
        <v>18</v>
      </c>
      <c r="B21" s="284"/>
      <c r="C21" s="282"/>
      <c r="D21" s="282"/>
      <c r="E21" s="282"/>
      <c r="F21" s="282"/>
      <c r="G21" s="282"/>
      <c r="H21" s="282"/>
      <c r="I21" s="282"/>
      <c r="J21" s="282"/>
      <c r="K21" s="282"/>
      <c r="L21" s="282"/>
    </row>
    <row r="22" spans="1:12" s="283" customFormat="1" ht="19.5" customHeight="1">
      <c r="A22" s="281">
        <v>19</v>
      </c>
      <c r="B22" s="284"/>
      <c r="C22" s="282"/>
      <c r="D22" s="282"/>
      <c r="E22" s="282"/>
      <c r="F22" s="282"/>
      <c r="G22" s="282"/>
      <c r="H22" s="282"/>
      <c r="I22" s="282"/>
      <c r="J22" s="282"/>
      <c r="K22" s="282"/>
      <c r="L22" s="282"/>
    </row>
    <row r="23" spans="1:12" s="283" customFormat="1" ht="19.5" customHeight="1">
      <c r="A23" s="281">
        <v>20</v>
      </c>
      <c r="B23" s="284"/>
      <c r="C23" s="282"/>
      <c r="D23" s="282"/>
      <c r="E23" s="282"/>
      <c r="F23" s="282"/>
      <c r="G23" s="282"/>
      <c r="H23" s="282"/>
      <c r="I23" s="282"/>
      <c r="J23" s="282"/>
      <c r="K23" s="282"/>
      <c r="L23" s="282"/>
    </row>
    <row r="24" spans="1:12" s="283" customFormat="1" ht="19.5" customHeight="1">
      <c r="A24" s="281">
        <v>21</v>
      </c>
      <c r="B24" s="284"/>
      <c r="C24" s="282"/>
      <c r="D24" s="282"/>
      <c r="E24" s="282"/>
      <c r="F24" s="282"/>
      <c r="G24" s="282"/>
      <c r="H24" s="282"/>
      <c r="I24" s="282"/>
      <c r="J24" s="282"/>
      <c r="K24" s="282"/>
      <c r="L24" s="282"/>
    </row>
    <row r="25" spans="1:12" s="283" customFormat="1" ht="19.5" customHeight="1">
      <c r="A25" s="281">
        <v>22</v>
      </c>
      <c r="B25" s="284"/>
      <c r="C25" s="282"/>
      <c r="D25" s="282"/>
      <c r="E25" s="282"/>
      <c r="F25" s="282"/>
      <c r="G25" s="282"/>
      <c r="H25" s="282"/>
      <c r="I25" s="282"/>
      <c r="J25" s="282"/>
      <c r="K25" s="282"/>
      <c r="L25" s="282"/>
    </row>
    <row r="26" spans="1:12" s="283" customFormat="1" ht="19.5" customHeight="1">
      <c r="A26" s="281">
        <v>23</v>
      </c>
      <c r="B26" s="284"/>
      <c r="C26" s="282"/>
      <c r="D26" s="282"/>
      <c r="E26" s="282"/>
      <c r="F26" s="282"/>
      <c r="G26" s="282"/>
      <c r="H26" s="282"/>
      <c r="I26" s="282"/>
      <c r="J26" s="282"/>
      <c r="K26" s="282"/>
      <c r="L26" s="282"/>
    </row>
    <row r="27" spans="1:12" s="283" customFormat="1" ht="19.5" customHeight="1">
      <c r="A27" s="281">
        <v>24</v>
      </c>
      <c r="B27" s="284"/>
      <c r="C27" s="282"/>
      <c r="D27" s="282"/>
      <c r="E27" s="282"/>
      <c r="F27" s="282"/>
      <c r="G27" s="282"/>
      <c r="H27" s="282"/>
      <c r="I27" s="282"/>
      <c r="J27" s="282"/>
      <c r="K27" s="282"/>
      <c r="L27" s="282"/>
    </row>
    <row r="28" spans="1:12" s="283" customFormat="1" ht="19.5" customHeight="1">
      <c r="A28" s="281">
        <v>25</v>
      </c>
      <c r="B28" s="284"/>
      <c r="C28" s="282"/>
      <c r="D28" s="282"/>
      <c r="E28" s="282"/>
      <c r="F28" s="282"/>
      <c r="G28" s="282"/>
      <c r="H28" s="282"/>
      <c r="I28" s="282"/>
      <c r="J28" s="282"/>
      <c r="K28" s="282"/>
      <c r="L28" s="282"/>
    </row>
    <row r="29" spans="1:12" s="283" customFormat="1" ht="19.5" customHeight="1">
      <c r="A29" s="281">
        <v>26</v>
      </c>
      <c r="B29" s="284"/>
      <c r="C29" s="282"/>
      <c r="D29" s="282"/>
      <c r="E29" s="282"/>
      <c r="F29" s="282"/>
      <c r="G29" s="282"/>
      <c r="H29" s="282"/>
      <c r="I29" s="282"/>
      <c r="J29" s="282"/>
      <c r="K29" s="282"/>
      <c r="L29" s="282"/>
    </row>
    <row r="30" spans="1:12" s="283" customFormat="1" ht="19.5" customHeight="1">
      <c r="A30" s="281">
        <v>27</v>
      </c>
      <c r="B30" s="284"/>
      <c r="C30" s="282"/>
      <c r="D30" s="282"/>
      <c r="E30" s="282"/>
      <c r="F30" s="282"/>
      <c r="G30" s="282"/>
      <c r="H30" s="282"/>
      <c r="I30" s="282"/>
      <c r="J30" s="282"/>
      <c r="K30" s="282"/>
      <c r="L30" s="282"/>
    </row>
    <row r="31" spans="1:12" s="283" customFormat="1" ht="19.5" customHeight="1">
      <c r="A31" s="281">
        <v>28</v>
      </c>
      <c r="B31" s="284"/>
      <c r="C31" s="282"/>
      <c r="D31" s="282"/>
      <c r="E31" s="282"/>
      <c r="F31" s="282"/>
      <c r="G31" s="282"/>
      <c r="H31" s="282"/>
      <c r="I31" s="282"/>
      <c r="J31" s="282"/>
      <c r="K31" s="282"/>
      <c r="L31" s="282"/>
    </row>
    <row r="32" spans="1:12" s="283" customFormat="1" ht="19.5" customHeight="1">
      <c r="A32" s="281">
        <v>29</v>
      </c>
      <c r="B32" s="284"/>
      <c r="C32" s="282"/>
      <c r="D32" s="282"/>
      <c r="E32" s="282"/>
      <c r="F32" s="282"/>
      <c r="G32" s="282"/>
      <c r="H32" s="282"/>
      <c r="I32" s="282"/>
      <c r="J32" s="282"/>
      <c r="K32" s="282"/>
      <c r="L32" s="282"/>
    </row>
    <row r="33" spans="1:12" ht="15.75">
      <c r="A33" s="281">
        <v>30</v>
      </c>
      <c r="B33" s="284"/>
      <c r="C33" s="282"/>
      <c r="D33" s="282"/>
      <c r="E33" s="282"/>
      <c r="F33" s="282"/>
      <c r="G33" s="282"/>
      <c r="H33" s="282"/>
      <c r="I33" s="282"/>
      <c r="J33" s="282"/>
      <c r="K33" s="282"/>
      <c r="L33" s="282"/>
    </row>
  </sheetData>
  <sheetProtection password="CEBE" sheet="1" objects="1" scenarios="1" selectLockedCells="1"/>
  <mergeCells count="2">
    <mergeCell ref="A1:L1"/>
    <mergeCell ref="A2:A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F17"/>
  <sheetViews>
    <sheetView showGridLines="0" showRowColHeaders="0" workbookViewId="0">
      <selection activeCell="F5" sqref="F5"/>
    </sheetView>
  </sheetViews>
  <sheetFormatPr defaultColWidth="8.85546875" defaultRowHeight="12.75"/>
  <cols>
    <col min="1" max="1" width="2.42578125" style="128" customWidth="1"/>
    <col min="2" max="2" width="35.7109375" style="118" customWidth="1"/>
    <col min="3" max="3" width="22.42578125" style="118" customWidth="1"/>
    <col min="4" max="4" width="54.42578125" style="118" customWidth="1"/>
    <col min="5" max="5" width="14.5703125" style="118" customWidth="1"/>
    <col min="6" max="6" width="13.7109375" style="118" customWidth="1"/>
    <col min="7" max="16384" width="8.85546875" style="128"/>
  </cols>
  <sheetData>
    <row r="2" spans="1:6" ht="27">
      <c r="B2" s="295" t="s">
        <v>243</v>
      </c>
      <c r="C2" s="295"/>
      <c r="D2" s="295"/>
      <c r="E2" s="295"/>
      <c r="F2" s="295"/>
    </row>
    <row r="3" spans="1:6">
      <c r="A3" s="133"/>
      <c r="B3" s="296"/>
      <c r="C3" s="296"/>
      <c r="D3" s="296"/>
      <c r="E3" s="296"/>
      <c r="F3" s="296"/>
    </row>
    <row r="4" spans="1:6" ht="17.100000000000001" customHeight="1">
      <c r="B4" s="131" t="s">
        <v>173</v>
      </c>
      <c r="C4" s="131" t="s">
        <v>174</v>
      </c>
      <c r="D4" s="131" t="s">
        <v>201</v>
      </c>
      <c r="E4" s="131" t="s">
        <v>175</v>
      </c>
      <c r="F4" s="131" t="s">
        <v>176</v>
      </c>
    </row>
    <row r="5" spans="1:6" ht="17.100000000000001" customHeight="1">
      <c r="B5" s="132" t="s">
        <v>182</v>
      </c>
      <c r="C5" s="132" t="s">
        <v>190</v>
      </c>
      <c r="D5" s="132" t="s">
        <v>194</v>
      </c>
      <c r="E5" s="137">
        <f ca="1">E17-42</f>
        <v>46197</v>
      </c>
      <c r="F5" s="140" t="s">
        <v>193</v>
      </c>
    </row>
    <row r="6" spans="1:6" ht="17.100000000000001" customHeight="1">
      <c r="B6" s="132" t="s">
        <v>178</v>
      </c>
      <c r="C6" s="132" t="s">
        <v>190</v>
      </c>
      <c r="D6" s="132" t="s">
        <v>194</v>
      </c>
      <c r="E6" s="137">
        <f ca="1">E17-42</f>
        <v>46197</v>
      </c>
      <c r="F6" s="138" t="s">
        <v>193</v>
      </c>
    </row>
    <row r="7" spans="1:6" ht="17.100000000000001" customHeight="1">
      <c r="B7" s="141" t="s">
        <v>179</v>
      </c>
      <c r="C7" s="132" t="s">
        <v>190</v>
      </c>
      <c r="D7" s="132" t="s">
        <v>194</v>
      </c>
      <c r="E7" s="137">
        <f ca="1">E17-42</f>
        <v>46197</v>
      </c>
      <c r="F7" s="138" t="s">
        <v>193</v>
      </c>
    </row>
    <row r="8" spans="1:6" ht="17.100000000000001" customHeight="1">
      <c r="B8" s="141" t="s">
        <v>181</v>
      </c>
      <c r="C8" s="132" t="s">
        <v>190</v>
      </c>
      <c r="D8" s="141" t="s">
        <v>202</v>
      </c>
      <c r="E8" s="137">
        <f ca="1">E17-42</f>
        <v>46197</v>
      </c>
      <c r="F8" s="138" t="s">
        <v>193</v>
      </c>
    </row>
    <row r="9" spans="1:6" ht="17.100000000000001" customHeight="1">
      <c r="B9" s="132" t="s">
        <v>183</v>
      </c>
      <c r="C9" s="132" t="s">
        <v>190</v>
      </c>
      <c r="D9" s="132" t="s">
        <v>194</v>
      </c>
      <c r="E9" s="137">
        <f ca="1">E17-42</f>
        <v>46197</v>
      </c>
      <c r="F9" s="138" t="s">
        <v>193</v>
      </c>
    </row>
    <row r="10" spans="1:6" ht="17.100000000000001" customHeight="1">
      <c r="B10" s="132" t="s">
        <v>186</v>
      </c>
      <c r="C10" s="132" t="s">
        <v>191</v>
      </c>
      <c r="D10" s="132" t="s">
        <v>195</v>
      </c>
      <c r="E10" s="137">
        <f ca="1">E17-28</f>
        <v>46211</v>
      </c>
      <c r="F10" s="138" t="s">
        <v>193</v>
      </c>
    </row>
    <row r="11" spans="1:6" ht="17.100000000000001" customHeight="1">
      <c r="B11" s="132" t="s">
        <v>180</v>
      </c>
      <c r="C11" s="132" t="s">
        <v>191</v>
      </c>
      <c r="D11" s="132" t="s">
        <v>195</v>
      </c>
      <c r="E11" s="137">
        <f ca="1">E17-28</f>
        <v>46211</v>
      </c>
      <c r="F11" s="138" t="s">
        <v>193</v>
      </c>
    </row>
    <row r="12" spans="1:6" ht="17.100000000000001" customHeight="1">
      <c r="B12" s="132" t="s">
        <v>189</v>
      </c>
      <c r="C12" s="132" t="s">
        <v>191</v>
      </c>
      <c r="D12" s="132" t="s">
        <v>196</v>
      </c>
      <c r="E12" s="137">
        <f ca="1">E17-14</f>
        <v>46225</v>
      </c>
      <c r="F12" s="138" t="s">
        <v>193</v>
      </c>
    </row>
    <row r="13" spans="1:6" ht="17.100000000000001" customHeight="1">
      <c r="B13" s="132" t="s">
        <v>187</v>
      </c>
      <c r="C13" s="132" t="s">
        <v>191</v>
      </c>
      <c r="D13" s="132" t="s">
        <v>196</v>
      </c>
      <c r="E13" s="137">
        <f ca="1">E17-14</f>
        <v>46225</v>
      </c>
      <c r="F13" s="138" t="s">
        <v>193</v>
      </c>
    </row>
    <row r="14" spans="1:6" ht="17.100000000000001" customHeight="1">
      <c r="B14" s="132" t="s">
        <v>184</v>
      </c>
      <c r="C14" s="132" t="s">
        <v>192</v>
      </c>
      <c r="D14" s="132" t="s">
        <v>196</v>
      </c>
      <c r="E14" s="137">
        <f ca="1">E17-14</f>
        <v>46225</v>
      </c>
      <c r="F14" s="138" t="s">
        <v>193</v>
      </c>
    </row>
    <row r="15" spans="1:6" ht="17.100000000000001" customHeight="1">
      <c r="B15" s="132" t="s">
        <v>185</v>
      </c>
      <c r="C15" s="132" t="s">
        <v>192</v>
      </c>
      <c r="D15" s="132" t="s">
        <v>196</v>
      </c>
      <c r="E15" s="137">
        <f ca="1">E17-14</f>
        <v>46225</v>
      </c>
      <c r="F15" s="138" t="s">
        <v>193</v>
      </c>
    </row>
    <row r="16" spans="1:6" ht="17.100000000000001" customHeight="1">
      <c r="B16" s="132" t="s">
        <v>188</v>
      </c>
      <c r="C16" s="132" t="s">
        <v>191</v>
      </c>
      <c r="D16" s="132" t="s">
        <v>197</v>
      </c>
      <c r="E16" s="137">
        <f ca="1">E17-3</f>
        <v>46236</v>
      </c>
      <c r="F16" s="138" t="s">
        <v>193</v>
      </c>
    </row>
    <row r="17" spans="2:6" ht="17.100000000000001" customHeight="1">
      <c r="B17" s="132" t="s">
        <v>198</v>
      </c>
      <c r="C17" s="132" t="s">
        <v>199</v>
      </c>
      <c r="D17" s="132" t="s">
        <v>200</v>
      </c>
      <c r="E17" s="139">
        <f ca="1">TODAY()+42</f>
        <v>46239</v>
      </c>
      <c r="F17" s="138" t="s">
        <v>193</v>
      </c>
    </row>
  </sheetData>
  <sheetProtection password="CEBE" sheet="1" objects="1" scenarios="1" selectLockedCells="1"/>
  <mergeCells count="2">
    <mergeCell ref="B2:F2"/>
    <mergeCell ref="B3:F3"/>
  </mergeCells>
  <dataValidations count="1">
    <dataValidation type="list" allowBlank="1" showInputMessage="1" showErrorMessage="1" sqref="F5:F17">
      <formula1>"Not Started, In Process, Complete"</formula1>
    </dataValidation>
  </dataValidations>
  <printOptions horizontalCentered="1"/>
  <pageMargins left="0.25" right="0.25" top="0.25" bottom="0" header="0" footer="0"/>
  <pageSetup scale="97" orientation="landscape" horizontalDpi="90" verticalDpi="9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N33"/>
  <sheetViews>
    <sheetView showGridLines="0" showRowColHeaders="0" zoomScaleNormal="100" workbookViewId="0">
      <selection activeCell="C3" sqref="C3"/>
    </sheetView>
  </sheetViews>
  <sheetFormatPr defaultRowHeight="15"/>
  <cols>
    <col min="1" max="1" width="7.7109375" style="277" customWidth="1"/>
    <col min="2" max="2" width="33.7109375" style="277" customWidth="1"/>
    <col min="3" max="12" width="17.42578125" style="285" customWidth="1"/>
    <col min="13" max="14" width="18.140625" style="277" customWidth="1"/>
    <col min="15" max="16384" width="9.140625" style="277"/>
  </cols>
  <sheetData>
    <row r="1" spans="1:14" ht="31.5" customHeight="1">
      <c r="A1" s="342" t="s">
        <v>374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</row>
    <row r="2" spans="1:14" s="280" customFormat="1" ht="21">
      <c r="A2" s="343"/>
      <c r="B2" s="286" t="s">
        <v>25</v>
      </c>
      <c r="C2" s="287" t="s">
        <v>125</v>
      </c>
      <c r="D2" s="287" t="s">
        <v>126</v>
      </c>
      <c r="E2" s="287" t="s">
        <v>127</v>
      </c>
      <c r="F2" s="287" t="s">
        <v>128</v>
      </c>
      <c r="G2" s="287" t="s">
        <v>129</v>
      </c>
      <c r="H2" s="287" t="s">
        <v>130</v>
      </c>
      <c r="I2" s="287" t="s">
        <v>131</v>
      </c>
      <c r="J2" s="287" t="s">
        <v>132</v>
      </c>
      <c r="K2" s="287" t="s">
        <v>133</v>
      </c>
      <c r="L2" s="287" t="s">
        <v>134</v>
      </c>
      <c r="M2" s="345" t="s">
        <v>376</v>
      </c>
      <c r="N2" s="345"/>
    </row>
    <row r="3" spans="1:14" s="283" customFormat="1" ht="19.5" customHeight="1">
      <c r="A3" s="344"/>
      <c r="B3" s="288" t="str">
        <f>IF(B2a!B3="","",B2a!B3)</f>
        <v>Process Start</v>
      </c>
      <c r="C3" s="289" t="str">
        <f>IF('C1a'!C3="","",'C1a'!C3)</f>
        <v/>
      </c>
      <c r="D3" s="289" t="str">
        <f>IF('C1a'!D3="","",'C1a'!D3)</f>
        <v/>
      </c>
      <c r="E3" s="289" t="str">
        <f>IF('C1a'!E3="","",'C1a'!E3)</f>
        <v/>
      </c>
      <c r="F3" s="289" t="str">
        <f>IF('C1a'!F3="","",'C1a'!F3)</f>
        <v/>
      </c>
      <c r="G3" s="289" t="str">
        <f>IF('C1a'!G3="","",'C1a'!G3)</f>
        <v/>
      </c>
      <c r="H3" s="289" t="str">
        <f>IF('C1a'!H3="","",'C1a'!H3)</f>
        <v/>
      </c>
      <c r="I3" s="289" t="str">
        <f>IF('C1a'!I3="","",'C1a'!I3)</f>
        <v/>
      </c>
      <c r="J3" s="289" t="str">
        <f>IF('C1a'!J3="","",'C1a'!J3)</f>
        <v/>
      </c>
      <c r="K3" s="289" t="str">
        <f>IF('C1a'!K3="","",'C1a'!K3)</f>
        <v/>
      </c>
      <c r="L3" s="289" t="str">
        <f>IF('C1a'!L3="","",'C1a'!L3)</f>
        <v/>
      </c>
      <c r="M3" s="290" t="s">
        <v>135</v>
      </c>
      <c r="N3" s="290" t="s">
        <v>136</v>
      </c>
    </row>
    <row r="4" spans="1:14" s="283" customFormat="1" ht="19.5" customHeight="1">
      <c r="A4" s="291">
        <v>1</v>
      </c>
      <c r="B4" s="281" t="str">
        <f>IF(B2a!B4="","",B2a!B4)</f>
        <v>Step 1</v>
      </c>
      <c r="C4" s="289" t="str">
        <f>IF('C1a'!C4="","",'C1a'!C4-'C1a'!C3)</f>
        <v/>
      </c>
      <c r="D4" s="289" t="str">
        <f>IF('C1a'!D4="","",'C1a'!D4-'C1a'!D3)</f>
        <v/>
      </c>
      <c r="E4" s="289" t="str">
        <f>IF('C1a'!E4="","",'C1a'!E4-'C1a'!E3)</f>
        <v/>
      </c>
      <c r="F4" s="289" t="str">
        <f>IF('C1a'!F4="","",'C1a'!F4-'C1a'!F3)</f>
        <v/>
      </c>
      <c r="G4" s="289" t="str">
        <f>IF('C1a'!G4="","",'C1a'!G4-'C1a'!G3)</f>
        <v/>
      </c>
      <c r="H4" s="289" t="str">
        <f>IF('C1a'!H4="","",'C1a'!H4-'C1a'!H3)</f>
        <v/>
      </c>
      <c r="I4" s="289" t="str">
        <f>IF('C1a'!I4="","",'C1a'!I4-'C1a'!I3)</f>
        <v/>
      </c>
      <c r="J4" s="289" t="str">
        <f>IF('C1a'!J4="","",'C1a'!J4-'C1a'!J3)</f>
        <v/>
      </c>
      <c r="K4" s="289" t="str">
        <f>IF('C1a'!K4="","",'C1a'!K4-'C1a'!K3)</f>
        <v/>
      </c>
      <c r="L4" s="289" t="str">
        <f>IF('C1a'!L4="","",'C1a'!L4-'C1a'!L3)</f>
        <v/>
      </c>
      <c r="M4" s="292" t="str">
        <f>IF(COUNT($C4:$L4)&gt;0,AVERAGE($C4:$L4),"")</f>
        <v/>
      </c>
      <c r="N4" s="292" t="str">
        <f>IF(COUNT($C4:$L4)&gt;0,MAX($C4:$L4)-MIN($C4:$L4),"")</f>
        <v/>
      </c>
    </row>
    <row r="5" spans="1:14" s="283" customFormat="1" ht="19.5" customHeight="1">
      <c r="A5" s="291">
        <v>2</v>
      </c>
      <c r="B5" s="281" t="str">
        <f>IF(B2a!B5="","",B2a!B5)</f>
        <v>Step 2</v>
      </c>
      <c r="C5" s="289" t="str">
        <f>IF('C1a'!C5="","",'C1a'!C5-'C1a'!C4)</f>
        <v/>
      </c>
      <c r="D5" s="289" t="str">
        <f>IF('C1a'!D5="","",'C1a'!D5-'C1a'!D4)</f>
        <v/>
      </c>
      <c r="E5" s="289" t="str">
        <f>IF('C1a'!E5="","",'C1a'!E5-'C1a'!E4)</f>
        <v/>
      </c>
      <c r="F5" s="289" t="str">
        <f>IF('C1a'!F5="","",'C1a'!F5-'C1a'!F4)</f>
        <v/>
      </c>
      <c r="G5" s="289" t="str">
        <f>IF('C1a'!G5="","",'C1a'!G5-'C1a'!G4)</f>
        <v/>
      </c>
      <c r="H5" s="289" t="str">
        <f>IF('C1a'!H5="","",'C1a'!H5-'C1a'!H4)</f>
        <v/>
      </c>
      <c r="I5" s="289" t="str">
        <f>IF('C1a'!I5="","",'C1a'!I5-'C1a'!I4)</f>
        <v/>
      </c>
      <c r="J5" s="289" t="str">
        <f>IF('C1a'!J5="","",'C1a'!J5-'C1a'!J4)</f>
        <v/>
      </c>
      <c r="K5" s="289" t="str">
        <f>IF('C1a'!K5="","",'C1a'!K5-'C1a'!K4)</f>
        <v/>
      </c>
      <c r="L5" s="289" t="str">
        <f>IF('C1a'!L5="","",'C1a'!L5-'C1a'!L4)</f>
        <v/>
      </c>
      <c r="M5" s="292" t="str">
        <f t="shared" ref="M5:N20" si="0">IF(COUNT($C5:$L5)&gt;0,AVERAGE($C5:$L5),"")</f>
        <v/>
      </c>
      <c r="N5" s="292" t="str">
        <f t="shared" ref="N5:N13" si="1">IF(COUNT($C5:$L5)&gt;0,MAX($C5:$L5)-MIN($C5:$L5),"")</f>
        <v/>
      </c>
    </row>
    <row r="6" spans="1:14" s="283" customFormat="1" ht="19.5" customHeight="1">
      <c r="A6" s="291">
        <v>3</v>
      </c>
      <c r="B6" s="281" t="str">
        <f>IF(B2a!B6="","",B2a!B6)</f>
        <v>Step 3</v>
      </c>
      <c r="C6" s="289" t="str">
        <f>IF('C1a'!C6="","",'C1a'!C6-'C1a'!C5)</f>
        <v/>
      </c>
      <c r="D6" s="289" t="str">
        <f>IF('C1a'!D6="","",'C1a'!D6-'C1a'!D5)</f>
        <v/>
      </c>
      <c r="E6" s="289" t="str">
        <f>IF('C1a'!E6="","",'C1a'!E6-'C1a'!E5)</f>
        <v/>
      </c>
      <c r="F6" s="289" t="str">
        <f>IF('C1a'!F6="","",'C1a'!F6-'C1a'!F5)</f>
        <v/>
      </c>
      <c r="G6" s="289" t="str">
        <f>IF('C1a'!G6="","",'C1a'!G6-'C1a'!G5)</f>
        <v/>
      </c>
      <c r="H6" s="289" t="str">
        <f>IF('C1a'!H6="","",'C1a'!H6-'C1a'!H5)</f>
        <v/>
      </c>
      <c r="I6" s="289" t="str">
        <f>IF('C1a'!I6="","",'C1a'!I6-'C1a'!I5)</f>
        <v/>
      </c>
      <c r="J6" s="289" t="str">
        <f>IF('C1a'!J6="","",'C1a'!J6-'C1a'!J5)</f>
        <v/>
      </c>
      <c r="K6" s="289" t="str">
        <f>IF('C1a'!K6="","",'C1a'!K6-'C1a'!K5)</f>
        <v/>
      </c>
      <c r="L6" s="289" t="str">
        <f>IF('C1a'!L6="","",'C1a'!L6-'C1a'!L5)</f>
        <v/>
      </c>
      <c r="M6" s="292" t="str">
        <f t="shared" si="0"/>
        <v/>
      </c>
      <c r="N6" s="292" t="str">
        <f t="shared" si="1"/>
        <v/>
      </c>
    </row>
    <row r="7" spans="1:14" s="283" customFormat="1" ht="19.5" customHeight="1">
      <c r="A7" s="291">
        <v>4</v>
      </c>
      <c r="B7" s="281" t="str">
        <f>IF(B2a!B7="","",B2a!B7)</f>
        <v>Step 4</v>
      </c>
      <c r="C7" s="289" t="str">
        <f>IF('C1a'!C7="","",'C1a'!C7-'C1a'!C6)</f>
        <v/>
      </c>
      <c r="D7" s="289" t="str">
        <f>IF('C1a'!D7="","",'C1a'!D7-'C1a'!D6)</f>
        <v/>
      </c>
      <c r="E7" s="289" t="str">
        <f>IF('C1a'!E7="","",'C1a'!E7-'C1a'!E6)</f>
        <v/>
      </c>
      <c r="F7" s="289" t="str">
        <f>IF('C1a'!F7="","",'C1a'!F7-'C1a'!F6)</f>
        <v/>
      </c>
      <c r="G7" s="289" t="str">
        <f>IF('C1a'!G7="","",'C1a'!G7-'C1a'!G6)</f>
        <v/>
      </c>
      <c r="H7" s="289" t="str">
        <f>IF('C1a'!H7="","",'C1a'!H7-'C1a'!H6)</f>
        <v/>
      </c>
      <c r="I7" s="289" t="str">
        <f>IF('C1a'!I7="","",'C1a'!I7-'C1a'!I6)</f>
        <v/>
      </c>
      <c r="J7" s="289" t="str">
        <f>IF('C1a'!J7="","",'C1a'!J7-'C1a'!J6)</f>
        <v/>
      </c>
      <c r="K7" s="289" t="str">
        <f>IF('C1a'!K7="","",'C1a'!K7-'C1a'!K6)</f>
        <v/>
      </c>
      <c r="L7" s="289" t="str">
        <f>IF('C1a'!L7="","",'C1a'!L7-'C1a'!L6)</f>
        <v/>
      </c>
      <c r="M7" s="292" t="str">
        <f t="shared" si="0"/>
        <v/>
      </c>
      <c r="N7" s="292" t="str">
        <f t="shared" si="1"/>
        <v/>
      </c>
    </row>
    <row r="8" spans="1:14" s="283" customFormat="1" ht="19.5" customHeight="1">
      <c r="A8" s="291">
        <v>5</v>
      </c>
      <c r="B8" s="281" t="str">
        <f>IF(B2a!B8="","",B2a!B8)</f>
        <v>Step 5</v>
      </c>
      <c r="C8" s="289" t="str">
        <f>IF('C1a'!C8="","",'C1a'!C8-'C1a'!C7)</f>
        <v/>
      </c>
      <c r="D8" s="289" t="str">
        <f>IF('C1a'!D8="","",'C1a'!D8-'C1a'!D7)</f>
        <v/>
      </c>
      <c r="E8" s="289" t="str">
        <f>IF('C1a'!E8="","",'C1a'!E8-'C1a'!E7)</f>
        <v/>
      </c>
      <c r="F8" s="289" t="str">
        <f>IF('C1a'!F8="","",'C1a'!F8-'C1a'!F7)</f>
        <v/>
      </c>
      <c r="G8" s="289" t="str">
        <f>IF('C1a'!G8="","",'C1a'!G8-'C1a'!G7)</f>
        <v/>
      </c>
      <c r="H8" s="289" t="str">
        <f>IF('C1a'!H8="","",'C1a'!H8-'C1a'!H7)</f>
        <v/>
      </c>
      <c r="I8" s="289" t="str">
        <f>IF('C1a'!I8="","",'C1a'!I8-'C1a'!I7)</f>
        <v/>
      </c>
      <c r="J8" s="289" t="str">
        <f>IF('C1a'!J8="","",'C1a'!J8-'C1a'!J7)</f>
        <v/>
      </c>
      <c r="K8" s="289" t="str">
        <f>IF('C1a'!K8="","",'C1a'!K8-'C1a'!K7)</f>
        <v/>
      </c>
      <c r="L8" s="289" t="str">
        <f>IF('C1a'!L8="","",'C1a'!L8-'C1a'!L7)</f>
        <v/>
      </c>
      <c r="M8" s="292" t="str">
        <f t="shared" si="0"/>
        <v/>
      </c>
      <c r="N8" s="292" t="str">
        <f t="shared" si="1"/>
        <v/>
      </c>
    </row>
    <row r="9" spans="1:14" s="283" customFormat="1" ht="19.5" customHeight="1">
      <c r="A9" s="291">
        <v>6</v>
      </c>
      <c r="B9" s="281" t="str">
        <f>IF(B2a!B9="","",B2a!B9)</f>
        <v>Step 6</v>
      </c>
      <c r="C9" s="289" t="str">
        <f>IF('C1a'!C9="","",'C1a'!C9-'C1a'!C8)</f>
        <v/>
      </c>
      <c r="D9" s="289" t="str">
        <f>IF('C1a'!D9="","",'C1a'!D9-'C1a'!D8)</f>
        <v/>
      </c>
      <c r="E9" s="289" t="str">
        <f>IF('C1a'!E9="","",'C1a'!E9-'C1a'!E8)</f>
        <v/>
      </c>
      <c r="F9" s="289" t="str">
        <f>IF('C1a'!F9="","",'C1a'!F9-'C1a'!F8)</f>
        <v/>
      </c>
      <c r="G9" s="289" t="str">
        <f>IF('C1a'!G9="","",'C1a'!G9-'C1a'!G8)</f>
        <v/>
      </c>
      <c r="H9" s="289" t="str">
        <f>IF('C1a'!H9="","",'C1a'!H9-'C1a'!H8)</f>
        <v/>
      </c>
      <c r="I9" s="289" t="str">
        <f>IF('C1a'!I9="","",'C1a'!I9-'C1a'!I8)</f>
        <v/>
      </c>
      <c r="J9" s="289" t="str">
        <f>IF('C1a'!J9="","",'C1a'!J9-'C1a'!J8)</f>
        <v/>
      </c>
      <c r="K9" s="289" t="str">
        <f>IF('C1a'!K9="","",'C1a'!K9-'C1a'!K8)</f>
        <v/>
      </c>
      <c r="L9" s="289" t="str">
        <f>IF('C1a'!L9="","",'C1a'!L9-'C1a'!L8)</f>
        <v/>
      </c>
      <c r="M9" s="292" t="str">
        <f t="shared" si="0"/>
        <v/>
      </c>
      <c r="N9" s="292" t="str">
        <f t="shared" si="1"/>
        <v/>
      </c>
    </row>
    <row r="10" spans="1:14" s="283" customFormat="1" ht="19.5" customHeight="1">
      <c r="A10" s="291">
        <v>7</v>
      </c>
      <c r="B10" s="281" t="str">
        <f>IF(B2a!B10="","",B2a!B10)</f>
        <v>Step 7</v>
      </c>
      <c r="C10" s="289" t="str">
        <f>IF('C1a'!C10="","",'C1a'!C10-'C1a'!C9)</f>
        <v/>
      </c>
      <c r="D10" s="289" t="str">
        <f>IF('C1a'!D10="","",'C1a'!D10-'C1a'!D9)</f>
        <v/>
      </c>
      <c r="E10" s="289" t="str">
        <f>IF('C1a'!E10="","",'C1a'!E10-'C1a'!E9)</f>
        <v/>
      </c>
      <c r="F10" s="289" t="str">
        <f>IF('C1a'!F10="","",'C1a'!F10-'C1a'!F9)</f>
        <v/>
      </c>
      <c r="G10" s="289" t="str">
        <f>IF('C1a'!G10="","",'C1a'!G10-'C1a'!G9)</f>
        <v/>
      </c>
      <c r="H10" s="289" t="str">
        <f>IF('C1a'!H10="","",'C1a'!H10-'C1a'!H9)</f>
        <v/>
      </c>
      <c r="I10" s="289" t="str">
        <f>IF('C1a'!I10="","",'C1a'!I10-'C1a'!I9)</f>
        <v/>
      </c>
      <c r="J10" s="289" t="str">
        <f>IF('C1a'!J10="","",'C1a'!J10-'C1a'!J9)</f>
        <v/>
      </c>
      <c r="K10" s="289" t="str">
        <f>IF('C1a'!K10="","",'C1a'!K10-'C1a'!K9)</f>
        <v/>
      </c>
      <c r="L10" s="289" t="str">
        <f>IF('C1a'!L10="","",'C1a'!L10-'C1a'!L9)</f>
        <v/>
      </c>
      <c r="M10" s="292" t="str">
        <f t="shared" si="0"/>
        <v/>
      </c>
      <c r="N10" s="292" t="str">
        <f t="shared" si="1"/>
        <v/>
      </c>
    </row>
    <row r="11" spans="1:14" s="283" customFormat="1" ht="19.5" customHeight="1">
      <c r="A11" s="291">
        <v>8</v>
      </c>
      <c r="B11" s="281" t="str">
        <f>IF(B2a!B11="","",B2a!B11)</f>
        <v>Step 8</v>
      </c>
      <c r="C11" s="289" t="str">
        <f>IF('C1a'!C11="","",'C1a'!C11-'C1a'!C10)</f>
        <v/>
      </c>
      <c r="D11" s="289" t="str">
        <f>IF('C1a'!D11="","",'C1a'!D11-'C1a'!D10)</f>
        <v/>
      </c>
      <c r="E11" s="289" t="str">
        <f>IF('C1a'!E11="","",'C1a'!E11-'C1a'!E10)</f>
        <v/>
      </c>
      <c r="F11" s="289" t="str">
        <f>IF('C1a'!F11="","",'C1a'!F11-'C1a'!F10)</f>
        <v/>
      </c>
      <c r="G11" s="289" t="str">
        <f>IF('C1a'!G11="","",'C1a'!G11-'C1a'!G10)</f>
        <v/>
      </c>
      <c r="H11" s="289" t="str">
        <f>IF('C1a'!H11="","",'C1a'!H11-'C1a'!H10)</f>
        <v/>
      </c>
      <c r="I11" s="289" t="str">
        <f>IF('C1a'!I11="","",'C1a'!I11-'C1a'!I10)</f>
        <v/>
      </c>
      <c r="J11" s="289" t="str">
        <f>IF('C1a'!J11="","",'C1a'!J11-'C1a'!J10)</f>
        <v/>
      </c>
      <c r="K11" s="289" t="str">
        <f>IF('C1a'!K11="","",'C1a'!K11-'C1a'!K10)</f>
        <v/>
      </c>
      <c r="L11" s="289" t="str">
        <f>IF('C1a'!L11="","",'C1a'!L11-'C1a'!L10)</f>
        <v/>
      </c>
      <c r="M11" s="292" t="str">
        <f t="shared" si="0"/>
        <v/>
      </c>
      <c r="N11" s="292" t="str">
        <f t="shared" si="1"/>
        <v/>
      </c>
    </row>
    <row r="12" spans="1:14" s="283" customFormat="1" ht="19.5" customHeight="1">
      <c r="A12" s="291">
        <v>9</v>
      </c>
      <c r="B12" s="281" t="str">
        <f>IF(B2a!B12="","",B2a!B12)</f>
        <v>Step 9</v>
      </c>
      <c r="C12" s="289" t="str">
        <f>IF('C1a'!C12="","",'C1a'!C12-'C1a'!C11)</f>
        <v/>
      </c>
      <c r="D12" s="289" t="str">
        <f>IF('C1a'!D12="","",'C1a'!D12-'C1a'!D11)</f>
        <v/>
      </c>
      <c r="E12" s="289" t="str">
        <f>IF('C1a'!E12="","",'C1a'!E12-'C1a'!E11)</f>
        <v/>
      </c>
      <c r="F12" s="289" t="str">
        <f>IF('C1a'!F12="","",'C1a'!F12-'C1a'!F11)</f>
        <v/>
      </c>
      <c r="G12" s="289" t="str">
        <f>IF('C1a'!G12="","",'C1a'!G12-'C1a'!G11)</f>
        <v/>
      </c>
      <c r="H12" s="289" t="str">
        <f>IF('C1a'!H12="","",'C1a'!H12-'C1a'!H11)</f>
        <v/>
      </c>
      <c r="I12" s="289" t="str">
        <f>IF('C1a'!I12="","",'C1a'!I12-'C1a'!I11)</f>
        <v/>
      </c>
      <c r="J12" s="289" t="str">
        <f>IF('C1a'!J12="","",'C1a'!J12-'C1a'!J11)</f>
        <v/>
      </c>
      <c r="K12" s="289" t="str">
        <f>IF('C1a'!K12="","",'C1a'!K12-'C1a'!K11)</f>
        <v/>
      </c>
      <c r="L12" s="289" t="str">
        <f>IF('C1a'!L12="","",'C1a'!L12-'C1a'!L11)</f>
        <v/>
      </c>
      <c r="M12" s="292" t="str">
        <f t="shared" si="0"/>
        <v/>
      </c>
      <c r="N12" s="292" t="str">
        <f t="shared" si="1"/>
        <v/>
      </c>
    </row>
    <row r="13" spans="1:14" s="283" customFormat="1" ht="19.5" customHeight="1">
      <c r="A13" s="291">
        <v>10</v>
      </c>
      <c r="B13" s="281" t="str">
        <f>IF(B2a!B13="","",B2a!B13)</f>
        <v>Step 10</v>
      </c>
      <c r="C13" s="289" t="str">
        <f>IF('C1a'!C13="","",'C1a'!C13-'C1a'!C12)</f>
        <v/>
      </c>
      <c r="D13" s="289" t="str">
        <f>IF('C1a'!D13="","",'C1a'!D13-'C1a'!D12)</f>
        <v/>
      </c>
      <c r="E13" s="289" t="str">
        <f>IF('C1a'!E13="","",'C1a'!E13-'C1a'!E12)</f>
        <v/>
      </c>
      <c r="F13" s="289" t="str">
        <f>IF('C1a'!F13="","",'C1a'!F13-'C1a'!F12)</f>
        <v/>
      </c>
      <c r="G13" s="289" t="str">
        <f>IF('C1a'!G13="","",'C1a'!G13-'C1a'!G12)</f>
        <v/>
      </c>
      <c r="H13" s="289" t="str">
        <f>IF('C1a'!H13="","",'C1a'!H13-'C1a'!H12)</f>
        <v/>
      </c>
      <c r="I13" s="289" t="str">
        <f>IF('C1a'!I13="","",'C1a'!I13-'C1a'!I12)</f>
        <v/>
      </c>
      <c r="J13" s="289" t="str">
        <f>IF('C1a'!J13="","",'C1a'!J13-'C1a'!J12)</f>
        <v/>
      </c>
      <c r="K13" s="289" t="str">
        <f>IF('C1a'!K13="","",'C1a'!K13-'C1a'!K12)</f>
        <v/>
      </c>
      <c r="L13" s="289" t="str">
        <f>IF('C1a'!L13="","",'C1a'!L13-'C1a'!L12)</f>
        <v/>
      </c>
      <c r="M13" s="292" t="str">
        <f t="shared" si="0"/>
        <v/>
      </c>
      <c r="N13" s="292" t="str">
        <f t="shared" si="1"/>
        <v/>
      </c>
    </row>
    <row r="14" spans="1:14" s="283" customFormat="1" ht="19.5" customHeight="1">
      <c r="A14" s="291">
        <v>11</v>
      </c>
      <c r="B14" s="281" t="str">
        <f>IF(B2a!B14="","",B2a!B14)</f>
        <v/>
      </c>
      <c r="C14" s="289" t="str">
        <f>IF('C1a'!C14="","",'C1a'!C14-'C1a'!C13)</f>
        <v/>
      </c>
      <c r="D14" s="289" t="str">
        <f>IF('C1a'!D14="","",'C1a'!D14-'C1a'!D13)</f>
        <v/>
      </c>
      <c r="E14" s="289" t="str">
        <f>IF('C1a'!E14="","",'C1a'!E14-'C1a'!E13)</f>
        <v/>
      </c>
      <c r="F14" s="289" t="str">
        <f>IF('C1a'!F14="","",'C1a'!F14-'C1a'!F13)</f>
        <v/>
      </c>
      <c r="G14" s="289" t="str">
        <f>IF('C1a'!G14="","",'C1a'!G14-'C1a'!G13)</f>
        <v/>
      </c>
      <c r="H14" s="289" t="str">
        <f>IF('C1a'!H14="","",'C1a'!H14-'C1a'!H13)</f>
        <v/>
      </c>
      <c r="I14" s="289" t="str">
        <f>IF('C1a'!I14="","",'C1a'!I14-'C1a'!I13)</f>
        <v/>
      </c>
      <c r="J14" s="289" t="str">
        <f>IF('C1a'!J14="","",'C1a'!J14-'C1a'!J13)</f>
        <v/>
      </c>
      <c r="K14" s="289" t="str">
        <f>IF('C1a'!K14="","",'C1a'!K14-'C1a'!K13)</f>
        <v/>
      </c>
      <c r="L14" s="289" t="str">
        <f>IF('C1a'!L14="","",'C1a'!L14-'C1a'!L13)</f>
        <v/>
      </c>
      <c r="M14" s="292" t="str">
        <f t="shared" si="0"/>
        <v/>
      </c>
      <c r="N14" s="292" t="str">
        <f t="shared" si="0"/>
        <v/>
      </c>
    </row>
    <row r="15" spans="1:14" s="283" customFormat="1" ht="19.5" customHeight="1">
      <c r="A15" s="291">
        <v>12</v>
      </c>
      <c r="B15" s="281" t="str">
        <f>IF(B2a!B15="","",B2a!B15)</f>
        <v/>
      </c>
      <c r="C15" s="289" t="str">
        <f>IF('C1a'!C15="","",'C1a'!C15-'C1a'!C14)</f>
        <v/>
      </c>
      <c r="D15" s="289" t="str">
        <f>IF('C1a'!D15="","",'C1a'!D15-'C1a'!D14)</f>
        <v/>
      </c>
      <c r="E15" s="289" t="str">
        <f>IF('C1a'!E15="","",'C1a'!E15-'C1a'!E14)</f>
        <v/>
      </c>
      <c r="F15" s="289" t="str">
        <f>IF('C1a'!F15="","",'C1a'!F15-'C1a'!F14)</f>
        <v/>
      </c>
      <c r="G15" s="289" t="str">
        <f>IF('C1a'!G15="","",'C1a'!G15-'C1a'!G14)</f>
        <v/>
      </c>
      <c r="H15" s="289" t="str">
        <f>IF('C1a'!H15="","",'C1a'!H15-'C1a'!H14)</f>
        <v/>
      </c>
      <c r="I15" s="289" t="str">
        <f>IF('C1a'!I15="","",'C1a'!I15-'C1a'!I14)</f>
        <v/>
      </c>
      <c r="J15" s="289" t="str">
        <f>IF('C1a'!J15="","",'C1a'!J15-'C1a'!J14)</f>
        <v/>
      </c>
      <c r="K15" s="289" t="str">
        <f>IF('C1a'!K15="","",'C1a'!K15-'C1a'!K14)</f>
        <v/>
      </c>
      <c r="L15" s="289" t="str">
        <f>IF('C1a'!L15="","",'C1a'!L15-'C1a'!L14)</f>
        <v/>
      </c>
      <c r="M15" s="292" t="str">
        <f t="shared" si="0"/>
        <v/>
      </c>
      <c r="N15" s="292" t="str">
        <f t="shared" si="0"/>
        <v/>
      </c>
    </row>
    <row r="16" spans="1:14" s="283" customFormat="1" ht="19.5" customHeight="1">
      <c r="A16" s="291">
        <v>13</v>
      </c>
      <c r="B16" s="281" t="str">
        <f>IF(B2a!B16="","",B2a!B16)</f>
        <v/>
      </c>
      <c r="C16" s="289" t="str">
        <f>IF('C1a'!C16="","",'C1a'!C16-'C1a'!C15)</f>
        <v/>
      </c>
      <c r="D16" s="289" t="str">
        <f>IF('C1a'!D16="","",'C1a'!D16-'C1a'!D15)</f>
        <v/>
      </c>
      <c r="E16" s="289" t="str">
        <f>IF('C1a'!E16="","",'C1a'!E16-'C1a'!E15)</f>
        <v/>
      </c>
      <c r="F16" s="289" t="str">
        <f>IF('C1a'!F16="","",'C1a'!F16-'C1a'!F15)</f>
        <v/>
      </c>
      <c r="G16" s="289" t="str">
        <f>IF('C1a'!G16="","",'C1a'!G16-'C1a'!G15)</f>
        <v/>
      </c>
      <c r="H16" s="289" t="str">
        <f>IF('C1a'!H16="","",'C1a'!H16-'C1a'!H15)</f>
        <v/>
      </c>
      <c r="I16" s="289" t="str">
        <f>IF('C1a'!I16="","",'C1a'!I16-'C1a'!I15)</f>
        <v/>
      </c>
      <c r="J16" s="289" t="str">
        <f>IF('C1a'!J16="","",'C1a'!J16-'C1a'!J15)</f>
        <v/>
      </c>
      <c r="K16" s="289" t="str">
        <f>IF('C1a'!K16="","",'C1a'!K16-'C1a'!K15)</f>
        <v/>
      </c>
      <c r="L16" s="289" t="str">
        <f>IF('C1a'!L16="","",'C1a'!L16-'C1a'!L15)</f>
        <v/>
      </c>
      <c r="M16" s="292" t="str">
        <f t="shared" si="0"/>
        <v/>
      </c>
      <c r="N16" s="292" t="str">
        <f t="shared" si="0"/>
        <v/>
      </c>
    </row>
    <row r="17" spans="1:14" s="283" customFormat="1" ht="19.5" customHeight="1">
      <c r="A17" s="291">
        <v>14</v>
      </c>
      <c r="B17" s="281" t="str">
        <f>IF(B2a!B17="","",B2a!B17)</f>
        <v/>
      </c>
      <c r="C17" s="289" t="str">
        <f>IF('C1a'!C17="","",'C1a'!C17-'C1a'!C16)</f>
        <v/>
      </c>
      <c r="D17" s="289" t="str">
        <f>IF('C1a'!D17="","",'C1a'!D17-'C1a'!D16)</f>
        <v/>
      </c>
      <c r="E17" s="289" t="str">
        <f>IF('C1a'!E17="","",'C1a'!E17-'C1a'!E16)</f>
        <v/>
      </c>
      <c r="F17" s="289" t="str">
        <f>IF('C1a'!F17="","",'C1a'!F17-'C1a'!F16)</f>
        <v/>
      </c>
      <c r="G17" s="289" t="str">
        <f>IF('C1a'!G17="","",'C1a'!G17-'C1a'!G16)</f>
        <v/>
      </c>
      <c r="H17" s="289" t="str">
        <f>IF('C1a'!H17="","",'C1a'!H17-'C1a'!H16)</f>
        <v/>
      </c>
      <c r="I17" s="289" t="str">
        <f>IF('C1a'!I17="","",'C1a'!I17-'C1a'!I16)</f>
        <v/>
      </c>
      <c r="J17" s="289" t="str">
        <f>IF('C1a'!J17="","",'C1a'!J17-'C1a'!J16)</f>
        <v/>
      </c>
      <c r="K17" s="289" t="str">
        <f>IF('C1a'!K17="","",'C1a'!K17-'C1a'!K16)</f>
        <v/>
      </c>
      <c r="L17" s="289" t="str">
        <f>IF('C1a'!L17="","",'C1a'!L17-'C1a'!L16)</f>
        <v/>
      </c>
      <c r="M17" s="292" t="str">
        <f t="shared" si="0"/>
        <v/>
      </c>
      <c r="N17" s="292" t="str">
        <f t="shared" si="0"/>
        <v/>
      </c>
    </row>
    <row r="18" spans="1:14" s="283" customFormat="1" ht="19.5" customHeight="1">
      <c r="A18" s="291">
        <v>15</v>
      </c>
      <c r="B18" s="281" t="str">
        <f>IF(B2a!B18="","",B2a!B18)</f>
        <v/>
      </c>
      <c r="C18" s="289" t="str">
        <f>IF('C1a'!C18="","",'C1a'!C18-'C1a'!C17)</f>
        <v/>
      </c>
      <c r="D18" s="289" t="str">
        <f>IF('C1a'!D18="","",'C1a'!D18-'C1a'!D17)</f>
        <v/>
      </c>
      <c r="E18" s="289" t="str">
        <f>IF('C1a'!E18="","",'C1a'!E18-'C1a'!E17)</f>
        <v/>
      </c>
      <c r="F18" s="289" t="str">
        <f>IF('C1a'!F18="","",'C1a'!F18-'C1a'!F17)</f>
        <v/>
      </c>
      <c r="G18" s="289" t="str">
        <f>IF('C1a'!G18="","",'C1a'!G18-'C1a'!G17)</f>
        <v/>
      </c>
      <c r="H18" s="289" t="str">
        <f>IF('C1a'!H18="","",'C1a'!H18-'C1a'!H17)</f>
        <v/>
      </c>
      <c r="I18" s="289" t="str">
        <f>IF('C1a'!I18="","",'C1a'!I18-'C1a'!I17)</f>
        <v/>
      </c>
      <c r="J18" s="289" t="str">
        <f>IF('C1a'!J18="","",'C1a'!J18-'C1a'!J17)</f>
        <v/>
      </c>
      <c r="K18" s="289" t="str">
        <f>IF('C1a'!K18="","",'C1a'!K18-'C1a'!K17)</f>
        <v/>
      </c>
      <c r="L18" s="289" t="str">
        <f>IF('C1a'!L18="","",'C1a'!L18-'C1a'!L17)</f>
        <v/>
      </c>
      <c r="M18" s="292" t="str">
        <f t="shared" si="0"/>
        <v/>
      </c>
      <c r="N18" s="292" t="str">
        <f t="shared" si="0"/>
        <v/>
      </c>
    </row>
    <row r="19" spans="1:14" s="283" customFormat="1" ht="19.5" customHeight="1">
      <c r="A19" s="291">
        <v>16</v>
      </c>
      <c r="B19" s="281" t="str">
        <f>IF(B2a!B19="","",B2a!B19)</f>
        <v/>
      </c>
      <c r="C19" s="289" t="str">
        <f>IF('C1a'!C19="","",'C1a'!C19-'C1a'!C18)</f>
        <v/>
      </c>
      <c r="D19" s="289" t="str">
        <f>IF('C1a'!D19="","",'C1a'!D19-'C1a'!D18)</f>
        <v/>
      </c>
      <c r="E19" s="289" t="str">
        <f>IF('C1a'!E19="","",'C1a'!E19-'C1a'!E18)</f>
        <v/>
      </c>
      <c r="F19" s="289" t="str">
        <f>IF('C1a'!F19="","",'C1a'!F19-'C1a'!F18)</f>
        <v/>
      </c>
      <c r="G19" s="289" t="str">
        <f>IF('C1a'!G19="","",'C1a'!G19-'C1a'!G18)</f>
        <v/>
      </c>
      <c r="H19" s="289" t="str">
        <f>IF('C1a'!H19="","",'C1a'!H19-'C1a'!H18)</f>
        <v/>
      </c>
      <c r="I19" s="289" t="str">
        <f>IF('C1a'!I19="","",'C1a'!I19-'C1a'!I18)</f>
        <v/>
      </c>
      <c r="J19" s="289" t="str">
        <f>IF('C1a'!J19="","",'C1a'!J19-'C1a'!J18)</f>
        <v/>
      </c>
      <c r="K19" s="289" t="str">
        <f>IF('C1a'!K19="","",'C1a'!K19-'C1a'!K18)</f>
        <v/>
      </c>
      <c r="L19" s="289" t="str">
        <f>IF('C1a'!L19="","",'C1a'!L19-'C1a'!L18)</f>
        <v/>
      </c>
      <c r="M19" s="292" t="str">
        <f t="shared" si="0"/>
        <v/>
      </c>
      <c r="N19" s="292" t="str">
        <f t="shared" si="0"/>
        <v/>
      </c>
    </row>
    <row r="20" spans="1:14" s="283" customFormat="1" ht="19.5" customHeight="1">
      <c r="A20" s="291">
        <v>17</v>
      </c>
      <c r="B20" s="281" t="str">
        <f>IF(B2a!B20="","",B2a!B20)</f>
        <v/>
      </c>
      <c r="C20" s="289" t="str">
        <f>IF('C1a'!C20="","",'C1a'!C20-'C1a'!C19)</f>
        <v/>
      </c>
      <c r="D20" s="289" t="str">
        <f>IF('C1a'!D20="","",'C1a'!D20-'C1a'!D19)</f>
        <v/>
      </c>
      <c r="E20" s="289" t="str">
        <f>IF('C1a'!E20="","",'C1a'!E20-'C1a'!E19)</f>
        <v/>
      </c>
      <c r="F20" s="289" t="str">
        <f>IF('C1a'!F20="","",'C1a'!F20-'C1a'!F19)</f>
        <v/>
      </c>
      <c r="G20" s="289" t="str">
        <f>IF('C1a'!G20="","",'C1a'!G20-'C1a'!G19)</f>
        <v/>
      </c>
      <c r="H20" s="289" t="str">
        <f>IF('C1a'!H20="","",'C1a'!H20-'C1a'!H19)</f>
        <v/>
      </c>
      <c r="I20" s="289" t="str">
        <f>IF('C1a'!I20="","",'C1a'!I20-'C1a'!I19)</f>
        <v/>
      </c>
      <c r="J20" s="289" t="str">
        <f>IF('C1a'!J20="","",'C1a'!J20-'C1a'!J19)</f>
        <v/>
      </c>
      <c r="K20" s="289" t="str">
        <f>IF('C1a'!K20="","",'C1a'!K20-'C1a'!K19)</f>
        <v/>
      </c>
      <c r="L20" s="289" t="str">
        <f>IF('C1a'!L20="","",'C1a'!L20-'C1a'!L19)</f>
        <v/>
      </c>
      <c r="M20" s="292" t="str">
        <f t="shared" si="0"/>
        <v/>
      </c>
      <c r="N20" s="292" t="str">
        <f t="shared" si="0"/>
        <v/>
      </c>
    </row>
    <row r="21" spans="1:14" s="283" customFormat="1" ht="19.5" customHeight="1">
      <c r="A21" s="291">
        <v>18</v>
      </c>
      <c r="B21" s="281" t="str">
        <f>IF(B2a!B21="","",B2a!B21)</f>
        <v/>
      </c>
      <c r="C21" s="289" t="str">
        <f>IF('C1a'!C21="","",'C1a'!C21-'C1a'!C20)</f>
        <v/>
      </c>
      <c r="D21" s="289" t="str">
        <f>IF('C1a'!D21="","",'C1a'!D21-'C1a'!D20)</f>
        <v/>
      </c>
      <c r="E21" s="289" t="str">
        <f>IF('C1a'!E21="","",'C1a'!E21-'C1a'!E20)</f>
        <v/>
      </c>
      <c r="F21" s="289" t="str">
        <f>IF('C1a'!F21="","",'C1a'!F21-'C1a'!F20)</f>
        <v/>
      </c>
      <c r="G21" s="289" t="str">
        <f>IF('C1a'!G21="","",'C1a'!G21-'C1a'!G20)</f>
        <v/>
      </c>
      <c r="H21" s="289" t="str">
        <f>IF('C1a'!H21="","",'C1a'!H21-'C1a'!H20)</f>
        <v/>
      </c>
      <c r="I21" s="289" t="str">
        <f>IF('C1a'!I21="","",'C1a'!I21-'C1a'!I20)</f>
        <v/>
      </c>
      <c r="J21" s="289" t="str">
        <f>IF('C1a'!J21="","",'C1a'!J21-'C1a'!J20)</f>
        <v/>
      </c>
      <c r="K21" s="289" t="str">
        <f>IF('C1a'!K21="","",'C1a'!K21-'C1a'!K20)</f>
        <v/>
      </c>
      <c r="L21" s="289" t="str">
        <f>IF('C1a'!L21="","",'C1a'!L21-'C1a'!L20)</f>
        <v/>
      </c>
      <c r="M21" s="292" t="str">
        <f t="shared" ref="M21:N33" si="2">IF(COUNT($C21:$L21)&gt;0,AVERAGE($C21:$L21),"")</f>
        <v/>
      </c>
      <c r="N21" s="292" t="str">
        <f t="shared" si="2"/>
        <v/>
      </c>
    </row>
    <row r="22" spans="1:14" s="283" customFormat="1" ht="19.5" customHeight="1">
      <c r="A22" s="291">
        <v>19</v>
      </c>
      <c r="B22" s="281" t="str">
        <f>IF(B2a!B22="","",B2a!B22)</f>
        <v/>
      </c>
      <c r="C22" s="289" t="str">
        <f>IF('C1a'!C22="","",'C1a'!C22-'C1a'!C21)</f>
        <v/>
      </c>
      <c r="D22" s="289" t="str">
        <f>IF('C1a'!D22="","",'C1a'!D22-'C1a'!D21)</f>
        <v/>
      </c>
      <c r="E22" s="289" t="str">
        <f>IF('C1a'!E22="","",'C1a'!E22-'C1a'!E21)</f>
        <v/>
      </c>
      <c r="F22" s="289" t="str">
        <f>IF('C1a'!F22="","",'C1a'!F22-'C1a'!F21)</f>
        <v/>
      </c>
      <c r="G22" s="289" t="str">
        <f>IF('C1a'!G22="","",'C1a'!G22-'C1a'!G21)</f>
        <v/>
      </c>
      <c r="H22" s="289" t="str">
        <f>IF('C1a'!H22="","",'C1a'!H22-'C1a'!H21)</f>
        <v/>
      </c>
      <c r="I22" s="289" t="str">
        <f>IF('C1a'!I22="","",'C1a'!I22-'C1a'!I21)</f>
        <v/>
      </c>
      <c r="J22" s="289" t="str">
        <f>IF('C1a'!J22="","",'C1a'!J22-'C1a'!J21)</f>
        <v/>
      </c>
      <c r="K22" s="289" t="str">
        <f>IF('C1a'!K22="","",'C1a'!K22-'C1a'!K21)</f>
        <v/>
      </c>
      <c r="L22" s="289" t="str">
        <f>IF('C1a'!L22="","",'C1a'!L22-'C1a'!L21)</f>
        <v/>
      </c>
      <c r="M22" s="292" t="str">
        <f t="shared" si="2"/>
        <v/>
      </c>
      <c r="N22" s="292" t="str">
        <f t="shared" si="2"/>
        <v/>
      </c>
    </row>
    <row r="23" spans="1:14" s="283" customFormat="1" ht="19.5" customHeight="1">
      <c r="A23" s="291">
        <v>20</v>
      </c>
      <c r="B23" s="281" t="str">
        <f>IF(B2a!B23="","",B2a!B23)</f>
        <v/>
      </c>
      <c r="C23" s="289" t="str">
        <f>IF('C1a'!C23="","",'C1a'!C23-'C1a'!C22)</f>
        <v/>
      </c>
      <c r="D23" s="289" t="str">
        <f>IF('C1a'!D23="","",'C1a'!D23-'C1a'!D22)</f>
        <v/>
      </c>
      <c r="E23" s="289" t="str">
        <f>IF('C1a'!E23="","",'C1a'!E23-'C1a'!E22)</f>
        <v/>
      </c>
      <c r="F23" s="289" t="str">
        <f>IF('C1a'!F23="","",'C1a'!F23-'C1a'!F22)</f>
        <v/>
      </c>
      <c r="G23" s="289" t="str">
        <f>IF('C1a'!G23="","",'C1a'!G23-'C1a'!G22)</f>
        <v/>
      </c>
      <c r="H23" s="289" t="str">
        <f>IF('C1a'!H23="","",'C1a'!H23-'C1a'!H22)</f>
        <v/>
      </c>
      <c r="I23" s="289" t="str">
        <f>IF('C1a'!I23="","",'C1a'!I23-'C1a'!I22)</f>
        <v/>
      </c>
      <c r="J23" s="289" t="str">
        <f>IF('C1a'!J23="","",'C1a'!J23-'C1a'!J22)</f>
        <v/>
      </c>
      <c r="K23" s="289" t="str">
        <f>IF('C1a'!K23="","",'C1a'!K23-'C1a'!K22)</f>
        <v/>
      </c>
      <c r="L23" s="289" t="str">
        <f>IF('C1a'!L23="","",'C1a'!L23-'C1a'!L22)</f>
        <v/>
      </c>
      <c r="M23" s="292" t="str">
        <f t="shared" si="2"/>
        <v/>
      </c>
      <c r="N23" s="292" t="str">
        <f t="shared" si="2"/>
        <v/>
      </c>
    </row>
    <row r="24" spans="1:14" s="283" customFormat="1" ht="19.5" customHeight="1">
      <c r="A24" s="291">
        <v>21</v>
      </c>
      <c r="B24" s="281" t="str">
        <f>IF(B2a!B24="","",B2a!B24)</f>
        <v/>
      </c>
      <c r="C24" s="289" t="str">
        <f>IF('C1a'!C24="","",'C1a'!C24-'C1a'!C23)</f>
        <v/>
      </c>
      <c r="D24" s="289" t="str">
        <f>IF('C1a'!D24="","",'C1a'!D24-'C1a'!D23)</f>
        <v/>
      </c>
      <c r="E24" s="289" t="str">
        <f>IF('C1a'!E24="","",'C1a'!E24-'C1a'!E23)</f>
        <v/>
      </c>
      <c r="F24" s="289" t="str">
        <f>IF('C1a'!F24="","",'C1a'!F24-'C1a'!F23)</f>
        <v/>
      </c>
      <c r="G24" s="289" t="str">
        <f>IF('C1a'!G24="","",'C1a'!G24-'C1a'!G23)</f>
        <v/>
      </c>
      <c r="H24" s="289" t="str">
        <f>IF('C1a'!H24="","",'C1a'!H24-'C1a'!H23)</f>
        <v/>
      </c>
      <c r="I24" s="289" t="str">
        <f>IF('C1a'!I24="","",'C1a'!I24-'C1a'!I23)</f>
        <v/>
      </c>
      <c r="J24" s="289" t="str">
        <f>IF('C1a'!J24="","",'C1a'!J24-'C1a'!J23)</f>
        <v/>
      </c>
      <c r="K24" s="289" t="str">
        <f>IF('C1a'!K24="","",'C1a'!K24-'C1a'!K23)</f>
        <v/>
      </c>
      <c r="L24" s="289" t="str">
        <f>IF('C1a'!L24="","",'C1a'!L24-'C1a'!L23)</f>
        <v/>
      </c>
      <c r="M24" s="292" t="str">
        <f t="shared" si="2"/>
        <v/>
      </c>
      <c r="N24" s="292" t="str">
        <f t="shared" si="2"/>
        <v/>
      </c>
    </row>
    <row r="25" spans="1:14" s="283" customFormat="1" ht="19.5" customHeight="1">
      <c r="A25" s="291">
        <v>22</v>
      </c>
      <c r="B25" s="281" t="str">
        <f>IF(B2a!B25="","",B2a!B25)</f>
        <v/>
      </c>
      <c r="C25" s="289" t="str">
        <f>IF('C1a'!C25="","",'C1a'!C25-'C1a'!C24)</f>
        <v/>
      </c>
      <c r="D25" s="289" t="str">
        <f>IF('C1a'!D25="","",'C1a'!D25-'C1a'!D24)</f>
        <v/>
      </c>
      <c r="E25" s="289" t="str">
        <f>IF('C1a'!E25="","",'C1a'!E25-'C1a'!E24)</f>
        <v/>
      </c>
      <c r="F25" s="289" t="str">
        <f>IF('C1a'!F25="","",'C1a'!F25-'C1a'!F24)</f>
        <v/>
      </c>
      <c r="G25" s="289" t="str">
        <f>IF('C1a'!G25="","",'C1a'!G25-'C1a'!G24)</f>
        <v/>
      </c>
      <c r="H25" s="289" t="str">
        <f>IF('C1a'!H25="","",'C1a'!H25-'C1a'!H24)</f>
        <v/>
      </c>
      <c r="I25" s="289" t="str">
        <f>IF('C1a'!I25="","",'C1a'!I25-'C1a'!I24)</f>
        <v/>
      </c>
      <c r="J25" s="289" t="str">
        <f>IF('C1a'!J25="","",'C1a'!J25-'C1a'!J24)</f>
        <v/>
      </c>
      <c r="K25" s="289" t="str">
        <f>IF('C1a'!K25="","",'C1a'!K25-'C1a'!K24)</f>
        <v/>
      </c>
      <c r="L25" s="289" t="str">
        <f>IF('C1a'!L25="","",'C1a'!L25-'C1a'!L24)</f>
        <v/>
      </c>
      <c r="M25" s="292" t="str">
        <f t="shared" si="2"/>
        <v/>
      </c>
      <c r="N25" s="292" t="str">
        <f t="shared" si="2"/>
        <v/>
      </c>
    </row>
    <row r="26" spans="1:14" s="283" customFormat="1" ht="19.5" customHeight="1">
      <c r="A26" s="291">
        <v>23</v>
      </c>
      <c r="B26" s="281" t="str">
        <f>IF(B2a!B26="","",B2a!B26)</f>
        <v/>
      </c>
      <c r="C26" s="289" t="str">
        <f>IF('C1a'!C26="","",'C1a'!C26-'C1a'!C25)</f>
        <v/>
      </c>
      <c r="D26" s="289" t="str">
        <f>IF('C1a'!D26="","",'C1a'!D26-'C1a'!D25)</f>
        <v/>
      </c>
      <c r="E26" s="289" t="str">
        <f>IF('C1a'!E26="","",'C1a'!E26-'C1a'!E25)</f>
        <v/>
      </c>
      <c r="F26" s="289" t="str">
        <f>IF('C1a'!F26="","",'C1a'!F26-'C1a'!F25)</f>
        <v/>
      </c>
      <c r="G26" s="289" t="str">
        <f>IF('C1a'!G26="","",'C1a'!G26-'C1a'!G25)</f>
        <v/>
      </c>
      <c r="H26" s="289" t="str">
        <f>IF('C1a'!H26="","",'C1a'!H26-'C1a'!H25)</f>
        <v/>
      </c>
      <c r="I26" s="289" t="str">
        <f>IF('C1a'!I26="","",'C1a'!I26-'C1a'!I25)</f>
        <v/>
      </c>
      <c r="J26" s="289" t="str">
        <f>IF('C1a'!J26="","",'C1a'!J26-'C1a'!J25)</f>
        <v/>
      </c>
      <c r="K26" s="289" t="str">
        <f>IF('C1a'!K26="","",'C1a'!K26-'C1a'!K25)</f>
        <v/>
      </c>
      <c r="L26" s="289" t="str">
        <f>IF('C1a'!L26="","",'C1a'!L26-'C1a'!L25)</f>
        <v/>
      </c>
      <c r="M26" s="292" t="str">
        <f t="shared" si="2"/>
        <v/>
      </c>
      <c r="N26" s="292" t="str">
        <f t="shared" si="2"/>
        <v/>
      </c>
    </row>
    <row r="27" spans="1:14" s="283" customFormat="1" ht="19.5" customHeight="1">
      <c r="A27" s="291">
        <v>24</v>
      </c>
      <c r="B27" s="281" t="str">
        <f>IF(B2a!B27="","",B2a!B27)</f>
        <v/>
      </c>
      <c r="C27" s="289" t="str">
        <f>IF('C1a'!C27="","",'C1a'!C27-'C1a'!C26)</f>
        <v/>
      </c>
      <c r="D27" s="289" t="str">
        <f>IF('C1a'!D27="","",'C1a'!D27-'C1a'!D26)</f>
        <v/>
      </c>
      <c r="E27" s="289" t="str">
        <f>IF('C1a'!E27="","",'C1a'!E27-'C1a'!E26)</f>
        <v/>
      </c>
      <c r="F27" s="289" t="str">
        <f>IF('C1a'!F27="","",'C1a'!F27-'C1a'!F26)</f>
        <v/>
      </c>
      <c r="G27" s="289" t="str">
        <f>IF('C1a'!G27="","",'C1a'!G27-'C1a'!G26)</f>
        <v/>
      </c>
      <c r="H27" s="289" t="str">
        <f>IF('C1a'!H27="","",'C1a'!H27-'C1a'!H26)</f>
        <v/>
      </c>
      <c r="I27" s="289" t="str">
        <f>IF('C1a'!I27="","",'C1a'!I27-'C1a'!I26)</f>
        <v/>
      </c>
      <c r="J27" s="289" t="str">
        <f>IF('C1a'!J27="","",'C1a'!J27-'C1a'!J26)</f>
        <v/>
      </c>
      <c r="K27" s="289" t="str">
        <f>IF('C1a'!K27="","",'C1a'!K27-'C1a'!K26)</f>
        <v/>
      </c>
      <c r="L27" s="289" t="str">
        <f>IF('C1a'!L27="","",'C1a'!L27-'C1a'!L26)</f>
        <v/>
      </c>
      <c r="M27" s="292" t="str">
        <f t="shared" si="2"/>
        <v/>
      </c>
      <c r="N27" s="292" t="str">
        <f t="shared" si="2"/>
        <v/>
      </c>
    </row>
    <row r="28" spans="1:14" s="283" customFormat="1" ht="19.5" customHeight="1">
      <c r="A28" s="291">
        <v>25</v>
      </c>
      <c r="B28" s="281" t="str">
        <f>IF(B2a!B28="","",B2a!B28)</f>
        <v/>
      </c>
      <c r="C28" s="289" t="str">
        <f>IF('C1a'!C28="","",'C1a'!C28-'C1a'!C27)</f>
        <v/>
      </c>
      <c r="D28" s="289" t="str">
        <f>IF('C1a'!D28="","",'C1a'!D28-'C1a'!D27)</f>
        <v/>
      </c>
      <c r="E28" s="289" t="str">
        <f>IF('C1a'!E28="","",'C1a'!E28-'C1a'!E27)</f>
        <v/>
      </c>
      <c r="F28" s="289" t="str">
        <f>IF('C1a'!F28="","",'C1a'!F28-'C1a'!F27)</f>
        <v/>
      </c>
      <c r="G28" s="289" t="str">
        <f>IF('C1a'!G28="","",'C1a'!G28-'C1a'!G27)</f>
        <v/>
      </c>
      <c r="H28" s="289" t="str">
        <f>IF('C1a'!H28="","",'C1a'!H28-'C1a'!H27)</f>
        <v/>
      </c>
      <c r="I28" s="289" t="str">
        <f>IF('C1a'!I28="","",'C1a'!I28-'C1a'!I27)</f>
        <v/>
      </c>
      <c r="J28" s="289" t="str">
        <f>IF('C1a'!J28="","",'C1a'!J28-'C1a'!J27)</f>
        <v/>
      </c>
      <c r="K28" s="289" t="str">
        <f>IF('C1a'!K28="","",'C1a'!K28-'C1a'!K27)</f>
        <v/>
      </c>
      <c r="L28" s="289" t="str">
        <f>IF('C1a'!L28="","",'C1a'!L28-'C1a'!L27)</f>
        <v/>
      </c>
      <c r="M28" s="292" t="str">
        <f t="shared" si="2"/>
        <v/>
      </c>
      <c r="N28" s="292" t="str">
        <f t="shared" si="2"/>
        <v/>
      </c>
    </row>
    <row r="29" spans="1:14" s="283" customFormat="1" ht="19.5" customHeight="1">
      <c r="A29" s="291">
        <v>26</v>
      </c>
      <c r="B29" s="281" t="str">
        <f>IF(B2a!B29="","",B2a!B29)</f>
        <v/>
      </c>
      <c r="C29" s="289" t="str">
        <f>IF('C1a'!C29="","",'C1a'!C29-'C1a'!C28)</f>
        <v/>
      </c>
      <c r="D29" s="289" t="str">
        <f>IF('C1a'!D29="","",'C1a'!D29-'C1a'!D28)</f>
        <v/>
      </c>
      <c r="E29" s="289" t="str">
        <f>IF('C1a'!E29="","",'C1a'!E29-'C1a'!E28)</f>
        <v/>
      </c>
      <c r="F29" s="289" t="str">
        <f>IF('C1a'!F29="","",'C1a'!F29-'C1a'!F28)</f>
        <v/>
      </c>
      <c r="G29" s="289" t="str">
        <f>IF('C1a'!G29="","",'C1a'!G29-'C1a'!G28)</f>
        <v/>
      </c>
      <c r="H29" s="289" t="str">
        <f>IF('C1a'!H29="","",'C1a'!H29-'C1a'!H28)</f>
        <v/>
      </c>
      <c r="I29" s="289" t="str">
        <f>IF('C1a'!I29="","",'C1a'!I29-'C1a'!I28)</f>
        <v/>
      </c>
      <c r="J29" s="289" t="str">
        <f>IF('C1a'!J29="","",'C1a'!J29-'C1a'!J28)</f>
        <v/>
      </c>
      <c r="K29" s="289" t="str">
        <f>IF('C1a'!K29="","",'C1a'!K29-'C1a'!K28)</f>
        <v/>
      </c>
      <c r="L29" s="289" t="str">
        <f>IF('C1a'!L29="","",'C1a'!L29-'C1a'!L28)</f>
        <v/>
      </c>
      <c r="M29" s="292" t="str">
        <f t="shared" si="2"/>
        <v/>
      </c>
      <c r="N29" s="292" t="str">
        <f t="shared" si="2"/>
        <v/>
      </c>
    </row>
    <row r="30" spans="1:14" s="283" customFormat="1" ht="19.5" customHeight="1">
      <c r="A30" s="291">
        <v>27</v>
      </c>
      <c r="B30" s="281" t="str">
        <f>IF(B2a!B30="","",B2a!B30)</f>
        <v/>
      </c>
      <c r="C30" s="289" t="str">
        <f>IF('C1a'!C30="","",'C1a'!C30-'C1a'!C29)</f>
        <v/>
      </c>
      <c r="D30" s="289" t="str">
        <f>IF('C1a'!D30="","",'C1a'!D30-'C1a'!D29)</f>
        <v/>
      </c>
      <c r="E30" s="289" t="str">
        <f>IF('C1a'!E30="","",'C1a'!E30-'C1a'!E29)</f>
        <v/>
      </c>
      <c r="F30" s="289" t="str">
        <f>IF('C1a'!F30="","",'C1a'!F30-'C1a'!F29)</f>
        <v/>
      </c>
      <c r="G30" s="289" t="str">
        <f>IF('C1a'!G30="","",'C1a'!G30-'C1a'!G29)</f>
        <v/>
      </c>
      <c r="H30" s="289" t="str">
        <f>IF('C1a'!H30="","",'C1a'!H30-'C1a'!H29)</f>
        <v/>
      </c>
      <c r="I30" s="289" t="str">
        <f>IF('C1a'!I30="","",'C1a'!I30-'C1a'!I29)</f>
        <v/>
      </c>
      <c r="J30" s="289" t="str">
        <f>IF('C1a'!J30="","",'C1a'!J30-'C1a'!J29)</f>
        <v/>
      </c>
      <c r="K30" s="289" t="str">
        <f>IF('C1a'!K30="","",'C1a'!K30-'C1a'!K29)</f>
        <v/>
      </c>
      <c r="L30" s="289" t="str">
        <f>IF('C1a'!L30="","",'C1a'!L30-'C1a'!L29)</f>
        <v/>
      </c>
      <c r="M30" s="292" t="str">
        <f t="shared" si="2"/>
        <v/>
      </c>
      <c r="N30" s="292" t="str">
        <f t="shared" si="2"/>
        <v/>
      </c>
    </row>
    <row r="31" spans="1:14" s="283" customFormat="1" ht="19.5" customHeight="1">
      <c r="A31" s="291">
        <v>28</v>
      </c>
      <c r="B31" s="281" t="str">
        <f>IF(B2a!B31="","",B2a!B31)</f>
        <v/>
      </c>
      <c r="C31" s="289" t="str">
        <f>IF('C1a'!C31="","",'C1a'!C31-'C1a'!C30)</f>
        <v/>
      </c>
      <c r="D31" s="289" t="str">
        <f>IF('C1a'!D31="","",'C1a'!D31-'C1a'!D30)</f>
        <v/>
      </c>
      <c r="E31" s="289" t="str">
        <f>IF('C1a'!E31="","",'C1a'!E31-'C1a'!E30)</f>
        <v/>
      </c>
      <c r="F31" s="289" t="str">
        <f>IF('C1a'!F31="","",'C1a'!F31-'C1a'!F30)</f>
        <v/>
      </c>
      <c r="G31" s="289" t="str">
        <f>IF('C1a'!G31="","",'C1a'!G31-'C1a'!G30)</f>
        <v/>
      </c>
      <c r="H31" s="289" t="str">
        <f>IF('C1a'!H31="","",'C1a'!H31-'C1a'!H30)</f>
        <v/>
      </c>
      <c r="I31" s="289" t="str">
        <f>IF('C1a'!I31="","",'C1a'!I31-'C1a'!I30)</f>
        <v/>
      </c>
      <c r="J31" s="289" t="str">
        <f>IF('C1a'!J31="","",'C1a'!J31-'C1a'!J30)</f>
        <v/>
      </c>
      <c r="K31" s="289" t="str">
        <f>IF('C1a'!K31="","",'C1a'!K31-'C1a'!K30)</f>
        <v/>
      </c>
      <c r="L31" s="289" t="str">
        <f>IF('C1a'!L31="","",'C1a'!L31-'C1a'!L30)</f>
        <v/>
      </c>
      <c r="M31" s="292" t="str">
        <f t="shared" si="2"/>
        <v/>
      </c>
      <c r="N31" s="292" t="str">
        <f t="shared" si="2"/>
        <v/>
      </c>
    </row>
    <row r="32" spans="1:14" s="283" customFormat="1" ht="19.5" customHeight="1">
      <c r="A32" s="291">
        <v>29</v>
      </c>
      <c r="B32" s="281" t="str">
        <f>IF(B2a!B32="","",B2a!B32)</f>
        <v/>
      </c>
      <c r="C32" s="289" t="str">
        <f>IF('C1a'!C32="","",'C1a'!C32-'C1a'!C31)</f>
        <v/>
      </c>
      <c r="D32" s="289" t="str">
        <f>IF('C1a'!D32="","",'C1a'!D32-'C1a'!D31)</f>
        <v/>
      </c>
      <c r="E32" s="289" t="str">
        <f>IF('C1a'!E32="","",'C1a'!E32-'C1a'!E31)</f>
        <v/>
      </c>
      <c r="F32" s="289" t="str">
        <f>IF('C1a'!F32="","",'C1a'!F32-'C1a'!F31)</f>
        <v/>
      </c>
      <c r="G32" s="289" t="str">
        <f>IF('C1a'!G32="","",'C1a'!G32-'C1a'!G31)</f>
        <v/>
      </c>
      <c r="H32" s="289" t="str">
        <f>IF('C1a'!H32="","",'C1a'!H32-'C1a'!H31)</f>
        <v/>
      </c>
      <c r="I32" s="289" t="str">
        <f>IF('C1a'!I32="","",'C1a'!I32-'C1a'!I31)</f>
        <v/>
      </c>
      <c r="J32" s="289" t="str">
        <f>IF('C1a'!J32="","",'C1a'!J32-'C1a'!J31)</f>
        <v/>
      </c>
      <c r="K32" s="289" t="str">
        <f>IF('C1a'!K32="","",'C1a'!K32-'C1a'!K31)</f>
        <v/>
      </c>
      <c r="L32" s="289" t="str">
        <f>IF('C1a'!L32="","",'C1a'!L32-'C1a'!L31)</f>
        <v/>
      </c>
      <c r="M32" s="292" t="str">
        <f t="shared" si="2"/>
        <v/>
      </c>
      <c r="N32" s="292" t="str">
        <f t="shared" si="2"/>
        <v/>
      </c>
    </row>
    <row r="33" spans="1:14" s="283" customFormat="1" ht="19.5" customHeight="1">
      <c r="A33" s="291">
        <v>30</v>
      </c>
      <c r="B33" s="281" t="str">
        <f>IF(B2a!B33="","",B2a!B33)</f>
        <v/>
      </c>
      <c r="C33" s="289" t="str">
        <f>IF('C1a'!C33="","",'C1a'!C33-'C1a'!C32)</f>
        <v/>
      </c>
      <c r="D33" s="289" t="str">
        <f>IF('C1a'!D33="","",'C1a'!D33-'C1a'!D32)</f>
        <v/>
      </c>
      <c r="E33" s="289" t="str">
        <f>IF('C1a'!E33="","",'C1a'!E33-'C1a'!E32)</f>
        <v/>
      </c>
      <c r="F33" s="289" t="str">
        <f>IF('C1a'!F33="","",'C1a'!F33-'C1a'!F32)</f>
        <v/>
      </c>
      <c r="G33" s="289" t="str">
        <f>IF('C1a'!G33="","",'C1a'!G33-'C1a'!G32)</f>
        <v/>
      </c>
      <c r="H33" s="289" t="str">
        <f>IF('C1a'!H33="","",'C1a'!H33-'C1a'!H32)</f>
        <v/>
      </c>
      <c r="I33" s="289" t="str">
        <f>IF('C1a'!I33="","",'C1a'!I33-'C1a'!I32)</f>
        <v/>
      </c>
      <c r="J33" s="289" t="str">
        <f>IF('C1a'!J33="","",'C1a'!J33-'C1a'!J32)</f>
        <v/>
      </c>
      <c r="K33" s="289" t="str">
        <f>IF('C1a'!K33="","",'C1a'!K33-'C1a'!K32)</f>
        <v/>
      </c>
      <c r="L33" s="289" t="str">
        <f>IF('C1a'!L33="","",'C1a'!L33-'C1a'!L32)</f>
        <v/>
      </c>
      <c r="M33" s="292" t="str">
        <f t="shared" si="2"/>
        <v/>
      </c>
      <c r="N33" s="292" t="str">
        <f t="shared" si="2"/>
        <v/>
      </c>
    </row>
  </sheetData>
  <sheetProtection password="CEBE" sheet="1" objects="1" scenarios="1"/>
  <mergeCells count="3">
    <mergeCell ref="A1:N1"/>
    <mergeCell ref="A2:A3"/>
    <mergeCell ref="M2:N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ED43"/>
  <sheetViews>
    <sheetView showGridLines="0" showRowColHeaders="0" zoomScaleNormal="100" workbookViewId="0">
      <selection activeCell="A3" sqref="A3:B3"/>
    </sheetView>
  </sheetViews>
  <sheetFormatPr defaultColWidth="8.85546875" defaultRowHeight="15"/>
  <cols>
    <col min="1" max="1" width="5.140625" style="196" customWidth="1"/>
    <col min="2" max="2" width="25.140625" style="196" customWidth="1"/>
    <col min="3" max="7" width="8.85546875" style="196"/>
    <col min="8" max="133" width="1" style="196" customWidth="1"/>
    <col min="134" max="134" width="4.7109375" style="197" customWidth="1"/>
    <col min="135" max="154" width="4.7109375" style="196" customWidth="1"/>
    <col min="155" max="16384" width="8.85546875" style="196"/>
  </cols>
  <sheetData>
    <row r="1" spans="1:134" ht="26.25">
      <c r="A1" s="377" t="s">
        <v>329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378"/>
      <c r="AL1" s="378"/>
      <c r="AM1" s="378"/>
      <c r="AN1" s="378"/>
      <c r="AO1" s="378"/>
      <c r="AP1" s="378"/>
      <c r="AQ1" s="378"/>
      <c r="AR1" s="378"/>
      <c r="AS1" s="378"/>
      <c r="AT1" s="378"/>
      <c r="AU1" s="378"/>
      <c r="AV1" s="378"/>
      <c r="AW1" s="378"/>
      <c r="AX1" s="378"/>
      <c r="AY1" s="378"/>
      <c r="AZ1" s="378"/>
      <c r="BA1" s="378"/>
      <c r="BB1" s="378"/>
      <c r="BC1" s="378"/>
      <c r="BD1" s="378"/>
      <c r="BE1" s="378"/>
      <c r="BF1" s="378"/>
      <c r="BG1" s="378"/>
      <c r="BH1" s="378"/>
      <c r="BI1" s="378"/>
      <c r="BJ1" s="378"/>
      <c r="BK1" s="378"/>
      <c r="BL1" s="378"/>
      <c r="BM1" s="378"/>
      <c r="BN1" s="378"/>
      <c r="BO1" s="378"/>
      <c r="BP1" s="378"/>
      <c r="BQ1" s="378"/>
      <c r="BR1" s="378"/>
      <c r="BS1" s="378"/>
      <c r="BT1" s="378"/>
      <c r="BU1" s="378"/>
      <c r="BV1" s="378"/>
      <c r="BW1" s="378"/>
      <c r="BX1" s="378"/>
      <c r="BY1" s="378"/>
      <c r="BZ1" s="378"/>
      <c r="CA1" s="378"/>
      <c r="CB1" s="378"/>
      <c r="CC1" s="378"/>
      <c r="CD1" s="378"/>
      <c r="CE1" s="378"/>
      <c r="CF1" s="378"/>
      <c r="CG1" s="378"/>
      <c r="CH1" s="378"/>
      <c r="CI1" s="378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</row>
    <row r="2" spans="1:134">
      <c r="A2" s="379" t="s">
        <v>55</v>
      </c>
      <c r="B2" s="379"/>
      <c r="C2" s="379" t="s">
        <v>74</v>
      </c>
      <c r="D2" s="379"/>
      <c r="E2" s="379"/>
      <c r="F2" s="379"/>
      <c r="G2" s="379"/>
      <c r="H2" s="379" t="s">
        <v>56</v>
      </c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379"/>
      <c r="AM2" s="379"/>
      <c r="AN2" s="379" t="str">
        <f>"Takt Time in "&amp;'A3'!C4</f>
        <v>Takt Time in Seconds</v>
      </c>
      <c r="AO2" s="379"/>
      <c r="AP2" s="379"/>
      <c r="AQ2" s="379"/>
      <c r="AR2" s="379"/>
      <c r="AS2" s="379"/>
      <c r="AT2" s="379"/>
      <c r="AU2" s="379"/>
      <c r="AV2" s="379"/>
      <c r="AW2" s="379"/>
      <c r="AX2" s="379"/>
      <c r="AY2" s="379"/>
      <c r="AZ2" s="379"/>
      <c r="BA2" s="379"/>
      <c r="BB2" s="379"/>
      <c r="BC2" s="379"/>
      <c r="BD2" s="379"/>
      <c r="BE2" s="379"/>
      <c r="BF2" s="379"/>
      <c r="BG2" s="379"/>
      <c r="BH2" s="379"/>
      <c r="BI2" s="379"/>
      <c r="BJ2" s="379"/>
      <c r="BK2" s="379"/>
      <c r="BL2" s="379"/>
      <c r="BM2" s="379"/>
      <c r="BN2" s="379"/>
      <c r="BO2" s="379"/>
      <c r="BP2" s="198"/>
      <c r="BQ2" s="199"/>
      <c r="BR2" s="199"/>
      <c r="BS2" s="199"/>
      <c r="BT2" s="199"/>
      <c r="BU2" s="200"/>
      <c r="BV2" s="200" t="s">
        <v>330</v>
      </c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1"/>
      <c r="CH2" s="201"/>
      <c r="CI2" s="201"/>
      <c r="CJ2" s="201"/>
      <c r="CK2" s="202"/>
      <c r="CL2" s="203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  <c r="DF2" s="204"/>
      <c r="DG2" s="204"/>
      <c r="DH2" s="204"/>
      <c r="DI2" s="204"/>
      <c r="DJ2" s="204"/>
      <c r="DK2" s="204"/>
      <c r="DL2" s="204"/>
      <c r="DM2" s="204"/>
      <c r="DN2" s="204"/>
      <c r="DO2" s="204"/>
      <c r="DP2" s="204"/>
      <c r="DQ2" s="204"/>
      <c r="DR2" s="204"/>
      <c r="DS2" s="204"/>
      <c r="DT2" s="204"/>
      <c r="DU2" s="204"/>
      <c r="DV2" s="204"/>
    </row>
    <row r="3" spans="1:134">
      <c r="A3" s="367"/>
      <c r="B3" s="368"/>
      <c r="C3" s="380"/>
      <c r="D3" s="381"/>
      <c r="E3" s="381"/>
      <c r="F3" s="381"/>
      <c r="G3" s="382"/>
      <c r="H3" s="372">
        <f>'A3'!C17</f>
        <v>240</v>
      </c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  <c r="AL3" s="372"/>
      <c r="AM3" s="372"/>
      <c r="AN3" s="372">
        <f>'A3'!C19</f>
        <v>100</v>
      </c>
      <c r="AO3" s="372"/>
      <c r="AP3" s="372"/>
      <c r="AQ3" s="372"/>
      <c r="AR3" s="372"/>
      <c r="AS3" s="372"/>
      <c r="AT3" s="372"/>
      <c r="AU3" s="372"/>
      <c r="AV3" s="372"/>
      <c r="AW3" s="372"/>
      <c r="AX3" s="372"/>
      <c r="AY3" s="372"/>
      <c r="AZ3" s="372"/>
      <c r="BA3" s="372"/>
      <c r="BB3" s="372"/>
      <c r="BC3" s="372"/>
      <c r="BD3" s="372"/>
      <c r="BE3" s="372"/>
      <c r="BF3" s="372"/>
      <c r="BG3" s="372"/>
      <c r="BH3" s="372"/>
      <c r="BI3" s="372"/>
      <c r="BJ3" s="372"/>
      <c r="BK3" s="372"/>
      <c r="BL3" s="372"/>
      <c r="BM3" s="372"/>
      <c r="BN3" s="372"/>
      <c r="BO3" s="372"/>
      <c r="BP3" s="205"/>
      <c r="BQ3" s="206"/>
      <c r="BR3" s="206"/>
      <c r="BS3" s="206"/>
      <c r="BT3" s="206"/>
      <c r="BU3" s="207"/>
      <c r="BV3" s="207" t="s">
        <v>331</v>
      </c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8"/>
      <c r="CH3" s="208"/>
      <c r="CI3" s="208"/>
      <c r="CJ3" s="208"/>
      <c r="CK3" s="209"/>
      <c r="CL3" s="203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/>
      <c r="DV3" s="204"/>
    </row>
    <row r="4" spans="1:134">
      <c r="A4" s="379" t="s">
        <v>57</v>
      </c>
      <c r="B4" s="379"/>
      <c r="C4" s="383"/>
      <c r="D4" s="384"/>
      <c r="E4" s="384"/>
      <c r="F4" s="384"/>
      <c r="G4" s="385"/>
      <c r="H4" s="379" t="s">
        <v>332</v>
      </c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  <c r="AH4" s="379"/>
      <c r="AI4" s="379"/>
      <c r="AJ4" s="379"/>
      <c r="AK4" s="379"/>
      <c r="AL4" s="379"/>
      <c r="AM4" s="379"/>
      <c r="AN4" s="379" t="s">
        <v>333</v>
      </c>
      <c r="AO4" s="379"/>
      <c r="AP4" s="379"/>
      <c r="AQ4" s="379"/>
      <c r="AR4" s="379"/>
      <c r="AS4" s="379"/>
      <c r="AT4" s="379"/>
      <c r="AU4" s="379"/>
      <c r="AV4" s="379"/>
      <c r="AW4" s="379"/>
      <c r="AX4" s="379"/>
      <c r="AY4" s="379"/>
      <c r="AZ4" s="379"/>
      <c r="BA4" s="379"/>
      <c r="BB4" s="379"/>
      <c r="BC4" s="379"/>
      <c r="BD4" s="379"/>
      <c r="BE4" s="379"/>
      <c r="BF4" s="379"/>
      <c r="BG4" s="379"/>
      <c r="BH4" s="379"/>
      <c r="BI4" s="379"/>
      <c r="BJ4" s="379"/>
      <c r="BK4" s="379"/>
      <c r="BL4" s="379"/>
      <c r="BM4" s="379"/>
      <c r="BN4" s="379"/>
      <c r="BO4" s="379"/>
      <c r="BP4" s="205"/>
      <c r="BQ4" s="206"/>
      <c r="BR4" s="206"/>
      <c r="BS4" s="206"/>
      <c r="BT4" s="206"/>
      <c r="BU4" s="210"/>
      <c r="BV4" s="210" t="s">
        <v>334</v>
      </c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1"/>
      <c r="CH4" s="211"/>
      <c r="CI4" s="211"/>
      <c r="CJ4" s="211"/>
      <c r="CK4" s="209"/>
      <c r="CL4" s="203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</row>
    <row r="5" spans="1:134">
      <c r="A5" s="367"/>
      <c r="B5" s="368"/>
      <c r="C5" s="369" t="str">
        <f>"Efficiency = "&amp;ROUND(W43*100,0)&amp;"%"</f>
        <v>Efficiency = 0%</v>
      </c>
      <c r="D5" s="370"/>
      <c r="E5" s="370"/>
      <c r="F5" s="370"/>
      <c r="G5" s="371"/>
      <c r="H5" s="372">
        <f>'A3'!C15</f>
        <v>400</v>
      </c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  <c r="W5" s="372"/>
      <c r="X5" s="372"/>
      <c r="Y5" s="372"/>
      <c r="Z5" s="372"/>
      <c r="AA5" s="372"/>
      <c r="AB5" s="372"/>
      <c r="AC5" s="372"/>
      <c r="AD5" s="372"/>
      <c r="AE5" s="372"/>
      <c r="AF5" s="372"/>
      <c r="AG5" s="372"/>
      <c r="AH5" s="372"/>
      <c r="AI5" s="372"/>
      <c r="AJ5" s="372"/>
      <c r="AK5" s="372"/>
      <c r="AL5" s="372"/>
      <c r="AM5" s="372"/>
      <c r="AN5" s="373"/>
      <c r="AO5" s="373"/>
      <c r="AP5" s="373"/>
      <c r="AQ5" s="373"/>
      <c r="AR5" s="373"/>
      <c r="AS5" s="373"/>
      <c r="AT5" s="373"/>
      <c r="AU5" s="373"/>
      <c r="AV5" s="373"/>
      <c r="AW5" s="373"/>
      <c r="AX5" s="373"/>
      <c r="AY5" s="373"/>
      <c r="AZ5" s="373"/>
      <c r="BA5" s="373"/>
      <c r="BB5" s="373"/>
      <c r="BC5" s="373"/>
      <c r="BD5" s="373"/>
      <c r="BE5" s="373"/>
      <c r="BF5" s="373"/>
      <c r="BG5" s="373"/>
      <c r="BH5" s="373"/>
      <c r="BI5" s="373"/>
      <c r="BJ5" s="373"/>
      <c r="BK5" s="373"/>
      <c r="BL5" s="373"/>
      <c r="BM5" s="373"/>
      <c r="BN5" s="373"/>
      <c r="BO5" s="373"/>
      <c r="BP5" s="212"/>
      <c r="BQ5" s="213"/>
      <c r="BR5" s="213"/>
      <c r="BS5" s="213"/>
      <c r="BT5" s="213"/>
      <c r="BU5" s="214"/>
      <c r="BV5" s="214" t="s">
        <v>13</v>
      </c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5"/>
      <c r="CH5" s="215"/>
      <c r="CI5" s="215"/>
      <c r="CJ5" s="215"/>
      <c r="CK5" s="216"/>
      <c r="CL5" s="203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17">
        <v>1</v>
      </c>
      <c r="DQ5" s="204"/>
      <c r="DR5" s="204"/>
      <c r="DS5" s="204"/>
      <c r="DT5" s="204"/>
      <c r="DU5" s="204"/>
      <c r="DV5" s="204"/>
      <c r="DW5" s="204"/>
      <c r="DX5" s="204"/>
    </row>
    <row r="6" spans="1:134" s="222" customFormat="1" ht="11.25" hidden="1">
      <c r="A6" s="218"/>
      <c r="B6" s="219"/>
      <c r="C6" s="219"/>
      <c r="D6" s="219"/>
      <c r="E6" s="219"/>
      <c r="F6" s="219"/>
      <c r="G6" s="219"/>
      <c r="H6" s="219">
        <f t="shared" ref="H6:BS6" ca="1" si="0">IF(AND(H7&lt;$AN3,I7&gt;$AN3),1,0)</f>
        <v>0</v>
      </c>
      <c r="I6" s="219">
        <f t="shared" ca="1" si="0"/>
        <v>0</v>
      </c>
      <c r="J6" s="219">
        <f t="shared" ca="1" si="0"/>
        <v>0</v>
      </c>
      <c r="K6" s="219">
        <f t="shared" ca="1" si="0"/>
        <v>0</v>
      </c>
      <c r="L6" s="219">
        <f t="shared" ca="1" si="0"/>
        <v>0</v>
      </c>
      <c r="M6" s="219">
        <f t="shared" ca="1" si="0"/>
        <v>0</v>
      </c>
      <c r="N6" s="219">
        <f t="shared" ca="1" si="0"/>
        <v>0</v>
      </c>
      <c r="O6" s="219">
        <f t="shared" ca="1" si="0"/>
        <v>0</v>
      </c>
      <c r="P6" s="219">
        <f t="shared" ca="1" si="0"/>
        <v>0</v>
      </c>
      <c r="Q6" s="219">
        <f t="shared" ca="1" si="0"/>
        <v>0</v>
      </c>
      <c r="R6" s="219">
        <f t="shared" ca="1" si="0"/>
        <v>0</v>
      </c>
      <c r="S6" s="219">
        <f t="shared" ca="1" si="0"/>
        <v>0</v>
      </c>
      <c r="T6" s="219">
        <f t="shared" ca="1" si="0"/>
        <v>0</v>
      </c>
      <c r="U6" s="219">
        <f t="shared" ca="1" si="0"/>
        <v>0</v>
      </c>
      <c r="V6" s="219">
        <f t="shared" ca="1" si="0"/>
        <v>0</v>
      </c>
      <c r="W6" s="219">
        <f t="shared" ca="1" si="0"/>
        <v>0</v>
      </c>
      <c r="X6" s="219">
        <f t="shared" ca="1" si="0"/>
        <v>0</v>
      </c>
      <c r="Y6" s="219">
        <f t="shared" ca="1" si="0"/>
        <v>0</v>
      </c>
      <c r="Z6" s="219">
        <f t="shared" ca="1" si="0"/>
        <v>0</v>
      </c>
      <c r="AA6" s="219">
        <f t="shared" ca="1" si="0"/>
        <v>0</v>
      </c>
      <c r="AB6" s="219">
        <f t="shared" ca="1" si="0"/>
        <v>0</v>
      </c>
      <c r="AC6" s="219">
        <f t="shared" ca="1" si="0"/>
        <v>0</v>
      </c>
      <c r="AD6" s="219">
        <f t="shared" ca="1" si="0"/>
        <v>0</v>
      </c>
      <c r="AE6" s="219">
        <f t="shared" ca="1" si="0"/>
        <v>0</v>
      </c>
      <c r="AF6" s="219">
        <f t="shared" ca="1" si="0"/>
        <v>0</v>
      </c>
      <c r="AG6" s="219">
        <f t="shared" ca="1" si="0"/>
        <v>0</v>
      </c>
      <c r="AH6" s="219">
        <f t="shared" ca="1" si="0"/>
        <v>0</v>
      </c>
      <c r="AI6" s="219">
        <f t="shared" ca="1" si="0"/>
        <v>0</v>
      </c>
      <c r="AJ6" s="219">
        <f t="shared" ca="1" si="0"/>
        <v>0</v>
      </c>
      <c r="AK6" s="219">
        <f t="shared" ca="1" si="0"/>
        <v>0</v>
      </c>
      <c r="AL6" s="219">
        <f t="shared" ca="1" si="0"/>
        <v>0</v>
      </c>
      <c r="AM6" s="219">
        <f t="shared" ca="1" si="0"/>
        <v>0</v>
      </c>
      <c r="AN6" s="219">
        <f t="shared" ca="1" si="0"/>
        <v>0</v>
      </c>
      <c r="AO6" s="219">
        <f t="shared" ca="1" si="0"/>
        <v>0</v>
      </c>
      <c r="AP6" s="219">
        <f t="shared" ca="1" si="0"/>
        <v>0</v>
      </c>
      <c r="AQ6" s="219">
        <f t="shared" ca="1" si="0"/>
        <v>0</v>
      </c>
      <c r="AR6" s="219">
        <f t="shared" ca="1" si="0"/>
        <v>0</v>
      </c>
      <c r="AS6" s="219">
        <f t="shared" ca="1" si="0"/>
        <v>0</v>
      </c>
      <c r="AT6" s="219">
        <f t="shared" ca="1" si="0"/>
        <v>0</v>
      </c>
      <c r="AU6" s="219">
        <f t="shared" ca="1" si="0"/>
        <v>0</v>
      </c>
      <c r="AV6" s="219">
        <f t="shared" ca="1" si="0"/>
        <v>0</v>
      </c>
      <c r="AW6" s="219">
        <f t="shared" ca="1" si="0"/>
        <v>0</v>
      </c>
      <c r="AX6" s="219">
        <f t="shared" ca="1" si="0"/>
        <v>0</v>
      </c>
      <c r="AY6" s="219">
        <f t="shared" ca="1" si="0"/>
        <v>0</v>
      </c>
      <c r="AZ6" s="219">
        <f t="shared" ca="1" si="0"/>
        <v>0</v>
      </c>
      <c r="BA6" s="219">
        <f t="shared" ca="1" si="0"/>
        <v>0</v>
      </c>
      <c r="BB6" s="219">
        <f t="shared" ca="1" si="0"/>
        <v>0</v>
      </c>
      <c r="BC6" s="219">
        <f t="shared" ca="1" si="0"/>
        <v>0</v>
      </c>
      <c r="BD6" s="219">
        <f t="shared" ca="1" si="0"/>
        <v>0</v>
      </c>
      <c r="BE6" s="219">
        <f t="shared" ca="1" si="0"/>
        <v>0</v>
      </c>
      <c r="BF6" s="219">
        <f t="shared" ca="1" si="0"/>
        <v>0</v>
      </c>
      <c r="BG6" s="219">
        <f t="shared" ca="1" si="0"/>
        <v>0</v>
      </c>
      <c r="BH6" s="219">
        <f t="shared" ca="1" si="0"/>
        <v>0</v>
      </c>
      <c r="BI6" s="219">
        <f t="shared" ca="1" si="0"/>
        <v>0</v>
      </c>
      <c r="BJ6" s="219">
        <f t="shared" ca="1" si="0"/>
        <v>0</v>
      </c>
      <c r="BK6" s="219">
        <f t="shared" ca="1" si="0"/>
        <v>0</v>
      </c>
      <c r="BL6" s="219">
        <f t="shared" ca="1" si="0"/>
        <v>0</v>
      </c>
      <c r="BM6" s="219">
        <f t="shared" ca="1" si="0"/>
        <v>0</v>
      </c>
      <c r="BN6" s="219">
        <f t="shared" ca="1" si="0"/>
        <v>0</v>
      </c>
      <c r="BO6" s="219">
        <f t="shared" ca="1" si="0"/>
        <v>0</v>
      </c>
      <c r="BP6" s="219">
        <f t="shared" ca="1" si="0"/>
        <v>0</v>
      </c>
      <c r="BQ6" s="219">
        <f t="shared" ca="1" si="0"/>
        <v>0</v>
      </c>
      <c r="BR6" s="219">
        <f t="shared" ca="1" si="0"/>
        <v>0</v>
      </c>
      <c r="BS6" s="219">
        <f t="shared" ca="1" si="0"/>
        <v>0</v>
      </c>
      <c r="BT6" s="219">
        <f t="shared" ref="BT6:EC6" ca="1" si="1">IF(AND(BT7&lt;$AN3,BU7&gt;$AN3),1,0)</f>
        <v>0</v>
      </c>
      <c r="BU6" s="219">
        <f t="shared" ca="1" si="1"/>
        <v>0</v>
      </c>
      <c r="BV6" s="219">
        <f t="shared" ca="1" si="1"/>
        <v>0</v>
      </c>
      <c r="BW6" s="219">
        <f t="shared" ca="1" si="1"/>
        <v>0</v>
      </c>
      <c r="BX6" s="219">
        <f t="shared" ca="1" si="1"/>
        <v>0</v>
      </c>
      <c r="BY6" s="219">
        <f t="shared" ca="1" si="1"/>
        <v>0</v>
      </c>
      <c r="BZ6" s="219">
        <f t="shared" ca="1" si="1"/>
        <v>0</v>
      </c>
      <c r="CA6" s="219">
        <f t="shared" ca="1" si="1"/>
        <v>0</v>
      </c>
      <c r="CB6" s="219">
        <f t="shared" ca="1" si="1"/>
        <v>0</v>
      </c>
      <c r="CC6" s="219">
        <f t="shared" ca="1" si="1"/>
        <v>0</v>
      </c>
      <c r="CD6" s="219">
        <f t="shared" ca="1" si="1"/>
        <v>0</v>
      </c>
      <c r="CE6" s="219">
        <f t="shared" ca="1" si="1"/>
        <v>0</v>
      </c>
      <c r="CF6" s="219">
        <f t="shared" ca="1" si="1"/>
        <v>0</v>
      </c>
      <c r="CG6" s="219">
        <f t="shared" ca="1" si="1"/>
        <v>0</v>
      </c>
      <c r="CH6" s="219">
        <f t="shared" ca="1" si="1"/>
        <v>0</v>
      </c>
      <c r="CI6" s="219">
        <f t="shared" ca="1" si="1"/>
        <v>0</v>
      </c>
      <c r="CJ6" s="219">
        <f t="shared" ca="1" si="1"/>
        <v>0</v>
      </c>
      <c r="CK6" s="219">
        <f t="shared" ca="1" si="1"/>
        <v>0</v>
      </c>
      <c r="CL6" s="219">
        <f t="shared" ca="1" si="1"/>
        <v>0</v>
      </c>
      <c r="CM6" s="219">
        <f t="shared" ca="1" si="1"/>
        <v>0</v>
      </c>
      <c r="CN6" s="219">
        <f t="shared" ca="1" si="1"/>
        <v>0</v>
      </c>
      <c r="CO6" s="219">
        <f t="shared" ca="1" si="1"/>
        <v>0</v>
      </c>
      <c r="CP6" s="219">
        <f t="shared" ca="1" si="1"/>
        <v>0</v>
      </c>
      <c r="CQ6" s="219">
        <f t="shared" ca="1" si="1"/>
        <v>0</v>
      </c>
      <c r="CR6" s="219">
        <f t="shared" ca="1" si="1"/>
        <v>0</v>
      </c>
      <c r="CS6" s="219">
        <f t="shared" ca="1" si="1"/>
        <v>0</v>
      </c>
      <c r="CT6" s="219">
        <f t="shared" ca="1" si="1"/>
        <v>0</v>
      </c>
      <c r="CU6" s="219">
        <f t="shared" ca="1" si="1"/>
        <v>0</v>
      </c>
      <c r="CV6" s="219">
        <f t="shared" ca="1" si="1"/>
        <v>0</v>
      </c>
      <c r="CW6" s="219">
        <f t="shared" ca="1" si="1"/>
        <v>0</v>
      </c>
      <c r="CX6" s="219">
        <f t="shared" ca="1" si="1"/>
        <v>0</v>
      </c>
      <c r="CY6" s="219">
        <f t="shared" ca="1" si="1"/>
        <v>0</v>
      </c>
      <c r="CZ6" s="219">
        <f t="shared" ca="1" si="1"/>
        <v>0</v>
      </c>
      <c r="DA6" s="219">
        <f t="shared" ca="1" si="1"/>
        <v>0</v>
      </c>
      <c r="DB6" s="219">
        <f t="shared" ca="1" si="1"/>
        <v>0</v>
      </c>
      <c r="DC6" s="219">
        <f t="shared" ca="1" si="1"/>
        <v>0</v>
      </c>
      <c r="DD6" s="219">
        <f t="shared" ca="1" si="1"/>
        <v>0</v>
      </c>
      <c r="DE6" s="219">
        <f t="shared" ca="1" si="1"/>
        <v>0</v>
      </c>
      <c r="DF6" s="219">
        <f t="shared" ca="1" si="1"/>
        <v>0</v>
      </c>
      <c r="DG6" s="219">
        <f t="shared" ca="1" si="1"/>
        <v>0</v>
      </c>
      <c r="DH6" s="219">
        <f t="shared" ca="1" si="1"/>
        <v>0</v>
      </c>
      <c r="DI6" s="219">
        <f t="shared" ca="1" si="1"/>
        <v>0</v>
      </c>
      <c r="DJ6" s="219">
        <f t="shared" ca="1" si="1"/>
        <v>0</v>
      </c>
      <c r="DK6" s="219">
        <f t="shared" ca="1" si="1"/>
        <v>0</v>
      </c>
      <c r="DL6" s="219">
        <f t="shared" ca="1" si="1"/>
        <v>0</v>
      </c>
      <c r="DM6" s="219">
        <f t="shared" ca="1" si="1"/>
        <v>0</v>
      </c>
      <c r="DN6" s="219">
        <f t="shared" ca="1" si="1"/>
        <v>0</v>
      </c>
      <c r="DO6" s="219">
        <f t="shared" ca="1" si="1"/>
        <v>0</v>
      </c>
      <c r="DP6" s="219">
        <f t="shared" ca="1" si="1"/>
        <v>0</v>
      </c>
      <c r="DQ6" s="219">
        <f t="shared" ca="1" si="1"/>
        <v>0</v>
      </c>
      <c r="DR6" s="219">
        <f t="shared" ca="1" si="1"/>
        <v>0</v>
      </c>
      <c r="DS6" s="219">
        <f t="shared" ca="1" si="1"/>
        <v>0</v>
      </c>
      <c r="DT6" s="219">
        <f t="shared" ca="1" si="1"/>
        <v>0</v>
      </c>
      <c r="DU6" s="219">
        <f t="shared" ca="1" si="1"/>
        <v>0</v>
      </c>
      <c r="DV6" s="219">
        <f t="shared" ca="1" si="1"/>
        <v>1</v>
      </c>
      <c r="DW6" s="220">
        <f t="shared" ca="1" si="1"/>
        <v>0</v>
      </c>
      <c r="DX6" s="220">
        <f t="shared" ca="1" si="1"/>
        <v>0</v>
      </c>
      <c r="DY6" s="220">
        <f t="shared" ca="1" si="1"/>
        <v>0</v>
      </c>
      <c r="DZ6" s="220">
        <f t="shared" ca="1" si="1"/>
        <v>0</v>
      </c>
      <c r="EA6" s="220">
        <f t="shared" ca="1" si="1"/>
        <v>0</v>
      </c>
      <c r="EB6" s="220">
        <f t="shared" ca="1" si="1"/>
        <v>0</v>
      </c>
      <c r="EC6" s="220">
        <f t="shared" ca="1" si="1"/>
        <v>0</v>
      </c>
      <c r="ED6" s="221"/>
    </row>
    <row r="7" spans="1:134" s="222" customFormat="1" ht="11.25" hidden="1">
      <c r="A7" s="218"/>
      <c r="B7" s="219"/>
      <c r="C7" s="219"/>
      <c r="D7" s="219"/>
      <c r="E7" s="219"/>
      <c r="F7" s="219"/>
      <c r="G7" s="219"/>
      <c r="H7" s="219">
        <f ca="1">H8*$ED11+(RAND()*0.001)</f>
        <v>0.83407760434118494</v>
      </c>
      <c r="I7" s="219">
        <f t="shared" ref="I7:BT7" ca="1" si="2">I8*$ED11+(RAND()*0.001)</f>
        <v>1.6672288960843424</v>
      </c>
      <c r="J7" s="219">
        <f t="shared" ca="1" si="2"/>
        <v>2.5009953935783922</v>
      </c>
      <c r="K7" s="219">
        <f t="shared" ca="1" si="2"/>
        <v>3.333398446337569</v>
      </c>
      <c r="L7" s="219">
        <f t="shared" ca="1" si="2"/>
        <v>4.1671076338029067</v>
      </c>
      <c r="M7" s="219">
        <f t="shared" ca="1" si="2"/>
        <v>5.0005431197368875</v>
      </c>
      <c r="N7" s="219">
        <f t="shared" ca="1" si="2"/>
        <v>5.83406671521292</v>
      </c>
      <c r="O7" s="219">
        <f t="shared" ca="1" si="2"/>
        <v>6.6670911271266542</v>
      </c>
      <c r="P7" s="219">
        <f t="shared" ca="1" si="2"/>
        <v>7.5000346268485947</v>
      </c>
      <c r="Q7" s="219">
        <f t="shared" ca="1" si="2"/>
        <v>8.3335353093292124</v>
      </c>
      <c r="R7" s="219">
        <f t="shared" ca="1" si="2"/>
        <v>9.1675530843448101</v>
      </c>
      <c r="S7" s="219">
        <f t="shared" ca="1" si="2"/>
        <v>10.000246395753706</v>
      </c>
      <c r="T7" s="219">
        <f t="shared" ca="1" si="2"/>
        <v>10.834016054013047</v>
      </c>
      <c r="U7" s="219">
        <f t="shared" ca="1" si="2"/>
        <v>11.667275476641555</v>
      </c>
      <c r="V7" s="219">
        <f t="shared" ca="1" si="2"/>
        <v>12.500578511978532</v>
      </c>
      <c r="W7" s="219">
        <f t="shared" ca="1" si="2"/>
        <v>13.33421314946081</v>
      </c>
      <c r="X7" s="219">
        <f t="shared" ca="1" si="2"/>
        <v>14.166740780137971</v>
      </c>
      <c r="Y7" s="219">
        <f t="shared" ca="1" si="2"/>
        <v>15.000159655084392</v>
      </c>
      <c r="Z7" s="219">
        <f t="shared" ca="1" si="2"/>
        <v>15.834229110971227</v>
      </c>
      <c r="AA7" s="219">
        <f t="shared" ca="1" si="2"/>
        <v>16.666820877371173</v>
      </c>
      <c r="AB7" s="219">
        <f t="shared" ca="1" si="2"/>
        <v>17.500158812940704</v>
      </c>
      <c r="AC7" s="219">
        <f t="shared" ca="1" si="2"/>
        <v>18.333989099245024</v>
      </c>
      <c r="AD7" s="219">
        <f t="shared" ca="1" si="2"/>
        <v>19.167151841578207</v>
      </c>
      <c r="AE7" s="219">
        <f t="shared" ca="1" si="2"/>
        <v>20.000376669256088</v>
      </c>
      <c r="AF7" s="219">
        <f t="shared" ca="1" si="2"/>
        <v>20.834271107861262</v>
      </c>
      <c r="AG7" s="219">
        <f t="shared" ca="1" si="2"/>
        <v>21.667264952928623</v>
      </c>
      <c r="AH7" s="219">
        <f t="shared" ca="1" si="2"/>
        <v>22.500036702934732</v>
      </c>
      <c r="AI7" s="219">
        <f t="shared" ca="1" si="2"/>
        <v>23.333486795670783</v>
      </c>
      <c r="AJ7" s="219">
        <f t="shared" ca="1" si="2"/>
        <v>24.167067244451779</v>
      </c>
      <c r="AK7" s="219">
        <f t="shared" ca="1" si="2"/>
        <v>25.000567159271515</v>
      </c>
      <c r="AL7" s="219">
        <f t="shared" ca="1" si="2"/>
        <v>25.834099582658268</v>
      </c>
      <c r="AM7" s="219">
        <f t="shared" ca="1" si="2"/>
        <v>26.666797729227927</v>
      </c>
      <c r="AN7" s="219">
        <f t="shared" ca="1" si="2"/>
        <v>27.500180132639585</v>
      </c>
      <c r="AO7" s="219">
        <f t="shared" ca="1" si="2"/>
        <v>28.334111350078413</v>
      </c>
      <c r="AP7" s="219">
        <f t="shared" ca="1" si="2"/>
        <v>29.167521120473157</v>
      </c>
      <c r="AQ7" s="219">
        <f t="shared" ca="1" si="2"/>
        <v>30.000520140910904</v>
      </c>
      <c r="AR7" s="219">
        <f t="shared" ca="1" si="2"/>
        <v>30.8333770592631</v>
      </c>
      <c r="AS7" s="219">
        <f t="shared" ca="1" si="2"/>
        <v>31.667364218147085</v>
      </c>
      <c r="AT7" s="219">
        <f t="shared" ca="1" si="2"/>
        <v>32.500216704019245</v>
      </c>
      <c r="AU7" s="219">
        <f t="shared" ca="1" si="2"/>
        <v>33.333735525740842</v>
      </c>
      <c r="AV7" s="219">
        <f t="shared" ca="1" si="2"/>
        <v>34.166731974175491</v>
      </c>
      <c r="AW7" s="219">
        <f t="shared" ca="1" si="2"/>
        <v>35.000335292827224</v>
      </c>
      <c r="AX7" s="219">
        <f t="shared" ca="1" si="2"/>
        <v>35.833982084722592</v>
      </c>
      <c r="AY7" s="219">
        <f t="shared" ca="1" si="2"/>
        <v>36.666954869764602</v>
      </c>
      <c r="AZ7" s="219">
        <f t="shared" ca="1" si="2"/>
        <v>37.500885570667435</v>
      </c>
      <c r="BA7" s="219">
        <f t="shared" ca="1" si="2"/>
        <v>38.333992780466225</v>
      </c>
      <c r="BB7" s="219">
        <f t="shared" ca="1" si="2"/>
        <v>39.167378279097569</v>
      </c>
      <c r="BC7" s="219">
        <f t="shared" ca="1" si="2"/>
        <v>40.00083737204011</v>
      </c>
      <c r="BD7" s="219">
        <f t="shared" ca="1" si="2"/>
        <v>40.833571364582745</v>
      </c>
      <c r="BE7" s="219">
        <f t="shared" ca="1" si="2"/>
        <v>41.666972571847957</v>
      </c>
      <c r="BF7" s="219">
        <f t="shared" ca="1" si="2"/>
        <v>42.500255798974656</v>
      </c>
      <c r="BG7" s="219">
        <f t="shared" ca="1" si="2"/>
        <v>43.333917300605187</v>
      </c>
      <c r="BH7" s="219">
        <f t="shared" ca="1" si="2"/>
        <v>44.167111952722898</v>
      </c>
      <c r="BI7" s="219">
        <f t="shared" ca="1" si="2"/>
        <v>45.000822422030005</v>
      </c>
      <c r="BJ7" s="219">
        <f t="shared" ca="1" si="2"/>
        <v>45.833376974384024</v>
      </c>
      <c r="BK7" s="219">
        <f t="shared" ca="1" si="2"/>
        <v>46.667605231673193</v>
      </c>
      <c r="BL7" s="219">
        <f t="shared" ca="1" si="2"/>
        <v>47.500741466740401</v>
      </c>
      <c r="BM7" s="219">
        <f t="shared" ca="1" si="2"/>
        <v>48.334173688776858</v>
      </c>
      <c r="BN7" s="219">
        <f t="shared" ca="1" si="2"/>
        <v>49.166918295711085</v>
      </c>
      <c r="BO7" s="219">
        <f t="shared" ca="1" si="2"/>
        <v>50.000019889851743</v>
      </c>
      <c r="BP7" s="219">
        <f t="shared" ca="1" si="2"/>
        <v>50.833499146354185</v>
      </c>
      <c r="BQ7" s="219">
        <f t="shared" ca="1" si="2"/>
        <v>51.6672832099731</v>
      </c>
      <c r="BR7" s="219">
        <f t="shared" ca="1" si="2"/>
        <v>52.500815605398074</v>
      </c>
      <c r="BS7" s="219">
        <f t="shared" ca="1" si="2"/>
        <v>53.333957469011615</v>
      </c>
      <c r="BT7" s="219">
        <f t="shared" ca="1" si="2"/>
        <v>54.166995417197427</v>
      </c>
      <c r="BU7" s="219">
        <f t="shared" ref="BU7:EC7" ca="1" si="3">BU8*$ED11+(RAND()*0.001)</f>
        <v>55.00077844947451</v>
      </c>
      <c r="BV7" s="219">
        <f t="shared" ca="1" si="3"/>
        <v>55.833743032424067</v>
      </c>
      <c r="BW7" s="219">
        <f t="shared" ca="1" si="3"/>
        <v>56.667113102389884</v>
      </c>
      <c r="BX7" s="219">
        <f t="shared" ca="1" si="3"/>
        <v>57.500472665404963</v>
      </c>
      <c r="BY7" s="219">
        <f t="shared" ca="1" si="3"/>
        <v>58.334152690258954</v>
      </c>
      <c r="BZ7" s="219">
        <f t="shared" ca="1" si="3"/>
        <v>59.1668899230581</v>
      </c>
      <c r="CA7" s="219">
        <f t="shared" ca="1" si="3"/>
        <v>60.000134984115654</v>
      </c>
      <c r="CB7" s="219">
        <f t="shared" ca="1" si="3"/>
        <v>60.833428763521013</v>
      </c>
      <c r="CC7" s="219">
        <f t="shared" ca="1" si="3"/>
        <v>61.666835199481824</v>
      </c>
      <c r="CD7" s="219">
        <f t="shared" ca="1" si="3"/>
        <v>62.50060645387827</v>
      </c>
      <c r="CE7" s="219">
        <f t="shared" ca="1" si="3"/>
        <v>63.333385601698808</v>
      </c>
      <c r="CF7" s="219">
        <f t="shared" ca="1" si="3"/>
        <v>64.167098347814019</v>
      </c>
      <c r="CG7" s="219">
        <f t="shared" ca="1" si="3"/>
        <v>65.00057954091767</v>
      </c>
      <c r="CH7" s="219">
        <f t="shared" ca="1" si="3"/>
        <v>65.834124114544409</v>
      </c>
      <c r="CI7" s="219">
        <f t="shared" ca="1" si="3"/>
        <v>66.666878385631307</v>
      </c>
      <c r="CJ7" s="219">
        <f t="shared" ca="1" si="3"/>
        <v>67.500551720048065</v>
      </c>
      <c r="CK7" s="219">
        <f t="shared" ca="1" si="3"/>
        <v>68.333827233718438</v>
      </c>
      <c r="CL7" s="219">
        <f t="shared" ca="1" si="3"/>
        <v>69.167496106604787</v>
      </c>
      <c r="CM7" s="219">
        <f t="shared" ca="1" si="3"/>
        <v>70.000139351973658</v>
      </c>
      <c r="CN7" s="219">
        <f t="shared" ca="1" si="3"/>
        <v>70.833556660518468</v>
      </c>
      <c r="CO7" s="219">
        <f t="shared" ca="1" si="3"/>
        <v>71.667470670145335</v>
      </c>
      <c r="CP7" s="219">
        <f t="shared" ca="1" si="3"/>
        <v>72.500944608409071</v>
      </c>
      <c r="CQ7" s="219">
        <f t="shared" ca="1" si="3"/>
        <v>73.333356871301987</v>
      </c>
      <c r="CR7" s="219">
        <f t="shared" ca="1" si="3"/>
        <v>74.166986131876442</v>
      </c>
      <c r="CS7" s="219">
        <f t="shared" ca="1" si="3"/>
        <v>75.000691799663485</v>
      </c>
      <c r="CT7" s="219">
        <f t="shared" ca="1" si="3"/>
        <v>75.834206799057242</v>
      </c>
      <c r="CU7" s="219">
        <f t="shared" ca="1" si="3"/>
        <v>76.66726474509322</v>
      </c>
      <c r="CV7" s="219">
        <f t="shared" ca="1" si="3"/>
        <v>77.500494305054332</v>
      </c>
      <c r="CW7" s="219">
        <f t="shared" ca="1" si="3"/>
        <v>78.333991983967351</v>
      </c>
      <c r="CX7" s="219">
        <f t="shared" ca="1" si="3"/>
        <v>79.166778291881414</v>
      </c>
      <c r="CY7" s="219">
        <f t="shared" ca="1" si="3"/>
        <v>80.000676176897827</v>
      </c>
      <c r="CZ7" s="219">
        <f t="shared" ca="1" si="3"/>
        <v>80.833483508759201</v>
      </c>
      <c r="DA7" s="219">
        <f t="shared" ca="1" si="3"/>
        <v>81.666979687950572</v>
      </c>
      <c r="DB7" s="219">
        <f t="shared" ca="1" si="3"/>
        <v>82.500320903677164</v>
      </c>
      <c r="DC7" s="219">
        <f t="shared" ca="1" si="3"/>
        <v>83.334032631058506</v>
      </c>
      <c r="DD7" s="219">
        <f t="shared" ca="1" si="3"/>
        <v>84.166993212342931</v>
      </c>
      <c r="DE7" s="219">
        <f t="shared" ca="1" si="3"/>
        <v>85.000108118511093</v>
      </c>
      <c r="DF7" s="219">
        <f t="shared" ca="1" si="3"/>
        <v>85.833831055183907</v>
      </c>
      <c r="DG7" s="219">
        <f t="shared" ca="1" si="3"/>
        <v>86.667333990291269</v>
      </c>
      <c r="DH7" s="219">
        <f t="shared" ca="1" si="3"/>
        <v>87.500617608933268</v>
      </c>
      <c r="DI7" s="219">
        <f t="shared" ca="1" si="3"/>
        <v>88.333765751680318</v>
      </c>
      <c r="DJ7" s="219">
        <f t="shared" ca="1" si="3"/>
        <v>89.167626916069338</v>
      </c>
      <c r="DK7" s="219">
        <f t="shared" ca="1" si="3"/>
        <v>90.000332588108805</v>
      </c>
      <c r="DL7" s="219">
        <f t="shared" ca="1" si="3"/>
        <v>90.834022278479495</v>
      </c>
      <c r="DM7" s="219">
        <f t="shared" ca="1" si="3"/>
        <v>91.666937677930761</v>
      </c>
      <c r="DN7" s="219">
        <f t="shared" ca="1" si="3"/>
        <v>92.500296555545816</v>
      </c>
      <c r="DO7" s="219">
        <f t="shared" ca="1" si="3"/>
        <v>93.333435705341131</v>
      </c>
      <c r="DP7" s="219">
        <f t="shared" ca="1" si="3"/>
        <v>94.167541272729963</v>
      </c>
      <c r="DQ7" s="219">
        <f t="shared" ca="1" si="3"/>
        <v>95.000837197684973</v>
      </c>
      <c r="DR7" s="219">
        <f t="shared" ca="1" si="3"/>
        <v>95.833930769675518</v>
      </c>
      <c r="DS7" s="219">
        <f t="shared" ca="1" si="3"/>
        <v>96.667395051724966</v>
      </c>
      <c r="DT7" s="219">
        <f t="shared" ca="1" si="3"/>
        <v>97.500704864044991</v>
      </c>
      <c r="DU7" s="219">
        <f t="shared" ca="1" si="3"/>
        <v>98.333784477882503</v>
      </c>
      <c r="DV7" s="219">
        <f t="shared" ca="1" si="3"/>
        <v>99.166672208401977</v>
      </c>
      <c r="DW7" s="220">
        <f t="shared" ca="1" si="3"/>
        <v>100.00006884099106</v>
      </c>
      <c r="DX7" s="220">
        <f t="shared" ca="1" si="3"/>
        <v>100.83350641624233</v>
      </c>
      <c r="DY7" s="220">
        <f t="shared" ca="1" si="3"/>
        <v>101.66736264060914</v>
      </c>
      <c r="DZ7" s="220">
        <f t="shared" ca="1" si="3"/>
        <v>102.50087633058087</v>
      </c>
      <c r="EA7" s="220">
        <f t="shared" ca="1" si="3"/>
        <v>103.33386315785791</v>
      </c>
      <c r="EB7" s="220">
        <f t="shared" ca="1" si="3"/>
        <v>104.1670177583196</v>
      </c>
      <c r="EC7" s="220">
        <f t="shared" ca="1" si="3"/>
        <v>105.0008100192385</v>
      </c>
      <c r="ED7" s="221"/>
    </row>
    <row r="8" spans="1:134" s="222" customFormat="1" ht="11.25" hidden="1">
      <c r="A8" s="218"/>
      <c r="B8" s="219"/>
      <c r="C8" s="219"/>
      <c r="D8" s="219"/>
      <c r="E8" s="219"/>
      <c r="F8" s="219"/>
      <c r="G8" s="219"/>
      <c r="H8" s="219">
        <v>1</v>
      </c>
      <c r="I8" s="219">
        <v>2</v>
      </c>
      <c r="J8" s="219">
        <v>3</v>
      </c>
      <c r="K8" s="219">
        <v>4</v>
      </c>
      <c r="L8" s="219">
        <v>5</v>
      </c>
      <c r="M8" s="219">
        <v>6</v>
      </c>
      <c r="N8" s="219">
        <v>7</v>
      </c>
      <c r="O8" s="219">
        <v>8</v>
      </c>
      <c r="P8" s="219">
        <v>9</v>
      </c>
      <c r="Q8" s="219">
        <v>10</v>
      </c>
      <c r="R8" s="219">
        <v>11</v>
      </c>
      <c r="S8" s="219">
        <v>12</v>
      </c>
      <c r="T8" s="219">
        <v>13</v>
      </c>
      <c r="U8" s="219">
        <v>14</v>
      </c>
      <c r="V8" s="219">
        <v>15</v>
      </c>
      <c r="W8" s="219">
        <v>16</v>
      </c>
      <c r="X8" s="219">
        <v>17</v>
      </c>
      <c r="Y8" s="219">
        <v>18</v>
      </c>
      <c r="Z8" s="219">
        <v>19</v>
      </c>
      <c r="AA8" s="219">
        <v>20</v>
      </c>
      <c r="AB8" s="219">
        <v>21</v>
      </c>
      <c r="AC8" s="219">
        <v>22</v>
      </c>
      <c r="AD8" s="219">
        <v>23</v>
      </c>
      <c r="AE8" s="219">
        <v>24</v>
      </c>
      <c r="AF8" s="219">
        <v>25</v>
      </c>
      <c r="AG8" s="219">
        <v>26</v>
      </c>
      <c r="AH8" s="219">
        <v>27</v>
      </c>
      <c r="AI8" s="219">
        <v>28</v>
      </c>
      <c r="AJ8" s="219">
        <v>29</v>
      </c>
      <c r="AK8" s="219">
        <v>30</v>
      </c>
      <c r="AL8" s="219">
        <v>31</v>
      </c>
      <c r="AM8" s="219">
        <v>32</v>
      </c>
      <c r="AN8" s="219">
        <v>33</v>
      </c>
      <c r="AO8" s="219">
        <v>34</v>
      </c>
      <c r="AP8" s="219">
        <v>35</v>
      </c>
      <c r="AQ8" s="219">
        <v>36</v>
      </c>
      <c r="AR8" s="219">
        <v>37</v>
      </c>
      <c r="AS8" s="219">
        <v>38</v>
      </c>
      <c r="AT8" s="219">
        <v>39</v>
      </c>
      <c r="AU8" s="219">
        <v>40</v>
      </c>
      <c r="AV8" s="219">
        <v>41</v>
      </c>
      <c r="AW8" s="219">
        <v>42</v>
      </c>
      <c r="AX8" s="219">
        <v>43</v>
      </c>
      <c r="AY8" s="219">
        <v>44</v>
      </c>
      <c r="AZ8" s="219">
        <v>45</v>
      </c>
      <c r="BA8" s="219">
        <v>46</v>
      </c>
      <c r="BB8" s="219">
        <v>47</v>
      </c>
      <c r="BC8" s="219">
        <v>48</v>
      </c>
      <c r="BD8" s="219">
        <v>49</v>
      </c>
      <c r="BE8" s="219">
        <v>50</v>
      </c>
      <c r="BF8" s="219">
        <v>51</v>
      </c>
      <c r="BG8" s="219">
        <v>52</v>
      </c>
      <c r="BH8" s="219">
        <v>53</v>
      </c>
      <c r="BI8" s="219">
        <v>54</v>
      </c>
      <c r="BJ8" s="219">
        <v>55</v>
      </c>
      <c r="BK8" s="219">
        <v>56</v>
      </c>
      <c r="BL8" s="219">
        <v>57</v>
      </c>
      <c r="BM8" s="219">
        <v>58</v>
      </c>
      <c r="BN8" s="219">
        <v>59</v>
      </c>
      <c r="BO8" s="219">
        <v>60</v>
      </c>
      <c r="BP8" s="219">
        <v>61</v>
      </c>
      <c r="BQ8" s="219">
        <v>62</v>
      </c>
      <c r="BR8" s="219">
        <v>63</v>
      </c>
      <c r="BS8" s="219">
        <v>64</v>
      </c>
      <c r="BT8" s="219">
        <v>65</v>
      </c>
      <c r="BU8" s="219">
        <v>66</v>
      </c>
      <c r="BV8" s="219">
        <v>67</v>
      </c>
      <c r="BW8" s="219">
        <v>68</v>
      </c>
      <c r="BX8" s="219">
        <v>69</v>
      </c>
      <c r="BY8" s="219">
        <v>70</v>
      </c>
      <c r="BZ8" s="219">
        <v>71</v>
      </c>
      <c r="CA8" s="219">
        <v>72</v>
      </c>
      <c r="CB8" s="219">
        <v>73</v>
      </c>
      <c r="CC8" s="219">
        <v>74</v>
      </c>
      <c r="CD8" s="219">
        <v>75</v>
      </c>
      <c r="CE8" s="219">
        <v>76</v>
      </c>
      <c r="CF8" s="219">
        <v>77</v>
      </c>
      <c r="CG8" s="219">
        <v>78</v>
      </c>
      <c r="CH8" s="219">
        <v>79</v>
      </c>
      <c r="CI8" s="219">
        <v>80</v>
      </c>
      <c r="CJ8" s="219">
        <v>81</v>
      </c>
      <c r="CK8" s="219">
        <v>82</v>
      </c>
      <c r="CL8" s="219">
        <v>83</v>
      </c>
      <c r="CM8" s="219">
        <v>84</v>
      </c>
      <c r="CN8" s="219">
        <v>85</v>
      </c>
      <c r="CO8" s="219">
        <v>86</v>
      </c>
      <c r="CP8" s="219">
        <v>87</v>
      </c>
      <c r="CQ8" s="219">
        <v>88</v>
      </c>
      <c r="CR8" s="219">
        <v>89</v>
      </c>
      <c r="CS8" s="219">
        <v>90</v>
      </c>
      <c r="CT8" s="219">
        <v>91</v>
      </c>
      <c r="CU8" s="219">
        <v>92</v>
      </c>
      <c r="CV8" s="219">
        <v>93</v>
      </c>
      <c r="CW8" s="219">
        <v>94</v>
      </c>
      <c r="CX8" s="219">
        <v>95</v>
      </c>
      <c r="CY8" s="219">
        <v>96</v>
      </c>
      <c r="CZ8" s="219">
        <v>97</v>
      </c>
      <c r="DA8" s="219">
        <v>98</v>
      </c>
      <c r="DB8" s="219">
        <v>99</v>
      </c>
      <c r="DC8" s="219">
        <v>100</v>
      </c>
      <c r="DD8" s="219">
        <v>101</v>
      </c>
      <c r="DE8" s="219">
        <v>102</v>
      </c>
      <c r="DF8" s="219">
        <v>103</v>
      </c>
      <c r="DG8" s="219">
        <v>104</v>
      </c>
      <c r="DH8" s="219">
        <v>105</v>
      </c>
      <c r="DI8" s="219">
        <v>106</v>
      </c>
      <c r="DJ8" s="219">
        <v>107</v>
      </c>
      <c r="DK8" s="219">
        <v>108</v>
      </c>
      <c r="DL8" s="219">
        <v>109</v>
      </c>
      <c r="DM8" s="219">
        <v>110</v>
      </c>
      <c r="DN8" s="219">
        <v>111</v>
      </c>
      <c r="DO8" s="219">
        <v>112</v>
      </c>
      <c r="DP8" s="219">
        <v>113</v>
      </c>
      <c r="DQ8" s="219">
        <v>114</v>
      </c>
      <c r="DR8" s="219">
        <v>115</v>
      </c>
      <c r="DS8" s="219">
        <v>116</v>
      </c>
      <c r="DT8" s="219">
        <v>117</v>
      </c>
      <c r="DU8" s="219">
        <v>118</v>
      </c>
      <c r="DV8" s="219">
        <v>119</v>
      </c>
      <c r="DW8" s="220">
        <v>120</v>
      </c>
      <c r="DX8" s="220">
        <v>121</v>
      </c>
      <c r="DY8" s="220">
        <v>122</v>
      </c>
      <c r="DZ8" s="220">
        <v>123</v>
      </c>
      <c r="EA8" s="220">
        <v>124</v>
      </c>
      <c r="EB8" s="220">
        <v>125</v>
      </c>
      <c r="EC8" s="220">
        <v>126</v>
      </c>
      <c r="ED8" s="221"/>
    </row>
    <row r="9" spans="1:134">
      <c r="A9" s="374"/>
      <c r="B9" s="375"/>
      <c r="C9" s="375"/>
      <c r="D9" s="375"/>
      <c r="E9" s="375"/>
      <c r="F9" s="375"/>
      <c r="G9" s="376"/>
      <c r="H9" s="374" t="str">
        <f>"Operation Time ("&amp;'A3'!D19&amp;")"</f>
        <v>Operation Time (Seconds)</v>
      </c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  <c r="U9" s="375"/>
      <c r="V9" s="375"/>
      <c r="W9" s="375"/>
      <c r="X9" s="375"/>
      <c r="Y9" s="375"/>
      <c r="Z9" s="375"/>
      <c r="AA9" s="375"/>
      <c r="AB9" s="375"/>
      <c r="AC9" s="375"/>
      <c r="AD9" s="375"/>
      <c r="AE9" s="375"/>
      <c r="AF9" s="375"/>
      <c r="AG9" s="375"/>
      <c r="AH9" s="375"/>
      <c r="AI9" s="375"/>
      <c r="AJ9" s="375"/>
      <c r="AK9" s="375"/>
      <c r="AL9" s="375"/>
      <c r="AM9" s="375"/>
      <c r="AN9" s="375"/>
      <c r="AO9" s="375"/>
      <c r="AP9" s="375"/>
      <c r="AQ9" s="375"/>
      <c r="AR9" s="375"/>
      <c r="AS9" s="375"/>
      <c r="AT9" s="375"/>
      <c r="AU9" s="375"/>
      <c r="AV9" s="375"/>
      <c r="AW9" s="375"/>
      <c r="AX9" s="375"/>
      <c r="AY9" s="375"/>
      <c r="AZ9" s="375"/>
      <c r="BA9" s="375"/>
      <c r="BB9" s="375"/>
      <c r="BC9" s="375"/>
      <c r="BD9" s="375"/>
      <c r="BE9" s="375"/>
      <c r="BF9" s="375"/>
      <c r="BG9" s="375"/>
      <c r="BH9" s="375"/>
      <c r="BI9" s="375"/>
      <c r="BJ9" s="375"/>
      <c r="BK9" s="375"/>
      <c r="BL9" s="375"/>
      <c r="BM9" s="375"/>
      <c r="BN9" s="375"/>
      <c r="BO9" s="375"/>
      <c r="BP9" s="223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  <c r="CM9" s="224"/>
      <c r="CN9" s="224"/>
      <c r="CO9" s="224"/>
      <c r="CP9" s="224"/>
      <c r="CQ9" s="224"/>
      <c r="CR9" s="224"/>
      <c r="CS9" s="224"/>
      <c r="CT9" s="224"/>
      <c r="CU9" s="224"/>
      <c r="CV9" s="224"/>
      <c r="CW9" s="224"/>
      <c r="CX9" s="224"/>
      <c r="CY9" s="224"/>
      <c r="CZ9" s="224"/>
      <c r="DA9" s="224"/>
      <c r="DB9" s="224"/>
      <c r="DC9" s="224"/>
      <c r="DD9" s="224"/>
      <c r="DE9" s="224"/>
      <c r="DF9" s="224"/>
      <c r="DG9" s="223"/>
      <c r="DH9" s="223"/>
      <c r="DI9" s="223"/>
      <c r="DJ9" s="223"/>
      <c r="DK9" s="223"/>
      <c r="DL9" s="223"/>
      <c r="DM9" s="223"/>
      <c r="DN9" s="223"/>
      <c r="DO9" s="223"/>
      <c r="DP9" s="223"/>
      <c r="DQ9" s="223"/>
      <c r="DR9" s="223"/>
      <c r="DS9" s="223"/>
      <c r="DT9" s="223"/>
      <c r="DU9" s="223"/>
      <c r="DV9" s="223"/>
      <c r="DW9" s="225"/>
      <c r="DX9" s="225"/>
      <c r="DY9" s="225"/>
      <c r="DZ9" s="225"/>
      <c r="EA9" s="225"/>
      <c r="EB9" s="225"/>
      <c r="EC9" s="226"/>
    </row>
    <row r="10" spans="1:134">
      <c r="A10" s="366" t="s">
        <v>59</v>
      </c>
      <c r="B10" s="366"/>
      <c r="C10" s="366" t="s">
        <v>75</v>
      </c>
      <c r="D10" s="366"/>
      <c r="E10" s="366"/>
      <c r="F10" s="366"/>
      <c r="G10" s="366"/>
      <c r="H10" s="359">
        <f>J8*$ED11</f>
        <v>2.5</v>
      </c>
      <c r="I10" s="359"/>
      <c r="J10" s="359"/>
      <c r="K10" s="359"/>
      <c r="L10" s="359"/>
      <c r="M10" s="227"/>
      <c r="N10" s="359">
        <f>P8*$ED11</f>
        <v>7.5</v>
      </c>
      <c r="O10" s="359"/>
      <c r="P10" s="359"/>
      <c r="Q10" s="359"/>
      <c r="R10" s="359"/>
      <c r="S10" s="359">
        <f>U8*$ED11</f>
        <v>11.666666666666668</v>
      </c>
      <c r="T10" s="359"/>
      <c r="U10" s="359"/>
      <c r="V10" s="359"/>
      <c r="W10" s="359"/>
      <c r="X10" s="359">
        <f>Z8*$ED11</f>
        <v>15.833333333333334</v>
      </c>
      <c r="Y10" s="359"/>
      <c r="Z10" s="359"/>
      <c r="AA10" s="359"/>
      <c r="AB10" s="359"/>
      <c r="AC10" s="359">
        <f>AE8*$ED11</f>
        <v>20</v>
      </c>
      <c r="AD10" s="359"/>
      <c r="AE10" s="359"/>
      <c r="AF10" s="359"/>
      <c r="AG10" s="359"/>
      <c r="AH10" s="359">
        <f>AJ8*$ED11</f>
        <v>24.166666666666668</v>
      </c>
      <c r="AI10" s="359"/>
      <c r="AJ10" s="359"/>
      <c r="AK10" s="359"/>
      <c r="AL10" s="359"/>
      <c r="AM10" s="359">
        <f>AO8*$ED11</f>
        <v>28.333333333333336</v>
      </c>
      <c r="AN10" s="359"/>
      <c r="AO10" s="359"/>
      <c r="AP10" s="359"/>
      <c r="AQ10" s="359"/>
      <c r="AR10" s="359">
        <f>AT8*$ED11</f>
        <v>32.5</v>
      </c>
      <c r="AS10" s="359"/>
      <c r="AT10" s="359"/>
      <c r="AU10" s="359"/>
      <c r="AV10" s="359"/>
      <c r="AW10" s="359">
        <f>AY8*$ED11</f>
        <v>36.666666666666671</v>
      </c>
      <c r="AX10" s="359"/>
      <c r="AY10" s="359"/>
      <c r="AZ10" s="359"/>
      <c r="BA10" s="359"/>
      <c r="BB10" s="359">
        <f>BD8*$ED11</f>
        <v>40.833333333333336</v>
      </c>
      <c r="BC10" s="359"/>
      <c r="BD10" s="359"/>
      <c r="BE10" s="359"/>
      <c r="BF10" s="359"/>
      <c r="BG10" s="359">
        <f>BI8*$ED11</f>
        <v>45</v>
      </c>
      <c r="BH10" s="359"/>
      <c r="BI10" s="359"/>
      <c r="BJ10" s="359"/>
      <c r="BK10" s="359"/>
      <c r="BL10" s="359">
        <f>BN8*$ED11</f>
        <v>49.166666666666671</v>
      </c>
      <c r="BM10" s="359"/>
      <c r="BN10" s="359"/>
      <c r="BO10" s="359"/>
      <c r="BP10" s="359"/>
      <c r="BQ10" s="359">
        <f>BS8*$ED11</f>
        <v>53.333333333333336</v>
      </c>
      <c r="BR10" s="359"/>
      <c r="BS10" s="359"/>
      <c r="BT10" s="359"/>
      <c r="BU10" s="359"/>
      <c r="BV10" s="359">
        <f>BX8*$ED11</f>
        <v>57.5</v>
      </c>
      <c r="BW10" s="359"/>
      <c r="BX10" s="359"/>
      <c r="BY10" s="359"/>
      <c r="BZ10" s="359"/>
      <c r="CA10" s="359">
        <f>CC8*$ED11</f>
        <v>61.666666666666671</v>
      </c>
      <c r="CB10" s="359"/>
      <c r="CC10" s="359"/>
      <c r="CD10" s="359"/>
      <c r="CE10" s="359"/>
      <c r="CF10" s="359">
        <f>CH8*$ED11</f>
        <v>65.833333333333343</v>
      </c>
      <c r="CG10" s="359"/>
      <c r="CH10" s="359"/>
      <c r="CI10" s="359"/>
      <c r="CJ10" s="359"/>
      <c r="CK10" s="359">
        <f>CM8*$ED11</f>
        <v>70</v>
      </c>
      <c r="CL10" s="359"/>
      <c r="CM10" s="359"/>
      <c r="CN10" s="359"/>
      <c r="CO10" s="359"/>
      <c r="CP10" s="359">
        <f>CR8*$ED11</f>
        <v>74.166666666666671</v>
      </c>
      <c r="CQ10" s="359"/>
      <c r="CR10" s="359"/>
      <c r="CS10" s="359"/>
      <c r="CT10" s="359"/>
      <c r="CU10" s="359">
        <f>CW8*$ED11</f>
        <v>78.333333333333343</v>
      </c>
      <c r="CV10" s="359"/>
      <c r="CW10" s="359"/>
      <c r="CX10" s="359"/>
      <c r="CY10" s="359"/>
      <c r="CZ10" s="359">
        <f>DB8*$ED11</f>
        <v>82.5</v>
      </c>
      <c r="DA10" s="359"/>
      <c r="DB10" s="359"/>
      <c r="DC10" s="359"/>
      <c r="DD10" s="359"/>
      <c r="DE10" s="359">
        <f>DG8*$ED11</f>
        <v>86.666666666666671</v>
      </c>
      <c r="DF10" s="359"/>
      <c r="DG10" s="359"/>
      <c r="DH10" s="359"/>
      <c r="DI10" s="359"/>
      <c r="DJ10" s="359">
        <f>DL8*$ED11</f>
        <v>90.833333333333343</v>
      </c>
      <c r="DK10" s="359"/>
      <c r="DL10" s="359"/>
      <c r="DM10" s="359"/>
      <c r="DN10" s="359"/>
      <c r="DO10" s="359">
        <f>DQ8*$ED11</f>
        <v>95</v>
      </c>
      <c r="DP10" s="359"/>
      <c r="DQ10" s="359"/>
      <c r="DR10" s="359"/>
      <c r="DS10" s="359"/>
      <c r="DT10" s="359">
        <f>DV8*$ED11</f>
        <v>99.166666666666671</v>
      </c>
      <c r="DU10" s="359"/>
      <c r="DV10" s="359"/>
      <c r="DW10" s="359"/>
      <c r="DX10" s="359"/>
      <c r="DY10" s="359">
        <f>EA8*$ED11</f>
        <v>103.33333333333334</v>
      </c>
      <c r="DZ10" s="359"/>
      <c r="EA10" s="359"/>
      <c r="EB10" s="359"/>
      <c r="EC10" s="360"/>
    </row>
    <row r="11" spans="1:134" ht="14.1" customHeight="1">
      <c r="A11" s="228"/>
      <c r="B11" s="244" t="s">
        <v>91</v>
      </c>
      <c r="C11" s="244" t="s">
        <v>77</v>
      </c>
      <c r="D11" s="244" t="s">
        <v>73</v>
      </c>
      <c r="E11" s="244" t="s">
        <v>61</v>
      </c>
      <c r="F11" s="230" t="s">
        <v>76</v>
      </c>
      <c r="G11" s="231" t="s">
        <v>60</v>
      </c>
      <c r="H11" s="232"/>
      <c r="I11" s="233"/>
      <c r="J11" s="233"/>
      <c r="K11" s="233"/>
      <c r="L11" s="233"/>
      <c r="M11" s="233"/>
      <c r="N11" s="233"/>
      <c r="O11" s="233"/>
      <c r="P11" s="234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3"/>
      <c r="CN11" s="233"/>
      <c r="CO11" s="233"/>
      <c r="CP11" s="233"/>
      <c r="CQ11" s="233"/>
      <c r="CR11" s="233"/>
      <c r="CS11" s="233"/>
      <c r="CT11" s="233"/>
      <c r="CU11" s="233"/>
      <c r="CV11" s="233"/>
      <c r="CW11" s="233"/>
      <c r="CX11" s="233"/>
      <c r="CY11" s="233"/>
      <c r="CZ11" s="233"/>
      <c r="DA11" s="233"/>
      <c r="DB11" s="233"/>
      <c r="DC11" s="233"/>
      <c r="DD11" s="233"/>
      <c r="DE11" s="233"/>
      <c r="DF11" s="233"/>
      <c r="DG11" s="233"/>
      <c r="DH11" s="233"/>
      <c r="DI11" s="233"/>
      <c r="DJ11" s="233"/>
      <c r="DK11" s="233"/>
      <c r="DL11" s="233"/>
      <c r="DM11" s="233"/>
      <c r="DN11" s="233"/>
      <c r="DO11" s="233"/>
      <c r="DP11" s="233"/>
      <c r="DQ11" s="233"/>
      <c r="DR11" s="233"/>
      <c r="DS11" s="233"/>
      <c r="DT11" s="233"/>
      <c r="DU11" s="233"/>
      <c r="DV11" s="233"/>
      <c r="DW11" s="233"/>
      <c r="DX11" s="233"/>
      <c r="DY11" s="233"/>
      <c r="DZ11" s="233"/>
      <c r="EA11" s="233"/>
      <c r="EB11" s="233"/>
      <c r="EC11" s="235"/>
      <c r="ED11" s="197">
        <f>(MAX(AN3,H42)*1.05*DP5)/MAX(H8:EC8)</f>
        <v>0.83333333333333337</v>
      </c>
    </row>
    <row r="12" spans="1:134" ht="14.1" customHeight="1">
      <c r="A12" s="236">
        <v>1</v>
      </c>
      <c r="B12" s="265" t="s">
        <v>86</v>
      </c>
      <c r="C12" s="237">
        <v>0</v>
      </c>
      <c r="D12" s="237">
        <v>0</v>
      </c>
      <c r="E12" s="237">
        <v>0</v>
      </c>
      <c r="F12" s="237">
        <v>0</v>
      </c>
      <c r="G12" s="237">
        <v>0</v>
      </c>
      <c r="H12" s="238">
        <f t="shared" ref="H12:BS12" si="4">IF($C12&gt;$ED$11*H$8,1,IF($C12+$D12+$E12+$F12&gt;$ED$11*H$8,2,IF($C12+$D12+$E12+$F12+$G12&gt;$ED$11*H$8,3,0)))</f>
        <v>0</v>
      </c>
      <c r="I12" s="238">
        <f t="shared" si="4"/>
        <v>0</v>
      </c>
      <c r="J12" s="238">
        <f t="shared" si="4"/>
        <v>0</v>
      </c>
      <c r="K12" s="238">
        <f t="shared" si="4"/>
        <v>0</v>
      </c>
      <c r="L12" s="238">
        <f t="shared" si="4"/>
        <v>0</v>
      </c>
      <c r="M12" s="238">
        <f t="shared" si="4"/>
        <v>0</v>
      </c>
      <c r="N12" s="238">
        <f t="shared" si="4"/>
        <v>0</v>
      </c>
      <c r="O12" s="238">
        <f t="shared" si="4"/>
        <v>0</v>
      </c>
      <c r="P12" s="238">
        <f t="shared" si="4"/>
        <v>0</v>
      </c>
      <c r="Q12" s="238">
        <f t="shared" si="4"/>
        <v>0</v>
      </c>
      <c r="R12" s="238">
        <f t="shared" si="4"/>
        <v>0</v>
      </c>
      <c r="S12" s="238">
        <f t="shared" si="4"/>
        <v>0</v>
      </c>
      <c r="T12" s="238">
        <f t="shared" si="4"/>
        <v>0</v>
      </c>
      <c r="U12" s="238">
        <f t="shared" si="4"/>
        <v>0</v>
      </c>
      <c r="V12" s="238">
        <f t="shared" si="4"/>
        <v>0</v>
      </c>
      <c r="W12" s="238">
        <f t="shared" si="4"/>
        <v>0</v>
      </c>
      <c r="X12" s="238">
        <f t="shared" si="4"/>
        <v>0</v>
      </c>
      <c r="Y12" s="238">
        <f t="shared" si="4"/>
        <v>0</v>
      </c>
      <c r="Z12" s="238">
        <f t="shared" si="4"/>
        <v>0</v>
      </c>
      <c r="AA12" s="238">
        <f t="shared" si="4"/>
        <v>0</v>
      </c>
      <c r="AB12" s="238">
        <f t="shared" si="4"/>
        <v>0</v>
      </c>
      <c r="AC12" s="238">
        <f t="shared" si="4"/>
        <v>0</v>
      </c>
      <c r="AD12" s="238">
        <f t="shared" si="4"/>
        <v>0</v>
      </c>
      <c r="AE12" s="238">
        <f t="shared" si="4"/>
        <v>0</v>
      </c>
      <c r="AF12" s="238">
        <f t="shared" si="4"/>
        <v>0</v>
      </c>
      <c r="AG12" s="238">
        <f t="shared" si="4"/>
        <v>0</v>
      </c>
      <c r="AH12" s="238">
        <f t="shared" si="4"/>
        <v>0</v>
      </c>
      <c r="AI12" s="238">
        <f t="shared" si="4"/>
        <v>0</v>
      </c>
      <c r="AJ12" s="238">
        <f t="shared" si="4"/>
        <v>0</v>
      </c>
      <c r="AK12" s="238">
        <f t="shared" si="4"/>
        <v>0</v>
      </c>
      <c r="AL12" s="238">
        <f t="shared" si="4"/>
        <v>0</v>
      </c>
      <c r="AM12" s="238">
        <f t="shared" si="4"/>
        <v>0</v>
      </c>
      <c r="AN12" s="238">
        <f t="shared" si="4"/>
        <v>0</v>
      </c>
      <c r="AO12" s="238">
        <f t="shared" si="4"/>
        <v>0</v>
      </c>
      <c r="AP12" s="238">
        <f t="shared" si="4"/>
        <v>0</v>
      </c>
      <c r="AQ12" s="238">
        <f t="shared" si="4"/>
        <v>0</v>
      </c>
      <c r="AR12" s="238">
        <f t="shared" si="4"/>
        <v>0</v>
      </c>
      <c r="AS12" s="238">
        <f t="shared" si="4"/>
        <v>0</v>
      </c>
      <c r="AT12" s="238">
        <f t="shared" si="4"/>
        <v>0</v>
      </c>
      <c r="AU12" s="238">
        <f t="shared" si="4"/>
        <v>0</v>
      </c>
      <c r="AV12" s="238">
        <f t="shared" si="4"/>
        <v>0</v>
      </c>
      <c r="AW12" s="238">
        <f t="shared" si="4"/>
        <v>0</v>
      </c>
      <c r="AX12" s="238">
        <f t="shared" si="4"/>
        <v>0</v>
      </c>
      <c r="AY12" s="238">
        <f t="shared" si="4"/>
        <v>0</v>
      </c>
      <c r="AZ12" s="238">
        <f t="shared" si="4"/>
        <v>0</v>
      </c>
      <c r="BA12" s="238">
        <f t="shared" si="4"/>
        <v>0</v>
      </c>
      <c r="BB12" s="238">
        <f t="shared" si="4"/>
        <v>0</v>
      </c>
      <c r="BC12" s="238">
        <f t="shared" si="4"/>
        <v>0</v>
      </c>
      <c r="BD12" s="238">
        <f t="shared" si="4"/>
        <v>0</v>
      </c>
      <c r="BE12" s="238">
        <f t="shared" si="4"/>
        <v>0</v>
      </c>
      <c r="BF12" s="238">
        <f t="shared" si="4"/>
        <v>0</v>
      </c>
      <c r="BG12" s="238">
        <f t="shared" si="4"/>
        <v>0</v>
      </c>
      <c r="BH12" s="238">
        <f t="shared" si="4"/>
        <v>0</v>
      </c>
      <c r="BI12" s="238">
        <f t="shared" si="4"/>
        <v>0</v>
      </c>
      <c r="BJ12" s="238">
        <f t="shared" si="4"/>
        <v>0</v>
      </c>
      <c r="BK12" s="238">
        <f t="shared" si="4"/>
        <v>0</v>
      </c>
      <c r="BL12" s="238">
        <f t="shared" si="4"/>
        <v>0</v>
      </c>
      <c r="BM12" s="238">
        <f t="shared" si="4"/>
        <v>0</v>
      </c>
      <c r="BN12" s="238">
        <f t="shared" si="4"/>
        <v>0</v>
      </c>
      <c r="BO12" s="238">
        <f t="shared" si="4"/>
        <v>0</v>
      </c>
      <c r="BP12" s="238">
        <f t="shared" si="4"/>
        <v>0</v>
      </c>
      <c r="BQ12" s="238">
        <f t="shared" si="4"/>
        <v>0</v>
      </c>
      <c r="BR12" s="238">
        <f t="shared" si="4"/>
        <v>0</v>
      </c>
      <c r="BS12" s="238">
        <f t="shared" si="4"/>
        <v>0</v>
      </c>
      <c r="BT12" s="238">
        <f t="shared" ref="BT12:EC12" si="5">IF($C12&gt;$ED$11*BT$8,1,IF($C12+$D12+$E12+$F12&gt;$ED$11*BT$8,2,IF($C12+$D12+$E12+$F12+$G12&gt;$ED$11*BT$8,3,0)))</f>
        <v>0</v>
      </c>
      <c r="BU12" s="238">
        <f t="shared" si="5"/>
        <v>0</v>
      </c>
      <c r="BV12" s="238">
        <f t="shared" si="5"/>
        <v>0</v>
      </c>
      <c r="BW12" s="238">
        <f t="shared" si="5"/>
        <v>0</v>
      </c>
      <c r="BX12" s="238">
        <f t="shared" si="5"/>
        <v>0</v>
      </c>
      <c r="BY12" s="238">
        <f t="shared" si="5"/>
        <v>0</v>
      </c>
      <c r="BZ12" s="238">
        <f t="shared" si="5"/>
        <v>0</v>
      </c>
      <c r="CA12" s="238">
        <f t="shared" si="5"/>
        <v>0</v>
      </c>
      <c r="CB12" s="238">
        <f t="shared" si="5"/>
        <v>0</v>
      </c>
      <c r="CC12" s="238">
        <f t="shared" si="5"/>
        <v>0</v>
      </c>
      <c r="CD12" s="238">
        <f t="shared" si="5"/>
        <v>0</v>
      </c>
      <c r="CE12" s="238">
        <f t="shared" si="5"/>
        <v>0</v>
      </c>
      <c r="CF12" s="238">
        <f t="shared" si="5"/>
        <v>0</v>
      </c>
      <c r="CG12" s="238">
        <f t="shared" si="5"/>
        <v>0</v>
      </c>
      <c r="CH12" s="238">
        <f t="shared" si="5"/>
        <v>0</v>
      </c>
      <c r="CI12" s="238">
        <f t="shared" si="5"/>
        <v>0</v>
      </c>
      <c r="CJ12" s="238">
        <f t="shared" si="5"/>
        <v>0</v>
      </c>
      <c r="CK12" s="238">
        <f t="shared" si="5"/>
        <v>0</v>
      </c>
      <c r="CL12" s="238">
        <f t="shared" si="5"/>
        <v>0</v>
      </c>
      <c r="CM12" s="238">
        <f t="shared" si="5"/>
        <v>0</v>
      </c>
      <c r="CN12" s="238">
        <f t="shared" si="5"/>
        <v>0</v>
      </c>
      <c r="CO12" s="238">
        <f t="shared" si="5"/>
        <v>0</v>
      </c>
      <c r="CP12" s="238">
        <f t="shared" si="5"/>
        <v>0</v>
      </c>
      <c r="CQ12" s="238">
        <f t="shared" si="5"/>
        <v>0</v>
      </c>
      <c r="CR12" s="238">
        <f t="shared" si="5"/>
        <v>0</v>
      </c>
      <c r="CS12" s="238">
        <f t="shared" si="5"/>
        <v>0</v>
      </c>
      <c r="CT12" s="238">
        <f t="shared" si="5"/>
        <v>0</v>
      </c>
      <c r="CU12" s="238">
        <f t="shared" si="5"/>
        <v>0</v>
      </c>
      <c r="CV12" s="238">
        <f t="shared" si="5"/>
        <v>0</v>
      </c>
      <c r="CW12" s="238">
        <f t="shared" si="5"/>
        <v>0</v>
      </c>
      <c r="CX12" s="238">
        <f t="shared" si="5"/>
        <v>0</v>
      </c>
      <c r="CY12" s="238">
        <f t="shared" si="5"/>
        <v>0</v>
      </c>
      <c r="CZ12" s="238">
        <f t="shared" si="5"/>
        <v>0</v>
      </c>
      <c r="DA12" s="238">
        <f t="shared" si="5"/>
        <v>0</v>
      </c>
      <c r="DB12" s="238">
        <f t="shared" si="5"/>
        <v>0</v>
      </c>
      <c r="DC12" s="238">
        <f t="shared" si="5"/>
        <v>0</v>
      </c>
      <c r="DD12" s="238">
        <f t="shared" si="5"/>
        <v>0</v>
      </c>
      <c r="DE12" s="238">
        <f t="shared" si="5"/>
        <v>0</v>
      </c>
      <c r="DF12" s="238">
        <f t="shared" si="5"/>
        <v>0</v>
      </c>
      <c r="DG12" s="238">
        <f t="shared" si="5"/>
        <v>0</v>
      </c>
      <c r="DH12" s="238">
        <f t="shared" si="5"/>
        <v>0</v>
      </c>
      <c r="DI12" s="238">
        <f t="shared" si="5"/>
        <v>0</v>
      </c>
      <c r="DJ12" s="238">
        <f t="shared" si="5"/>
        <v>0</v>
      </c>
      <c r="DK12" s="238">
        <f t="shared" si="5"/>
        <v>0</v>
      </c>
      <c r="DL12" s="238">
        <f t="shared" si="5"/>
        <v>0</v>
      </c>
      <c r="DM12" s="238">
        <f t="shared" si="5"/>
        <v>0</v>
      </c>
      <c r="DN12" s="238">
        <f t="shared" si="5"/>
        <v>0</v>
      </c>
      <c r="DO12" s="238">
        <f t="shared" si="5"/>
        <v>0</v>
      </c>
      <c r="DP12" s="238">
        <f t="shared" si="5"/>
        <v>0</v>
      </c>
      <c r="DQ12" s="238">
        <f t="shared" si="5"/>
        <v>0</v>
      </c>
      <c r="DR12" s="238">
        <f t="shared" si="5"/>
        <v>0</v>
      </c>
      <c r="DS12" s="238">
        <f t="shared" si="5"/>
        <v>0</v>
      </c>
      <c r="DT12" s="238">
        <f t="shared" si="5"/>
        <v>0</v>
      </c>
      <c r="DU12" s="238">
        <f t="shared" si="5"/>
        <v>0</v>
      </c>
      <c r="DV12" s="238">
        <f t="shared" si="5"/>
        <v>0</v>
      </c>
      <c r="DW12" s="238">
        <f t="shared" si="5"/>
        <v>0</v>
      </c>
      <c r="DX12" s="238">
        <f t="shared" si="5"/>
        <v>0</v>
      </c>
      <c r="DY12" s="238">
        <f t="shared" si="5"/>
        <v>0</v>
      </c>
      <c r="DZ12" s="238">
        <f t="shared" si="5"/>
        <v>0</v>
      </c>
      <c r="EA12" s="238">
        <f t="shared" si="5"/>
        <v>0</v>
      </c>
      <c r="EB12" s="238">
        <f t="shared" si="5"/>
        <v>0</v>
      </c>
      <c r="EC12" s="238">
        <f t="shared" si="5"/>
        <v>0</v>
      </c>
      <c r="ED12" s="197">
        <f>SUM($C$12:$F12)</f>
        <v>0</v>
      </c>
    </row>
    <row r="13" spans="1:134" ht="14.1" customHeight="1">
      <c r="A13" s="236">
        <v>2</v>
      </c>
      <c r="B13" s="265" t="s">
        <v>87</v>
      </c>
      <c r="C13" s="237">
        <v>0</v>
      </c>
      <c r="D13" s="237">
        <v>0</v>
      </c>
      <c r="E13" s="237">
        <v>0</v>
      </c>
      <c r="F13" s="237">
        <v>0</v>
      </c>
      <c r="G13" s="237">
        <v>0</v>
      </c>
      <c r="H13" s="239">
        <f>IF(OR(SUMIF(H$12:H12,2,H$12:H12)=2,SUMIF(H$12:H12,1,H$12:H12)=1,SUM(H$12:H12)=1,SUM(H$12:H12)=2),0,IF($C13+$ED12&gt;($ED$11*H$8),1,IF($C13+$D13+$E13+$F13+$ED12&gt;($ED$11*H$8),2,IF($C13+$D13+$E13+$F13+$G13+$ED12&gt;($ED$11*H$8),3,0))))</f>
        <v>0</v>
      </c>
      <c r="I13" s="239">
        <f>IF(OR(SUMIF(I$12:I12,2,I$12:I12)=2,SUMIF(I$12:I12,1,I$12:I12)=1,SUM(I$12:I12)=1,SUM(I$12:I12)=2),0,IF($C13+$ED12&gt;($ED$11*I$8),1,IF($C13+$D13+$E13+$F13+$ED12&gt;($ED$11*I$8),2,IF($C13+$D13+$E13+$F13+$G13+$ED12&gt;($ED$11*I$8),3,0))))</f>
        <v>0</v>
      </c>
      <c r="J13" s="239">
        <f>IF(OR(SUMIF(J$12:J12,2,J$12:J12)=2,SUMIF(J$12:J12,1,J$12:J12)=1,SUM(J$12:J12)=1,SUM(J$12:J12)=2),0,IF($C13+$ED12&gt;($ED$11*J$8),1,IF($C13+$D13+$E13+$F13+$ED12&gt;($ED$11*J$8),2,IF($C13+$D13+$E13+$F13+$G13+$ED12&gt;($ED$11*J$8),3,0))))</f>
        <v>0</v>
      </c>
      <c r="K13" s="239">
        <f>IF(OR(SUMIF(K$12:K12,2,K$12:K12)=2,SUMIF(K$12:K12,1,K$12:K12)=1,SUM(K$12:K12)=1,SUM(K$12:K12)=2),0,IF($C13+$ED12&gt;($ED$11*K$8),1,IF($C13+$D13+$E13+$F13+$ED12&gt;($ED$11*K$8),2,IF($C13+$D13+$E13+$F13+$G13+$ED12&gt;($ED$11*K$8),3,0))))</f>
        <v>0</v>
      </c>
      <c r="L13" s="239">
        <f>IF(OR(SUMIF(L$12:L12,2,L$12:L12)=2,SUMIF(L$12:L12,1,L$12:L12)=1,SUM(L$12:L12)=1,SUM(L$12:L12)=2),0,IF($C13+$ED12&gt;($ED$11*L$8),1,IF($C13+$D13+$E13+$F13+$ED12&gt;($ED$11*L$8),2,IF($C13+$D13+$E13+$F13+$G13+$ED12&gt;($ED$11*L$8),3,0))))</f>
        <v>0</v>
      </c>
      <c r="M13" s="239">
        <f>IF(OR(SUMIF(M$12:M12,2,M$12:M12)=2,SUMIF(M$12:M12,1,M$12:M12)=1,SUM(M$12:M12)=1,SUM(M$12:M12)=2),0,IF($C13+$ED12&gt;($ED$11*M$8),1,IF($C13+$D13+$E13+$F13+$ED12&gt;($ED$11*M$8),2,IF($C13+$D13+$E13+$F13+$G13+$ED12&gt;($ED$11*M$8),3,0))))</f>
        <v>0</v>
      </c>
      <c r="N13" s="239">
        <f>IF(OR(SUMIF(N$12:N12,2,N$12:N12)=2,SUMIF(N$12:N12,1,N$12:N12)=1,SUM(N$12:N12)=1,SUM(N$12:N12)=2),0,IF($C13+$ED12&gt;($ED$11*N$8),1,IF($C13+$D13+$E13+$F13+$ED12&gt;($ED$11*N$8),2,IF($C13+$D13+$E13+$F13+$G13+$ED12&gt;($ED$11*N$8),3,0))))</f>
        <v>0</v>
      </c>
      <c r="O13" s="239">
        <f>IF(OR(SUMIF(O$12:O12,2,O$12:O12)=2,SUMIF(O$12:O12,1,O$12:O12)=1,SUM(O$12:O12)=1,SUM(O$12:O12)=2),0,IF($C13+$ED12&gt;($ED$11*O$8),1,IF($C13+$D13+$E13+$F13+$ED12&gt;($ED$11*O$8),2,IF($C13+$D13+$E13+$F13+$G13+$ED12&gt;($ED$11*O$8),3,0))))</f>
        <v>0</v>
      </c>
      <c r="P13" s="239">
        <f>IF(OR(SUMIF(P$12:P12,2,P$12:P12)=2,SUMIF(P$12:P12,1,P$12:P12)=1,SUM(P$12:P12)=1,SUM(P$12:P12)=2),0,IF($C13+$ED12&gt;($ED$11*P$8),1,IF($C13+$D13+$E13+$F13+$ED12&gt;($ED$11*P$8),2,IF($C13+$D13+$E13+$F13+$G13+$ED12&gt;($ED$11*P$8),3,0))))</f>
        <v>0</v>
      </c>
      <c r="Q13" s="239">
        <f>IF(OR(SUMIF(Q$12:Q12,2,Q$12:Q12)=2,SUMIF(Q$12:Q12,1,Q$12:Q12)=1,SUM(Q$12:Q12)=1,SUM(Q$12:Q12)=2),0,IF($C13+$ED12&gt;($ED$11*Q$8),1,IF($C13+$D13+$E13+$F13+$ED12&gt;($ED$11*Q$8),2,IF($C13+$D13+$E13+$F13+$G13+$ED12&gt;($ED$11*Q$8),3,0))))</f>
        <v>0</v>
      </c>
      <c r="R13" s="239">
        <f>IF(OR(SUMIF(R$12:R12,2,R$12:R12)=2,SUMIF(R$12:R12,1,R$12:R12)=1,SUM(R$12:R12)=1,SUM(R$12:R12)=2),0,IF($C13+$ED12&gt;($ED$11*R$8),1,IF($C13+$D13+$E13+$F13+$ED12&gt;($ED$11*R$8),2,IF($C13+$D13+$E13+$F13+$G13+$ED12&gt;($ED$11*R$8),3,0))))</f>
        <v>0</v>
      </c>
      <c r="S13" s="239">
        <f>IF(OR(SUMIF(S$12:S12,2,S$12:S12)=2,SUMIF(S$12:S12,1,S$12:S12)=1,SUM(S$12:S12)=1,SUM(S$12:S12)=2),0,IF($C13+$ED12&gt;($ED$11*S$8),1,IF($C13+$D13+$E13+$F13+$ED12&gt;($ED$11*S$8),2,IF($C13+$D13+$E13+$F13+$G13+$ED12&gt;($ED$11*S$8),3,0))))</f>
        <v>0</v>
      </c>
      <c r="T13" s="239">
        <f>IF(OR(SUMIF(T$12:T12,2,T$12:T12)=2,SUMIF(T$12:T12,1,T$12:T12)=1,SUM(T$12:T12)=1,SUM(T$12:T12)=2),0,IF($C13+$ED12&gt;($ED$11*T$8),1,IF($C13+$D13+$E13+$F13+$ED12&gt;($ED$11*T$8),2,IF($C13+$D13+$E13+$F13+$G13+$ED12&gt;($ED$11*T$8),3,0))))</f>
        <v>0</v>
      </c>
      <c r="U13" s="239">
        <f>IF(OR(SUMIF(U$12:U12,2,U$12:U12)=2,SUMIF(U$12:U12,1,U$12:U12)=1,SUM(U$12:U12)=1,SUM(U$12:U12)=2),0,IF($C13+$ED12&gt;($ED$11*U$8),1,IF($C13+$D13+$E13+$F13+$ED12&gt;($ED$11*U$8),2,IF($C13+$D13+$E13+$F13+$G13+$ED12&gt;($ED$11*U$8),3,0))))</f>
        <v>0</v>
      </c>
      <c r="V13" s="239">
        <f>IF(OR(SUMIF(V$12:V12,2,V$12:V12)=2,SUMIF(V$12:V12,1,V$12:V12)=1,SUM(V$12:V12)=1,SUM(V$12:V12)=2),0,IF($C13+$ED12&gt;($ED$11*V$8),1,IF($C13+$D13+$E13+$F13+$ED12&gt;($ED$11*V$8),2,IF($C13+$D13+$E13+$F13+$G13+$ED12&gt;($ED$11*V$8),3,0))))</f>
        <v>0</v>
      </c>
      <c r="W13" s="239">
        <f>IF(OR(SUMIF(W$12:W12,2,W$12:W12)=2,SUMIF(W$12:W12,1,W$12:W12)=1,SUM(W$12:W12)=1,SUM(W$12:W12)=2),0,IF($C13+$ED12&gt;($ED$11*W$8),1,IF($C13+$D13+$E13+$F13+$ED12&gt;($ED$11*W$8),2,IF($C13+$D13+$E13+$F13+$G13+$ED12&gt;($ED$11*W$8),3,0))))</f>
        <v>0</v>
      </c>
      <c r="X13" s="239">
        <f>IF(OR(SUMIF(X$12:X12,2,X$12:X12)=2,SUMIF(X$12:X12,1,X$12:X12)=1,SUM(X$12:X12)=1,SUM(X$12:X12)=2),0,IF($C13+$ED12&gt;($ED$11*X$8),1,IF($C13+$D13+$E13+$F13+$ED12&gt;($ED$11*X$8),2,IF($C13+$D13+$E13+$F13+$G13+$ED12&gt;($ED$11*X$8),3,0))))</f>
        <v>0</v>
      </c>
      <c r="Y13" s="239">
        <f>IF(OR(SUMIF(Y$12:Y12,2,Y$12:Y12)=2,SUMIF(Y$12:Y12,1,Y$12:Y12)=1,SUM(Y$12:Y12)=1,SUM(Y$12:Y12)=2),0,IF($C13+$ED12&gt;($ED$11*Y$8),1,IF($C13+$D13+$E13+$F13+$ED12&gt;($ED$11*Y$8),2,IF($C13+$D13+$E13+$F13+$G13+$ED12&gt;($ED$11*Y$8),3,0))))</f>
        <v>0</v>
      </c>
      <c r="Z13" s="239">
        <f>IF(OR(SUMIF(Z$12:Z12,2,Z$12:Z12)=2,SUMIF(Z$12:Z12,1,Z$12:Z12)=1,SUM(Z$12:Z12)=1,SUM(Z$12:Z12)=2),0,IF($C13+$ED12&gt;($ED$11*Z$8),1,IF($C13+$D13+$E13+$F13+$ED12&gt;($ED$11*Z$8),2,IF($C13+$D13+$E13+$F13+$G13+$ED12&gt;($ED$11*Z$8),3,0))))</f>
        <v>0</v>
      </c>
      <c r="AA13" s="239">
        <f>IF(OR(SUMIF(AA$12:AA12,2,AA$12:AA12)=2,SUMIF(AA$12:AA12,1,AA$12:AA12)=1,SUM(AA$12:AA12)=1,SUM(AA$12:AA12)=2),0,IF($C13+$ED12&gt;($ED$11*AA$8),1,IF($C13+$D13+$E13+$F13+$ED12&gt;($ED$11*AA$8),2,IF($C13+$D13+$E13+$F13+$G13+$ED12&gt;($ED$11*AA$8),3,0))))</f>
        <v>0</v>
      </c>
      <c r="AB13" s="239">
        <f>IF(OR(SUMIF(AB$12:AB12,2,AB$12:AB12)=2,SUMIF(AB$12:AB12,1,AB$12:AB12)=1,SUM(AB$12:AB12)=1,SUM(AB$12:AB12)=2),0,IF($C13+$ED12&gt;($ED$11*AB$8),1,IF($C13+$D13+$E13+$F13+$ED12&gt;($ED$11*AB$8),2,IF($C13+$D13+$E13+$F13+$G13+$ED12&gt;($ED$11*AB$8),3,0))))</f>
        <v>0</v>
      </c>
      <c r="AC13" s="239">
        <f>IF(OR(SUMIF(AC$12:AC12,2,AC$12:AC12)=2,SUMIF(AC$12:AC12,1,AC$12:AC12)=1,SUM(AC$12:AC12)=1,SUM(AC$12:AC12)=2),0,IF($C13+$ED12&gt;($ED$11*AC$8),1,IF($C13+$D13+$E13+$F13+$ED12&gt;($ED$11*AC$8),2,IF($C13+$D13+$E13+$F13+$G13+$ED12&gt;($ED$11*AC$8),3,0))))</f>
        <v>0</v>
      </c>
      <c r="AD13" s="239">
        <f>IF(OR(SUMIF(AD$12:AD12,2,AD$12:AD12)=2,SUMIF(AD$12:AD12,1,AD$12:AD12)=1,SUM(AD$12:AD12)=1,SUM(AD$12:AD12)=2),0,IF($C13+$ED12&gt;($ED$11*AD$8),1,IF($C13+$D13+$E13+$F13+$ED12&gt;($ED$11*AD$8),2,IF($C13+$D13+$E13+$F13+$G13+$ED12&gt;($ED$11*AD$8),3,0))))</f>
        <v>0</v>
      </c>
      <c r="AE13" s="239">
        <f>IF(OR(SUMIF(AE$12:AE12,2,AE$12:AE12)=2,SUMIF(AE$12:AE12,1,AE$12:AE12)=1,SUM(AE$12:AE12)=1,SUM(AE$12:AE12)=2),0,IF($C13+$ED12&gt;($ED$11*AE$8),1,IF($C13+$D13+$E13+$F13+$ED12&gt;($ED$11*AE$8),2,IF($C13+$D13+$E13+$F13+$G13+$ED12&gt;($ED$11*AE$8),3,0))))</f>
        <v>0</v>
      </c>
      <c r="AF13" s="239">
        <f>IF(OR(SUMIF(AF$12:AF12,2,AF$12:AF12)=2,SUMIF(AF$12:AF12,1,AF$12:AF12)=1,SUM(AF$12:AF12)=1,SUM(AF$12:AF12)=2),0,IF($C13+$ED12&gt;($ED$11*AF$8),1,IF($C13+$D13+$E13+$F13+$ED12&gt;($ED$11*AF$8),2,IF($C13+$D13+$E13+$F13+$G13+$ED12&gt;($ED$11*AF$8),3,0))))</f>
        <v>0</v>
      </c>
      <c r="AG13" s="239">
        <f>IF(OR(SUMIF(AG$12:AG12,2,AG$12:AG12)=2,SUMIF(AG$12:AG12,1,AG$12:AG12)=1,SUM(AG$12:AG12)=1,SUM(AG$12:AG12)=2),0,IF($C13+$ED12&gt;($ED$11*AG$8),1,IF($C13+$D13+$E13+$F13+$ED12&gt;($ED$11*AG$8),2,IF($C13+$D13+$E13+$F13+$G13+$ED12&gt;($ED$11*AG$8),3,0))))</f>
        <v>0</v>
      </c>
      <c r="AH13" s="239">
        <f>IF(OR(SUMIF(AH$12:AH12,2,AH$12:AH12)=2,SUMIF(AH$12:AH12,1,AH$12:AH12)=1,SUM(AH$12:AH12)=1,SUM(AH$12:AH12)=2),0,IF($C13+$ED12&gt;($ED$11*AH$8),1,IF($C13+$D13+$E13+$F13+$ED12&gt;($ED$11*AH$8),2,IF($C13+$D13+$E13+$F13+$G13+$ED12&gt;($ED$11*AH$8),3,0))))</f>
        <v>0</v>
      </c>
      <c r="AI13" s="239">
        <f>IF(OR(SUMIF(AI$12:AI12,2,AI$12:AI12)=2,SUMIF(AI$12:AI12,1,AI$12:AI12)=1,SUM(AI$12:AI12)=1,SUM(AI$12:AI12)=2),0,IF($C13+$ED12&gt;($ED$11*AI$8),1,IF($C13+$D13+$E13+$F13+$ED12&gt;($ED$11*AI$8),2,IF($C13+$D13+$E13+$F13+$G13+$ED12&gt;($ED$11*AI$8),3,0))))</f>
        <v>0</v>
      </c>
      <c r="AJ13" s="239">
        <f>IF(OR(SUMIF(AJ$12:AJ12,2,AJ$12:AJ12)=2,SUMIF(AJ$12:AJ12,1,AJ$12:AJ12)=1,SUM(AJ$12:AJ12)=1,SUM(AJ$12:AJ12)=2),0,IF($C13+$ED12&gt;($ED$11*AJ$8),1,IF($C13+$D13+$E13+$F13+$ED12&gt;($ED$11*AJ$8),2,IF($C13+$D13+$E13+$F13+$G13+$ED12&gt;($ED$11*AJ$8),3,0))))</f>
        <v>0</v>
      </c>
      <c r="AK13" s="239">
        <f>IF(OR(SUMIF(AK$12:AK12,2,AK$12:AK12)=2,SUMIF(AK$12:AK12,1,AK$12:AK12)=1,SUM(AK$12:AK12)=1,SUM(AK$12:AK12)=2),0,IF($C13+$ED12&gt;($ED$11*AK$8),1,IF($C13+$D13+$E13+$F13+$ED12&gt;($ED$11*AK$8),2,IF($C13+$D13+$E13+$F13+$G13+$ED12&gt;($ED$11*AK$8),3,0))))</f>
        <v>0</v>
      </c>
      <c r="AL13" s="239">
        <f>IF(OR(SUMIF(AL$12:AL12,2,AL$12:AL12)=2,SUMIF(AL$12:AL12,1,AL$12:AL12)=1,SUM(AL$12:AL12)=1,SUM(AL$12:AL12)=2),0,IF($C13+$ED12&gt;($ED$11*AL$8),1,IF($C13+$D13+$E13+$F13+$ED12&gt;($ED$11*AL$8),2,IF($C13+$D13+$E13+$F13+$G13+$ED12&gt;($ED$11*AL$8),3,0))))</f>
        <v>0</v>
      </c>
      <c r="AM13" s="239">
        <f>IF(OR(SUMIF(AM$12:AM12,2,AM$12:AM12)=2,SUMIF(AM$12:AM12,1,AM$12:AM12)=1,SUM(AM$12:AM12)=1,SUM(AM$12:AM12)=2),0,IF($C13+$ED12&gt;($ED$11*AM$8),1,IF($C13+$D13+$E13+$F13+$ED12&gt;($ED$11*AM$8),2,IF($C13+$D13+$E13+$F13+$G13+$ED12&gt;($ED$11*AM$8),3,0))))</f>
        <v>0</v>
      </c>
      <c r="AN13" s="239">
        <f>IF(OR(SUMIF(AN$12:AN12,2,AN$12:AN12)=2,SUMIF(AN$12:AN12,1,AN$12:AN12)=1,SUM(AN$12:AN12)=1,SUM(AN$12:AN12)=2),0,IF($C13+$ED12&gt;($ED$11*AN$8),1,IF($C13+$D13+$E13+$F13+$ED12&gt;($ED$11*AN$8),2,IF($C13+$D13+$E13+$F13+$G13+$ED12&gt;($ED$11*AN$8),3,0))))</f>
        <v>0</v>
      </c>
      <c r="AO13" s="239">
        <f>IF(OR(SUMIF(AO$12:AO12,2,AO$12:AO12)=2,SUMIF(AO$12:AO12,1,AO$12:AO12)=1,SUM(AO$12:AO12)=1,SUM(AO$12:AO12)=2),0,IF($C13+$ED12&gt;($ED$11*AO$8),1,IF($C13+$D13+$E13+$F13+$ED12&gt;($ED$11*AO$8),2,IF($C13+$D13+$E13+$F13+$G13+$ED12&gt;($ED$11*AO$8),3,0))))</f>
        <v>0</v>
      </c>
      <c r="AP13" s="239">
        <f>IF(OR(SUMIF(AP$12:AP12,2,AP$12:AP12)=2,SUMIF(AP$12:AP12,1,AP$12:AP12)=1,SUM(AP$12:AP12)=1,SUM(AP$12:AP12)=2),0,IF($C13+$ED12&gt;($ED$11*AP$8),1,IF($C13+$D13+$E13+$F13+$ED12&gt;($ED$11*AP$8),2,IF($C13+$D13+$E13+$F13+$G13+$ED12&gt;($ED$11*AP$8),3,0))))</f>
        <v>0</v>
      </c>
      <c r="AQ13" s="239">
        <f>IF(OR(SUMIF(AQ$12:AQ12,2,AQ$12:AQ12)=2,SUMIF(AQ$12:AQ12,1,AQ$12:AQ12)=1,SUM(AQ$12:AQ12)=1,SUM(AQ$12:AQ12)=2),0,IF($C13+$ED12&gt;($ED$11*AQ$8),1,IF($C13+$D13+$E13+$F13+$ED12&gt;($ED$11*AQ$8),2,IF($C13+$D13+$E13+$F13+$G13+$ED12&gt;($ED$11*AQ$8),3,0))))</f>
        <v>0</v>
      </c>
      <c r="AR13" s="239">
        <f>IF(OR(SUMIF(AR$12:AR12,2,AR$12:AR12)=2,SUMIF(AR$12:AR12,1,AR$12:AR12)=1,SUM(AR$12:AR12)=1,SUM(AR$12:AR12)=2),0,IF($C13+$ED12&gt;($ED$11*AR$8),1,IF($C13+$D13+$E13+$F13+$ED12&gt;($ED$11*AR$8),2,IF($C13+$D13+$E13+$F13+$G13+$ED12&gt;($ED$11*AR$8),3,0))))</f>
        <v>0</v>
      </c>
      <c r="AS13" s="239">
        <f>IF(OR(SUMIF(AS$12:AS12,2,AS$12:AS12)=2,SUMIF(AS$12:AS12,1,AS$12:AS12)=1,SUM(AS$12:AS12)=1,SUM(AS$12:AS12)=2),0,IF($C13+$ED12&gt;($ED$11*AS$8),1,IF($C13+$D13+$E13+$F13+$ED12&gt;($ED$11*AS$8),2,IF($C13+$D13+$E13+$F13+$G13+$ED12&gt;($ED$11*AS$8),3,0))))</f>
        <v>0</v>
      </c>
      <c r="AT13" s="239">
        <f>IF(OR(SUMIF(AT$12:AT12,2,AT$12:AT12)=2,SUMIF(AT$12:AT12,1,AT$12:AT12)=1,SUM(AT$12:AT12)=1,SUM(AT$12:AT12)=2),0,IF($C13+$ED12&gt;($ED$11*AT$8),1,IF($C13+$D13+$E13+$F13+$ED12&gt;($ED$11*AT$8),2,IF($C13+$D13+$E13+$F13+$G13+$ED12&gt;($ED$11*AT$8),3,0))))</f>
        <v>0</v>
      </c>
      <c r="AU13" s="239">
        <f>IF(OR(SUMIF(AU$12:AU12,2,AU$12:AU12)=2,SUMIF(AU$12:AU12,1,AU$12:AU12)=1,SUM(AU$12:AU12)=1,SUM(AU$12:AU12)=2),0,IF($C13+$ED12&gt;($ED$11*AU$8),1,IF($C13+$D13+$E13+$F13+$ED12&gt;($ED$11*AU$8),2,IF($C13+$D13+$E13+$F13+$G13+$ED12&gt;($ED$11*AU$8),3,0))))</f>
        <v>0</v>
      </c>
      <c r="AV13" s="239">
        <f>IF(OR(SUMIF(AV$12:AV12,2,AV$12:AV12)=2,SUMIF(AV$12:AV12,1,AV$12:AV12)=1,SUM(AV$12:AV12)=1,SUM(AV$12:AV12)=2),0,IF($C13+$ED12&gt;($ED$11*AV$8),1,IF($C13+$D13+$E13+$F13+$ED12&gt;($ED$11*AV$8),2,IF($C13+$D13+$E13+$F13+$G13+$ED12&gt;($ED$11*AV$8),3,0))))</f>
        <v>0</v>
      </c>
      <c r="AW13" s="239">
        <f>IF(OR(SUMIF(AW$12:AW12,2,AW$12:AW12)=2,SUMIF(AW$12:AW12,1,AW$12:AW12)=1,SUM(AW$12:AW12)=1,SUM(AW$12:AW12)=2),0,IF($C13+$ED12&gt;($ED$11*AW$8),1,IF($C13+$D13+$E13+$F13+$ED12&gt;($ED$11*AW$8),2,IF($C13+$D13+$E13+$F13+$G13+$ED12&gt;($ED$11*AW$8),3,0))))</f>
        <v>0</v>
      </c>
      <c r="AX13" s="239">
        <f>IF(OR(SUMIF(AX$12:AX12,2,AX$12:AX12)=2,SUMIF(AX$12:AX12,1,AX$12:AX12)=1,SUM(AX$12:AX12)=1,SUM(AX$12:AX12)=2),0,IF($C13+$ED12&gt;($ED$11*AX$8),1,IF($C13+$D13+$E13+$F13+$ED12&gt;($ED$11*AX$8),2,IF($C13+$D13+$E13+$F13+$G13+$ED12&gt;($ED$11*AX$8),3,0))))</f>
        <v>0</v>
      </c>
      <c r="AY13" s="239">
        <f>IF(OR(SUMIF(AY$12:AY12,2,AY$12:AY12)=2,SUMIF(AY$12:AY12,1,AY$12:AY12)=1,SUM(AY$12:AY12)=1,SUM(AY$12:AY12)=2),0,IF($C13+$ED12&gt;($ED$11*AY$8),1,IF($C13+$D13+$E13+$F13+$ED12&gt;($ED$11*AY$8),2,IF($C13+$D13+$E13+$F13+$G13+$ED12&gt;($ED$11*AY$8),3,0))))</f>
        <v>0</v>
      </c>
      <c r="AZ13" s="239">
        <f>IF(OR(SUMIF(AZ$12:AZ12,2,AZ$12:AZ12)=2,SUMIF(AZ$12:AZ12,1,AZ$12:AZ12)=1,SUM(AZ$12:AZ12)=1,SUM(AZ$12:AZ12)=2),0,IF($C13+$ED12&gt;($ED$11*AZ$8),1,IF($C13+$D13+$E13+$F13+$ED12&gt;($ED$11*AZ$8),2,IF($C13+$D13+$E13+$F13+$G13+$ED12&gt;($ED$11*AZ$8),3,0))))</f>
        <v>0</v>
      </c>
      <c r="BA13" s="239">
        <f>IF(OR(SUMIF(BA$12:BA12,2,BA$12:BA12)=2,SUMIF(BA$12:BA12,1,BA$12:BA12)=1,SUM(BA$12:BA12)=1,SUM(BA$12:BA12)=2),0,IF($C13+$ED12&gt;($ED$11*BA$8),1,IF($C13+$D13+$E13+$F13+$ED12&gt;($ED$11*BA$8),2,IF($C13+$D13+$E13+$F13+$G13+$ED12&gt;($ED$11*BA$8),3,0))))</f>
        <v>0</v>
      </c>
      <c r="BB13" s="239">
        <f>IF(OR(SUMIF(BB$12:BB12,2,BB$12:BB12)=2,SUMIF(BB$12:BB12,1,BB$12:BB12)=1,SUM(BB$12:BB12)=1,SUM(BB$12:BB12)=2),0,IF($C13+$ED12&gt;($ED$11*BB$8),1,IF($C13+$D13+$E13+$F13+$ED12&gt;($ED$11*BB$8),2,IF($C13+$D13+$E13+$F13+$G13+$ED12&gt;($ED$11*BB$8),3,0))))</f>
        <v>0</v>
      </c>
      <c r="BC13" s="239">
        <f>IF(OR(SUMIF(BC$12:BC12,2,BC$12:BC12)=2,SUMIF(BC$12:BC12,1,BC$12:BC12)=1,SUM(BC$12:BC12)=1,SUM(BC$12:BC12)=2),0,IF($C13+$ED12&gt;($ED$11*BC$8),1,IF($C13+$D13+$E13+$F13+$ED12&gt;($ED$11*BC$8),2,IF($C13+$D13+$E13+$F13+$G13+$ED12&gt;($ED$11*BC$8),3,0))))</f>
        <v>0</v>
      </c>
      <c r="BD13" s="239">
        <f>IF(OR(SUMIF(BD$12:BD12,2,BD$12:BD12)=2,SUMIF(BD$12:BD12,1,BD$12:BD12)=1,SUM(BD$12:BD12)=1,SUM(BD$12:BD12)=2),0,IF($C13+$ED12&gt;($ED$11*BD$8),1,IF($C13+$D13+$E13+$F13+$ED12&gt;($ED$11*BD$8),2,IF($C13+$D13+$E13+$F13+$G13+$ED12&gt;($ED$11*BD$8),3,0))))</f>
        <v>0</v>
      </c>
      <c r="BE13" s="239">
        <f>IF(OR(SUMIF(BE$12:BE12,2,BE$12:BE12)=2,SUMIF(BE$12:BE12,1,BE$12:BE12)=1,SUM(BE$12:BE12)=1,SUM(BE$12:BE12)=2),0,IF($C13+$ED12&gt;($ED$11*BE$8),1,IF($C13+$D13+$E13+$F13+$ED12&gt;($ED$11*BE$8),2,IF($C13+$D13+$E13+$F13+$G13+$ED12&gt;($ED$11*BE$8),3,0))))</f>
        <v>0</v>
      </c>
      <c r="BF13" s="239">
        <f>IF(OR(SUMIF(BF$12:BF12,2,BF$12:BF12)=2,SUMIF(BF$12:BF12,1,BF$12:BF12)=1,SUM(BF$12:BF12)=1,SUM(BF$12:BF12)=2),0,IF($C13+$ED12&gt;($ED$11*BF$8),1,IF($C13+$D13+$E13+$F13+$ED12&gt;($ED$11*BF$8),2,IF($C13+$D13+$E13+$F13+$G13+$ED12&gt;($ED$11*BF$8),3,0))))</f>
        <v>0</v>
      </c>
      <c r="BG13" s="239">
        <f>IF(OR(SUMIF(BG$12:BG12,2,BG$12:BG12)=2,SUMIF(BG$12:BG12,1,BG$12:BG12)=1,SUM(BG$12:BG12)=1,SUM(BG$12:BG12)=2),0,IF($C13+$ED12&gt;($ED$11*BG$8),1,IF($C13+$D13+$E13+$F13+$ED12&gt;($ED$11*BG$8),2,IF($C13+$D13+$E13+$F13+$G13+$ED12&gt;($ED$11*BG$8),3,0))))</f>
        <v>0</v>
      </c>
      <c r="BH13" s="239">
        <f>IF(OR(SUMIF(BH$12:BH12,2,BH$12:BH12)=2,SUMIF(BH$12:BH12,1,BH$12:BH12)=1,SUM(BH$12:BH12)=1,SUM(BH$12:BH12)=2),0,IF($C13+$ED12&gt;($ED$11*BH$8),1,IF($C13+$D13+$E13+$F13+$ED12&gt;($ED$11*BH$8),2,IF($C13+$D13+$E13+$F13+$G13+$ED12&gt;($ED$11*BH$8),3,0))))</f>
        <v>0</v>
      </c>
      <c r="BI13" s="239">
        <f>IF(OR(SUMIF(BI$12:BI12,2,BI$12:BI12)=2,SUMIF(BI$12:BI12,1,BI$12:BI12)=1,SUM(BI$12:BI12)=1,SUM(BI$12:BI12)=2),0,IF($C13+$ED12&gt;($ED$11*BI$8),1,IF($C13+$D13+$E13+$F13+$ED12&gt;($ED$11*BI$8),2,IF($C13+$D13+$E13+$F13+$G13+$ED12&gt;($ED$11*BI$8),3,0))))</f>
        <v>0</v>
      </c>
      <c r="BJ13" s="239">
        <f>IF(OR(SUMIF(BJ$12:BJ12,2,BJ$12:BJ12)=2,SUMIF(BJ$12:BJ12,1,BJ$12:BJ12)=1,SUM(BJ$12:BJ12)=1,SUM(BJ$12:BJ12)=2),0,IF($C13+$ED12&gt;($ED$11*BJ$8),1,IF($C13+$D13+$E13+$F13+$ED12&gt;($ED$11*BJ$8),2,IF($C13+$D13+$E13+$F13+$G13+$ED12&gt;($ED$11*BJ$8),3,0))))</f>
        <v>0</v>
      </c>
      <c r="BK13" s="239">
        <f>IF(OR(SUMIF(BK$12:BK12,2,BK$12:BK12)=2,SUMIF(BK$12:BK12,1,BK$12:BK12)=1,SUM(BK$12:BK12)=1,SUM(BK$12:BK12)=2),0,IF($C13+$ED12&gt;($ED$11*BK$8),1,IF($C13+$D13+$E13+$F13+$ED12&gt;($ED$11*BK$8),2,IF($C13+$D13+$E13+$F13+$G13+$ED12&gt;($ED$11*BK$8),3,0))))</f>
        <v>0</v>
      </c>
      <c r="BL13" s="239">
        <f>IF(OR(SUMIF(BL$12:BL12,2,BL$12:BL12)=2,SUMIF(BL$12:BL12,1,BL$12:BL12)=1,SUM(BL$12:BL12)=1,SUM(BL$12:BL12)=2),0,IF($C13+$ED12&gt;($ED$11*BL$8),1,IF($C13+$D13+$E13+$F13+$ED12&gt;($ED$11*BL$8),2,IF($C13+$D13+$E13+$F13+$G13+$ED12&gt;($ED$11*BL$8),3,0))))</f>
        <v>0</v>
      </c>
      <c r="BM13" s="239">
        <f>IF(OR(SUMIF(BM$12:BM12,2,BM$12:BM12)=2,SUMIF(BM$12:BM12,1,BM$12:BM12)=1,SUM(BM$12:BM12)=1,SUM(BM$12:BM12)=2),0,IF($C13+$ED12&gt;($ED$11*BM$8),1,IF($C13+$D13+$E13+$F13+$ED12&gt;($ED$11*BM$8),2,IF($C13+$D13+$E13+$F13+$G13+$ED12&gt;($ED$11*BM$8),3,0))))</f>
        <v>0</v>
      </c>
      <c r="BN13" s="239">
        <f>IF(OR(SUMIF(BN$12:BN12,2,BN$12:BN12)=2,SUMIF(BN$12:BN12,1,BN$12:BN12)=1,SUM(BN$12:BN12)=1,SUM(BN$12:BN12)=2),0,IF($C13+$ED12&gt;($ED$11*BN$8),1,IF($C13+$D13+$E13+$F13+$ED12&gt;($ED$11*BN$8),2,IF($C13+$D13+$E13+$F13+$G13+$ED12&gt;($ED$11*BN$8),3,0))))</f>
        <v>0</v>
      </c>
      <c r="BO13" s="239">
        <f>IF(OR(SUMIF(BO$12:BO12,2,BO$12:BO12)=2,SUMIF(BO$12:BO12,1,BO$12:BO12)=1,SUM(BO$12:BO12)=1,SUM(BO$12:BO12)=2),0,IF($C13+$ED12&gt;($ED$11*BO$8),1,IF($C13+$D13+$E13+$F13+$ED12&gt;($ED$11*BO$8),2,IF($C13+$D13+$E13+$F13+$G13+$ED12&gt;($ED$11*BO$8),3,0))))</f>
        <v>0</v>
      </c>
      <c r="BP13" s="239">
        <f>IF(OR(SUMIF(BP$12:BP12,2,BP$12:BP12)=2,SUMIF(BP$12:BP12,1,BP$12:BP12)=1,SUM(BP$12:BP12)=1,SUM(BP$12:BP12)=2),0,IF($C13+$ED12&gt;($ED$11*BP$8),1,IF($C13+$D13+$E13+$F13+$ED12&gt;($ED$11*BP$8),2,IF($C13+$D13+$E13+$F13+$G13+$ED12&gt;($ED$11*BP$8),3,0))))</f>
        <v>0</v>
      </c>
      <c r="BQ13" s="239">
        <f>IF(OR(SUMIF(BQ$12:BQ12,2,BQ$12:BQ12)=2,SUMIF(BQ$12:BQ12,1,BQ$12:BQ12)=1,SUM(BQ$12:BQ12)=1,SUM(BQ$12:BQ12)=2),0,IF($C13+$ED12&gt;($ED$11*BQ$8),1,IF($C13+$D13+$E13+$F13+$ED12&gt;($ED$11*BQ$8),2,IF($C13+$D13+$E13+$F13+$G13+$ED12&gt;($ED$11*BQ$8),3,0))))</f>
        <v>0</v>
      </c>
      <c r="BR13" s="239">
        <f>IF(OR(SUMIF(BR$12:BR12,2,BR$12:BR12)=2,SUMIF(BR$12:BR12,1,BR$12:BR12)=1,SUM(BR$12:BR12)=1,SUM(BR$12:BR12)=2),0,IF($C13+$ED12&gt;($ED$11*BR$8),1,IF($C13+$D13+$E13+$F13+$ED12&gt;($ED$11*BR$8),2,IF($C13+$D13+$E13+$F13+$G13+$ED12&gt;($ED$11*BR$8),3,0))))</f>
        <v>0</v>
      </c>
      <c r="BS13" s="239">
        <f>IF(OR(SUMIF(BS$12:BS12,2,BS$12:BS12)=2,SUMIF(BS$12:BS12,1,BS$12:BS12)=1,SUM(BS$12:BS12)=1,SUM(BS$12:BS12)=2),0,IF($C13+$ED12&gt;($ED$11*BS$8),1,IF($C13+$D13+$E13+$F13+$ED12&gt;($ED$11*BS$8),2,IF($C13+$D13+$E13+$F13+$G13+$ED12&gt;($ED$11*BS$8),3,0))))</f>
        <v>0</v>
      </c>
      <c r="BT13" s="239">
        <f>IF(OR(SUMIF(BT$12:BT12,2,BT$12:BT12)=2,SUMIF(BT$12:BT12,1,BT$12:BT12)=1,SUM(BT$12:BT12)=1,SUM(BT$12:BT12)=2),0,IF($C13+$ED12&gt;($ED$11*BT$8),1,IF($C13+$D13+$E13+$F13+$ED12&gt;($ED$11*BT$8),2,IF($C13+$D13+$E13+$F13+$G13+$ED12&gt;($ED$11*BT$8),3,0))))</f>
        <v>0</v>
      </c>
      <c r="BU13" s="239">
        <f>IF(OR(SUMIF(BU$12:BU12,2,BU$12:BU12)=2,SUMIF(BU$12:BU12,1,BU$12:BU12)=1,SUM(BU$12:BU12)=1,SUM(BU$12:BU12)=2),0,IF($C13+$ED12&gt;($ED$11*BU$8),1,IF($C13+$D13+$E13+$F13+$ED12&gt;($ED$11*BU$8),2,IF($C13+$D13+$E13+$F13+$G13+$ED12&gt;($ED$11*BU$8),3,0))))</f>
        <v>0</v>
      </c>
      <c r="BV13" s="239">
        <f>IF(OR(SUMIF(BV$12:BV12,2,BV$12:BV12)=2,SUMIF(BV$12:BV12,1,BV$12:BV12)=1,SUM(BV$12:BV12)=1,SUM(BV$12:BV12)=2),0,IF($C13+$ED12&gt;($ED$11*BV$8),1,IF($C13+$D13+$E13+$F13+$ED12&gt;($ED$11*BV$8),2,IF($C13+$D13+$E13+$F13+$G13+$ED12&gt;($ED$11*BV$8),3,0))))</f>
        <v>0</v>
      </c>
      <c r="BW13" s="239">
        <f>IF(OR(SUMIF(BW$12:BW12,2,BW$12:BW12)=2,SUMIF(BW$12:BW12,1,BW$12:BW12)=1,SUM(BW$12:BW12)=1,SUM(BW$12:BW12)=2),0,IF($C13+$ED12&gt;($ED$11*BW$8),1,IF($C13+$D13+$E13+$F13+$ED12&gt;($ED$11*BW$8),2,IF($C13+$D13+$E13+$F13+$G13+$ED12&gt;($ED$11*BW$8),3,0))))</f>
        <v>0</v>
      </c>
      <c r="BX13" s="239">
        <f>IF(OR(SUMIF(BX$12:BX12,2,BX$12:BX12)=2,SUMIF(BX$12:BX12,1,BX$12:BX12)=1,SUM(BX$12:BX12)=1,SUM(BX$12:BX12)=2),0,IF($C13+$ED12&gt;($ED$11*BX$8),1,IF($C13+$D13+$E13+$F13+$ED12&gt;($ED$11*BX$8),2,IF($C13+$D13+$E13+$F13+$G13+$ED12&gt;($ED$11*BX$8),3,0))))</f>
        <v>0</v>
      </c>
      <c r="BY13" s="239">
        <f>IF(OR(SUMIF(BY$12:BY12,2,BY$12:BY12)=2,SUMIF(BY$12:BY12,1,BY$12:BY12)=1,SUM(BY$12:BY12)=1,SUM(BY$12:BY12)=2),0,IF($C13+$ED12&gt;($ED$11*BY$8),1,IF($C13+$D13+$E13+$F13+$ED12&gt;($ED$11*BY$8),2,IF($C13+$D13+$E13+$F13+$G13+$ED12&gt;($ED$11*BY$8),3,0))))</f>
        <v>0</v>
      </c>
      <c r="BZ13" s="239">
        <f>IF(OR(SUMIF(BZ$12:BZ12,2,BZ$12:BZ12)=2,SUMIF(BZ$12:BZ12,1,BZ$12:BZ12)=1,SUM(BZ$12:BZ12)=1,SUM(BZ$12:BZ12)=2),0,IF($C13+$ED12&gt;($ED$11*BZ$8),1,IF($C13+$D13+$E13+$F13+$ED12&gt;($ED$11*BZ$8),2,IF($C13+$D13+$E13+$F13+$G13+$ED12&gt;($ED$11*BZ$8),3,0))))</f>
        <v>0</v>
      </c>
      <c r="CA13" s="239">
        <f>IF(OR(SUMIF(CA$12:CA12,2,CA$12:CA12)=2,SUMIF(CA$12:CA12,1,CA$12:CA12)=1,SUM(CA$12:CA12)=1,SUM(CA$12:CA12)=2),0,IF($C13+$ED12&gt;($ED$11*CA$8),1,IF($C13+$D13+$E13+$F13+$ED12&gt;($ED$11*CA$8),2,IF($C13+$D13+$E13+$F13+$G13+$ED12&gt;($ED$11*CA$8),3,0))))</f>
        <v>0</v>
      </c>
      <c r="CB13" s="239">
        <f>IF(OR(SUMIF(CB$12:CB12,2,CB$12:CB12)=2,SUMIF(CB$12:CB12,1,CB$12:CB12)=1,SUM(CB$12:CB12)=1,SUM(CB$12:CB12)=2),0,IF($C13+$ED12&gt;($ED$11*CB$8),1,IF($C13+$D13+$E13+$F13+$ED12&gt;($ED$11*CB$8),2,IF($C13+$D13+$E13+$F13+$G13+$ED12&gt;($ED$11*CB$8),3,0))))</f>
        <v>0</v>
      </c>
      <c r="CC13" s="239">
        <f>IF(OR(SUMIF(CC$12:CC12,2,CC$12:CC12)=2,SUMIF(CC$12:CC12,1,CC$12:CC12)=1,SUM(CC$12:CC12)=1,SUM(CC$12:CC12)=2),0,IF($C13+$ED12&gt;($ED$11*CC$8),1,IF($C13+$D13+$E13+$F13+$ED12&gt;($ED$11*CC$8),2,IF($C13+$D13+$E13+$F13+$G13+$ED12&gt;($ED$11*CC$8),3,0))))</f>
        <v>0</v>
      </c>
      <c r="CD13" s="239">
        <f>IF(OR(SUMIF(CD$12:CD12,2,CD$12:CD12)=2,SUMIF(CD$12:CD12,1,CD$12:CD12)=1,SUM(CD$12:CD12)=1,SUM(CD$12:CD12)=2),0,IF($C13+$ED12&gt;($ED$11*CD$8),1,IF($C13+$D13+$E13+$F13+$ED12&gt;($ED$11*CD$8),2,IF($C13+$D13+$E13+$F13+$G13+$ED12&gt;($ED$11*CD$8),3,0))))</f>
        <v>0</v>
      </c>
      <c r="CE13" s="239">
        <f>IF(OR(SUMIF(CE$12:CE12,2,CE$12:CE12)=2,SUMIF(CE$12:CE12,1,CE$12:CE12)=1,SUM(CE$12:CE12)=1,SUM(CE$12:CE12)=2),0,IF($C13+$ED12&gt;($ED$11*CE$8),1,IF($C13+$D13+$E13+$F13+$ED12&gt;($ED$11*CE$8),2,IF($C13+$D13+$E13+$F13+$G13+$ED12&gt;($ED$11*CE$8),3,0))))</f>
        <v>0</v>
      </c>
      <c r="CF13" s="239">
        <f>IF(OR(SUMIF(CF$12:CF12,2,CF$12:CF12)=2,SUMIF(CF$12:CF12,1,CF$12:CF12)=1,SUM(CF$12:CF12)=1,SUM(CF$12:CF12)=2),0,IF($C13+$ED12&gt;($ED$11*CF$8),1,IF($C13+$D13+$E13+$F13+$ED12&gt;($ED$11*CF$8),2,IF($C13+$D13+$E13+$F13+$G13+$ED12&gt;($ED$11*CF$8),3,0))))</f>
        <v>0</v>
      </c>
      <c r="CG13" s="239">
        <f>IF(OR(SUMIF(CG$12:CG12,2,CG$12:CG12)=2,SUMIF(CG$12:CG12,1,CG$12:CG12)=1,SUM(CG$12:CG12)=1,SUM(CG$12:CG12)=2),0,IF($C13+$ED12&gt;($ED$11*CG$8),1,IF($C13+$D13+$E13+$F13+$ED12&gt;($ED$11*CG$8),2,IF($C13+$D13+$E13+$F13+$G13+$ED12&gt;($ED$11*CG$8),3,0))))</f>
        <v>0</v>
      </c>
      <c r="CH13" s="239">
        <f>IF(OR(SUMIF(CH$12:CH12,2,CH$12:CH12)=2,SUMIF(CH$12:CH12,1,CH$12:CH12)=1,SUM(CH$12:CH12)=1,SUM(CH$12:CH12)=2),0,IF($C13+$ED12&gt;($ED$11*CH$8),1,IF($C13+$D13+$E13+$F13+$ED12&gt;($ED$11*CH$8),2,IF($C13+$D13+$E13+$F13+$G13+$ED12&gt;($ED$11*CH$8),3,0))))</f>
        <v>0</v>
      </c>
      <c r="CI13" s="239">
        <f>IF(OR(SUMIF(CI$12:CI12,2,CI$12:CI12)=2,SUMIF(CI$12:CI12,1,CI$12:CI12)=1,SUM(CI$12:CI12)=1,SUM(CI$12:CI12)=2),0,IF($C13+$ED12&gt;($ED$11*CI$8),1,IF($C13+$D13+$E13+$F13+$ED12&gt;($ED$11*CI$8),2,IF($C13+$D13+$E13+$F13+$G13+$ED12&gt;($ED$11*CI$8),3,0))))</f>
        <v>0</v>
      </c>
      <c r="CJ13" s="239">
        <f>IF(OR(SUMIF(CJ$12:CJ12,2,CJ$12:CJ12)=2,SUMIF(CJ$12:CJ12,1,CJ$12:CJ12)=1,SUM(CJ$12:CJ12)=1,SUM(CJ$12:CJ12)=2),0,IF($C13+$ED12&gt;($ED$11*CJ$8),1,IF($C13+$D13+$E13+$F13+$ED12&gt;($ED$11*CJ$8),2,IF($C13+$D13+$E13+$F13+$G13+$ED12&gt;($ED$11*CJ$8),3,0))))</f>
        <v>0</v>
      </c>
      <c r="CK13" s="239">
        <f>IF(OR(SUMIF(CK$12:CK12,2,CK$12:CK12)=2,SUMIF(CK$12:CK12,1,CK$12:CK12)=1,SUM(CK$12:CK12)=1,SUM(CK$12:CK12)=2),0,IF($C13+$ED12&gt;($ED$11*CK$8),1,IF($C13+$D13+$E13+$F13+$ED12&gt;($ED$11*CK$8),2,IF($C13+$D13+$E13+$F13+$G13+$ED12&gt;($ED$11*CK$8),3,0))))</f>
        <v>0</v>
      </c>
      <c r="CL13" s="239">
        <f>IF(OR(SUMIF(CL$12:CL12,2,CL$12:CL12)=2,SUMIF(CL$12:CL12,1,CL$12:CL12)=1,SUM(CL$12:CL12)=1,SUM(CL$12:CL12)=2),0,IF($C13+$ED12&gt;($ED$11*CL$8),1,IF($C13+$D13+$E13+$F13+$ED12&gt;($ED$11*CL$8),2,IF($C13+$D13+$E13+$F13+$G13+$ED12&gt;($ED$11*CL$8),3,0))))</f>
        <v>0</v>
      </c>
      <c r="CM13" s="239">
        <f>IF(OR(SUMIF(CM$12:CM12,2,CM$12:CM12)=2,SUMIF(CM$12:CM12,1,CM$12:CM12)=1,SUM(CM$12:CM12)=1,SUM(CM$12:CM12)=2),0,IF($C13+$ED12&gt;($ED$11*CM$8),1,IF($C13+$D13+$E13+$F13+$ED12&gt;($ED$11*CM$8),2,IF($C13+$D13+$E13+$F13+$G13+$ED12&gt;($ED$11*CM$8),3,0))))</f>
        <v>0</v>
      </c>
      <c r="CN13" s="239">
        <f>IF(OR(SUMIF(CN$12:CN12,2,CN$12:CN12)=2,SUMIF(CN$12:CN12,1,CN$12:CN12)=1,SUM(CN$12:CN12)=1,SUM(CN$12:CN12)=2),0,IF($C13+$ED12&gt;($ED$11*CN$8),1,IF($C13+$D13+$E13+$F13+$ED12&gt;($ED$11*CN$8),2,IF($C13+$D13+$E13+$F13+$G13+$ED12&gt;($ED$11*CN$8),3,0))))</f>
        <v>0</v>
      </c>
      <c r="CO13" s="239">
        <f>IF(OR(SUMIF(CO$12:CO12,2,CO$12:CO12)=2,SUMIF(CO$12:CO12,1,CO$12:CO12)=1,SUM(CO$12:CO12)=1,SUM(CO$12:CO12)=2),0,IF($C13+$ED12&gt;($ED$11*CO$8),1,IF($C13+$D13+$E13+$F13+$ED12&gt;($ED$11*CO$8),2,IF($C13+$D13+$E13+$F13+$G13+$ED12&gt;($ED$11*CO$8),3,0))))</f>
        <v>0</v>
      </c>
      <c r="CP13" s="239">
        <f>IF(OR(SUMIF(CP$12:CP12,2,CP$12:CP12)=2,SUMIF(CP$12:CP12,1,CP$12:CP12)=1,SUM(CP$12:CP12)=1,SUM(CP$12:CP12)=2),0,IF($C13+$ED12&gt;($ED$11*CP$8),1,IF($C13+$D13+$E13+$F13+$ED12&gt;($ED$11*CP$8),2,IF($C13+$D13+$E13+$F13+$G13+$ED12&gt;($ED$11*CP$8),3,0))))</f>
        <v>0</v>
      </c>
      <c r="CQ13" s="239">
        <f>IF(OR(SUMIF(CQ$12:CQ12,2,CQ$12:CQ12)=2,SUMIF(CQ$12:CQ12,1,CQ$12:CQ12)=1,SUM(CQ$12:CQ12)=1,SUM(CQ$12:CQ12)=2),0,IF($C13+$ED12&gt;($ED$11*CQ$8),1,IF($C13+$D13+$E13+$F13+$ED12&gt;($ED$11*CQ$8),2,IF($C13+$D13+$E13+$F13+$G13+$ED12&gt;($ED$11*CQ$8),3,0))))</f>
        <v>0</v>
      </c>
      <c r="CR13" s="239">
        <f>IF(OR(SUMIF(CR$12:CR12,2,CR$12:CR12)=2,SUMIF(CR$12:CR12,1,CR$12:CR12)=1,SUM(CR$12:CR12)=1,SUM(CR$12:CR12)=2),0,IF($C13+$ED12&gt;($ED$11*CR$8),1,IF($C13+$D13+$E13+$F13+$ED12&gt;($ED$11*CR$8),2,IF($C13+$D13+$E13+$F13+$G13+$ED12&gt;($ED$11*CR$8),3,0))))</f>
        <v>0</v>
      </c>
      <c r="CS13" s="239">
        <f>IF(OR(SUMIF(CS$12:CS12,2,CS$12:CS12)=2,SUMIF(CS$12:CS12,1,CS$12:CS12)=1,SUM(CS$12:CS12)=1,SUM(CS$12:CS12)=2),0,IF($C13+$ED12&gt;($ED$11*CS$8),1,IF($C13+$D13+$E13+$F13+$ED12&gt;($ED$11*CS$8),2,IF($C13+$D13+$E13+$F13+$G13+$ED12&gt;($ED$11*CS$8),3,0))))</f>
        <v>0</v>
      </c>
      <c r="CT13" s="239">
        <f>IF(OR(SUMIF(CT$12:CT12,2,CT$12:CT12)=2,SUMIF(CT$12:CT12,1,CT$12:CT12)=1,SUM(CT$12:CT12)=1,SUM(CT$12:CT12)=2),0,IF($C13+$ED12&gt;($ED$11*CT$8),1,IF($C13+$D13+$E13+$F13+$ED12&gt;($ED$11*CT$8),2,IF($C13+$D13+$E13+$F13+$G13+$ED12&gt;($ED$11*CT$8),3,0))))</f>
        <v>0</v>
      </c>
      <c r="CU13" s="239">
        <f>IF(OR(SUMIF(CU$12:CU12,2,CU$12:CU12)=2,SUMIF(CU$12:CU12,1,CU$12:CU12)=1,SUM(CU$12:CU12)=1,SUM(CU$12:CU12)=2),0,IF($C13+$ED12&gt;($ED$11*CU$8),1,IF($C13+$D13+$E13+$F13+$ED12&gt;($ED$11*CU$8),2,IF($C13+$D13+$E13+$F13+$G13+$ED12&gt;($ED$11*CU$8),3,0))))</f>
        <v>0</v>
      </c>
      <c r="CV13" s="239">
        <f>IF(OR(SUMIF(CV$12:CV12,2,CV$12:CV12)=2,SUMIF(CV$12:CV12,1,CV$12:CV12)=1,SUM(CV$12:CV12)=1,SUM(CV$12:CV12)=2),0,IF($C13+$ED12&gt;($ED$11*CV$8),1,IF($C13+$D13+$E13+$F13+$ED12&gt;($ED$11*CV$8),2,IF($C13+$D13+$E13+$F13+$G13+$ED12&gt;($ED$11*CV$8),3,0))))</f>
        <v>0</v>
      </c>
      <c r="CW13" s="239">
        <f>IF(OR(SUMIF(CW$12:CW12,2,CW$12:CW12)=2,SUMIF(CW$12:CW12,1,CW$12:CW12)=1,SUM(CW$12:CW12)=1,SUM(CW$12:CW12)=2),0,IF($C13+$ED12&gt;($ED$11*CW$8),1,IF($C13+$D13+$E13+$F13+$ED12&gt;($ED$11*CW$8),2,IF($C13+$D13+$E13+$F13+$G13+$ED12&gt;($ED$11*CW$8),3,0))))</f>
        <v>0</v>
      </c>
      <c r="CX13" s="239">
        <f>IF(OR(SUMIF(CX$12:CX12,2,CX$12:CX12)=2,SUMIF(CX$12:CX12,1,CX$12:CX12)=1,SUM(CX$12:CX12)=1,SUM(CX$12:CX12)=2),0,IF($C13+$ED12&gt;($ED$11*CX$8),1,IF($C13+$D13+$E13+$F13+$ED12&gt;($ED$11*CX$8),2,IF($C13+$D13+$E13+$F13+$G13+$ED12&gt;($ED$11*CX$8),3,0))))</f>
        <v>0</v>
      </c>
      <c r="CY13" s="239">
        <f>IF(OR(SUMIF(CY$12:CY12,2,CY$12:CY12)=2,SUMIF(CY$12:CY12,1,CY$12:CY12)=1,SUM(CY$12:CY12)=1,SUM(CY$12:CY12)=2),0,IF($C13+$ED12&gt;($ED$11*CY$8),1,IF($C13+$D13+$E13+$F13+$ED12&gt;($ED$11*CY$8),2,IF($C13+$D13+$E13+$F13+$G13+$ED12&gt;($ED$11*CY$8),3,0))))</f>
        <v>0</v>
      </c>
      <c r="CZ13" s="239">
        <f>IF(OR(SUMIF(CZ$12:CZ12,2,CZ$12:CZ12)=2,SUMIF(CZ$12:CZ12,1,CZ$12:CZ12)=1,SUM(CZ$12:CZ12)=1,SUM(CZ$12:CZ12)=2),0,IF($C13+$ED12&gt;($ED$11*CZ$8),1,IF($C13+$D13+$E13+$F13+$ED12&gt;($ED$11*CZ$8),2,IF($C13+$D13+$E13+$F13+$G13+$ED12&gt;($ED$11*CZ$8),3,0))))</f>
        <v>0</v>
      </c>
      <c r="DA13" s="239">
        <f>IF(OR(SUMIF(DA$12:DA12,2,DA$12:DA12)=2,SUMIF(DA$12:DA12,1,DA$12:DA12)=1,SUM(DA$12:DA12)=1,SUM(DA$12:DA12)=2),0,IF($C13+$ED12&gt;($ED$11*DA$8),1,IF($C13+$D13+$E13+$F13+$ED12&gt;($ED$11*DA$8),2,IF($C13+$D13+$E13+$F13+$G13+$ED12&gt;($ED$11*DA$8),3,0))))</f>
        <v>0</v>
      </c>
      <c r="DB13" s="239">
        <f>IF(OR(SUMIF(DB$12:DB12,2,DB$12:DB12)=2,SUMIF(DB$12:DB12,1,DB$12:DB12)=1,SUM(DB$12:DB12)=1,SUM(DB$12:DB12)=2),0,IF($C13+$ED12&gt;($ED$11*DB$8),1,IF($C13+$D13+$E13+$F13+$ED12&gt;($ED$11*DB$8),2,IF($C13+$D13+$E13+$F13+$G13+$ED12&gt;($ED$11*DB$8),3,0))))</f>
        <v>0</v>
      </c>
      <c r="DC13" s="239">
        <f>IF(OR(SUMIF(DC$12:DC12,2,DC$12:DC12)=2,SUMIF(DC$12:DC12,1,DC$12:DC12)=1,SUM(DC$12:DC12)=1,SUM(DC$12:DC12)=2),0,IF($C13+$ED12&gt;($ED$11*DC$8),1,IF($C13+$D13+$E13+$F13+$ED12&gt;($ED$11*DC$8),2,IF($C13+$D13+$E13+$F13+$G13+$ED12&gt;($ED$11*DC$8),3,0))))</f>
        <v>0</v>
      </c>
      <c r="DD13" s="239">
        <f>IF(OR(SUMIF(DD$12:DD12,2,DD$12:DD12)=2,SUMIF(DD$12:DD12,1,DD$12:DD12)=1,SUM(DD$12:DD12)=1,SUM(DD$12:DD12)=2),0,IF($C13+$ED12&gt;($ED$11*DD$8),1,IF($C13+$D13+$E13+$F13+$ED12&gt;($ED$11*DD$8),2,IF($C13+$D13+$E13+$F13+$G13+$ED12&gt;($ED$11*DD$8),3,0))))</f>
        <v>0</v>
      </c>
      <c r="DE13" s="239">
        <f>IF(OR(SUMIF(DE$12:DE12,2,DE$12:DE12)=2,SUMIF(DE$12:DE12,1,DE$12:DE12)=1,SUM(DE$12:DE12)=1,SUM(DE$12:DE12)=2),0,IF($C13+$ED12&gt;($ED$11*DE$8),1,IF($C13+$D13+$E13+$F13+$ED12&gt;($ED$11*DE$8),2,IF($C13+$D13+$E13+$F13+$G13+$ED12&gt;($ED$11*DE$8),3,0))))</f>
        <v>0</v>
      </c>
      <c r="DF13" s="239">
        <f>IF(OR(SUMIF(DF$12:DF12,2,DF$12:DF12)=2,SUMIF(DF$12:DF12,1,DF$12:DF12)=1,SUM(DF$12:DF12)=1,SUM(DF$12:DF12)=2),0,IF($C13+$ED12&gt;($ED$11*DF$8),1,IF($C13+$D13+$E13+$F13+$ED12&gt;($ED$11*DF$8),2,IF($C13+$D13+$E13+$F13+$G13+$ED12&gt;($ED$11*DF$8),3,0))))</f>
        <v>0</v>
      </c>
      <c r="DG13" s="239">
        <f>IF(OR(SUMIF(DG$12:DG12,2,DG$12:DG12)=2,SUMIF(DG$12:DG12,1,DG$12:DG12)=1,SUM(DG$12:DG12)=1,SUM(DG$12:DG12)=2),0,IF($C13+$ED12&gt;($ED$11*DG$8),1,IF($C13+$D13+$E13+$F13+$ED12&gt;($ED$11*DG$8),2,IF($C13+$D13+$E13+$F13+$G13+$ED12&gt;($ED$11*DG$8),3,0))))</f>
        <v>0</v>
      </c>
      <c r="DH13" s="239">
        <f>IF(OR(SUMIF(DH$12:DH12,2,DH$12:DH12)=2,SUMIF(DH$12:DH12,1,DH$12:DH12)=1,SUM(DH$12:DH12)=1,SUM(DH$12:DH12)=2),0,IF($C13+$ED12&gt;($ED$11*DH$8),1,IF($C13+$D13+$E13+$F13+$ED12&gt;($ED$11*DH$8),2,IF($C13+$D13+$E13+$F13+$G13+$ED12&gt;($ED$11*DH$8),3,0))))</f>
        <v>0</v>
      </c>
      <c r="DI13" s="239">
        <f>IF(OR(SUMIF(DI$12:DI12,2,DI$12:DI12)=2,SUMIF(DI$12:DI12,1,DI$12:DI12)=1,SUM(DI$12:DI12)=1,SUM(DI$12:DI12)=2),0,IF($C13+$ED12&gt;($ED$11*DI$8),1,IF($C13+$D13+$E13+$F13+$ED12&gt;($ED$11*DI$8),2,IF($C13+$D13+$E13+$F13+$G13+$ED12&gt;($ED$11*DI$8),3,0))))</f>
        <v>0</v>
      </c>
      <c r="DJ13" s="239">
        <f>IF(OR(SUMIF(DJ$12:DJ12,2,DJ$12:DJ12)=2,SUMIF(DJ$12:DJ12,1,DJ$12:DJ12)=1,SUM(DJ$12:DJ12)=1,SUM(DJ$12:DJ12)=2),0,IF($C13+$ED12&gt;($ED$11*DJ$8),1,IF($C13+$D13+$E13+$F13+$ED12&gt;($ED$11*DJ$8),2,IF($C13+$D13+$E13+$F13+$G13+$ED12&gt;($ED$11*DJ$8),3,0))))</f>
        <v>0</v>
      </c>
      <c r="DK13" s="239">
        <f>IF(OR(SUMIF(DK$12:DK12,2,DK$12:DK12)=2,SUMIF(DK$12:DK12,1,DK$12:DK12)=1,SUM(DK$12:DK12)=1,SUM(DK$12:DK12)=2),0,IF($C13+$ED12&gt;($ED$11*DK$8),1,IF($C13+$D13+$E13+$F13+$ED12&gt;($ED$11*DK$8),2,IF($C13+$D13+$E13+$F13+$G13+$ED12&gt;($ED$11*DK$8),3,0))))</f>
        <v>0</v>
      </c>
      <c r="DL13" s="239">
        <f>IF(OR(SUMIF(DL$12:DL12,2,DL$12:DL12)=2,SUMIF(DL$12:DL12,1,DL$12:DL12)=1,SUM(DL$12:DL12)=1,SUM(DL$12:DL12)=2),0,IF($C13+$ED12&gt;($ED$11*DL$8),1,IF($C13+$D13+$E13+$F13+$ED12&gt;($ED$11*DL$8),2,IF($C13+$D13+$E13+$F13+$G13+$ED12&gt;($ED$11*DL$8),3,0))))</f>
        <v>0</v>
      </c>
      <c r="DM13" s="239">
        <f>IF(OR(SUMIF(DM$12:DM12,2,DM$12:DM12)=2,SUMIF(DM$12:DM12,1,DM$12:DM12)=1,SUM(DM$12:DM12)=1,SUM(DM$12:DM12)=2),0,IF($C13+$ED12&gt;($ED$11*DM$8),1,IF($C13+$D13+$E13+$F13+$ED12&gt;($ED$11*DM$8),2,IF($C13+$D13+$E13+$F13+$G13+$ED12&gt;($ED$11*DM$8),3,0))))</f>
        <v>0</v>
      </c>
      <c r="DN13" s="239">
        <f>IF(OR(SUMIF(DN$12:DN12,2,DN$12:DN12)=2,SUMIF(DN$12:DN12,1,DN$12:DN12)=1,SUM(DN$12:DN12)=1,SUM(DN$12:DN12)=2),0,IF($C13+$ED12&gt;($ED$11*DN$8),1,IF($C13+$D13+$E13+$F13+$ED12&gt;($ED$11*DN$8),2,IF($C13+$D13+$E13+$F13+$G13+$ED12&gt;($ED$11*DN$8),3,0))))</f>
        <v>0</v>
      </c>
      <c r="DO13" s="239">
        <f>IF(OR(SUMIF(DO$12:DO12,2,DO$12:DO12)=2,SUMIF(DO$12:DO12,1,DO$12:DO12)=1,SUM(DO$12:DO12)=1,SUM(DO$12:DO12)=2),0,IF($C13+$ED12&gt;($ED$11*DO$8),1,IF($C13+$D13+$E13+$F13+$ED12&gt;($ED$11*DO$8),2,IF($C13+$D13+$E13+$F13+$G13+$ED12&gt;($ED$11*DO$8),3,0))))</f>
        <v>0</v>
      </c>
      <c r="DP13" s="239">
        <f>IF(OR(SUMIF(DP$12:DP12,2,DP$12:DP12)=2,SUMIF(DP$12:DP12,1,DP$12:DP12)=1,SUM(DP$12:DP12)=1,SUM(DP$12:DP12)=2),0,IF($C13+$ED12&gt;($ED$11*DP$8),1,IF($C13+$D13+$E13+$F13+$ED12&gt;($ED$11*DP$8),2,IF($C13+$D13+$E13+$F13+$G13+$ED12&gt;($ED$11*DP$8),3,0))))</f>
        <v>0</v>
      </c>
      <c r="DQ13" s="239">
        <f>IF(OR(SUMIF(DQ$12:DQ12,2,DQ$12:DQ12)=2,SUMIF(DQ$12:DQ12,1,DQ$12:DQ12)=1,SUM(DQ$12:DQ12)=1,SUM(DQ$12:DQ12)=2),0,IF($C13+$ED12&gt;($ED$11*DQ$8),1,IF($C13+$D13+$E13+$F13+$ED12&gt;($ED$11*DQ$8),2,IF($C13+$D13+$E13+$F13+$G13+$ED12&gt;($ED$11*DQ$8),3,0))))</f>
        <v>0</v>
      </c>
      <c r="DR13" s="239">
        <f>IF(OR(SUMIF(DR$12:DR12,2,DR$12:DR12)=2,SUMIF(DR$12:DR12,1,DR$12:DR12)=1,SUM(DR$12:DR12)=1,SUM(DR$12:DR12)=2),0,IF($C13+$ED12&gt;($ED$11*DR$8),1,IF($C13+$D13+$E13+$F13+$ED12&gt;($ED$11*DR$8),2,IF($C13+$D13+$E13+$F13+$G13+$ED12&gt;($ED$11*DR$8),3,0))))</f>
        <v>0</v>
      </c>
      <c r="DS13" s="239">
        <f>IF(OR(SUMIF(DS$12:DS12,2,DS$12:DS12)=2,SUMIF(DS$12:DS12,1,DS$12:DS12)=1,SUM(DS$12:DS12)=1,SUM(DS$12:DS12)=2),0,IF($C13+$ED12&gt;($ED$11*DS$8),1,IF($C13+$D13+$E13+$F13+$ED12&gt;($ED$11*DS$8),2,IF($C13+$D13+$E13+$F13+$G13+$ED12&gt;($ED$11*DS$8),3,0))))</f>
        <v>0</v>
      </c>
      <c r="DT13" s="239">
        <f>IF(OR(SUMIF(DT$12:DT12,2,DT$12:DT12)=2,SUMIF(DT$12:DT12,1,DT$12:DT12)=1,SUM(DT$12:DT12)=1,SUM(DT$12:DT12)=2),0,IF($C13+$ED12&gt;($ED$11*DT$8),1,IF($C13+$D13+$E13+$F13+$ED12&gt;($ED$11*DT$8),2,IF($C13+$D13+$E13+$F13+$G13+$ED12&gt;($ED$11*DT$8),3,0))))</f>
        <v>0</v>
      </c>
      <c r="DU13" s="239">
        <f>IF(OR(SUMIF(DU$12:DU12,2,DU$12:DU12)=2,SUMIF(DU$12:DU12,1,DU$12:DU12)=1,SUM(DU$12:DU12)=1,SUM(DU$12:DU12)=2),0,IF($C13+$ED12&gt;($ED$11*DU$8),1,IF($C13+$D13+$E13+$F13+$ED12&gt;($ED$11*DU$8),2,IF($C13+$D13+$E13+$F13+$G13+$ED12&gt;($ED$11*DU$8),3,0))))</f>
        <v>0</v>
      </c>
      <c r="DV13" s="239">
        <f>IF(OR(SUMIF(DV$12:DV12,2,DV$12:DV12)=2,SUMIF(DV$12:DV12,1,DV$12:DV12)=1,SUM(DV$12:DV12)=1,SUM(DV$12:DV12)=2),0,IF($C13+$ED12&gt;($ED$11*DV$8),1,IF($C13+$D13+$E13+$F13+$ED12&gt;($ED$11*DV$8),2,IF($C13+$D13+$E13+$F13+$G13+$ED12&gt;($ED$11*DV$8),3,0))))</f>
        <v>0</v>
      </c>
      <c r="DW13" s="239">
        <f>IF(OR(SUMIF(DW$12:DW12,2,DW$12:DW12)=2,SUMIF(DW$12:DW12,1,DW$12:DW12)=1,SUM(DW$12:DW12)=1,SUM(DW$12:DW12)=2),0,IF($C13+$ED12&gt;($ED$11*DW$8),1,IF($C13+$D13+$E13+$F13+$ED12&gt;($ED$11*DW$8),2,IF($C13+$D13+$E13+$F13+$G13+$ED12&gt;($ED$11*DW$8),3,0))))</f>
        <v>0</v>
      </c>
      <c r="DX13" s="239">
        <f>IF(OR(SUMIF(DX$12:DX12,2,DX$12:DX12)=2,SUMIF(DX$12:DX12,1,DX$12:DX12)=1,SUM(DX$12:DX12)=1,SUM(DX$12:DX12)=2),0,IF($C13+$ED12&gt;($ED$11*DX$8),1,IF($C13+$D13+$E13+$F13+$ED12&gt;($ED$11*DX$8),2,IF($C13+$D13+$E13+$F13+$G13+$ED12&gt;($ED$11*DX$8),3,0))))</f>
        <v>0</v>
      </c>
      <c r="DY13" s="239">
        <f>IF(OR(SUMIF(DY$12:DY12,2,DY$12:DY12)=2,SUMIF(DY$12:DY12,1,DY$12:DY12)=1,SUM(DY$12:DY12)=1,SUM(DY$12:DY12)=2),0,IF($C13+$ED12&gt;($ED$11*DY$8),1,IF($C13+$D13+$E13+$F13+$ED12&gt;($ED$11*DY$8),2,IF($C13+$D13+$E13+$F13+$G13+$ED12&gt;($ED$11*DY$8),3,0))))</f>
        <v>0</v>
      </c>
      <c r="DZ13" s="239">
        <f>IF(OR(SUMIF(DZ$12:DZ12,2,DZ$12:DZ12)=2,SUMIF(DZ$12:DZ12,1,DZ$12:DZ12)=1,SUM(DZ$12:DZ12)=1,SUM(DZ$12:DZ12)=2),0,IF($C13+$ED12&gt;($ED$11*DZ$8),1,IF($C13+$D13+$E13+$F13+$ED12&gt;($ED$11*DZ$8),2,IF($C13+$D13+$E13+$F13+$G13+$ED12&gt;($ED$11*DZ$8),3,0))))</f>
        <v>0</v>
      </c>
      <c r="EA13" s="239">
        <f>IF(OR(SUMIF(EA$12:EA12,2,EA$12:EA12)=2,SUMIF(EA$12:EA12,1,EA$12:EA12)=1,SUM(EA$12:EA12)=1,SUM(EA$12:EA12)=2),0,IF($C13+$ED12&gt;($ED$11*EA$8),1,IF($C13+$D13+$E13+$F13+$ED12&gt;($ED$11*EA$8),2,IF($C13+$D13+$E13+$F13+$G13+$ED12&gt;($ED$11*EA$8),3,0))))</f>
        <v>0</v>
      </c>
      <c r="EB13" s="239">
        <f>IF(OR(SUMIF(EB$12:EB12,2,EB$12:EB12)=2,SUMIF(EB$12:EB12,1,EB$12:EB12)=1,SUM(EB$12:EB12)=1,SUM(EB$12:EB12)=2),0,IF($C13+$ED12&gt;($ED$11*EB$8),1,IF($C13+$D13+$E13+$F13+$ED12&gt;($ED$11*EB$8),2,IF($C13+$D13+$E13+$F13+$G13+$ED12&gt;($ED$11*EB$8),3,0))))</f>
        <v>0</v>
      </c>
      <c r="EC13" s="239">
        <f>IF(OR(SUMIF(EC$12:EC12,2,EC$12:EC12)=2,SUMIF(EC$12:EC12,1,EC$12:EC12)=1,SUM(EC$12:EC12)=1,SUM(EC$12:EC12)=2),0,IF($C13+$ED12&gt;($ED$11*EC$8),1,IF($C13+$D13+$E13+$F13+$ED12&gt;($ED$11*EC$8),2,IF($C13+$D13+$E13+$F13+$G13+$ED12&gt;($ED$11*EC$8),3,0))))</f>
        <v>0</v>
      </c>
      <c r="ED13" s="197">
        <f>SUM($C$12:$F13)</f>
        <v>0</v>
      </c>
    </row>
    <row r="14" spans="1:134" ht="14.1" customHeight="1">
      <c r="A14" s="236">
        <v>3</v>
      </c>
      <c r="B14" s="265" t="s">
        <v>88</v>
      </c>
      <c r="C14" s="237">
        <v>0</v>
      </c>
      <c r="D14" s="237">
        <v>0</v>
      </c>
      <c r="E14" s="237">
        <v>0</v>
      </c>
      <c r="F14" s="237">
        <v>0</v>
      </c>
      <c r="G14" s="237">
        <v>0</v>
      </c>
      <c r="H14" s="239">
        <f>IF(OR(SUMIF(H$12:H13,2,H$12:H13)=2,SUMIF(H$12:H13,1,H$12:H13)=1,SUM(H$12:H13)=1,SUM(H$12:H13)=2),0,IF($C14+$ED13&gt;($ED$11*H$8),1,IF($C14+$D14+$E14+$F14+$ED13&gt;($ED$11*H$8),2,IF($C14+$D14+$E14+$F14+$G14+$ED13&gt;($ED$11*H$8),3,0))))</f>
        <v>0</v>
      </c>
      <c r="I14" s="239">
        <f>IF(OR(SUMIF(I$12:I13,2,I$12:I13)=2,SUMIF(I$12:I13,1,I$12:I13)=1,SUM(I$12:I13)=1,SUM(I$12:I13)=2),0,IF($C14+$ED13&gt;($ED$11*I$8),1,IF($C14+$D14+$E14+$F14+$ED13&gt;($ED$11*I$8),2,IF($C14+$D14+$E14+$F14+$G14+$ED13&gt;($ED$11*I$8),3,0))))</f>
        <v>0</v>
      </c>
      <c r="J14" s="239">
        <f>IF(OR(SUMIF(J$12:J13,2,J$12:J13)=2,SUMIF(J$12:J13,1,J$12:J13)=1,SUM(J$12:J13)=1,SUM(J$12:J13)=2),0,IF($C14+$ED13&gt;($ED$11*J$8),1,IF($C14+$D14+$E14+$F14+$ED13&gt;($ED$11*J$8),2,IF($C14+$D14+$E14+$F14+$G14+$ED13&gt;($ED$11*J$8),3,0))))</f>
        <v>0</v>
      </c>
      <c r="K14" s="239">
        <f>IF(OR(SUMIF(K$12:K13,2,K$12:K13)=2,SUMIF(K$12:K13,1,K$12:K13)=1,SUM(K$12:K13)=1,SUM(K$12:K13)=2),0,IF($C14+$ED13&gt;($ED$11*K$8),1,IF($C14+$D14+$E14+$F14+$ED13&gt;($ED$11*K$8),2,IF($C14+$D14+$E14+$F14+$G14+$ED13&gt;($ED$11*K$8),3,0))))</f>
        <v>0</v>
      </c>
      <c r="L14" s="239">
        <f>IF(OR(SUMIF(L$12:L13,2,L$12:L13)=2,SUMIF(L$12:L13,1,L$12:L13)=1,SUM(L$12:L13)=1,SUM(L$12:L13)=2),0,IF($C14+$ED13&gt;($ED$11*L$8),1,IF($C14+$D14+$E14+$F14+$ED13&gt;($ED$11*L$8),2,IF($C14+$D14+$E14+$F14+$G14+$ED13&gt;($ED$11*L$8),3,0))))</f>
        <v>0</v>
      </c>
      <c r="M14" s="239">
        <f>IF(OR(SUMIF(M$12:M13,2,M$12:M13)=2,SUMIF(M$12:M13,1,M$12:M13)=1,SUM(M$12:M13)=1,SUM(M$12:M13)=2),0,IF($C14+$ED13&gt;($ED$11*M$8),1,IF($C14+$D14+$E14+$F14+$ED13&gt;($ED$11*M$8),2,IF($C14+$D14+$E14+$F14+$G14+$ED13&gt;($ED$11*M$8),3,0))))</f>
        <v>0</v>
      </c>
      <c r="N14" s="239">
        <f>IF(OR(SUMIF(N$12:N13,2,N$12:N13)=2,SUMIF(N$12:N13,1,N$12:N13)=1,SUM(N$12:N13)=1,SUM(N$12:N13)=2),0,IF($C14+$ED13&gt;($ED$11*N$8),1,IF($C14+$D14+$E14+$F14+$ED13&gt;($ED$11*N$8),2,IF($C14+$D14+$E14+$F14+$G14+$ED13&gt;($ED$11*N$8),3,0))))</f>
        <v>0</v>
      </c>
      <c r="O14" s="239">
        <f>IF(OR(SUMIF(O$12:O13,2,O$12:O13)=2,SUMIF(O$12:O13,1,O$12:O13)=1,SUM(O$12:O13)=1,SUM(O$12:O13)=2),0,IF($C14+$ED13&gt;($ED$11*O$8),1,IF($C14+$D14+$E14+$F14+$ED13&gt;($ED$11*O$8),2,IF($C14+$D14+$E14+$F14+$G14+$ED13&gt;($ED$11*O$8),3,0))))</f>
        <v>0</v>
      </c>
      <c r="P14" s="239">
        <f>IF(OR(SUMIF(P$12:P13,2,P$12:P13)=2,SUMIF(P$12:P13,1,P$12:P13)=1,SUM(P$12:P13)=1,SUM(P$12:P13)=2),0,IF($C14+$ED13&gt;($ED$11*P$8),1,IF($C14+$D14+$E14+$F14+$ED13&gt;($ED$11*P$8),2,IF($C14+$D14+$E14+$F14+$G14+$ED13&gt;($ED$11*P$8),3,0))))</f>
        <v>0</v>
      </c>
      <c r="Q14" s="239">
        <f>IF(OR(SUMIF(Q$12:Q13,2,Q$12:Q13)=2,SUMIF(Q$12:Q13,1,Q$12:Q13)=1,SUM(Q$12:Q13)=1,SUM(Q$12:Q13)=2),0,IF($C14+$ED13&gt;($ED$11*Q$8),1,IF($C14+$D14+$E14+$F14+$ED13&gt;($ED$11*Q$8),2,IF($C14+$D14+$E14+$F14+$G14+$ED13&gt;($ED$11*Q$8),3,0))))</f>
        <v>0</v>
      </c>
      <c r="R14" s="239">
        <f>IF(OR(SUMIF(R$12:R13,2,R$12:R13)=2,SUMIF(R$12:R13,1,R$12:R13)=1,SUM(R$12:R13)=1,SUM(R$12:R13)=2),0,IF($C14+$ED13&gt;($ED$11*R$8),1,IF($C14+$D14+$E14+$F14+$ED13&gt;($ED$11*R$8),2,IF($C14+$D14+$E14+$F14+$G14+$ED13&gt;($ED$11*R$8),3,0))))</f>
        <v>0</v>
      </c>
      <c r="S14" s="239">
        <f>IF(OR(SUMIF(S$12:S13,2,S$12:S13)=2,SUMIF(S$12:S13,1,S$12:S13)=1,SUM(S$12:S13)=1,SUM(S$12:S13)=2),0,IF($C14+$ED13&gt;($ED$11*S$8),1,IF($C14+$D14+$E14+$F14+$ED13&gt;($ED$11*S$8),2,IF($C14+$D14+$E14+$F14+$G14+$ED13&gt;($ED$11*S$8),3,0))))</f>
        <v>0</v>
      </c>
      <c r="T14" s="239">
        <f>IF(OR(SUMIF(T$12:T13,2,T$12:T13)=2,SUMIF(T$12:T13,1,T$12:T13)=1,SUM(T$12:T13)=1,SUM(T$12:T13)=2),0,IF($C14+$ED13&gt;($ED$11*T$8),1,IF($C14+$D14+$E14+$F14+$ED13&gt;($ED$11*T$8),2,IF($C14+$D14+$E14+$F14+$G14+$ED13&gt;($ED$11*T$8),3,0))))</f>
        <v>0</v>
      </c>
      <c r="U14" s="239">
        <f>IF(OR(SUMIF(U$12:U13,2,U$12:U13)=2,SUMIF(U$12:U13,1,U$12:U13)=1,SUM(U$12:U13)=1,SUM(U$12:U13)=2),0,IF($C14+$ED13&gt;($ED$11*U$8),1,IF($C14+$D14+$E14+$F14+$ED13&gt;($ED$11*U$8),2,IF($C14+$D14+$E14+$F14+$G14+$ED13&gt;($ED$11*U$8),3,0))))</f>
        <v>0</v>
      </c>
      <c r="V14" s="239">
        <f>IF(OR(SUMIF(V$12:V13,2,V$12:V13)=2,SUMIF(V$12:V13,1,V$12:V13)=1,SUM(V$12:V13)=1,SUM(V$12:V13)=2),0,IF($C14+$ED13&gt;($ED$11*V$8),1,IF($C14+$D14+$E14+$F14+$ED13&gt;($ED$11*V$8),2,IF($C14+$D14+$E14+$F14+$G14+$ED13&gt;($ED$11*V$8),3,0))))</f>
        <v>0</v>
      </c>
      <c r="W14" s="239">
        <f>IF(OR(SUMIF(W$12:W13,2,W$12:W13)=2,SUMIF(W$12:W13,1,W$12:W13)=1,SUM(W$12:W13)=1,SUM(W$12:W13)=2),0,IF($C14+$ED13&gt;($ED$11*W$8),1,IF($C14+$D14+$E14+$F14+$ED13&gt;($ED$11*W$8),2,IF($C14+$D14+$E14+$F14+$G14+$ED13&gt;($ED$11*W$8),3,0))))</f>
        <v>0</v>
      </c>
      <c r="X14" s="239">
        <f>IF(OR(SUMIF(X$12:X13,2,X$12:X13)=2,SUMIF(X$12:X13,1,X$12:X13)=1,SUM(X$12:X13)=1,SUM(X$12:X13)=2),0,IF($C14+$ED13&gt;($ED$11*X$8),1,IF($C14+$D14+$E14+$F14+$ED13&gt;($ED$11*X$8),2,IF($C14+$D14+$E14+$F14+$G14+$ED13&gt;($ED$11*X$8),3,0))))</f>
        <v>0</v>
      </c>
      <c r="Y14" s="239">
        <f>IF(OR(SUMIF(Y$12:Y13,2,Y$12:Y13)=2,SUMIF(Y$12:Y13,1,Y$12:Y13)=1,SUM(Y$12:Y13)=1,SUM(Y$12:Y13)=2),0,IF($C14+$ED13&gt;($ED$11*Y$8),1,IF($C14+$D14+$E14+$F14+$ED13&gt;($ED$11*Y$8),2,IF($C14+$D14+$E14+$F14+$G14+$ED13&gt;($ED$11*Y$8),3,0))))</f>
        <v>0</v>
      </c>
      <c r="Z14" s="239">
        <f>IF(OR(SUMIF(Z$12:Z13,2,Z$12:Z13)=2,SUMIF(Z$12:Z13,1,Z$12:Z13)=1,SUM(Z$12:Z13)=1,SUM(Z$12:Z13)=2),0,IF($C14+$ED13&gt;($ED$11*Z$8),1,IF($C14+$D14+$E14+$F14+$ED13&gt;($ED$11*Z$8),2,IF($C14+$D14+$E14+$F14+$G14+$ED13&gt;($ED$11*Z$8),3,0))))</f>
        <v>0</v>
      </c>
      <c r="AA14" s="239">
        <f>IF(OR(SUMIF(AA$12:AA13,2,AA$12:AA13)=2,SUMIF(AA$12:AA13,1,AA$12:AA13)=1,SUM(AA$12:AA13)=1,SUM(AA$12:AA13)=2),0,IF($C14+$ED13&gt;($ED$11*AA$8),1,IF($C14+$D14+$E14+$F14+$ED13&gt;($ED$11*AA$8),2,IF($C14+$D14+$E14+$F14+$G14+$ED13&gt;($ED$11*AA$8),3,0))))</f>
        <v>0</v>
      </c>
      <c r="AB14" s="239">
        <f>IF(OR(SUMIF(AB$12:AB13,2,AB$12:AB13)=2,SUMIF(AB$12:AB13,1,AB$12:AB13)=1,SUM(AB$12:AB13)=1,SUM(AB$12:AB13)=2),0,IF($C14+$ED13&gt;($ED$11*AB$8),1,IF($C14+$D14+$E14+$F14+$ED13&gt;($ED$11*AB$8),2,IF($C14+$D14+$E14+$F14+$G14+$ED13&gt;($ED$11*AB$8),3,0))))</f>
        <v>0</v>
      </c>
      <c r="AC14" s="239">
        <f>IF(OR(SUMIF(AC$12:AC13,2,AC$12:AC13)=2,SUMIF(AC$12:AC13,1,AC$12:AC13)=1,SUM(AC$12:AC13)=1,SUM(AC$12:AC13)=2),0,IF($C14+$ED13&gt;($ED$11*AC$8),1,IF($C14+$D14+$E14+$F14+$ED13&gt;($ED$11*AC$8),2,IF($C14+$D14+$E14+$F14+$G14+$ED13&gt;($ED$11*AC$8),3,0))))</f>
        <v>0</v>
      </c>
      <c r="AD14" s="239">
        <f>IF(OR(SUMIF(AD$12:AD13,2,AD$12:AD13)=2,SUMIF(AD$12:AD13,1,AD$12:AD13)=1,SUM(AD$12:AD13)=1,SUM(AD$12:AD13)=2),0,IF($C14+$ED13&gt;($ED$11*AD$8),1,IF($C14+$D14+$E14+$F14+$ED13&gt;($ED$11*AD$8),2,IF($C14+$D14+$E14+$F14+$G14+$ED13&gt;($ED$11*AD$8),3,0))))</f>
        <v>0</v>
      </c>
      <c r="AE14" s="239">
        <f>IF(OR(SUMIF(AE$12:AE13,2,AE$12:AE13)=2,SUMIF(AE$12:AE13,1,AE$12:AE13)=1,SUM(AE$12:AE13)=1,SUM(AE$12:AE13)=2),0,IF($C14+$ED13&gt;($ED$11*AE$8),1,IF($C14+$D14+$E14+$F14+$ED13&gt;($ED$11*AE$8),2,IF($C14+$D14+$E14+$F14+$G14+$ED13&gt;($ED$11*AE$8),3,0))))</f>
        <v>0</v>
      </c>
      <c r="AF14" s="239">
        <f>IF(OR(SUMIF(AF$12:AF13,2,AF$12:AF13)=2,SUMIF(AF$12:AF13,1,AF$12:AF13)=1,SUM(AF$12:AF13)=1,SUM(AF$12:AF13)=2),0,IF($C14+$ED13&gt;($ED$11*AF$8),1,IF($C14+$D14+$E14+$F14+$ED13&gt;($ED$11*AF$8),2,IF($C14+$D14+$E14+$F14+$G14+$ED13&gt;($ED$11*AF$8),3,0))))</f>
        <v>0</v>
      </c>
      <c r="AG14" s="239">
        <f>IF(OR(SUMIF(AG$12:AG13,2,AG$12:AG13)=2,SUMIF(AG$12:AG13,1,AG$12:AG13)=1,SUM(AG$12:AG13)=1,SUM(AG$12:AG13)=2),0,IF($C14+$ED13&gt;($ED$11*AG$8),1,IF($C14+$D14+$E14+$F14+$ED13&gt;($ED$11*AG$8),2,IF($C14+$D14+$E14+$F14+$G14+$ED13&gt;($ED$11*AG$8),3,0))))</f>
        <v>0</v>
      </c>
      <c r="AH14" s="239">
        <f>IF(OR(SUMIF(AH$12:AH13,2,AH$12:AH13)=2,SUMIF(AH$12:AH13,1,AH$12:AH13)=1,SUM(AH$12:AH13)=1,SUM(AH$12:AH13)=2),0,IF($C14+$ED13&gt;($ED$11*AH$8),1,IF($C14+$D14+$E14+$F14+$ED13&gt;($ED$11*AH$8),2,IF($C14+$D14+$E14+$F14+$G14+$ED13&gt;($ED$11*AH$8),3,0))))</f>
        <v>0</v>
      </c>
      <c r="AI14" s="239">
        <f>IF(OR(SUMIF(AI$12:AI13,2,AI$12:AI13)=2,SUMIF(AI$12:AI13,1,AI$12:AI13)=1,SUM(AI$12:AI13)=1,SUM(AI$12:AI13)=2),0,IF($C14+$ED13&gt;($ED$11*AI$8),1,IF($C14+$D14+$E14+$F14+$ED13&gt;($ED$11*AI$8),2,IF($C14+$D14+$E14+$F14+$G14+$ED13&gt;($ED$11*AI$8),3,0))))</f>
        <v>0</v>
      </c>
      <c r="AJ14" s="239">
        <f>IF(OR(SUMIF(AJ$12:AJ13,2,AJ$12:AJ13)=2,SUMIF(AJ$12:AJ13,1,AJ$12:AJ13)=1,SUM(AJ$12:AJ13)=1,SUM(AJ$12:AJ13)=2),0,IF($C14+$ED13&gt;($ED$11*AJ$8),1,IF($C14+$D14+$E14+$F14+$ED13&gt;($ED$11*AJ$8),2,IF($C14+$D14+$E14+$F14+$G14+$ED13&gt;($ED$11*AJ$8),3,0))))</f>
        <v>0</v>
      </c>
      <c r="AK14" s="239">
        <f>IF(OR(SUMIF(AK$12:AK13,2,AK$12:AK13)=2,SUMIF(AK$12:AK13,1,AK$12:AK13)=1,SUM(AK$12:AK13)=1,SUM(AK$12:AK13)=2),0,IF($C14+$ED13&gt;($ED$11*AK$8),1,IF($C14+$D14+$E14+$F14+$ED13&gt;($ED$11*AK$8),2,IF($C14+$D14+$E14+$F14+$G14+$ED13&gt;($ED$11*AK$8),3,0))))</f>
        <v>0</v>
      </c>
      <c r="AL14" s="239">
        <f>IF(OR(SUMIF(AL$12:AL13,2,AL$12:AL13)=2,SUMIF(AL$12:AL13,1,AL$12:AL13)=1,SUM(AL$12:AL13)=1,SUM(AL$12:AL13)=2),0,IF($C14+$ED13&gt;($ED$11*AL$8),1,IF($C14+$D14+$E14+$F14+$ED13&gt;($ED$11*AL$8),2,IF($C14+$D14+$E14+$F14+$G14+$ED13&gt;($ED$11*AL$8),3,0))))</f>
        <v>0</v>
      </c>
      <c r="AM14" s="239">
        <f>IF(OR(SUMIF(AM$12:AM13,2,AM$12:AM13)=2,SUMIF(AM$12:AM13,1,AM$12:AM13)=1,SUM(AM$12:AM13)=1,SUM(AM$12:AM13)=2),0,IF($C14+$ED13&gt;($ED$11*AM$8),1,IF($C14+$D14+$E14+$F14+$ED13&gt;($ED$11*AM$8),2,IF($C14+$D14+$E14+$F14+$G14+$ED13&gt;($ED$11*AM$8),3,0))))</f>
        <v>0</v>
      </c>
      <c r="AN14" s="239">
        <f>IF(OR(SUMIF(AN$12:AN13,2,AN$12:AN13)=2,SUMIF(AN$12:AN13,1,AN$12:AN13)=1,SUM(AN$12:AN13)=1,SUM(AN$12:AN13)=2),0,IF($C14+$ED13&gt;($ED$11*AN$8),1,IF($C14+$D14+$E14+$F14+$ED13&gt;($ED$11*AN$8),2,IF($C14+$D14+$E14+$F14+$G14+$ED13&gt;($ED$11*AN$8),3,0))))</f>
        <v>0</v>
      </c>
      <c r="AO14" s="239">
        <f>IF(OR(SUMIF(AO$12:AO13,2,AO$12:AO13)=2,SUMIF(AO$12:AO13,1,AO$12:AO13)=1,SUM(AO$12:AO13)=1,SUM(AO$12:AO13)=2),0,IF($C14+$ED13&gt;($ED$11*AO$8),1,IF($C14+$D14+$E14+$F14+$ED13&gt;($ED$11*AO$8),2,IF($C14+$D14+$E14+$F14+$G14+$ED13&gt;($ED$11*AO$8),3,0))))</f>
        <v>0</v>
      </c>
      <c r="AP14" s="239">
        <f>IF(OR(SUMIF(AP$12:AP13,2,AP$12:AP13)=2,SUMIF(AP$12:AP13,1,AP$12:AP13)=1,SUM(AP$12:AP13)=1,SUM(AP$12:AP13)=2),0,IF($C14+$ED13&gt;($ED$11*AP$8),1,IF($C14+$D14+$E14+$F14+$ED13&gt;($ED$11*AP$8),2,IF($C14+$D14+$E14+$F14+$G14+$ED13&gt;($ED$11*AP$8),3,0))))</f>
        <v>0</v>
      </c>
      <c r="AQ14" s="239">
        <f>IF(OR(SUMIF(AQ$12:AQ13,2,AQ$12:AQ13)=2,SUMIF(AQ$12:AQ13,1,AQ$12:AQ13)=1,SUM(AQ$12:AQ13)=1,SUM(AQ$12:AQ13)=2),0,IF($C14+$ED13&gt;($ED$11*AQ$8),1,IF($C14+$D14+$E14+$F14+$ED13&gt;($ED$11*AQ$8),2,IF($C14+$D14+$E14+$F14+$G14+$ED13&gt;($ED$11*AQ$8),3,0))))</f>
        <v>0</v>
      </c>
      <c r="AR14" s="239">
        <f>IF(OR(SUMIF(AR$12:AR13,2,AR$12:AR13)=2,SUMIF(AR$12:AR13,1,AR$12:AR13)=1,SUM(AR$12:AR13)=1,SUM(AR$12:AR13)=2),0,IF($C14+$ED13&gt;($ED$11*AR$8),1,IF($C14+$D14+$E14+$F14+$ED13&gt;($ED$11*AR$8),2,IF($C14+$D14+$E14+$F14+$G14+$ED13&gt;($ED$11*AR$8),3,0))))</f>
        <v>0</v>
      </c>
      <c r="AS14" s="239">
        <f>IF(OR(SUMIF(AS$12:AS13,2,AS$12:AS13)=2,SUMIF(AS$12:AS13,1,AS$12:AS13)=1,SUM(AS$12:AS13)=1,SUM(AS$12:AS13)=2),0,IF($C14+$ED13&gt;($ED$11*AS$8),1,IF($C14+$D14+$E14+$F14+$ED13&gt;($ED$11*AS$8),2,IF($C14+$D14+$E14+$F14+$G14+$ED13&gt;($ED$11*AS$8),3,0))))</f>
        <v>0</v>
      </c>
      <c r="AT14" s="239">
        <f>IF(OR(SUMIF(AT$12:AT13,2,AT$12:AT13)=2,SUMIF(AT$12:AT13,1,AT$12:AT13)=1,SUM(AT$12:AT13)=1,SUM(AT$12:AT13)=2),0,IF($C14+$ED13&gt;($ED$11*AT$8),1,IF($C14+$D14+$E14+$F14+$ED13&gt;($ED$11*AT$8),2,IF($C14+$D14+$E14+$F14+$G14+$ED13&gt;($ED$11*AT$8),3,0))))</f>
        <v>0</v>
      </c>
      <c r="AU14" s="239">
        <f>IF(OR(SUMIF(AU$12:AU13,2,AU$12:AU13)=2,SUMIF(AU$12:AU13,1,AU$12:AU13)=1,SUM(AU$12:AU13)=1,SUM(AU$12:AU13)=2),0,IF($C14+$ED13&gt;($ED$11*AU$8),1,IF($C14+$D14+$E14+$F14+$ED13&gt;($ED$11*AU$8),2,IF($C14+$D14+$E14+$F14+$G14+$ED13&gt;($ED$11*AU$8),3,0))))</f>
        <v>0</v>
      </c>
      <c r="AV14" s="239">
        <f>IF(OR(SUMIF(AV$12:AV13,2,AV$12:AV13)=2,SUMIF(AV$12:AV13,1,AV$12:AV13)=1,SUM(AV$12:AV13)=1,SUM(AV$12:AV13)=2),0,IF($C14+$ED13&gt;($ED$11*AV$8),1,IF($C14+$D14+$E14+$F14+$ED13&gt;($ED$11*AV$8),2,IF($C14+$D14+$E14+$F14+$G14+$ED13&gt;($ED$11*AV$8),3,0))))</f>
        <v>0</v>
      </c>
      <c r="AW14" s="239">
        <f>IF(OR(SUMIF(AW$12:AW13,2,AW$12:AW13)=2,SUMIF(AW$12:AW13,1,AW$12:AW13)=1,SUM(AW$12:AW13)=1,SUM(AW$12:AW13)=2),0,IF($C14+$ED13&gt;($ED$11*AW$8),1,IF($C14+$D14+$E14+$F14+$ED13&gt;($ED$11*AW$8),2,IF($C14+$D14+$E14+$F14+$G14+$ED13&gt;($ED$11*AW$8),3,0))))</f>
        <v>0</v>
      </c>
      <c r="AX14" s="239">
        <f>IF(OR(SUMIF(AX$12:AX13,2,AX$12:AX13)=2,SUMIF(AX$12:AX13,1,AX$12:AX13)=1,SUM(AX$12:AX13)=1,SUM(AX$12:AX13)=2),0,IF($C14+$ED13&gt;($ED$11*AX$8),1,IF($C14+$D14+$E14+$F14+$ED13&gt;($ED$11*AX$8),2,IF($C14+$D14+$E14+$F14+$G14+$ED13&gt;($ED$11*AX$8),3,0))))</f>
        <v>0</v>
      </c>
      <c r="AY14" s="239">
        <f>IF(OR(SUMIF(AY$12:AY13,2,AY$12:AY13)=2,SUMIF(AY$12:AY13,1,AY$12:AY13)=1,SUM(AY$12:AY13)=1,SUM(AY$12:AY13)=2),0,IF($C14+$ED13&gt;($ED$11*AY$8),1,IF($C14+$D14+$E14+$F14+$ED13&gt;($ED$11*AY$8),2,IF($C14+$D14+$E14+$F14+$G14+$ED13&gt;($ED$11*AY$8),3,0))))</f>
        <v>0</v>
      </c>
      <c r="AZ14" s="239">
        <f>IF(OR(SUMIF(AZ$12:AZ13,2,AZ$12:AZ13)=2,SUMIF(AZ$12:AZ13,1,AZ$12:AZ13)=1,SUM(AZ$12:AZ13)=1,SUM(AZ$12:AZ13)=2),0,IF($C14+$ED13&gt;($ED$11*AZ$8),1,IF($C14+$D14+$E14+$F14+$ED13&gt;($ED$11*AZ$8),2,IF($C14+$D14+$E14+$F14+$G14+$ED13&gt;($ED$11*AZ$8),3,0))))</f>
        <v>0</v>
      </c>
      <c r="BA14" s="239">
        <f>IF(OR(SUMIF(BA$12:BA13,2,BA$12:BA13)=2,SUMIF(BA$12:BA13,1,BA$12:BA13)=1,SUM(BA$12:BA13)=1,SUM(BA$12:BA13)=2),0,IF($C14+$ED13&gt;($ED$11*BA$8),1,IF($C14+$D14+$E14+$F14+$ED13&gt;($ED$11*BA$8),2,IF($C14+$D14+$E14+$F14+$G14+$ED13&gt;($ED$11*BA$8),3,0))))</f>
        <v>0</v>
      </c>
      <c r="BB14" s="239">
        <f>IF(OR(SUMIF(BB$12:BB13,2,BB$12:BB13)=2,SUMIF(BB$12:BB13,1,BB$12:BB13)=1,SUM(BB$12:BB13)=1,SUM(BB$12:BB13)=2),0,IF($C14+$ED13&gt;($ED$11*BB$8),1,IF($C14+$D14+$E14+$F14+$ED13&gt;($ED$11*BB$8),2,IF($C14+$D14+$E14+$F14+$G14+$ED13&gt;($ED$11*BB$8),3,0))))</f>
        <v>0</v>
      </c>
      <c r="BC14" s="239">
        <f>IF(OR(SUMIF(BC$12:BC13,2,BC$12:BC13)=2,SUMIF(BC$12:BC13,1,BC$12:BC13)=1,SUM(BC$12:BC13)=1,SUM(BC$12:BC13)=2),0,IF($C14+$ED13&gt;($ED$11*BC$8),1,IF($C14+$D14+$E14+$F14+$ED13&gt;($ED$11*BC$8),2,IF($C14+$D14+$E14+$F14+$G14+$ED13&gt;($ED$11*BC$8),3,0))))</f>
        <v>0</v>
      </c>
      <c r="BD14" s="239">
        <f>IF(OR(SUMIF(BD$12:BD13,2,BD$12:BD13)=2,SUMIF(BD$12:BD13,1,BD$12:BD13)=1,SUM(BD$12:BD13)=1,SUM(BD$12:BD13)=2),0,IF($C14+$ED13&gt;($ED$11*BD$8),1,IF($C14+$D14+$E14+$F14+$ED13&gt;($ED$11*BD$8),2,IF($C14+$D14+$E14+$F14+$G14+$ED13&gt;($ED$11*BD$8),3,0))))</f>
        <v>0</v>
      </c>
      <c r="BE14" s="239">
        <f>IF(OR(SUMIF(BE$12:BE13,2,BE$12:BE13)=2,SUMIF(BE$12:BE13,1,BE$12:BE13)=1,SUM(BE$12:BE13)=1,SUM(BE$12:BE13)=2),0,IF($C14+$ED13&gt;($ED$11*BE$8),1,IF($C14+$D14+$E14+$F14+$ED13&gt;($ED$11*BE$8),2,IF($C14+$D14+$E14+$F14+$G14+$ED13&gt;($ED$11*BE$8),3,0))))</f>
        <v>0</v>
      </c>
      <c r="BF14" s="239">
        <f>IF(OR(SUMIF(BF$12:BF13,2,BF$12:BF13)=2,SUMIF(BF$12:BF13,1,BF$12:BF13)=1,SUM(BF$12:BF13)=1,SUM(BF$12:BF13)=2),0,IF($C14+$ED13&gt;($ED$11*BF$8),1,IF($C14+$D14+$E14+$F14+$ED13&gt;($ED$11*BF$8),2,IF($C14+$D14+$E14+$F14+$G14+$ED13&gt;($ED$11*BF$8),3,0))))</f>
        <v>0</v>
      </c>
      <c r="BG14" s="239">
        <f>IF(OR(SUMIF(BG$12:BG13,2,BG$12:BG13)=2,SUMIF(BG$12:BG13,1,BG$12:BG13)=1,SUM(BG$12:BG13)=1,SUM(BG$12:BG13)=2),0,IF($C14+$ED13&gt;($ED$11*BG$8),1,IF($C14+$D14+$E14+$F14+$ED13&gt;($ED$11*BG$8),2,IF($C14+$D14+$E14+$F14+$G14+$ED13&gt;($ED$11*BG$8),3,0))))</f>
        <v>0</v>
      </c>
      <c r="BH14" s="239">
        <f>IF(OR(SUMIF(BH$12:BH13,2,BH$12:BH13)=2,SUMIF(BH$12:BH13,1,BH$12:BH13)=1,SUM(BH$12:BH13)=1,SUM(BH$12:BH13)=2),0,IF($C14+$ED13&gt;($ED$11*BH$8),1,IF($C14+$D14+$E14+$F14+$ED13&gt;($ED$11*BH$8),2,IF($C14+$D14+$E14+$F14+$G14+$ED13&gt;($ED$11*BH$8),3,0))))</f>
        <v>0</v>
      </c>
      <c r="BI14" s="239">
        <f>IF(OR(SUMIF(BI$12:BI13,2,BI$12:BI13)=2,SUMIF(BI$12:BI13,1,BI$12:BI13)=1,SUM(BI$12:BI13)=1,SUM(BI$12:BI13)=2),0,IF($C14+$ED13&gt;($ED$11*BI$8),1,IF($C14+$D14+$E14+$F14+$ED13&gt;($ED$11*BI$8),2,IF($C14+$D14+$E14+$F14+$G14+$ED13&gt;($ED$11*BI$8),3,0))))</f>
        <v>0</v>
      </c>
      <c r="BJ14" s="239">
        <f>IF(OR(SUMIF(BJ$12:BJ13,2,BJ$12:BJ13)=2,SUMIF(BJ$12:BJ13,1,BJ$12:BJ13)=1,SUM(BJ$12:BJ13)=1,SUM(BJ$12:BJ13)=2),0,IF($C14+$ED13&gt;($ED$11*BJ$8),1,IF($C14+$D14+$E14+$F14+$ED13&gt;($ED$11*BJ$8),2,IF($C14+$D14+$E14+$F14+$G14+$ED13&gt;($ED$11*BJ$8),3,0))))</f>
        <v>0</v>
      </c>
      <c r="BK14" s="239">
        <f>IF(OR(SUMIF(BK$12:BK13,2,BK$12:BK13)=2,SUMIF(BK$12:BK13,1,BK$12:BK13)=1,SUM(BK$12:BK13)=1,SUM(BK$12:BK13)=2),0,IF($C14+$ED13&gt;($ED$11*BK$8),1,IF($C14+$D14+$E14+$F14+$ED13&gt;($ED$11*BK$8),2,IF($C14+$D14+$E14+$F14+$G14+$ED13&gt;($ED$11*BK$8),3,0))))</f>
        <v>0</v>
      </c>
      <c r="BL14" s="239">
        <f>IF(OR(SUMIF(BL$12:BL13,2,BL$12:BL13)=2,SUMIF(BL$12:BL13,1,BL$12:BL13)=1,SUM(BL$12:BL13)=1,SUM(BL$12:BL13)=2),0,IF($C14+$ED13&gt;($ED$11*BL$8),1,IF($C14+$D14+$E14+$F14+$ED13&gt;($ED$11*BL$8),2,IF($C14+$D14+$E14+$F14+$G14+$ED13&gt;($ED$11*BL$8),3,0))))</f>
        <v>0</v>
      </c>
      <c r="BM14" s="239">
        <f>IF(OR(SUMIF(BM$12:BM13,2,BM$12:BM13)=2,SUMIF(BM$12:BM13,1,BM$12:BM13)=1,SUM(BM$12:BM13)=1,SUM(BM$12:BM13)=2),0,IF($C14+$ED13&gt;($ED$11*BM$8),1,IF($C14+$D14+$E14+$F14+$ED13&gt;($ED$11*BM$8),2,IF($C14+$D14+$E14+$F14+$G14+$ED13&gt;($ED$11*BM$8),3,0))))</f>
        <v>0</v>
      </c>
      <c r="BN14" s="239">
        <f>IF(OR(SUMIF(BN$12:BN13,2,BN$12:BN13)=2,SUMIF(BN$12:BN13,1,BN$12:BN13)=1,SUM(BN$12:BN13)=1,SUM(BN$12:BN13)=2),0,IF($C14+$ED13&gt;($ED$11*BN$8),1,IF($C14+$D14+$E14+$F14+$ED13&gt;($ED$11*BN$8),2,IF($C14+$D14+$E14+$F14+$G14+$ED13&gt;($ED$11*BN$8),3,0))))</f>
        <v>0</v>
      </c>
      <c r="BO14" s="239">
        <f>IF(OR(SUMIF(BO$12:BO13,2,BO$12:BO13)=2,SUMIF(BO$12:BO13,1,BO$12:BO13)=1,SUM(BO$12:BO13)=1,SUM(BO$12:BO13)=2),0,IF($C14+$ED13&gt;($ED$11*BO$8),1,IF($C14+$D14+$E14+$F14+$ED13&gt;($ED$11*BO$8),2,IF($C14+$D14+$E14+$F14+$G14+$ED13&gt;($ED$11*BO$8),3,0))))</f>
        <v>0</v>
      </c>
      <c r="BP14" s="239">
        <f>IF(OR(SUMIF(BP$12:BP13,2,BP$12:BP13)=2,SUMIF(BP$12:BP13,1,BP$12:BP13)=1,SUM(BP$12:BP13)=1,SUM(BP$12:BP13)=2),0,IF($C14+$ED13&gt;($ED$11*BP$8),1,IF($C14+$D14+$E14+$F14+$ED13&gt;($ED$11*BP$8),2,IF($C14+$D14+$E14+$F14+$G14+$ED13&gt;($ED$11*BP$8),3,0))))</f>
        <v>0</v>
      </c>
      <c r="BQ14" s="239">
        <f>IF(OR(SUMIF(BQ$12:BQ13,2,BQ$12:BQ13)=2,SUMIF(BQ$12:BQ13,1,BQ$12:BQ13)=1,SUM(BQ$12:BQ13)=1,SUM(BQ$12:BQ13)=2),0,IF($C14+$ED13&gt;($ED$11*BQ$8),1,IF($C14+$D14+$E14+$F14+$ED13&gt;($ED$11*BQ$8),2,IF($C14+$D14+$E14+$F14+$G14+$ED13&gt;($ED$11*BQ$8),3,0))))</f>
        <v>0</v>
      </c>
      <c r="BR14" s="239">
        <f>IF(OR(SUMIF(BR$12:BR13,2,BR$12:BR13)=2,SUMIF(BR$12:BR13,1,BR$12:BR13)=1,SUM(BR$12:BR13)=1,SUM(BR$12:BR13)=2),0,IF($C14+$ED13&gt;($ED$11*BR$8),1,IF($C14+$D14+$E14+$F14+$ED13&gt;($ED$11*BR$8),2,IF($C14+$D14+$E14+$F14+$G14+$ED13&gt;($ED$11*BR$8),3,0))))</f>
        <v>0</v>
      </c>
      <c r="BS14" s="239">
        <f>IF(OR(SUMIF(BS$12:BS13,2,BS$12:BS13)=2,SUMIF(BS$12:BS13,1,BS$12:BS13)=1,SUM(BS$12:BS13)=1,SUM(BS$12:BS13)=2),0,IF($C14+$ED13&gt;($ED$11*BS$8),1,IF($C14+$D14+$E14+$F14+$ED13&gt;($ED$11*BS$8),2,IF($C14+$D14+$E14+$F14+$G14+$ED13&gt;($ED$11*BS$8),3,0))))</f>
        <v>0</v>
      </c>
      <c r="BT14" s="239">
        <f>IF(OR(SUMIF(BT$12:BT13,2,BT$12:BT13)=2,SUMIF(BT$12:BT13,1,BT$12:BT13)=1,SUM(BT$12:BT13)=1,SUM(BT$12:BT13)=2),0,IF($C14+$ED13&gt;($ED$11*BT$8),1,IF($C14+$D14+$E14+$F14+$ED13&gt;($ED$11*BT$8),2,IF($C14+$D14+$E14+$F14+$G14+$ED13&gt;($ED$11*BT$8),3,0))))</f>
        <v>0</v>
      </c>
      <c r="BU14" s="239">
        <f>IF(OR(SUMIF(BU$12:BU13,2,BU$12:BU13)=2,SUMIF(BU$12:BU13,1,BU$12:BU13)=1,SUM(BU$12:BU13)=1,SUM(BU$12:BU13)=2),0,IF($C14+$ED13&gt;($ED$11*BU$8),1,IF($C14+$D14+$E14+$F14+$ED13&gt;($ED$11*BU$8),2,IF($C14+$D14+$E14+$F14+$G14+$ED13&gt;($ED$11*BU$8),3,0))))</f>
        <v>0</v>
      </c>
      <c r="BV14" s="239">
        <f>IF(OR(SUMIF(BV$12:BV13,2,BV$12:BV13)=2,SUMIF(BV$12:BV13,1,BV$12:BV13)=1,SUM(BV$12:BV13)=1,SUM(BV$12:BV13)=2),0,IF($C14+$ED13&gt;($ED$11*BV$8),1,IF($C14+$D14+$E14+$F14+$ED13&gt;($ED$11*BV$8),2,IF($C14+$D14+$E14+$F14+$G14+$ED13&gt;($ED$11*BV$8),3,0))))</f>
        <v>0</v>
      </c>
      <c r="BW14" s="239">
        <f>IF(OR(SUMIF(BW$12:BW13,2,BW$12:BW13)=2,SUMIF(BW$12:BW13,1,BW$12:BW13)=1,SUM(BW$12:BW13)=1,SUM(BW$12:BW13)=2),0,IF($C14+$ED13&gt;($ED$11*BW$8),1,IF($C14+$D14+$E14+$F14+$ED13&gt;($ED$11*BW$8),2,IF($C14+$D14+$E14+$F14+$G14+$ED13&gt;($ED$11*BW$8),3,0))))</f>
        <v>0</v>
      </c>
      <c r="BX14" s="239">
        <f>IF(OR(SUMIF(BX$12:BX13,2,BX$12:BX13)=2,SUMIF(BX$12:BX13,1,BX$12:BX13)=1,SUM(BX$12:BX13)=1,SUM(BX$12:BX13)=2),0,IF($C14+$ED13&gt;($ED$11*BX$8),1,IF($C14+$D14+$E14+$F14+$ED13&gt;($ED$11*BX$8),2,IF($C14+$D14+$E14+$F14+$G14+$ED13&gt;($ED$11*BX$8),3,0))))</f>
        <v>0</v>
      </c>
      <c r="BY14" s="239">
        <f>IF(OR(SUMIF(BY$12:BY13,2,BY$12:BY13)=2,SUMIF(BY$12:BY13,1,BY$12:BY13)=1,SUM(BY$12:BY13)=1,SUM(BY$12:BY13)=2),0,IF($C14+$ED13&gt;($ED$11*BY$8),1,IF($C14+$D14+$E14+$F14+$ED13&gt;($ED$11*BY$8),2,IF($C14+$D14+$E14+$F14+$G14+$ED13&gt;($ED$11*BY$8),3,0))))</f>
        <v>0</v>
      </c>
      <c r="BZ14" s="239">
        <f>IF(OR(SUMIF(BZ$12:BZ13,2,BZ$12:BZ13)=2,SUMIF(BZ$12:BZ13,1,BZ$12:BZ13)=1,SUM(BZ$12:BZ13)=1,SUM(BZ$12:BZ13)=2),0,IF($C14+$ED13&gt;($ED$11*BZ$8),1,IF($C14+$D14+$E14+$F14+$ED13&gt;($ED$11*BZ$8),2,IF($C14+$D14+$E14+$F14+$G14+$ED13&gt;($ED$11*BZ$8),3,0))))</f>
        <v>0</v>
      </c>
      <c r="CA14" s="239">
        <f>IF(OR(SUMIF(CA$12:CA13,2,CA$12:CA13)=2,SUMIF(CA$12:CA13,1,CA$12:CA13)=1,SUM(CA$12:CA13)=1,SUM(CA$12:CA13)=2),0,IF($C14+$ED13&gt;($ED$11*CA$8),1,IF($C14+$D14+$E14+$F14+$ED13&gt;($ED$11*CA$8),2,IF($C14+$D14+$E14+$F14+$G14+$ED13&gt;($ED$11*CA$8),3,0))))</f>
        <v>0</v>
      </c>
      <c r="CB14" s="239">
        <f>IF(OR(SUMIF(CB$12:CB13,2,CB$12:CB13)=2,SUMIF(CB$12:CB13,1,CB$12:CB13)=1,SUM(CB$12:CB13)=1,SUM(CB$12:CB13)=2),0,IF($C14+$ED13&gt;($ED$11*CB$8),1,IF($C14+$D14+$E14+$F14+$ED13&gt;($ED$11*CB$8),2,IF($C14+$D14+$E14+$F14+$G14+$ED13&gt;($ED$11*CB$8),3,0))))</f>
        <v>0</v>
      </c>
      <c r="CC14" s="239">
        <f>IF(OR(SUMIF(CC$12:CC13,2,CC$12:CC13)=2,SUMIF(CC$12:CC13,1,CC$12:CC13)=1,SUM(CC$12:CC13)=1,SUM(CC$12:CC13)=2),0,IF($C14+$ED13&gt;($ED$11*CC$8),1,IF($C14+$D14+$E14+$F14+$ED13&gt;($ED$11*CC$8),2,IF($C14+$D14+$E14+$F14+$G14+$ED13&gt;($ED$11*CC$8),3,0))))</f>
        <v>0</v>
      </c>
      <c r="CD14" s="239">
        <f>IF(OR(SUMIF(CD$12:CD13,2,CD$12:CD13)=2,SUMIF(CD$12:CD13,1,CD$12:CD13)=1,SUM(CD$12:CD13)=1,SUM(CD$12:CD13)=2),0,IF($C14+$ED13&gt;($ED$11*CD$8),1,IF($C14+$D14+$E14+$F14+$ED13&gt;($ED$11*CD$8),2,IF($C14+$D14+$E14+$F14+$G14+$ED13&gt;($ED$11*CD$8),3,0))))</f>
        <v>0</v>
      </c>
      <c r="CE14" s="239">
        <f>IF(OR(SUMIF(CE$12:CE13,2,CE$12:CE13)=2,SUMIF(CE$12:CE13,1,CE$12:CE13)=1,SUM(CE$12:CE13)=1,SUM(CE$12:CE13)=2),0,IF($C14+$ED13&gt;($ED$11*CE$8),1,IF($C14+$D14+$E14+$F14+$ED13&gt;($ED$11*CE$8),2,IF($C14+$D14+$E14+$F14+$G14+$ED13&gt;($ED$11*CE$8),3,0))))</f>
        <v>0</v>
      </c>
      <c r="CF14" s="239">
        <f>IF(OR(SUMIF(CF$12:CF13,2,CF$12:CF13)=2,SUMIF(CF$12:CF13,1,CF$12:CF13)=1,SUM(CF$12:CF13)=1,SUM(CF$12:CF13)=2),0,IF($C14+$ED13&gt;($ED$11*CF$8),1,IF($C14+$D14+$E14+$F14+$ED13&gt;($ED$11*CF$8),2,IF($C14+$D14+$E14+$F14+$G14+$ED13&gt;($ED$11*CF$8),3,0))))</f>
        <v>0</v>
      </c>
      <c r="CG14" s="239">
        <f>IF(OR(SUMIF(CG$12:CG13,2,CG$12:CG13)=2,SUMIF(CG$12:CG13,1,CG$12:CG13)=1,SUM(CG$12:CG13)=1,SUM(CG$12:CG13)=2),0,IF($C14+$ED13&gt;($ED$11*CG$8),1,IF($C14+$D14+$E14+$F14+$ED13&gt;($ED$11*CG$8),2,IF($C14+$D14+$E14+$F14+$G14+$ED13&gt;($ED$11*CG$8),3,0))))</f>
        <v>0</v>
      </c>
      <c r="CH14" s="239">
        <f>IF(OR(SUMIF(CH$12:CH13,2,CH$12:CH13)=2,SUMIF(CH$12:CH13,1,CH$12:CH13)=1,SUM(CH$12:CH13)=1,SUM(CH$12:CH13)=2),0,IF($C14+$ED13&gt;($ED$11*CH$8),1,IF($C14+$D14+$E14+$F14+$ED13&gt;($ED$11*CH$8),2,IF($C14+$D14+$E14+$F14+$G14+$ED13&gt;($ED$11*CH$8),3,0))))</f>
        <v>0</v>
      </c>
      <c r="CI14" s="239">
        <f>IF(OR(SUMIF(CI$12:CI13,2,CI$12:CI13)=2,SUMIF(CI$12:CI13,1,CI$12:CI13)=1,SUM(CI$12:CI13)=1,SUM(CI$12:CI13)=2),0,IF($C14+$ED13&gt;($ED$11*CI$8),1,IF($C14+$D14+$E14+$F14+$ED13&gt;($ED$11*CI$8),2,IF($C14+$D14+$E14+$F14+$G14+$ED13&gt;($ED$11*CI$8),3,0))))</f>
        <v>0</v>
      </c>
      <c r="CJ14" s="239">
        <f>IF(OR(SUMIF(CJ$12:CJ13,2,CJ$12:CJ13)=2,SUMIF(CJ$12:CJ13,1,CJ$12:CJ13)=1,SUM(CJ$12:CJ13)=1,SUM(CJ$12:CJ13)=2),0,IF($C14+$ED13&gt;($ED$11*CJ$8),1,IF($C14+$D14+$E14+$F14+$ED13&gt;($ED$11*CJ$8),2,IF($C14+$D14+$E14+$F14+$G14+$ED13&gt;($ED$11*CJ$8),3,0))))</f>
        <v>0</v>
      </c>
      <c r="CK14" s="239">
        <f>IF(OR(SUMIF(CK$12:CK13,2,CK$12:CK13)=2,SUMIF(CK$12:CK13,1,CK$12:CK13)=1,SUM(CK$12:CK13)=1,SUM(CK$12:CK13)=2),0,IF($C14+$ED13&gt;($ED$11*CK$8),1,IF($C14+$D14+$E14+$F14+$ED13&gt;($ED$11*CK$8),2,IF($C14+$D14+$E14+$F14+$G14+$ED13&gt;($ED$11*CK$8),3,0))))</f>
        <v>0</v>
      </c>
      <c r="CL14" s="239">
        <f>IF(OR(SUMIF(CL$12:CL13,2,CL$12:CL13)=2,SUMIF(CL$12:CL13,1,CL$12:CL13)=1,SUM(CL$12:CL13)=1,SUM(CL$12:CL13)=2),0,IF($C14+$ED13&gt;($ED$11*CL$8),1,IF($C14+$D14+$E14+$F14+$ED13&gt;($ED$11*CL$8),2,IF($C14+$D14+$E14+$F14+$G14+$ED13&gt;($ED$11*CL$8),3,0))))</f>
        <v>0</v>
      </c>
      <c r="CM14" s="239">
        <f>IF(OR(SUMIF(CM$12:CM13,2,CM$12:CM13)=2,SUMIF(CM$12:CM13,1,CM$12:CM13)=1,SUM(CM$12:CM13)=1,SUM(CM$12:CM13)=2),0,IF($C14+$ED13&gt;($ED$11*CM$8),1,IF($C14+$D14+$E14+$F14+$ED13&gt;($ED$11*CM$8),2,IF($C14+$D14+$E14+$F14+$G14+$ED13&gt;($ED$11*CM$8),3,0))))</f>
        <v>0</v>
      </c>
      <c r="CN14" s="239">
        <f>IF(OR(SUMIF(CN$12:CN13,2,CN$12:CN13)=2,SUMIF(CN$12:CN13,1,CN$12:CN13)=1,SUM(CN$12:CN13)=1,SUM(CN$12:CN13)=2),0,IF($C14+$ED13&gt;($ED$11*CN$8),1,IF($C14+$D14+$E14+$F14+$ED13&gt;($ED$11*CN$8),2,IF($C14+$D14+$E14+$F14+$G14+$ED13&gt;($ED$11*CN$8),3,0))))</f>
        <v>0</v>
      </c>
      <c r="CO14" s="239">
        <f>IF(OR(SUMIF(CO$12:CO13,2,CO$12:CO13)=2,SUMIF(CO$12:CO13,1,CO$12:CO13)=1,SUM(CO$12:CO13)=1,SUM(CO$12:CO13)=2),0,IF($C14+$ED13&gt;($ED$11*CO$8),1,IF($C14+$D14+$E14+$F14+$ED13&gt;($ED$11*CO$8),2,IF($C14+$D14+$E14+$F14+$G14+$ED13&gt;($ED$11*CO$8),3,0))))</f>
        <v>0</v>
      </c>
      <c r="CP14" s="239">
        <f>IF(OR(SUMIF(CP$12:CP13,2,CP$12:CP13)=2,SUMIF(CP$12:CP13,1,CP$12:CP13)=1,SUM(CP$12:CP13)=1,SUM(CP$12:CP13)=2),0,IF($C14+$ED13&gt;($ED$11*CP$8),1,IF($C14+$D14+$E14+$F14+$ED13&gt;($ED$11*CP$8),2,IF($C14+$D14+$E14+$F14+$G14+$ED13&gt;($ED$11*CP$8),3,0))))</f>
        <v>0</v>
      </c>
      <c r="CQ14" s="239">
        <f>IF(OR(SUMIF(CQ$12:CQ13,2,CQ$12:CQ13)=2,SUMIF(CQ$12:CQ13,1,CQ$12:CQ13)=1,SUM(CQ$12:CQ13)=1,SUM(CQ$12:CQ13)=2),0,IF($C14+$ED13&gt;($ED$11*CQ$8),1,IF($C14+$D14+$E14+$F14+$ED13&gt;($ED$11*CQ$8),2,IF($C14+$D14+$E14+$F14+$G14+$ED13&gt;($ED$11*CQ$8),3,0))))</f>
        <v>0</v>
      </c>
      <c r="CR14" s="239">
        <f>IF(OR(SUMIF(CR$12:CR13,2,CR$12:CR13)=2,SUMIF(CR$12:CR13,1,CR$12:CR13)=1,SUM(CR$12:CR13)=1,SUM(CR$12:CR13)=2),0,IF($C14+$ED13&gt;($ED$11*CR$8),1,IF($C14+$D14+$E14+$F14+$ED13&gt;($ED$11*CR$8),2,IF($C14+$D14+$E14+$F14+$G14+$ED13&gt;($ED$11*CR$8),3,0))))</f>
        <v>0</v>
      </c>
      <c r="CS14" s="239">
        <f>IF(OR(SUMIF(CS$12:CS13,2,CS$12:CS13)=2,SUMIF(CS$12:CS13,1,CS$12:CS13)=1,SUM(CS$12:CS13)=1,SUM(CS$12:CS13)=2),0,IF($C14+$ED13&gt;($ED$11*CS$8),1,IF($C14+$D14+$E14+$F14+$ED13&gt;($ED$11*CS$8),2,IF($C14+$D14+$E14+$F14+$G14+$ED13&gt;($ED$11*CS$8),3,0))))</f>
        <v>0</v>
      </c>
      <c r="CT14" s="239">
        <f>IF(OR(SUMIF(CT$12:CT13,2,CT$12:CT13)=2,SUMIF(CT$12:CT13,1,CT$12:CT13)=1,SUM(CT$12:CT13)=1,SUM(CT$12:CT13)=2),0,IF($C14+$ED13&gt;($ED$11*CT$8),1,IF($C14+$D14+$E14+$F14+$ED13&gt;($ED$11*CT$8),2,IF($C14+$D14+$E14+$F14+$G14+$ED13&gt;($ED$11*CT$8),3,0))))</f>
        <v>0</v>
      </c>
      <c r="CU14" s="239">
        <f>IF(OR(SUMIF(CU$12:CU13,2,CU$12:CU13)=2,SUMIF(CU$12:CU13,1,CU$12:CU13)=1,SUM(CU$12:CU13)=1,SUM(CU$12:CU13)=2),0,IF($C14+$ED13&gt;($ED$11*CU$8),1,IF($C14+$D14+$E14+$F14+$ED13&gt;($ED$11*CU$8),2,IF($C14+$D14+$E14+$F14+$G14+$ED13&gt;($ED$11*CU$8),3,0))))</f>
        <v>0</v>
      </c>
      <c r="CV14" s="239">
        <f>IF(OR(SUMIF(CV$12:CV13,2,CV$12:CV13)=2,SUMIF(CV$12:CV13,1,CV$12:CV13)=1,SUM(CV$12:CV13)=1,SUM(CV$12:CV13)=2),0,IF($C14+$ED13&gt;($ED$11*CV$8),1,IF($C14+$D14+$E14+$F14+$ED13&gt;($ED$11*CV$8),2,IF($C14+$D14+$E14+$F14+$G14+$ED13&gt;($ED$11*CV$8),3,0))))</f>
        <v>0</v>
      </c>
      <c r="CW14" s="239">
        <f>IF(OR(SUMIF(CW$12:CW13,2,CW$12:CW13)=2,SUMIF(CW$12:CW13,1,CW$12:CW13)=1,SUM(CW$12:CW13)=1,SUM(CW$12:CW13)=2),0,IF($C14+$ED13&gt;($ED$11*CW$8),1,IF($C14+$D14+$E14+$F14+$ED13&gt;($ED$11*CW$8),2,IF($C14+$D14+$E14+$F14+$G14+$ED13&gt;($ED$11*CW$8),3,0))))</f>
        <v>0</v>
      </c>
      <c r="CX14" s="239">
        <f>IF(OR(SUMIF(CX$12:CX13,2,CX$12:CX13)=2,SUMIF(CX$12:CX13,1,CX$12:CX13)=1,SUM(CX$12:CX13)=1,SUM(CX$12:CX13)=2),0,IF($C14+$ED13&gt;($ED$11*CX$8),1,IF($C14+$D14+$E14+$F14+$ED13&gt;($ED$11*CX$8),2,IF($C14+$D14+$E14+$F14+$G14+$ED13&gt;($ED$11*CX$8),3,0))))</f>
        <v>0</v>
      </c>
      <c r="CY14" s="239">
        <f>IF(OR(SUMIF(CY$12:CY13,2,CY$12:CY13)=2,SUMIF(CY$12:CY13,1,CY$12:CY13)=1,SUM(CY$12:CY13)=1,SUM(CY$12:CY13)=2),0,IF($C14+$ED13&gt;($ED$11*CY$8),1,IF($C14+$D14+$E14+$F14+$ED13&gt;($ED$11*CY$8),2,IF($C14+$D14+$E14+$F14+$G14+$ED13&gt;($ED$11*CY$8),3,0))))</f>
        <v>0</v>
      </c>
      <c r="CZ14" s="239">
        <f>IF(OR(SUMIF(CZ$12:CZ13,2,CZ$12:CZ13)=2,SUMIF(CZ$12:CZ13,1,CZ$12:CZ13)=1,SUM(CZ$12:CZ13)=1,SUM(CZ$12:CZ13)=2),0,IF($C14+$ED13&gt;($ED$11*CZ$8),1,IF($C14+$D14+$E14+$F14+$ED13&gt;($ED$11*CZ$8),2,IF($C14+$D14+$E14+$F14+$G14+$ED13&gt;($ED$11*CZ$8),3,0))))</f>
        <v>0</v>
      </c>
      <c r="DA14" s="239">
        <f>IF(OR(SUMIF(DA$12:DA13,2,DA$12:DA13)=2,SUMIF(DA$12:DA13,1,DA$12:DA13)=1,SUM(DA$12:DA13)=1,SUM(DA$12:DA13)=2),0,IF($C14+$ED13&gt;($ED$11*DA$8),1,IF($C14+$D14+$E14+$F14+$ED13&gt;($ED$11*DA$8),2,IF($C14+$D14+$E14+$F14+$G14+$ED13&gt;($ED$11*DA$8),3,0))))</f>
        <v>0</v>
      </c>
      <c r="DB14" s="239">
        <f>IF(OR(SUMIF(DB$12:DB13,2,DB$12:DB13)=2,SUMIF(DB$12:DB13,1,DB$12:DB13)=1,SUM(DB$12:DB13)=1,SUM(DB$12:DB13)=2),0,IF($C14+$ED13&gt;($ED$11*DB$8),1,IF($C14+$D14+$E14+$F14+$ED13&gt;($ED$11*DB$8),2,IF($C14+$D14+$E14+$F14+$G14+$ED13&gt;($ED$11*DB$8),3,0))))</f>
        <v>0</v>
      </c>
      <c r="DC14" s="239">
        <f>IF(OR(SUMIF(DC$12:DC13,2,DC$12:DC13)=2,SUMIF(DC$12:DC13,1,DC$12:DC13)=1,SUM(DC$12:DC13)=1,SUM(DC$12:DC13)=2),0,IF($C14+$ED13&gt;($ED$11*DC$8),1,IF($C14+$D14+$E14+$F14+$ED13&gt;($ED$11*DC$8),2,IF($C14+$D14+$E14+$F14+$G14+$ED13&gt;($ED$11*DC$8),3,0))))</f>
        <v>0</v>
      </c>
      <c r="DD14" s="239">
        <f>IF(OR(SUMIF(DD$12:DD13,2,DD$12:DD13)=2,SUMIF(DD$12:DD13,1,DD$12:DD13)=1,SUM(DD$12:DD13)=1,SUM(DD$12:DD13)=2),0,IF($C14+$ED13&gt;($ED$11*DD$8),1,IF($C14+$D14+$E14+$F14+$ED13&gt;($ED$11*DD$8),2,IF($C14+$D14+$E14+$F14+$G14+$ED13&gt;($ED$11*DD$8),3,0))))</f>
        <v>0</v>
      </c>
      <c r="DE14" s="239">
        <f>IF(OR(SUMIF(DE$12:DE13,2,DE$12:DE13)=2,SUMIF(DE$12:DE13,1,DE$12:DE13)=1,SUM(DE$12:DE13)=1,SUM(DE$12:DE13)=2),0,IF($C14+$ED13&gt;($ED$11*DE$8),1,IF($C14+$D14+$E14+$F14+$ED13&gt;($ED$11*DE$8),2,IF($C14+$D14+$E14+$F14+$G14+$ED13&gt;($ED$11*DE$8),3,0))))</f>
        <v>0</v>
      </c>
      <c r="DF14" s="239">
        <f>IF(OR(SUMIF(DF$12:DF13,2,DF$12:DF13)=2,SUMIF(DF$12:DF13,1,DF$12:DF13)=1,SUM(DF$12:DF13)=1,SUM(DF$12:DF13)=2),0,IF($C14+$ED13&gt;($ED$11*DF$8),1,IF($C14+$D14+$E14+$F14+$ED13&gt;($ED$11*DF$8),2,IF($C14+$D14+$E14+$F14+$G14+$ED13&gt;($ED$11*DF$8),3,0))))</f>
        <v>0</v>
      </c>
      <c r="DG14" s="239">
        <f>IF(OR(SUMIF(DG$12:DG13,2,DG$12:DG13)=2,SUMIF(DG$12:DG13,1,DG$12:DG13)=1,SUM(DG$12:DG13)=1,SUM(DG$12:DG13)=2),0,IF($C14+$ED13&gt;($ED$11*DG$8),1,IF($C14+$D14+$E14+$F14+$ED13&gt;($ED$11*DG$8),2,IF($C14+$D14+$E14+$F14+$G14+$ED13&gt;($ED$11*DG$8),3,0))))</f>
        <v>0</v>
      </c>
      <c r="DH14" s="239">
        <f>IF(OR(SUMIF(DH$12:DH13,2,DH$12:DH13)=2,SUMIF(DH$12:DH13,1,DH$12:DH13)=1,SUM(DH$12:DH13)=1,SUM(DH$12:DH13)=2),0,IF($C14+$ED13&gt;($ED$11*DH$8),1,IF($C14+$D14+$E14+$F14+$ED13&gt;($ED$11*DH$8),2,IF($C14+$D14+$E14+$F14+$G14+$ED13&gt;($ED$11*DH$8),3,0))))</f>
        <v>0</v>
      </c>
      <c r="DI14" s="239">
        <f>IF(OR(SUMIF(DI$12:DI13,2,DI$12:DI13)=2,SUMIF(DI$12:DI13,1,DI$12:DI13)=1,SUM(DI$12:DI13)=1,SUM(DI$12:DI13)=2),0,IF($C14+$ED13&gt;($ED$11*DI$8),1,IF($C14+$D14+$E14+$F14+$ED13&gt;($ED$11*DI$8),2,IF($C14+$D14+$E14+$F14+$G14+$ED13&gt;($ED$11*DI$8),3,0))))</f>
        <v>0</v>
      </c>
      <c r="DJ14" s="239">
        <f>IF(OR(SUMIF(DJ$12:DJ13,2,DJ$12:DJ13)=2,SUMIF(DJ$12:DJ13,1,DJ$12:DJ13)=1,SUM(DJ$12:DJ13)=1,SUM(DJ$12:DJ13)=2),0,IF($C14+$ED13&gt;($ED$11*DJ$8),1,IF($C14+$D14+$E14+$F14+$ED13&gt;($ED$11*DJ$8),2,IF($C14+$D14+$E14+$F14+$G14+$ED13&gt;($ED$11*DJ$8),3,0))))</f>
        <v>0</v>
      </c>
      <c r="DK14" s="239">
        <f>IF(OR(SUMIF(DK$12:DK13,2,DK$12:DK13)=2,SUMIF(DK$12:DK13,1,DK$12:DK13)=1,SUM(DK$12:DK13)=1,SUM(DK$12:DK13)=2),0,IF($C14+$ED13&gt;($ED$11*DK$8),1,IF($C14+$D14+$E14+$F14+$ED13&gt;($ED$11*DK$8),2,IF($C14+$D14+$E14+$F14+$G14+$ED13&gt;($ED$11*DK$8),3,0))))</f>
        <v>0</v>
      </c>
      <c r="DL14" s="239">
        <f>IF(OR(SUMIF(DL$12:DL13,2,DL$12:DL13)=2,SUMIF(DL$12:DL13,1,DL$12:DL13)=1,SUM(DL$12:DL13)=1,SUM(DL$12:DL13)=2),0,IF($C14+$ED13&gt;($ED$11*DL$8),1,IF($C14+$D14+$E14+$F14+$ED13&gt;($ED$11*DL$8),2,IF($C14+$D14+$E14+$F14+$G14+$ED13&gt;($ED$11*DL$8),3,0))))</f>
        <v>0</v>
      </c>
      <c r="DM14" s="239">
        <f>IF(OR(SUMIF(DM$12:DM13,2,DM$12:DM13)=2,SUMIF(DM$12:DM13,1,DM$12:DM13)=1,SUM(DM$12:DM13)=1,SUM(DM$12:DM13)=2),0,IF($C14+$ED13&gt;($ED$11*DM$8),1,IF($C14+$D14+$E14+$F14+$ED13&gt;($ED$11*DM$8),2,IF($C14+$D14+$E14+$F14+$G14+$ED13&gt;($ED$11*DM$8),3,0))))</f>
        <v>0</v>
      </c>
      <c r="DN14" s="239">
        <f>IF(OR(SUMIF(DN$12:DN13,2,DN$12:DN13)=2,SUMIF(DN$12:DN13,1,DN$12:DN13)=1,SUM(DN$12:DN13)=1,SUM(DN$12:DN13)=2),0,IF($C14+$ED13&gt;($ED$11*DN$8),1,IF($C14+$D14+$E14+$F14+$ED13&gt;($ED$11*DN$8),2,IF($C14+$D14+$E14+$F14+$G14+$ED13&gt;($ED$11*DN$8),3,0))))</f>
        <v>0</v>
      </c>
      <c r="DO14" s="239">
        <f>IF(OR(SUMIF(DO$12:DO13,2,DO$12:DO13)=2,SUMIF(DO$12:DO13,1,DO$12:DO13)=1,SUM(DO$12:DO13)=1,SUM(DO$12:DO13)=2),0,IF($C14+$ED13&gt;($ED$11*DO$8),1,IF($C14+$D14+$E14+$F14+$ED13&gt;($ED$11*DO$8),2,IF($C14+$D14+$E14+$F14+$G14+$ED13&gt;($ED$11*DO$8),3,0))))</f>
        <v>0</v>
      </c>
      <c r="DP14" s="239">
        <f>IF(OR(SUMIF(DP$12:DP13,2,DP$12:DP13)=2,SUMIF(DP$12:DP13,1,DP$12:DP13)=1,SUM(DP$12:DP13)=1,SUM(DP$12:DP13)=2),0,IF($C14+$ED13&gt;($ED$11*DP$8),1,IF($C14+$D14+$E14+$F14+$ED13&gt;($ED$11*DP$8),2,IF($C14+$D14+$E14+$F14+$G14+$ED13&gt;($ED$11*DP$8),3,0))))</f>
        <v>0</v>
      </c>
      <c r="DQ14" s="239">
        <f>IF(OR(SUMIF(DQ$12:DQ13,2,DQ$12:DQ13)=2,SUMIF(DQ$12:DQ13,1,DQ$12:DQ13)=1,SUM(DQ$12:DQ13)=1,SUM(DQ$12:DQ13)=2),0,IF($C14+$ED13&gt;($ED$11*DQ$8),1,IF($C14+$D14+$E14+$F14+$ED13&gt;($ED$11*DQ$8),2,IF($C14+$D14+$E14+$F14+$G14+$ED13&gt;($ED$11*DQ$8),3,0))))</f>
        <v>0</v>
      </c>
      <c r="DR14" s="239">
        <f>IF(OR(SUMIF(DR$12:DR13,2,DR$12:DR13)=2,SUMIF(DR$12:DR13,1,DR$12:DR13)=1,SUM(DR$12:DR13)=1,SUM(DR$12:DR13)=2),0,IF($C14+$ED13&gt;($ED$11*DR$8),1,IF($C14+$D14+$E14+$F14+$ED13&gt;($ED$11*DR$8),2,IF($C14+$D14+$E14+$F14+$G14+$ED13&gt;($ED$11*DR$8),3,0))))</f>
        <v>0</v>
      </c>
      <c r="DS14" s="239">
        <f>IF(OR(SUMIF(DS$12:DS13,2,DS$12:DS13)=2,SUMIF(DS$12:DS13,1,DS$12:DS13)=1,SUM(DS$12:DS13)=1,SUM(DS$12:DS13)=2),0,IF($C14+$ED13&gt;($ED$11*DS$8),1,IF($C14+$D14+$E14+$F14+$ED13&gt;($ED$11*DS$8),2,IF($C14+$D14+$E14+$F14+$G14+$ED13&gt;($ED$11*DS$8),3,0))))</f>
        <v>0</v>
      </c>
      <c r="DT14" s="239">
        <f>IF(OR(SUMIF(DT$12:DT13,2,DT$12:DT13)=2,SUMIF(DT$12:DT13,1,DT$12:DT13)=1,SUM(DT$12:DT13)=1,SUM(DT$12:DT13)=2),0,IF($C14+$ED13&gt;($ED$11*DT$8),1,IF($C14+$D14+$E14+$F14+$ED13&gt;($ED$11*DT$8),2,IF($C14+$D14+$E14+$F14+$G14+$ED13&gt;($ED$11*DT$8),3,0))))</f>
        <v>0</v>
      </c>
      <c r="DU14" s="239">
        <f>IF(OR(SUMIF(DU$12:DU13,2,DU$12:DU13)=2,SUMIF(DU$12:DU13,1,DU$12:DU13)=1,SUM(DU$12:DU13)=1,SUM(DU$12:DU13)=2),0,IF($C14+$ED13&gt;($ED$11*DU$8),1,IF($C14+$D14+$E14+$F14+$ED13&gt;($ED$11*DU$8),2,IF($C14+$D14+$E14+$F14+$G14+$ED13&gt;($ED$11*DU$8),3,0))))</f>
        <v>0</v>
      </c>
      <c r="DV14" s="239">
        <f>IF(OR(SUMIF(DV$12:DV13,2,DV$12:DV13)=2,SUMIF(DV$12:DV13,1,DV$12:DV13)=1,SUM(DV$12:DV13)=1,SUM(DV$12:DV13)=2),0,IF($C14+$ED13&gt;($ED$11*DV$8),1,IF($C14+$D14+$E14+$F14+$ED13&gt;($ED$11*DV$8),2,IF($C14+$D14+$E14+$F14+$G14+$ED13&gt;($ED$11*DV$8),3,0))))</f>
        <v>0</v>
      </c>
      <c r="DW14" s="239">
        <f>IF(OR(SUMIF(DW$12:DW13,2,DW$12:DW13)=2,SUMIF(DW$12:DW13,1,DW$12:DW13)=1,SUM(DW$12:DW13)=1,SUM(DW$12:DW13)=2),0,IF($C14+$ED13&gt;($ED$11*DW$8),1,IF($C14+$D14+$E14+$F14+$ED13&gt;($ED$11*DW$8),2,IF($C14+$D14+$E14+$F14+$G14+$ED13&gt;($ED$11*DW$8),3,0))))</f>
        <v>0</v>
      </c>
      <c r="DX14" s="239">
        <f>IF(OR(SUMIF(DX$12:DX13,2,DX$12:DX13)=2,SUMIF(DX$12:DX13,1,DX$12:DX13)=1,SUM(DX$12:DX13)=1,SUM(DX$12:DX13)=2),0,IF($C14+$ED13&gt;($ED$11*DX$8),1,IF($C14+$D14+$E14+$F14+$ED13&gt;($ED$11*DX$8),2,IF($C14+$D14+$E14+$F14+$G14+$ED13&gt;($ED$11*DX$8),3,0))))</f>
        <v>0</v>
      </c>
      <c r="DY14" s="239">
        <f>IF(OR(SUMIF(DY$12:DY13,2,DY$12:DY13)=2,SUMIF(DY$12:DY13,1,DY$12:DY13)=1,SUM(DY$12:DY13)=1,SUM(DY$12:DY13)=2),0,IF($C14+$ED13&gt;($ED$11*DY$8),1,IF($C14+$D14+$E14+$F14+$ED13&gt;($ED$11*DY$8),2,IF($C14+$D14+$E14+$F14+$G14+$ED13&gt;($ED$11*DY$8),3,0))))</f>
        <v>0</v>
      </c>
      <c r="DZ14" s="239">
        <f>IF(OR(SUMIF(DZ$12:DZ13,2,DZ$12:DZ13)=2,SUMIF(DZ$12:DZ13,1,DZ$12:DZ13)=1,SUM(DZ$12:DZ13)=1,SUM(DZ$12:DZ13)=2),0,IF($C14+$ED13&gt;($ED$11*DZ$8),1,IF($C14+$D14+$E14+$F14+$ED13&gt;($ED$11*DZ$8),2,IF($C14+$D14+$E14+$F14+$G14+$ED13&gt;($ED$11*DZ$8),3,0))))</f>
        <v>0</v>
      </c>
      <c r="EA14" s="239">
        <f>IF(OR(SUMIF(EA$12:EA13,2,EA$12:EA13)=2,SUMIF(EA$12:EA13,1,EA$12:EA13)=1,SUM(EA$12:EA13)=1,SUM(EA$12:EA13)=2),0,IF($C14+$ED13&gt;($ED$11*EA$8),1,IF($C14+$D14+$E14+$F14+$ED13&gt;($ED$11*EA$8),2,IF($C14+$D14+$E14+$F14+$G14+$ED13&gt;($ED$11*EA$8),3,0))))</f>
        <v>0</v>
      </c>
      <c r="EB14" s="239">
        <f>IF(OR(SUMIF(EB$12:EB13,2,EB$12:EB13)=2,SUMIF(EB$12:EB13,1,EB$12:EB13)=1,SUM(EB$12:EB13)=1,SUM(EB$12:EB13)=2),0,IF($C14+$ED13&gt;($ED$11*EB$8),1,IF($C14+$D14+$E14+$F14+$ED13&gt;($ED$11*EB$8),2,IF($C14+$D14+$E14+$F14+$G14+$ED13&gt;($ED$11*EB$8),3,0))))</f>
        <v>0</v>
      </c>
      <c r="EC14" s="239">
        <f>IF(OR(SUMIF(EC$12:EC13,2,EC$12:EC13)=2,SUMIF(EC$12:EC13,1,EC$12:EC13)=1,SUM(EC$12:EC13)=1,SUM(EC$12:EC13)=2),0,IF($C14+$ED13&gt;($ED$11*EC$8),1,IF($C14+$D14+$E14+$F14+$ED13&gt;($ED$11*EC$8),2,IF($C14+$D14+$E14+$F14+$G14+$ED13&gt;($ED$11*EC$8),3,0))))</f>
        <v>0</v>
      </c>
      <c r="ED14" s="197">
        <f>SUM($C$12:$F14)</f>
        <v>0</v>
      </c>
    </row>
    <row r="15" spans="1:134" ht="14.1" customHeight="1">
      <c r="A15" s="236">
        <v>4</v>
      </c>
      <c r="B15" s="265" t="s">
        <v>89</v>
      </c>
      <c r="C15" s="237">
        <v>0</v>
      </c>
      <c r="D15" s="237">
        <v>0</v>
      </c>
      <c r="E15" s="237">
        <v>0</v>
      </c>
      <c r="F15" s="237">
        <v>0</v>
      </c>
      <c r="G15" s="237">
        <v>0</v>
      </c>
      <c r="H15" s="239">
        <f>IF(OR(SUMIF(H$12:H14,2,H$12:H14)=2,SUMIF(H$12:H14,1,H$12:H14)=1,SUM(H$12:H14)=1,SUM(H$12:H14)=2),0,IF($C15+$ED14&gt;($ED$11*H$8),1,IF($C15+$D15+$E15+$F15+$ED14&gt;($ED$11*H$8),2,IF($C15+$D15+$E15+$F15+$G15+$ED14&gt;($ED$11*H$8),3,0))))</f>
        <v>0</v>
      </c>
      <c r="I15" s="239">
        <f>IF(OR(SUMIF(I$12:I14,2,I$12:I14)=2,SUMIF(I$12:I14,1,I$12:I14)=1,SUM(I$12:I14)=1,SUM(I$12:I14)=2),0,IF($C15+$ED14&gt;($ED$11*I$8),1,IF($C15+$D15+$E15+$F15+$ED14&gt;($ED$11*I$8),2,IF($C15+$D15+$E15+$F15+$G15+$ED14&gt;($ED$11*I$8),3,0))))</f>
        <v>0</v>
      </c>
      <c r="J15" s="239">
        <f>IF(OR(SUMIF(J$12:J14,2,J$12:J14)=2,SUMIF(J$12:J14,1,J$12:J14)=1,SUM(J$12:J14)=1,SUM(J$12:J14)=2),0,IF($C15+$ED14&gt;($ED$11*J$8),1,IF($C15+$D15+$E15+$F15+$ED14&gt;($ED$11*J$8),2,IF($C15+$D15+$E15+$F15+$G15+$ED14&gt;($ED$11*J$8),3,0))))</f>
        <v>0</v>
      </c>
      <c r="K15" s="239">
        <f>IF(OR(SUMIF(K$12:K14,2,K$12:K14)=2,SUMIF(K$12:K14,1,K$12:K14)=1,SUM(K$12:K14)=1,SUM(K$12:K14)=2),0,IF($C15+$ED14&gt;($ED$11*K$8),1,IF($C15+$D15+$E15+$F15+$ED14&gt;($ED$11*K$8),2,IF($C15+$D15+$E15+$F15+$G15+$ED14&gt;($ED$11*K$8),3,0))))</f>
        <v>0</v>
      </c>
      <c r="L15" s="239">
        <f>IF(OR(SUMIF(L$12:L14,2,L$12:L14)=2,SUMIF(L$12:L14,1,L$12:L14)=1,SUM(L$12:L14)=1,SUM(L$12:L14)=2),0,IF($C15+$ED14&gt;($ED$11*L$8),1,IF($C15+$D15+$E15+$F15+$ED14&gt;($ED$11*L$8),2,IF($C15+$D15+$E15+$F15+$G15+$ED14&gt;($ED$11*L$8),3,0))))</f>
        <v>0</v>
      </c>
      <c r="M15" s="239">
        <f>IF(OR(SUMIF(M$12:M14,2,M$12:M14)=2,SUMIF(M$12:M14,1,M$12:M14)=1,SUM(M$12:M14)=1,SUM(M$12:M14)=2),0,IF($C15+$ED14&gt;($ED$11*M$8),1,IF($C15+$D15+$E15+$F15+$ED14&gt;($ED$11*M$8),2,IF($C15+$D15+$E15+$F15+$G15+$ED14&gt;($ED$11*M$8),3,0))))</f>
        <v>0</v>
      </c>
      <c r="N15" s="239">
        <f>IF(OR(SUMIF(N$12:N14,2,N$12:N14)=2,SUMIF(N$12:N14,1,N$12:N14)=1,SUM(N$12:N14)=1,SUM(N$12:N14)=2),0,IF($C15+$ED14&gt;($ED$11*N$8),1,IF($C15+$D15+$E15+$F15+$ED14&gt;($ED$11*N$8),2,IF($C15+$D15+$E15+$F15+$G15+$ED14&gt;($ED$11*N$8),3,0))))</f>
        <v>0</v>
      </c>
      <c r="O15" s="239">
        <f>IF(OR(SUMIF(O$12:O14,2,O$12:O14)=2,SUMIF(O$12:O14,1,O$12:O14)=1,SUM(O$12:O14)=1,SUM(O$12:O14)=2),0,IF($C15+$ED14&gt;($ED$11*O$8),1,IF($C15+$D15+$E15+$F15+$ED14&gt;($ED$11*O$8),2,IF($C15+$D15+$E15+$F15+$G15+$ED14&gt;($ED$11*O$8),3,0))))</f>
        <v>0</v>
      </c>
      <c r="P15" s="239">
        <f>IF(OR(SUMIF(P$12:P14,2,P$12:P14)=2,SUMIF(P$12:P14,1,P$12:P14)=1,SUM(P$12:P14)=1,SUM(P$12:P14)=2),0,IF($C15+$ED14&gt;($ED$11*P$8),1,IF($C15+$D15+$E15+$F15+$ED14&gt;($ED$11*P$8),2,IF($C15+$D15+$E15+$F15+$G15+$ED14&gt;($ED$11*P$8),3,0))))</f>
        <v>0</v>
      </c>
      <c r="Q15" s="239">
        <f>IF(OR(SUMIF(Q$12:Q14,2,Q$12:Q14)=2,SUMIF(Q$12:Q14,1,Q$12:Q14)=1,SUM(Q$12:Q14)=1,SUM(Q$12:Q14)=2),0,IF($C15+$ED14&gt;($ED$11*Q$8),1,IF($C15+$D15+$E15+$F15+$ED14&gt;($ED$11*Q$8),2,IF($C15+$D15+$E15+$F15+$G15+$ED14&gt;($ED$11*Q$8),3,0))))</f>
        <v>0</v>
      </c>
      <c r="R15" s="239">
        <f>IF(OR(SUMIF(R$12:R14,2,R$12:R14)=2,SUMIF(R$12:R14,1,R$12:R14)=1,SUM(R$12:R14)=1,SUM(R$12:R14)=2),0,IF($C15+$ED14&gt;($ED$11*R$8),1,IF($C15+$D15+$E15+$F15+$ED14&gt;($ED$11*R$8),2,IF($C15+$D15+$E15+$F15+$G15+$ED14&gt;($ED$11*R$8),3,0))))</f>
        <v>0</v>
      </c>
      <c r="S15" s="239">
        <f>IF(OR(SUMIF(S$12:S14,2,S$12:S14)=2,SUMIF(S$12:S14,1,S$12:S14)=1,SUM(S$12:S14)=1,SUM(S$12:S14)=2),0,IF($C15+$ED14&gt;($ED$11*S$8),1,IF($C15+$D15+$E15+$F15+$ED14&gt;($ED$11*S$8),2,IF($C15+$D15+$E15+$F15+$G15+$ED14&gt;($ED$11*S$8),3,0))))</f>
        <v>0</v>
      </c>
      <c r="T15" s="239">
        <f>IF(OR(SUMIF(T$12:T14,2,T$12:T14)=2,SUMIF(T$12:T14,1,T$12:T14)=1,SUM(T$12:T14)=1,SUM(T$12:T14)=2),0,IF($C15+$ED14&gt;($ED$11*T$8),1,IF($C15+$D15+$E15+$F15+$ED14&gt;($ED$11*T$8),2,IF($C15+$D15+$E15+$F15+$G15+$ED14&gt;($ED$11*T$8),3,0))))</f>
        <v>0</v>
      </c>
      <c r="U15" s="239">
        <f>IF(OR(SUMIF(U$12:U14,2,U$12:U14)=2,SUMIF(U$12:U14,1,U$12:U14)=1,SUM(U$12:U14)=1,SUM(U$12:U14)=2),0,IF($C15+$ED14&gt;($ED$11*U$8),1,IF($C15+$D15+$E15+$F15+$ED14&gt;($ED$11*U$8),2,IF($C15+$D15+$E15+$F15+$G15+$ED14&gt;($ED$11*U$8),3,0))))</f>
        <v>0</v>
      </c>
      <c r="V15" s="239">
        <f>IF(OR(SUMIF(V$12:V14,2,V$12:V14)=2,SUMIF(V$12:V14,1,V$12:V14)=1,SUM(V$12:V14)=1,SUM(V$12:V14)=2),0,IF($C15+$ED14&gt;($ED$11*V$8),1,IF($C15+$D15+$E15+$F15+$ED14&gt;($ED$11*V$8),2,IF($C15+$D15+$E15+$F15+$G15+$ED14&gt;($ED$11*V$8),3,0))))</f>
        <v>0</v>
      </c>
      <c r="W15" s="239">
        <f>IF(OR(SUMIF(W$12:W14,2,W$12:W14)=2,SUMIF(W$12:W14,1,W$12:W14)=1,SUM(W$12:W14)=1,SUM(W$12:W14)=2),0,IF($C15+$ED14&gt;($ED$11*W$8),1,IF($C15+$D15+$E15+$F15+$ED14&gt;($ED$11*W$8),2,IF($C15+$D15+$E15+$F15+$G15+$ED14&gt;($ED$11*W$8),3,0))))</f>
        <v>0</v>
      </c>
      <c r="X15" s="239">
        <f>IF(OR(SUMIF(X$12:X14,2,X$12:X14)=2,SUMIF(X$12:X14,1,X$12:X14)=1,SUM(X$12:X14)=1,SUM(X$12:X14)=2),0,IF($C15+$ED14&gt;($ED$11*X$8),1,IF($C15+$D15+$E15+$F15+$ED14&gt;($ED$11*X$8),2,IF($C15+$D15+$E15+$F15+$G15+$ED14&gt;($ED$11*X$8),3,0))))</f>
        <v>0</v>
      </c>
      <c r="Y15" s="239">
        <f>IF(OR(SUMIF(Y$12:Y14,2,Y$12:Y14)=2,SUMIF(Y$12:Y14,1,Y$12:Y14)=1,SUM(Y$12:Y14)=1,SUM(Y$12:Y14)=2),0,IF($C15+$ED14&gt;($ED$11*Y$8),1,IF($C15+$D15+$E15+$F15+$ED14&gt;($ED$11*Y$8),2,IF($C15+$D15+$E15+$F15+$G15+$ED14&gt;($ED$11*Y$8),3,0))))</f>
        <v>0</v>
      </c>
      <c r="Z15" s="239">
        <f>IF(OR(SUMIF(Z$12:Z14,2,Z$12:Z14)=2,SUMIF(Z$12:Z14,1,Z$12:Z14)=1,SUM(Z$12:Z14)=1,SUM(Z$12:Z14)=2),0,IF($C15+$ED14&gt;($ED$11*Z$8),1,IF($C15+$D15+$E15+$F15+$ED14&gt;($ED$11*Z$8),2,IF($C15+$D15+$E15+$F15+$G15+$ED14&gt;($ED$11*Z$8),3,0))))</f>
        <v>0</v>
      </c>
      <c r="AA15" s="239">
        <f>IF(OR(SUMIF(AA$12:AA14,2,AA$12:AA14)=2,SUMIF(AA$12:AA14,1,AA$12:AA14)=1,SUM(AA$12:AA14)=1,SUM(AA$12:AA14)=2),0,IF($C15+$ED14&gt;($ED$11*AA$8),1,IF($C15+$D15+$E15+$F15+$ED14&gt;($ED$11*AA$8),2,IF($C15+$D15+$E15+$F15+$G15+$ED14&gt;($ED$11*AA$8),3,0))))</f>
        <v>0</v>
      </c>
      <c r="AB15" s="239">
        <f>IF(OR(SUMIF(AB$12:AB14,2,AB$12:AB14)=2,SUMIF(AB$12:AB14,1,AB$12:AB14)=1,SUM(AB$12:AB14)=1,SUM(AB$12:AB14)=2),0,IF($C15+$ED14&gt;($ED$11*AB$8),1,IF($C15+$D15+$E15+$F15+$ED14&gt;($ED$11*AB$8),2,IF($C15+$D15+$E15+$F15+$G15+$ED14&gt;($ED$11*AB$8),3,0))))</f>
        <v>0</v>
      </c>
      <c r="AC15" s="239">
        <f>IF(OR(SUMIF(AC$12:AC14,2,AC$12:AC14)=2,SUMIF(AC$12:AC14,1,AC$12:AC14)=1,SUM(AC$12:AC14)=1,SUM(AC$12:AC14)=2),0,IF($C15+$ED14&gt;($ED$11*AC$8),1,IF($C15+$D15+$E15+$F15+$ED14&gt;($ED$11*AC$8),2,IF($C15+$D15+$E15+$F15+$G15+$ED14&gt;($ED$11*AC$8),3,0))))</f>
        <v>0</v>
      </c>
      <c r="AD15" s="239">
        <f>IF(OR(SUMIF(AD$12:AD14,2,AD$12:AD14)=2,SUMIF(AD$12:AD14,1,AD$12:AD14)=1,SUM(AD$12:AD14)=1,SUM(AD$12:AD14)=2),0,IF($C15+$ED14&gt;($ED$11*AD$8),1,IF($C15+$D15+$E15+$F15+$ED14&gt;($ED$11*AD$8),2,IF($C15+$D15+$E15+$F15+$G15+$ED14&gt;($ED$11*AD$8),3,0))))</f>
        <v>0</v>
      </c>
      <c r="AE15" s="239">
        <f>IF(OR(SUMIF(AE$12:AE14,2,AE$12:AE14)=2,SUMIF(AE$12:AE14,1,AE$12:AE14)=1,SUM(AE$12:AE14)=1,SUM(AE$12:AE14)=2),0,IF($C15+$ED14&gt;($ED$11*AE$8),1,IF($C15+$D15+$E15+$F15+$ED14&gt;($ED$11*AE$8),2,IF($C15+$D15+$E15+$F15+$G15+$ED14&gt;($ED$11*AE$8),3,0))))</f>
        <v>0</v>
      </c>
      <c r="AF15" s="239">
        <f>IF(OR(SUMIF(AF$12:AF14,2,AF$12:AF14)=2,SUMIF(AF$12:AF14,1,AF$12:AF14)=1,SUM(AF$12:AF14)=1,SUM(AF$12:AF14)=2),0,IF($C15+$ED14&gt;($ED$11*AF$8),1,IF($C15+$D15+$E15+$F15+$ED14&gt;($ED$11*AF$8),2,IF($C15+$D15+$E15+$F15+$G15+$ED14&gt;($ED$11*AF$8),3,0))))</f>
        <v>0</v>
      </c>
      <c r="AG15" s="239">
        <f>IF(OR(SUMIF(AG$12:AG14,2,AG$12:AG14)=2,SUMIF(AG$12:AG14,1,AG$12:AG14)=1,SUM(AG$12:AG14)=1,SUM(AG$12:AG14)=2),0,IF($C15+$ED14&gt;($ED$11*AG$8),1,IF($C15+$D15+$E15+$F15+$ED14&gt;($ED$11*AG$8),2,IF($C15+$D15+$E15+$F15+$G15+$ED14&gt;($ED$11*AG$8),3,0))))</f>
        <v>0</v>
      </c>
      <c r="AH15" s="239">
        <f>IF(OR(SUMIF(AH$12:AH14,2,AH$12:AH14)=2,SUMIF(AH$12:AH14,1,AH$12:AH14)=1,SUM(AH$12:AH14)=1,SUM(AH$12:AH14)=2),0,IF($C15+$ED14&gt;($ED$11*AH$8),1,IF($C15+$D15+$E15+$F15+$ED14&gt;($ED$11*AH$8),2,IF($C15+$D15+$E15+$F15+$G15+$ED14&gt;($ED$11*AH$8),3,0))))</f>
        <v>0</v>
      </c>
      <c r="AI15" s="239">
        <f>IF(OR(SUMIF(AI$12:AI14,2,AI$12:AI14)=2,SUMIF(AI$12:AI14,1,AI$12:AI14)=1,SUM(AI$12:AI14)=1,SUM(AI$12:AI14)=2),0,IF($C15+$ED14&gt;($ED$11*AI$8),1,IF($C15+$D15+$E15+$F15+$ED14&gt;($ED$11*AI$8),2,IF($C15+$D15+$E15+$F15+$G15+$ED14&gt;($ED$11*AI$8),3,0))))</f>
        <v>0</v>
      </c>
      <c r="AJ15" s="239">
        <f>IF(OR(SUMIF(AJ$12:AJ14,2,AJ$12:AJ14)=2,SUMIF(AJ$12:AJ14,1,AJ$12:AJ14)=1,SUM(AJ$12:AJ14)=1,SUM(AJ$12:AJ14)=2),0,IF($C15+$ED14&gt;($ED$11*AJ$8),1,IF($C15+$D15+$E15+$F15+$ED14&gt;($ED$11*AJ$8),2,IF($C15+$D15+$E15+$F15+$G15+$ED14&gt;($ED$11*AJ$8),3,0))))</f>
        <v>0</v>
      </c>
      <c r="AK15" s="239">
        <f>IF(OR(SUMIF(AK$12:AK14,2,AK$12:AK14)=2,SUMIF(AK$12:AK14,1,AK$12:AK14)=1,SUM(AK$12:AK14)=1,SUM(AK$12:AK14)=2),0,IF($C15+$ED14&gt;($ED$11*AK$8),1,IF($C15+$D15+$E15+$F15+$ED14&gt;($ED$11*AK$8),2,IF($C15+$D15+$E15+$F15+$G15+$ED14&gt;($ED$11*AK$8),3,0))))</f>
        <v>0</v>
      </c>
      <c r="AL15" s="239">
        <f>IF(OR(SUMIF(AL$12:AL14,2,AL$12:AL14)=2,SUMIF(AL$12:AL14,1,AL$12:AL14)=1,SUM(AL$12:AL14)=1,SUM(AL$12:AL14)=2),0,IF($C15+$ED14&gt;($ED$11*AL$8),1,IF($C15+$D15+$E15+$F15+$ED14&gt;($ED$11*AL$8),2,IF($C15+$D15+$E15+$F15+$G15+$ED14&gt;($ED$11*AL$8),3,0))))</f>
        <v>0</v>
      </c>
      <c r="AM15" s="239">
        <f>IF(OR(SUMIF(AM$12:AM14,2,AM$12:AM14)=2,SUMIF(AM$12:AM14,1,AM$12:AM14)=1,SUM(AM$12:AM14)=1,SUM(AM$12:AM14)=2),0,IF($C15+$ED14&gt;($ED$11*AM$8),1,IF($C15+$D15+$E15+$F15+$ED14&gt;($ED$11*AM$8),2,IF($C15+$D15+$E15+$F15+$G15+$ED14&gt;($ED$11*AM$8),3,0))))</f>
        <v>0</v>
      </c>
      <c r="AN15" s="239">
        <f>IF(OR(SUMIF(AN$12:AN14,2,AN$12:AN14)=2,SUMIF(AN$12:AN14,1,AN$12:AN14)=1,SUM(AN$12:AN14)=1,SUM(AN$12:AN14)=2),0,IF($C15+$ED14&gt;($ED$11*AN$8),1,IF($C15+$D15+$E15+$F15+$ED14&gt;($ED$11*AN$8),2,IF($C15+$D15+$E15+$F15+$G15+$ED14&gt;($ED$11*AN$8),3,0))))</f>
        <v>0</v>
      </c>
      <c r="AO15" s="239">
        <f>IF(OR(SUMIF(AO$12:AO14,2,AO$12:AO14)=2,SUMIF(AO$12:AO14,1,AO$12:AO14)=1,SUM(AO$12:AO14)=1,SUM(AO$12:AO14)=2),0,IF($C15+$ED14&gt;($ED$11*AO$8),1,IF($C15+$D15+$E15+$F15+$ED14&gt;($ED$11*AO$8),2,IF($C15+$D15+$E15+$F15+$G15+$ED14&gt;($ED$11*AO$8),3,0))))</f>
        <v>0</v>
      </c>
      <c r="AP15" s="239">
        <f>IF(OR(SUMIF(AP$12:AP14,2,AP$12:AP14)=2,SUMIF(AP$12:AP14,1,AP$12:AP14)=1,SUM(AP$12:AP14)=1,SUM(AP$12:AP14)=2),0,IF($C15+$ED14&gt;($ED$11*AP$8),1,IF($C15+$D15+$E15+$F15+$ED14&gt;($ED$11*AP$8),2,IF($C15+$D15+$E15+$F15+$G15+$ED14&gt;($ED$11*AP$8),3,0))))</f>
        <v>0</v>
      </c>
      <c r="AQ15" s="239">
        <f>IF(OR(SUMIF(AQ$12:AQ14,2,AQ$12:AQ14)=2,SUMIF(AQ$12:AQ14,1,AQ$12:AQ14)=1,SUM(AQ$12:AQ14)=1,SUM(AQ$12:AQ14)=2),0,IF($C15+$ED14&gt;($ED$11*AQ$8),1,IF($C15+$D15+$E15+$F15+$ED14&gt;($ED$11*AQ$8),2,IF($C15+$D15+$E15+$F15+$G15+$ED14&gt;($ED$11*AQ$8),3,0))))</f>
        <v>0</v>
      </c>
      <c r="AR15" s="239">
        <f>IF(OR(SUMIF(AR$12:AR14,2,AR$12:AR14)=2,SUMIF(AR$12:AR14,1,AR$12:AR14)=1,SUM(AR$12:AR14)=1,SUM(AR$12:AR14)=2),0,IF($C15+$ED14&gt;($ED$11*AR$8),1,IF($C15+$D15+$E15+$F15+$ED14&gt;($ED$11*AR$8),2,IF($C15+$D15+$E15+$F15+$G15+$ED14&gt;($ED$11*AR$8),3,0))))</f>
        <v>0</v>
      </c>
      <c r="AS15" s="239">
        <f>IF(OR(SUMIF(AS$12:AS14,2,AS$12:AS14)=2,SUMIF(AS$12:AS14,1,AS$12:AS14)=1,SUM(AS$12:AS14)=1,SUM(AS$12:AS14)=2),0,IF($C15+$ED14&gt;($ED$11*AS$8),1,IF($C15+$D15+$E15+$F15+$ED14&gt;($ED$11*AS$8),2,IF($C15+$D15+$E15+$F15+$G15+$ED14&gt;($ED$11*AS$8),3,0))))</f>
        <v>0</v>
      </c>
      <c r="AT15" s="239">
        <f>IF(OR(SUMIF(AT$12:AT14,2,AT$12:AT14)=2,SUMIF(AT$12:AT14,1,AT$12:AT14)=1,SUM(AT$12:AT14)=1,SUM(AT$12:AT14)=2),0,IF($C15+$ED14&gt;($ED$11*AT$8),1,IF($C15+$D15+$E15+$F15+$ED14&gt;($ED$11*AT$8),2,IF($C15+$D15+$E15+$F15+$G15+$ED14&gt;($ED$11*AT$8),3,0))))</f>
        <v>0</v>
      </c>
      <c r="AU15" s="239">
        <f>IF(OR(SUMIF(AU$12:AU14,2,AU$12:AU14)=2,SUMIF(AU$12:AU14,1,AU$12:AU14)=1,SUM(AU$12:AU14)=1,SUM(AU$12:AU14)=2),0,IF($C15+$ED14&gt;($ED$11*AU$8),1,IF($C15+$D15+$E15+$F15+$ED14&gt;($ED$11*AU$8),2,IF($C15+$D15+$E15+$F15+$G15+$ED14&gt;($ED$11*AU$8),3,0))))</f>
        <v>0</v>
      </c>
      <c r="AV15" s="239">
        <f>IF(OR(SUMIF(AV$12:AV14,2,AV$12:AV14)=2,SUMIF(AV$12:AV14,1,AV$12:AV14)=1,SUM(AV$12:AV14)=1,SUM(AV$12:AV14)=2),0,IF($C15+$ED14&gt;($ED$11*AV$8),1,IF($C15+$D15+$E15+$F15+$ED14&gt;($ED$11*AV$8),2,IF($C15+$D15+$E15+$F15+$G15+$ED14&gt;($ED$11*AV$8),3,0))))</f>
        <v>0</v>
      </c>
      <c r="AW15" s="239">
        <f>IF(OR(SUMIF(AW$12:AW14,2,AW$12:AW14)=2,SUMIF(AW$12:AW14,1,AW$12:AW14)=1,SUM(AW$12:AW14)=1,SUM(AW$12:AW14)=2),0,IF($C15+$ED14&gt;($ED$11*AW$8),1,IF($C15+$D15+$E15+$F15+$ED14&gt;($ED$11*AW$8),2,IF($C15+$D15+$E15+$F15+$G15+$ED14&gt;($ED$11*AW$8),3,0))))</f>
        <v>0</v>
      </c>
      <c r="AX15" s="239">
        <f>IF(OR(SUMIF(AX$12:AX14,2,AX$12:AX14)=2,SUMIF(AX$12:AX14,1,AX$12:AX14)=1,SUM(AX$12:AX14)=1,SUM(AX$12:AX14)=2),0,IF($C15+$ED14&gt;($ED$11*AX$8),1,IF($C15+$D15+$E15+$F15+$ED14&gt;($ED$11*AX$8),2,IF($C15+$D15+$E15+$F15+$G15+$ED14&gt;($ED$11*AX$8),3,0))))</f>
        <v>0</v>
      </c>
      <c r="AY15" s="239">
        <f>IF(OR(SUMIF(AY$12:AY14,2,AY$12:AY14)=2,SUMIF(AY$12:AY14,1,AY$12:AY14)=1,SUM(AY$12:AY14)=1,SUM(AY$12:AY14)=2),0,IF($C15+$ED14&gt;($ED$11*AY$8),1,IF($C15+$D15+$E15+$F15+$ED14&gt;($ED$11*AY$8),2,IF($C15+$D15+$E15+$F15+$G15+$ED14&gt;($ED$11*AY$8),3,0))))</f>
        <v>0</v>
      </c>
      <c r="AZ15" s="239">
        <f>IF(OR(SUMIF(AZ$12:AZ14,2,AZ$12:AZ14)=2,SUMIF(AZ$12:AZ14,1,AZ$12:AZ14)=1,SUM(AZ$12:AZ14)=1,SUM(AZ$12:AZ14)=2),0,IF($C15+$ED14&gt;($ED$11*AZ$8),1,IF($C15+$D15+$E15+$F15+$ED14&gt;($ED$11*AZ$8),2,IF($C15+$D15+$E15+$F15+$G15+$ED14&gt;($ED$11*AZ$8),3,0))))</f>
        <v>0</v>
      </c>
      <c r="BA15" s="239">
        <f>IF(OR(SUMIF(BA$12:BA14,2,BA$12:BA14)=2,SUMIF(BA$12:BA14,1,BA$12:BA14)=1,SUM(BA$12:BA14)=1,SUM(BA$12:BA14)=2),0,IF($C15+$ED14&gt;($ED$11*BA$8),1,IF($C15+$D15+$E15+$F15+$ED14&gt;($ED$11*BA$8),2,IF($C15+$D15+$E15+$F15+$G15+$ED14&gt;($ED$11*BA$8),3,0))))</f>
        <v>0</v>
      </c>
      <c r="BB15" s="239">
        <f>IF(OR(SUMIF(BB$12:BB14,2,BB$12:BB14)=2,SUMIF(BB$12:BB14,1,BB$12:BB14)=1,SUM(BB$12:BB14)=1,SUM(BB$12:BB14)=2),0,IF($C15+$ED14&gt;($ED$11*BB$8),1,IF($C15+$D15+$E15+$F15+$ED14&gt;($ED$11*BB$8),2,IF($C15+$D15+$E15+$F15+$G15+$ED14&gt;($ED$11*BB$8),3,0))))</f>
        <v>0</v>
      </c>
      <c r="BC15" s="239">
        <f>IF(OR(SUMIF(BC$12:BC14,2,BC$12:BC14)=2,SUMIF(BC$12:BC14,1,BC$12:BC14)=1,SUM(BC$12:BC14)=1,SUM(BC$12:BC14)=2),0,IF($C15+$ED14&gt;($ED$11*BC$8),1,IF($C15+$D15+$E15+$F15+$ED14&gt;($ED$11*BC$8),2,IF($C15+$D15+$E15+$F15+$G15+$ED14&gt;($ED$11*BC$8),3,0))))</f>
        <v>0</v>
      </c>
      <c r="BD15" s="239">
        <f>IF(OR(SUMIF(BD$12:BD14,2,BD$12:BD14)=2,SUMIF(BD$12:BD14,1,BD$12:BD14)=1,SUM(BD$12:BD14)=1,SUM(BD$12:BD14)=2),0,IF($C15+$ED14&gt;($ED$11*BD$8),1,IF($C15+$D15+$E15+$F15+$ED14&gt;($ED$11*BD$8),2,IF($C15+$D15+$E15+$F15+$G15+$ED14&gt;($ED$11*BD$8),3,0))))</f>
        <v>0</v>
      </c>
      <c r="BE15" s="239">
        <f>IF(OR(SUMIF(BE$12:BE14,2,BE$12:BE14)=2,SUMIF(BE$12:BE14,1,BE$12:BE14)=1,SUM(BE$12:BE14)=1,SUM(BE$12:BE14)=2),0,IF($C15+$ED14&gt;($ED$11*BE$8),1,IF($C15+$D15+$E15+$F15+$ED14&gt;($ED$11*BE$8),2,IF($C15+$D15+$E15+$F15+$G15+$ED14&gt;($ED$11*BE$8),3,0))))</f>
        <v>0</v>
      </c>
      <c r="BF15" s="239">
        <f>IF(OR(SUMIF(BF$12:BF14,2,BF$12:BF14)=2,SUMIF(BF$12:BF14,1,BF$12:BF14)=1,SUM(BF$12:BF14)=1,SUM(BF$12:BF14)=2),0,IF($C15+$ED14&gt;($ED$11*BF$8),1,IF($C15+$D15+$E15+$F15+$ED14&gt;($ED$11*BF$8),2,IF($C15+$D15+$E15+$F15+$G15+$ED14&gt;($ED$11*BF$8),3,0))))</f>
        <v>0</v>
      </c>
      <c r="BG15" s="239">
        <f>IF(OR(SUMIF(BG$12:BG14,2,BG$12:BG14)=2,SUMIF(BG$12:BG14,1,BG$12:BG14)=1,SUM(BG$12:BG14)=1,SUM(BG$12:BG14)=2),0,IF($C15+$ED14&gt;($ED$11*BG$8),1,IF($C15+$D15+$E15+$F15+$ED14&gt;($ED$11*BG$8),2,IF($C15+$D15+$E15+$F15+$G15+$ED14&gt;($ED$11*BG$8),3,0))))</f>
        <v>0</v>
      </c>
      <c r="BH15" s="239">
        <f>IF(OR(SUMIF(BH$12:BH14,2,BH$12:BH14)=2,SUMIF(BH$12:BH14,1,BH$12:BH14)=1,SUM(BH$12:BH14)=1,SUM(BH$12:BH14)=2),0,IF($C15+$ED14&gt;($ED$11*BH$8),1,IF($C15+$D15+$E15+$F15+$ED14&gt;($ED$11*BH$8),2,IF($C15+$D15+$E15+$F15+$G15+$ED14&gt;($ED$11*BH$8),3,0))))</f>
        <v>0</v>
      </c>
      <c r="BI15" s="239">
        <f>IF(OR(SUMIF(BI$12:BI14,2,BI$12:BI14)=2,SUMIF(BI$12:BI14,1,BI$12:BI14)=1,SUM(BI$12:BI14)=1,SUM(BI$12:BI14)=2),0,IF($C15+$ED14&gt;($ED$11*BI$8),1,IF($C15+$D15+$E15+$F15+$ED14&gt;($ED$11*BI$8),2,IF($C15+$D15+$E15+$F15+$G15+$ED14&gt;($ED$11*BI$8),3,0))))</f>
        <v>0</v>
      </c>
      <c r="BJ15" s="239">
        <f>IF(OR(SUMIF(BJ$12:BJ14,2,BJ$12:BJ14)=2,SUMIF(BJ$12:BJ14,1,BJ$12:BJ14)=1,SUM(BJ$12:BJ14)=1,SUM(BJ$12:BJ14)=2),0,IF($C15+$ED14&gt;($ED$11*BJ$8),1,IF($C15+$D15+$E15+$F15+$ED14&gt;($ED$11*BJ$8),2,IF($C15+$D15+$E15+$F15+$G15+$ED14&gt;($ED$11*BJ$8),3,0))))</f>
        <v>0</v>
      </c>
      <c r="BK15" s="239">
        <f>IF(OR(SUMIF(BK$12:BK14,2,BK$12:BK14)=2,SUMIF(BK$12:BK14,1,BK$12:BK14)=1,SUM(BK$12:BK14)=1,SUM(BK$12:BK14)=2),0,IF($C15+$ED14&gt;($ED$11*BK$8),1,IF($C15+$D15+$E15+$F15+$ED14&gt;($ED$11*BK$8),2,IF($C15+$D15+$E15+$F15+$G15+$ED14&gt;($ED$11*BK$8),3,0))))</f>
        <v>0</v>
      </c>
      <c r="BL15" s="239">
        <f>IF(OR(SUMIF(BL$12:BL14,2,BL$12:BL14)=2,SUMIF(BL$12:BL14,1,BL$12:BL14)=1,SUM(BL$12:BL14)=1,SUM(BL$12:BL14)=2),0,IF($C15+$ED14&gt;($ED$11*BL$8),1,IF($C15+$D15+$E15+$F15+$ED14&gt;($ED$11*BL$8),2,IF($C15+$D15+$E15+$F15+$G15+$ED14&gt;($ED$11*BL$8),3,0))))</f>
        <v>0</v>
      </c>
      <c r="BM15" s="239">
        <f>IF(OR(SUMIF(BM$12:BM14,2,BM$12:BM14)=2,SUMIF(BM$12:BM14,1,BM$12:BM14)=1,SUM(BM$12:BM14)=1,SUM(BM$12:BM14)=2),0,IF($C15+$ED14&gt;($ED$11*BM$8),1,IF($C15+$D15+$E15+$F15+$ED14&gt;($ED$11*BM$8),2,IF($C15+$D15+$E15+$F15+$G15+$ED14&gt;($ED$11*BM$8),3,0))))</f>
        <v>0</v>
      </c>
      <c r="BN15" s="239">
        <f>IF(OR(SUMIF(BN$12:BN14,2,BN$12:BN14)=2,SUMIF(BN$12:BN14,1,BN$12:BN14)=1,SUM(BN$12:BN14)=1,SUM(BN$12:BN14)=2),0,IF($C15+$ED14&gt;($ED$11*BN$8),1,IF($C15+$D15+$E15+$F15+$ED14&gt;($ED$11*BN$8),2,IF($C15+$D15+$E15+$F15+$G15+$ED14&gt;($ED$11*BN$8),3,0))))</f>
        <v>0</v>
      </c>
      <c r="BO15" s="239">
        <f>IF(OR(SUMIF(BO$12:BO14,2,BO$12:BO14)=2,SUMIF(BO$12:BO14,1,BO$12:BO14)=1,SUM(BO$12:BO14)=1,SUM(BO$12:BO14)=2),0,IF($C15+$ED14&gt;($ED$11*BO$8),1,IF($C15+$D15+$E15+$F15+$ED14&gt;($ED$11*BO$8),2,IF($C15+$D15+$E15+$F15+$G15+$ED14&gt;($ED$11*BO$8),3,0))))</f>
        <v>0</v>
      </c>
      <c r="BP15" s="239">
        <f>IF(OR(SUMIF(BP$12:BP14,2,BP$12:BP14)=2,SUMIF(BP$12:BP14,1,BP$12:BP14)=1,SUM(BP$12:BP14)=1,SUM(BP$12:BP14)=2),0,IF($C15+$ED14&gt;($ED$11*BP$8),1,IF($C15+$D15+$E15+$F15+$ED14&gt;($ED$11*BP$8),2,IF($C15+$D15+$E15+$F15+$G15+$ED14&gt;($ED$11*BP$8),3,0))))</f>
        <v>0</v>
      </c>
      <c r="BQ15" s="239">
        <f>IF(OR(SUMIF(BQ$12:BQ14,2,BQ$12:BQ14)=2,SUMIF(BQ$12:BQ14,1,BQ$12:BQ14)=1,SUM(BQ$12:BQ14)=1,SUM(BQ$12:BQ14)=2),0,IF($C15+$ED14&gt;($ED$11*BQ$8),1,IF($C15+$D15+$E15+$F15+$ED14&gt;($ED$11*BQ$8),2,IF($C15+$D15+$E15+$F15+$G15+$ED14&gt;($ED$11*BQ$8),3,0))))</f>
        <v>0</v>
      </c>
      <c r="BR15" s="239">
        <f>IF(OR(SUMIF(BR$12:BR14,2,BR$12:BR14)=2,SUMIF(BR$12:BR14,1,BR$12:BR14)=1,SUM(BR$12:BR14)=1,SUM(BR$12:BR14)=2),0,IF($C15+$ED14&gt;($ED$11*BR$8),1,IF($C15+$D15+$E15+$F15+$ED14&gt;($ED$11*BR$8),2,IF($C15+$D15+$E15+$F15+$G15+$ED14&gt;($ED$11*BR$8),3,0))))</f>
        <v>0</v>
      </c>
      <c r="BS15" s="239">
        <f>IF(OR(SUMIF(BS$12:BS14,2,BS$12:BS14)=2,SUMIF(BS$12:BS14,1,BS$12:BS14)=1,SUM(BS$12:BS14)=1,SUM(BS$12:BS14)=2),0,IF($C15+$ED14&gt;($ED$11*BS$8),1,IF($C15+$D15+$E15+$F15+$ED14&gt;($ED$11*BS$8),2,IF($C15+$D15+$E15+$F15+$G15+$ED14&gt;($ED$11*BS$8),3,0))))</f>
        <v>0</v>
      </c>
      <c r="BT15" s="239">
        <f>IF(OR(SUMIF(BT$12:BT14,2,BT$12:BT14)=2,SUMIF(BT$12:BT14,1,BT$12:BT14)=1,SUM(BT$12:BT14)=1,SUM(BT$12:BT14)=2),0,IF($C15+$ED14&gt;($ED$11*BT$8),1,IF($C15+$D15+$E15+$F15+$ED14&gt;($ED$11*BT$8),2,IF($C15+$D15+$E15+$F15+$G15+$ED14&gt;($ED$11*BT$8),3,0))))</f>
        <v>0</v>
      </c>
      <c r="BU15" s="239">
        <f>IF(OR(SUMIF(BU$12:BU14,2,BU$12:BU14)=2,SUMIF(BU$12:BU14,1,BU$12:BU14)=1,SUM(BU$12:BU14)=1,SUM(BU$12:BU14)=2),0,IF($C15+$ED14&gt;($ED$11*BU$8),1,IF($C15+$D15+$E15+$F15+$ED14&gt;($ED$11*BU$8),2,IF($C15+$D15+$E15+$F15+$G15+$ED14&gt;($ED$11*BU$8),3,0))))</f>
        <v>0</v>
      </c>
      <c r="BV15" s="239">
        <f>IF(OR(SUMIF(BV$12:BV14,2,BV$12:BV14)=2,SUMIF(BV$12:BV14,1,BV$12:BV14)=1,SUM(BV$12:BV14)=1,SUM(BV$12:BV14)=2),0,IF($C15+$ED14&gt;($ED$11*BV$8),1,IF($C15+$D15+$E15+$F15+$ED14&gt;($ED$11*BV$8),2,IF($C15+$D15+$E15+$F15+$G15+$ED14&gt;($ED$11*BV$8),3,0))))</f>
        <v>0</v>
      </c>
      <c r="BW15" s="239">
        <f>IF(OR(SUMIF(BW$12:BW14,2,BW$12:BW14)=2,SUMIF(BW$12:BW14,1,BW$12:BW14)=1,SUM(BW$12:BW14)=1,SUM(BW$12:BW14)=2),0,IF($C15+$ED14&gt;($ED$11*BW$8),1,IF($C15+$D15+$E15+$F15+$ED14&gt;($ED$11*BW$8),2,IF($C15+$D15+$E15+$F15+$G15+$ED14&gt;($ED$11*BW$8),3,0))))</f>
        <v>0</v>
      </c>
      <c r="BX15" s="239">
        <f>IF(OR(SUMIF(BX$12:BX14,2,BX$12:BX14)=2,SUMIF(BX$12:BX14,1,BX$12:BX14)=1,SUM(BX$12:BX14)=1,SUM(BX$12:BX14)=2),0,IF($C15+$ED14&gt;($ED$11*BX$8),1,IF($C15+$D15+$E15+$F15+$ED14&gt;($ED$11*BX$8),2,IF($C15+$D15+$E15+$F15+$G15+$ED14&gt;($ED$11*BX$8),3,0))))</f>
        <v>0</v>
      </c>
      <c r="BY15" s="239">
        <f>IF(OR(SUMIF(BY$12:BY14,2,BY$12:BY14)=2,SUMIF(BY$12:BY14,1,BY$12:BY14)=1,SUM(BY$12:BY14)=1,SUM(BY$12:BY14)=2),0,IF($C15+$ED14&gt;($ED$11*BY$8),1,IF($C15+$D15+$E15+$F15+$ED14&gt;($ED$11*BY$8),2,IF($C15+$D15+$E15+$F15+$G15+$ED14&gt;($ED$11*BY$8),3,0))))</f>
        <v>0</v>
      </c>
      <c r="BZ15" s="239">
        <f>IF(OR(SUMIF(BZ$12:BZ14,2,BZ$12:BZ14)=2,SUMIF(BZ$12:BZ14,1,BZ$12:BZ14)=1,SUM(BZ$12:BZ14)=1,SUM(BZ$12:BZ14)=2),0,IF($C15+$ED14&gt;($ED$11*BZ$8),1,IF($C15+$D15+$E15+$F15+$ED14&gt;($ED$11*BZ$8),2,IF($C15+$D15+$E15+$F15+$G15+$ED14&gt;($ED$11*BZ$8),3,0))))</f>
        <v>0</v>
      </c>
      <c r="CA15" s="239">
        <f>IF(OR(SUMIF(CA$12:CA14,2,CA$12:CA14)=2,SUMIF(CA$12:CA14,1,CA$12:CA14)=1,SUM(CA$12:CA14)=1,SUM(CA$12:CA14)=2),0,IF($C15+$ED14&gt;($ED$11*CA$8),1,IF($C15+$D15+$E15+$F15+$ED14&gt;($ED$11*CA$8),2,IF($C15+$D15+$E15+$F15+$G15+$ED14&gt;($ED$11*CA$8),3,0))))</f>
        <v>0</v>
      </c>
      <c r="CB15" s="239">
        <f>IF(OR(SUMIF(CB$12:CB14,2,CB$12:CB14)=2,SUMIF(CB$12:CB14,1,CB$12:CB14)=1,SUM(CB$12:CB14)=1,SUM(CB$12:CB14)=2),0,IF($C15+$ED14&gt;($ED$11*CB$8),1,IF($C15+$D15+$E15+$F15+$ED14&gt;($ED$11*CB$8),2,IF($C15+$D15+$E15+$F15+$G15+$ED14&gt;($ED$11*CB$8),3,0))))</f>
        <v>0</v>
      </c>
      <c r="CC15" s="239">
        <f>IF(OR(SUMIF(CC$12:CC14,2,CC$12:CC14)=2,SUMIF(CC$12:CC14,1,CC$12:CC14)=1,SUM(CC$12:CC14)=1,SUM(CC$12:CC14)=2),0,IF($C15+$ED14&gt;($ED$11*CC$8),1,IF($C15+$D15+$E15+$F15+$ED14&gt;($ED$11*CC$8),2,IF($C15+$D15+$E15+$F15+$G15+$ED14&gt;($ED$11*CC$8),3,0))))</f>
        <v>0</v>
      </c>
      <c r="CD15" s="239">
        <f>IF(OR(SUMIF(CD$12:CD14,2,CD$12:CD14)=2,SUMIF(CD$12:CD14,1,CD$12:CD14)=1,SUM(CD$12:CD14)=1,SUM(CD$12:CD14)=2),0,IF($C15+$ED14&gt;($ED$11*CD$8),1,IF($C15+$D15+$E15+$F15+$ED14&gt;($ED$11*CD$8),2,IF($C15+$D15+$E15+$F15+$G15+$ED14&gt;($ED$11*CD$8),3,0))))</f>
        <v>0</v>
      </c>
      <c r="CE15" s="239">
        <f>IF(OR(SUMIF(CE$12:CE14,2,CE$12:CE14)=2,SUMIF(CE$12:CE14,1,CE$12:CE14)=1,SUM(CE$12:CE14)=1,SUM(CE$12:CE14)=2),0,IF($C15+$ED14&gt;($ED$11*CE$8),1,IF($C15+$D15+$E15+$F15+$ED14&gt;($ED$11*CE$8),2,IF($C15+$D15+$E15+$F15+$G15+$ED14&gt;($ED$11*CE$8),3,0))))</f>
        <v>0</v>
      </c>
      <c r="CF15" s="239">
        <f>IF(OR(SUMIF(CF$12:CF14,2,CF$12:CF14)=2,SUMIF(CF$12:CF14,1,CF$12:CF14)=1,SUM(CF$12:CF14)=1,SUM(CF$12:CF14)=2),0,IF($C15+$ED14&gt;($ED$11*CF$8),1,IF($C15+$D15+$E15+$F15+$ED14&gt;($ED$11*CF$8),2,IF($C15+$D15+$E15+$F15+$G15+$ED14&gt;($ED$11*CF$8),3,0))))</f>
        <v>0</v>
      </c>
      <c r="CG15" s="239">
        <f>IF(OR(SUMIF(CG$12:CG14,2,CG$12:CG14)=2,SUMIF(CG$12:CG14,1,CG$12:CG14)=1,SUM(CG$12:CG14)=1,SUM(CG$12:CG14)=2),0,IF($C15+$ED14&gt;($ED$11*CG$8),1,IF($C15+$D15+$E15+$F15+$ED14&gt;($ED$11*CG$8),2,IF($C15+$D15+$E15+$F15+$G15+$ED14&gt;($ED$11*CG$8),3,0))))</f>
        <v>0</v>
      </c>
      <c r="CH15" s="239">
        <f>IF(OR(SUMIF(CH$12:CH14,2,CH$12:CH14)=2,SUMIF(CH$12:CH14,1,CH$12:CH14)=1,SUM(CH$12:CH14)=1,SUM(CH$12:CH14)=2),0,IF($C15+$ED14&gt;($ED$11*CH$8),1,IF($C15+$D15+$E15+$F15+$ED14&gt;($ED$11*CH$8),2,IF($C15+$D15+$E15+$F15+$G15+$ED14&gt;($ED$11*CH$8),3,0))))</f>
        <v>0</v>
      </c>
      <c r="CI15" s="239">
        <f>IF(OR(SUMIF(CI$12:CI14,2,CI$12:CI14)=2,SUMIF(CI$12:CI14,1,CI$12:CI14)=1,SUM(CI$12:CI14)=1,SUM(CI$12:CI14)=2),0,IF($C15+$ED14&gt;($ED$11*CI$8),1,IF($C15+$D15+$E15+$F15+$ED14&gt;($ED$11*CI$8),2,IF($C15+$D15+$E15+$F15+$G15+$ED14&gt;($ED$11*CI$8),3,0))))</f>
        <v>0</v>
      </c>
      <c r="CJ15" s="239">
        <f>IF(OR(SUMIF(CJ$12:CJ14,2,CJ$12:CJ14)=2,SUMIF(CJ$12:CJ14,1,CJ$12:CJ14)=1,SUM(CJ$12:CJ14)=1,SUM(CJ$12:CJ14)=2),0,IF($C15+$ED14&gt;($ED$11*CJ$8),1,IF($C15+$D15+$E15+$F15+$ED14&gt;($ED$11*CJ$8),2,IF($C15+$D15+$E15+$F15+$G15+$ED14&gt;($ED$11*CJ$8),3,0))))</f>
        <v>0</v>
      </c>
      <c r="CK15" s="239">
        <f>IF(OR(SUMIF(CK$12:CK14,2,CK$12:CK14)=2,SUMIF(CK$12:CK14,1,CK$12:CK14)=1,SUM(CK$12:CK14)=1,SUM(CK$12:CK14)=2),0,IF($C15+$ED14&gt;($ED$11*CK$8),1,IF($C15+$D15+$E15+$F15+$ED14&gt;($ED$11*CK$8),2,IF($C15+$D15+$E15+$F15+$G15+$ED14&gt;($ED$11*CK$8),3,0))))</f>
        <v>0</v>
      </c>
      <c r="CL15" s="239">
        <f>IF(OR(SUMIF(CL$12:CL14,2,CL$12:CL14)=2,SUMIF(CL$12:CL14,1,CL$12:CL14)=1,SUM(CL$12:CL14)=1,SUM(CL$12:CL14)=2),0,IF($C15+$ED14&gt;($ED$11*CL$8),1,IF($C15+$D15+$E15+$F15+$ED14&gt;($ED$11*CL$8),2,IF($C15+$D15+$E15+$F15+$G15+$ED14&gt;($ED$11*CL$8),3,0))))</f>
        <v>0</v>
      </c>
      <c r="CM15" s="239">
        <f>IF(OR(SUMIF(CM$12:CM14,2,CM$12:CM14)=2,SUMIF(CM$12:CM14,1,CM$12:CM14)=1,SUM(CM$12:CM14)=1,SUM(CM$12:CM14)=2),0,IF($C15+$ED14&gt;($ED$11*CM$8),1,IF($C15+$D15+$E15+$F15+$ED14&gt;($ED$11*CM$8),2,IF($C15+$D15+$E15+$F15+$G15+$ED14&gt;($ED$11*CM$8),3,0))))</f>
        <v>0</v>
      </c>
      <c r="CN15" s="239">
        <f>IF(OR(SUMIF(CN$12:CN14,2,CN$12:CN14)=2,SUMIF(CN$12:CN14,1,CN$12:CN14)=1,SUM(CN$12:CN14)=1,SUM(CN$12:CN14)=2),0,IF($C15+$ED14&gt;($ED$11*CN$8),1,IF($C15+$D15+$E15+$F15+$ED14&gt;($ED$11*CN$8),2,IF($C15+$D15+$E15+$F15+$G15+$ED14&gt;($ED$11*CN$8),3,0))))</f>
        <v>0</v>
      </c>
      <c r="CO15" s="239">
        <f>IF(OR(SUMIF(CO$12:CO14,2,CO$12:CO14)=2,SUMIF(CO$12:CO14,1,CO$12:CO14)=1,SUM(CO$12:CO14)=1,SUM(CO$12:CO14)=2),0,IF($C15+$ED14&gt;($ED$11*CO$8),1,IF($C15+$D15+$E15+$F15+$ED14&gt;($ED$11*CO$8),2,IF($C15+$D15+$E15+$F15+$G15+$ED14&gt;($ED$11*CO$8),3,0))))</f>
        <v>0</v>
      </c>
      <c r="CP15" s="239">
        <f>IF(OR(SUMIF(CP$12:CP14,2,CP$12:CP14)=2,SUMIF(CP$12:CP14,1,CP$12:CP14)=1,SUM(CP$12:CP14)=1,SUM(CP$12:CP14)=2),0,IF($C15+$ED14&gt;($ED$11*CP$8),1,IF($C15+$D15+$E15+$F15+$ED14&gt;($ED$11*CP$8),2,IF($C15+$D15+$E15+$F15+$G15+$ED14&gt;($ED$11*CP$8),3,0))))</f>
        <v>0</v>
      </c>
      <c r="CQ15" s="239">
        <f>IF(OR(SUMIF(CQ$12:CQ14,2,CQ$12:CQ14)=2,SUMIF(CQ$12:CQ14,1,CQ$12:CQ14)=1,SUM(CQ$12:CQ14)=1,SUM(CQ$12:CQ14)=2),0,IF($C15+$ED14&gt;($ED$11*CQ$8),1,IF($C15+$D15+$E15+$F15+$ED14&gt;($ED$11*CQ$8),2,IF($C15+$D15+$E15+$F15+$G15+$ED14&gt;($ED$11*CQ$8),3,0))))</f>
        <v>0</v>
      </c>
      <c r="CR15" s="239">
        <f>IF(OR(SUMIF(CR$12:CR14,2,CR$12:CR14)=2,SUMIF(CR$12:CR14,1,CR$12:CR14)=1,SUM(CR$12:CR14)=1,SUM(CR$12:CR14)=2),0,IF($C15+$ED14&gt;($ED$11*CR$8),1,IF($C15+$D15+$E15+$F15+$ED14&gt;($ED$11*CR$8),2,IF($C15+$D15+$E15+$F15+$G15+$ED14&gt;($ED$11*CR$8),3,0))))</f>
        <v>0</v>
      </c>
      <c r="CS15" s="239">
        <f>IF(OR(SUMIF(CS$12:CS14,2,CS$12:CS14)=2,SUMIF(CS$12:CS14,1,CS$12:CS14)=1,SUM(CS$12:CS14)=1,SUM(CS$12:CS14)=2),0,IF($C15+$ED14&gt;($ED$11*CS$8),1,IF($C15+$D15+$E15+$F15+$ED14&gt;($ED$11*CS$8),2,IF($C15+$D15+$E15+$F15+$G15+$ED14&gt;($ED$11*CS$8),3,0))))</f>
        <v>0</v>
      </c>
      <c r="CT15" s="239">
        <f>IF(OR(SUMIF(CT$12:CT14,2,CT$12:CT14)=2,SUMIF(CT$12:CT14,1,CT$12:CT14)=1,SUM(CT$12:CT14)=1,SUM(CT$12:CT14)=2),0,IF($C15+$ED14&gt;($ED$11*CT$8),1,IF($C15+$D15+$E15+$F15+$ED14&gt;($ED$11*CT$8),2,IF($C15+$D15+$E15+$F15+$G15+$ED14&gt;($ED$11*CT$8),3,0))))</f>
        <v>0</v>
      </c>
      <c r="CU15" s="239">
        <f>IF(OR(SUMIF(CU$12:CU14,2,CU$12:CU14)=2,SUMIF(CU$12:CU14,1,CU$12:CU14)=1,SUM(CU$12:CU14)=1,SUM(CU$12:CU14)=2),0,IF($C15+$ED14&gt;($ED$11*CU$8),1,IF($C15+$D15+$E15+$F15+$ED14&gt;($ED$11*CU$8),2,IF($C15+$D15+$E15+$F15+$G15+$ED14&gt;($ED$11*CU$8),3,0))))</f>
        <v>0</v>
      </c>
      <c r="CV15" s="239">
        <f>IF(OR(SUMIF(CV$12:CV14,2,CV$12:CV14)=2,SUMIF(CV$12:CV14,1,CV$12:CV14)=1,SUM(CV$12:CV14)=1,SUM(CV$12:CV14)=2),0,IF($C15+$ED14&gt;($ED$11*CV$8),1,IF($C15+$D15+$E15+$F15+$ED14&gt;($ED$11*CV$8),2,IF($C15+$D15+$E15+$F15+$G15+$ED14&gt;($ED$11*CV$8),3,0))))</f>
        <v>0</v>
      </c>
      <c r="CW15" s="239">
        <f>IF(OR(SUMIF(CW$12:CW14,2,CW$12:CW14)=2,SUMIF(CW$12:CW14,1,CW$12:CW14)=1,SUM(CW$12:CW14)=1,SUM(CW$12:CW14)=2),0,IF($C15+$ED14&gt;($ED$11*CW$8),1,IF($C15+$D15+$E15+$F15+$ED14&gt;($ED$11*CW$8),2,IF($C15+$D15+$E15+$F15+$G15+$ED14&gt;($ED$11*CW$8),3,0))))</f>
        <v>0</v>
      </c>
      <c r="CX15" s="239">
        <f>IF(OR(SUMIF(CX$12:CX14,2,CX$12:CX14)=2,SUMIF(CX$12:CX14,1,CX$12:CX14)=1,SUM(CX$12:CX14)=1,SUM(CX$12:CX14)=2),0,IF($C15+$ED14&gt;($ED$11*CX$8),1,IF($C15+$D15+$E15+$F15+$ED14&gt;($ED$11*CX$8),2,IF($C15+$D15+$E15+$F15+$G15+$ED14&gt;($ED$11*CX$8),3,0))))</f>
        <v>0</v>
      </c>
      <c r="CY15" s="239">
        <f>IF(OR(SUMIF(CY$12:CY14,2,CY$12:CY14)=2,SUMIF(CY$12:CY14,1,CY$12:CY14)=1,SUM(CY$12:CY14)=1,SUM(CY$12:CY14)=2),0,IF($C15+$ED14&gt;($ED$11*CY$8),1,IF($C15+$D15+$E15+$F15+$ED14&gt;($ED$11*CY$8),2,IF($C15+$D15+$E15+$F15+$G15+$ED14&gt;($ED$11*CY$8),3,0))))</f>
        <v>0</v>
      </c>
      <c r="CZ15" s="239">
        <f>IF(OR(SUMIF(CZ$12:CZ14,2,CZ$12:CZ14)=2,SUMIF(CZ$12:CZ14,1,CZ$12:CZ14)=1,SUM(CZ$12:CZ14)=1,SUM(CZ$12:CZ14)=2),0,IF($C15+$ED14&gt;($ED$11*CZ$8),1,IF($C15+$D15+$E15+$F15+$ED14&gt;($ED$11*CZ$8),2,IF($C15+$D15+$E15+$F15+$G15+$ED14&gt;($ED$11*CZ$8),3,0))))</f>
        <v>0</v>
      </c>
      <c r="DA15" s="239">
        <f>IF(OR(SUMIF(DA$12:DA14,2,DA$12:DA14)=2,SUMIF(DA$12:DA14,1,DA$12:DA14)=1,SUM(DA$12:DA14)=1,SUM(DA$12:DA14)=2),0,IF($C15+$ED14&gt;($ED$11*DA$8),1,IF($C15+$D15+$E15+$F15+$ED14&gt;($ED$11*DA$8),2,IF($C15+$D15+$E15+$F15+$G15+$ED14&gt;($ED$11*DA$8),3,0))))</f>
        <v>0</v>
      </c>
      <c r="DB15" s="239">
        <f>IF(OR(SUMIF(DB$12:DB14,2,DB$12:DB14)=2,SUMIF(DB$12:DB14,1,DB$12:DB14)=1,SUM(DB$12:DB14)=1,SUM(DB$12:DB14)=2),0,IF($C15+$ED14&gt;($ED$11*DB$8),1,IF($C15+$D15+$E15+$F15+$ED14&gt;($ED$11*DB$8),2,IF($C15+$D15+$E15+$F15+$G15+$ED14&gt;($ED$11*DB$8),3,0))))</f>
        <v>0</v>
      </c>
      <c r="DC15" s="239">
        <f>IF(OR(SUMIF(DC$12:DC14,2,DC$12:DC14)=2,SUMIF(DC$12:DC14,1,DC$12:DC14)=1,SUM(DC$12:DC14)=1,SUM(DC$12:DC14)=2),0,IF($C15+$ED14&gt;($ED$11*DC$8),1,IF($C15+$D15+$E15+$F15+$ED14&gt;($ED$11*DC$8),2,IF($C15+$D15+$E15+$F15+$G15+$ED14&gt;($ED$11*DC$8),3,0))))</f>
        <v>0</v>
      </c>
      <c r="DD15" s="239">
        <f>IF(OR(SUMIF(DD$12:DD14,2,DD$12:DD14)=2,SUMIF(DD$12:DD14,1,DD$12:DD14)=1,SUM(DD$12:DD14)=1,SUM(DD$12:DD14)=2),0,IF($C15+$ED14&gt;($ED$11*DD$8),1,IF($C15+$D15+$E15+$F15+$ED14&gt;($ED$11*DD$8),2,IF($C15+$D15+$E15+$F15+$G15+$ED14&gt;($ED$11*DD$8),3,0))))</f>
        <v>0</v>
      </c>
      <c r="DE15" s="239">
        <f>IF(OR(SUMIF(DE$12:DE14,2,DE$12:DE14)=2,SUMIF(DE$12:DE14,1,DE$12:DE14)=1,SUM(DE$12:DE14)=1,SUM(DE$12:DE14)=2),0,IF($C15+$ED14&gt;($ED$11*DE$8),1,IF($C15+$D15+$E15+$F15+$ED14&gt;($ED$11*DE$8),2,IF($C15+$D15+$E15+$F15+$G15+$ED14&gt;($ED$11*DE$8),3,0))))</f>
        <v>0</v>
      </c>
      <c r="DF15" s="239">
        <f>IF(OR(SUMIF(DF$12:DF14,2,DF$12:DF14)=2,SUMIF(DF$12:DF14,1,DF$12:DF14)=1,SUM(DF$12:DF14)=1,SUM(DF$12:DF14)=2),0,IF($C15+$ED14&gt;($ED$11*DF$8),1,IF($C15+$D15+$E15+$F15+$ED14&gt;($ED$11*DF$8),2,IF($C15+$D15+$E15+$F15+$G15+$ED14&gt;($ED$11*DF$8),3,0))))</f>
        <v>0</v>
      </c>
      <c r="DG15" s="239">
        <f>IF(OR(SUMIF(DG$12:DG14,2,DG$12:DG14)=2,SUMIF(DG$12:DG14,1,DG$12:DG14)=1,SUM(DG$12:DG14)=1,SUM(DG$12:DG14)=2),0,IF($C15+$ED14&gt;($ED$11*DG$8),1,IF($C15+$D15+$E15+$F15+$ED14&gt;($ED$11*DG$8),2,IF($C15+$D15+$E15+$F15+$G15+$ED14&gt;($ED$11*DG$8),3,0))))</f>
        <v>0</v>
      </c>
      <c r="DH15" s="239">
        <f>IF(OR(SUMIF(DH$12:DH14,2,DH$12:DH14)=2,SUMIF(DH$12:DH14,1,DH$12:DH14)=1,SUM(DH$12:DH14)=1,SUM(DH$12:DH14)=2),0,IF($C15+$ED14&gt;($ED$11*DH$8),1,IF($C15+$D15+$E15+$F15+$ED14&gt;($ED$11*DH$8),2,IF($C15+$D15+$E15+$F15+$G15+$ED14&gt;($ED$11*DH$8),3,0))))</f>
        <v>0</v>
      </c>
      <c r="DI15" s="239">
        <f>IF(OR(SUMIF(DI$12:DI14,2,DI$12:DI14)=2,SUMIF(DI$12:DI14,1,DI$12:DI14)=1,SUM(DI$12:DI14)=1,SUM(DI$12:DI14)=2),0,IF($C15+$ED14&gt;($ED$11*DI$8),1,IF($C15+$D15+$E15+$F15+$ED14&gt;($ED$11*DI$8),2,IF($C15+$D15+$E15+$F15+$G15+$ED14&gt;($ED$11*DI$8),3,0))))</f>
        <v>0</v>
      </c>
      <c r="DJ15" s="239">
        <f>IF(OR(SUMIF(DJ$12:DJ14,2,DJ$12:DJ14)=2,SUMIF(DJ$12:DJ14,1,DJ$12:DJ14)=1,SUM(DJ$12:DJ14)=1,SUM(DJ$12:DJ14)=2),0,IF($C15+$ED14&gt;($ED$11*DJ$8),1,IF($C15+$D15+$E15+$F15+$ED14&gt;($ED$11*DJ$8),2,IF($C15+$D15+$E15+$F15+$G15+$ED14&gt;($ED$11*DJ$8),3,0))))</f>
        <v>0</v>
      </c>
      <c r="DK15" s="239">
        <f>IF(OR(SUMIF(DK$12:DK14,2,DK$12:DK14)=2,SUMIF(DK$12:DK14,1,DK$12:DK14)=1,SUM(DK$12:DK14)=1,SUM(DK$12:DK14)=2),0,IF($C15+$ED14&gt;($ED$11*DK$8),1,IF($C15+$D15+$E15+$F15+$ED14&gt;($ED$11*DK$8),2,IF($C15+$D15+$E15+$F15+$G15+$ED14&gt;($ED$11*DK$8),3,0))))</f>
        <v>0</v>
      </c>
      <c r="DL15" s="239">
        <f>IF(OR(SUMIF(DL$12:DL14,2,DL$12:DL14)=2,SUMIF(DL$12:DL14,1,DL$12:DL14)=1,SUM(DL$12:DL14)=1,SUM(DL$12:DL14)=2),0,IF($C15+$ED14&gt;($ED$11*DL$8),1,IF($C15+$D15+$E15+$F15+$ED14&gt;($ED$11*DL$8),2,IF($C15+$D15+$E15+$F15+$G15+$ED14&gt;($ED$11*DL$8),3,0))))</f>
        <v>0</v>
      </c>
      <c r="DM15" s="239">
        <f>IF(OR(SUMIF(DM$12:DM14,2,DM$12:DM14)=2,SUMIF(DM$12:DM14,1,DM$12:DM14)=1,SUM(DM$12:DM14)=1,SUM(DM$12:DM14)=2),0,IF($C15+$ED14&gt;($ED$11*DM$8),1,IF($C15+$D15+$E15+$F15+$ED14&gt;($ED$11*DM$8),2,IF($C15+$D15+$E15+$F15+$G15+$ED14&gt;($ED$11*DM$8),3,0))))</f>
        <v>0</v>
      </c>
      <c r="DN15" s="239">
        <f>IF(OR(SUMIF(DN$12:DN14,2,DN$12:DN14)=2,SUMIF(DN$12:DN14,1,DN$12:DN14)=1,SUM(DN$12:DN14)=1,SUM(DN$12:DN14)=2),0,IF($C15+$ED14&gt;($ED$11*DN$8),1,IF($C15+$D15+$E15+$F15+$ED14&gt;($ED$11*DN$8),2,IF($C15+$D15+$E15+$F15+$G15+$ED14&gt;($ED$11*DN$8),3,0))))</f>
        <v>0</v>
      </c>
      <c r="DO15" s="239">
        <f>IF(OR(SUMIF(DO$12:DO14,2,DO$12:DO14)=2,SUMIF(DO$12:DO14,1,DO$12:DO14)=1,SUM(DO$12:DO14)=1,SUM(DO$12:DO14)=2),0,IF($C15+$ED14&gt;($ED$11*DO$8),1,IF($C15+$D15+$E15+$F15+$ED14&gt;($ED$11*DO$8),2,IF($C15+$D15+$E15+$F15+$G15+$ED14&gt;($ED$11*DO$8),3,0))))</f>
        <v>0</v>
      </c>
      <c r="DP15" s="239">
        <f>IF(OR(SUMIF(DP$12:DP14,2,DP$12:DP14)=2,SUMIF(DP$12:DP14,1,DP$12:DP14)=1,SUM(DP$12:DP14)=1,SUM(DP$12:DP14)=2),0,IF($C15+$ED14&gt;($ED$11*DP$8),1,IF($C15+$D15+$E15+$F15+$ED14&gt;($ED$11*DP$8),2,IF($C15+$D15+$E15+$F15+$G15+$ED14&gt;($ED$11*DP$8),3,0))))</f>
        <v>0</v>
      </c>
      <c r="DQ15" s="239">
        <f>IF(OR(SUMIF(DQ$12:DQ14,2,DQ$12:DQ14)=2,SUMIF(DQ$12:DQ14,1,DQ$12:DQ14)=1,SUM(DQ$12:DQ14)=1,SUM(DQ$12:DQ14)=2),0,IF($C15+$ED14&gt;($ED$11*DQ$8),1,IF($C15+$D15+$E15+$F15+$ED14&gt;($ED$11*DQ$8),2,IF($C15+$D15+$E15+$F15+$G15+$ED14&gt;($ED$11*DQ$8),3,0))))</f>
        <v>0</v>
      </c>
      <c r="DR15" s="239">
        <f>IF(OR(SUMIF(DR$12:DR14,2,DR$12:DR14)=2,SUMIF(DR$12:DR14,1,DR$12:DR14)=1,SUM(DR$12:DR14)=1,SUM(DR$12:DR14)=2),0,IF($C15+$ED14&gt;($ED$11*DR$8),1,IF($C15+$D15+$E15+$F15+$ED14&gt;($ED$11*DR$8),2,IF($C15+$D15+$E15+$F15+$G15+$ED14&gt;($ED$11*DR$8),3,0))))</f>
        <v>0</v>
      </c>
      <c r="DS15" s="239">
        <f>IF(OR(SUMIF(DS$12:DS14,2,DS$12:DS14)=2,SUMIF(DS$12:DS14,1,DS$12:DS14)=1,SUM(DS$12:DS14)=1,SUM(DS$12:DS14)=2),0,IF($C15+$ED14&gt;($ED$11*DS$8),1,IF($C15+$D15+$E15+$F15+$ED14&gt;($ED$11*DS$8),2,IF($C15+$D15+$E15+$F15+$G15+$ED14&gt;($ED$11*DS$8),3,0))))</f>
        <v>0</v>
      </c>
      <c r="DT15" s="239">
        <f>IF(OR(SUMIF(DT$12:DT14,2,DT$12:DT14)=2,SUMIF(DT$12:DT14,1,DT$12:DT14)=1,SUM(DT$12:DT14)=1,SUM(DT$12:DT14)=2),0,IF($C15+$ED14&gt;($ED$11*DT$8),1,IF($C15+$D15+$E15+$F15+$ED14&gt;($ED$11*DT$8),2,IF($C15+$D15+$E15+$F15+$G15+$ED14&gt;($ED$11*DT$8),3,0))))</f>
        <v>0</v>
      </c>
      <c r="DU15" s="239">
        <f>IF(OR(SUMIF(DU$12:DU14,2,DU$12:DU14)=2,SUMIF(DU$12:DU14,1,DU$12:DU14)=1,SUM(DU$12:DU14)=1,SUM(DU$12:DU14)=2),0,IF($C15+$ED14&gt;($ED$11*DU$8),1,IF($C15+$D15+$E15+$F15+$ED14&gt;($ED$11*DU$8),2,IF($C15+$D15+$E15+$F15+$G15+$ED14&gt;($ED$11*DU$8),3,0))))</f>
        <v>0</v>
      </c>
      <c r="DV15" s="239">
        <f>IF(OR(SUMIF(DV$12:DV14,2,DV$12:DV14)=2,SUMIF(DV$12:DV14,1,DV$12:DV14)=1,SUM(DV$12:DV14)=1,SUM(DV$12:DV14)=2),0,IF($C15+$ED14&gt;($ED$11*DV$8),1,IF($C15+$D15+$E15+$F15+$ED14&gt;($ED$11*DV$8),2,IF($C15+$D15+$E15+$F15+$G15+$ED14&gt;($ED$11*DV$8),3,0))))</f>
        <v>0</v>
      </c>
      <c r="DW15" s="239">
        <f>IF(OR(SUMIF(DW$12:DW14,2,DW$12:DW14)=2,SUMIF(DW$12:DW14,1,DW$12:DW14)=1,SUM(DW$12:DW14)=1,SUM(DW$12:DW14)=2),0,IF($C15+$ED14&gt;($ED$11*DW$8),1,IF($C15+$D15+$E15+$F15+$ED14&gt;($ED$11*DW$8),2,IF($C15+$D15+$E15+$F15+$G15+$ED14&gt;($ED$11*DW$8),3,0))))</f>
        <v>0</v>
      </c>
      <c r="DX15" s="239">
        <f>IF(OR(SUMIF(DX$12:DX14,2,DX$12:DX14)=2,SUMIF(DX$12:DX14,1,DX$12:DX14)=1,SUM(DX$12:DX14)=1,SUM(DX$12:DX14)=2),0,IF($C15+$ED14&gt;($ED$11*DX$8),1,IF($C15+$D15+$E15+$F15+$ED14&gt;($ED$11*DX$8),2,IF($C15+$D15+$E15+$F15+$G15+$ED14&gt;($ED$11*DX$8),3,0))))</f>
        <v>0</v>
      </c>
      <c r="DY15" s="239">
        <f>IF(OR(SUMIF(DY$12:DY14,2,DY$12:DY14)=2,SUMIF(DY$12:DY14,1,DY$12:DY14)=1,SUM(DY$12:DY14)=1,SUM(DY$12:DY14)=2),0,IF($C15+$ED14&gt;($ED$11*DY$8),1,IF($C15+$D15+$E15+$F15+$ED14&gt;($ED$11*DY$8),2,IF($C15+$D15+$E15+$F15+$G15+$ED14&gt;($ED$11*DY$8),3,0))))</f>
        <v>0</v>
      </c>
      <c r="DZ15" s="239">
        <f>IF(OR(SUMIF(DZ$12:DZ14,2,DZ$12:DZ14)=2,SUMIF(DZ$12:DZ14,1,DZ$12:DZ14)=1,SUM(DZ$12:DZ14)=1,SUM(DZ$12:DZ14)=2),0,IF($C15+$ED14&gt;($ED$11*DZ$8),1,IF($C15+$D15+$E15+$F15+$ED14&gt;($ED$11*DZ$8),2,IF($C15+$D15+$E15+$F15+$G15+$ED14&gt;($ED$11*DZ$8),3,0))))</f>
        <v>0</v>
      </c>
      <c r="EA15" s="239">
        <f>IF(OR(SUMIF(EA$12:EA14,2,EA$12:EA14)=2,SUMIF(EA$12:EA14,1,EA$12:EA14)=1,SUM(EA$12:EA14)=1,SUM(EA$12:EA14)=2),0,IF($C15+$ED14&gt;($ED$11*EA$8),1,IF($C15+$D15+$E15+$F15+$ED14&gt;($ED$11*EA$8),2,IF($C15+$D15+$E15+$F15+$G15+$ED14&gt;($ED$11*EA$8),3,0))))</f>
        <v>0</v>
      </c>
      <c r="EB15" s="239">
        <f>IF(OR(SUMIF(EB$12:EB14,2,EB$12:EB14)=2,SUMIF(EB$12:EB14,1,EB$12:EB14)=1,SUM(EB$12:EB14)=1,SUM(EB$12:EB14)=2),0,IF($C15+$ED14&gt;($ED$11*EB$8),1,IF($C15+$D15+$E15+$F15+$ED14&gt;($ED$11*EB$8),2,IF($C15+$D15+$E15+$F15+$G15+$ED14&gt;($ED$11*EB$8),3,0))))</f>
        <v>0</v>
      </c>
      <c r="EC15" s="239">
        <f>IF(OR(SUMIF(EC$12:EC14,2,EC$12:EC14)=2,SUMIF(EC$12:EC14,1,EC$12:EC14)=1,SUM(EC$12:EC14)=1,SUM(EC$12:EC14)=2),0,IF($C15+$ED14&gt;($ED$11*EC$8),1,IF($C15+$D15+$E15+$F15+$ED14&gt;($ED$11*EC$8),2,IF($C15+$D15+$E15+$F15+$G15+$ED14&gt;($ED$11*EC$8),3,0))))</f>
        <v>0</v>
      </c>
      <c r="ED15" s="197">
        <f>SUM($C$12:$F15)</f>
        <v>0</v>
      </c>
    </row>
    <row r="16" spans="1:134" ht="14.1" customHeight="1">
      <c r="A16" s="236">
        <v>5</v>
      </c>
      <c r="B16" s="265" t="s">
        <v>90</v>
      </c>
      <c r="C16" s="237">
        <v>0</v>
      </c>
      <c r="D16" s="237">
        <v>0</v>
      </c>
      <c r="E16" s="237">
        <v>0</v>
      </c>
      <c r="F16" s="237">
        <v>0</v>
      </c>
      <c r="G16" s="237">
        <v>0</v>
      </c>
      <c r="H16" s="239">
        <f>IF(OR(SUMIF(H$12:H15,2,H$12:H15)=2,SUMIF(H$12:H15,1,H$12:H15)=1,SUM(H$12:H15)=1,SUM(H$12:H15)=2),0,IF($C16+$ED15&gt;($ED$11*H$8),1,IF($C16+$D16+$E16+$F16+$ED15&gt;($ED$11*H$8),2,IF($C16+$D16+$E16+$F16+$G16+$ED15&gt;($ED$11*H$8),3,0))))</f>
        <v>0</v>
      </c>
      <c r="I16" s="239">
        <f>IF(OR(SUMIF(I$12:I15,2,I$12:I15)=2,SUMIF(I$12:I15,1,I$12:I15)=1,SUM(I$12:I15)=1,SUM(I$12:I15)=2),0,IF($C16+$ED15&gt;($ED$11*I$8),1,IF($C16+$D16+$E16+$F16+$ED15&gt;($ED$11*I$8),2,IF($C16+$D16+$E16+$F16+$G16+$ED15&gt;($ED$11*I$8),3,0))))</f>
        <v>0</v>
      </c>
      <c r="J16" s="239">
        <f>IF(OR(SUMIF(J$12:J15,2,J$12:J15)=2,SUMIF(J$12:J15,1,J$12:J15)=1,SUM(J$12:J15)=1,SUM(J$12:J15)=2),0,IF($C16+$ED15&gt;($ED$11*J$8),1,IF($C16+$D16+$E16+$F16+$ED15&gt;($ED$11*J$8),2,IF($C16+$D16+$E16+$F16+$G16+$ED15&gt;($ED$11*J$8),3,0))))</f>
        <v>0</v>
      </c>
      <c r="K16" s="239">
        <f>IF(OR(SUMIF(K$12:K15,2,K$12:K15)=2,SUMIF(K$12:K15,1,K$12:K15)=1,SUM(K$12:K15)=1,SUM(K$12:K15)=2),0,IF($C16+$ED15&gt;($ED$11*K$8),1,IF($C16+$D16+$E16+$F16+$ED15&gt;($ED$11*K$8),2,IF($C16+$D16+$E16+$F16+$G16+$ED15&gt;($ED$11*K$8),3,0))))</f>
        <v>0</v>
      </c>
      <c r="L16" s="239">
        <f>IF(OR(SUMIF(L$12:L15,2,L$12:L15)=2,SUMIF(L$12:L15,1,L$12:L15)=1,SUM(L$12:L15)=1,SUM(L$12:L15)=2),0,IF($C16+$ED15&gt;($ED$11*L$8),1,IF($C16+$D16+$E16+$F16+$ED15&gt;($ED$11*L$8),2,IF($C16+$D16+$E16+$F16+$G16+$ED15&gt;($ED$11*L$8),3,0))))</f>
        <v>0</v>
      </c>
      <c r="M16" s="239">
        <f>IF(OR(SUMIF(M$12:M15,2,M$12:M15)=2,SUMIF(M$12:M15,1,M$12:M15)=1,SUM(M$12:M15)=1,SUM(M$12:M15)=2),0,IF($C16+$ED15&gt;($ED$11*M$8),1,IF($C16+$D16+$E16+$F16+$ED15&gt;($ED$11*M$8),2,IF($C16+$D16+$E16+$F16+$G16+$ED15&gt;($ED$11*M$8),3,0))))</f>
        <v>0</v>
      </c>
      <c r="N16" s="239">
        <f>IF(OR(SUMIF(N$12:N15,2,N$12:N15)=2,SUMIF(N$12:N15,1,N$12:N15)=1,SUM(N$12:N15)=1,SUM(N$12:N15)=2),0,IF($C16+$ED15&gt;($ED$11*N$8),1,IF($C16+$D16+$E16+$F16+$ED15&gt;($ED$11*N$8),2,IF($C16+$D16+$E16+$F16+$G16+$ED15&gt;($ED$11*N$8),3,0))))</f>
        <v>0</v>
      </c>
      <c r="O16" s="239">
        <f>IF(OR(SUMIF(O$12:O15,2,O$12:O15)=2,SUMIF(O$12:O15,1,O$12:O15)=1,SUM(O$12:O15)=1,SUM(O$12:O15)=2),0,IF($C16+$ED15&gt;($ED$11*O$8),1,IF($C16+$D16+$E16+$F16+$ED15&gt;($ED$11*O$8),2,IF($C16+$D16+$E16+$F16+$G16+$ED15&gt;($ED$11*O$8),3,0))))</f>
        <v>0</v>
      </c>
      <c r="P16" s="239">
        <f>IF(OR(SUMIF(P$12:P15,2,P$12:P15)=2,SUMIF(P$12:P15,1,P$12:P15)=1,SUM(P$12:P15)=1,SUM(P$12:P15)=2),0,IF($C16+$ED15&gt;($ED$11*P$8),1,IF($C16+$D16+$E16+$F16+$ED15&gt;($ED$11*P$8),2,IF($C16+$D16+$E16+$F16+$G16+$ED15&gt;($ED$11*P$8),3,0))))</f>
        <v>0</v>
      </c>
      <c r="Q16" s="239">
        <f>IF(OR(SUMIF(Q$12:Q15,2,Q$12:Q15)=2,SUMIF(Q$12:Q15,1,Q$12:Q15)=1,SUM(Q$12:Q15)=1,SUM(Q$12:Q15)=2),0,IF($C16+$ED15&gt;($ED$11*Q$8),1,IF($C16+$D16+$E16+$F16+$ED15&gt;($ED$11*Q$8),2,IF($C16+$D16+$E16+$F16+$G16+$ED15&gt;($ED$11*Q$8),3,0))))</f>
        <v>0</v>
      </c>
      <c r="R16" s="239">
        <f>IF(OR(SUMIF(R$12:R15,2,R$12:R15)=2,SUMIF(R$12:R15,1,R$12:R15)=1,SUM(R$12:R15)=1,SUM(R$12:R15)=2),0,IF($C16+$ED15&gt;($ED$11*R$8),1,IF($C16+$D16+$E16+$F16+$ED15&gt;($ED$11*R$8),2,IF($C16+$D16+$E16+$F16+$G16+$ED15&gt;($ED$11*R$8),3,0))))</f>
        <v>0</v>
      </c>
      <c r="S16" s="239">
        <f>IF(OR(SUMIF(S$12:S15,2,S$12:S15)=2,SUMIF(S$12:S15,1,S$12:S15)=1,SUM(S$12:S15)=1,SUM(S$12:S15)=2),0,IF($C16+$ED15&gt;($ED$11*S$8),1,IF($C16+$D16+$E16+$F16+$ED15&gt;($ED$11*S$8),2,IF($C16+$D16+$E16+$F16+$G16+$ED15&gt;($ED$11*S$8),3,0))))</f>
        <v>0</v>
      </c>
      <c r="T16" s="239">
        <f>IF(OR(SUMIF(T$12:T15,2,T$12:T15)=2,SUMIF(T$12:T15,1,T$12:T15)=1,SUM(T$12:T15)=1,SUM(T$12:T15)=2),0,IF($C16+$ED15&gt;($ED$11*T$8),1,IF($C16+$D16+$E16+$F16+$ED15&gt;($ED$11*T$8),2,IF($C16+$D16+$E16+$F16+$G16+$ED15&gt;($ED$11*T$8),3,0))))</f>
        <v>0</v>
      </c>
      <c r="U16" s="239">
        <f>IF(OR(SUMIF(U$12:U15,2,U$12:U15)=2,SUMIF(U$12:U15,1,U$12:U15)=1,SUM(U$12:U15)=1,SUM(U$12:U15)=2),0,IF($C16+$ED15&gt;($ED$11*U$8),1,IF($C16+$D16+$E16+$F16+$ED15&gt;($ED$11*U$8),2,IF($C16+$D16+$E16+$F16+$G16+$ED15&gt;($ED$11*U$8),3,0))))</f>
        <v>0</v>
      </c>
      <c r="V16" s="239">
        <f>IF(OR(SUMIF(V$12:V15,2,V$12:V15)=2,SUMIF(V$12:V15,1,V$12:V15)=1,SUM(V$12:V15)=1,SUM(V$12:V15)=2),0,IF($C16+$ED15&gt;($ED$11*V$8),1,IF($C16+$D16+$E16+$F16+$ED15&gt;($ED$11*V$8),2,IF($C16+$D16+$E16+$F16+$G16+$ED15&gt;($ED$11*V$8),3,0))))</f>
        <v>0</v>
      </c>
      <c r="W16" s="239">
        <f>IF(OR(SUMIF(W$12:W15,2,W$12:W15)=2,SUMIF(W$12:W15,1,W$12:W15)=1,SUM(W$12:W15)=1,SUM(W$12:W15)=2),0,IF($C16+$ED15&gt;($ED$11*W$8),1,IF($C16+$D16+$E16+$F16+$ED15&gt;($ED$11*W$8),2,IF($C16+$D16+$E16+$F16+$G16+$ED15&gt;($ED$11*W$8),3,0))))</f>
        <v>0</v>
      </c>
      <c r="X16" s="239">
        <f>IF(OR(SUMIF(X$12:X15,2,X$12:X15)=2,SUMIF(X$12:X15,1,X$12:X15)=1,SUM(X$12:X15)=1,SUM(X$12:X15)=2),0,IF($C16+$ED15&gt;($ED$11*X$8),1,IF($C16+$D16+$E16+$F16+$ED15&gt;($ED$11*X$8),2,IF($C16+$D16+$E16+$F16+$G16+$ED15&gt;($ED$11*X$8),3,0))))</f>
        <v>0</v>
      </c>
      <c r="Y16" s="239">
        <f>IF(OR(SUMIF(Y$12:Y15,2,Y$12:Y15)=2,SUMIF(Y$12:Y15,1,Y$12:Y15)=1,SUM(Y$12:Y15)=1,SUM(Y$12:Y15)=2),0,IF($C16+$ED15&gt;($ED$11*Y$8),1,IF($C16+$D16+$E16+$F16+$ED15&gt;($ED$11*Y$8),2,IF($C16+$D16+$E16+$F16+$G16+$ED15&gt;($ED$11*Y$8),3,0))))</f>
        <v>0</v>
      </c>
      <c r="Z16" s="239">
        <f>IF(OR(SUMIF(Z$12:Z15,2,Z$12:Z15)=2,SUMIF(Z$12:Z15,1,Z$12:Z15)=1,SUM(Z$12:Z15)=1,SUM(Z$12:Z15)=2),0,IF($C16+$ED15&gt;($ED$11*Z$8),1,IF($C16+$D16+$E16+$F16+$ED15&gt;($ED$11*Z$8),2,IF($C16+$D16+$E16+$F16+$G16+$ED15&gt;($ED$11*Z$8),3,0))))</f>
        <v>0</v>
      </c>
      <c r="AA16" s="239">
        <f>IF(OR(SUMIF(AA$12:AA15,2,AA$12:AA15)=2,SUMIF(AA$12:AA15,1,AA$12:AA15)=1,SUM(AA$12:AA15)=1,SUM(AA$12:AA15)=2),0,IF($C16+$ED15&gt;($ED$11*AA$8),1,IF($C16+$D16+$E16+$F16+$ED15&gt;($ED$11*AA$8),2,IF($C16+$D16+$E16+$F16+$G16+$ED15&gt;($ED$11*AA$8),3,0))))</f>
        <v>0</v>
      </c>
      <c r="AB16" s="239">
        <f>IF(OR(SUMIF(AB$12:AB15,2,AB$12:AB15)=2,SUMIF(AB$12:AB15,1,AB$12:AB15)=1,SUM(AB$12:AB15)=1,SUM(AB$12:AB15)=2),0,IF($C16+$ED15&gt;($ED$11*AB$8),1,IF($C16+$D16+$E16+$F16+$ED15&gt;($ED$11*AB$8),2,IF($C16+$D16+$E16+$F16+$G16+$ED15&gt;($ED$11*AB$8),3,0))))</f>
        <v>0</v>
      </c>
      <c r="AC16" s="239">
        <f>IF(OR(SUMIF(AC$12:AC15,2,AC$12:AC15)=2,SUMIF(AC$12:AC15,1,AC$12:AC15)=1,SUM(AC$12:AC15)=1,SUM(AC$12:AC15)=2),0,IF($C16+$ED15&gt;($ED$11*AC$8),1,IF($C16+$D16+$E16+$F16+$ED15&gt;($ED$11*AC$8),2,IF($C16+$D16+$E16+$F16+$G16+$ED15&gt;($ED$11*AC$8),3,0))))</f>
        <v>0</v>
      </c>
      <c r="AD16" s="239">
        <f>IF(OR(SUMIF(AD$12:AD15,2,AD$12:AD15)=2,SUMIF(AD$12:AD15,1,AD$12:AD15)=1,SUM(AD$12:AD15)=1,SUM(AD$12:AD15)=2),0,IF($C16+$ED15&gt;($ED$11*AD$8),1,IF($C16+$D16+$E16+$F16+$ED15&gt;($ED$11*AD$8),2,IF($C16+$D16+$E16+$F16+$G16+$ED15&gt;($ED$11*AD$8),3,0))))</f>
        <v>0</v>
      </c>
      <c r="AE16" s="239">
        <f>IF(OR(SUMIF(AE$12:AE15,2,AE$12:AE15)=2,SUMIF(AE$12:AE15,1,AE$12:AE15)=1,SUM(AE$12:AE15)=1,SUM(AE$12:AE15)=2),0,IF($C16+$ED15&gt;($ED$11*AE$8),1,IF($C16+$D16+$E16+$F16+$ED15&gt;($ED$11*AE$8),2,IF($C16+$D16+$E16+$F16+$G16+$ED15&gt;($ED$11*AE$8),3,0))))</f>
        <v>0</v>
      </c>
      <c r="AF16" s="239">
        <f>IF(OR(SUMIF(AF$12:AF15,2,AF$12:AF15)=2,SUMIF(AF$12:AF15,1,AF$12:AF15)=1,SUM(AF$12:AF15)=1,SUM(AF$12:AF15)=2),0,IF($C16+$ED15&gt;($ED$11*AF$8),1,IF($C16+$D16+$E16+$F16+$ED15&gt;($ED$11*AF$8),2,IF($C16+$D16+$E16+$F16+$G16+$ED15&gt;($ED$11*AF$8),3,0))))</f>
        <v>0</v>
      </c>
      <c r="AG16" s="239">
        <f>IF(OR(SUMIF(AG$12:AG15,2,AG$12:AG15)=2,SUMIF(AG$12:AG15,1,AG$12:AG15)=1,SUM(AG$12:AG15)=1,SUM(AG$12:AG15)=2),0,IF($C16+$ED15&gt;($ED$11*AG$8),1,IF($C16+$D16+$E16+$F16+$ED15&gt;($ED$11*AG$8),2,IF($C16+$D16+$E16+$F16+$G16+$ED15&gt;($ED$11*AG$8),3,0))))</f>
        <v>0</v>
      </c>
      <c r="AH16" s="239">
        <f>IF(OR(SUMIF(AH$12:AH15,2,AH$12:AH15)=2,SUMIF(AH$12:AH15,1,AH$12:AH15)=1,SUM(AH$12:AH15)=1,SUM(AH$12:AH15)=2),0,IF($C16+$ED15&gt;($ED$11*AH$8),1,IF($C16+$D16+$E16+$F16+$ED15&gt;($ED$11*AH$8),2,IF($C16+$D16+$E16+$F16+$G16+$ED15&gt;($ED$11*AH$8),3,0))))</f>
        <v>0</v>
      </c>
      <c r="AI16" s="239">
        <f>IF(OR(SUMIF(AI$12:AI15,2,AI$12:AI15)=2,SUMIF(AI$12:AI15,1,AI$12:AI15)=1,SUM(AI$12:AI15)=1,SUM(AI$12:AI15)=2),0,IF($C16+$ED15&gt;($ED$11*AI$8),1,IF($C16+$D16+$E16+$F16+$ED15&gt;($ED$11*AI$8),2,IF($C16+$D16+$E16+$F16+$G16+$ED15&gt;($ED$11*AI$8),3,0))))</f>
        <v>0</v>
      </c>
      <c r="AJ16" s="239">
        <f>IF(OR(SUMIF(AJ$12:AJ15,2,AJ$12:AJ15)=2,SUMIF(AJ$12:AJ15,1,AJ$12:AJ15)=1,SUM(AJ$12:AJ15)=1,SUM(AJ$12:AJ15)=2),0,IF($C16+$ED15&gt;($ED$11*AJ$8),1,IF($C16+$D16+$E16+$F16+$ED15&gt;($ED$11*AJ$8),2,IF($C16+$D16+$E16+$F16+$G16+$ED15&gt;($ED$11*AJ$8),3,0))))</f>
        <v>0</v>
      </c>
      <c r="AK16" s="239">
        <f>IF(OR(SUMIF(AK$12:AK15,2,AK$12:AK15)=2,SUMIF(AK$12:AK15,1,AK$12:AK15)=1,SUM(AK$12:AK15)=1,SUM(AK$12:AK15)=2),0,IF($C16+$ED15&gt;($ED$11*AK$8),1,IF($C16+$D16+$E16+$F16+$ED15&gt;($ED$11*AK$8),2,IF($C16+$D16+$E16+$F16+$G16+$ED15&gt;($ED$11*AK$8),3,0))))</f>
        <v>0</v>
      </c>
      <c r="AL16" s="239">
        <f>IF(OR(SUMIF(AL$12:AL15,2,AL$12:AL15)=2,SUMIF(AL$12:AL15,1,AL$12:AL15)=1,SUM(AL$12:AL15)=1,SUM(AL$12:AL15)=2),0,IF($C16+$ED15&gt;($ED$11*AL$8),1,IF($C16+$D16+$E16+$F16+$ED15&gt;($ED$11*AL$8),2,IF($C16+$D16+$E16+$F16+$G16+$ED15&gt;($ED$11*AL$8),3,0))))</f>
        <v>0</v>
      </c>
      <c r="AM16" s="239">
        <f>IF(OR(SUMIF(AM$12:AM15,2,AM$12:AM15)=2,SUMIF(AM$12:AM15,1,AM$12:AM15)=1,SUM(AM$12:AM15)=1,SUM(AM$12:AM15)=2),0,IF($C16+$ED15&gt;($ED$11*AM$8),1,IF($C16+$D16+$E16+$F16+$ED15&gt;($ED$11*AM$8),2,IF($C16+$D16+$E16+$F16+$G16+$ED15&gt;($ED$11*AM$8),3,0))))</f>
        <v>0</v>
      </c>
      <c r="AN16" s="239">
        <f>IF(OR(SUMIF(AN$12:AN15,2,AN$12:AN15)=2,SUMIF(AN$12:AN15,1,AN$12:AN15)=1,SUM(AN$12:AN15)=1,SUM(AN$12:AN15)=2),0,IF($C16+$ED15&gt;($ED$11*AN$8),1,IF($C16+$D16+$E16+$F16+$ED15&gt;($ED$11*AN$8),2,IF($C16+$D16+$E16+$F16+$G16+$ED15&gt;($ED$11*AN$8),3,0))))</f>
        <v>0</v>
      </c>
      <c r="AO16" s="239">
        <f>IF(OR(SUMIF(AO$12:AO15,2,AO$12:AO15)=2,SUMIF(AO$12:AO15,1,AO$12:AO15)=1,SUM(AO$12:AO15)=1,SUM(AO$12:AO15)=2),0,IF($C16+$ED15&gt;($ED$11*AO$8),1,IF($C16+$D16+$E16+$F16+$ED15&gt;($ED$11*AO$8),2,IF($C16+$D16+$E16+$F16+$G16+$ED15&gt;($ED$11*AO$8),3,0))))</f>
        <v>0</v>
      </c>
      <c r="AP16" s="239">
        <f>IF(OR(SUMIF(AP$12:AP15,2,AP$12:AP15)=2,SUMIF(AP$12:AP15,1,AP$12:AP15)=1,SUM(AP$12:AP15)=1,SUM(AP$12:AP15)=2),0,IF($C16+$ED15&gt;($ED$11*AP$8),1,IF($C16+$D16+$E16+$F16+$ED15&gt;($ED$11*AP$8),2,IF($C16+$D16+$E16+$F16+$G16+$ED15&gt;($ED$11*AP$8),3,0))))</f>
        <v>0</v>
      </c>
      <c r="AQ16" s="239">
        <f>IF(OR(SUMIF(AQ$12:AQ15,2,AQ$12:AQ15)=2,SUMIF(AQ$12:AQ15,1,AQ$12:AQ15)=1,SUM(AQ$12:AQ15)=1,SUM(AQ$12:AQ15)=2),0,IF($C16+$ED15&gt;($ED$11*AQ$8),1,IF($C16+$D16+$E16+$F16+$ED15&gt;($ED$11*AQ$8),2,IF($C16+$D16+$E16+$F16+$G16+$ED15&gt;($ED$11*AQ$8),3,0))))</f>
        <v>0</v>
      </c>
      <c r="AR16" s="239">
        <f>IF(OR(SUMIF(AR$12:AR15,2,AR$12:AR15)=2,SUMIF(AR$12:AR15,1,AR$12:AR15)=1,SUM(AR$12:AR15)=1,SUM(AR$12:AR15)=2),0,IF($C16+$ED15&gt;($ED$11*AR$8),1,IF($C16+$D16+$E16+$F16+$ED15&gt;($ED$11*AR$8),2,IF($C16+$D16+$E16+$F16+$G16+$ED15&gt;($ED$11*AR$8),3,0))))</f>
        <v>0</v>
      </c>
      <c r="AS16" s="239">
        <f>IF(OR(SUMIF(AS$12:AS15,2,AS$12:AS15)=2,SUMIF(AS$12:AS15,1,AS$12:AS15)=1,SUM(AS$12:AS15)=1,SUM(AS$12:AS15)=2),0,IF($C16+$ED15&gt;($ED$11*AS$8),1,IF($C16+$D16+$E16+$F16+$ED15&gt;($ED$11*AS$8),2,IF($C16+$D16+$E16+$F16+$G16+$ED15&gt;($ED$11*AS$8),3,0))))</f>
        <v>0</v>
      </c>
      <c r="AT16" s="239">
        <f>IF(OR(SUMIF(AT$12:AT15,2,AT$12:AT15)=2,SUMIF(AT$12:AT15,1,AT$12:AT15)=1,SUM(AT$12:AT15)=1,SUM(AT$12:AT15)=2),0,IF($C16+$ED15&gt;($ED$11*AT$8),1,IF($C16+$D16+$E16+$F16+$ED15&gt;($ED$11*AT$8),2,IF($C16+$D16+$E16+$F16+$G16+$ED15&gt;($ED$11*AT$8),3,0))))</f>
        <v>0</v>
      </c>
      <c r="AU16" s="239">
        <f>IF(OR(SUMIF(AU$12:AU15,2,AU$12:AU15)=2,SUMIF(AU$12:AU15,1,AU$12:AU15)=1,SUM(AU$12:AU15)=1,SUM(AU$12:AU15)=2),0,IF($C16+$ED15&gt;($ED$11*AU$8),1,IF($C16+$D16+$E16+$F16+$ED15&gt;($ED$11*AU$8),2,IF($C16+$D16+$E16+$F16+$G16+$ED15&gt;($ED$11*AU$8),3,0))))</f>
        <v>0</v>
      </c>
      <c r="AV16" s="239">
        <f>IF(OR(SUMIF(AV$12:AV15,2,AV$12:AV15)=2,SUMIF(AV$12:AV15,1,AV$12:AV15)=1,SUM(AV$12:AV15)=1,SUM(AV$12:AV15)=2),0,IF($C16+$ED15&gt;($ED$11*AV$8),1,IF($C16+$D16+$E16+$F16+$ED15&gt;($ED$11*AV$8),2,IF($C16+$D16+$E16+$F16+$G16+$ED15&gt;($ED$11*AV$8),3,0))))</f>
        <v>0</v>
      </c>
      <c r="AW16" s="239">
        <f>IF(OR(SUMIF(AW$12:AW15,2,AW$12:AW15)=2,SUMIF(AW$12:AW15,1,AW$12:AW15)=1,SUM(AW$12:AW15)=1,SUM(AW$12:AW15)=2),0,IF($C16+$ED15&gt;($ED$11*AW$8),1,IF($C16+$D16+$E16+$F16+$ED15&gt;($ED$11*AW$8),2,IF($C16+$D16+$E16+$F16+$G16+$ED15&gt;($ED$11*AW$8),3,0))))</f>
        <v>0</v>
      </c>
      <c r="AX16" s="239">
        <f>IF(OR(SUMIF(AX$12:AX15,2,AX$12:AX15)=2,SUMIF(AX$12:AX15,1,AX$12:AX15)=1,SUM(AX$12:AX15)=1,SUM(AX$12:AX15)=2),0,IF($C16+$ED15&gt;($ED$11*AX$8),1,IF($C16+$D16+$E16+$F16+$ED15&gt;($ED$11*AX$8),2,IF($C16+$D16+$E16+$F16+$G16+$ED15&gt;($ED$11*AX$8),3,0))))</f>
        <v>0</v>
      </c>
      <c r="AY16" s="239">
        <f>IF(OR(SUMIF(AY$12:AY15,2,AY$12:AY15)=2,SUMIF(AY$12:AY15,1,AY$12:AY15)=1,SUM(AY$12:AY15)=1,SUM(AY$12:AY15)=2),0,IF($C16+$ED15&gt;($ED$11*AY$8),1,IF($C16+$D16+$E16+$F16+$ED15&gt;($ED$11*AY$8),2,IF($C16+$D16+$E16+$F16+$G16+$ED15&gt;($ED$11*AY$8),3,0))))</f>
        <v>0</v>
      </c>
      <c r="AZ16" s="239">
        <f>IF(OR(SUMIF(AZ$12:AZ15,2,AZ$12:AZ15)=2,SUMIF(AZ$12:AZ15,1,AZ$12:AZ15)=1,SUM(AZ$12:AZ15)=1,SUM(AZ$12:AZ15)=2),0,IF($C16+$ED15&gt;($ED$11*AZ$8),1,IF($C16+$D16+$E16+$F16+$ED15&gt;($ED$11*AZ$8),2,IF($C16+$D16+$E16+$F16+$G16+$ED15&gt;($ED$11*AZ$8),3,0))))</f>
        <v>0</v>
      </c>
      <c r="BA16" s="239">
        <f>IF(OR(SUMIF(BA$12:BA15,2,BA$12:BA15)=2,SUMIF(BA$12:BA15,1,BA$12:BA15)=1,SUM(BA$12:BA15)=1,SUM(BA$12:BA15)=2),0,IF($C16+$ED15&gt;($ED$11*BA$8),1,IF($C16+$D16+$E16+$F16+$ED15&gt;($ED$11*BA$8),2,IF($C16+$D16+$E16+$F16+$G16+$ED15&gt;($ED$11*BA$8),3,0))))</f>
        <v>0</v>
      </c>
      <c r="BB16" s="239">
        <f>IF(OR(SUMIF(BB$12:BB15,2,BB$12:BB15)=2,SUMIF(BB$12:BB15,1,BB$12:BB15)=1,SUM(BB$12:BB15)=1,SUM(BB$12:BB15)=2),0,IF($C16+$ED15&gt;($ED$11*BB$8),1,IF($C16+$D16+$E16+$F16+$ED15&gt;($ED$11*BB$8),2,IF($C16+$D16+$E16+$F16+$G16+$ED15&gt;($ED$11*BB$8),3,0))))</f>
        <v>0</v>
      </c>
      <c r="BC16" s="239">
        <f>IF(OR(SUMIF(BC$12:BC15,2,BC$12:BC15)=2,SUMIF(BC$12:BC15,1,BC$12:BC15)=1,SUM(BC$12:BC15)=1,SUM(BC$12:BC15)=2),0,IF($C16+$ED15&gt;($ED$11*BC$8),1,IF($C16+$D16+$E16+$F16+$ED15&gt;($ED$11*BC$8),2,IF($C16+$D16+$E16+$F16+$G16+$ED15&gt;($ED$11*BC$8),3,0))))</f>
        <v>0</v>
      </c>
      <c r="BD16" s="239">
        <f>IF(OR(SUMIF(BD$12:BD15,2,BD$12:BD15)=2,SUMIF(BD$12:BD15,1,BD$12:BD15)=1,SUM(BD$12:BD15)=1,SUM(BD$12:BD15)=2),0,IF($C16+$ED15&gt;($ED$11*BD$8),1,IF($C16+$D16+$E16+$F16+$ED15&gt;($ED$11*BD$8),2,IF($C16+$D16+$E16+$F16+$G16+$ED15&gt;($ED$11*BD$8),3,0))))</f>
        <v>0</v>
      </c>
      <c r="BE16" s="239">
        <f>IF(OR(SUMIF(BE$12:BE15,2,BE$12:BE15)=2,SUMIF(BE$12:BE15,1,BE$12:BE15)=1,SUM(BE$12:BE15)=1,SUM(BE$12:BE15)=2),0,IF($C16+$ED15&gt;($ED$11*BE$8),1,IF($C16+$D16+$E16+$F16+$ED15&gt;($ED$11*BE$8),2,IF($C16+$D16+$E16+$F16+$G16+$ED15&gt;($ED$11*BE$8),3,0))))</f>
        <v>0</v>
      </c>
      <c r="BF16" s="239">
        <f>IF(OR(SUMIF(BF$12:BF15,2,BF$12:BF15)=2,SUMIF(BF$12:BF15,1,BF$12:BF15)=1,SUM(BF$12:BF15)=1,SUM(BF$12:BF15)=2),0,IF($C16+$ED15&gt;($ED$11*BF$8),1,IF($C16+$D16+$E16+$F16+$ED15&gt;($ED$11*BF$8),2,IF($C16+$D16+$E16+$F16+$G16+$ED15&gt;($ED$11*BF$8),3,0))))</f>
        <v>0</v>
      </c>
      <c r="BG16" s="239">
        <f>IF(OR(SUMIF(BG$12:BG15,2,BG$12:BG15)=2,SUMIF(BG$12:BG15,1,BG$12:BG15)=1,SUM(BG$12:BG15)=1,SUM(BG$12:BG15)=2),0,IF($C16+$ED15&gt;($ED$11*BG$8),1,IF($C16+$D16+$E16+$F16+$ED15&gt;($ED$11*BG$8),2,IF($C16+$D16+$E16+$F16+$G16+$ED15&gt;($ED$11*BG$8),3,0))))</f>
        <v>0</v>
      </c>
      <c r="BH16" s="239">
        <f>IF(OR(SUMIF(BH$12:BH15,2,BH$12:BH15)=2,SUMIF(BH$12:BH15,1,BH$12:BH15)=1,SUM(BH$12:BH15)=1,SUM(BH$12:BH15)=2),0,IF($C16+$ED15&gt;($ED$11*BH$8),1,IF($C16+$D16+$E16+$F16+$ED15&gt;($ED$11*BH$8),2,IF($C16+$D16+$E16+$F16+$G16+$ED15&gt;($ED$11*BH$8),3,0))))</f>
        <v>0</v>
      </c>
      <c r="BI16" s="239">
        <f>IF(OR(SUMIF(BI$12:BI15,2,BI$12:BI15)=2,SUMIF(BI$12:BI15,1,BI$12:BI15)=1,SUM(BI$12:BI15)=1,SUM(BI$12:BI15)=2),0,IF($C16+$ED15&gt;($ED$11*BI$8),1,IF($C16+$D16+$E16+$F16+$ED15&gt;($ED$11*BI$8),2,IF($C16+$D16+$E16+$F16+$G16+$ED15&gt;($ED$11*BI$8),3,0))))</f>
        <v>0</v>
      </c>
      <c r="BJ16" s="239">
        <f>IF(OR(SUMIF(BJ$12:BJ15,2,BJ$12:BJ15)=2,SUMIF(BJ$12:BJ15,1,BJ$12:BJ15)=1,SUM(BJ$12:BJ15)=1,SUM(BJ$12:BJ15)=2),0,IF($C16+$ED15&gt;($ED$11*BJ$8),1,IF($C16+$D16+$E16+$F16+$ED15&gt;($ED$11*BJ$8),2,IF($C16+$D16+$E16+$F16+$G16+$ED15&gt;($ED$11*BJ$8),3,0))))</f>
        <v>0</v>
      </c>
      <c r="BK16" s="239">
        <f>IF(OR(SUMIF(BK$12:BK15,2,BK$12:BK15)=2,SUMIF(BK$12:BK15,1,BK$12:BK15)=1,SUM(BK$12:BK15)=1,SUM(BK$12:BK15)=2),0,IF($C16+$ED15&gt;($ED$11*BK$8),1,IF($C16+$D16+$E16+$F16+$ED15&gt;($ED$11*BK$8),2,IF($C16+$D16+$E16+$F16+$G16+$ED15&gt;($ED$11*BK$8),3,0))))</f>
        <v>0</v>
      </c>
      <c r="BL16" s="239">
        <f>IF(OR(SUMIF(BL$12:BL15,2,BL$12:BL15)=2,SUMIF(BL$12:BL15,1,BL$12:BL15)=1,SUM(BL$12:BL15)=1,SUM(BL$12:BL15)=2),0,IF($C16+$ED15&gt;($ED$11*BL$8),1,IF($C16+$D16+$E16+$F16+$ED15&gt;($ED$11*BL$8),2,IF($C16+$D16+$E16+$F16+$G16+$ED15&gt;($ED$11*BL$8),3,0))))</f>
        <v>0</v>
      </c>
      <c r="BM16" s="239">
        <f>IF(OR(SUMIF(BM$12:BM15,2,BM$12:BM15)=2,SUMIF(BM$12:BM15,1,BM$12:BM15)=1,SUM(BM$12:BM15)=1,SUM(BM$12:BM15)=2),0,IF($C16+$ED15&gt;($ED$11*BM$8),1,IF($C16+$D16+$E16+$F16+$ED15&gt;($ED$11*BM$8),2,IF($C16+$D16+$E16+$F16+$G16+$ED15&gt;($ED$11*BM$8),3,0))))</f>
        <v>0</v>
      </c>
      <c r="BN16" s="239">
        <f>IF(OR(SUMIF(BN$12:BN15,2,BN$12:BN15)=2,SUMIF(BN$12:BN15,1,BN$12:BN15)=1,SUM(BN$12:BN15)=1,SUM(BN$12:BN15)=2),0,IF($C16+$ED15&gt;($ED$11*BN$8),1,IF($C16+$D16+$E16+$F16+$ED15&gt;($ED$11*BN$8),2,IF($C16+$D16+$E16+$F16+$G16+$ED15&gt;($ED$11*BN$8),3,0))))</f>
        <v>0</v>
      </c>
      <c r="BO16" s="239">
        <f>IF(OR(SUMIF(BO$12:BO15,2,BO$12:BO15)=2,SUMIF(BO$12:BO15,1,BO$12:BO15)=1,SUM(BO$12:BO15)=1,SUM(BO$12:BO15)=2),0,IF($C16+$ED15&gt;($ED$11*BO$8),1,IF($C16+$D16+$E16+$F16+$ED15&gt;($ED$11*BO$8),2,IF($C16+$D16+$E16+$F16+$G16+$ED15&gt;($ED$11*BO$8),3,0))))</f>
        <v>0</v>
      </c>
      <c r="BP16" s="239">
        <f>IF(OR(SUMIF(BP$12:BP15,2,BP$12:BP15)=2,SUMIF(BP$12:BP15,1,BP$12:BP15)=1,SUM(BP$12:BP15)=1,SUM(BP$12:BP15)=2),0,IF($C16+$ED15&gt;($ED$11*BP$8),1,IF($C16+$D16+$E16+$F16+$ED15&gt;($ED$11*BP$8),2,IF($C16+$D16+$E16+$F16+$G16+$ED15&gt;($ED$11*BP$8),3,0))))</f>
        <v>0</v>
      </c>
      <c r="BQ16" s="239">
        <f>IF(OR(SUMIF(BQ$12:BQ15,2,BQ$12:BQ15)=2,SUMIF(BQ$12:BQ15,1,BQ$12:BQ15)=1,SUM(BQ$12:BQ15)=1,SUM(BQ$12:BQ15)=2),0,IF($C16+$ED15&gt;($ED$11*BQ$8),1,IF($C16+$D16+$E16+$F16+$ED15&gt;($ED$11*BQ$8),2,IF($C16+$D16+$E16+$F16+$G16+$ED15&gt;($ED$11*BQ$8),3,0))))</f>
        <v>0</v>
      </c>
      <c r="BR16" s="239">
        <f>IF(OR(SUMIF(BR$12:BR15,2,BR$12:BR15)=2,SUMIF(BR$12:BR15,1,BR$12:BR15)=1,SUM(BR$12:BR15)=1,SUM(BR$12:BR15)=2),0,IF($C16+$ED15&gt;($ED$11*BR$8),1,IF($C16+$D16+$E16+$F16+$ED15&gt;($ED$11*BR$8),2,IF($C16+$D16+$E16+$F16+$G16+$ED15&gt;($ED$11*BR$8),3,0))))</f>
        <v>0</v>
      </c>
      <c r="BS16" s="239">
        <f>IF(OR(SUMIF(BS$12:BS15,2,BS$12:BS15)=2,SUMIF(BS$12:BS15,1,BS$12:BS15)=1,SUM(BS$12:BS15)=1,SUM(BS$12:BS15)=2),0,IF($C16+$ED15&gt;($ED$11*BS$8),1,IF($C16+$D16+$E16+$F16+$ED15&gt;($ED$11*BS$8),2,IF($C16+$D16+$E16+$F16+$G16+$ED15&gt;($ED$11*BS$8),3,0))))</f>
        <v>0</v>
      </c>
      <c r="BT16" s="239">
        <f>IF(OR(SUMIF(BT$12:BT15,2,BT$12:BT15)=2,SUMIF(BT$12:BT15,1,BT$12:BT15)=1,SUM(BT$12:BT15)=1,SUM(BT$12:BT15)=2),0,IF($C16+$ED15&gt;($ED$11*BT$8),1,IF($C16+$D16+$E16+$F16+$ED15&gt;($ED$11*BT$8),2,IF($C16+$D16+$E16+$F16+$G16+$ED15&gt;($ED$11*BT$8),3,0))))</f>
        <v>0</v>
      </c>
      <c r="BU16" s="239">
        <f>IF(OR(SUMIF(BU$12:BU15,2,BU$12:BU15)=2,SUMIF(BU$12:BU15,1,BU$12:BU15)=1,SUM(BU$12:BU15)=1,SUM(BU$12:BU15)=2),0,IF($C16+$ED15&gt;($ED$11*BU$8),1,IF($C16+$D16+$E16+$F16+$ED15&gt;($ED$11*BU$8),2,IF($C16+$D16+$E16+$F16+$G16+$ED15&gt;($ED$11*BU$8),3,0))))</f>
        <v>0</v>
      </c>
      <c r="BV16" s="239">
        <f>IF(OR(SUMIF(BV$12:BV15,2,BV$12:BV15)=2,SUMIF(BV$12:BV15,1,BV$12:BV15)=1,SUM(BV$12:BV15)=1,SUM(BV$12:BV15)=2),0,IF($C16+$ED15&gt;($ED$11*BV$8),1,IF($C16+$D16+$E16+$F16+$ED15&gt;($ED$11*BV$8),2,IF($C16+$D16+$E16+$F16+$G16+$ED15&gt;($ED$11*BV$8),3,0))))</f>
        <v>0</v>
      </c>
      <c r="BW16" s="239">
        <f>IF(OR(SUMIF(BW$12:BW15,2,BW$12:BW15)=2,SUMIF(BW$12:BW15,1,BW$12:BW15)=1,SUM(BW$12:BW15)=1,SUM(BW$12:BW15)=2),0,IF($C16+$ED15&gt;($ED$11*BW$8),1,IF($C16+$D16+$E16+$F16+$ED15&gt;($ED$11*BW$8),2,IF($C16+$D16+$E16+$F16+$G16+$ED15&gt;($ED$11*BW$8),3,0))))</f>
        <v>0</v>
      </c>
      <c r="BX16" s="239">
        <f>IF(OR(SUMIF(BX$12:BX15,2,BX$12:BX15)=2,SUMIF(BX$12:BX15,1,BX$12:BX15)=1,SUM(BX$12:BX15)=1,SUM(BX$12:BX15)=2),0,IF($C16+$ED15&gt;($ED$11*BX$8),1,IF($C16+$D16+$E16+$F16+$ED15&gt;($ED$11*BX$8),2,IF($C16+$D16+$E16+$F16+$G16+$ED15&gt;($ED$11*BX$8),3,0))))</f>
        <v>0</v>
      </c>
      <c r="BY16" s="239">
        <f>IF(OR(SUMIF(BY$12:BY15,2,BY$12:BY15)=2,SUMIF(BY$12:BY15,1,BY$12:BY15)=1,SUM(BY$12:BY15)=1,SUM(BY$12:BY15)=2),0,IF($C16+$ED15&gt;($ED$11*BY$8),1,IF($C16+$D16+$E16+$F16+$ED15&gt;($ED$11*BY$8),2,IF($C16+$D16+$E16+$F16+$G16+$ED15&gt;($ED$11*BY$8),3,0))))</f>
        <v>0</v>
      </c>
      <c r="BZ16" s="239">
        <f>IF(OR(SUMIF(BZ$12:BZ15,2,BZ$12:BZ15)=2,SUMIF(BZ$12:BZ15,1,BZ$12:BZ15)=1,SUM(BZ$12:BZ15)=1,SUM(BZ$12:BZ15)=2),0,IF($C16+$ED15&gt;($ED$11*BZ$8),1,IF($C16+$D16+$E16+$F16+$ED15&gt;($ED$11*BZ$8),2,IF($C16+$D16+$E16+$F16+$G16+$ED15&gt;($ED$11*BZ$8),3,0))))</f>
        <v>0</v>
      </c>
      <c r="CA16" s="239">
        <f>IF(OR(SUMIF(CA$12:CA15,2,CA$12:CA15)=2,SUMIF(CA$12:CA15,1,CA$12:CA15)=1,SUM(CA$12:CA15)=1,SUM(CA$12:CA15)=2),0,IF($C16+$ED15&gt;($ED$11*CA$8),1,IF($C16+$D16+$E16+$F16+$ED15&gt;($ED$11*CA$8),2,IF($C16+$D16+$E16+$F16+$G16+$ED15&gt;($ED$11*CA$8),3,0))))</f>
        <v>0</v>
      </c>
      <c r="CB16" s="239">
        <f>IF(OR(SUMIF(CB$12:CB15,2,CB$12:CB15)=2,SUMIF(CB$12:CB15,1,CB$12:CB15)=1,SUM(CB$12:CB15)=1,SUM(CB$12:CB15)=2),0,IF($C16+$ED15&gt;($ED$11*CB$8),1,IF($C16+$D16+$E16+$F16+$ED15&gt;($ED$11*CB$8),2,IF($C16+$D16+$E16+$F16+$G16+$ED15&gt;($ED$11*CB$8),3,0))))</f>
        <v>0</v>
      </c>
      <c r="CC16" s="239">
        <f>IF(OR(SUMIF(CC$12:CC15,2,CC$12:CC15)=2,SUMIF(CC$12:CC15,1,CC$12:CC15)=1,SUM(CC$12:CC15)=1,SUM(CC$12:CC15)=2),0,IF($C16+$ED15&gt;($ED$11*CC$8),1,IF($C16+$D16+$E16+$F16+$ED15&gt;($ED$11*CC$8),2,IF($C16+$D16+$E16+$F16+$G16+$ED15&gt;($ED$11*CC$8),3,0))))</f>
        <v>0</v>
      </c>
      <c r="CD16" s="239">
        <f>IF(OR(SUMIF(CD$12:CD15,2,CD$12:CD15)=2,SUMIF(CD$12:CD15,1,CD$12:CD15)=1,SUM(CD$12:CD15)=1,SUM(CD$12:CD15)=2),0,IF($C16+$ED15&gt;($ED$11*CD$8),1,IF($C16+$D16+$E16+$F16+$ED15&gt;($ED$11*CD$8),2,IF($C16+$D16+$E16+$F16+$G16+$ED15&gt;($ED$11*CD$8),3,0))))</f>
        <v>0</v>
      </c>
      <c r="CE16" s="239">
        <f>IF(OR(SUMIF(CE$12:CE15,2,CE$12:CE15)=2,SUMIF(CE$12:CE15,1,CE$12:CE15)=1,SUM(CE$12:CE15)=1,SUM(CE$12:CE15)=2),0,IF($C16+$ED15&gt;($ED$11*CE$8),1,IF($C16+$D16+$E16+$F16+$ED15&gt;($ED$11*CE$8),2,IF($C16+$D16+$E16+$F16+$G16+$ED15&gt;($ED$11*CE$8),3,0))))</f>
        <v>0</v>
      </c>
      <c r="CF16" s="239">
        <f>IF(OR(SUMIF(CF$12:CF15,2,CF$12:CF15)=2,SUMIF(CF$12:CF15,1,CF$12:CF15)=1,SUM(CF$12:CF15)=1,SUM(CF$12:CF15)=2),0,IF($C16+$ED15&gt;($ED$11*CF$8),1,IF($C16+$D16+$E16+$F16+$ED15&gt;($ED$11*CF$8),2,IF($C16+$D16+$E16+$F16+$G16+$ED15&gt;($ED$11*CF$8),3,0))))</f>
        <v>0</v>
      </c>
      <c r="CG16" s="239">
        <f>IF(OR(SUMIF(CG$12:CG15,2,CG$12:CG15)=2,SUMIF(CG$12:CG15,1,CG$12:CG15)=1,SUM(CG$12:CG15)=1,SUM(CG$12:CG15)=2),0,IF($C16+$ED15&gt;($ED$11*CG$8),1,IF($C16+$D16+$E16+$F16+$ED15&gt;($ED$11*CG$8),2,IF($C16+$D16+$E16+$F16+$G16+$ED15&gt;($ED$11*CG$8),3,0))))</f>
        <v>0</v>
      </c>
      <c r="CH16" s="239">
        <f>IF(OR(SUMIF(CH$12:CH15,2,CH$12:CH15)=2,SUMIF(CH$12:CH15,1,CH$12:CH15)=1,SUM(CH$12:CH15)=1,SUM(CH$12:CH15)=2),0,IF($C16+$ED15&gt;($ED$11*CH$8),1,IF($C16+$D16+$E16+$F16+$ED15&gt;($ED$11*CH$8),2,IF($C16+$D16+$E16+$F16+$G16+$ED15&gt;($ED$11*CH$8),3,0))))</f>
        <v>0</v>
      </c>
      <c r="CI16" s="239">
        <f>IF(OR(SUMIF(CI$12:CI15,2,CI$12:CI15)=2,SUMIF(CI$12:CI15,1,CI$12:CI15)=1,SUM(CI$12:CI15)=1,SUM(CI$12:CI15)=2),0,IF($C16+$ED15&gt;($ED$11*CI$8),1,IF($C16+$D16+$E16+$F16+$ED15&gt;($ED$11*CI$8),2,IF($C16+$D16+$E16+$F16+$G16+$ED15&gt;($ED$11*CI$8),3,0))))</f>
        <v>0</v>
      </c>
      <c r="CJ16" s="239">
        <f>IF(OR(SUMIF(CJ$12:CJ15,2,CJ$12:CJ15)=2,SUMIF(CJ$12:CJ15,1,CJ$12:CJ15)=1,SUM(CJ$12:CJ15)=1,SUM(CJ$12:CJ15)=2),0,IF($C16+$ED15&gt;($ED$11*CJ$8),1,IF($C16+$D16+$E16+$F16+$ED15&gt;($ED$11*CJ$8),2,IF($C16+$D16+$E16+$F16+$G16+$ED15&gt;($ED$11*CJ$8),3,0))))</f>
        <v>0</v>
      </c>
      <c r="CK16" s="239">
        <f>IF(OR(SUMIF(CK$12:CK15,2,CK$12:CK15)=2,SUMIF(CK$12:CK15,1,CK$12:CK15)=1,SUM(CK$12:CK15)=1,SUM(CK$12:CK15)=2),0,IF($C16+$ED15&gt;($ED$11*CK$8),1,IF($C16+$D16+$E16+$F16+$ED15&gt;($ED$11*CK$8),2,IF($C16+$D16+$E16+$F16+$G16+$ED15&gt;($ED$11*CK$8),3,0))))</f>
        <v>0</v>
      </c>
      <c r="CL16" s="239">
        <f>IF(OR(SUMIF(CL$12:CL15,2,CL$12:CL15)=2,SUMIF(CL$12:CL15,1,CL$12:CL15)=1,SUM(CL$12:CL15)=1,SUM(CL$12:CL15)=2),0,IF($C16+$ED15&gt;($ED$11*CL$8),1,IF($C16+$D16+$E16+$F16+$ED15&gt;($ED$11*CL$8),2,IF($C16+$D16+$E16+$F16+$G16+$ED15&gt;($ED$11*CL$8),3,0))))</f>
        <v>0</v>
      </c>
      <c r="CM16" s="239">
        <f>IF(OR(SUMIF(CM$12:CM15,2,CM$12:CM15)=2,SUMIF(CM$12:CM15,1,CM$12:CM15)=1,SUM(CM$12:CM15)=1,SUM(CM$12:CM15)=2),0,IF($C16+$ED15&gt;($ED$11*CM$8),1,IF($C16+$D16+$E16+$F16+$ED15&gt;($ED$11*CM$8),2,IF($C16+$D16+$E16+$F16+$G16+$ED15&gt;($ED$11*CM$8),3,0))))</f>
        <v>0</v>
      </c>
      <c r="CN16" s="239">
        <f>IF(OR(SUMIF(CN$12:CN15,2,CN$12:CN15)=2,SUMIF(CN$12:CN15,1,CN$12:CN15)=1,SUM(CN$12:CN15)=1,SUM(CN$12:CN15)=2),0,IF($C16+$ED15&gt;($ED$11*CN$8),1,IF($C16+$D16+$E16+$F16+$ED15&gt;($ED$11*CN$8),2,IF($C16+$D16+$E16+$F16+$G16+$ED15&gt;($ED$11*CN$8),3,0))))</f>
        <v>0</v>
      </c>
      <c r="CO16" s="239">
        <f>IF(OR(SUMIF(CO$12:CO15,2,CO$12:CO15)=2,SUMIF(CO$12:CO15,1,CO$12:CO15)=1,SUM(CO$12:CO15)=1,SUM(CO$12:CO15)=2),0,IF($C16+$ED15&gt;($ED$11*CO$8),1,IF($C16+$D16+$E16+$F16+$ED15&gt;($ED$11*CO$8),2,IF($C16+$D16+$E16+$F16+$G16+$ED15&gt;($ED$11*CO$8),3,0))))</f>
        <v>0</v>
      </c>
      <c r="CP16" s="239">
        <f>IF(OR(SUMIF(CP$12:CP15,2,CP$12:CP15)=2,SUMIF(CP$12:CP15,1,CP$12:CP15)=1,SUM(CP$12:CP15)=1,SUM(CP$12:CP15)=2),0,IF($C16+$ED15&gt;($ED$11*CP$8),1,IF($C16+$D16+$E16+$F16+$ED15&gt;($ED$11*CP$8),2,IF($C16+$D16+$E16+$F16+$G16+$ED15&gt;($ED$11*CP$8),3,0))))</f>
        <v>0</v>
      </c>
      <c r="CQ16" s="239">
        <f>IF(OR(SUMIF(CQ$12:CQ15,2,CQ$12:CQ15)=2,SUMIF(CQ$12:CQ15,1,CQ$12:CQ15)=1,SUM(CQ$12:CQ15)=1,SUM(CQ$12:CQ15)=2),0,IF($C16+$ED15&gt;($ED$11*CQ$8),1,IF($C16+$D16+$E16+$F16+$ED15&gt;($ED$11*CQ$8),2,IF($C16+$D16+$E16+$F16+$G16+$ED15&gt;($ED$11*CQ$8),3,0))))</f>
        <v>0</v>
      </c>
      <c r="CR16" s="239">
        <f>IF(OR(SUMIF(CR$12:CR15,2,CR$12:CR15)=2,SUMIF(CR$12:CR15,1,CR$12:CR15)=1,SUM(CR$12:CR15)=1,SUM(CR$12:CR15)=2),0,IF($C16+$ED15&gt;($ED$11*CR$8),1,IF($C16+$D16+$E16+$F16+$ED15&gt;($ED$11*CR$8),2,IF($C16+$D16+$E16+$F16+$G16+$ED15&gt;($ED$11*CR$8),3,0))))</f>
        <v>0</v>
      </c>
      <c r="CS16" s="239">
        <f>IF(OR(SUMIF(CS$12:CS15,2,CS$12:CS15)=2,SUMIF(CS$12:CS15,1,CS$12:CS15)=1,SUM(CS$12:CS15)=1,SUM(CS$12:CS15)=2),0,IF($C16+$ED15&gt;($ED$11*CS$8),1,IF($C16+$D16+$E16+$F16+$ED15&gt;($ED$11*CS$8),2,IF($C16+$D16+$E16+$F16+$G16+$ED15&gt;($ED$11*CS$8),3,0))))</f>
        <v>0</v>
      </c>
      <c r="CT16" s="239">
        <f>IF(OR(SUMIF(CT$12:CT15,2,CT$12:CT15)=2,SUMIF(CT$12:CT15,1,CT$12:CT15)=1,SUM(CT$12:CT15)=1,SUM(CT$12:CT15)=2),0,IF($C16+$ED15&gt;($ED$11*CT$8),1,IF($C16+$D16+$E16+$F16+$ED15&gt;($ED$11*CT$8),2,IF($C16+$D16+$E16+$F16+$G16+$ED15&gt;($ED$11*CT$8),3,0))))</f>
        <v>0</v>
      </c>
      <c r="CU16" s="239">
        <f>IF(OR(SUMIF(CU$12:CU15,2,CU$12:CU15)=2,SUMIF(CU$12:CU15,1,CU$12:CU15)=1,SUM(CU$12:CU15)=1,SUM(CU$12:CU15)=2),0,IF($C16+$ED15&gt;($ED$11*CU$8),1,IF($C16+$D16+$E16+$F16+$ED15&gt;($ED$11*CU$8),2,IF($C16+$D16+$E16+$F16+$G16+$ED15&gt;($ED$11*CU$8),3,0))))</f>
        <v>0</v>
      </c>
      <c r="CV16" s="239">
        <f>IF(OR(SUMIF(CV$12:CV15,2,CV$12:CV15)=2,SUMIF(CV$12:CV15,1,CV$12:CV15)=1,SUM(CV$12:CV15)=1,SUM(CV$12:CV15)=2),0,IF($C16+$ED15&gt;($ED$11*CV$8),1,IF($C16+$D16+$E16+$F16+$ED15&gt;($ED$11*CV$8),2,IF($C16+$D16+$E16+$F16+$G16+$ED15&gt;($ED$11*CV$8),3,0))))</f>
        <v>0</v>
      </c>
      <c r="CW16" s="239">
        <f>IF(OR(SUMIF(CW$12:CW15,2,CW$12:CW15)=2,SUMIF(CW$12:CW15,1,CW$12:CW15)=1,SUM(CW$12:CW15)=1,SUM(CW$12:CW15)=2),0,IF($C16+$ED15&gt;($ED$11*CW$8),1,IF($C16+$D16+$E16+$F16+$ED15&gt;($ED$11*CW$8),2,IF($C16+$D16+$E16+$F16+$G16+$ED15&gt;($ED$11*CW$8),3,0))))</f>
        <v>0</v>
      </c>
      <c r="CX16" s="239">
        <f>IF(OR(SUMIF(CX$12:CX15,2,CX$12:CX15)=2,SUMIF(CX$12:CX15,1,CX$12:CX15)=1,SUM(CX$12:CX15)=1,SUM(CX$12:CX15)=2),0,IF($C16+$ED15&gt;($ED$11*CX$8),1,IF($C16+$D16+$E16+$F16+$ED15&gt;($ED$11*CX$8),2,IF($C16+$D16+$E16+$F16+$G16+$ED15&gt;($ED$11*CX$8),3,0))))</f>
        <v>0</v>
      </c>
      <c r="CY16" s="239">
        <f>IF(OR(SUMIF(CY$12:CY15,2,CY$12:CY15)=2,SUMIF(CY$12:CY15,1,CY$12:CY15)=1,SUM(CY$12:CY15)=1,SUM(CY$12:CY15)=2),0,IF($C16+$ED15&gt;($ED$11*CY$8),1,IF($C16+$D16+$E16+$F16+$ED15&gt;($ED$11*CY$8),2,IF($C16+$D16+$E16+$F16+$G16+$ED15&gt;($ED$11*CY$8),3,0))))</f>
        <v>0</v>
      </c>
      <c r="CZ16" s="239">
        <f>IF(OR(SUMIF(CZ$12:CZ15,2,CZ$12:CZ15)=2,SUMIF(CZ$12:CZ15,1,CZ$12:CZ15)=1,SUM(CZ$12:CZ15)=1,SUM(CZ$12:CZ15)=2),0,IF($C16+$ED15&gt;($ED$11*CZ$8),1,IF($C16+$D16+$E16+$F16+$ED15&gt;($ED$11*CZ$8),2,IF($C16+$D16+$E16+$F16+$G16+$ED15&gt;($ED$11*CZ$8),3,0))))</f>
        <v>0</v>
      </c>
      <c r="DA16" s="239">
        <f>IF(OR(SUMIF(DA$12:DA15,2,DA$12:DA15)=2,SUMIF(DA$12:DA15,1,DA$12:DA15)=1,SUM(DA$12:DA15)=1,SUM(DA$12:DA15)=2),0,IF($C16+$ED15&gt;($ED$11*DA$8),1,IF($C16+$D16+$E16+$F16+$ED15&gt;($ED$11*DA$8),2,IF($C16+$D16+$E16+$F16+$G16+$ED15&gt;($ED$11*DA$8),3,0))))</f>
        <v>0</v>
      </c>
      <c r="DB16" s="239">
        <f>IF(OR(SUMIF(DB$12:DB15,2,DB$12:DB15)=2,SUMIF(DB$12:DB15,1,DB$12:DB15)=1,SUM(DB$12:DB15)=1,SUM(DB$12:DB15)=2),0,IF($C16+$ED15&gt;($ED$11*DB$8),1,IF($C16+$D16+$E16+$F16+$ED15&gt;($ED$11*DB$8),2,IF($C16+$D16+$E16+$F16+$G16+$ED15&gt;($ED$11*DB$8),3,0))))</f>
        <v>0</v>
      </c>
      <c r="DC16" s="239">
        <f>IF(OR(SUMIF(DC$12:DC15,2,DC$12:DC15)=2,SUMIF(DC$12:DC15,1,DC$12:DC15)=1,SUM(DC$12:DC15)=1,SUM(DC$12:DC15)=2),0,IF($C16+$ED15&gt;($ED$11*DC$8),1,IF($C16+$D16+$E16+$F16+$ED15&gt;($ED$11*DC$8),2,IF($C16+$D16+$E16+$F16+$G16+$ED15&gt;($ED$11*DC$8),3,0))))</f>
        <v>0</v>
      </c>
      <c r="DD16" s="239">
        <f>IF(OR(SUMIF(DD$12:DD15,2,DD$12:DD15)=2,SUMIF(DD$12:DD15,1,DD$12:DD15)=1,SUM(DD$12:DD15)=1,SUM(DD$12:DD15)=2),0,IF($C16+$ED15&gt;($ED$11*DD$8),1,IF($C16+$D16+$E16+$F16+$ED15&gt;($ED$11*DD$8),2,IF($C16+$D16+$E16+$F16+$G16+$ED15&gt;($ED$11*DD$8),3,0))))</f>
        <v>0</v>
      </c>
      <c r="DE16" s="239">
        <f>IF(OR(SUMIF(DE$12:DE15,2,DE$12:DE15)=2,SUMIF(DE$12:DE15,1,DE$12:DE15)=1,SUM(DE$12:DE15)=1,SUM(DE$12:DE15)=2),0,IF($C16+$ED15&gt;($ED$11*DE$8),1,IF($C16+$D16+$E16+$F16+$ED15&gt;($ED$11*DE$8),2,IF($C16+$D16+$E16+$F16+$G16+$ED15&gt;($ED$11*DE$8),3,0))))</f>
        <v>0</v>
      </c>
      <c r="DF16" s="239">
        <f>IF(OR(SUMIF(DF$12:DF15,2,DF$12:DF15)=2,SUMIF(DF$12:DF15,1,DF$12:DF15)=1,SUM(DF$12:DF15)=1,SUM(DF$12:DF15)=2),0,IF($C16+$ED15&gt;($ED$11*DF$8),1,IF($C16+$D16+$E16+$F16+$ED15&gt;($ED$11*DF$8),2,IF($C16+$D16+$E16+$F16+$G16+$ED15&gt;($ED$11*DF$8),3,0))))</f>
        <v>0</v>
      </c>
      <c r="DG16" s="239">
        <f>IF(OR(SUMIF(DG$12:DG15,2,DG$12:DG15)=2,SUMIF(DG$12:DG15,1,DG$12:DG15)=1,SUM(DG$12:DG15)=1,SUM(DG$12:DG15)=2),0,IF($C16+$ED15&gt;($ED$11*DG$8),1,IF($C16+$D16+$E16+$F16+$ED15&gt;($ED$11*DG$8),2,IF($C16+$D16+$E16+$F16+$G16+$ED15&gt;($ED$11*DG$8),3,0))))</f>
        <v>0</v>
      </c>
      <c r="DH16" s="239">
        <f>IF(OR(SUMIF(DH$12:DH15,2,DH$12:DH15)=2,SUMIF(DH$12:DH15,1,DH$12:DH15)=1,SUM(DH$12:DH15)=1,SUM(DH$12:DH15)=2),0,IF($C16+$ED15&gt;($ED$11*DH$8),1,IF($C16+$D16+$E16+$F16+$ED15&gt;($ED$11*DH$8),2,IF($C16+$D16+$E16+$F16+$G16+$ED15&gt;($ED$11*DH$8),3,0))))</f>
        <v>0</v>
      </c>
      <c r="DI16" s="239">
        <f>IF(OR(SUMIF(DI$12:DI15,2,DI$12:DI15)=2,SUMIF(DI$12:DI15,1,DI$12:DI15)=1,SUM(DI$12:DI15)=1,SUM(DI$12:DI15)=2),0,IF($C16+$ED15&gt;($ED$11*DI$8),1,IF($C16+$D16+$E16+$F16+$ED15&gt;($ED$11*DI$8),2,IF($C16+$D16+$E16+$F16+$G16+$ED15&gt;($ED$11*DI$8),3,0))))</f>
        <v>0</v>
      </c>
      <c r="DJ16" s="239">
        <f>IF(OR(SUMIF(DJ$12:DJ15,2,DJ$12:DJ15)=2,SUMIF(DJ$12:DJ15,1,DJ$12:DJ15)=1,SUM(DJ$12:DJ15)=1,SUM(DJ$12:DJ15)=2),0,IF($C16+$ED15&gt;($ED$11*DJ$8),1,IF($C16+$D16+$E16+$F16+$ED15&gt;($ED$11*DJ$8),2,IF($C16+$D16+$E16+$F16+$G16+$ED15&gt;($ED$11*DJ$8),3,0))))</f>
        <v>0</v>
      </c>
      <c r="DK16" s="239">
        <f>IF(OR(SUMIF(DK$12:DK15,2,DK$12:DK15)=2,SUMIF(DK$12:DK15,1,DK$12:DK15)=1,SUM(DK$12:DK15)=1,SUM(DK$12:DK15)=2),0,IF($C16+$ED15&gt;($ED$11*DK$8),1,IF($C16+$D16+$E16+$F16+$ED15&gt;($ED$11*DK$8),2,IF($C16+$D16+$E16+$F16+$G16+$ED15&gt;($ED$11*DK$8),3,0))))</f>
        <v>0</v>
      </c>
      <c r="DL16" s="239">
        <f>IF(OR(SUMIF(DL$12:DL15,2,DL$12:DL15)=2,SUMIF(DL$12:DL15,1,DL$12:DL15)=1,SUM(DL$12:DL15)=1,SUM(DL$12:DL15)=2),0,IF($C16+$ED15&gt;($ED$11*DL$8),1,IF($C16+$D16+$E16+$F16+$ED15&gt;($ED$11*DL$8),2,IF($C16+$D16+$E16+$F16+$G16+$ED15&gt;($ED$11*DL$8),3,0))))</f>
        <v>0</v>
      </c>
      <c r="DM16" s="239">
        <f>IF(OR(SUMIF(DM$12:DM15,2,DM$12:DM15)=2,SUMIF(DM$12:DM15,1,DM$12:DM15)=1,SUM(DM$12:DM15)=1,SUM(DM$12:DM15)=2),0,IF($C16+$ED15&gt;($ED$11*DM$8),1,IF($C16+$D16+$E16+$F16+$ED15&gt;($ED$11*DM$8),2,IF($C16+$D16+$E16+$F16+$G16+$ED15&gt;($ED$11*DM$8),3,0))))</f>
        <v>0</v>
      </c>
      <c r="DN16" s="239">
        <f>IF(OR(SUMIF(DN$12:DN15,2,DN$12:DN15)=2,SUMIF(DN$12:DN15,1,DN$12:DN15)=1,SUM(DN$12:DN15)=1,SUM(DN$12:DN15)=2),0,IF($C16+$ED15&gt;($ED$11*DN$8),1,IF($C16+$D16+$E16+$F16+$ED15&gt;($ED$11*DN$8),2,IF($C16+$D16+$E16+$F16+$G16+$ED15&gt;($ED$11*DN$8),3,0))))</f>
        <v>0</v>
      </c>
      <c r="DO16" s="239">
        <f>IF(OR(SUMIF(DO$12:DO15,2,DO$12:DO15)=2,SUMIF(DO$12:DO15,1,DO$12:DO15)=1,SUM(DO$12:DO15)=1,SUM(DO$12:DO15)=2),0,IF($C16+$ED15&gt;($ED$11*DO$8),1,IF($C16+$D16+$E16+$F16+$ED15&gt;($ED$11*DO$8),2,IF($C16+$D16+$E16+$F16+$G16+$ED15&gt;($ED$11*DO$8),3,0))))</f>
        <v>0</v>
      </c>
      <c r="DP16" s="239">
        <f>IF(OR(SUMIF(DP$12:DP15,2,DP$12:DP15)=2,SUMIF(DP$12:DP15,1,DP$12:DP15)=1,SUM(DP$12:DP15)=1,SUM(DP$12:DP15)=2),0,IF($C16+$ED15&gt;($ED$11*DP$8),1,IF($C16+$D16+$E16+$F16+$ED15&gt;($ED$11*DP$8),2,IF($C16+$D16+$E16+$F16+$G16+$ED15&gt;($ED$11*DP$8),3,0))))</f>
        <v>0</v>
      </c>
      <c r="DQ16" s="239">
        <f>IF(OR(SUMIF(DQ$12:DQ15,2,DQ$12:DQ15)=2,SUMIF(DQ$12:DQ15,1,DQ$12:DQ15)=1,SUM(DQ$12:DQ15)=1,SUM(DQ$12:DQ15)=2),0,IF($C16+$ED15&gt;($ED$11*DQ$8),1,IF($C16+$D16+$E16+$F16+$ED15&gt;($ED$11*DQ$8),2,IF($C16+$D16+$E16+$F16+$G16+$ED15&gt;($ED$11*DQ$8),3,0))))</f>
        <v>0</v>
      </c>
      <c r="DR16" s="239">
        <f>IF(OR(SUMIF(DR$12:DR15,2,DR$12:DR15)=2,SUMIF(DR$12:DR15,1,DR$12:DR15)=1,SUM(DR$12:DR15)=1,SUM(DR$12:DR15)=2),0,IF($C16+$ED15&gt;($ED$11*DR$8),1,IF($C16+$D16+$E16+$F16+$ED15&gt;($ED$11*DR$8),2,IF($C16+$D16+$E16+$F16+$G16+$ED15&gt;($ED$11*DR$8),3,0))))</f>
        <v>0</v>
      </c>
      <c r="DS16" s="239">
        <f>IF(OR(SUMIF(DS$12:DS15,2,DS$12:DS15)=2,SUMIF(DS$12:DS15,1,DS$12:DS15)=1,SUM(DS$12:DS15)=1,SUM(DS$12:DS15)=2),0,IF($C16+$ED15&gt;($ED$11*DS$8),1,IF($C16+$D16+$E16+$F16+$ED15&gt;($ED$11*DS$8),2,IF($C16+$D16+$E16+$F16+$G16+$ED15&gt;($ED$11*DS$8),3,0))))</f>
        <v>0</v>
      </c>
      <c r="DT16" s="239">
        <f>IF(OR(SUMIF(DT$12:DT15,2,DT$12:DT15)=2,SUMIF(DT$12:DT15,1,DT$12:DT15)=1,SUM(DT$12:DT15)=1,SUM(DT$12:DT15)=2),0,IF($C16+$ED15&gt;($ED$11*DT$8),1,IF($C16+$D16+$E16+$F16+$ED15&gt;($ED$11*DT$8),2,IF($C16+$D16+$E16+$F16+$G16+$ED15&gt;($ED$11*DT$8),3,0))))</f>
        <v>0</v>
      </c>
      <c r="DU16" s="239">
        <f>IF(OR(SUMIF(DU$12:DU15,2,DU$12:DU15)=2,SUMIF(DU$12:DU15,1,DU$12:DU15)=1,SUM(DU$12:DU15)=1,SUM(DU$12:DU15)=2),0,IF($C16+$ED15&gt;($ED$11*DU$8),1,IF($C16+$D16+$E16+$F16+$ED15&gt;($ED$11*DU$8),2,IF($C16+$D16+$E16+$F16+$G16+$ED15&gt;($ED$11*DU$8),3,0))))</f>
        <v>0</v>
      </c>
      <c r="DV16" s="239">
        <f>IF(OR(SUMIF(DV$12:DV15,2,DV$12:DV15)=2,SUMIF(DV$12:DV15,1,DV$12:DV15)=1,SUM(DV$12:DV15)=1,SUM(DV$12:DV15)=2),0,IF($C16+$ED15&gt;($ED$11*DV$8),1,IF($C16+$D16+$E16+$F16+$ED15&gt;($ED$11*DV$8),2,IF($C16+$D16+$E16+$F16+$G16+$ED15&gt;($ED$11*DV$8),3,0))))</f>
        <v>0</v>
      </c>
      <c r="DW16" s="239">
        <f>IF(OR(SUMIF(DW$12:DW15,2,DW$12:DW15)=2,SUMIF(DW$12:DW15,1,DW$12:DW15)=1,SUM(DW$12:DW15)=1,SUM(DW$12:DW15)=2),0,IF($C16+$ED15&gt;($ED$11*DW$8),1,IF($C16+$D16+$E16+$F16+$ED15&gt;($ED$11*DW$8),2,IF($C16+$D16+$E16+$F16+$G16+$ED15&gt;($ED$11*DW$8),3,0))))</f>
        <v>0</v>
      </c>
      <c r="DX16" s="239">
        <f>IF(OR(SUMIF(DX$12:DX15,2,DX$12:DX15)=2,SUMIF(DX$12:DX15,1,DX$12:DX15)=1,SUM(DX$12:DX15)=1,SUM(DX$12:DX15)=2),0,IF($C16+$ED15&gt;($ED$11*DX$8),1,IF($C16+$D16+$E16+$F16+$ED15&gt;($ED$11*DX$8),2,IF($C16+$D16+$E16+$F16+$G16+$ED15&gt;($ED$11*DX$8),3,0))))</f>
        <v>0</v>
      </c>
      <c r="DY16" s="239">
        <f>IF(OR(SUMIF(DY$12:DY15,2,DY$12:DY15)=2,SUMIF(DY$12:DY15,1,DY$12:DY15)=1,SUM(DY$12:DY15)=1,SUM(DY$12:DY15)=2),0,IF($C16+$ED15&gt;($ED$11*DY$8),1,IF($C16+$D16+$E16+$F16+$ED15&gt;($ED$11*DY$8),2,IF($C16+$D16+$E16+$F16+$G16+$ED15&gt;($ED$11*DY$8),3,0))))</f>
        <v>0</v>
      </c>
      <c r="DZ16" s="239">
        <f>IF(OR(SUMIF(DZ$12:DZ15,2,DZ$12:DZ15)=2,SUMIF(DZ$12:DZ15,1,DZ$12:DZ15)=1,SUM(DZ$12:DZ15)=1,SUM(DZ$12:DZ15)=2),0,IF($C16+$ED15&gt;($ED$11*DZ$8),1,IF($C16+$D16+$E16+$F16+$ED15&gt;($ED$11*DZ$8),2,IF($C16+$D16+$E16+$F16+$G16+$ED15&gt;($ED$11*DZ$8),3,0))))</f>
        <v>0</v>
      </c>
      <c r="EA16" s="239">
        <f>IF(OR(SUMIF(EA$12:EA15,2,EA$12:EA15)=2,SUMIF(EA$12:EA15,1,EA$12:EA15)=1,SUM(EA$12:EA15)=1,SUM(EA$12:EA15)=2),0,IF($C16+$ED15&gt;($ED$11*EA$8),1,IF($C16+$D16+$E16+$F16+$ED15&gt;($ED$11*EA$8),2,IF($C16+$D16+$E16+$F16+$G16+$ED15&gt;($ED$11*EA$8),3,0))))</f>
        <v>0</v>
      </c>
      <c r="EB16" s="239">
        <f>IF(OR(SUMIF(EB$12:EB15,2,EB$12:EB15)=2,SUMIF(EB$12:EB15,1,EB$12:EB15)=1,SUM(EB$12:EB15)=1,SUM(EB$12:EB15)=2),0,IF($C16+$ED15&gt;($ED$11*EB$8),1,IF($C16+$D16+$E16+$F16+$ED15&gt;($ED$11*EB$8),2,IF($C16+$D16+$E16+$F16+$G16+$ED15&gt;($ED$11*EB$8),3,0))))</f>
        <v>0</v>
      </c>
      <c r="EC16" s="239">
        <f>IF(OR(SUMIF(EC$12:EC15,2,EC$12:EC15)=2,SUMIF(EC$12:EC15,1,EC$12:EC15)=1,SUM(EC$12:EC15)=1,SUM(EC$12:EC15)=2),0,IF($C16+$ED15&gt;($ED$11*EC$8),1,IF($C16+$D16+$E16+$F16+$ED15&gt;($ED$11*EC$8),2,IF($C16+$D16+$E16+$F16+$G16+$ED15&gt;($ED$11*EC$8),3,0))))</f>
        <v>0</v>
      </c>
      <c r="ED16" s="197">
        <f>SUM($C$12:$F16)</f>
        <v>0</v>
      </c>
    </row>
    <row r="17" spans="1:134" ht="14.1" customHeight="1">
      <c r="A17" s="236">
        <v>6</v>
      </c>
      <c r="B17" s="265" t="s">
        <v>40</v>
      </c>
      <c r="C17" s="237">
        <v>0</v>
      </c>
      <c r="D17" s="237">
        <v>0</v>
      </c>
      <c r="E17" s="237">
        <v>0</v>
      </c>
      <c r="F17" s="237">
        <v>0</v>
      </c>
      <c r="G17" s="237">
        <v>0</v>
      </c>
      <c r="H17" s="239">
        <f>IF(OR(SUMIF(H$12:H16,2,H$12:H16)=2,SUMIF(H$12:H16,1,H$12:H16)=1,SUM(H$12:H16)=1,SUM(H$12:H16)=2),0,IF($C17+$ED16&gt;($ED$11*H$8),1,IF($C17+$D17+$E17+$F17+$ED16&gt;($ED$11*H$8),2,IF($C17+$D17+$E17+$F17+$G17+$ED16&gt;($ED$11*H$8),3,0))))</f>
        <v>0</v>
      </c>
      <c r="I17" s="239">
        <f>IF(OR(SUMIF(I$12:I16,2,I$12:I16)=2,SUMIF(I$12:I16,1,I$12:I16)=1,SUM(I$12:I16)=1,SUM(I$12:I16)=2),0,IF($C17+$ED16&gt;($ED$11*I$8),1,IF($C17+$D17+$E17+$F17+$ED16&gt;($ED$11*I$8),2,IF($C17+$D17+$E17+$F17+$G17+$ED16&gt;($ED$11*I$8),3,0))))</f>
        <v>0</v>
      </c>
      <c r="J17" s="239">
        <f>IF(OR(SUMIF(J$12:J16,2,J$12:J16)=2,SUMIF(J$12:J16,1,J$12:J16)=1,SUM(J$12:J16)=1,SUM(J$12:J16)=2),0,IF($C17+$ED16&gt;($ED$11*J$8),1,IF($C17+$D17+$E17+$F17+$ED16&gt;($ED$11*J$8),2,IF($C17+$D17+$E17+$F17+$G17+$ED16&gt;($ED$11*J$8),3,0))))</f>
        <v>0</v>
      </c>
      <c r="K17" s="239">
        <f>IF(OR(SUMIF(K$12:K16,2,K$12:K16)=2,SUMIF(K$12:K16,1,K$12:K16)=1,SUM(K$12:K16)=1,SUM(K$12:K16)=2),0,IF($C17+$ED16&gt;($ED$11*K$8),1,IF($C17+$D17+$E17+$F17+$ED16&gt;($ED$11*K$8),2,IF($C17+$D17+$E17+$F17+$G17+$ED16&gt;($ED$11*K$8),3,0))))</f>
        <v>0</v>
      </c>
      <c r="L17" s="239">
        <f>IF(OR(SUMIF(L$12:L16,2,L$12:L16)=2,SUMIF(L$12:L16,1,L$12:L16)=1,SUM(L$12:L16)=1,SUM(L$12:L16)=2),0,IF($C17+$ED16&gt;($ED$11*L$8),1,IF($C17+$D17+$E17+$F17+$ED16&gt;($ED$11*L$8),2,IF($C17+$D17+$E17+$F17+$G17+$ED16&gt;($ED$11*L$8),3,0))))</f>
        <v>0</v>
      </c>
      <c r="M17" s="239">
        <f>IF(OR(SUMIF(M$12:M16,2,M$12:M16)=2,SUMIF(M$12:M16,1,M$12:M16)=1,SUM(M$12:M16)=1,SUM(M$12:M16)=2),0,IF($C17+$ED16&gt;($ED$11*M$8),1,IF($C17+$D17+$E17+$F17+$ED16&gt;($ED$11*M$8),2,IF($C17+$D17+$E17+$F17+$G17+$ED16&gt;($ED$11*M$8),3,0))))</f>
        <v>0</v>
      </c>
      <c r="N17" s="239">
        <f>IF(OR(SUMIF(N$12:N16,2,N$12:N16)=2,SUMIF(N$12:N16,1,N$12:N16)=1,SUM(N$12:N16)=1,SUM(N$12:N16)=2),0,IF($C17+$ED16&gt;($ED$11*N$8),1,IF($C17+$D17+$E17+$F17+$ED16&gt;($ED$11*N$8),2,IF($C17+$D17+$E17+$F17+$G17+$ED16&gt;($ED$11*N$8),3,0))))</f>
        <v>0</v>
      </c>
      <c r="O17" s="239">
        <f>IF(OR(SUMIF(O$12:O16,2,O$12:O16)=2,SUMIF(O$12:O16,1,O$12:O16)=1,SUM(O$12:O16)=1,SUM(O$12:O16)=2),0,IF($C17+$ED16&gt;($ED$11*O$8),1,IF($C17+$D17+$E17+$F17+$ED16&gt;($ED$11*O$8),2,IF($C17+$D17+$E17+$F17+$G17+$ED16&gt;($ED$11*O$8),3,0))))</f>
        <v>0</v>
      </c>
      <c r="P17" s="239">
        <f>IF(OR(SUMIF(P$12:P16,2,P$12:P16)=2,SUMIF(P$12:P16,1,P$12:P16)=1,SUM(P$12:P16)=1,SUM(P$12:P16)=2),0,IF($C17+$ED16&gt;($ED$11*P$8),1,IF($C17+$D17+$E17+$F17+$ED16&gt;($ED$11*P$8),2,IF($C17+$D17+$E17+$F17+$G17+$ED16&gt;($ED$11*P$8),3,0))))</f>
        <v>0</v>
      </c>
      <c r="Q17" s="239">
        <f>IF(OR(SUMIF(Q$12:Q16,2,Q$12:Q16)=2,SUMIF(Q$12:Q16,1,Q$12:Q16)=1,SUM(Q$12:Q16)=1,SUM(Q$12:Q16)=2),0,IF($C17+$ED16&gt;($ED$11*Q$8),1,IF($C17+$D17+$E17+$F17+$ED16&gt;($ED$11*Q$8),2,IF($C17+$D17+$E17+$F17+$G17+$ED16&gt;($ED$11*Q$8),3,0))))</f>
        <v>0</v>
      </c>
      <c r="R17" s="239">
        <f>IF(OR(SUMIF(R$12:R16,2,R$12:R16)=2,SUMIF(R$12:R16,1,R$12:R16)=1,SUM(R$12:R16)=1,SUM(R$12:R16)=2),0,IF($C17+$ED16&gt;($ED$11*R$8),1,IF($C17+$D17+$E17+$F17+$ED16&gt;($ED$11*R$8),2,IF($C17+$D17+$E17+$F17+$G17+$ED16&gt;($ED$11*R$8),3,0))))</f>
        <v>0</v>
      </c>
      <c r="S17" s="239">
        <f>IF(OR(SUMIF(S$12:S16,2,S$12:S16)=2,SUMIF(S$12:S16,1,S$12:S16)=1,SUM(S$12:S16)=1,SUM(S$12:S16)=2),0,IF($C17+$ED16&gt;($ED$11*S$8),1,IF($C17+$D17+$E17+$F17+$ED16&gt;($ED$11*S$8),2,IF($C17+$D17+$E17+$F17+$G17+$ED16&gt;($ED$11*S$8),3,0))))</f>
        <v>0</v>
      </c>
      <c r="T17" s="239">
        <f>IF(OR(SUMIF(T$12:T16,2,T$12:T16)=2,SUMIF(T$12:T16,1,T$12:T16)=1,SUM(T$12:T16)=1,SUM(T$12:T16)=2),0,IF($C17+$ED16&gt;($ED$11*T$8),1,IF($C17+$D17+$E17+$F17+$ED16&gt;($ED$11*T$8),2,IF($C17+$D17+$E17+$F17+$G17+$ED16&gt;($ED$11*T$8),3,0))))</f>
        <v>0</v>
      </c>
      <c r="U17" s="239">
        <f>IF(OR(SUMIF(U$12:U16,2,U$12:U16)=2,SUMIF(U$12:U16,1,U$12:U16)=1,SUM(U$12:U16)=1,SUM(U$12:U16)=2),0,IF($C17+$ED16&gt;($ED$11*U$8),1,IF($C17+$D17+$E17+$F17+$ED16&gt;($ED$11*U$8),2,IF($C17+$D17+$E17+$F17+$G17+$ED16&gt;($ED$11*U$8),3,0))))</f>
        <v>0</v>
      </c>
      <c r="V17" s="239">
        <f>IF(OR(SUMIF(V$12:V16,2,V$12:V16)=2,SUMIF(V$12:V16,1,V$12:V16)=1,SUM(V$12:V16)=1,SUM(V$12:V16)=2),0,IF($C17+$ED16&gt;($ED$11*V$8),1,IF($C17+$D17+$E17+$F17+$ED16&gt;($ED$11*V$8),2,IF($C17+$D17+$E17+$F17+$G17+$ED16&gt;($ED$11*V$8),3,0))))</f>
        <v>0</v>
      </c>
      <c r="W17" s="239">
        <f>IF(OR(SUMIF(W$12:W16,2,W$12:W16)=2,SUMIF(W$12:W16,1,W$12:W16)=1,SUM(W$12:W16)=1,SUM(W$12:W16)=2),0,IF($C17+$ED16&gt;($ED$11*W$8),1,IF($C17+$D17+$E17+$F17+$ED16&gt;($ED$11*W$8),2,IF($C17+$D17+$E17+$F17+$G17+$ED16&gt;($ED$11*W$8),3,0))))</f>
        <v>0</v>
      </c>
      <c r="X17" s="239">
        <f>IF(OR(SUMIF(X$12:X16,2,X$12:X16)=2,SUMIF(X$12:X16,1,X$12:X16)=1,SUM(X$12:X16)=1,SUM(X$12:X16)=2),0,IF($C17+$ED16&gt;($ED$11*X$8),1,IF($C17+$D17+$E17+$F17+$ED16&gt;($ED$11*X$8),2,IF($C17+$D17+$E17+$F17+$G17+$ED16&gt;($ED$11*X$8),3,0))))</f>
        <v>0</v>
      </c>
      <c r="Y17" s="239">
        <f>IF(OR(SUMIF(Y$12:Y16,2,Y$12:Y16)=2,SUMIF(Y$12:Y16,1,Y$12:Y16)=1,SUM(Y$12:Y16)=1,SUM(Y$12:Y16)=2),0,IF($C17+$ED16&gt;($ED$11*Y$8),1,IF($C17+$D17+$E17+$F17+$ED16&gt;($ED$11*Y$8),2,IF($C17+$D17+$E17+$F17+$G17+$ED16&gt;($ED$11*Y$8),3,0))))</f>
        <v>0</v>
      </c>
      <c r="Z17" s="239">
        <f>IF(OR(SUMIF(Z$12:Z16,2,Z$12:Z16)=2,SUMIF(Z$12:Z16,1,Z$12:Z16)=1,SUM(Z$12:Z16)=1,SUM(Z$12:Z16)=2),0,IF($C17+$ED16&gt;($ED$11*Z$8),1,IF($C17+$D17+$E17+$F17+$ED16&gt;($ED$11*Z$8),2,IF($C17+$D17+$E17+$F17+$G17+$ED16&gt;($ED$11*Z$8),3,0))))</f>
        <v>0</v>
      </c>
      <c r="AA17" s="239">
        <f>IF(OR(SUMIF(AA$12:AA16,2,AA$12:AA16)=2,SUMIF(AA$12:AA16,1,AA$12:AA16)=1,SUM(AA$12:AA16)=1,SUM(AA$12:AA16)=2),0,IF($C17+$ED16&gt;($ED$11*AA$8),1,IF($C17+$D17+$E17+$F17+$ED16&gt;($ED$11*AA$8),2,IF($C17+$D17+$E17+$F17+$G17+$ED16&gt;($ED$11*AA$8),3,0))))</f>
        <v>0</v>
      </c>
      <c r="AB17" s="239">
        <f>IF(OR(SUMIF(AB$12:AB16,2,AB$12:AB16)=2,SUMIF(AB$12:AB16,1,AB$12:AB16)=1,SUM(AB$12:AB16)=1,SUM(AB$12:AB16)=2),0,IF($C17+$ED16&gt;($ED$11*AB$8),1,IF($C17+$D17+$E17+$F17+$ED16&gt;($ED$11*AB$8),2,IF($C17+$D17+$E17+$F17+$G17+$ED16&gt;($ED$11*AB$8),3,0))))</f>
        <v>0</v>
      </c>
      <c r="AC17" s="239">
        <f>IF(OR(SUMIF(AC$12:AC16,2,AC$12:AC16)=2,SUMIF(AC$12:AC16,1,AC$12:AC16)=1,SUM(AC$12:AC16)=1,SUM(AC$12:AC16)=2),0,IF($C17+$ED16&gt;($ED$11*AC$8),1,IF($C17+$D17+$E17+$F17+$ED16&gt;($ED$11*AC$8),2,IF($C17+$D17+$E17+$F17+$G17+$ED16&gt;($ED$11*AC$8),3,0))))</f>
        <v>0</v>
      </c>
      <c r="AD17" s="239">
        <f>IF(OR(SUMIF(AD$12:AD16,2,AD$12:AD16)=2,SUMIF(AD$12:AD16,1,AD$12:AD16)=1,SUM(AD$12:AD16)=1,SUM(AD$12:AD16)=2),0,IF($C17+$ED16&gt;($ED$11*AD$8),1,IF($C17+$D17+$E17+$F17+$ED16&gt;($ED$11*AD$8),2,IF($C17+$D17+$E17+$F17+$G17+$ED16&gt;($ED$11*AD$8),3,0))))</f>
        <v>0</v>
      </c>
      <c r="AE17" s="239">
        <f>IF(OR(SUMIF(AE$12:AE16,2,AE$12:AE16)=2,SUMIF(AE$12:AE16,1,AE$12:AE16)=1,SUM(AE$12:AE16)=1,SUM(AE$12:AE16)=2),0,IF($C17+$ED16&gt;($ED$11*AE$8),1,IF($C17+$D17+$E17+$F17+$ED16&gt;($ED$11*AE$8),2,IF($C17+$D17+$E17+$F17+$G17+$ED16&gt;($ED$11*AE$8),3,0))))</f>
        <v>0</v>
      </c>
      <c r="AF17" s="239">
        <f>IF(OR(SUMIF(AF$12:AF16,2,AF$12:AF16)=2,SUMIF(AF$12:AF16,1,AF$12:AF16)=1,SUM(AF$12:AF16)=1,SUM(AF$12:AF16)=2),0,IF($C17+$ED16&gt;($ED$11*AF$8),1,IF($C17+$D17+$E17+$F17+$ED16&gt;($ED$11*AF$8),2,IF($C17+$D17+$E17+$F17+$G17+$ED16&gt;($ED$11*AF$8),3,0))))</f>
        <v>0</v>
      </c>
      <c r="AG17" s="239">
        <f>IF(OR(SUMIF(AG$12:AG16,2,AG$12:AG16)=2,SUMIF(AG$12:AG16,1,AG$12:AG16)=1,SUM(AG$12:AG16)=1,SUM(AG$12:AG16)=2),0,IF($C17+$ED16&gt;($ED$11*AG$8),1,IF($C17+$D17+$E17+$F17+$ED16&gt;($ED$11*AG$8),2,IF($C17+$D17+$E17+$F17+$G17+$ED16&gt;($ED$11*AG$8),3,0))))</f>
        <v>0</v>
      </c>
      <c r="AH17" s="239">
        <f>IF(OR(SUMIF(AH$12:AH16,2,AH$12:AH16)=2,SUMIF(AH$12:AH16,1,AH$12:AH16)=1,SUM(AH$12:AH16)=1,SUM(AH$12:AH16)=2),0,IF($C17+$ED16&gt;($ED$11*AH$8),1,IF($C17+$D17+$E17+$F17+$ED16&gt;($ED$11*AH$8),2,IF($C17+$D17+$E17+$F17+$G17+$ED16&gt;($ED$11*AH$8),3,0))))</f>
        <v>0</v>
      </c>
      <c r="AI17" s="239">
        <f>IF(OR(SUMIF(AI$12:AI16,2,AI$12:AI16)=2,SUMIF(AI$12:AI16,1,AI$12:AI16)=1,SUM(AI$12:AI16)=1,SUM(AI$12:AI16)=2),0,IF($C17+$ED16&gt;($ED$11*AI$8),1,IF($C17+$D17+$E17+$F17+$ED16&gt;($ED$11*AI$8),2,IF($C17+$D17+$E17+$F17+$G17+$ED16&gt;($ED$11*AI$8),3,0))))</f>
        <v>0</v>
      </c>
      <c r="AJ17" s="239">
        <f>IF(OR(SUMIF(AJ$12:AJ16,2,AJ$12:AJ16)=2,SUMIF(AJ$12:AJ16,1,AJ$12:AJ16)=1,SUM(AJ$12:AJ16)=1,SUM(AJ$12:AJ16)=2),0,IF($C17+$ED16&gt;($ED$11*AJ$8),1,IF($C17+$D17+$E17+$F17+$ED16&gt;($ED$11*AJ$8),2,IF($C17+$D17+$E17+$F17+$G17+$ED16&gt;($ED$11*AJ$8),3,0))))</f>
        <v>0</v>
      </c>
      <c r="AK17" s="239">
        <f>IF(OR(SUMIF(AK$12:AK16,2,AK$12:AK16)=2,SUMIF(AK$12:AK16,1,AK$12:AK16)=1,SUM(AK$12:AK16)=1,SUM(AK$12:AK16)=2),0,IF($C17+$ED16&gt;($ED$11*AK$8),1,IF($C17+$D17+$E17+$F17+$ED16&gt;($ED$11*AK$8),2,IF($C17+$D17+$E17+$F17+$G17+$ED16&gt;($ED$11*AK$8),3,0))))</f>
        <v>0</v>
      </c>
      <c r="AL17" s="239">
        <f>IF(OR(SUMIF(AL$12:AL16,2,AL$12:AL16)=2,SUMIF(AL$12:AL16,1,AL$12:AL16)=1,SUM(AL$12:AL16)=1,SUM(AL$12:AL16)=2),0,IF($C17+$ED16&gt;($ED$11*AL$8),1,IF($C17+$D17+$E17+$F17+$ED16&gt;($ED$11*AL$8),2,IF($C17+$D17+$E17+$F17+$G17+$ED16&gt;($ED$11*AL$8),3,0))))</f>
        <v>0</v>
      </c>
      <c r="AM17" s="239">
        <f>IF(OR(SUMIF(AM$12:AM16,2,AM$12:AM16)=2,SUMIF(AM$12:AM16,1,AM$12:AM16)=1,SUM(AM$12:AM16)=1,SUM(AM$12:AM16)=2),0,IF($C17+$ED16&gt;($ED$11*AM$8),1,IF($C17+$D17+$E17+$F17+$ED16&gt;($ED$11*AM$8),2,IF($C17+$D17+$E17+$F17+$G17+$ED16&gt;($ED$11*AM$8),3,0))))</f>
        <v>0</v>
      </c>
      <c r="AN17" s="239">
        <f>IF(OR(SUMIF(AN$12:AN16,2,AN$12:AN16)=2,SUMIF(AN$12:AN16,1,AN$12:AN16)=1,SUM(AN$12:AN16)=1,SUM(AN$12:AN16)=2),0,IF($C17+$ED16&gt;($ED$11*AN$8),1,IF($C17+$D17+$E17+$F17+$ED16&gt;($ED$11*AN$8),2,IF($C17+$D17+$E17+$F17+$G17+$ED16&gt;($ED$11*AN$8),3,0))))</f>
        <v>0</v>
      </c>
      <c r="AO17" s="239">
        <f>IF(OR(SUMIF(AO$12:AO16,2,AO$12:AO16)=2,SUMIF(AO$12:AO16,1,AO$12:AO16)=1,SUM(AO$12:AO16)=1,SUM(AO$12:AO16)=2),0,IF($C17+$ED16&gt;($ED$11*AO$8),1,IF($C17+$D17+$E17+$F17+$ED16&gt;($ED$11*AO$8),2,IF($C17+$D17+$E17+$F17+$G17+$ED16&gt;($ED$11*AO$8),3,0))))</f>
        <v>0</v>
      </c>
      <c r="AP17" s="239">
        <f>IF(OR(SUMIF(AP$12:AP16,2,AP$12:AP16)=2,SUMIF(AP$12:AP16,1,AP$12:AP16)=1,SUM(AP$12:AP16)=1,SUM(AP$12:AP16)=2),0,IF($C17+$ED16&gt;($ED$11*AP$8),1,IF($C17+$D17+$E17+$F17+$ED16&gt;($ED$11*AP$8),2,IF($C17+$D17+$E17+$F17+$G17+$ED16&gt;($ED$11*AP$8),3,0))))</f>
        <v>0</v>
      </c>
      <c r="AQ17" s="239">
        <f>IF(OR(SUMIF(AQ$12:AQ16,2,AQ$12:AQ16)=2,SUMIF(AQ$12:AQ16,1,AQ$12:AQ16)=1,SUM(AQ$12:AQ16)=1,SUM(AQ$12:AQ16)=2),0,IF($C17+$ED16&gt;($ED$11*AQ$8),1,IF($C17+$D17+$E17+$F17+$ED16&gt;($ED$11*AQ$8),2,IF($C17+$D17+$E17+$F17+$G17+$ED16&gt;($ED$11*AQ$8),3,0))))</f>
        <v>0</v>
      </c>
      <c r="AR17" s="239">
        <f>IF(OR(SUMIF(AR$12:AR16,2,AR$12:AR16)=2,SUMIF(AR$12:AR16,1,AR$12:AR16)=1,SUM(AR$12:AR16)=1,SUM(AR$12:AR16)=2),0,IF($C17+$ED16&gt;($ED$11*AR$8),1,IF($C17+$D17+$E17+$F17+$ED16&gt;($ED$11*AR$8),2,IF($C17+$D17+$E17+$F17+$G17+$ED16&gt;($ED$11*AR$8),3,0))))</f>
        <v>0</v>
      </c>
      <c r="AS17" s="239">
        <f>IF(OR(SUMIF(AS$12:AS16,2,AS$12:AS16)=2,SUMIF(AS$12:AS16,1,AS$12:AS16)=1,SUM(AS$12:AS16)=1,SUM(AS$12:AS16)=2),0,IF($C17+$ED16&gt;($ED$11*AS$8),1,IF($C17+$D17+$E17+$F17+$ED16&gt;($ED$11*AS$8),2,IF($C17+$D17+$E17+$F17+$G17+$ED16&gt;($ED$11*AS$8),3,0))))</f>
        <v>0</v>
      </c>
      <c r="AT17" s="239">
        <f>IF(OR(SUMIF(AT$12:AT16,2,AT$12:AT16)=2,SUMIF(AT$12:AT16,1,AT$12:AT16)=1,SUM(AT$12:AT16)=1,SUM(AT$12:AT16)=2),0,IF($C17+$ED16&gt;($ED$11*AT$8),1,IF($C17+$D17+$E17+$F17+$ED16&gt;($ED$11*AT$8),2,IF($C17+$D17+$E17+$F17+$G17+$ED16&gt;($ED$11*AT$8),3,0))))</f>
        <v>0</v>
      </c>
      <c r="AU17" s="239">
        <f>IF(OR(SUMIF(AU$12:AU16,2,AU$12:AU16)=2,SUMIF(AU$12:AU16,1,AU$12:AU16)=1,SUM(AU$12:AU16)=1,SUM(AU$12:AU16)=2),0,IF($C17+$ED16&gt;($ED$11*AU$8),1,IF($C17+$D17+$E17+$F17+$ED16&gt;($ED$11*AU$8),2,IF($C17+$D17+$E17+$F17+$G17+$ED16&gt;($ED$11*AU$8),3,0))))</f>
        <v>0</v>
      </c>
      <c r="AV17" s="239">
        <f>IF(OR(SUMIF(AV$12:AV16,2,AV$12:AV16)=2,SUMIF(AV$12:AV16,1,AV$12:AV16)=1,SUM(AV$12:AV16)=1,SUM(AV$12:AV16)=2),0,IF($C17+$ED16&gt;($ED$11*AV$8),1,IF($C17+$D17+$E17+$F17+$ED16&gt;($ED$11*AV$8),2,IF($C17+$D17+$E17+$F17+$G17+$ED16&gt;($ED$11*AV$8),3,0))))</f>
        <v>0</v>
      </c>
      <c r="AW17" s="239">
        <f>IF(OR(SUMIF(AW$12:AW16,2,AW$12:AW16)=2,SUMIF(AW$12:AW16,1,AW$12:AW16)=1,SUM(AW$12:AW16)=1,SUM(AW$12:AW16)=2),0,IF($C17+$ED16&gt;($ED$11*AW$8),1,IF($C17+$D17+$E17+$F17+$ED16&gt;($ED$11*AW$8),2,IF($C17+$D17+$E17+$F17+$G17+$ED16&gt;($ED$11*AW$8),3,0))))</f>
        <v>0</v>
      </c>
      <c r="AX17" s="239">
        <f>IF(OR(SUMIF(AX$12:AX16,2,AX$12:AX16)=2,SUMIF(AX$12:AX16,1,AX$12:AX16)=1,SUM(AX$12:AX16)=1,SUM(AX$12:AX16)=2),0,IF($C17+$ED16&gt;($ED$11*AX$8),1,IF($C17+$D17+$E17+$F17+$ED16&gt;($ED$11*AX$8),2,IF($C17+$D17+$E17+$F17+$G17+$ED16&gt;($ED$11*AX$8),3,0))))</f>
        <v>0</v>
      </c>
      <c r="AY17" s="239">
        <f>IF(OR(SUMIF(AY$12:AY16,2,AY$12:AY16)=2,SUMIF(AY$12:AY16,1,AY$12:AY16)=1,SUM(AY$12:AY16)=1,SUM(AY$12:AY16)=2),0,IF($C17+$ED16&gt;($ED$11*AY$8),1,IF($C17+$D17+$E17+$F17+$ED16&gt;($ED$11*AY$8),2,IF($C17+$D17+$E17+$F17+$G17+$ED16&gt;($ED$11*AY$8),3,0))))</f>
        <v>0</v>
      </c>
      <c r="AZ17" s="239">
        <f>IF(OR(SUMIF(AZ$12:AZ16,2,AZ$12:AZ16)=2,SUMIF(AZ$12:AZ16,1,AZ$12:AZ16)=1,SUM(AZ$12:AZ16)=1,SUM(AZ$12:AZ16)=2),0,IF($C17+$ED16&gt;($ED$11*AZ$8),1,IF($C17+$D17+$E17+$F17+$ED16&gt;($ED$11*AZ$8),2,IF($C17+$D17+$E17+$F17+$G17+$ED16&gt;($ED$11*AZ$8),3,0))))</f>
        <v>0</v>
      </c>
      <c r="BA17" s="239">
        <f>IF(OR(SUMIF(BA$12:BA16,2,BA$12:BA16)=2,SUMIF(BA$12:BA16,1,BA$12:BA16)=1,SUM(BA$12:BA16)=1,SUM(BA$12:BA16)=2),0,IF($C17+$ED16&gt;($ED$11*BA$8),1,IF($C17+$D17+$E17+$F17+$ED16&gt;($ED$11*BA$8),2,IF($C17+$D17+$E17+$F17+$G17+$ED16&gt;($ED$11*BA$8),3,0))))</f>
        <v>0</v>
      </c>
      <c r="BB17" s="239">
        <f>IF(OR(SUMIF(BB$12:BB16,2,BB$12:BB16)=2,SUMIF(BB$12:BB16,1,BB$12:BB16)=1,SUM(BB$12:BB16)=1,SUM(BB$12:BB16)=2),0,IF($C17+$ED16&gt;($ED$11*BB$8),1,IF($C17+$D17+$E17+$F17+$ED16&gt;($ED$11*BB$8),2,IF($C17+$D17+$E17+$F17+$G17+$ED16&gt;($ED$11*BB$8),3,0))))</f>
        <v>0</v>
      </c>
      <c r="BC17" s="239">
        <f>IF(OR(SUMIF(BC$12:BC16,2,BC$12:BC16)=2,SUMIF(BC$12:BC16,1,BC$12:BC16)=1,SUM(BC$12:BC16)=1,SUM(BC$12:BC16)=2),0,IF($C17+$ED16&gt;($ED$11*BC$8),1,IF($C17+$D17+$E17+$F17+$ED16&gt;($ED$11*BC$8),2,IF($C17+$D17+$E17+$F17+$G17+$ED16&gt;($ED$11*BC$8),3,0))))</f>
        <v>0</v>
      </c>
      <c r="BD17" s="239">
        <f>IF(OR(SUMIF(BD$12:BD16,2,BD$12:BD16)=2,SUMIF(BD$12:BD16,1,BD$12:BD16)=1,SUM(BD$12:BD16)=1,SUM(BD$12:BD16)=2),0,IF($C17+$ED16&gt;($ED$11*BD$8),1,IF($C17+$D17+$E17+$F17+$ED16&gt;($ED$11*BD$8),2,IF($C17+$D17+$E17+$F17+$G17+$ED16&gt;($ED$11*BD$8),3,0))))</f>
        <v>0</v>
      </c>
      <c r="BE17" s="239">
        <f>IF(OR(SUMIF(BE$12:BE16,2,BE$12:BE16)=2,SUMIF(BE$12:BE16,1,BE$12:BE16)=1,SUM(BE$12:BE16)=1,SUM(BE$12:BE16)=2),0,IF($C17+$ED16&gt;($ED$11*BE$8),1,IF($C17+$D17+$E17+$F17+$ED16&gt;($ED$11*BE$8),2,IF($C17+$D17+$E17+$F17+$G17+$ED16&gt;($ED$11*BE$8),3,0))))</f>
        <v>0</v>
      </c>
      <c r="BF17" s="239">
        <f>IF(OR(SUMIF(BF$12:BF16,2,BF$12:BF16)=2,SUMIF(BF$12:BF16,1,BF$12:BF16)=1,SUM(BF$12:BF16)=1,SUM(BF$12:BF16)=2),0,IF($C17+$ED16&gt;($ED$11*BF$8),1,IF($C17+$D17+$E17+$F17+$ED16&gt;($ED$11*BF$8),2,IF($C17+$D17+$E17+$F17+$G17+$ED16&gt;($ED$11*BF$8),3,0))))</f>
        <v>0</v>
      </c>
      <c r="BG17" s="239">
        <f>IF(OR(SUMIF(BG$12:BG16,2,BG$12:BG16)=2,SUMIF(BG$12:BG16,1,BG$12:BG16)=1,SUM(BG$12:BG16)=1,SUM(BG$12:BG16)=2),0,IF($C17+$ED16&gt;($ED$11*BG$8),1,IF($C17+$D17+$E17+$F17+$ED16&gt;($ED$11*BG$8),2,IF($C17+$D17+$E17+$F17+$G17+$ED16&gt;($ED$11*BG$8),3,0))))</f>
        <v>0</v>
      </c>
      <c r="BH17" s="239">
        <f>IF(OR(SUMIF(BH$12:BH16,2,BH$12:BH16)=2,SUMIF(BH$12:BH16,1,BH$12:BH16)=1,SUM(BH$12:BH16)=1,SUM(BH$12:BH16)=2),0,IF($C17+$ED16&gt;($ED$11*BH$8),1,IF($C17+$D17+$E17+$F17+$ED16&gt;($ED$11*BH$8),2,IF($C17+$D17+$E17+$F17+$G17+$ED16&gt;($ED$11*BH$8),3,0))))</f>
        <v>0</v>
      </c>
      <c r="BI17" s="239">
        <f>IF(OR(SUMIF(BI$12:BI16,2,BI$12:BI16)=2,SUMIF(BI$12:BI16,1,BI$12:BI16)=1,SUM(BI$12:BI16)=1,SUM(BI$12:BI16)=2),0,IF($C17+$ED16&gt;($ED$11*BI$8),1,IF($C17+$D17+$E17+$F17+$ED16&gt;($ED$11*BI$8),2,IF($C17+$D17+$E17+$F17+$G17+$ED16&gt;($ED$11*BI$8),3,0))))</f>
        <v>0</v>
      </c>
      <c r="BJ17" s="239">
        <f>IF(OR(SUMIF(BJ$12:BJ16,2,BJ$12:BJ16)=2,SUMIF(BJ$12:BJ16,1,BJ$12:BJ16)=1,SUM(BJ$12:BJ16)=1,SUM(BJ$12:BJ16)=2),0,IF($C17+$ED16&gt;($ED$11*BJ$8),1,IF($C17+$D17+$E17+$F17+$ED16&gt;($ED$11*BJ$8),2,IF($C17+$D17+$E17+$F17+$G17+$ED16&gt;($ED$11*BJ$8),3,0))))</f>
        <v>0</v>
      </c>
      <c r="BK17" s="239">
        <f>IF(OR(SUMIF(BK$12:BK16,2,BK$12:BK16)=2,SUMIF(BK$12:BK16,1,BK$12:BK16)=1,SUM(BK$12:BK16)=1,SUM(BK$12:BK16)=2),0,IF($C17+$ED16&gt;($ED$11*BK$8),1,IF($C17+$D17+$E17+$F17+$ED16&gt;($ED$11*BK$8),2,IF($C17+$D17+$E17+$F17+$G17+$ED16&gt;($ED$11*BK$8),3,0))))</f>
        <v>0</v>
      </c>
      <c r="BL17" s="239">
        <f>IF(OR(SUMIF(BL$12:BL16,2,BL$12:BL16)=2,SUMIF(BL$12:BL16,1,BL$12:BL16)=1,SUM(BL$12:BL16)=1,SUM(BL$12:BL16)=2),0,IF($C17+$ED16&gt;($ED$11*BL$8),1,IF($C17+$D17+$E17+$F17+$ED16&gt;($ED$11*BL$8),2,IF($C17+$D17+$E17+$F17+$G17+$ED16&gt;($ED$11*BL$8),3,0))))</f>
        <v>0</v>
      </c>
      <c r="BM17" s="239">
        <f>IF(OR(SUMIF(BM$12:BM16,2,BM$12:BM16)=2,SUMIF(BM$12:BM16,1,BM$12:BM16)=1,SUM(BM$12:BM16)=1,SUM(BM$12:BM16)=2),0,IF($C17+$ED16&gt;($ED$11*BM$8),1,IF($C17+$D17+$E17+$F17+$ED16&gt;($ED$11*BM$8),2,IF($C17+$D17+$E17+$F17+$G17+$ED16&gt;($ED$11*BM$8),3,0))))</f>
        <v>0</v>
      </c>
      <c r="BN17" s="239">
        <f>IF(OR(SUMIF(BN$12:BN16,2,BN$12:BN16)=2,SUMIF(BN$12:BN16,1,BN$12:BN16)=1,SUM(BN$12:BN16)=1,SUM(BN$12:BN16)=2),0,IF($C17+$ED16&gt;($ED$11*BN$8),1,IF($C17+$D17+$E17+$F17+$ED16&gt;($ED$11*BN$8),2,IF($C17+$D17+$E17+$F17+$G17+$ED16&gt;($ED$11*BN$8),3,0))))</f>
        <v>0</v>
      </c>
      <c r="BO17" s="239">
        <f>IF(OR(SUMIF(BO$12:BO16,2,BO$12:BO16)=2,SUMIF(BO$12:BO16,1,BO$12:BO16)=1,SUM(BO$12:BO16)=1,SUM(BO$12:BO16)=2),0,IF($C17+$ED16&gt;($ED$11*BO$8),1,IF($C17+$D17+$E17+$F17+$ED16&gt;($ED$11*BO$8),2,IF($C17+$D17+$E17+$F17+$G17+$ED16&gt;($ED$11*BO$8),3,0))))</f>
        <v>0</v>
      </c>
      <c r="BP17" s="239">
        <f>IF(OR(SUMIF(BP$12:BP16,2,BP$12:BP16)=2,SUMIF(BP$12:BP16,1,BP$12:BP16)=1,SUM(BP$12:BP16)=1,SUM(BP$12:BP16)=2),0,IF($C17+$ED16&gt;($ED$11*BP$8),1,IF($C17+$D17+$E17+$F17+$ED16&gt;($ED$11*BP$8),2,IF($C17+$D17+$E17+$F17+$G17+$ED16&gt;($ED$11*BP$8),3,0))))</f>
        <v>0</v>
      </c>
      <c r="BQ17" s="239">
        <f>IF(OR(SUMIF(BQ$12:BQ16,2,BQ$12:BQ16)=2,SUMIF(BQ$12:BQ16,1,BQ$12:BQ16)=1,SUM(BQ$12:BQ16)=1,SUM(BQ$12:BQ16)=2),0,IF($C17+$ED16&gt;($ED$11*BQ$8),1,IF($C17+$D17+$E17+$F17+$ED16&gt;($ED$11*BQ$8),2,IF($C17+$D17+$E17+$F17+$G17+$ED16&gt;($ED$11*BQ$8),3,0))))</f>
        <v>0</v>
      </c>
      <c r="BR17" s="239">
        <f>IF(OR(SUMIF(BR$12:BR16,2,BR$12:BR16)=2,SUMIF(BR$12:BR16,1,BR$12:BR16)=1,SUM(BR$12:BR16)=1,SUM(BR$12:BR16)=2),0,IF($C17+$ED16&gt;($ED$11*BR$8),1,IF($C17+$D17+$E17+$F17+$ED16&gt;($ED$11*BR$8),2,IF($C17+$D17+$E17+$F17+$G17+$ED16&gt;($ED$11*BR$8),3,0))))</f>
        <v>0</v>
      </c>
      <c r="BS17" s="239">
        <f>IF(OR(SUMIF(BS$12:BS16,2,BS$12:BS16)=2,SUMIF(BS$12:BS16,1,BS$12:BS16)=1,SUM(BS$12:BS16)=1,SUM(BS$12:BS16)=2),0,IF($C17+$ED16&gt;($ED$11*BS$8),1,IF($C17+$D17+$E17+$F17+$ED16&gt;($ED$11*BS$8),2,IF($C17+$D17+$E17+$F17+$G17+$ED16&gt;($ED$11*BS$8),3,0))))</f>
        <v>0</v>
      </c>
      <c r="BT17" s="239">
        <f>IF(OR(SUMIF(BT$12:BT16,2,BT$12:BT16)=2,SUMIF(BT$12:BT16,1,BT$12:BT16)=1,SUM(BT$12:BT16)=1,SUM(BT$12:BT16)=2),0,IF($C17+$ED16&gt;($ED$11*BT$8),1,IF($C17+$D17+$E17+$F17+$ED16&gt;($ED$11*BT$8),2,IF($C17+$D17+$E17+$F17+$G17+$ED16&gt;($ED$11*BT$8),3,0))))</f>
        <v>0</v>
      </c>
      <c r="BU17" s="239">
        <f>IF(OR(SUMIF(BU$12:BU16,2,BU$12:BU16)=2,SUMIF(BU$12:BU16,1,BU$12:BU16)=1,SUM(BU$12:BU16)=1,SUM(BU$12:BU16)=2),0,IF($C17+$ED16&gt;($ED$11*BU$8),1,IF($C17+$D17+$E17+$F17+$ED16&gt;($ED$11*BU$8),2,IF($C17+$D17+$E17+$F17+$G17+$ED16&gt;($ED$11*BU$8),3,0))))</f>
        <v>0</v>
      </c>
      <c r="BV17" s="239">
        <f>IF(OR(SUMIF(BV$12:BV16,2,BV$12:BV16)=2,SUMIF(BV$12:BV16,1,BV$12:BV16)=1,SUM(BV$12:BV16)=1,SUM(BV$12:BV16)=2),0,IF($C17+$ED16&gt;($ED$11*BV$8),1,IF($C17+$D17+$E17+$F17+$ED16&gt;($ED$11*BV$8),2,IF($C17+$D17+$E17+$F17+$G17+$ED16&gt;($ED$11*BV$8),3,0))))</f>
        <v>0</v>
      </c>
      <c r="BW17" s="239">
        <f>IF(OR(SUMIF(BW$12:BW16,2,BW$12:BW16)=2,SUMIF(BW$12:BW16,1,BW$12:BW16)=1,SUM(BW$12:BW16)=1,SUM(BW$12:BW16)=2),0,IF($C17+$ED16&gt;($ED$11*BW$8),1,IF($C17+$D17+$E17+$F17+$ED16&gt;($ED$11*BW$8),2,IF($C17+$D17+$E17+$F17+$G17+$ED16&gt;($ED$11*BW$8),3,0))))</f>
        <v>0</v>
      </c>
      <c r="BX17" s="239">
        <f>IF(OR(SUMIF(BX$12:BX16,2,BX$12:BX16)=2,SUMIF(BX$12:BX16,1,BX$12:BX16)=1,SUM(BX$12:BX16)=1,SUM(BX$12:BX16)=2),0,IF($C17+$ED16&gt;($ED$11*BX$8),1,IF($C17+$D17+$E17+$F17+$ED16&gt;($ED$11*BX$8),2,IF($C17+$D17+$E17+$F17+$G17+$ED16&gt;($ED$11*BX$8),3,0))))</f>
        <v>0</v>
      </c>
      <c r="BY17" s="239">
        <f>IF(OR(SUMIF(BY$12:BY16,2,BY$12:BY16)=2,SUMIF(BY$12:BY16,1,BY$12:BY16)=1,SUM(BY$12:BY16)=1,SUM(BY$12:BY16)=2),0,IF($C17+$ED16&gt;($ED$11*BY$8),1,IF($C17+$D17+$E17+$F17+$ED16&gt;($ED$11*BY$8),2,IF($C17+$D17+$E17+$F17+$G17+$ED16&gt;($ED$11*BY$8),3,0))))</f>
        <v>0</v>
      </c>
      <c r="BZ17" s="239">
        <f>IF(OR(SUMIF(BZ$12:BZ16,2,BZ$12:BZ16)=2,SUMIF(BZ$12:BZ16,1,BZ$12:BZ16)=1,SUM(BZ$12:BZ16)=1,SUM(BZ$12:BZ16)=2),0,IF($C17+$ED16&gt;($ED$11*BZ$8),1,IF($C17+$D17+$E17+$F17+$ED16&gt;($ED$11*BZ$8),2,IF($C17+$D17+$E17+$F17+$G17+$ED16&gt;($ED$11*BZ$8),3,0))))</f>
        <v>0</v>
      </c>
      <c r="CA17" s="239">
        <f>IF(OR(SUMIF(CA$12:CA16,2,CA$12:CA16)=2,SUMIF(CA$12:CA16,1,CA$12:CA16)=1,SUM(CA$12:CA16)=1,SUM(CA$12:CA16)=2),0,IF($C17+$ED16&gt;($ED$11*CA$8),1,IF($C17+$D17+$E17+$F17+$ED16&gt;($ED$11*CA$8),2,IF($C17+$D17+$E17+$F17+$G17+$ED16&gt;($ED$11*CA$8),3,0))))</f>
        <v>0</v>
      </c>
      <c r="CB17" s="239">
        <f>IF(OR(SUMIF(CB$12:CB16,2,CB$12:CB16)=2,SUMIF(CB$12:CB16,1,CB$12:CB16)=1,SUM(CB$12:CB16)=1,SUM(CB$12:CB16)=2),0,IF($C17+$ED16&gt;($ED$11*CB$8),1,IF($C17+$D17+$E17+$F17+$ED16&gt;($ED$11*CB$8),2,IF($C17+$D17+$E17+$F17+$G17+$ED16&gt;($ED$11*CB$8),3,0))))</f>
        <v>0</v>
      </c>
      <c r="CC17" s="239">
        <f>IF(OR(SUMIF(CC$12:CC16,2,CC$12:CC16)=2,SUMIF(CC$12:CC16,1,CC$12:CC16)=1,SUM(CC$12:CC16)=1,SUM(CC$12:CC16)=2),0,IF($C17+$ED16&gt;($ED$11*CC$8),1,IF($C17+$D17+$E17+$F17+$ED16&gt;($ED$11*CC$8),2,IF($C17+$D17+$E17+$F17+$G17+$ED16&gt;($ED$11*CC$8),3,0))))</f>
        <v>0</v>
      </c>
      <c r="CD17" s="239">
        <f>IF(OR(SUMIF(CD$12:CD16,2,CD$12:CD16)=2,SUMIF(CD$12:CD16,1,CD$12:CD16)=1,SUM(CD$12:CD16)=1,SUM(CD$12:CD16)=2),0,IF($C17+$ED16&gt;($ED$11*CD$8),1,IF($C17+$D17+$E17+$F17+$ED16&gt;($ED$11*CD$8),2,IF($C17+$D17+$E17+$F17+$G17+$ED16&gt;($ED$11*CD$8),3,0))))</f>
        <v>0</v>
      </c>
      <c r="CE17" s="239">
        <f>IF(OR(SUMIF(CE$12:CE16,2,CE$12:CE16)=2,SUMIF(CE$12:CE16,1,CE$12:CE16)=1,SUM(CE$12:CE16)=1,SUM(CE$12:CE16)=2),0,IF($C17+$ED16&gt;($ED$11*CE$8),1,IF($C17+$D17+$E17+$F17+$ED16&gt;($ED$11*CE$8),2,IF($C17+$D17+$E17+$F17+$G17+$ED16&gt;($ED$11*CE$8),3,0))))</f>
        <v>0</v>
      </c>
      <c r="CF17" s="239">
        <f>IF(OR(SUMIF(CF$12:CF16,2,CF$12:CF16)=2,SUMIF(CF$12:CF16,1,CF$12:CF16)=1,SUM(CF$12:CF16)=1,SUM(CF$12:CF16)=2),0,IF($C17+$ED16&gt;($ED$11*CF$8),1,IF($C17+$D17+$E17+$F17+$ED16&gt;($ED$11*CF$8),2,IF($C17+$D17+$E17+$F17+$G17+$ED16&gt;($ED$11*CF$8),3,0))))</f>
        <v>0</v>
      </c>
      <c r="CG17" s="239">
        <f>IF(OR(SUMIF(CG$12:CG16,2,CG$12:CG16)=2,SUMIF(CG$12:CG16,1,CG$12:CG16)=1,SUM(CG$12:CG16)=1,SUM(CG$12:CG16)=2),0,IF($C17+$ED16&gt;($ED$11*CG$8),1,IF($C17+$D17+$E17+$F17+$ED16&gt;($ED$11*CG$8),2,IF($C17+$D17+$E17+$F17+$G17+$ED16&gt;($ED$11*CG$8),3,0))))</f>
        <v>0</v>
      </c>
      <c r="CH17" s="239">
        <f>IF(OR(SUMIF(CH$12:CH16,2,CH$12:CH16)=2,SUMIF(CH$12:CH16,1,CH$12:CH16)=1,SUM(CH$12:CH16)=1,SUM(CH$12:CH16)=2),0,IF($C17+$ED16&gt;($ED$11*CH$8),1,IF($C17+$D17+$E17+$F17+$ED16&gt;($ED$11*CH$8),2,IF($C17+$D17+$E17+$F17+$G17+$ED16&gt;($ED$11*CH$8),3,0))))</f>
        <v>0</v>
      </c>
      <c r="CI17" s="239">
        <f>IF(OR(SUMIF(CI$12:CI16,2,CI$12:CI16)=2,SUMIF(CI$12:CI16,1,CI$12:CI16)=1,SUM(CI$12:CI16)=1,SUM(CI$12:CI16)=2),0,IF($C17+$ED16&gt;($ED$11*CI$8),1,IF($C17+$D17+$E17+$F17+$ED16&gt;($ED$11*CI$8),2,IF($C17+$D17+$E17+$F17+$G17+$ED16&gt;($ED$11*CI$8),3,0))))</f>
        <v>0</v>
      </c>
      <c r="CJ17" s="239">
        <f>IF(OR(SUMIF(CJ$12:CJ16,2,CJ$12:CJ16)=2,SUMIF(CJ$12:CJ16,1,CJ$12:CJ16)=1,SUM(CJ$12:CJ16)=1,SUM(CJ$12:CJ16)=2),0,IF($C17+$ED16&gt;($ED$11*CJ$8),1,IF($C17+$D17+$E17+$F17+$ED16&gt;($ED$11*CJ$8),2,IF($C17+$D17+$E17+$F17+$G17+$ED16&gt;($ED$11*CJ$8),3,0))))</f>
        <v>0</v>
      </c>
      <c r="CK17" s="239">
        <f>IF(OR(SUMIF(CK$12:CK16,2,CK$12:CK16)=2,SUMIF(CK$12:CK16,1,CK$12:CK16)=1,SUM(CK$12:CK16)=1,SUM(CK$12:CK16)=2),0,IF($C17+$ED16&gt;($ED$11*CK$8),1,IF($C17+$D17+$E17+$F17+$ED16&gt;($ED$11*CK$8),2,IF($C17+$D17+$E17+$F17+$G17+$ED16&gt;($ED$11*CK$8),3,0))))</f>
        <v>0</v>
      </c>
      <c r="CL17" s="239">
        <f>IF(OR(SUMIF(CL$12:CL16,2,CL$12:CL16)=2,SUMIF(CL$12:CL16,1,CL$12:CL16)=1,SUM(CL$12:CL16)=1,SUM(CL$12:CL16)=2),0,IF($C17+$ED16&gt;($ED$11*CL$8),1,IF($C17+$D17+$E17+$F17+$ED16&gt;($ED$11*CL$8),2,IF($C17+$D17+$E17+$F17+$G17+$ED16&gt;($ED$11*CL$8),3,0))))</f>
        <v>0</v>
      </c>
      <c r="CM17" s="239">
        <f>IF(OR(SUMIF(CM$12:CM16,2,CM$12:CM16)=2,SUMIF(CM$12:CM16,1,CM$12:CM16)=1,SUM(CM$12:CM16)=1,SUM(CM$12:CM16)=2),0,IF($C17+$ED16&gt;($ED$11*CM$8),1,IF($C17+$D17+$E17+$F17+$ED16&gt;($ED$11*CM$8),2,IF($C17+$D17+$E17+$F17+$G17+$ED16&gt;($ED$11*CM$8),3,0))))</f>
        <v>0</v>
      </c>
      <c r="CN17" s="239">
        <f>IF(OR(SUMIF(CN$12:CN16,2,CN$12:CN16)=2,SUMIF(CN$12:CN16,1,CN$12:CN16)=1,SUM(CN$12:CN16)=1,SUM(CN$12:CN16)=2),0,IF($C17+$ED16&gt;($ED$11*CN$8),1,IF($C17+$D17+$E17+$F17+$ED16&gt;($ED$11*CN$8),2,IF($C17+$D17+$E17+$F17+$G17+$ED16&gt;($ED$11*CN$8),3,0))))</f>
        <v>0</v>
      </c>
      <c r="CO17" s="239">
        <f>IF(OR(SUMIF(CO$12:CO16,2,CO$12:CO16)=2,SUMIF(CO$12:CO16,1,CO$12:CO16)=1,SUM(CO$12:CO16)=1,SUM(CO$12:CO16)=2),0,IF($C17+$ED16&gt;($ED$11*CO$8),1,IF($C17+$D17+$E17+$F17+$ED16&gt;($ED$11*CO$8),2,IF($C17+$D17+$E17+$F17+$G17+$ED16&gt;($ED$11*CO$8),3,0))))</f>
        <v>0</v>
      </c>
      <c r="CP17" s="239">
        <f>IF(OR(SUMIF(CP$12:CP16,2,CP$12:CP16)=2,SUMIF(CP$12:CP16,1,CP$12:CP16)=1,SUM(CP$12:CP16)=1,SUM(CP$12:CP16)=2),0,IF($C17+$ED16&gt;($ED$11*CP$8),1,IF($C17+$D17+$E17+$F17+$ED16&gt;($ED$11*CP$8),2,IF($C17+$D17+$E17+$F17+$G17+$ED16&gt;($ED$11*CP$8),3,0))))</f>
        <v>0</v>
      </c>
      <c r="CQ17" s="239">
        <f>IF(OR(SUMIF(CQ$12:CQ16,2,CQ$12:CQ16)=2,SUMIF(CQ$12:CQ16,1,CQ$12:CQ16)=1,SUM(CQ$12:CQ16)=1,SUM(CQ$12:CQ16)=2),0,IF($C17+$ED16&gt;($ED$11*CQ$8),1,IF($C17+$D17+$E17+$F17+$ED16&gt;($ED$11*CQ$8),2,IF($C17+$D17+$E17+$F17+$G17+$ED16&gt;($ED$11*CQ$8),3,0))))</f>
        <v>0</v>
      </c>
      <c r="CR17" s="239">
        <f>IF(OR(SUMIF(CR$12:CR16,2,CR$12:CR16)=2,SUMIF(CR$12:CR16,1,CR$12:CR16)=1,SUM(CR$12:CR16)=1,SUM(CR$12:CR16)=2),0,IF($C17+$ED16&gt;($ED$11*CR$8),1,IF($C17+$D17+$E17+$F17+$ED16&gt;($ED$11*CR$8),2,IF($C17+$D17+$E17+$F17+$G17+$ED16&gt;($ED$11*CR$8),3,0))))</f>
        <v>0</v>
      </c>
      <c r="CS17" s="239">
        <f>IF(OR(SUMIF(CS$12:CS16,2,CS$12:CS16)=2,SUMIF(CS$12:CS16,1,CS$12:CS16)=1,SUM(CS$12:CS16)=1,SUM(CS$12:CS16)=2),0,IF($C17+$ED16&gt;($ED$11*CS$8),1,IF($C17+$D17+$E17+$F17+$ED16&gt;($ED$11*CS$8),2,IF($C17+$D17+$E17+$F17+$G17+$ED16&gt;($ED$11*CS$8),3,0))))</f>
        <v>0</v>
      </c>
      <c r="CT17" s="239">
        <f>IF(OR(SUMIF(CT$12:CT16,2,CT$12:CT16)=2,SUMIF(CT$12:CT16,1,CT$12:CT16)=1,SUM(CT$12:CT16)=1,SUM(CT$12:CT16)=2),0,IF($C17+$ED16&gt;($ED$11*CT$8),1,IF($C17+$D17+$E17+$F17+$ED16&gt;($ED$11*CT$8),2,IF($C17+$D17+$E17+$F17+$G17+$ED16&gt;($ED$11*CT$8),3,0))))</f>
        <v>0</v>
      </c>
      <c r="CU17" s="239">
        <f>IF(OR(SUMIF(CU$12:CU16,2,CU$12:CU16)=2,SUMIF(CU$12:CU16,1,CU$12:CU16)=1,SUM(CU$12:CU16)=1,SUM(CU$12:CU16)=2),0,IF($C17+$ED16&gt;($ED$11*CU$8),1,IF($C17+$D17+$E17+$F17+$ED16&gt;($ED$11*CU$8),2,IF($C17+$D17+$E17+$F17+$G17+$ED16&gt;($ED$11*CU$8),3,0))))</f>
        <v>0</v>
      </c>
      <c r="CV17" s="239">
        <f>IF(OR(SUMIF(CV$12:CV16,2,CV$12:CV16)=2,SUMIF(CV$12:CV16,1,CV$12:CV16)=1,SUM(CV$12:CV16)=1,SUM(CV$12:CV16)=2),0,IF($C17+$ED16&gt;($ED$11*CV$8),1,IF($C17+$D17+$E17+$F17+$ED16&gt;($ED$11*CV$8),2,IF($C17+$D17+$E17+$F17+$G17+$ED16&gt;($ED$11*CV$8),3,0))))</f>
        <v>0</v>
      </c>
      <c r="CW17" s="239">
        <f>IF(OR(SUMIF(CW$12:CW16,2,CW$12:CW16)=2,SUMIF(CW$12:CW16,1,CW$12:CW16)=1,SUM(CW$12:CW16)=1,SUM(CW$12:CW16)=2),0,IF($C17+$ED16&gt;($ED$11*CW$8),1,IF($C17+$D17+$E17+$F17+$ED16&gt;($ED$11*CW$8),2,IF($C17+$D17+$E17+$F17+$G17+$ED16&gt;($ED$11*CW$8),3,0))))</f>
        <v>0</v>
      </c>
      <c r="CX17" s="239">
        <f>IF(OR(SUMIF(CX$12:CX16,2,CX$12:CX16)=2,SUMIF(CX$12:CX16,1,CX$12:CX16)=1,SUM(CX$12:CX16)=1,SUM(CX$12:CX16)=2),0,IF($C17+$ED16&gt;($ED$11*CX$8),1,IF($C17+$D17+$E17+$F17+$ED16&gt;($ED$11*CX$8),2,IF($C17+$D17+$E17+$F17+$G17+$ED16&gt;($ED$11*CX$8),3,0))))</f>
        <v>0</v>
      </c>
      <c r="CY17" s="239">
        <f>IF(OR(SUMIF(CY$12:CY16,2,CY$12:CY16)=2,SUMIF(CY$12:CY16,1,CY$12:CY16)=1,SUM(CY$12:CY16)=1,SUM(CY$12:CY16)=2),0,IF($C17+$ED16&gt;($ED$11*CY$8),1,IF($C17+$D17+$E17+$F17+$ED16&gt;($ED$11*CY$8),2,IF($C17+$D17+$E17+$F17+$G17+$ED16&gt;($ED$11*CY$8),3,0))))</f>
        <v>0</v>
      </c>
      <c r="CZ17" s="239">
        <f>IF(OR(SUMIF(CZ$12:CZ16,2,CZ$12:CZ16)=2,SUMIF(CZ$12:CZ16,1,CZ$12:CZ16)=1,SUM(CZ$12:CZ16)=1,SUM(CZ$12:CZ16)=2),0,IF($C17+$ED16&gt;($ED$11*CZ$8),1,IF($C17+$D17+$E17+$F17+$ED16&gt;($ED$11*CZ$8),2,IF($C17+$D17+$E17+$F17+$G17+$ED16&gt;($ED$11*CZ$8),3,0))))</f>
        <v>0</v>
      </c>
      <c r="DA17" s="239">
        <f>IF(OR(SUMIF(DA$12:DA16,2,DA$12:DA16)=2,SUMIF(DA$12:DA16,1,DA$12:DA16)=1,SUM(DA$12:DA16)=1,SUM(DA$12:DA16)=2),0,IF($C17+$ED16&gt;($ED$11*DA$8),1,IF($C17+$D17+$E17+$F17+$ED16&gt;($ED$11*DA$8),2,IF($C17+$D17+$E17+$F17+$G17+$ED16&gt;($ED$11*DA$8),3,0))))</f>
        <v>0</v>
      </c>
      <c r="DB17" s="239">
        <f>IF(OR(SUMIF(DB$12:DB16,2,DB$12:DB16)=2,SUMIF(DB$12:DB16,1,DB$12:DB16)=1,SUM(DB$12:DB16)=1,SUM(DB$12:DB16)=2),0,IF($C17+$ED16&gt;($ED$11*DB$8),1,IF($C17+$D17+$E17+$F17+$ED16&gt;($ED$11*DB$8),2,IF($C17+$D17+$E17+$F17+$G17+$ED16&gt;($ED$11*DB$8),3,0))))</f>
        <v>0</v>
      </c>
      <c r="DC17" s="239">
        <f>IF(OR(SUMIF(DC$12:DC16,2,DC$12:DC16)=2,SUMIF(DC$12:DC16,1,DC$12:DC16)=1,SUM(DC$12:DC16)=1,SUM(DC$12:DC16)=2),0,IF($C17+$ED16&gt;($ED$11*DC$8),1,IF($C17+$D17+$E17+$F17+$ED16&gt;($ED$11*DC$8),2,IF($C17+$D17+$E17+$F17+$G17+$ED16&gt;($ED$11*DC$8),3,0))))</f>
        <v>0</v>
      </c>
      <c r="DD17" s="239">
        <f>IF(OR(SUMIF(DD$12:DD16,2,DD$12:DD16)=2,SUMIF(DD$12:DD16,1,DD$12:DD16)=1,SUM(DD$12:DD16)=1,SUM(DD$12:DD16)=2),0,IF($C17+$ED16&gt;($ED$11*DD$8),1,IF($C17+$D17+$E17+$F17+$ED16&gt;($ED$11*DD$8),2,IF($C17+$D17+$E17+$F17+$G17+$ED16&gt;($ED$11*DD$8),3,0))))</f>
        <v>0</v>
      </c>
      <c r="DE17" s="239">
        <f>IF(OR(SUMIF(DE$12:DE16,2,DE$12:DE16)=2,SUMIF(DE$12:DE16,1,DE$12:DE16)=1,SUM(DE$12:DE16)=1,SUM(DE$12:DE16)=2),0,IF($C17+$ED16&gt;($ED$11*DE$8),1,IF($C17+$D17+$E17+$F17+$ED16&gt;($ED$11*DE$8),2,IF($C17+$D17+$E17+$F17+$G17+$ED16&gt;($ED$11*DE$8),3,0))))</f>
        <v>0</v>
      </c>
      <c r="DF17" s="239">
        <f>IF(OR(SUMIF(DF$12:DF16,2,DF$12:DF16)=2,SUMIF(DF$12:DF16,1,DF$12:DF16)=1,SUM(DF$12:DF16)=1,SUM(DF$12:DF16)=2),0,IF($C17+$ED16&gt;($ED$11*DF$8),1,IF($C17+$D17+$E17+$F17+$ED16&gt;($ED$11*DF$8),2,IF($C17+$D17+$E17+$F17+$G17+$ED16&gt;($ED$11*DF$8),3,0))))</f>
        <v>0</v>
      </c>
      <c r="DG17" s="239">
        <f>IF(OR(SUMIF(DG$12:DG16,2,DG$12:DG16)=2,SUMIF(DG$12:DG16,1,DG$12:DG16)=1,SUM(DG$12:DG16)=1,SUM(DG$12:DG16)=2),0,IF($C17+$ED16&gt;($ED$11*DG$8),1,IF($C17+$D17+$E17+$F17+$ED16&gt;($ED$11*DG$8),2,IF($C17+$D17+$E17+$F17+$G17+$ED16&gt;($ED$11*DG$8),3,0))))</f>
        <v>0</v>
      </c>
      <c r="DH17" s="239">
        <f>IF(OR(SUMIF(DH$12:DH16,2,DH$12:DH16)=2,SUMIF(DH$12:DH16,1,DH$12:DH16)=1,SUM(DH$12:DH16)=1,SUM(DH$12:DH16)=2),0,IF($C17+$ED16&gt;($ED$11*DH$8),1,IF($C17+$D17+$E17+$F17+$ED16&gt;($ED$11*DH$8),2,IF($C17+$D17+$E17+$F17+$G17+$ED16&gt;($ED$11*DH$8),3,0))))</f>
        <v>0</v>
      </c>
      <c r="DI17" s="239">
        <f>IF(OR(SUMIF(DI$12:DI16,2,DI$12:DI16)=2,SUMIF(DI$12:DI16,1,DI$12:DI16)=1,SUM(DI$12:DI16)=1,SUM(DI$12:DI16)=2),0,IF($C17+$ED16&gt;($ED$11*DI$8),1,IF($C17+$D17+$E17+$F17+$ED16&gt;($ED$11*DI$8),2,IF($C17+$D17+$E17+$F17+$G17+$ED16&gt;($ED$11*DI$8),3,0))))</f>
        <v>0</v>
      </c>
      <c r="DJ17" s="239">
        <f>IF(OR(SUMIF(DJ$12:DJ16,2,DJ$12:DJ16)=2,SUMIF(DJ$12:DJ16,1,DJ$12:DJ16)=1,SUM(DJ$12:DJ16)=1,SUM(DJ$12:DJ16)=2),0,IF($C17+$ED16&gt;($ED$11*DJ$8),1,IF($C17+$D17+$E17+$F17+$ED16&gt;($ED$11*DJ$8),2,IF($C17+$D17+$E17+$F17+$G17+$ED16&gt;($ED$11*DJ$8),3,0))))</f>
        <v>0</v>
      </c>
      <c r="DK17" s="239">
        <f>IF(OR(SUMIF(DK$12:DK16,2,DK$12:DK16)=2,SUMIF(DK$12:DK16,1,DK$12:DK16)=1,SUM(DK$12:DK16)=1,SUM(DK$12:DK16)=2),0,IF($C17+$ED16&gt;($ED$11*DK$8),1,IF($C17+$D17+$E17+$F17+$ED16&gt;($ED$11*DK$8),2,IF($C17+$D17+$E17+$F17+$G17+$ED16&gt;($ED$11*DK$8),3,0))))</f>
        <v>0</v>
      </c>
      <c r="DL17" s="239">
        <f>IF(OR(SUMIF(DL$12:DL16,2,DL$12:DL16)=2,SUMIF(DL$12:DL16,1,DL$12:DL16)=1,SUM(DL$12:DL16)=1,SUM(DL$12:DL16)=2),0,IF($C17+$ED16&gt;($ED$11*DL$8),1,IF($C17+$D17+$E17+$F17+$ED16&gt;($ED$11*DL$8),2,IF($C17+$D17+$E17+$F17+$G17+$ED16&gt;($ED$11*DL$8),3,0))))</f>
        <v>0</v>
      </c>
      <c r="DM17" s="239">
        <f>IF(OR(SUMIF(DM$12:DM16,2,DM$12:DM16)=2,SUMIF(DM$12:DM16,1,DM$12:DM16)=1,SUM(DM$12:DM16)=1,SUM(DM$12:DM16)=2),0,IF($C17+$ED16&gt;($ED$11*DM$8),1,IF($C17+$D17+$E17+$F17+$ED16&gt;($ED$11*DM$8),2,IF($C17+$D17+$E17+$F17+$G17+$ED16&gt;($ED$11*DM$8),3,0))))</f>
        <v>0</v>
      </c>
      <c r="DN17" s="239">
        <f>IF(OR(SUMIF(DN$12:DN16,2,DN$12:DN16)=2,SUMIF(DN$12:DN16,1,DN$12:DN16)=1,SUM(DN$12:DN16)=1,SUM(DN$12:DN16)=2),0,IF($C17+$ED16&gt;($ED$11*DN$8),1,IF($C17+$D17+$E17+$F17+$ED16&gt;($ED$11*DN$8),2,IF($C17+$D17+$E17+$F17+$G17+$ED16&gt;($ED$11*DN$8),3,0))))</f>
        <v>0</v>
      </c>
      <c r="DO17" s="239">
        <f>IF(OR(SUMIF(DO$12:DO16,2,DO$12:DO16)=2,SUMIF(DO$12:DO16,1,DO$12:DO16)=1,SUM(DO$12:DO16)=1,SUM(DO$12:DO16)=2),0,IF($C17+$ED16&gt;($ED$11*DO$8),1,IF($C17+$D17+$E17+$F17+$ED16&gt;($ED$11*DO$8),2,IF($C17+$D17+$E17+$F17+$G17+$ED16&gt;($ED$11*DO$8),3,0))))</f>
        <v>0</v>
      </c>
      <c r="DP17" s="239">
        <f>IF(OR(SUMIF(DP$12:DP16,2,DP$12:DP16)=2,SUMIF(DP$12:DP16,1,DP$12:DP16)=1,SUM(DP$12:DP16)=1,SUM(DP$12:DP16)=2),0,IF($C17+$ED16&gt;($ED$11*DP$8),1,IF($C17+$D17+$E17+$F17+$ED16&gt;($ED$11*DP$8),2,IF($C17+$D17+$E17+$F17+$G17+$ED16&gt;($ED$11*DP$8),3,0))))</f>
        <v>0</v>
      </c>
      <c r="DQ17" s="239">
        <f>IF(OR(SUMIF(DQ$12:DQ16,2,DQ$12:DQ16)=2,SUMIF(DQ$12:DQ16,1,DQ$12:DQ16)=1,SUM(DQ$12:DQ16)=1,SUM(DQ$12:DQ16)=2),0,IF($C17+$ED16&gt;($ED$11*DQ$8),1,IF($C17+$D17+$E17+$F17+$ED16&gt;($ED$11*DQ$8),2,IF($C17+$D17+$E17+$F17+$G17+$ED16&gt;($ED$11*DQ$8),3,0))))</f>
        <v>0</v>
      </c>
      <c r="DR17" s="239">
        <f>IF(OR(SUMIF(DR$12:DR16,2,DR$12:DR16)=2,SUMIF(DR$12:DR16,1,DR$12:DR16)=1,SUM(DR$12:DR16)=1,SUM(DR$12:DR16)=2),0,IF($C17+$ED16&gt;($ED$11*DR$8),1,IF($C17+$D17+$E17+$F17+$ED16&gt;($ED$11*DR$8),2,IF($C17+$D17+$E17+$F17+$G17+$ED16&gt;($ED$11*DR$8),3,0))))</f>
        <v>0</v>
      </c>
      <c r="DS17" s="239">
        <f>IF(OR(SUMIF(DS$12:DS16,2,DS$12:DS16)=2,SUMIF(DS$12:DS16,1,DS$12:DS16)=1,SUM(DS$12:DS16)=1,SUM(DS$12:DS16)=2),0,IF($C17+$ED16&gt;($ED$11*DS$8),1,IF($C17+$D17+$E17+$F17+$ED16&gt;($ED$11*DS$8),2,IF($C17+$D17+$E17+$F17+$G17+$ED16&gt;($ED$11*DS$8),3,0))))</f>
        <v>0</v>
      </c>
      <c r="DT17" s="239">
        <f>IF(OR(SUMIF(DT$12:DT16,2,DT$12:DT16)=2,SUMIF(DT$12:DT16,1,DT$12:DT16)=1,SUM(DT$12:DT16)=1,SUM(DT$12:DT16)=2),0,IF($C17+$ED16&gt;($ED$11*DT$8),1,IF($C17+$D17+$E17+$F17+$ED16&gt;($ED$11*DT$8),2,IF($C17+$D17+$E17+$F17+$G17+$ED16&gt;($ED$11*DT$8),3,0))))</f>
        <v>0</v>
      </c>
      <c r="DU17" s="239">
        <f>IF(OR(SUMIF(DU$12:DU16,2,DU$12:DU16)=2,SUMIF(DU$12:DU16,1,DU$12:DU16)=1,SUM(DU$12:DU16)=1,SUM(DU$12:DU16)=2),0,IF($C17+$ED16&gt;($ED$11*DU$8),1,IF($C17+$D17+$E17+$F17+$ED16&gt;($ED$11*DU$8),2,IF($C17+$D17+$E17+$F17+$G17+$ED16&gt;($ED$11*DU$8),3,0))))</f>
        <v>0</v>
      </c>
      <c r="DV17" s="239">
        <f>IF(OR(SUMIF(DV$12:DV16,2,DV$12:DV16)=2,SUMIF(DV$12:DV16,1,DV$12:DV16)=1,SUM(DV$12:DV16)=1,SUM(DV$12:DV16)=2),0,IF($C17+$ED16&gt;($ED$11*DV$8),1,IF($C17+$D17+$E17+$F17+$ED16&gt;($ED$11*DV$8),2,IF($C17+$D17+$E17+$F17+$G17+$ED16&gt;($ED$11*DV$8),3,0))))</f>
        <v>0</v>
      </c>
      <c r="DW17" s="239">
        <f>IF(OR(SUMIF(DW$12:DW16,2,DW$12:DW16)=2,SUMIF(DW$12:DW16,1,DW$12:DW16)=1,SUM(DW$12:DW16)=1,SUM(DW$12:DW16)=2),0,IF($C17+$ED16&gt;($ED$11*DW$8),1,IF($C17+$D17+$E17+$F17+$ED16&gt;($ED$11*DW$8),2,IF($C17+$D17+$E17+$F17+$G17+$ED16&gt;($ED$11*DW$8),3,0))))</f>
        <v>0</v>
      </c>
      <c r="DX17" s="239">
        <f>IF(OR(SUMIF(DX$12:DX16,2,DX$12:DX16)=2,SUMIF(DX$12:DX16,1,DX$12:DX16)=1,SUM(DX$12:DX16)=1,SUM(DX$12:DX16)=2),0,IF($C17+$ED16&gt;($ED$11*DX$8),1,IF($C17+$D17+$E17+$F17+$ED16&gt;($ED$11*DX$8),2,IF($C17+$D17+$E17+$F17+$G17+$ED16&gt;($ED$11*DX$8),3,0))))</f>
        <v>0</v>
      </c>
      <c r="DY17" s="239">
        <f>IF(OR(SUMIF(DY$12:DY16,2,DY$12:DY16)=2,SUMIF(DY$12:DY16,1,DY$12:DY16)=1,SUM(DY$12:DY16)=1,SUM(DY$12:DY16)=2),0,IF($C17+$ED16&gt;($ED$11*DY$8),1,IF($C17+$D17+$E17+$F17+$ED16&gt;($ED$11*DY$8),2,IF($C17+$D17+$E17+$F17+$G17+$ED16&gt;($ED$11*DY$8),3,0))))</f>
        <v>0</v>
      </c>
      <c r="DZ17" s="239">
        <f>IF(OR(SUMIF(DZ$12:DZ16,2,DZ$12:DZ16)=2,SUMIF(DZ$12:DZ16,1,DZ$12:DZ16)=1,SUM(DZ$12:DZ16)=1,SUM(DZ$12:DZ16)=2),0,IF($C17+$ED16&gt;($ED$11*DZ$8),1,IF($C17+$D17+$E17+$F17+$ED16&gt;($ED$11*DZ$8),2,IF($C17+$D17+$E17+$F17+$G17+$ED16&gt;($ED$11*DZ$8),3,0))))</f>
        <v>0</v>
      </c>
      <c r="EA17" s="239">
        <f>IF(OR(SUMIF(EA$12:EA16,2,EA$12:EA16)=2,SUMIF(EA$12:EA16,1,EA$12:EA16)=1,SUM(EA$12:EA16)=1,SUM(EA$12:EA16)=2),0,IF($C17+$ED16&gt;($ED$11*EA$8),1,IF($C17+$D17+$E17+$F17+$ED16&gt;($ED$11*EA$8),2,IF($C17+$D17+$E17+$F17+$G17+$ED16&gt;($ED$11*EA$8),3,0))))</f>
        <v>0</v>
      </c>
      <c r="EB17" s="239">
        <f>IF(OR(SUMIF(EB$12:EB16,2,EB$12:EB16)=2,SUMIF(EB$12:EB16,1,EB$12:EB16)=1,SUM(EB$12:EB16)=1,SUM(EB$12:EB16)=2),0,IF($C17+$ED16&gt;($ED$11*EB$8),1,IF($C17+$D17+$E17+$F17+$ED16&gt;($ED$11*EB$8),2,IF($C17+$D17+$E17+$F17+$G17+$ED16&gt;($ED$11*EB$8),3,0))))</f>
        <v>0</v>
      </c>
      <c r="EC17" s="239">
        <f>IF(OR(SUMIF(EC$12:EC16,2,EC$12:EC16)=2,SUMIF(EC$12:EC16,1,EC$12:EC16)=1,SUM(EC$12:EC16)=1,SUM(EC$12:EC16)=2),0,IF($C17+$ED16&gt;($ED$11*EC$8),1,IF($C17+$D17+$E17+$F17+$ED16&gt;($ED$11*EC$8),2,IF($C17+$D17+$E17+$F17+$G17+$ED16&gt;($ED$11*EC$8),3,0))))</f>
        <v>0</v>
      </c>
      <c r="ED17" s="197">
        <f>SUM($C$12:$F17)</f>
        <v>0</v>
      </c>
    </row>
    <row r="18" spans="1:134" ht="14.1" customHeight="1">
      <c r="A18" s="236">
        <v>7</v>
      </c>
      <c r="B18" s="265" t="s">
        <v>41</v>
      </c>
      <c r="C18" s="237">
        <v>0</v>
      </c>
      <c r="D18" s="237">
        <v>0</v>
      </c>
      <c r="E18" s="237">
        <v>0</v>
      </c>
      <c r="F18" s="237">
        <v>0</v>
      </c>
      <c r="G18" s="237">
        <v>0</v>
      </c>
      <c r="H18" s="239">
        <f>IF(OR(SUMIF(H$12:H17,2,H$12:H17)=2,SUMIF(H$12:H17,1,H$12:H17)=1,SUM(H$12:H17)=1,SUM(H$12:H17)=2),0,IF($C18+$ED17&gt;($ED$11*H$8),1,IF($C18+$D18+$E18+$F18+$ED17&gt;($ED$11*H$8),2,IF($C18+$D18+$E18+$F18+$G18+$ED17&gt;($ED$11*H$8),3,0))))</f>
        <v>0</v>
      </c>
      <c r="I18" s="239">
        <f>IF(OR(SUMIF(I$12:I17,2,I$12:I17)=2,SUMIF(I$12:I17,1,I$12:I17)=1,SUM(I$12:I17)=1,SUM(I$12:I17)=2),0,IF($C18+$ED17&gt;($ED$11*I$8),1,IF($C18+$D18+$E18+$F18+$ED17&gt;($ED$11*I$8),2,IF($C18+$D18+$E18+$F18+$G18+$ED17&gt;($ED$11*I$8),3,0))))</f>
        <v>0</v>
      </c>
      <c r="J18" s="239">
        <f>IF(OR(SUMIF(J$12:J17,2,J$12:J17)=2,SUMIF(J$12:J17,1,J$12:J17)=1,SUM(J$12:J17)=1,SUM(J$12:J17)=2),0,IF($C18+$ED17&gt;($ED$11*J$8),1,IF($C18+$D18+$E18+$F18+$ED17&gt;($ED$11*J$8),2,IF($C18+$D18+$E18+$F18+$G18+$ED17&gt;($ED$11*J$8),3,0))))</f>
        <v>0</v>
      </c>
      <c r="K18" s="239">
        <f>IF(OR(SUMIF(K$12:K17,2,K$12:K17)=2,SUMIF(K$12:K17,1,K$12:K17)=1,SUM(K$12:K17)=1,SUM(K$12:K17)=2),0,IF($C18+$ED17&gt;($ED$11*K$8),1,IF($C18+$D18+$E18+$F18+$ED17&gt;($ED$11*K$8),2,IF($C18+$D18+$E18+$F18+$G18+$ED17&gt;($ED$11*K$8),3,0))))</f>
        <v>0</v>
      </c>
      <c r="L18" s="239">
        <f>IF(OR(SUMIF(L$12:L17,2,L$12:L17)=2,SUMIF(L$12:L17,1,L$12:L17)=1,SUM(L$12:L17)=1,SUM(L$12:L17)=2),0,IF($C18+$ED17&gt;($ED$11*L$8),1,IF($C18+$D18+$E18+$F18+$ED17&gt;($ED$11*L$8),2,IF($C18+$D18+$E18+$F18+$G18+$ED17&gt;($ED$11*L$8),3,0))))</f>
        <v>0</v>
      </c>
      <c r="M18" s="239">
        <f>IF(OR(SUMIF(M$12:M17,2,M$12:M17)=2,SUMIF(M$12:M17,1,M$12:M17)=1,SUM(M$12:M17)=1,SUM(M$12:M17)=2),0,IF($C18+$ED17&gt;($ED$11*M$8),1,IF($C18+$D18+$E18+$F18+$ED17&gt;($ED$11*M$8),2,IF($C18+$D18+$E18+$F18+$G18+$ED17&gt;($ED$11*M$8),3,0))))</f>
        <v>0</v>
      </c>
      <c r="N18" s="239">
        <f>IF(OR(SUMIF(N$12:N17,2,N$12:N17)=2,SUMIF(N$12:N17,1,N$12:N17)=1,SUM(N$12:N17)=1,SUM(N$12:N17)=2),0,IF($C18+$ED17&gt;($ED$11*N$8),1,IF($C18+$D18+$E18+$F18+$ED17&gt;($ED$11*N$8),2,IF($C18+$D18+$E18+$F18+$G18+$ED17&gt;($ED$11*N$8),3,0))))</f>
        <v>0</v>
      </c>
      <c r="O18" s="239">
        <f>IF(OR(SUMIF(O$12:O17,2,O$12:O17)=2,SUMIF(O$12:O17,1,O$12:O17)=1,SUM(O$12:O17)=1,SUM(O$12:O17)=2),0,IF($C18+$ED17&gt;($ED$11*O$8),1,IF($C18+$D18+$E18+$F18+$ED17&gt;($ED$11*O$8),2,IF($C18+$D18+$E18+$F18+$G18+$ED17&gt;($ED$11*O$8),3,0))))</f>
        <v>0</v>
      </c>
      <c r="P18" s="239">
        <f>IF(OR(SUMIF(P$12:P17,2,P$12:P17)=2,SUMIF(P$12:P17,1,P$12:P17)=1,SUM(P$12:P17)=1,SUM(P$12:P17)=2),0,IF($C18+$ED17&gt;($ED$11*P$8),1,IF($C18+$D18+$E18+$F18+$ED17&gt;($ED$11*P$8),2,IF($C18+$D18+$E18+$F18+$G18+$ED17&gt;($ED$11*P$8),3,0))))</f>
        <v>0</v>
      </c>
      <c r="Q18" s="239">
        <f>IF(OR(SUMIF(Q$12:Q17,2,Q$12:Q17)=2,SUMIF(Q$12:Q17,1,Q$12:Q17)=1,SUM(Q$12:Q17)=1,SUM(Q$12:Q17)=2),0,IF($C18+$ED17&gt;($ED$11*Q$8),1,IF($C18+$D18+$E18+$F18+$ED17&gt;($ED$11*Q$8),2,IF($C18+$D18+$E18+$F18+$G18+$ED17&gt;($ED$11*Q$8),3,0))))</f>
        <v>0</v>
      </c>
      <c r="R18" s="239">
        <f>IF(OR(SUMIF(R$12:R17,2,R$12:R17)=2,SUMIF(R$12:R17,1,R$12:R17)=1,SUM(R$12:R17)=1,SUM(R$12:R17)=2),0,IF($C18+$ED17&gt;($ED$11*R$8),1,IF($C18+$D18+$E18+$F18+$ED17&gt;($ED$11*R$8),2,IF($C18+$D18+$E18+$F18+$G18+$ED17&gt;($ED$11*R$8),3,0))))</f>
        <v>0</v>
      </c>
      <c r="S18" s="239">
        <f>IF(OR(SUMIF(S$12:S17,2,S$12:S17)=2,SUMIF(S$12:S17,1,S$12:S17)=1,SUM(S$12:S17)=1,SUM(S$12:S17)=2),0,IF($C18+$ED17&gt;($ED$11*S$8),1,IF($C18+$D18+$E18+$F18+$ED17&gt;($ED$11*S$8),2,IF($C18+$D18+$E18+$F18+$G18+$ED17&gt;($ED$11*S$8),3,0))))</f>
        <v>0</v>
      </c>
      <c r="T18" s="239">
        <f>IF(OR(SUMIF(T$12:T17,2,T$12:T17)=2,SUMIF(T$12:T17,1,T$12:T17)=1,SUM(T$12:T17)=1,SUM(T$12:T17)=2),0,IF($C18+$ED17&gt;($ED$11*T$8),1,IF($C18+$D18+$E18+$F18+$ED17&gt;($ED$11*T$8),2,IF($C18+$D18+$E18+$F18+$G18+$ED17&gt;($ED$11*T$8),3,0))))</f>
        <v>0</v>
      </c>
      <c r="U18" s="239">
        <f>IF(OR(SUMIF(U$12:U17,2,U$12:U17)=2,SUMIF(U$12:U17,1,U$12:U17)=1,SUM(U$12:U17)=1,SUM(U$12:U17)=2),0,IF($C18+$ED17&gt;($ED$11*U$8),1,IF($C18+$D18+$E18+$F18+$ED17&gt;($ED$11*U$8),2,IF($C18+$D18+$E18+$F18+$G18+$ED17&gt;($ED$11*U$8),3,0))))</f>
        <v>0</v>
      </c>
      <c r="V18" s="239">
        <f>IF(OR(SUMIF(V$12:V17,2,V$12:V17)=2,SUMIF(V$12:V17,1,V$12:V17)=1,SUM(V$12:V17)=1,SUM(V$12:V17)=2),0,IF($C18+$ED17&gt;($ED$11*V$8),1,IF($C18+$D18+$E18+$F18+$ED17&gt;($ED$11*V$8),2,IF($C18+$D18+$E18+$F18+$G18+$ED17&gt;($ED$11*V$8),3,0))))</f>
        <v>0</v>
      </c>
      <c r="W18" s="239">
        <f>IF(OR(SUMIF(W$12:W17,2,W$12:W17)=2,SUMIF(W$12:W17,1,W$12:W17)=1,SUM(W$12:W17)=1,SUM(W$12:W17)=2),0,IF($C18+$ED17&gt;($ED$11*W$8),1,IF($C18+$D18+$E18+$F18+$ED17&gt;($ED$11*W$8),2,IF($C18+$D18+$E18+$F18+$G18+$ED17&gt;($ED$11*W$8),3,0))))</f>
        <v>0</v>
      </c>
      <c r="X18" s="239">
        <f>IF(OR(SUMIF(X$12:X17,2,X$12:X17)=2,SUMIF(X$12:X17,1,X$12:X17)=1,SUM(X$12:X17)=1,SUM(X$12:X17)=2),0,IF($C18+$ED17&gt;($ED$11*X$8),1,IF($C18+$D18+$E18+$F18+$ED17&gt;($ED$11*X$8),2,IF($C18+$D18+$E18+$F18+$G18+$ED17&gt;($ED$11*X$8),3,0))))</f>
        <v>0</v>
      </c>
      <c r="Y18" s="239">
        <f>IF(OR(SUMIF(Y$12:Y17,2,Y$12:Y17)=2,SUMIF(Y$12:Y17,1,Y$12:Y17)=1,SUM(Y$12:Y17)=1,SUM(Y$12:Y17)=2),0,IF($C18+$ED17&gt;($ED$11*Y$8),1,IF($C18+$D18+$E18+$F18+$ED17&gt;($ED$11*Y$8),2,IF($C18+$D18+$E18+$F18+$G18+$ED17&gt;($ED$11*Y$8),3,0))))</f>
        <v>0</v>
      </c>
      <c r="Z18" s="239">
        <f>IF(OR(SUMIF(Z$12:Z17,2,Z$12:Z17)=2,SUMIF(Z$12:Z17,1,Z$12:Z17)=1,SUM(Z$12:Z17)=1,SUM(Z$12:Z17)=2),0,IF($C18+$ED17&gt;($ED$11*Z$8),1,IF($C18+$D18+$E18+$F18+$ED17&gt;($ED$11*Z$8),2,IF($C18+$D18+$E18+$F18+$G18+$ED17&gt;($ED$11*Z$8),3,0))))</f>
        <v>0</v>
      </c>
      <c r="AA18" s="239">
        <f>IF(OR(SUMIF(AA$12:AA17,2,AA$12:AA17)=2,SUMIF(AA$12:AA17,1,AA$12:AA17)=1,SUM(AA$12:AA17)=1,SUM(AA$12:AA17)=2),0,IF($C18+$ED17&gt;($ED$11*AA$8),1,IF($C18+$D18+$E18+$F18+$ED17&gt;($ED$11*AA$8),2,IF($C18+$D18+$E18+$F18+$G18+$ED17&gt;($ED$11*AA$8),3,0))))</f>
        <v>0</v>
      </c>
      <c r="AB18" s="239">
        <f>IF(OR(SUMIF(AB$12:AB17,2,AB$12:AB17)=2,SUMIF(AB$12:AB17,1,AB$12:AB17)=1,SUM(AB$12:AB17)=1,SUM(AB$12:AB17)=2),0,IF($C18+$ED17&gt;($ED$11*AB$8),1,IF($C18+$D18+$E18+$F18+$ED17&gt;($ED$11*AB$8),2,IF($C18+$D18+$E18+$F18+$G18+$ED17&gt;($ED$11*AB$8),3,0))))</f>
        <v>0</v>
      </c>
      <c r="AC18" s="239">
        <f>IF(OR(SUMIF(AC$12:AC17,2,AC$12:AC17)=2,SUMIF(AC$12:AC17,1,AC$12:AC17)=1,SUM(AC$12:AC17)=1,SUM(AC$12:AC17)=2),0,IF($C18+$ED17&gt;($ED$11*AC$8),1,IF($C18+$D18+$E18+$F18+$ED17&gt;($ED$11*AC$8),2,IF($C18+$D18+$E18+$F18+$G18+$ED17&gt;($ED$11*AC$8),3,0))))</f>
        <v>0</v>
      </c>
      <c r="AD18" s="239">
        <f>IF(OR(SUMIF(AD$12:AD17,2,AD$12:AD17)=2,SUMIF(AD$12:AD17,1,AD$12:AD17)=1,SUM(AD$12:AD17)=1,SUM(AD$12:AD17)=2),0,IF($C18+$ED17&gt;($ED$11*AD$8),1,IF($C18+$D18+$E18+$F18+$ED17&gt;($ED$11*AD$8),2,IF($C18+$D18+$E18+$F18+$G18+$ED17&gt;($ED$11*AD$8),3,0))))</f>
        <v>0</v>
      </c>
      <c r="AE18" s="239">
        <f>IF(OR(SUMIF(AE$12:AE17,2,AE$12:AE17)=2,SUMIF(AE$12:AE17,1,AE$12:AE17)=1,SUM(AE$12:AE17)=1,SUM(AE$12:AE17)=2),0,IF($C18+$ED17&gt;($ED$11*AE$8),1,IF($C18+$D18+$E18+$F18+$ED17&gt;($ED$11*AE$8),2,IF($C18+$D18+$E18+$F18+$G18+$ED17&gt;($ED$11*AE$8),3,0))))</f>
        <v>0</v>
      </c>
      <c r="AF18" s="239">
        <f>IF(OR(SUMIF(AF$12:AF17,2,AF$12:AF17)=2,SUMIF(AF$12:AF17,1,AF$12:AF17)=1,SUM(AF$12:AF17)=1,SUM(AF$12:AF17)=2),0,IF($C18+$ED17&gt;($ED$11*AF$8),1,IF($C18+$D18+$E18+$F18+$ED17&gt;($ED$11*AF$8),2,IF($C18+$D18+$E18+$F18+$G18+$ED17&gt;($ED$11*AF$8),3,0))))</f>
        <v>0</v>
      </c>
      <c r="AG18" s="239">
        <f>IF(OR(SUMIF(AG$12:AG17,2,AG$12:AG17)=2,SUMIF(AG$12:AG17,1,AG$12:AG17)=1,SUM(AG$12:AG17)=1,SUM(AG$12:AG17)=2),0,IF($C18+$ED17&gt;($ED$11*AG$8),1,IF($C18+$D18+$E18+$F18+$ED17&gt;($ED$11*AG$8),2,IF($C18+$D18+$E18+$F18+$G18+$ED17&gt;($ED$11*AG$8),3,0))))</f>
        <v>0</v>
      </c>
      <c r="AH18" s="239">
        <f>IF(OR(SUMIF(AH$12:AH17,2,AH$12:AH17)=2,SUMIF(AH$12:AH17,1,AH$12:AH17)=1,SUM(AH$12:AH17)=1,SUM(AH$12:AH17)=2),0,IF($C18+$ED17&gt;($ED$11*AH$8),1,IF($C18+$D18+$E18+$F18+$ED17&gt;($ED$11*AH$8),2,IF($C18+$D18+$E18+$F18+$G18+$ED17&gt;($ED$11*AH$8),3,0))))</f>
        <v>0</v>
      </c>
      <c r="AI18" s="239">
        <f>IF(OR(SUMIF(AI$12:AI17,2,AI$12:AI17)=2,SUMIF(AI$12:AI17,1,AI$12:AI17)=1,SUM(AI$12:AI17)=1,SUM(AI$12:AI17)=2),0,IF($C18+$ED17&gt;($ED$11*AI$8),1,IF($C18+$D18+$E18+$F18+$ED17&gt;($ED$11*AI$8),2,IF($C18+$D18+$E18+$F18+$G18+$ED17&gt;($ED$11*AI$8),3,0))))</f>
        <v>0</v>
      </c>
      <c r="AJ18" s="239">
        <f>IF(OR(SUMIF(AJ$12:AJ17,2,AJ$12:AJ17)=2,SUMIF(AJ$12:AJ17,1,AJ$12:AJ17)=1,SUM(AJ$12:AJ17)=1,SUM(AJ$12:AJ17)=2),0,IF($C18+$ED17&gt;($ED$11*AJ$8),1,IF($C18+$D18+$E18+$F18+$ED17&gt;($ED$11*AJ$8),2,IF($C18+$D18+$E18+$F18+$G18+$ED17&gt;($ED$11*AJ$8),3,0))))</f>
        <v>0</v>
      </c>
      <c r="AK18" s="239">
        <f>IF(OR(SUMIF(AK$12:AK17,2,AK$12:AK17)=2,SUMIF(AK$12:AK17,1,AK$12:AK17)=1,SUM(AK$12:AK17)=1,SUM(AK$12:AK17)=2),0,IF($C18+$ED17&gt;($ED$11*AK$8),1,IF($C18+$D18+$E18+$F18+$ED17&gt;($ED$11*AK$8),2,IF($C18+$D18+$E18+$F18+$G18+$ED17&gt;($ED$11*AK$8),3,0))))</f>
        <v>0</v>
      </c>
      <c r="AL18" s="239">
        <f>IF(OR(SUMIF(AL$12:AL17,2,AL$12:AL17)=2,SUMIF(AL$12:AL17,1,AL$12:AL17)=1,SUM(AL$12:AL17)=1,SUM(AL$12:AL17)=2),0,IF($C18+$ED17&gt;($ED$11*AL$8),1,IF($C18+$D18+$E18+$F18+$ED17&gt;($ED$11*AL$8),2,IF($C18+$D18+$E18+$F18+$G18+$ED17&gt;($ED$11*AL$8),3,0))))</f>
        <v>0</v>
      </c>
      <c r="AM18" s="239">
        <f>IF(OR(SUMIF(AM$12:AM17,2,AM$12:AM17)=2,SUMIF(AM$12:AM17,1,AM$12:AM17)=1,SUM(AM$12:AM17)=1,SUM(AM$12:AM17)=2),0,IF($C18+$ED17&gt;($ED$11*AM$8),1,IF($C18+$D18+$E18+$F18+$ED17&gt;($ED$11*AM$8),2,IF($C18+$D18+$E18+$F18+$G18+$ED17&gt;($ED$11*AM$8),3,0))))</f>
        <v>0</v>
      </c>
      <c r="AN18" s="239">
        <f>IF(OR(SUMIF(AN$12:AN17,2,AN$12:AN17)=2,SUMIF(AN$12:AN17,1,AN$12:AN17)=1,SUM(AN$12:AN17)=1,SUM(AN$12:AN17)=2),0,IF($C18+$ED17&gt;($ED$11*AN$8),1,IF($C18+$D18+$E18+$F18+$ED17&gt;($ED$11*AN$8),2,IF($C18+$D18+$E18+$F18+$G18+$ED17&gt;($ED$11*AN$8),3,0))))</f>
        <v>0</v>
      </c>
      <c r="AO18" s="239">
        <f>IF(OR(SUMIF(AO$12:AO17,2,AO$12:AO17)=2,SUMIF(AO$12:AO17,1,AO$12:AO17)=1,SUM(AO$12:AO17)=1,SUM(AO$12:AO17)=2),0,IF($C18+$ED17&gt;($ED$11*AO$8),1,IF($C18+$D18+$E18+$F18+$ED17&gt;($ED$11*AO$8),2,IF($C18+$D18+$E18+$F18+$G18+$ED17&gt;($ED$11*AO$8),3,0))))</f>
        <v>0</v>
      </c>
      <c r="AP18" s="239">
        <f>IF(OR(SUMIF(AP$12:AP17,2,AP$12:AP17)=2,SUMIF(AP$12:AP17,1,AP$12:AP17)=1,SUM(AP$12:AP17)=1,SUM(AP$12:AP17)=2),0,IF($C18+$ED17&gt;($ED$11*AP$8),1,IF($C18+$D18+$E18+$F18+$ED17&gt;($ED$11*AP$8),2,IF($C18+$D18+$E18+$F18+$G18+$ED17&gt;($ED$11*AP$8),3,0))))</f>
        <v>0</v>
      </c>
      <c r="AQ18" s="239">
        <f>IF(OR(SUMIF(AQ$12:AQ17,2,AQ$12:AQ17)=2,SUMIF(AQ$12:AQ17,1,AQ$12:AQ17)=1,SUM(AQ$12:AQ17)=1,SUM(AQ$12:AQ17)=2),0,IF($C18+$ED17&gt;($ED$11*AQ$8),1,IF($C18+$D18+$E18+$F18+$ED17&gt;($ED$11*AQ$8),2,IF($C18+$D18+$E18+$F18+$G18+$ED17&gt;($ED$11*AQ$8),3,0))))</f>
        <v>0</v>
      </c>
      <c r="AR18" s="239">
        <f>IF(OR(SUMIF(AR$12:AR17,2,AR$12:AR17)=2,SUMIF(AR$12:AR17,1,AR$12:AR17)=1,SUM(AR$12:AR17)=1,SUM(AR$12:AR17)=2),0,IF($C18+$ED17&gt;($ED$11*AR$8),1,IF($C18+$D18+$E18+$F18+$ED17&gt;($ED$11*AR$8),2,IF($C18+$D18+$E18+$F18+$G18+$ED17&gt;($ED$11*AR$8),3,0))))</f>
        <v>0</v>
      </c>
      <c r="AS18" s="239">
        <f>IF(OR(SUMIF(AS$12:AS17,2,AS$12:AS17)=2,SUMIF(AS$12:AS17,1,AS$12:AS17)=1,SUM(AS$12:AS17)=1,SUM(AS$12:AS17)=2),0,IF($C18+$ED17&gt;($ED$11*AS$8),1,IF($C18+$D18+$E18+$F18+$ED17&gt;($ED$11*AS$8),2,IF($C18+$D18+$E18+$F18+$G18+$ED17&gt;($ED$11*AS$8),3,0))))</f>
        <v>0</v>
      </c>
      <c r="AT18" s="239">
        <f>IF(OR(SUMIF(AT$12:AT17,2,AT$12:AT17)=2,SUMIF(AT$12:AT17,1,AT$12:AT17)=1,SUM(AT$12:AT17)=1,SUM(AT$12:AT17)=2),0,IF($C18+$ED17&gt;($ED$11*AT$8),1,IF($C18+$D18+$E18+$F18+$ED17&gt;($ED$11*AT$8),2,IF($C18+$D18+$E18+$F18+$G18+$ED17&gt;($ED$11*AT$8),3,0))))</f>
        <v>0</v>
      </c>
      <c r="AU18" s="239">
        <f>IF(OR(SUMIF(AU$12:AU17,2,AU$12:AU17)=2,SUMIF(AU$12:AU17,1,AU$12:AU17)=1,SUM(AU$12:AU17)=1,SUM(AU$12:AU17)=2),0,IF($C18+$ED17&gt;($ED$11*AU$8),1,IF($C18+$D18+$E18+$F18+$ED17&gt;($ED$11*AU$8),2,IF($C18+$D18+$E18+$F18+$G18+$ED17&gt;($ED$11*AU$8),3,0))))</f>
        <v>0</v>
      </c>
      <c r="AV18" s="239">
        <f>IF(OR(SUMIF(AV$12:AV17,2,AV$12:AV17)=2,SUMIF(AV$12:AV17,1,AV$12:AV17)=1,SUM(AV$12:AV17)=1,SUM(AV$12:AV17)=2),0,IF($C18+$ED17&gt;($ED$11*AV$8),1,IF($C18+$D18+$E18+$F18+$ED17&gt;($ED$11*AV$8),2,IF($C18+$D18+$E18+$F18+$G18+$ED17&gt;($ED$11*AV$8),3,0))))</f>
        <v>0</v>
      </c>
      <c r="AW18" s="239">
        <f>IF(OR(SUMIF(AW$12:AW17,2,AW$12:AW17)=2,SUMIF(AW$12:AW17,1,AW$12:AW17)=1,SUM(AW$12:AW17)=1,SUM(AW$12:AW17)=2),0,IF($C18+$ED17&gt;($ED$11*AW$8),1,IF($C18+$D18+$E18+$F18+$ED17&gt;($ED$11*AW$8),2,IF($C18+$D18+$E18+$F18+$G18+$ED17&gt;($ED$11*AW$8),3,0))))</f>
        <v>0</v>
      </c>
      <c r="AX18" s="239">
        <f>IF(OR(SUMIF(AX$12:AX17,2,AX$12:AX17)=2,SUMIF(AX$12:AX17,1,AX$12:AX17)=1,SUM(AX$12:AX17)=1,SUM(AX$12:AX17)=2),0,IF($C18+$ED17&gt;($ED$11*AX$8),1,IF($C18+$D18+$E18+$F18+$ED17&gt;($ED$11*AX$8),2,IF($C18+$D18+$E18+$F18+$G18+$ED17&gt;($ED$11*AX$8),3,0))))</f>
        <v>0</v>
      </c>
      <c r="AY18" s="239">
        <f>IF(OR(SUMIF(AY$12:AY17,2,AY$12:AY17)=2,SUMIF(AY$12:AY17,1,AY$12:AY17)=1,SUM(AY$12:AY17)=1,SUM(AY$12:AY17)=2),0,IF($C18+$ED17&gt;($ED$11*AY$8),1,IF($C18+$D18+$E18+$F18+$ED17&gt;($ED$11*AY$8),2,IF($C18+$D18+$E18+$F18+$G18+$ED17&gt;($ED$11*AY$8),3,0))))</f>
        <v>0</v>
      </c>
      <c r="AZ18" s="239">
        <f>IF(OR(SUMIF(AZ$12:AZ17,2,AZ$12:AZ17)=2,SUMIF(AZ$12:AZ17,1,AZ$12:AZ17)=1,SUM(AZ$12:AZ17)=1,SUM(AZ$12:AZ17)=2),0,IF($C18+$ED17&gt;($ED$11*AZ$8),1,IF($C18+$D18+$E18+$F18+$ED17&gt;($ED$11*AZ$8),2,IF($C18+$D18+$E18+$F18+$G18+$ED17&gt;($ED$11*AZ$8),3,0))))</f>
        <v>0</v>
      </c>
      <c r="BA18" s="239">
        <f>IF(OR(SUMIF(BA$12:BA17,2,BA$12:BA17)=2,SUMIF(BA$12:BA17,1,BA$12:BA17)=1,SUM(BA$12:BA17)=1,SUM(BA$12:BA17)=2),0,IF($C18+$ED17&gt;($ED$11*BA$8),1,IF($C18+$D18+$E18+$F18+$ED17&gt;($ED$11*BA$8),2,IF($C18+$D18+$E18+$F18+$G18+$ED17&gt;($ED$11*BA$8),3,0))))</f>
        <v>0</v>
      </c>
      <c r="BB18" s="239">
        <f>IF(OR(SUMIF(BB$12:BB17,2,BB$12:BB17)=2,SUMIF(BB$12:BB17,1,BB$12:BB17)=1,SUM(BB$12:BB17)=1,SUM(BB$12:BB17)=2),0,IF($C18+$ED17&gt;($ED$11*BB$8),1,IF($C18+$D18+$E18+$F18+$ED17&gt;($ED$11*BB$8),2,IF($C18+$D18+$E18+$F18+$G18+$ED17&gt;($ED$11*BB$8),3,0))))</f>
        <v>0</v>
      </c>
      <c r="BC18" s="239">
        <f>IF(OR(SUMIF(BC$12:BC17,2,BC$12:BC17)=2,SUMIF(BC$12:BC17,1,BC$12:BC17)=1,SUM(BC$12:BC17)=1,SUM(BC$12:BC17)=2),0,IF($C18+$ED17&gt;($ED$11*BC$8),1,IF($C18+$D18+$E18+$F18+$ED17&gt;($ED$11*BC$8),2,IF($C18+$D18+$E18+$F18+$G18+$ED17&gt;($ED$11*BC$8),3,0))))</f>
        <v>0</v>
      </c>
      <c r="BD18" s="239">
        <f>IF(OR(SUMIF(BD$12:BD17,2,BD$12:BD17)=2,SUMIF(BD$12:BD17,1,BD$12:BD17)=1,SUM(BD$12:BD17)=1,SUM(BD$12:BD17)=2),0,IF($C18+$ED17&gt;($ED$11*BD$8),1,IF($C18+$D18+$E18+$F18+$ED17&gt;($ED$11*BD$8),2,IF($C18+$D18+$E18+$F18+$G18+$ED17&gt;($ED$11*BD$8),3,0))))</f>
        <v>0</v>
      </c>
      <c r="BE18" s="239">
        <f>IF(OR(SUMIF(BE$12:BE17,2,BE$12:BE17)=2,SUMIF(BE$12:BE17,1,BE$12:BE17)=1,SUM(BE$12:BE17)=1,SUM(BE$12:BE17)=2),0,IF($C18+$ED17&gt;($ED$11*BE$8),1,IF($C18+$D18+$E18+$F18+$ED17&gt;($ED$11*BE$8),2,IF($C18+$D18+$E18+$F18+$G18+$ED17&gt;($ED$11*BE$8),3,0))))</f>
        <v>0</v>
      </c>
      <c r="BF18" s="239">
        <f>IF(OR(SUMIF(BF$12:BF17,2,BF$12:BF17)=2,SUMIF(BF$12:BF17,1,BF$12:BF17)=1,SUM(BF$12:BF17)=1,SUM(BF$12:BF17)=2),0,IF($C18+$ED17&gt;($ED$11*BF$8),1,IF($C18+$D18+$E18+$F18+$ED17&gt;($ED$11*BF$8),2,IF($C18+$D18+$E18+$F18+$G18+$ED17&gt;($ED$11*BF$8),3,0))))</f>
        <v>0</v>
      </c>
      <c r="BG18" s="239">
        <f>IF(OR(SUMIF(BG$12:BG17,2,BG$12:BG17)=2,SUMIF(BG$12:BG17,1,BG$12:BG17)=1,SUM(BG$12:BG17)=1,SUM(BG$12:BG17)=2),0,IF($C18+$ED17&gt;($ED$11*BG$8),1,IF($C18+$D18+$E18+$F18+$ED17&gt;($ED$11*BG$8),2,IF($C18+$D18+$E18+$F18+$G18+$ED17&gt;($ED$11*BG$8),3,0))))</f>
        <v>0</v>
      </c>
      <c r="BH18" s="239">
        <f>IF(OR(SUMIF(BH$12:BH17,2,BH$12:BH17)=2,SUMIF(BH$12:BH17,1,BH$12:BH17)=1,SUM(BH$12:BH17)=1,SUM(BH$12:BH17)=2),0,IF($C18+$ED17&gt;($ED$11*BH$8),1,IF($C18+$D18+$E18+$F18+$ED17&gt;($ED$11*BH$8),2,IF($C18+$D18+$E18+$F18+$G18+$ED17&gt;($ED$11*BH$8),3,0))))</f>
        <v>0</v>
      </c>
      <c r="BI18" s="239">
        <f>IF(OR(SUMIF(BI$12:BI17,2,BI$12:BI17)=2,SUMIF(BI$12:BI17,1,BI$12:BI17)=1,SUM(BI$12:BI17)=1,SUM(BI$12:BI17)=2),0,IF($C18+$ED17&gt;($ED$11*BI$8),1,IF($C18+$D18+$E18+$F18+$ED17&gt;($ED$11*BI$8),2,IF($C18+$D18+$E18+$F18+$G18+$ED17&gt;($ED$11*BI$8),3,0))))</f>
        <v>0</v>
      </c>
      <c r="BJ18" s="239">
        <f>IF(OR(SUMIF(BJ$12:BJ17,2,BJ$12:BJ17)=2,SUMIF(BJ$12:BJ17,1,BJ$12:BJ17)=1,SUM(BJ$12:BJ17)=1,SUM(BJ$12:BJ17)=2),0,IF($C18+$ED17&gt;($ED$11*BJ$8),1,IF($C18+$D18+$E18+$F18+$ED17&gt;($ED$11*BJ$8),2,IF($C18+$D18+$E18+$F18+$G18+$ED17&gt;($ED$11*BJ$8),3,0))))</f>
        <v>0</v>
      </c>
      <c r="BK18" s="239">
        <f>IF(OR(SUMIF(BK$12:BK17,2,BK$12:BK17)=2,SUMIF(BK$12:BK17,1,BK$12:BK17)=1,SUM(BK$12:BK17)=1,SUM(BK$12:BK17)=2),0,IF($C18+$ED17&gt;($ED$11*BK$8),1,IF($C18+$D18+$E18+$F18+$ED17&gt;($ED$11*BK$8),2,IF($C18+$D18+$E18+$F18+$G18+$ED17&gt;($ED$11*BK$8),3,0))))</f>
        <v>0</v>
      </c>
      <c r="BL18" s="239">
        <f>IF(OR(SUMIF(BL$12:BL17,2,BL$12:BL17)=2,SUMIF(BL$12:BL17,1,BL$12:BL17)=1,SUM(BL$12:BL17)=1,SUM(BL$12:BL17)=2),0,IF($C18+$ED17&gt;($ED$11*BL$8),1,IF($C18+$D18+$E18+$F18+$ED17&gt;($ED$11*BL$8),2,IF($C18+$D18+$E18+$F18+$G18+$ED17&gt;($ED$11*BL$8),3,0))))</f>
        <v>0</v>
      </c>
      <c r="BM18" s="239">
        <f>IF(OR(SUMIF(BM$12:BM17,2,BM$12:BM17)=2,SUMIF(BM$12:BM17,1,BM$12:BM17)=1,SUM(BM$12:BM17)=1,SUM(BM$12:BM17)=2),0,IF($C18+$ED17&gt;($ED$11*BM$8),1,IF($C18+$D18+$E18+$F18+$ED17&gt;($ED$11*BM$8),2,IF($C18+$D18+$E18+$F18+$G18+$ED17&gt;($ED$11*BM$8),3,0))))</f>
        <v>0</v>
      </c>
      <c r="BN18" s="239">
        <f>IF(OR(SUMIF(BN$12:BN17,2,BN$12:BN17)=2,SUMIF(BN$12:BN17,1,BN$12:BN17)=1,SUM(BN$12:BN17)=1,SUM(BN$12:BN17)=2),0,IF($C18+$ED17&gt;($ED$11*BN$8),1,IF($C18+$D18+$E18+$F18+$ED17&gt;($ED$11*BN$8),2,IF($C18+$D18+$E18+$F18+$G18+$ED17&gt;($ED$11*BN$8),3,0))))</f>
        <v>0</v>
      </c>
      <c r="BO18" s="239">
        <f>IF(OR(SUMIF(BO$12:BO17,2,BO$12:BO17)=2,SUMIF(BO$12:BO17,1,BO$12:BO17)=1,SUM(BO$12:BO17)=1,SUM(BO$12:BO17)=2),0,IF($C18+$ED17&gt;($ED$11*BO$8),1,IF($C18+$D18+$E18+$F18+$ED17&gt;($ED$11*BO$8),2,IF($C18+$D18+$E18+$F18+$G18+$ED17&gt;($ED$11*BO$8),3,0))))</f>
        <v>0</v>
      </c>
      <c r="BP18" s="239">
        <f>IF(OR(SUMIF(BP$12:BP17,2,BP$12:BP17)=2,SUMIF(BP$12:BP17,1,BP$12:BP17)=1,SUM(BP$12:BP17)=1,SUM(BP$12:BP17)=2),0,IF($C18+$ED17&gt;($ED$11*BP$8),1,IF($C18+$D18+$E18+$F18+$ED17&gt;($ED$11*BP$8),2,IF($C18+$D18+$E18+$F18+$G18+$ED17&gt;($ED$11*BP$8),3,0))))</f>
        <v>0</v>
      </c>
      <c r="BQ18" s="239">
        <f>IF(OR(SUMIF(BQ$12:BQ17,2,BQ$12:BQ17)=2,SUMIF(BQ$12:BQ17,1,BQ$12:BQ17)=1,SUM(BQ$12:BQ17)=1,SUM(BQ$12:BQ17)=2),0,IF($C18+$ED17&gt;($ED$11*BQ$8),1,IF($C18+$D18+$E18+$F18+$ED17&gt;($ED$11*BQ$8),2,IF($C18+$D18+$E18+$F18+$G18+$ED17&gt;($ED$11*BQ$8),3,0))))</f>
        <v>0</v>
      </c>
      <c r="BR18" s="239">
        <f>IF(OR(SUMIF(BR$12:BR17,2,BR$12:BR17)=2,SUMIF(BR$12:BR17,1,BR$12:BR17)=1,SUM(BR$12:BR17)=1,SUM(BR$12:BR17)=2),0,IF($C18+$ED17&gt;($ED$11*BR$8),1,IF($C18+$D18+$E18+$F18+$ED17&gt;($ED$11*BR$8),2,IF($C18+$D18+$E18+$F18+$G18+$ED17&gt;($ED$11*BR$8),3,0))))</f>
        <v>0</v>
      </c>
      <c r="BS18" s="239">
        <f>IF(OR(SUMIF(BS$12:BS17,2,BS$12:BS17)=2,SUMIF(BS$12:BS17,1,BS$12:BS17)=1,SUM(BS$12:BS17)=1,SUM(BS$12:BS17)=2),0,IF($C18+$ED17&gt;($ED$11*BS$8),1,IF($C18+$D18+$E18+$F18+$ED17&gt;($ED$11*BS$8),2,IF($C18+$D18+$E18+$F18+$G18+$ED17&gt;($ED$11*BS$8),3,0))))</f>
        <v>0</v>
      </c>
      <c r="BT18" s="239">
        <f>IF(OR(SUMIF(BT$12:BT17,2,BT$12:BT17)=2,SUMIF(BT$12:BT17,1,BT$12:BT17)=1,SUM(BT$12:BT17)=1,SUM(BT$12:BT17)=2),0,IF($C18+$ED17&gt;($ED$11*BT$8),1,IF($C18+$D18+$E18+$F18+$ED17&gt;($ED$11*BT$8),2,IF($C18+$D18+$E18+$F18+$G18+$ED17&gt;($ED$11*BT$8),3,0))))</f>
        <v>0</v>
      </c>
      <c r="BU18" s="239">
        <f>IF(OR(SUMIF(BU$12:BU17,2,BU$12:BU17)=2,SUMIF(BU$12:BU17,1,BU$12:BU17)=1,SUM(BU$12:BU17)=1,SUM(BU$12:BU17)=2),0,IF($C18+$ED17&gt;($ED$11*BU$8),1,IF($C18+$D18+$E18+$F18+$ED17&gt;($ED$11*BU$8),2,IF($C18+$D18+$E18+$F18+$G18+$ED17&gt;($ED$11*BU$8),3,0))))</f>
        <v>0</v>
      </c>
      <c r="BV18" s="239">
        <f>IF(OR(SUMIF(BV$12:BV17,2,BV$12:BV17)=2,SUMIF(BV$12:BV17,1,BV$12:BV17)=1,SUM(BV$12:BV17)=1,SUM(BV$12:BV17)=2),0,IF($C18+$ED17&gt;($ED$11*BV$8),1,IF($C18+$D18+$E18+$F18+$ED17&gt;($ED$11*BV$8),2,IF($C18+$D18+$E18+$F18+$G18+$ED17&gt;($ED$11*BV$8),3,0))))</f>
        <v>0</v>
      </c>
      <c r="BW18" s="239">
        <f>IF(OR(SUMIF(BW$12:BW17,2,BW$12:BW17)=2,SUMIF(BW$12:BW17,1,BW$12:BW17)=1,SUM(BW$12:BW17)=1,SUM(BW$12:BW17)=2),0,IF($C18+$ED17&gt;($ED$11*BW$8),1,IF($C18+$D18+$E18+$F18+$ED17&gt;($ED$11*BW$8),2,IF($C18+$D18+$E18+$F18+$G18+$ED17&gt;($ED$11*BW$8),3,0))))</f>
        <v>0</v>
      </c>
      <c r="BX18" s="239">
        <f>IF(OR(SUMIF(BX$12:BX17,2,BX$12:BX17)=2,SUMIF(BX$12:BX17,1,BX$12:BX17)=1,SUM(BX$12:BX17)=1,SUM(BX$12:BX17)=2),0,IF($C18+$ED17&gt;($ED$11*BX$8),1,IF($C18+$D18+$E18+$F18+$ED17&gt;($ED$11*BX$8),2,IF($C18+$D18+$E18+$F18+$G18+$ED17&gt;($ED$11*BX$8),3,0))))</f>
        <v>0</v>
      </c>
      <c r="BY18" s="239">
        <f>IF(OR(SUMIF(BY$12:BY17,2,BY$12:BY17)=2,SUMIF(BY$12:BY17,1,BY$12:BY17)=1,SUM(BY$12:BY17)=1,SUM(BY$12:BY17)=2),0,IF($C18+$ED17&gt;($ED$11*BY$8),1,IF($C18+$D18+$E18+$F18+$ED17&gt;($ED$11*BY$8),2,IF($C18+$D18+$E18+$F18+$G18+$ED17&gt;($ED$11*BY$8),3,0))))</f>
        <v>0</v>
      </c>
      <c r="BZ18" s="239">
        <f>IF(OR(SUMIF(BZ$12:BZ17,2,BZ$12:BZ17)=2,SUMIF(BZ$12:BZ17,1,BZ$12:BZ17)=1,SUM(BZ$12:BZ17)=1,SUM(BZ$12:BZ17)=2),0,IF($C18+$ED17&gt;($ED$11*BZ$8),1,IF($C18+$D18+$E18+$F18+$ED17&gt;($ED$11*BZ$8),2,IF($C18+$D18+$E18+$F18+$G18+$ED17&gt;($ED$11*BZ$8),3,0))))</f>
        <v>0</v>
      </c>
      <c r="CA18" s="239">
        <f>IF(OR(SUMIF(CA$12:CA17,2,CA$12:CA17)=2,SUMIF(CA$12:CA17,1,CA$12:CA17)=1,SUM(CA$12:CA17)=1,SUM(CA$12:CA17)=2),0,IF($C18+$ED17&gt;($ED$11*CA$8),1,IF($C18+$D18+$E18+$F18+$ED17&gt;($ED$11*CA$8),2,IF($C18+$D18+$E18+$F18+$G18+$ED17&gt;($ED$11*CA$8),3,0))))</f>
        <v>0</v>
      </c>
      <c r="CB18" s="239">
        <f>IF(OR(SUMIF(CB$12:CB17,2,CB$12:CB17)=2,SUMIF(CB$12:CB17,1,CB$12:CB17)=1,SUM(CB$12:CB17)=1,SUM(CB$12:CB17)=2),0,IF($C18+$ED17&gt;($ED$11*CB$8),1,IF($C18+$D18+$E18+$F18+$ED17&gt;($ED$11*CB$8),2,IF($C18+$D18+$E18+$F18+$G18+$ED17&gt;($ED$11*CB$8),3,0))))</f>
        <v>0</v>
      </c>
      <c r="CC18" s="239">
        <f>IF(OR(SUMIF(CC$12:CC17,2,CC$12:CC17)=2,SUMIF(CC$12:CC17,1,CC$12:CC17)=1,SUM(CC$12:CC17)=1,SUM(CC$12:CC17)=2),0,IF($C18+$ED17&gt;($ED$11*CC$8),1,IF($C18+$D18+$E18+$F18+$ED17&gt;($ED$11*CC$8),2,IF($C18+$D18+$E18+$F18+$G18+$ED17&gt;($ED$11*CC$8),3,0))))</f>
        <v>0</v>
      </c>
      <c r="CD18" s="239">
        <f>IF(OR(SUMIF(CD$12:CD17,2,CD$12:CD17)=2,SUMIF(CD$12:CD17,1,CD$12:CD17)=1,SUM(CD$12:CD17)=1,SUM(CD$12:CD17)=2),0,IF($C18+$ED17&gt;($ED$11*CD$8),1,IF($C18+$D18+$E18+$F18+$ED17&gt;($ED$11*CD$8),2,IF($C18+$D18+$E18+$F18+$G18+$ED17&gt;($ED$11*CD$8),3,0))))</f>
        <v>0</v>
      </c>
      <c r="CE18" s="239">
        <f>IF(OR(SUMIF(CE$12:CE17,2,CE$12:CE17)=2,SUMIF(CE$12:CE17,1,CE$12:CE17)=1,SUM(CE$12:CE17)=1,SUM(CE$12:CE17)=2),0,IF($C18+$ED17&gt;($ED$11*CE$8),1,IF($C18+$D18+$E18+$F18+$ED17&gt;($ED$11*CE$8),2,IF($C18+$D18+$E18+$F18+$G18+$ED17&gt;($ED$11*CE$8),3,0))))</f>
        <v>0</v>
      </c>
      <c r="CF18" s="239">
        <f>IF(OR(SUMIF(CF$12:CF17,2,CF$12:CF17)=2,SUMIF(CF$12:CF17,1,CF$12:CF17)=1,SUM(CF$12:CF17)=1,SUM(CF$12:CF17)=2),0,IF($C18+$ED17&gt;($ED$11*CF$8),1,IF($C18+$D18+$E18+$F18+$ED17&gt;($ED$11*CF$8),2,IF($C18+$D18+$E18+$F18+$G18+$ED17&gt;($ED$11*CF$8),3,0))))</f>
        <v>0</v>
      </c>
      <c r="CG18" s="239">
        <f>IF(OR(SUMIF(CG$12:CG17,2,CG$12:CG17)=2,SUMIF(CG$12:CG17,1,CG$12:CG17)=1,SUM(CG$12:CG17)=1,SUM(CG$12:CG17)=2),0,IF($C18+$ED17&gt;($ED$11*CG$8),1,IF($C18+$D18+$E18+$F18+$ED17&gt;($ED$11*CG$8),2,IF($C18+$D18+$E18+$F18+$G18+$ED17&gt;($ED$11*CG$8),3,0))))</f>
        <v>0</v>
      </c>
      <c r="CH18" s="239">
        <f>IF(OR(SUMIF(CH$12:CH17,2,CH$12:CH17)=2,SUMIF(CH$12:CH17,1,CH$12:CH17)=1,SUM(CH$12:CH17)=1,SUM(CH$12:CH17)=2),0,IF($C18+$ED17&gt;($ED$11*CH$8),1,IF($C18+$D18+$E18+$F18+$ED17&gt;($ED$11*CH$8),2,IF($C18+$D18+$E18+$F18+$G18+$ED17&gt;($ED$11*CH$8),3,0))))</f>
        <v>0</v>
      </c>
      <c r="CI18" s="239">
        <f>IF(OR(SUMIF(CI$12:CI17,2,CI$12:CI17)=2,SUMIF(CI$12:CI17,1,CI$12:CI17)=1,SUM(CI$12:CI17)=1,SUM(CI$12:CI17)=2),0,IF($C18+$ED17&gt;($ED$11*CI$8),1,IF($C18+$D18+$E18+$F18+$ED17&gt;($ED$11*CI$8),2,IF($C18+$D18+$E18+$F18+$G18+$ED17&gt;($ED$11*CI$8),3,0))))</f>
        <v>0</v>
      </c>
      <c r="CJ18" s="239">
        <f>IF(OR(SUMIF(CJ$12:CJ17,2,CJ$12:CJ17)=2,SUMIF(CJ$12:CJ17,1,CJ$12:CJ17)=1,SUM(CJ$12:CJ17)=1,SUM(CJ$12:CJ17)=2),0,IF($C18+$ED17&gt;($ED$11*CJ$8),1,IF($C18+$D18+$E18+$F18+$ED17&gt;($ED$11*CJ$8),2,IF($C18+$D18+$E18+$F18+$G18+$ED17&gt;($ED$11*CJ$8),3,0))))</f>
        <v>0</v>
      </c>
      <c r="CK18" s="239">
        <f>IF(OR(SUMIF(CK$12:CK17,2,CK$12:CK17)=2,SUMIF(CK$12:CK17,1,CK$12:CK17)=1,SUM(CK$12:CK17)=1,SUM(CK$12:CK17)=2),0,IF($C18+$ED17&gt;($ED$11*CK$8),1,IF($C18+$D18+$E18+$F18+$ED17&gt;($ED$11*CK$8),2,IF($C18+$D18+$E18+$F18+$G18+$ED17&gt;($ED$11*CK$8),3,0))))</f>
        <v>0</v>
      </c>
      <c r="CL18" s="239">
        <f>IF(OR(SUMIF(CL$12:CL17,2,CL$12:CL17)=2,SUMIF(CL$12:CL17,1,CL$12:CL17)=1,SUM(CL$12:CL17)=1,SUM(CL$12:CL17)=2),0,IF($C18+$ED17&gt;($ED$11*CL$8),1,IF($C18+$D18+$E18+$F18+$ED17&gt;($ED$11*CL$8),2,IF($C18+$D18+$E18+$F18+$G18+$ED17&gt;($ED$11*CL$8),3,0))))</f>
        <v>0</v>
      </c>
      <c r="CM18" s="239">
        <f>IF(OR(SUMIF(CM$12:CM17,2,CM$12:CM17)=2,SUMIF(CM$12:CM17,1,CM$12:CM17)=1,SUM(CM$12:CM17)=1,SUM(CM$12:CM17)=2),0,IF($C18+$ED17&gt;($ED$11*CM$8),1,IF($C18+$D18+$E18+$F18+$ED17&gt;($ED$11*CM$8),2,IF($C18+$D18+$E18+$F18+$G18+$ED17&gt;($ED$11*CM$8),3,0))))</f>
        <v>0</v>
      </c>
      <c r="CN18" s="239">
        <f>IF(OR(SUMIF(CN$12:CN17,2,CN$12:CN17)=2,SUMIF(CN$12:CN17,1,CN$12:CN17)=1,SUM(CN$12:CN17)=1,SUM(CN$12:CN17)=2),0,IF($C18+$ED17&gt;($ED$11*CN$8),1,IF($C18+$D18+$E18+$F18+$ED17&gt;($ED$11*CN$8),2,IF($C18+$D18+$E18+$F18+$G18+$ED17&gt;($ED$11*CN$8),3,0))))</f>
        <v>0</v>
      </c>
      <c r="CO18" s="239">
        <f>IF(OR(SUMIF(CO$12:CO17,2,CO$12:CO17)=2,SUMIF(CO$12:CO17,1,CO$12:CO17)=1,SUM(CO$12:CO17)=1,SUM(CO$12:CO17)=2),0,IF($C18+$ED17&gt;($ED$11*CO$8),1,IF($C18+$D18+$E18+$F18+$ED17&gt;($ED$11*CO$8),2,IF($C18+$D18+$E18+$F18+$G18+$ED17&gt;($ED$11*CO$8),3,0))))</f>
        <v>0</v>
      </c>
      <c r="CP18" s="239">
        <f>IF(OR(SUMIF(CP$12:CP17,2,CP$12:CP17)=2,SUMIF(CP$12:CP17,1,CP$12:CP17)=1,SUM(CP$12:CP17)=1,SUM(CP$12:CP17)=2),0,IF($C18+$ED17&gt;($ED$11*CP$8),1,IF($C18+$D18+$E18+$F18+$ED17&gt;($ED$11*CP$8),2,IF($C18+$D18+$E18+$F18+$G18+$ED17&gt;($ED$11*CP$8),3,0))))</f>
        <v>0</v>
      </c>
      <c r="CQ18" s="239">
        <f>IF(OR(SUMIF(CQ$12:CQ17,2,CQ$12:CQ17)=2,SUMIF(CQ$12:CQ17,1,CQ$12:CQ17)=1,SUM(CQ$12:CQ17)=1,SUM(CQ$12:CQ17)=2),0,IF($C18+$ED17&gt;($ED$11*CQ$8),1,IF($C18+$D18+$E18+$F18+$ED17&gt;($ED$11*CQ$8),2,IF($C18+$D18+$E18+$F18+$G18+$ED17&gt;($ED$11*CQ$8),3,0))))</f>
        <v>0</v>
      </c>
      <c r="CR18" s="239">
        <f>IF(OR(SUMIF(CR$12:CR17,2,CR$12:CR17)=2,SUMIF(CR$12:CR17,1,CR$12:CR17)=1,SUM(CR$12:CR17)=1,SUM(CR$12:CR17)=2),0,IF($C18+$ED17&gt;($ED$11*CR$8),1,IF($C18+$D18+$E18+$F18+$ED17&gt;($ED$11*CR$8),2,IF($C18+$D18+$E18+$F18+$G18+$ED17&gt;($ED$11*CR$8),3,0))))</f>
        <v>0</v>
      </c>
      <c r="CS18" s="239">
        <f>IF(OR(SUMIF(CS$12:CS17,2,CS$12:CS17)=2,SUMIF(CS$12:CS17,1,CS$12:CS17)=1,SUM(CS$12:CS17)=1,SUM(CS$12:CS17)=2),0,IF($C18+$ED17&gt;($ED$11*CS$8),1,IF($C18+$D18+$E18+$F18+$ED17&gt;($ED$11*CS$8),2,IF($C18+$D18+$E18+$F18+$G18+$ED17&gt;($ED$11*CS$8),3,0))))</f>
        <v>0</v>
      </c>
      <c r="CT18" s="239">
        <f>IF(OR(SUMIF(CT$12:CT17,2,CT$12:CT17)=2,SUMIF(CT$12:CT17,1,CT$12:CT17)=1,SUM(CT$12:CT17)=1,SUM(CT$12:CT17)=2),0,IF($C18+$ED17&gt;($ED$11*CT$8),1,IF($C18+$D18+$E18+$F18+$ED17&gt;($ED$11*CT$8),2,IF($C18+$D18+$E18+$F18+$G18+$ED17&gt;($ED$11*CT$8),3,0))))</f>
        <v>0</v>
      </c>
      <c r="CU18" s="239">
        <f>IF(OR(SUMIF(CU$12:CU17,2,CU$12:CU17)=2,SUMIF(CU$12:CU17,1,CU$12:CU17)=1,SUM(CU$12:CU17)=1,SUM(CU$12:CU17)=2),0,IF($C18+$ED17&gt;($ED$11*CU$8),1,IF($C18+$D18+$E18+$F18+$ED17&gt;($ED$11*CU$8),2,IF($C18+$D18+$E18+$F18+$G18+$ED17&gt;($ED$11*CU$8),3,0))))</f>
        <v>0</v>
      </c>
      <c r="CV18" s="239">
        <f>IF(OR(SUMIF(CV$12:CV17,2,CV$12:CV17)=2,SUMIF(CV$12:CV17,1,CV$12:CV17)=1,SUM(CV$12:CV17)=1,SUM(CV$12:CV17)=2),0,IF($C18+$ED17&gt;($ED$11*CV$8),1,IF($C18+$D18+$E18+$F18+$ED17&gt;($ED$11*CV$8),2,IF($C18+$D18+$E18+$F18+$G18+$ED17&gt;($ED$11*CV$8),3,0))))</f>
        <v>0</v>
      </c>
      <c r="CW18" s="239">
        <f>IF(OR(SUMIF(CW$12:CW17,2,CW$12:CW17)=2,SUMIF(CW$12:CW17,1,CW$12:CW17)=1,SUM(CW$12:CW17)=1,SUM(CW$12:CW17)=2),0,IF($C18+$ED17&gt;($ED$11*CW$8),1,IF($C18+$D18+$E18+$F18+$ED17&gt;($ED$11*CW$8),2,IF($C18+$D18+$E18+$F18+$G18+$ED17&gt;($ED$11*CW$8),3,0))))</f>
        <v>0</v>
      </c>
      <c r="CX18" s="239">
        <f>IF(OR(SUMIF(CX$12:CX17,2,CX$12:CX17)=2,SUMIF(CX$12:CX17,1,CX$12:CX17)=1,SUM(CX$12:CX17)=1,SUM(CX$12:CX17)=2),0,IF($C18+$ED17&gt;($ED$11*CX$8),1,IF($C18+$D18+$E18+$F18+$ED17&gt;($ED$11*CX$8),2,IF($C18+$D18+$E18+$F18+$G18+$ED17&gt;($ED$11*CX$8),3,0))))</f>
        <v>0</v>
      </c>
      <c r="CY18" s="239">
        <f>IF(OR(SUMIF(CY$12:CY17,2,CY$12:CY17)=2,SUMIF(CY$12:CY17,1,CY$12:CY17)=1,SUM(CY$12:CY17)=1,SUM(CY$12:CY17)=2),0,IF($C18+$ED17&gt;($ED$11*CY$8),1,IF($C18+$D18+$E18+$F18+$ED17&gt;($ED$11*CY$8),2,IF($C18+$D18+$E18+$F18+$G18+$ED17&gt;($ED$11*CY$8),3,0))))</f>
        <v>0</v>
      </c>
      <c r="CZ18" s="239">
        <f>IF(OR(SUMIF(CZ$12:CZ17,2,CZ$12:CZ17)=2,SUMIF(CZ$12:CZ17,1,CZ$12:CZ17)=1,SUM(CZ$12:CZ17)=1,SUM(CZ$12:CZ17)=2),0,IF($C18+$ED17&gt;($ED$11*CZ$8),1,IF($C18+$D18+$E18+$F18+$ED17&gt;($ED$11*CZ$8),2,IF($C18+$D18+$E18+$F18+$G18+$ED17&gt;($ED$11*CZ$8),3,0))))</f>
        <v>0</v>
      </c>
      <c r="DA18" s="239">
        <f>IF(OR(SUMIF(DA$12:DA17,2,DA$12:DA17)=2,SUMIF(DA$12:DA17,1,DA$12:DA17)=1,SUM(DA$12:DA17)=1,SUM(DA$12:DA17)=2),0,IF($C18+$ED17&gt;($ED$11*DA$8),1,IF($C18+$D18+$E18+$F18+$ED17&gt;($ED$11*DA$8),2,IF($C18+$D18+$E18+$F18+$G18+$ED17&gt;($ED$11*DA$8),3,0))))</f>
        <v>0</v>
      </c>
      <c r="DB18" s="239">
        <f>IF(OR(SUMIF(DB$12:DB17,2,DB$12:DB17)=2,SUMIF(DB$12:DB17,1,DB$12:DB17)=1,SUM(DB$12:DB17)=1,SUM(DB$12:DB17)=2),0,IF($C18+$ED17&gt;($ED$11*DB$8),1,IF($C18+$D18+$E18+$F18+$ED17&gt;($ED$11*DB$8),2,IF($C18+$D18+$E18+$F18+$G18+$ED17&gt;($ED$11*DB$8),3,0))))</f>
        <v>0</v>
      </c>
      <c r="DC18" s="239">
        <f>IF(OR(SUMIF(DC$12:DC17,2,DC$12:DC17)=2,SUMIF(DC$12:DC17,1,DC$12:DC17)=1,SUM(DC$12:DC17)=1,SUM(DC$12:DC17)=2),0,IF($C18+$ED17&gt;($ED$11*DC$8),1,IF($C18+$D18+$E18+$F18+$ED17&gt;($ED$11*DC$8),2,IF($C18+$D18+$E18+$F18+$G18+$ED17&gt;($ED$11*DC$8),3,0))))</f>
        <v>0</v>
      </c>
      <c r="DD18" s="239">
        <f>IF(OR(SUMIF(DD$12:DD17,2,DD$12:DD17)=2,SUMIF(DD$12:DD17,1,DD$12:DD17)=1,SUM(DD$12:DD17)=1,SUM(DD$12:DD17)=2),0,IF($C18+$ED17&gt;($ED$11*DD$8),1,IF($C18+$D18+$E18+$F18+$ED17&gt;($ED$11*DD$8),2,IF($C18+$D18+$E18+$F18+$G18+$ED17&gt;($ED$11*DD$8),3,0))))</f>
        <v>0</v>
      </c>
      <c r="DE18" s="239">
        <f>IF(OR(SUMIF(DE$12:DE17,2,DE$12:DE17)=2,SUMIF(DE$12:DE17,1,DE$12:DE17)=1,SUM(DE$12:DE17)=1,SUM(DE$12:DE17)=2),0,IF($C18+$ED17&gt;($ED$11*DE$8),1,IF($C18+$D18+$E18+$F18+$ED17&gt;($ED$11*DE$8),2,IF($C18+$D18+$E18+$F18+$G18+$ED17&gt;($ED$11*DE$8),3,0))))</f>
        <v>0</v>
      </c>
      <c r="DF18" s="239">
        <f>IF(OR(SUMIF(DF$12:DF17,2,DF$12:DF17)=2,SUMIF(DF$12:DF17,1,DF$12:DF17)=1,SUM(DF$12:DF17)=1,SUM(DF$12:DF17)=2),0,IF($C18+$ED17&gt;($ED$11*DF$8),1,IF($C18+$D18+$E18+$F18+$ED17&gt;($ED$11*DF$8),2,IF($C18+$D18+$E18+$F18+$G18+$ED17&gt;($ED$11*DF$8),3,0))))</f>
        <v>0</v>
      </c>
      <c r="DG18" s="239">
        <f>IF(OR(SUMIF(DG$12:DG17,2,DG$12:DG17)=2,SUMIF(DG$12:DG17,1,DG$12:DG17)=1,SUM(DG$12:DG17)=1,SUM(DG$12:DG17)=2),0,IF($C18+$ED17&gt;($ED$11*DG$8),1,IF($C18+$D18+$E18+$F18+$ED17&gt;($ED$11*DG$8),2,IF($C18+$D18+$E18+$F18+$G18+$ED17&gt;($ED$11*DG$8),3,0))))</f>
        <v>0</v>
      </c>
      <c r="DH18" s="239">
        <f>IF(OR(SUMIF(DH$12:DH17,2,DH$12:DH17)=2,SUMIF(DH$12:DH17,1,DH$12:DH17)=1,SUM(DH$12:DH17)=1,SUM(DH$12:DH17)=2),0,IF($C18+$ED17&gt;($ED$11*DH$8),1,IF($C18+$D18+$E18+$F18+$ED17&gt;($ED$11*DH$8),2,IF($C18+$D18+$E18+$F18+$G18+$ED17&gt;($ED$11*DH$8),3,0))))</f>
        <v>0</v>
      </c>
      <c r="DI18" s="239">
        <f>IF(OR(SUMIF(DI$12:DI17,2,DI$12:DI17)=2,SUMIF(DI$12:DI17,1,DI$12:DI17)=1,SUM(DI$12:DI17)=1,SUM(DI$12:DI17)=2),0,IF($C18+$ED17&gt;($ED$11*DI$8),1,IF($C18+$D18+$E18+$F18+$ED17&gt;($ED$11*DI$8),2,IF($C18+$D18+$E18+$F18+$G18+$ED17&gt;($ED$11*DI$8),3,0))))</f>
        <v>0</v>
      </c>
      <c r="DJ18" s="239">
        <f>IF(OR(SUMIF(DJ$12:DJ17,2,DJ$12:DJ17)=2,SUMIF(DJ$12:DJ17,1,DJ$12:DJ17)=1,SUM(DJ$12:DJ17)=1,SUM(DJ$12:DJ17)=2),0,IF($C18+$ED17&gt;($ED$11*DJ$8),1,IF($C18+$D18+$E18+$F18+$ED17&gt;($ED$11*DJ$8),2,IF($C18+$D18+$E18+$F18+$G18+$ED17&gt;($ED$11*DJ$8),3,0))))</f>
        <v>0</v>
      </c>
      <c r="DK18" s="239">
        <f>IF(OR(SUMIF(DK$12:DK17,2,DK$12:DK17)=2,SUMIF(DK$12:DK17,1,DK$12:DK17)=1,SUM(DK$12:DK17)=1,SUM(DK$12:DK17)=2),0,IF($C18+$ED17&gt;($ED$11*DK$8),1,IF($C18+$D18+$E18+$F18+$ED17&gt;($ED$11*DK$8),2,IF($C18+$D18+$E18+$F18+$G18+$ED17&gt;($ED$11*DK$8),3,0))))</f>
        <v>0</v>
      </c>
      <c r="DL18" s="239">
        <f>IF(OR(SUMIF(DL$12:DL17,2,DL$12:DL17)=2,SUMIF(DL$12:DL17,1,DL$12:DL17)=1,SUM(DL$12:DL17)=1,SUM(DL$12:DL17)=2),0,IF($C18+$ED17&gt;($ED$11*DL$8),1,IF($C18+$D18+$E18+$F18+$ED17&gt;($ED$11*DL$8),2,IF($C18+$D18+$E18+$F18+$G18+$ED17&gt;($ED$11*DL$8),3,0))))</f>
        <v>0</v>
      </c>
      <c r="DM18" s="239">
        <f>IF(OR(SUMIF(DM$12:DM17,2,DM$12:DM17)=2,SUMIF(DM$12:DM17,1,DM$12:DM17)=1,SUM(DM$12:DM17)=1,SUM(DM$12:DM17)=2),0,IF($C18+$ED17&gt;($ED$11*DM$8),1,IF($C18+$D18+$E18+$F18+$ED17&gt;($ED$11*DM$8),2,IF($C18+$D18+$E18+$F18+$G18+$ED17&gt;($ED$11*DM$8),3,0))))</f>
        <v>0</v>
      </c>
      <c r="DN18" s="239">
        <f>IF(OR(SUMIF(DN$12:DN17,2,DN$12:DN17)=2,SUMIF(DN$12:DN17,1,DN$12:DN17)=1,SUM(DN$12:DN17)=1,SUM(DN$12:DN17)=2),0,IF($C18+$ED17&gt;($ED$11*DN$8),1,IF($C18+$D18+$E18+$F18+$ED17&gt;($ED$11*DN$8),2,IF($C18+$D18+$E18+$F18+$G18+$ED17&gt;($ED$11*DN$8),3,0))))</f>
        <v>0</v>
      </c>
      <c r="DO18" s="239">
        <f>IF(OR(SUMIF(DO$12:DO17,2,DO$12:DO17)=2,SUMIF(DO$12:DO17,1,DO$12:DO17)=1,SUM(DO$12:DO17)=1,SUM(DO$12:DO17)=2),0,IF($C18+$ED17&gt;($ED$11*DO$8),1,IF($C18+$D18+$E18+$F18+$ED17&gt;($ED$11*DO$8),2,IF($C18+$D18+$E18+$F18+$G18+$ED17&gt;($ED$11*DO$8),3,0))))</f>
        <v>0</v>
      </c>
      <c r="DP18" s="239">
        <f>IF(OR(SUMIF(DP$12:DP17,2,DP$12:DP17)=2,SUMIF(DP$12:DP17,1,DP$12:DP17)=1,SUM(DP$12:DP17)=1,SUM(DP$12:DP17)=2),0,IF($C18+$ED17&gt;($ED$11*DP$8),1,IF($C18+$D18+$E18+$F18+$ED17&gt;($ED$11*DP$8),2,IF($C18+$D18+$E18+$F18+$G18+$ED17&gt;($ED$11*DP$8),3,0))))</f>
        <v>0</v>
      </c>
      <c r="DQ18" s="239">
        <f>IF(OR(SUMIF(DQ$12:DQ17,2,DQ$12:DQ17)=2,SUMIF(DQ$12:DQ17,1,DQ$12:DQ17)=1,SUM(DQ$12:DQ17)=1,SUM(DQ$12:DQ17)=2),0,IF($C18+$ED17&gt;($ED$11*DQ$8),1,IF($C18+$D18+$E18+$F18+$ED17&gt;($ED$11*DQ$8),2,IF($C18+$D18+$E18+$F18+$G18+$ED17&gt;($ED$11*DQ$8),3,0))))</f>
        <v>0</v>
      </c>
      <c r="DR18" s="239">
        <f>IF(OR(SUMIF(DR$12:DR17,2,DR$12:DR17)=2,SUMIF(DR$12:DR17,1,DR$12:DR17)=1,SUM(DR$12:DR17)=1,SUM(DR$12:DR17)=2),0,IF($C18+$ED17&gt;($ED$11*DR$8),1,IF($C18+$D18+$E18+$F18+$ED17&gt;($ED$11*DR$8),2,IF($C18+$D18+$E18+$F18+$G18+$ED17&gt;($ED$11*DR$8),3,0))))</f>
        <v>0</v>
      </c>
      <c r="DS18" s="239">
        <f>IF(OR(SUMIF(DS$12:DS17,2,DS$12:DS17)=2,SUMIF(DS$12:DS17,1,DS$12:DS17)=1,SUM(DS$12:DS17)=1,SUM(DS$12:DS17)=2),0,IF($C18+$ED17&gt;($ED$11*DS$8),1,IF($C18+$D18+$E18+$F18+$ED17&gt;($ED$11*DS$8),2,IF($C18+$D18+$E18+$F18+$G18+$ED17&gt;($ED$11*DS$8),3,0))))</f>
        <v>0</v>
      </c>
      <c r="DT18" s="239">
        <f>IF(OR(SUMIF(DT$12:DT17,2,DT$12:DT17)=2,SUMIF(DT$12:DT17,1,DT$12:DT17)=1,SUM(DT$12:DT17)=1,SUM(DT$12:DT17)=2),0,IF($C18+$ED17&gt;($ED$11*DT$8),1,IF($C18+$D18+$E18+$F18+$ED17&gt;($ED$11*DT$8),2,IF($C18+$D18+$E18+$F18+$G18+$ED17&gt;($ED$11*DT$8),3,0))))</f>
        <v>0</v>
      </c>
      <c r="DU18" s="239">
        <f>IF(OR(SUMIF(DU$12:DU17,2,DU$12:DU17)=2,SUMIF(DU$12:DU17,1,DU$12:DU17)=1,SUM(DU$12:DU17)=1,SUM(DU$12:DU17)=2),0,IF($C18+$ED17&gt;($ED$11*DU$8),1,IF($C18+$D18+$E18+$F18+$ED17&gt;($ED$11*DU$8),2,IF($C18+$D18+$E18+$F18+$G18+$ED17&gt;($ED$11*DU$8),3,0))))</f>
        <v>0</v>
      </c>
      <c r="DV18" s="239">
        <f>IF(OR(SUMIF(DV$12:DV17,2,DV$12:DV17)=2,SUMIF(DV$12:DV17,1,DV$12:DV17)=1,SUM(DV$12:DV17)=1,SUM(DV$12:DV17)=2),0,IF($C18+$ED17&gt;($ED$11*DV$8),1,IF($C18+$D18+$E18+$F18+$ED17&gt;($ED$11*DV$8),2,IF($C18+$D18+$E18+$F18+$G18+$ED17&gt;($ED$11*DV$8),3,0))))</f>
        <v>0</v>
      </c>
      <c r="DW18" s="239">
        <f>IF(OR(SUMIF(DW$12:DW17,2,DW$12:DW17)=2,SUMIF(DW$12:DW17,1,DW$12:DW17)=1,SUM(DW$12:DW17)=1,SUM(DW$12:DW17)=2),0,IF($C18+$ED17&gt;($ED$11*DW$8),1,IF($C18+$D18+$E18+$F18+$ED17&gt;($ED$11*DW$8),2,IF($C18+$D18+$E18+$F18+$G18+$ED17&gt;($ED$11*DW$8),3,0))))</f>
        <v>0</v>
      </c>
      <c r="DX18" s="239">
        <f>IF(OR(SUMIF(DX$12:DX17,2,DX$12:DX17)=2,SUMIF(DX$12:DX17,1,DX$12:DX17)=1,SUM(DX$12:DX17)=1,SUM(DX$12:DX17)=2),0,IF($C18+$ED17&gt;($ED$11*DX$8),1,IF($C18+$D18+$E18+$F18+$ED17&gt;($ED$11*DX$8),2,IF($C18+$D18+$E18+$F18+$G18+$ED17&gt;($ED$11*DX$8),3,0))))</f>
        <v>0</v>
      </c>
      <c r="DY18" s="239">
        <f>IF(OR(SUMIF(DY$12:DY17,2,DY$12:DY17)=2,SUMIF(DY$12:DY17,1,DY$12:DY17)=1,SUM(DY$12:DY17)=1,SUM(DY$12:DY17)=2),0,IF($C18+$ED17&gt;($ED$11*DY$8),1,IF($C18+$D18+$E18+$F18+$ED17&gt;($ED$11*DY$8),2,IF($C18+$D18+$E18+$F18+$G18+$ED17&gt;($ED$11*DY$8),3,0))))</f>
        <v>0</v>
      </c>
      <c r="DZ18" s="239">
        <f>IF(OR(SUMIF(DZ$12:DZ17,2,DZ$12:DZ17)=2,SUMIF(DZ$12:DZ17,1,DZ$12:DZ17)=1,SUM(DZ$12:DZ17)=1,SUM(DZ$12:DZ17)=2),0,IF($C18+$ED17&gt;($ED$11*DZ$8),1,IF($C18+$D18+$E18+$F18+$ED17&gt;($ED$11*DZ$8),2,IF($C18+$D18+$E18+$F18+$G18+$ED17&gt;($ED$11*DZ$8),3,0))))</f>
        <v>0</v>
      </c>
      <c r="EA18" s="239">
        <f>IF(OR(SUMIF(EA$12:EA17,2,EA$12:EA17)=2,SUMIF(EA$12:EA17,1,EA$12:EA17)=1,SUM(EA$12:EA17)=1,SUM(EA$12:EA17)=2),0,IF($C18+$ED17&gt;($ED$11*EA$8),1,IF($C18+$D18+$E18+$F18+$ED17&gt;($ED$11*EA$8),2,IF($C18+$D18+$E18+$F18+$G18+$ED17&gt;($ED$11*EA$8),3,0))))</f>
        <v>0</v>
      </c>
      <c r="EB18" s="239">
        <f>IF(OR(SUMIF(EB$12:EB17,2,EB$12:EB17)=2,SUMIF(EB$12:EB17,1,EB$12:EB17)=1,SUM(EB$12:EB17)=1,SUM(EB$12:EB17)=2),0,IF($C18+$ED17&gt;($ED$11*EB$8),1,IF($C18+$D18+$E18+$F18+$ED17&gt;($ED$11*EB$8),2,IF($C18+$D18+$E18+$F18+$G18+$ED17&gt;($ED$11*EB$8),3,0))))</f>
        <v>0</v>
      </c>
      <c r="EC18" s="239">
        <f>IF(OR(SUMIF(EC$12:EC17,2,EC$12:EC17)=2,SUMIF(EC$12:EC17,1,EC$12:EC17)=1,SUM(EC$12:EC17)=1,SUM(EC$12:EC17)=2),0,IF($C18+$ED17&gt;($ED$11*EC$8),1,IF($C18+$D18+$E18+$F18+$ED17&gt;($ED$11*EC$8),2,IF($C18+$D18+$E18+$F18+$G18+$ED17&gt;($ED$11*EC$8),3,0))))</f>
        <v>0</v>
      </c>
      <c r="ED18" s="197">
        <f>SUM($C$12:$F18)</f>
        <v>0</v>
      </c>
    </row>
    <row r="19" spans="1:134" ht="14.1" customHeight="1">
      <c r="A19" s="236">
        <v>8</v>
      </c>
      <c r="B19" s="265" t="s">
        <v>42</v>
      </c>
      <c r="C19" s="237">
        <v>0</v>
      </c>
      <c r="D19" s="237">
        <v>0</v>
      </c>
      <c r="E19" s="237">
        <v>0</v>
      </c>
      <c r="F19" s="237">
        <v>0</v>
      </c>
      <c r="G19" s="237">
        <v>0</v>
      </c>
      <c r="H19" s="239">
        <f>IF(OR(SUMIF(H$12:H18,2,H$12:H18)=2,SUMIF(H$12:H18,1,H$12:H18)=1,SUM(H$12:H18)=1,SUM(H$12:H18)=2),0,IF($C19+$ED18&gt;($ED$11*H$8),1,IF($C19+$D19+$E19+$F19+$ED18&gt;($ED$11*H$8),2,IF($C19+$D19+$E19+$F19+$G19+$ED18&gt;($ED$11*H$8),3,0))))</f>
        <v>0</v>
      </c>
      <c r="I19" s="239">
        <f>IF(OR(SUMIF(I$12:I18,2,I$12:I18)=2,SUMIF(I$12:I18,1,I$12:I18)=1,SUM(I$12:I18)=1,SUM(I$12:I18)=2),0,IF($C19+$ED18&gt;($ED$11*I$8),1,IF($C19+$D19+$E19+$F19+$ED18&gt;($ED$11*I$8),2,IF($C19+$D19+$E19+$F19+$G19+$ED18&gt;($ED$11*I$8),3,0))))</f>
        <v>0</v>
      </c>
      <c r="J19" s="239">
        <f>IF(OR(SUMIF(J$12:J18,2,J$12:J18)=2,SUMIF(J$12:J18,1,J$12:J18)=1,SUM(J$12:J18)=1,SUM(J$12:J18)=2),0,IF($C19+$ED18&gt;($ED$11*J$8),1,IF($C19+$D19+$E19+$F19+$ED18&gt;($ED$11*J$8),2,IF($C19+$D19+$E19+$F19+$G19+$ED18&gt;($ED$11*J$8),3,0))))</f>
        <v>0</v>
      </c>
      <c r="K19" s="239">
        <f>IF(OR(SUMIF(K$12:K18,2,K$12:K18)=2,SUMIF(K$12:K18,1,K$12:K18)=1,SUM(K$12:K18)=1,SUM(K$12:K18)=2),0,IF($C19+$ED18&gt;($ED$11*K$8),1,IF($C19+$D19+$E19+$F19+$ED18&gt;($ED$11*K$8),2,IF($C19+$D19+$E19+$F19+$G19+$ED18&gt;($ED$11*K$8),3,0))))</f>
        <v>0</v>
      </c>
      <c r="L19" s="239">
        <f>IF(OR(SUMIF(L$12:L18,2,L$12:L18)=2,SUMIF(L$12:L18,1,L$12:L18)=1,SUM(L$12:L18)=1,SUM(L$12:L18)=2),0,IF($C19+$ED18&gt;($ED$11*L$8),1,IF($C19+$D19+$E19+$F19+$ED18&gt;($ED$11*L$8),2,IF($C19+$D19+$E19+$F19+$G19+$ED18&gt;($ED$11*L$8),3,0))))</f>
        <v>0</v>
      </c>
      <c r="M19" s="239">
        <f>IF(OR(SUMIF(M$12:M18,2,M$12:M18)=2,SUMIF(M$12:M18,1,M$12:M18)=1,SUM(M$12:M18)=1,SUM(M$12:M18)=2),0,IF($C19+$ED18&gt;($ED$11*M$8),1,IF($C19+$D19+$E19+$F19+$ED18&gt;($ED$11*M$8),2,IF($C19+$D19+$E19+$F19+$G19+$ED18&gt;($ED$11*M$8),3,0))))</f>
        <v>0</v>
      </c>
      <c r="N19" s="239">
        <f>IF(OR(SUMIF(N$12:N18,2,N$12:N18)=2,SUMIF(N$12:N18,1,N$12:N18)=1,SUM(N$12:N18)=1,SUM(N$12:N18)=2),0,IF($C19+$ED18&gt;($ED$11*N$8),1,IF($C19+$D19+$E19+$F19+$ED18&gt;($ED$11*N$8),2,IF($C19+$D19+$E19+$F19+$G19+$ED18&gt;($ED$11*N$8),3,0))))</f>
        <v>0</v>
      </c>
      <c r="O19" s="239">
        <f>IF(OR(SUMIF(O$12:O18,2,O$12:O18)=2,SUMIF(O$12:O18,1,O$12:O18)=1,SUM(O$12:O18)=1,SUM(O$12:O18)=2),0,IF($C19+$ED18&gt;($ED$11*O$8),1,IF($C19+$D19+$E19+$F19+$ED18&gt;($ED$11*O$8),2,IF($C19+$D19+$E19+$F19+$G19+$ED18&gt;($ED$11*O$8),3,0))))</f>
        <v>0</v>
      </c>
      <c r="P19" s="239">
        <f>IF(OR(SUMIF(P$12:P18,2,P$12:P18)=2,SUMIF(P$12:P18,1,P$12:P18)=1,SUM(P$12:P18)=1,SUM(P$12:P18)=2),0,IF($C19+$ED18&gt;($ED$11*P$8),1,IF($C19+$D19+$E19+$F19+$ED18&gt;($ED$11*P$8),2,IF($C19+$D19+$E19+$F19+$G19+$ED18&gt;($ED$11*P$8),3,0))))</f>
        <v>0</v>
      </c>
      <c r="Q19" s="239">
        <f>IF(OR(SUMIF(Q$12:Q18,2,Q$12:Q18)=2,SUMIF(Q$12:Q18,1,Q$12:Q18)=1,SUM(Q$12:Q18)=1,SUM(Q$12:Q18)=2),0,IF($C19+$ED18&gt;($ED$11*Q$8),1,IF($C19+$D19+$E19+$F19+$ED18&gt;($ED$11*Q$8),2,IF($C19+$D19+$E19+$F19+$G19+$ED18&gt;($ED$11*Q$8),3,0))))</f>
        <v>0</v>
      </c>
      <c r="R19" s="239">
        <f>IF(OR(SUMIF(R$12:R18,2,R$12:R18)=2,SUMIF(R$12:R18,1,R$12:R18)=1,SUM(R$12:R18)=1,SUM(R$12:R18)=2),0,IF($C19+$ED18&gt;($ED$11*R$8),1,IF($C19+$D19+$E19+$F19+$ED18&gt;($ED$11*R$8),2,IF($C19+$D19+$E19+$F19+$G19+$ED18&gt;($ED$11*R$8),3,0))))</f>
        <v>0</v>
      </c>
      <c r="S19" s="239">
        <f>IF(OR(SUMIF(S$12:S18,2,S$12:S18)=2,SUMIF(S$12:S18,1,S$12:S18)=1,SUM(S$12:S18)=1,SUM(S$12:S18)=2),0,IF($C19+$ED18&gt;($ED$11*S$8),1,IF($C19+$D19+$E19+$F19+$ED18&gt;($ED$11*S$8),2,IF($C19+$D19+$E19+$F19+$G19+$ED18&gt;($ED$11*S$8),3,0))))</f>
        <v>0</v>
      </c>
      <c r="T19" s="239">
        <f>IF(OR(SUMIF(T$12:T18,2,T$12:T18)=2,SUMIF(T$12:T18,1,T$12:T18)=1,SUM(T$12:T18)=1,SUM(T$12:T18)=2),0,IF($C19+$ED18&gt;($ED$11*T$8),1,IF($C19+$D19+$E19+$F19+$ED18&gt;($ED$11*T$8),2,IF($C19+$D19+$E19+$F19+$G19+$ED18&gt;($ED$11*T$8),3,0))))</f>
        <v>0</v>
      </c>
      <c r="U19" s="239">
        <f>IF(OR(SUMIF(U$12:U18,2,U$12:U18)=2,SUMIF(U$12:U18,1,U$12:U18)=1,SUM(U$12:U18)=1,SUM(U$12:U18)=2),0,IF($C19+$ED18&gt;($ED$11*U$8),1,IF($C19+$D19+$E19+$F19+$ED18&gt;($ED$11*U$8),2,IF($C19+$D19+$E19+$F19+$G19+$ED18&gt;($ED$11*U$8),3,0))))</f>
        <v>0</v>
      </c>
      <c r="V19" s="239">
        <f>IF(OR(SUMIF(V$12:V18,2,V$12:V18)=2,SUMIF(V$12:V18,1,V$12:V18)=1,SUM(V$12:V18)=1,SUM(V$12:V18)=2),0,IF($C19+$ED18&gt;($ED$11*V$8),1,IF($C19+$D19+$E19+$F19+$ED18&gt;($ED$11*V$8),2,IF($C19+$D19+$E19+$F19+$G19+$ED18&gt;($ED$11*V$8),3,0))))</f>
        <v>0</v>
      </c>
      <c r="W19" s="239">
        <f>IF(OR(SUMIF(W$12:W18,2,W$12:W18)=2,SUMIF(W$12:W18,1,W$12:W18)=1,SUM(W$12:W18)=1,SUM(W$12:W18)=2),0,IF($C19+$ED18&gt;($ED$11*W$8),1,IF($C19+$D19+$E19+$F19+$ED18&gt;($ED$11*W$8),2,IF($C19+$D19+$E19+$F19+$G19+$ED18&gt;($ED$11*W$8),3,0))))</f>
        <v>0</v>
      </c>
      <c r="X19" s="239">
        <f>IF(OR(SUMIF(X$12:X18,2,X$12:X18)=2,SUMIF(X$12:X18,1,X$12:X18)=1,SUM(X$12:X18)=1,SUM(X$12:X18)=2),0,IF($C19+$ED18&gt;($ED$11*X$8),1,IF($C19+$D19+$E19+$F19+$ED18&gt;($ED$11*X$8),2,IF($C19+$D19+$E19+$F19+$G19+$ED18&gt;($ED$11*X$8),3,0))))</f>
        <v>0</v>
      </c>
      <c r="Y19" s="239">
        <f>IF(OR(SUMIF(Y$12:Y18,2,Y$12:Y18)=2,SUMIF(Y$12:Y18,1,Y$12:Y18)=1,SUM(Y$12:Y18)=1,SUM(Y$12:Y18)=2),0,IF($C19+$ED18&gt;($ED$11*Y$8),1,IF($C19+$D19+$E19+$F19+$ED18&gt;($ED$11*Y$8),2,IF($C19+$D19+$E19+$F19+$G19+$ED18&gt;($ED$11*Y$8),3,0))))</f>
        <v>0</v>
      </c>
      <c r="Z19" s="239">
        <f>IF(OR(SUMIF(Z$12:Z18,2,Z$12:Z18)=2,SUMIF(Z$12:Z18,1,Z$12:Z18)=1,SUM(Z$12:Z18)=1,SUM(Z$12:Z18)=2),0,IF($C19+$ED18&gt;($ED$11*Z$8),1,IF($C19+$D19+$E19+$F19+$ED18&gt;($ED$11*Z$8),2,IF($C19+$D19+$E19+$F19+$G19+$ED18&gt;($ED$11*Z$8),3,0))))</f>
        <v>0</v>
      </c>
      <c r="AA19" s="239">
        <f>IF(OR(SUMIF(AA$12:AA18,2,AA$12:AA18)=2,SUMIF(AA$12:AA18,1,AA$12:AA18)=1,SUM(AA$12:AA18)=1,SUM(AA$12:AA18)=2),0,IF($C19+$ED18&gt;($ED$11*AA$8),1,IF($C19+$D19+$E19+$F19+$ED18&gt;($ED$11*AA$8),2,IF($C19+$D19+$E19+$F19+$G19+$ED18&gt;($ED$11*AA$8),3,0))))</f>
        <v>0</v>
      </c>
      <c r="AB19" s="239">
        <f>IF(OR(SUMIF(AB$12:AB18,2,AB$12:AB18)=2,SUMIF(AB$12:AB18,1,AB$12:AB18)=1,SUM(AB$12:AB18)=1,SUM(AB$12:AB18)=2),0,IF($C19+$ED18&gt;($ED$11*AB$8),1,IF($C19+$D19+$E19+$F19+$ED18&gt;($ED$11*AB$8),2,IF($C19+$D19+$E19+$F19+$G19+$ED18&gt;($ED$11*AB$8),3,0))))</f>
        <v>0</v>
      </c>
      <c r="AC19" s="239">
        <f>IF(OR(SUMIF(AC$12:AC18,2,AC$12:AC18)=2,SUMIF(AC$12:AC18,1,AC$12:AC18)=1,SUM(AC$12:AC18)=1,SUM(AC$12:AC18)=2),0,IF($C19+$ED18&gt;($ED$11*AC$8),1,IF($C19+$D19+$E19+$F19+$ED18&gt;($ED$11*AC$8),2,IF($C19+$D19+$E19+$F19+$G19+$ED18&gt;($ED$11*AC$8),3,0))))</f>
        <v>0</v>
      </c>
      <c r="AD19" s="239">
        <f>IF(OR(SUMIF(AD$12:AD18,2,AD$12:AD18)=2,SUMIF(AD$12:AD18,1,AD$12:AD18)=1,SUM(AD$12:AD18)=1,SUM(AD$12:AD18)=2),0,IF($C19+$ED18&gt;($ED$11*AD$8),1,IF($C19+$D19+$E19+$F19+$ED18&gt;($ED$11*AD$8),2,IF($C19+$D19+$E19+$F19+$G19+$ED18&gt;($ED$11*AD$8),3,0))))</f>
        <v>0</v>
      </c>
      <c r="AE19" s="239">
        <f>IF(OR(SUMIF(AE$12:AE18,2,AE$12:AE18)=2,SUMIF(AE$12:AE18,1,AE$12:AE18)=1,SUM(AE$12:AE18)=1,SUM(AE$12:AE18)=2),0,IF($C19+$ED18&gt;($ED$11*AE$8),1,IF($C19+$D19+$E19+$F19+$ED18&gt;($ED$11*AE$8),2,IF($C19+$D19+$E19+$F19+$G19+$ED18&gt;($ED$11*AE$8),3,0))))</f>
        <v>0</v>
      </c>
      <c r="AF19" s="239">
        <f>IF(OR(SUMIF(AF$12:AF18,2,AF$12:AF18)=2,SUMIF(AF$12:AF18,1,AF$12:AF18)=1,SUM(AF$12:AF18)=1,SUM(AF$12:AF18)=2),0,IF($C19+$ED18&gt;($ED$11*AF$8),1,IF($C19+$D19+$E19+$F19+$ED18&gt;($ED$11*AF$8),2,IF($C19+$D19+$E19+$F19+$G19+$ED18&gt;($ED$11*AF$8),3,0))))</f>
        <v>0</v>
      </c>
      <c r="AG19" s="239">
        <f>IF(OR(SUMIF(AG$12:AG18,2,AG$12:AG18)=2,SUMIF(AG$12:AG18,1,AG$12:AG18)=1,SUM(AG$12:AG18)=1,SUM(AG$12:AG18)=2),0,IF($C19+$ED18&gt;($ED$11*AG$8),1,IF($C19+$D19+$E19+$F19+$ED18&gt;($ED$11*AG$8),2,IF($C19+$D19+$E19+$F19+$G19+$ED18&gt;($ED$11*AG$8),3,0))))</f>
        <v>0</v>
      </c>
      <c r="AH19" s="239">
        <f>IF(OR(SUMIF(AH$12:AH18,2,AH$12:AH18)=2,SUMIF(AH$12:AH18,1,AH$12:AH18)=1,SUM(AH$12:AH18)=1,SUM(AH$12:AH18)=2),0,IF($C19+$ED18&gt;($ED$11*AH$8),1,IF($C19+$D19+$E19+$F19+$ED18&gt;($ED$11*AH$8),2,IF($C19+$D19+$E19+$F19+$G19+$ED18&gt;($ED$11*AH$8),3,0))))</f>
        <v>0</v>
      </c>
      <c r="AI19" s="239">
        <f>IF(OR(SUMIF(AI$12:AI18,2,AI$12:AI18)=2,SUMIF(AI$12:AI18,1,AI$12:AI18)=1,SUM(AI$12:AI18)=1,SUM(AI$12:AI18)=2),0,IF($C19+$ED18&gt;($ED$11*AI$8),1,IF($C19+$D19+$E19+$F19+$ED18&gt;($ED$11*AI$8),2,IF($C19+$D19+$E19+$F19+$G19+$ED18&gt;($ED$11*AI$8),3,0))))</f>
        <v>0</v>
      </c>
      <c r="AJ19" s="239">
        <f>IF(OR(SUMIF(AJ$12:AJ18,2,AJ$12:AJ18)=2,SUMIF(AJ$12:AJ18,1,AJ$12:AJ18)=1,SUM(AJ$12:AJ18)=1,SUM(AJ$12:AJ18)=2),0,IF($C19+$ED18&gt;($ED$11*AJ$8),1,IF($C19+$D19+$E19+$F19+$ED18&gt;($ED$11*AJ$8),2,IF($C19+$D19+$E19+$F19+$G19+$ED18&gt;($ED$11*AJ$8),3,0))))</f>
        <v>0</v>
      </c>
      <c r="AK19" s="239">
        <f>IF(OR(SUMIF(AK$12:AK18,2,AK$12:AK18)=2,SUMIF(AK$12:AK18,1,AK$12:AK18)=1,SUM(AK$12:AK18)=1,SUM(AK$12:AK18)=2),0,IF($C19+$ED18&gt;($ED$11*AK$8),1,IF($C19+$D19+$E19+$F19+$ED18&gt;($ED$11*AK$8),2,IF($C19+$D19+$E19+$F19+$G19+$ED18&gt;($ED$11*AK$8),3,0))))</f>
        <v>0</v>
      </c>
      <c r="AL19" s="239">
        <f>IF(OR(SUMIF(AL$12:AL18,2,AL$12:AL18)=2,SUMIF(AL$12:AL18,1,AL$12:AL18)=1,SUM(AL$12:AL18)=1,SUM(AL$12:AL18)=2),0,IF($C19+$ED18&gt;($ED$11*AL$8),1,IF($C19+$D19+$E19+$F19+$ED18&gt;($ED$11*AL$8),2,IF($C19+$D19+$E19+$F19+$G19+$ED18&gt;($ED$11*AL$8),3,0))))</f>
        <v>0</v>
      </c>
      <c r="AM19" s="239">
        <f>IF(OR(SUMIF(AM$12:AM18,2,AM$12:AM18)=2,SUMIF(AM$12:AM18,1,AM$12:AM18)=1,SUM(AM$12:AM18)=1,SUM(AM$12:AM18)=2),0,IF($C19+$ED18&gt;($ED$11*AM$8),1,IF($C19+$D19+$E19+$F19+$ED18&gt;($ED$11*AM$8),2,IF($C19+$D19+$E19+$F19+$G19+$ED18&gt;($ED$11*AM$8),3,0))))</f>
        <v>0</v>
      </c>
      <c r="AN19" s="239">
        <f>IF(OR(SUMIF(AN$12:AN18,2,AN$12:AN18)=2,SUMIF(AN$12:AN18,1,AN$12:AN18)=1,SUM(AN$12:AN18)=1,SUM(AN$12:AN18)=2),0,IF($C19+$ED18&gt;($ED$11*AN$8),1,IF($C19+$D19+$E19+$F19+$ED18&gt;($ED$11*AN$8),2,IF($C19+$D19+$E19+$F19+$G19+$ED18&gt;($ED$11*AN$8),3,0))))</f>
        <v>0</v>
      </c>
      <c r="AO19" s="239">
        <f>IF(OR(SUMIF(AO$12:AO18,2,AO$12:AO18)=2,SUMIF(AO$12:AO18,1,AO$12:AO18)=1,SUM(AO$12:AO18)=1,SUM(AO$12:AO18)=2),0,IF($C19+$ED18&gt;($ED$11*AO$8),1,IF($C19+$D19+$E19+$F19+$ED18&gt;($ED$11*AO$8),2,IF($C19+$D19+$E19+$F19+$G19+$ED18&gt;($ED$11*AO$8),3,0))))</f>
        <v>0</v>
      </c>
      <c r="AP19" s="239">
        <f>IF(OR(SUMIF(AP$12:AP18,2,AP$12:AP18)=2,SUMIF(AP$12:AP18,1,AP$12:AP18)=1,SUM(AP$12:AP18)=1,SUM(AP$12:AP18)=2),0,IF($C19+$ED18&gt;($ED$11*AP$8),1,IF($C19+$D19+$E19+$F19+$ED18&gt;($ED$11*AP$8),2,IF($C19+$D19+$E19+$F19+$G19+$ED18&gt;($ED$11*AP$8),3,0))))</f>
        <v>0</v>
      </c>
      <c r="AQ19" s="239">
        <f>IF(OR(SUMIF(AQ$12:AQ18,2,AQ$12:AQ18)=2,SUMIF(AQ$12:AQ18,1,AQ$12:AQ18)=1,SUM(AQ$12:AQ18)=1,SUM(AQ$12:AQ18)=2),0,IF($C19+$ED18&gt;($ED$11*AQ$8),1,IF($C19+$D19+$E19+$F19+$ED18&gt;($ED$11*AQ$8),2,IF($C19+$D19+$E19+$F19+$G19+$ED18&gt;($ED$11*AQ$8),3,0))))</f>
        <v>0</v>
      </c>
      <c r="AR19" s="239">
        <f>IF(OR(SUMIF(AR$12:AR18,2,AR$12:AR18)=2,SUMIF(AR$12:AR18,1,AR$12:AR18)=1,SUM(AR$12:AR18)=1,SUM(AR$12:AR18)=2),0,IF($C19+$ED18&gt;($ED$11*AR$8),1,IF($C19+$D19+$E19+$F19+$ED18&gt;($ED$11*AR$8),2,IF($C19+$D19+$E19+$F19+$G19+$ED18&gt;($ED$11*AR$8),3,0))))</f>
        <v>0</v>
      </c>
      <c r="AS19" s="239">
        <f>IF(OR(SUMIF(AS$12:AS18,2,AS$12:AS18)=2,SUMIF(AS$12:AS18,1,AS$12:AS18)=1,SUM(AS$12:AS18)=1,SUM(AS$12:AS18)=2),0,IF($C19+$ED18&gt;($ED$11*AS$8),1,IF($C19+$D19+$E19+$F19+$ED18&gt;($ED$11*AS$8),2,IF($C19+$D19+$E19+$F19+$G19+$ED18&gt;($ED$11*AS$8),3,0))))</f>
        <v>0</v>
      </c>
      <c r="AT19" s="239">
        <f>IF(OR(SUMIF(AT$12:AT18,2,AT$12:AT18)=2,SUMIF(AT$12:AT18,1,AT$12:AT18)=1,SUM(AT$12:AT18)=1,SUM(AT$12:AT18)=2),0,IF($C19+$ED18&gt;($ED$11*AT$8),1,IF($C19+$D19+$E19+$F19+$ED18&gt;($ED$11*AT$8),2,IF($C19+$D19+$E19+$F19+$G19+$ED18&gt;($ED$11*AT$8),3,0))))</f>
        <v>0</v>
      </c>
      <c r="AU19" s="239">
        <f>IF(OR(SUMIF(AU$12:AU18,2,AU$12:AU18)=2,SUMIF(AU$12:AU18,1,AU$12:AU18)=1,SUM(AU$12:AU18)=1,SUM(AU$12:AU18)=2),0,IF($C19+$ED18&gt;($ED$11*AU$8),1,IF($C19+$D19+$E19+$F19+$ED18&gt;($ED$11*AU$8),2,IF($C19+$D19+$E19+$F19+$G19+$ED18&gt;($ED$11*AU$8),3,0))))</f>
        <v>0</v>
      </c>
      <c r="AV19" s="239">
        <f>IF(OR(SUMIF(AV$12:AV18,2,AV$12:AV18)=2,SUMIF(AV$12:AV18,1,AV$12:AV18)=1,SUM(AV$12:AV18)=1,SUM(AV$12:AV18)=2),0,IF($C19+$ED18&gt;($ED$11*AV$8),1,IF($C19+$D19+$E19+$F19+$ED18&gt;($ED$11*AV$8),2,IF($C19+$D19+$E19+$F19+$G19+$ED18&gt;($ED$11*AV$8),3,0))))</f>
        <v>0</v>
      </c>
      <c r="AW19" s="239">
        <f>IF(OR(SUMIF(AW$12:AW18,2,AW$12:AW18)=2,SUMIF(AW$12:AW18,1,AW$12:AW18)=1,SUM(AW$12:AW18)=1,SUM(AW$12:AW18)=2),0,IF($C19+$ED18&gt;($ED$11*AW$8),1,IF($C19+$D19+$E19+$F19+$ED18&gt;($ED$11*AW$8),2,IF($C19+$D19+$E19+$F19+$G19+$ED18&gt;($ED$11*AW$8),3,0))))</f>
        <v>0</v>
      </c>
      <c r="AX19" s="239">
        <f>IF(OR(SUMIF(AX$12:AX18,2,AX$12:AX18)=2,SUMIF(AX$12:AX18,1,AX$12:AX18)=1,SUM(AX$12:AX18)=1,SUM(AX$12:AX18)=2),0,IF($C19+$ED18&gt;($ED$11*AX$8),1,IF($C19+$D19+$E19+$F19+$ED18&gt;($ED$11*AX$8),2,IF($C19+$D19+$E19+$F19+$G19+$ED18&gt;($ED$11*AX$8),3,0))))</f>
        <v>0</v>
      </c>
      <c r="AY19" s="239">
        <f>IF(OR(SUMIF(AY$12:AY18,2,AY$12:AY18)=2,SUMIF(AY$12:AY18,1,AY$12:AY18)=1,SUM(AY$12:AY18)=1,SUM(AY$12:AY18)=2),0,IF($C19+$ED18&gt;($ED$11*AY$8),1,IF($C19+$D19+$E19+$F19+$ED18&gt;($ED$11*AY$8),2,IF($C19+$D19+$E19+$F19+$G19+$ED18&gt;($ED$11*AY$8),3,0))))</f>
        <v>0</v>
      </c>
      <c r="AZ19" s="239">
        <f>IF(OR(SUMIF(AZ$12:AZ18,2,AZ$12:AZ18)=2,SUMIF(AZ$12:AZ18,1,AZ$12:AZ18)=1,SUM(AZ$12:AZ18)=1,SUM(AZ$12:AZ18)=2),0,IF($C19+$ED18&gt;($ED$11*AZ$8),1,IF($C19+$D19+$E19+$F19+$ED18&gt;($ED$11*AZ$8),2,IF($C19+$D19+$E19+$F19+$G19+$ED18&gt;($ED$11*AZ$8),3,0))))</f>
        <v>0</v>
      </c>
      <c r="BA19" s="239">
        <f>IF(OR(SUMIF(BA$12:BA18,2,BA$12:BA18)=2,SUMIF(BA$12:BA18,1,BA$12:BA18)=1,SUM(BA$12:BA18)=1,SUM(BA$12:BA18)=2),0,IF($C19+$ED18&gt;($ED$11*BA$8),1,IF($C19+$D19+$E19+$F19+$ED18&gt;($ED$11*BA$8),2,IF($C19+$D19+$E19+$F19+$G19+$ED18&gt;($ED$11*BA$8),3,0))))</f>
        <v>0</v>
      </c>
      <c r="BB19" s="239">
        <f>IF(OR(SUMIF(BB$12:BB18,2,BB$12:BB18)=2,SUMIF(BB$12:BB18,1,BB$12:BB18)=1,SUM(BB$12:BB18)=1,SUM(BB$12:BB18)=2),0,IF($C19+$ED18&gt;($ED$11*BB$8),1,IF($C19+$D19+$E19+$F19+$ED18&gt;($ED$11*BB$8),2,IF($C19+$D19+$E19+$F19+$G19+$ED18&gt;($ED$11*BB$8),3,0))))</f>
        <v>0</v>
      </c>
      <c r="BC19" s="239">
        <f>IF(OR(SUMIF(BC$12:BC18,2,BC$12:BC18)=2,SUMIF(BC$12:BC18,1,BC$12:BC18)=1,SUM(BC$12:BC18)=1,SUM(BC$12:BC18)=2),0,IF($C19+$ED18&gt;($ED$11*BC$8),1,IF($C19+$D19+$E19+$F19+$ED18&gt;($ED$11*BC$8),2,IF($C19+$D19+$E19+$F19+$G19+$ED18&gt;($ED$11*BC$8),3,0))))</f>
        <v>0</v>
      </c>
      <c r="BD19" s="239">
        <f>IF(OR(SUMIF(BD$12:BD18,2,BD$12:BD18)=2,SUMIF(BD$12:BD18,1,BD$12:BD18)=1,SUM(BD$12:BD18)=1,SUM(BD$12:BD18)=2),0,IF($C19+$ED18&gt;($ED$11*BD$8),1,IF($C19+$D19+$E19+$F19+$ED18&gt;($ED$11*BD$8),2,IF($C19+$D19+$E19+$F19+$G19+$ED18&gt;($ED$11*BD$8),3,0))))</f>
        <v>0</v>
      </c>
      <c r="BE19" s="239">
        <f>IF(OR(SUMIF(BE$12:BE18,2,BE$12:BE18)=2,SUMIF(BE$12:BE18,1,BE$12:BE18)=1,SUM(BE$12:BE18)=1,SUM(BE$12:BE18)=2),0,IF($C19+$ED18&gt;($ED$11*BE$8),1,IF($C19+$D19+$E19+$F19+$ED18&gt;($ED$11*BE$8),2,IF($C19+$D19+$E19+$F19+$G19+$ED18&gt;($ED$11*BE$8),3,0))))</f>
        <v>0</v>
      </c>
      <c r="BF19" s="239">
        <f>IF(OR(SUMIF(BF$12:BF18,2,BF$12:BF18)=2,SUMIF(BF$12:BF18,1,BF$12:BF18)=1,SUM(BF$12:BF18)=1,SUM(BF$12:BF18)=2),0,IF($C19+$ED18&gt;($ED$11*BF$8),1,IF($C19+$D19+$E19+$F19+$ED18&gt;($ED$11*BF$8),2,IF($C19+$D19+$E19+$F19+$G19+$ED18&gt;($ED$11*BF$8),3,0))))</f>
        <v>0</v>
      </c>
      <c r="BG19" s="239">
        <f>IF(OR(SUMIF(BG$12:BG18,2,BG$12:BG18)=2,SUMIF(BG$12:BG18,1,BG$12:BG18)=1,SUM(BG$12:BG18)=1,SUM(BG$12:BG18)=2),0,IF($C19+$ED18&gt;($ED$11*BG$8),1,IF($C19+$D19+$E19+$F19+$ED18&gt;($ED$11*BG$8),2,IF($C19+$D19+$E19+$F19+$G19+$ED18&gt;($ED$11*BG$8),3,0))))</f>
        <v>0</v>
      </c>
      <c r="BH19" s="239">
        <f>IF(OR(SUMIF(BH$12:BH18,2,BH$12:BH18)=2,SUMIF(BH$12:BH18,1,BH$12:BH18)=1,SUM(BH$12:BH18)=1,SUM(BH$12:BH18)=2),0,IF($C19+$ED18&gt;($ED$11*BH$8),1,IF($C19+$D19+$E19+$F19+$ED18&gt;($ED$11*BH$8),2,IF($C19+$D19+$E19+$F19+$G19+$ED18&gt;($ED$11*BH$8),3,0))))</f>
        <v>0</v>
      </c>
      <c r="BI19" s="239">
        <f>IF(OR(SUMIF(BI$12:BI18,2,BI$12:BI18)=2,SUMIF(BI$12:BI18,1,BI$12:BI18)=1,SUM(BI$12:BI18)=1,SUM(BI$12:BI18)=2),0,IF($C19+$ED18&gt;($ED$11*BI$8),1,IF($C19+$D19+$E19+$F19+$ED18&gt;($ED$11*BI$8),2,IF($C19+$D19+$E19+$F19+$G19+$ED18&gt;($ED$11*BI$8),3,0))))</f>
        <v>0</v>
      </c>
      <c r="BJ19" s="239">
        <f>IF(OR(SUMIF(BJ$12:BJ18,2,BJ$12:BJ18)=2,SUMIF(BJ$12:BJ18,1,BJ$12:BJ18)=1,SUM(BJ$12:BJ18)=1,SUM(BJ$12:BJ18)=2),0,IF($C19+$ED18&gt;($ED$11*BJ$8),1,IF($C19+$D19+$E19+$F19+$ED18&gt;($ED$11*BJ$8),2,IF($C19+$D19+$E19+$F19+$G19+$ED18&gt;($ED$11*BJ$8),3,0))))</f>
        <v>0</v>
      </c>
      <c r="BK19" s="239">
        <f>IF(OR(SUMIF(BK$12:BK18,2,BK$12:BK18)=2,SUMIF(BK$12:BK18,1,BK$12:BK18)=1,SUM(BK$12:BK18)=1,SUM(BK$12:BK18)=2),0,IF($C19+$ED18&gt;($ED$11*BK$8),1,IF($C19+$D19+$E19+$F19+$ED18&gt;($ED$11*BK$8),2,IF($C19+$D19+$E19+$F19+$G19+$ED18&gt;($ED$11*BK$8),3,0))))</f>
        <v>0</v>
      </c>
      <c r="BL19" s="239">
        <f>IF(OR(SUMIF(BL$12:BL18,2,BL$12:BL18)=2,SUMIF(BL$12:BL18,1,BL$12:BL18)=1,SUM(BL$12:BL18)=1,SUM(BL$12:BL18)=2),0,IF($C19+$ED18&gt;($ED$11*BL$8),1,IF($C19+$D19+$E19+$F19+$ED18&gt;($ED$11*BL$8),2,IF($C19+$D19+$E19+$F19+$G19+$ED18&gt;($ED$11*BL$8),3,0))))</f>
        <v>0</v>
      </c>
      <c r="BM19" s="239">
        <f>IF(OR(SUMIF(BM$12:BM18,2,BM$12:BM18)=2,SUMIF(BM$12:BM18,1,BM$12:BM18)=1,SUM(BM$12:BM18)=1,SUM(BM$12:BM18)=2),0,IF($C19+$ED18&gt;($ED$11*BM$8),1,IF($C19+$D19+$E19+$F19+$ED18&gt;($ED$11*BM$8),2,IF($C19+$D19+$E19+$F19+$G19+$ED18&gt;($ED$11*BM$8),3,0))))</f>
        <v>0</v>
      </c>
      <c r="BN19" s="239">
        <f>IF(OR(SUMIF(BN$12:BN18,2,BN$12:BN18)=2,SUMIF(BN$12:BN18,1,BN$12:BN18)=1,SUM(BN$12:BN18)=1,SUM(BN$12:BN18)=2),0,IF($C19+$ED18&gt;($ED$11*BN$8),1,IF($C19+$D19+$E19+$F19+$ED18&gt;($ED$11*BN$8),2,IF($C19+$D19+$E19+$F19+$G19+$ED18&gt;($ED$11*BN$8),3,0))))</f>
        <v>0</v>
      </c>
      <c r="BO19" s="239">
        <f>IF(OR(SUMIF(BO$12:BO18,2,BO$12:BO18)=2,SUMIF(BO$12:BO18,1,BO$12:BO18)=1,SUM(BO$12:BO18)=1,SUM(BO$12:BO18)=2),0,IF($C19+$ED18&gt;($ED$11*BO$8),1,IF($C19+$D19+$E19+$F19+$ED18&gt;($ED$11*BO$8),2,IF($C19+$D19+$E19+$F19+$G19+$ED18&gt;($ED$11*BO$8),3,0))))</f>
        <v>0</v>
      </c>
      <c r="BP19" s="239">
        <f>IF(OR(SUMIF(BP$12:BP18,2,BP$12:BP18)=2,SUMIF(BP$12:BP18,1,BP$12:BP18)=1,SUM(BP$12:BP18)=1,SUM(BP$12:BP18)=2),0,IF($C19+$ED18&gt;($ED$11*BP$8),1,IF($C19+$D19+$E19+$F19+$ED18&gt;($ED$11*BP$8),2,IF($C19+$D19+$E19+$F19+$G19+$ED18&gt;($ED$11*BP$8),3,0))))</f>
        <v>0</v>
      </c>
      <c r="BQ19" s="239">
        <f>IF(OR(SUMIF(BQ$12:BQ18,2,BQ$12:BQ18)=2,SUMIF(BQ$12:BQ18,1,BQ$12:BQ18)=1,SUM(BQ$12:BQ18)=1,SUM(BQ$12:BQ18)=2),0,IF($C19+$ED18&gt;($ED$11*BQ$8),1,IF($C19+$D19+$E19+$F19+$ED18&gt;($ED$11*BQ$8),2,IF($C19+$D19+$E19+$F19+$G19+$ED18&gt;($ED$11*BQ$8),3,0))))</f>
        <v>0</v>
      </c>
      <c r="BR19" s="239">
        <f>IF(OR(SUMIF(BR$12:BR18,2,BR$12:BR18)=2,SUMIF(BR$12:BR18,1,BR$12:BR18)=1,SUM(BR$12:BR18)=1,SUM(BR$12:BR18)=2),0,IF($C19+$ED18&gt;($ED$11*BR$8),1,IF($C19+$D19+$E19+$F19+$ED18&gt;($ED$11*BR$8),2,IF($C19+$D19+$E19+$F19+$G19+$ED18&gt;($ED$11*BR$8),3,0))))</f>
        <v>0</v>
      </c>
      <c r="BS19" s="239">
        <f>IF(OR(SUMIF(BS$12:BS18,2,BS$12:BS18)=2,SUMIF(BS$12:BS18,1,BS$12:BS18)=1,SUM(BS$12:BS18)=1,SUM(BS$12:BS18)=2),0,IF($C19+$ED18&gt;($ED$11*BS$8),1,IF($C19+$D19+$E19+$F19+$ED18&gt;($ED$11*BS$8),2,IF($C19+$D19+$E19+$F19+$G19+$ED18&gt;($ED$11*BS$8),3,0))))</f>
        <v>0</v>
      </c>
      <c r="BT19" s="239">
        <f>IF(OR(SUMIF(BT$12:BT18,2,BT$12:BT18)=2,SUMIF(BT$12:BT18,1,BT$12:BT18)=1,SUM(BT$12:BT18)=1,SUM(BT$12:BT18)=2),0,IF($C19+$ED18&gt;($ED$11*BT$8),1,IF($C19+$D19+$E19+$F19+$ED18&gt;($ED$11*BT$8),2,IF($C19+$D19+$E19+$F19+$G19+$ED18&gt;($ED$11*BT$8),3,0))))</f>
        <v>0</v>
      </c>
      <c r="BU19" s="239">
        <f>IF(OR(SUMIF(BU$12:BU18,2,BU$12:BU18)=2,SUMIF(BU$12:BU18,1,BU$12:BU18)=1,SUM(BU$12:BU18)=1,SUM(BU$12:BU18)=2),0,IF($C19+$ED18&gt;($ED$11*BU$8),1,IF($C19+$D19+$E19+$F19+$ED18&gt;($ED$11*BU$8),2,IF($C19+$D19+$E19+$F19+$G19+$ED18&gt;($ED$11*BU$8),3,0))))</f>
        <v>0</v>
      </c>
      <c r="BV19" s="239">
        <f>IF(OR(SUMIF(BV$12:BV18,2,BV$12:BV18)=2,SUMIF(BV$12:BV18,1,BV$12:BV18)=1,SUM(BV$12:BV18)=1,SUM(BV$12:BV18)=2),0,IF($C19+$ED18&gt;($ED$11*BV$8),1,IF($C19+$D19+$E19+$F19+$ED18&gt;($ED$11*BV$8),2,IF($C19+$D19+$E19+$F19+$G19+$ED18&gt;($ED$11*BV$8),3,0))))</f>
        <v>0</v>
      </c>
      <c r="BW19" s="239">
        <f>IF(OR(SUMIF(BW$12:BW18,2,BW$12:BW18)=2,SUMIF(BW$12:BW18,1,BW$12:BW18)=1,SUM(BW$12:BW18)=1,SUM(BW$12:BW18)=2),0,IF($C19+$ED18&gt;($ED$11*BW$8),1,IF($C19+$D19+$E19+$F19+$ED18&gt;($ED$11*BW$8),2,IF($C19+$D19+$E19+$F19+$G19+$ED18&gt;($ED$11*BW$8),3,0))))</f>
        <v>0</v>
      </c>
      <c r="BX19" s="239">
        <f>IF(OR(SUMIF(BX$12:BX18,2,BX$12:BX18)=2,SUMIF(BX$12:BX18,1,BX$12:BX18)=1,SUM(BX$12:BX18)=1,SUM(BX$12:BX18)=2),0,IF($C19+$ED18&gt;($ED$11*BX$8),1,IF($C19+$D19+$E19+$F19+$ED18&gt;($ED$11*BX$8),2,IF($C19+$D19+$E19+$F19+$G19+$ED18&gt;($ED$11*BX$8),3,0))))</f>
        <v>0</v>
      </c>
      <c r="BY19" s="239">
        <f>IF(OR(SUMIF(BY$12:BY18,2,BY$12:BY18)=2,SUMIF(BY$12:BY18,1,BY$12:BY18)=1,SUM(BY$12:BY18)=1,SUM(BY$12:BY18)=2),0,IF($C19+$ED18&gt;($ED$11*BY$8),1,IF($C19+$D19+$E19+$F19+$ED18&gt;($ED$11*BY$8),2,IF($C19+$D19+$E19+$F19+$G19+$ED18&gt;($ED$11*BY$8),3,0))))</f>
        <v>0</v>
      </c>
      <c r="BZ19" s="239">
        <f>IF(OR(SUMIF(BZ$12:BZ18,2,BZ$12:BZ18)=2,SUMIF(BZ$12:BZ18,1,BZ$12:BZ18)=1,SUM(BZ$12:BZ18)=1,SUM(BZ$12:BZ18)=2),0,IF($C19+$ED18&gt;($ED$11*BZ$8),1,IF($C19+$D19+$E19+$F19+$ED18&gt;($ED$11*BZ$8),2,IF($C19+$D19+$E19+$F19+$G19+$ED18&gt;($ED$11*BZ$8),3,0))))</f>
        <v>0</v>
      </c>
      <c r="CA19" s="239">
        <f>IF(OR(SUMIF(CA$12:CA18,2,CA$12:CA18)=2,SUMIF(CA$12:CA18,1,CA$12:CA18)=1,SUM(CA$12:CA18)=1,SUM(CA$12:CA18)=2),0,IF($C19+$ED18&gt;($ED$11*CA$8),1,IF($C19+$D19+$E19+$F19+$ED18&gt;($ED$11*CA$8),2,IF($C19+$D19+$E19+$F19+$G19+$ED18&gt;($ED$11*CA$8),3,0))))</f>
        <v>0</v>
      </c>
      <c r="CB19" s="239">
        <f>IF(OR(SUMIF(CB$12:CB18,2,CB$12:CB18)=2,SUMIF(CB$12:CB18,1,CB$12:CB18)=1,SUM(CB$12:CB18)=1,SUM(CB$12:CB18)=2),0,IF($C19+$ED18&gt;($ED$11*CB$8),1,IF($C19+$D19+$E19+$F19+$ED18&gt;($ED$11*CB$8),2,IF($C19+$D19+$E19+$F19+$G19+$ED18&gt;($ED$11*CB$8),3,0))))</f>
        <v>0</v>
      </c>
      <c r="CC19" s="239">
        <f>IF(OR(SUMIF(CC$12:CC18,2,CC$12:CC18)=2,SUMIF(CC$12:CC18,1,CC$12:CC18)=1,SUM(CC$12:CC18)=1,SUM(CC$12:CC18)=2),0,IF($C19+$ED18&gt;($ED$11*CC$8),1,IF($C19+$D19+$E19+$F19+$ED18&gt;($ED$11*CC$8),2,IF($C19+$D19+$E19+$F19+$G19+$ED18&gt;($ED$11*CC$8),3,0))))</f>
        <v>0</v>
      </c>
      <c r="CD19" s="239">
        <f>IF(OR(SUMIF(CD$12:CD18,2,CD$12:CD18)=2,SUMIF(CD$12:CD18,1,CD$12:CD18)=1,SUM(CD$12:CD18)=1,SUM(CD$12:CD18)=2),0,IF($C19+$ED18&gt;($ED$11*CD$8),1,IF($C19+$D19+$E19+$F19+$ED18&gt;($ED$11*CD$8),2,IF($C19+$D19+$E19+$F19+$G19+$ED18&gt;($ED$11*CD$8),3,0))))</f>
        <v>0</v>
      </c>
      <c r="CE19" s="239">
        <f>IF(OR(SUMIF(CE$12:CE18,2,CE$12:CE18)=2,SUMIF(CE$12:CE18,1,CE$12:CE18)=1,SUM(CE$12:CE18)=1,SUM(CE$12:CE18)=2),0,IF($C19+$ED18&gt;($ED$11*CE$8),1,IF($C19+$D19+$E19+$F19+$ED18&gt;($ED$11*CE$8),2,IF($C19+$D19+$E19+$F19+$G19+$ED18&gt;($ED$11*CE$8),3,0))))</f>
        <v>0</v>
      </c>
      <c r="CF19" s="239">
        <f>IF(OR(SUMIF(CF$12:CF18,2,CF$12:CF18)=2,SUMIF(CF$12:CF18,1,CF$12:CF18)=1,SUM(CF$12:CF18)=1,SUM(CF$12:CF18)=2),0,IF($C19+$ED18&gt;($ED$11*CF$8),1,IF($C19+$D19+$E19+$F19+$ED18&gt;($ED$11*CF$8),2,IF($C19+$D19+$E19+$F19+$G19+$ED18&gt;($ED$11*CF$8),3,0))))</f>
        <v>0</v>
      </c>
      <c r="CG19" s="239">
        <f>IF(OR(SUMIF(CG$12:CG18,2,CG$12:CG18)=2,SUMIF(CG$12:CG18,1,CG$12:CG18)=1,SUM(CG$12:CG18)=1,SUM(CG$12:CG18)=2),0,IF($C19+$ED18&gt;($ED$11*CG$8),1,IF($C19+$D19+$E19+$F19+$ED18&gt;($ED$11*CG$8),2,IF($C19+$D19+$E19+$F19+$G19+$ED18&gt;($ED$11*CG$8),3,0))))</f>
        <v>0</v>
      </c>
      <c r="CH19" s="239">
        <f>IF(OR(SUMIF(CH$12:CH18,2,CH$12:CH18)=2,SUMIF(CH$12:CH18,1,CH$12:CH18)=1,SUM(CH$12:CH18)=1,SUM(CH$12:CH18)=2),0,IF($C19+$ED18&gt;($ED$11*CH$8),1,IF($C19+$D19+$E19+$F19+$ED18&gt;($ED$11*CH$8),2,IF($C19+$D19+$E19+$F19+$G19+$ED18&gt;($ED$11*CH$8),3,0))))</f>
        <v>0</v>
      </c>
      <c r="CI19" s="239">
        <f>IF(OR(SUMIF(CI$12:CI18,2,CI$12:CI18)=2,SUMIF(CI$12:CI18,1,CI$12:CI18)=1,SUM(CI$12:CI18)=1,SUM(CI$12:CI18)=2),0,IF($C19+$ED18&gt;($ED$11*CI$8),1,IF($C19+$D19+$E19+$F19+$ED18&gt;($ED$11*CI$8),2,IF($C19+$D19+$E19+$F19+$G19+$ED18&gt;($ED$11*CI$8),3,0))))</f>
        <v>0</v>
      </c>
      <c r="CJ19" s="239">
        <f>IF(OR(SUMIF(CJ$12:CJ18,2,CJ$12:CJ18)=2,SUMIF(CJ$12:CJ18,1,CJ$12:CJ18)=1,SUM(CJ$12:CJ18)=1,SUM(CJ$12:CJ18)=2),0,IF($C19+$ED18&gt;($ED$11*CJ$8),1,IF($C19+$D19+$E19+$F19+$ED18&gt;($ED$11*CJ$8),2,IF($C19+$D19+$E19+$F19+$G19+$ED18&gt;($ED$11*CJ$8),3,0))))</f>
        <v>0</v>
      </c>
      <c r="CK19" s="239">
        <f>IF(OR(SUMIF(CK$12:CK18,2,CK$12:CK18)=2,SUMIF(CK$12:CK18,1,CK$12:CK18)=1,SUM(CK$12:CK18)=1,SUM(CK$12:CK18)=2),0,IF($C19+$ED18&gt;($ED$11*CK$8),1,IF($C19+$D19+$E19+$F19+$ED18&gt;($ED$11*CK$8),2,IF($C19+$D19+$E19+$F19+$G19+$ED18&gt;($ED$11*CK$8),3,0))))</f>
        <v>0</v>
      </c>
      <c r="CL19" s="239">
        <f>IF(OR(SUMIF(CL$12:CL18,2,CL$12:CL18)=2,SUMIF(CL$12:CL18,1,CL$12:CL18)=1,SUM(CL$12:CL18)=1,SUM(CL$12:CL18)=2),0,IF($C19+$ED18&gt;($ED$11*CL$8),1,IF($C19+$D19+$E19+$F19+$ED18&gt;($ED$11*CL$8),2,IF($C19+$D19+$E19+$F19+$G19+$ED18&gt;($ED$11*CL$8),3,0))))</f>
        <v>0</v>
      </c>
      <c r="CM19" s="239">
        <f>IF(OR(SUMIF(CM$12:CM18,2,CM$12:CM18)=2,SUMIF(CM$12:CM18,1,CM$12:CM18)=1,SUM(CM$12:CM18)=1,SUM(CM$12:CM18)=2),0,IF($C19+$ED18&gt;($ED$11*CM$8),1,IF($C19+$D19+$E19+$F19+$ED18&gt;($ED$11*CM$8),2,IF($C19+$D19+$E19+$F19+$G19+$ED18&gt;($ED$11*CM$8),3,0))))</f>
        <v>0</v>
      </c>
      <c r="CN19" s="239">
        <f>IF(OR(SUMIF(CN$12:CN18,2,CN$12:CN18)=2,SUMIF(CN$12:CN18,1,CN$12:CN18)=1,SUM(CN$12:CN18)=1,SUM(CN$12:CN18)=2),0,IF($C19+$ED18&gt;($ED$11*CN$8),1,IF($C19+$D19+$E19+$F19+$ED18&gt;($ED$11*CN$8),2,IF($C19+$D19+$E19+$F19+$G19+$ED18&gt;($ED$11*CN$8),3,0))))</f>
        <v>0</v>
      </c>
      <c r="CO19" s="239">
        <f>IF(OR(SUMIF(CO$12:CO18,2,CO$12:CO18)=2,SUMIF(CO$12:CO18,1,CO$12:CO18)=1,SUM(CO$12:CO18)=1,SUM(CO$12:CO18)=2),0,IF($C19+$ED18&gt;($ED$11*CO$8),1,IF($C19+$D19+$E19+$F19+$ED18&gt;($ED$11*CO$8),2,IF($C19+$D19+$E19+$F19+$G19+$ED18&gt;($ED$11*CO$8),3,0))))</f>
        <v>0</v>
      </c>
      <c r="CP19" s="239">
        <f>IF(OR(SUMIF(CP$12:CP18,2,CP$12:CP18)=2,SUMIF(CP$12:CP18,1,CP$12:CP18)=1,SUM(CP$12:CP18)=1,SUM(CP$12:CP18)=2),0,IF($C19+$ED18&gt;($ED$11*CP$8),1,IF($C19+$D19+$E19+$F19+$ED18&gt;($ED$11*CP$8),2,IF($C19+$D19+$E19+$F19+$G19+$ED18&gt;($ED$11*CP$8),3,0))))</f>
        <v>0</v>
      </c>
      <c r="CQ19" s="239">
        <f>IF(OR(SUMIF(CQ$12:CQ18,2,CQ$12:CQ18)=2,SUMIF(CQ$12:CQ18,1,CQ$12:CQ18)=1,SUM(CQ$12:CQ18)=1,SUM(CQ$12:CQ18)=2),0,IF($C19+$ED18&gt;($ED$11*CQ$8),1,IF($C19+$D19+$E19+$F19+$ED18&gt;($ED$11*CQ$8),2,IF($C19+$D19+$E19+$F19+$G19+$ED18&gt;($ED$11*CQ$8),3,0))))</f>
        <v>0</v>
      </c>
      <c r="CR19" s="239">
        <f>IF(OR(SUMIF(CR$12:CR18,2,CR$12:CR18)=2,SUMIF(CR$12:CR18,1,CR$12:CR18)=1,SUM(CR$12:CR18)=1,SUM(CR$12:CR18)=2),0,IF($C19+$ED18&gt;($ED$11*CR$8),1,IF($C19+$D19+$E19+$F19+$ED18&gt;($ED$11*CR$8),2,IF($C19+$D19+$E19+$F19+$G19+$ED18&gt;($ED$11*CR$8),3,0))))</f>
        <v>0</v>
      </c>
      <c r="CS19" s="239">
        <f>IF(OR(SUMIF(CS$12:CS18,2,CS$12:CS18)=2,SUMIF(CS$12:CS18,1,CS$12:CS18)=1,SUM(CS$12:CS18)=1,SUM(CS$12:CS18)=2),0,IF($C19+$ED18&gt;($ED$11*CS$8),1,IF($C19+$D19+$E19+$F19+$ED18&gt;($ED$11*CS$8),2,IF($C19+$D19+$E19+$F19+$G19+$ED18&gt;($ED$11*CS$8),3,0))))</f>
        <v>0</v>
      </c>
      <c r="CT19" s="239">
        <f>IF(OR(SUMIF(CT$12:CT18,2,CT$12:CT18)=2,SUMIF(CT$12:CT18,1,CT$12:CT18)=1,SUM(CT$12:CT18)=1,SUM(CT$12:CT18)=2),0,IF($C19+$ED18&gt;($ED$11*CT$8),1,IF($C19+$D19+$E19+$F19+$ED18&gt;($ED$11*CT$8),2,IF($C19+$D19+$E19+$F19+$G19+$ED18&gt;($ED$11*CT$8),3,0))))</f>
        <v>0</v>
      </c>
      <c r="CU19" s="239">
        <f>IF(OR(SUMIF(CU$12:CU18,2,CU$12:CU18)=2,SUMIF(CU$12:CU18,1,CU$12:CU18)=1,SUM(CU$12:CU18)=1,SUM(CU$12:CU18)=2),0,IF($C19+$ED18&gt;($ED$11*CU$8),1,IF($C19+$D19+$E19+$F19+$ED18&gt;($ED$11*CU$8),2,IF($C19+$D19+$E19+$F19+$G19+$ED18&gt;($ED$11*CU$8),3,0))))</f>
        <v>0</v>
      </c>
      <c r="CV19" s="239">
        <f>IF(OR(SUMIF(CV$12:CV18,2,CV$12:CV18)=2,SUMIF(CV$12:CV18,1,CV$12:CV18)=1,SUM(CV$12:CV18)=1,SUM(CV$12:CV18)=2),0,IF($C19+$ED18&gt;($ED$11*CV$8),1,IF($C19+$D19+$E19+$F19+$ED18&gt;($ED$11*CV$8),2,IF($C19+$D19+$E19+$F19+$G19+$ED18&gt;($ED$11*CV$8),3,0))))</f>
        <v>0</v>
      </c>
      <c r="CW19" s="239">
        <f>IF(OR(SUMIF(CW$12:CW18,2,CW$12:CW18)=2,SUMIF(CW$12:CW18,1,CW$12:CW18)=1,SUM(CW$12:CW18)=1,SUM(CW$12:CW18)=2),0,IF($C19+$ED18&gt;($ED$11*CW$8),1,IF($C19+$D19+$E19+$F19+$ED18&gt;($ED$11*CW$8),2,IF($C19+$D19+$E19+$F19+$G19+$ED18&gt;($ED$11*CW$8),3,0))))</f>
        <v>0</v>
      </c>
      <c r="CX19" s="239">
        <f>IF(OR(SUMIF(CX$12:CX18,2,CX$12:CX18)=2,SUMIF(CX$12:CX18,1,CX$12:CX18)=1,SUM(CX$12:CX18)=1,SUM(CX$12:CX18)=2),0,IF($C19+$ED18&gt;($ED$11*CX$8),1,IF($C19+$D19+$E19+$F19+$ED18&gt;($ED$11*CX$8),2,IF($C19+$D19+$E19+$F19+$G19+$ED18&gt;($ED$11*CX$8),3,0))))</f>
        <v>0</v>
      </c>
      <c r="CY19" s="239">
        <f>IF(OR(SUMIF(CY$12:CY18,2,CY$12:CY18)=2,SUMIF(CY$12:CY18,1,CY$12:CY18)=1,SUM(CY$12:CY18)=1,SUM(CY$12:CY18)=2),0,IF($C19+$ED18&gt;($ED$11*CY$8),1,IF($C19+$D19+$E19+$F19+$ED18&gt;($ED$11*CY$8),2,IF($C19+$D19+$E19+$F19+$G19+$ED18&gt;($ED$11*CY$8),3,0))))</f>
        <v>0</v>
      </c>
      <c r="CZ19" s="239">
        <f>IF(OR(SUMIF(CZ$12:CZ18,2,CZ$12:CZ18)=2,SUMIF(CZ$12:CZ18,1,CZ$12:CZ18)=1,SUM(CZ$12:CZ18)=1,SUM(CZ$12:CZ18)=2),0,IF($C19+$ED18&gt;($ED$11*CZ$8),1,IF($C19+$D19+$E19+$F19+$ED18&gt;($ED$11*CZ$8),2,IF($C19+$D19+$E19+$F19+$G19+$ED18&gt;($ED$11*CZ$8),3,0))))</f>
        <v>0</v>
      </c>
      <c r="DA19" s="239">
        <f>IF(OR(SUMIF(DA$12:DA18,2,DA$12:DA18)=2,SUMIF(DA$12:DA18,1,DA$12:DA18)=1,SUM(DA$12:DA18)=1,SUM(DA$12:DA18)=2),0,IF($C19+$ED18&gt;($ED$11*DA$8),1,IF($C19+$D19+$E19+$F19+$ED18&gt;($ED$11*DA$8),2,IF($C19+$D19+$E19+$F19+$G19+$ED18&gt;($ED$11*DA$8),3,0))))</f>
        <v>0</v>
      </c>
      <c r="DB19" s="239">
        <f>IF(OR(SUMIF(DB$12:DB18,2,DB$12:DB18)=2,SUMIF(DB$12:DB18,1,DB$12:DB18)=1,SUM(DB$12:DB18)=1,SUM(DB$12:DB18)=2),0,IF($C19+$ED18&gt;($ED$11*DB$8),1,IF($C19+$D19+$E19+$F19+$ED18&gt;($ED$11*DB$8),2,IF($C19+$D19+$E19+$F19+$G19+$ED18&gt;($ED$11*DB$8),3,0))))</f>
        <v>0</v>
      </c>
      <c r="DC19" s="239">
        <f>IF(OR(SUMIF(DC$12:DC18,2,DC$12:DC18)=2,SUMIF(DC$12:DC18,1,DC$12:DC18)=1,SUM(DC$12:DC18)=1,SUM(DC$12:DC18)=2),0,IF($C19+$ED18&gt;($ED$11*DC$8),1,IF($C19+$D19+$E19+$F19+$ED18&gt;($ED$11*DC$8),2,IF($C19+$D19+$E19+$F19+$G19+$ED18&gt;($ED$11*DC$8),3,0))))</f>
        <v>0</v>
      </c>
      <c r="DD19" s="239">
        <f>IF(OR(SUMIF(DD$12:DD18,2,DD$12:DD18)=2,SUMIF(DD$12:DD18,1,DD$12:DD18)=1,SUM(DD$12:DD18)=1,SUM(DD$12:DD18)=2),0,IF($C19+$ED18&gt;($ED$11*DD$8),1,IF($C19+$D19+$E19+$F19+$ED18&gt;($ED$11*DD$8),2,IF($C19+$D19+$E19+$F19+$G19+$ED18&gt;($ED$11*DD$8),3,0))))</f>
        <v>0</v>
      </c>
      <c r="DE19" s="239">
        <f>IF(OR(SUMIF(DE$12:DE18,2,DE$12:DE18)=2,SUMIF(DE$12:DE18,1,DE$12:DE18)=1,SUM(DE$12:DE18)=1,SUM(DE$12:DE18)=2),0,IF($C19+$ED18&gt;($ED$11*DE$8),1,IF($C19+$D19+$E19+$F19+$ED18&gt;($ED$11*DE$8),2,IF($C19+$D19+$E19+$F19+$G19+$ED18&gt;($ED$11*DE$8),3,0))))</f>
        <v>0</v>
      </c>
      <c r="DF19" s="239">
        <f>IF(OR(SUMIF(DF$12:DF18,2,DF$12:DF18)=2,SUMIF(DF$12:DF18,1,DF$12:DF18)=1,SUM(DF$12:DF18)=1,SUM(DF$12:DF18)=2),0,IF($C19+$ED18&gt;($ED$11*DF$8),1,IF($C19+$D19+$E19+$F19+$ED18&gt;($ED$11*DF$8),2,IF($C19+$D19+$E19+$F19+$G19+$ED18&gt;($ED$11*DF$8),3,0))))</f>
        <v>0</v>
      </c>
      <c r="DG19" s="239">
        <f>IF(OR(SUMIF(DG$12:DG18,2,DG$12:DG18)=2,SUMIF(DG$12:DG18,1,DG$12:DG18)=1,SUM(DG$12:DG18)=1,SUM(DG$12:DG18)=2),0,IF($C19+$ED18&gt;($ED$11*DG$8),1,IF($C19+$D19+$E19+$F19+$ED18&gt;($ED$11*DG$8),2,IF($C19+$D19+$E19+$F19+$G19+$ED18&gt;($ED$11*DG$8),3,0))))</f>
        <v>0</v>
      </c>
      <c r="DH19" s="239">
        <f>IF(OR(SUMIF(DH$12:DH18,2,DH$12:DH18)=2,SUMIF(DH$12:DH18,1,DH$12:DH18)=1,SUM(DH$12:DH18)=1,SUM(DH$12:DH18)=2),0,IF($C19+$ED18&gt;($ED$11*DH$8),1,IF($C19+$D19+$E19+$F19+$ED18&gt;($ED$11*DH$8),2,IF($C19+$D19+$E19+$F19+$G19+$ED18&gt;($ED$11*DH$8),3,0))))</f>
        <v>0</v>
      </c>
      <c r="DI19" s="239">
        <f>IF(OR(SUMIF(DI$12:DI18,2,DI$12:DI18)=2,SUMIF(DI$12:DI18,1,DI$12:DI18)=1,SUM(DI$12:DI18)=1,SUM(DI$12:DI18)=2),0,IF($C19+$ED18&gt;($ED$11*DI$8),1,IF($C19+$D19+$E19+$F19+$ED18&gt;($ED$11*DI$8),2,IF($C19+$D19+$E19+$F19+$G19+$ED18&gt;($ED$11*DI$8),3,0))))</f>
        <v>0</v>
      </c>
      <c r="DJ19" s="239">
        <f>IF(OR(SUMIF(DJ$12:DJ18,2,DJ$12:DJ18)=2,SUMIF(DJ$12:DJ18,1,DJ$12:DJ18)=1,SUM(DJ$12:DJ18)=1,SUM(DJ$12:DJ18)=2),0,IF($C19+$ED18&gt;($ED$11*DJ$8),1,IF($C19+$D19+$E19+$F19+$ED18&gt;($ED$11*DJ$8),2,IF($C19+$D19+$E19+$F19+$G19+$ED18&gt;($ED$11*DJ$8),3,0))))</f>
        <v>0</v>
      </c>
      <c r="DK19" s="239">
        <f>IF(OR(SUMIF(DK$12:DK18,2,DK$12:DK18)=2,SUMIF(DK$12:DK18,1,DK$12:DK18)=1,SUM(DK$12:DK18)=1,SUM(DK$12:DK18)=2),0,IF($C19+$ED18&gt;($ED$11*DK$8),1,IF($C19+$D19+$E19+$F19+$ED18&gt;($ED$11*DK$8),2,IF($C19+$D19+$E19+$F19+$G19+$ED18&gt;($ED$11*DK$8),3,0))))</f>
        <v>0</v>
      </c>
      <c r="DL19" s="239">
        <f>IF(OR(SUMIF(DL$12:DL18,2,DL$12:DL18)=2,SUMIF(DL$12:DL18,1,DL$12:DL18)=1,SUM(DL$12:DL18)=1,SUM(DL$12:DL18)=2),0,IF($C19+$ED18&gt;($ED$11*DL$8),1,IF($C19+$D19+$E19+$F19+$ED18&gt;($ED$11*DL$8),2,IF($C19+$D19+$E19+$F19+$G19+$ED18&gt;($ED$11*DL$8),3,0))))</f>
        <v>0</v>
      </c>
      <c r="DM19" s="239">
        <f>IF(OR(SUMIF(DM$12:DM18,2,DM$12:DM18)=2,SUMIF(DM$12:DM18,1,DM$12:DM18)=1,SUM(DM$12:DM18)=1,SUM(DM$12:DM18)=2),0,IF($C19+$ED18&gt;($ED$11*DM$8),1,IF($C19+$D19+$E19+$F19+$ED18&gt;($ED$11*DM$8),2,IF($C19+$D19+$E19+$F19+$G19+$ED18&gt;($ED$11*DM$8),3,0))))</f>
        <v>0</v>
      </c>
      <c r="DN19" s="239">
        <f>IF(OR(SUMIF(DN$12:DN18,2,DN$12:DN18)=2,SUMIF(DN$12:DN18,1,DN$12:DN18)=1,SUM(DN$12:DN18)=1,SUM(DN$12:DN18)=2),0,IF($C19+$ED18&gt;($ED$11*DN$8),1,IF($C19+$D19+$E19+$F19+$ED18&gt;($ED$11*DN$8),2,IF($C19+$D19+$E19+$F19+$G19+$ED18&gt;($ED$11*DN$8),3,0))))</f>
        <v>0</v>
      </c>
      <c r="DO19" s="239">
        <f>IF(OR(SUMIF(DO$12:DO18,2,DO$12:DO18)=2,SUMIF(DO$12:DO18,1,DO$12:DO18)=1,SUM(DO$12:DO18)=1,SUM(DO$12:DO18)=2),0,IF($C19+$ED18&gt;($ED$11*DO$8),1,IF($C19+$D19+$E19+$F19+$ED18&gt;($ED$11*DO$8),2,IF($C19+$D19+$E19+$F19+$G19+$ED18&gt;($ED$11*DO$8),3,0))))</f>
        <v>0</v>
      </c>
      <c r="DP19" s="239">
        <f>IF(OR(SUMIF(DP$12:DP18,2,DP$12:DP18)=2,SUMIF(DP$12:DP18,1,DP$12:DP18)=1,SUM(DP$12:DP18)=1,SUM(DP$12:DP18)=2),0,IF($C19+$ED18&gt;($ED$11*DP$8),1,IF($C19+$D19+$E19+$F19+$ED18&gt;($ED$11*DP$8),2,IF($C19+$D19+$E19+$F19+$G19+$ED18&gt;($ED$11*DP$8),3,0))))</f>
        <v>0</v>
      </c>
      <c r="DQ19" s="239">
        <f>IF(OR(SUMIF(DQ$12:DQ18,2,DQ$12:DQ18)=2,SUMIF(DQ$12:DQ18,1,DQ$12:DQ18)=1,SUM(DQ$12:DQ18)=1,SUM(DQ$12:DQ18)=2),0,IF($C19+$ED18&gt;($ED$11*DQ$8),1,IF($C19+$D19+$E19+$F19+$ED18&gt;($ED$11*DQ$8),2,IF($C19+$D19+$E19+$F19+$G19+$ED18&gt;($ED$11*DQ$8),3,0))))</f>
        <v>0</v>
      </c>
      <c r="DR19" s="239">
        <f>IF(OR(SUMIF(DR$12:DR18,2,DR$12:DR18)=2,SUMIF(DR$12:DR18,1,DR$12:DR18)=1,SUM(DR$12:DR18)=1,SUM(DR$12:DR18)=2),0,IF($C19+$ED18&gt;($ED$11*DR$8),1,IF($C19+$D19+$E19+$F19+$ED18&gt;($ED$11*DR$8),2,IF($C19+$D19+$E19+$F19+$G19+$ED18&gt;($ED$11*DR$8),3,0))))</f>
        <v>0</v>
      </c>
      <c r="DS19" s="239">
        <f>IF(OR(SUMIF(DS$12:DS18,2,DS$12:DS18)=2,SUMIF(DS$12:DS18,1,DS$12:DS18)=1,SUM(DS$12:DS18)=1,SUM(DS$12:DS18)=2),0,IF($C19+$ED18&gt;($ED$11*DS$8),1,IF($C19+$D19+$E19+$F19+$ED18&gt;($ED$11*DS$8),2,IF($C19+$D19+$E19+$F19+$G19+$ED18&gt;($ED$11*DS$8),3,0))))</f>
        <v>0</v>
      </c>
      <c r="DT19" s="239">
        <f>IF(OR(SUMIF(DT$12:DT18,2,DT$12:DT18)=2,SUMIF(DT$12:DT18,1,DT$12:DT18)=1,SUM(DT$12:DT18)=1,SUM(DT$12:DT18)=2),0,IF($C19+$ED18&gt;($ED$11*DT$8),1,IF($C19+$D19+$E19+$F19+$ED18&gt;($ED$11*DT$8),2,IF($C19+$D19+$E19+$F19+$G19+$ED18&gt;($ED$11*DT$8),3,0))))</f>
        <v>0</v>
      </c>
      <c r="DU19" s="239">
        <f>IF(OR(SUMIF(DU$12:DU18,2,DU$12:DU18)=2,SUMIF(DU$12:DU18,1,DU$12:DU18)=1,SUM(DU$12:DU18)=1,SUM(DU$12:DU18)=2),0,IF($C19+$ED18&gt;($ED$11*DU$8),1,IF($C19+$D19+$E19+$F19+$ED18&gt;($ED$11*DU$8),2,IF($C19+$D19+$E19+$F19+$G19+$ED18&gt;($ED$11*DU$8),3,0))))</f>
        <v>0</v>
      </c>
      <c r="DV19" s="239">
        <f>IF(OR(SUMIF(DV$12:DV18,2,DV$12:DV18)=2,SUMIF(DV$12:DV18,1,DV$12:DV18)=1,SUM(DV$12:DV18)=1,SUM(DV$12:DV18)=2),0,IF($C19+$ED18&gt;($ED$11*DV$8),1,IF($C19+$D19+$E19+$F19+$ED18&gt;($ED$11*DV$8),2,IF($C19+$D19+$E19+$F19+$G19+$ED18&gt;($ED$11*DV$8),3,0))))</f>
        <v>0</v>
      </c>
      <c r="DW19" s="239">
        <f>IF(OR(SUMIF(DW$12:DW18,2,DW$12:DW18)=2,SUMIF(DW$12:DW18,1,DW$12:DW18)=1,SUM(DW$12:DW18)=1,SUM(DW$12:DW18)=2),0,IF($C19+$ED18&gt;($ED$11*DW$8),1,IF($C19+$D19+$E19+$F19+$ED18&gt;($ED$11*DW$8),2,IF($C19+$D19+$E19+$F19+$G19+$ED18&gt;($ED$11*DW$8),3,0))))</f>
        <v>0</v>
      </c>
      <c r="DX19" s="239">
        <f>IF(OR(SUMIF(DX$12:DX18,2,DX$12:DX18)=2,SUMIF(DX$12:DX18,1,DX$12:DX18)=1,SUM(DX$12:DX18)=1,SUM(DX$12:DX18)=2),0,IF($C19+$ED18&gt;($ED$11*DX$8),1,IF($C19+$D19+$E19+$F19+$ED18&gt;($ED$11*DX$8),2,IF($C19+$D19+$E19+$F19+$G19+$ED18&gt;($ED$11*DX$8),3,0))))</f>
        <v>0</v>
      </c>
      <c r="DY19" s="239">
        <f>IF(OR(SUMIF(DY$12:DY18,2,DY$12:DY18)=2,SUMIF(DY$12:DY18,1,DY$12:DY18)=1,SUM(DY$12:DY18)=1,SUM(DY$12:DY18)=2),0,IF($C19+$ED18&gt;($ED$11*DY$8),1,IF($C19+$D19+$E19+$F19+$ED18&gt;($ED$11*DY$8),2,IF($C19+$D19+$E19+$F19+$G19+$ED18&gt;($ED$11*DY$8),3,0))))</f>
        <v>0</v>
      </c>
      <c r="DZ19" s="239">
        <f>IF(OR(SUMIF(DZ$12:DZ18,2,DZ$12:DZ18)=2,SUMIF(DZ$12:DZ18,1,DZ$12:DZ18)=1,SUM(DZ$12:DZ18)=1,SUM(DZ$12:DZ18)=2),0,IF($C19+$ED18&gt;($ED$11*DZ$8),1,IF($C19+$D19+$E19+$F19+$ED18&gt;($ED$11*DZ$8),2,IF($C19+$D19+$E19+$F19+$G19+$ED18&gt;($ED$11*DZ$8),3,0))))</f>
        <v>0</v>
      </c>
      <c r="EA19" s="239">
        <f>IF(OR(SUMIF(EA$12:EA18,2,EA$12:EA18)=2,SUMIF(EA$12:EA18,1,EA$12:EA18)=1,SUM(EA$12:EA18)=1,SUM(EA$12:EA18)=2),0,IF($C19+$ED18&gt;($ED$11*EA$8),1,IF($C19+$D19+$E19+$F19+$ED18&gt;($ED$11*EA$8),2,IF($C19+$D19+$E19+$F19+$G19+$ED18&gt;($ED$11*EA$8),3,0))))</f>
        <v>0</v>
      </c>
      <c r="EB19" s="239">
        <f>IF(OR(SUMIF(EB$12:EB18,2,EB$12:EB18)=2,SUMIF(EB$12:EB18,1,EB$12:EB18)=1,SUM(EB$12:EB18)=1,SUM(EB$12:EB18)=2),0,IF($C19+$ED18&gt;($ED$11*EB$8),1,IF($C19+$D19+$E19+$F19+$ED18&gt;($ED$11*EB$8),2,IF($C19+$D19+$E19+$F19+$G19+$ED18&gt;($ED$11*EB$8),3,0))))</f>
        <v>0</v>
      </c>
      <c r="EC19" s="239">
        <f>IF(OR(SUMIF(EC$12:EC18,2,EC$12:EC18)=2,SUMIF(EC$12:EC18,1,EC$12:EC18)=1,SUM(EC$12:EC18)=1,SUM(EC$12:EC18)=2),0,IF($C19+$ED18&gt;($ED$11*EC$8),1,IF($C19+$D19+$E19+$F19+$ED18&gt;($ED$11*EC$8),2,IF($C19+$D19+$E19+$F19+$G19+$ED18&gt;($ED$11*EC$8),3,0))))</f>
        <v>0</v>
      </c>
      <c r="ED19" s="197">
        <f>SUM($C$12:$F19)</f>
        <v>0</v>
      </c>
    </row>
    <row r="20" spans="1:134" ht="14.1" customHeight="1">
      <c r="A20" s="236">
        <v>9</v>
      </c>
      <c r="B20" s="265" t="s">
        <v>43</v>
      </c>
      <c r="C20" s="237">
        <v>0</v>
      </c>
      <c r="D20" s="237">
        <v>0</v>
      </c>
      <c r="E20" s="237">
        <v>0</v>
      </c>
      <c r="F20" s="237">
        <v>0</v>
      </c>
      <c r="G20" s="237">
        <v>0</v>
      </c>
      <c r="H20" s="239">
        <f>IF(OR(SUMIF(H$12:H19,2,H$12:H19)=2,SUMIF(H$12:H19,1,H$12:H19)=1,SUM(H$12:H19)=1,SUM(H$12:H19)=2),0,IF($C20+$ED19&gt;($ED$11*H$8),1,IF($C20+$D20+$E20+$F20+$ED19&gt;($ED$11*H$8),2,IF($C20+$D20+$E20+$F20+$G20+$ED19&gt;($ED$11*H$8),3,0))))</f>
        <v>0</v>
      </c>
      <c r="I20" s="239">
        <f>IF(OR(SUMIF(I$12:I19,2,I$12:I19)=2,SUMIF(I$12:I19,1,I$12:I19)=1,SUM(I$12:I19)=1,SUM(I$12:I19)=2),0,IF($C20+$ED19&gt;($ED$11*I$8),1,IF($C20+$D20+$E20+$F20+$ED19&gt;($ED$11*I$8),2,IF($C20+$D20+$E20+$F20+$G20+$ED19&gt;($ED$11*I$8),3,0))))</f>
        <v>0</v>
      </c>
      <c r="J20" s="239">
        <f>IF(OR(SUMIF(J$12:J19,2,J$12:J19)=2,SUMIF(J$12:J19,1,J$12:J19)=1,SUM(J$12:J19)=1,SUM(J$12:J19)=2),0,IF($C20+$ED19&gt;($ED$11*J$8),1,IF($C20+$D20+$E20+$F20+$ED19&gt;($ED$11*J$8),2,IF($C20+$D20+$E20+$F20+$G20+$ED19&gt;($ED$11*J$8),3,0))))</f>
        <v>0</v>
      </c>
      <c r="K20" s="239">
        <f>IF(OR(SUMIF(K$12:K19,2,K$12:K19)=2,SUMIF(K$12:K19,1,K$12:K19)=1,SUM(K$12:K19)=1,SUM(K$12:K19)=2),0,IF($C20+$ED19&gt;($ED$11*K$8),1,IF($C20+$D20+$E20+$F20+$ED19&gt;($ED$11*K$8),2,IF($C20+$D20+$E20+$F20+$G20+$ED19&gt;($ED$11*K$8),3,0))))</f>
        <v>0</v>
      </c>
      <c r="L20" s="239">
        <f>IF(OR(SUMIF(L$12:L19,2,L$12:L19)=2,SUMIF(L$12:L19,1,L$12:L19)=1,SUM(L$12:L19)=1,SUM(L$12:L19)=2),0,IF($C20+$ED19&gt;($ED$11*L$8),1,IF($C20+$D20+$E20+$F20+$ED19&gt;($ED$11*L$8),2,IF($C20+$D20+$E20+$F20+$G20+$ED19&gt;($ED$11*L$8),3,0))))</f>
        <v>0</v>
      </c>
      <c r="M20" s="239">
        <f>IF(OR(SUMIF(M$12:M19,2,M$12:M19)=2,SUMIF(M$12:M19,1,M$12:M19)=1,SUM(M$12:M19)=1,SUM(M$12:M19)=2),0,IF($C20+$ED19&gt;($ED$11*M$8),1,IF($C20+$D20+$E20+$F20+$ED19&gt;($ED$11*M$8),2,IF($C20+$D20+$E20+$F20+$G20+$ED19&gt;($ED$11*M$8),3,0))))</f>
        <v>0</v>
      </c>
      <c r="N20" s="239">
        <f>IF(OR(SUMIF(N$12:N19,2,N$12:N19)=2,SUMIF(N$12:N19,1,N$12:N19)=1,SUM(N$12:N19)=1,SUM(N$12:N19)=2),0,IF($C20+$ED19&gt;($ED$11*N$8),1,IF($C20+$D20+$E20+$F20+$ED19&gt;($ED$11*N$8),2,IF($C20+$D20+$E20+$F20+$G20+$ED19&gt;($ED$11*N$8),3,0))))</f>
        <v>0</v>
      </c>
      <c r="O20" s="239">
        <f>IF(OR(SUMIF(O$12:O19,2,O$12:O19)=2,SUMIF(O$12:O19,1,O$12:O19)=1,SUM(O$12:O19)=1,SUM(O$12:O19)=2),0,IF($C20+$ED19&gt;($ED$11*O$8),1,IF($C20+$D20+$E20+$F20+$ED19&gt;($ED$11*O$8),2,IF($C20+$D20+$E20+$F20+$G20+$ED19&gt;($ED$11*O$8),3,0))))</f>
        <v>0</v>
      </c>
      <c r="P20" s="239">
        <f>IF(OR(SUMIF(P$12:P19,2,P$12:P19)=2,SUMIF(P$12:P19,1,P$12:P19)=1,SUM(P$12:P19)=1,SUM(P$12:P19)=2),0,IF($C20+$ED19&gt;($ED$11*P$8),1,IF($C20+$D20+$E20+$F20+$ED19&gt;($ED$11*P$8),2,IF($C20+$D20+$E20+$F20+$G20+$ED19&gt;($ED$11*P$8),3,0))))</f>
        <v>0</v>
      </c>
      <c r="Q20" s="239">
        <f>IF(OR(SUMIF(Q$12:Q19,2,Q$12:Q19)=2,SUMIF(Q$12:Q19,1,Q$12:Q19)=1,SUM(Q$12:Q19)=1,SUM(Q$12:Q19)=2),0,IF($C20+$ED19&gt;($ED$11*Q$8),1,IF($C20+$D20+$E20+$F20+$ED19&gt;($ED$11*Q$8),2,IF($C20+$D20+$E20+$F20+$G20+$ED19&gt;($ED$11*Q$8),3,0))))</f>
        <v>0</v>
      </c>
      <c r="R20" s="239">
        <f>IF(OR(SUMIF(R$12:R19,2,R$12:R19)=2,SUMIF(R$12:R19,1,R$12:R19)=1,SUM(R$12:R19)=1,SUM(R$12:R19)=2),0,IF($C20+$ED19&gt;($ED$11*R$8),1,IF($C20+$D20+$E20+$F20+$ED19&gt;($ED$11*R$8),2,IF($C20+$D20+$E20+$F20+$G20+$ED19&gt;($ED$11*R$8),3,0))))</f>
        <v>0</v>
      </c>
      <c r="S20" s="239">
        <f>IF(OR(SUMIF(S$12:S19,2,S$12:S19)=2,SUMIF(S$12:S19,1,S$12:S19)=1,SUM(S$12:S19)=1,SUM(S$12:S19)=2),0,IF($C20+$ED19&gt;($ED$11*S$8),1,IF($C20+$D20+$E20+$F20+$ED19&gt;($ED$11*S$8),2,IF($C20+$D20+$E20+$F20+$G20+$ED19&gt;($ED$11*S$8),3,0))))</f>
        <v>0</v>
      </c>
      <c r="T20" s="239">
        <f>IF(OR(SUMIF(T$12:T19,2,T$12:T19)=2,SUMIF(T$12:T19,1,T$12:T19)=1,SUM(T$12:T19)=1,SUM(T$12:T19)=2),0,IF($C20+$ED19&gt;($ED$11*T$8),1,IF($C20+$D20+$E20+$F20+$ED19&gt;($ED$11*T$8),2,IF($C20+$D20+$E20+$F20+$G20+$ED19&gt;($ED$11*T$8),3,0))))</f>
        <v>0</v>
      </c>
      <c r="U20" s="239">
        <f>IF(OR(SUMIF(U$12:U19,2,U$12:U19)=2,SUMIF(U$12:U19,1,U$12:U19)=1,SUM(U$12:U19)=1,SUM(U$12:U19)=2),0,IF($C20+$ED19&gt;($ED$11*U$8),1,IF($C20+$D20+$E20+$F20+$ED19&gt;($ED$11*U$8),2,IF($C20+$D20+$E20+$F20+$G20+$ED19&gt;($ED$11*U$8),3,0))))</f>
        <v>0</v>
      </c>
      <c r="V20" s="239">
        <f>IF(OR(SUMIF(V$12:V19,2,V$12:V19)=2,SUMIF(V$12:V19,1,V$12:V19)=1,SUM(V$12:V19)=1,SUM(V$12:V19)=2),0,IF($C20+$ED19&gt;($ED$11*V$8),1,IF($C20+$D20+$E20+$F20+$ED19&gt;($ED$11*V$8),2,IF($C20+$D20+$E20+$F20+$G20+$ED19&gt;($ED$11*V$8),3,0))))</f>
        <v>0</v>
      </c>
      <c r="W20" s="239">
        <f>IF(OR(SUMIF(W$12:W19,2,W$12:W19)=2,SUMIF(W$12:W19,1,W$12:W19)=1,SUM(W$12:W19)=1,SUM(W$12:W19)=2),0,IF($C20+$ED19&gt;($ED$11*W$8),1,IF($C20+$D20+$E20+$F20+$ED19&gt;($ED$11*W$8),2,IF($C20+$D20+$E20+$F20+$G20+$ED19&gt;($ED$11*W$8),3,0))))</f>
        <v>0</v>
      </c>
      <c r="X20" s="239">
        <f>IF(OR(SUMIF(X$12:X19,2,X$12:X19)=2,SUMIF(X$12:X19,1,X$12:X19)=1,SUM(X$12:X19)=1,SUM(X$12:X19)=2),0,IF($C20+$ED19&gt;($ED$11*X$8),1,IF($C20+$D20+$E20+$F20+$ED19&gt;($ED$11*X$8),2,IF($C20+$D20+$E20+$F20+$G20+$ED19&gt;($ED$11*X$8),3,0))))</f>
        <v>0</v>
      </c>
      <c r="Y20" s="239">
        <f>IF(OR(SUMIF(Y$12:Y19,2,Y$12:Y19)=2,SUMIF(Y$12:Y19,1,Y$12:Y19)=1,SUM(Y$12:Y19)=1,SUM(Y$12:Y19)=2),0,IF($C20+$ED19&gt;($ED$11*Y$8),1,IF($C20+$D20+$E20+$F20+$ED19&gt;($ED$11*Y$8),2,IF($C20+$D20+$E20+$F20+$G20+$ED19&gt;($ED$11*Y$8),3,0))))</f>
        <v>0</v>
      </c>
      <c r="Z20" s="239">
        <f>IF(OR(SUMIF(Z$12:Z19,2,Z$12:Z19)=2,SUMIF(Z$12:Z19,1,Z$12:Z19)=1,SUM(Z$12:Z19)=1,SUM(Z$12:Z19)=2),0,IF($C20+$ED19&gt;($ED$11*Z$8),1,IF($C20+$D20+$E20+$F20+$ED19&gt;($ED$11*Z$8),2,IF($C20+$D20+$E20+$F20+$G20+$ED19&gt;($ED$11*Z$8),3,0))))</f>
        <v>0</v>
      </c>
      <c r="AA20" s="239">
        <f>IF(OR(SUMIF(AA$12:AA19,2,AA$12:AA19)=2,SUMIF(AA$12:AA19,1,AA$12:AA19)=1,SUM(AA$12:AA19)=1,SUM(AA$12:AA19)=2),0,IF($C20+$ED19&gt;($ED$11*AA$8),1,IF($C20+$D20+$E20+$F20+$ED19&gt;($ED$11*AA$8),2,IF($C20+$D20+$E20+$F20+$G20+$ED19&gt;($ED$11*AA$8),3,0))))</f>
        <v>0</v>
      </c>
      <c r="AB20" s="239">
        <f>IF(OR(SUMIF(AB$12:AB19,2,AB$12:AB19)=2,SUMIF(AB$12:AB19,1,AB$12:AB19)=1,SUM(AB$12:AB19)=1,SUM(AB$12:AB19)=2),0,IF($C20+$ED19&gt;($ED$11*AB$8),1,IF($C20+$D20+$E20+$F20+$ED19&gt;($ED$11*AB$8),2,IF($C20+$D20+$E20+$F20+$G20+$ED19&gt;($ED$11*AB$8),3,0))))</f>
        <v>0</v>
      </c>
      <c r="AC20" s="239">
        <f>IF(OR(SUMIF(AC$12:AC19,2,AC$12:AC19)=2,SUMIF(AC$12:AC19,1,AC$12:AC19)=1,SUM(AC$12:AC19)=1,SUM(AC$12:AC19)=2),0,IF($C20+$ED19&gt;($ED$11*AC$8),1,IF($C20+$D20+$E20+$F20+$ED19&gt;($ED$11*AC$8),2,IF($C20+$D20+$E20+$F20+$G20+$ED19&gt;($ED$11*AC$8),3,0))))</f>
        <v>0</v>
      </c>
      <c r="AD20" s="239">
        <f>IF(OR(SUMIF(AD$12:AD19,2,AD$12:AD19)=2,SUMIF(AD$12:AD19,1,AD$12:AD19)=1,SUM(AD$12:AD19)=1,SUM(AD$12:AD19)=2),0,IF($C20+$ED19&gt;($ED$11*AD$8),1,IF($C20+$D20+$E20+$F20+$ED19&gt;($ED$11*AD$8),2,IF($C20+$D20+$E20+$F20+$G20+$ED19&gt;($ED$11*AD$8),3,0))))</f>
        <v>0</v>
      </c>
      <c r="AE20" s="239">
        <f>IF(OR(SUMIF(AE$12:AE19,2,AE$12:AE19)=2,SUMIF(AE$12:AE19,1,AE$12:AE19)=1,SUM(AE$12:AE19)=1,SUM(AE$12:AE19)=2),0,IF($C20+$ED19&gt;($ED$11*AE$8),1,IF($C20+$D20+$E20+$F20+$ED19&gt;($ED$11*AE$8),2,IF($C20+$D20+$E20+$F20+$G20+$ED19&gt;($ED$11*AE$8),3,0))))</f>
        <v>0</v>
      </c>
      <c r="AF20" s="239">
        <f>IF(OR(SUMIF(AF$12:AF19,2,AF$12:AF19)=2,SUMIF(AF$12:AF19,1,AF$12:AF19)=1,SUM(AF$12:AF19)=1,SUM(AF$12:AF19)=2),0,IF($C20+$ED19&gt;($ED$11*AF$8),1,IF($C20+$D20+$E20+$F20+$ED19&gt;($ED$11*AF$8),2,IF($C20+$D20+$E20+$F20+$G20+$ED19&gt;($ED$11*AF$8),3,0))))</f>
        <v>0</v>
      </c>
      <c r="AG20" s="239">
        <f>IF(OR(SUMIF(AG$12:AG19,2,AG$12:AG19)=2,SUMIF(AG$12:AG19,1,AG$12:AG19)=1,SUM(AG$12:AG19)=1,SUM(AG$12:AG19)=2),0,IF($C20+$ED19&gt;($ED$11*AG$8),1,IF($C20+$D20+$E20+$F20+$ED19&gt;($ED$11*AG$8),2,IF($C20+$D20+$E20+$F20+$G20+$ED19&gt;($ED$11*AG$8),3,0))))</f>
        <v>0</v>
      </c>
      <c r="AH20" s="239">
        <f>IF(OR(SUMIF(AH$12:AH19,2,AH$12:AH19)=2,SUMIF(AH$12:AH19,1,AH$12:AH19)=1,SUM(AH$12:AH19)=1,SUM(AH$12:AH19)=2),0,IF($C20+$ED19&gt;($ED$11*AH$8),1,IF($C20+$D20+$E20+$F20+$ED19&gt;($ED$11*AH$8),2,IF($C20+$D20+$E20+$F20+$G20+$ED19&gt;($ED$11*AH$8),3,0))))</f>
        <v>0</v>
      </c>
      <c r="AI20" s="239">
        <f>IF(OR(SUMIF(AI$12:AI19,2,AI$12:AI19)=2,SUMIF(AI$12:AI19,1,AI$12:AI19)=1,SUM(AI$12:AI19)=1,SUM(AI$12:AI19)=2),0,IF($C20+$ED19&gt;($ED$11*AI$8),1,IF($C20+$D20+$E20+$F20+$ED19&gt;($ED$11*AI$8),2,IF($C20+$D20+$E20+$F20+$G20+$ED19&gt;($ED$11*AI$8),3,0))))</f>
        <v>0</v>
      </c>
      <c r="AJ20" s="239">
        <f>IF(OR(SUMIF(AJ$12:AJ19,2,AJ$12:AJ19)=2,SUMIF(AJ$12:AJ19,1,AJ$12:AJ19)=1,SUM(AJ$12:AJ19)=1,SUM(AJ$12:AJ19)=2),0,IF($C20+$ED19&gt;($ED$11*AJ$8),1,IF($C20+$D20+$E20+$F20+$ED19&gt;($ED$11*AJ$8),2,IF($C20+$D20+$E20+$F20+$G20+$ED19&gt;($ED$11*AJ$8),3,0))))</f>
        <v>0</v>
      </c>
      <c r="AK20" s="239">
        <f>IF(OR(SUMIF(AK$12:AK19,2,AK$12:AK19)=2,SUMIF(AK$12:AK19,1,AK$12:AK19)=1,SUM(AK$12:AK19)=1,SUM(AK$12:AK19)=2),0,IF($C20+$ED19&gt;($ED$11*AK$8),1,IF($C20+$D20+$E20+$F20+$ED19&gt;($ED$11*AK$8),2,IF($C20+$D20+$E20+$F20+$G20+$ED19&gt;($ED$11*AK$8),3,0))))</f>
        <v>0</v>
      </c>
      <c r="AL20" s="239">
        <f>IF(OR(SUMIF(AL$12:AL19,2,AL$12:AL19)=2,SUMIF(AL$12:AL19,1,AL$12:AL19)=1,SUM(AL$12:AL19)=1,SUM(AL$12:AL19)=2),0,IF($C20+$ED19&gt;($ED$11*AL$8),1,IF($C20+$D20+$E20+$F20+$ED19&gt;($ED$11*AL$8),2,IF($C20+$D20+$E20+$F20+$G20+$ED19&gt;($ED$11*AL$8),3,0))))</f>
        <v>0</v>
      </c>
      <c r="AM20" s="239">
        <f>IF(OR(SUMIF(AM$12:AM19,2,AM$12:AM19)=2,SUMIF(AM$12:AM19,1,AM$12:AM19)=1,SUM(AM$12:AM19)=1,SUM(AM$12:AM19)=2),0,IF($C20+$ED19&gt;($ED$11*AM$8),1,IF($C20+$D20+$E20+$F20+$ED19&gt;($ED$11*AM$8),2,IF($C20+$D20+$E20+$F20+$G20+$ED19&gt;($ED$11*AM$8),3,0))))</f>
        <v>0</v>
      </c>
      <c r="AN20" s="239">
        <f>IF(OR(SUMIF(AN$12:AN19,2,AN$12:AN19)=2,SUMIF(AN$12:AN19,1,AN$12:AN19)=1,SUM(AN$12:AN19)=1,SUM(AN$12:AN19)=2),0,IF($C20+$ED19&gt;($ED$11*AN$8),1,IF($C20+$D20+$E20+$F20+$ED19&gt;($ED$11*AN$8),2,IF($C20+$D20+$E20+$F20+$G20+$ED19&gt;($ED$11*AN$8),3,0))))</f>
        <v>0</v>
      </c>
      <c r="AO20" s="239">
        <f>IF(OR(SUMIF(AO$12:AO19,2,AO$12:AO19)=2,SUMIF(AO$12:AO19,1,AO$12:AO19)=1,SUM(AO$12:AO19)=1,SUM(AO$12:AO19)=2),0,IF($C20+$ED19&gt;($ED$11*AO$8),1,IF($C20+$D20+$E20+$F20+$ED19&gt;($ED$11*AO$8),2,IF($C20+$D20+$E20+$F20+$G20+$ED19&gt;($ED$11*AO$8),3,0))))</f>
        <v>0</v>
      </c>
      <c r="AP20" s="239">
        <f>IF(OR(SUMIF(AP$12:AP19,2,AP$12:AP19)=2,SUMIF(AP$12:AP19,1,AP$12:AP19)=1,SUM(AP$12:AP19)=1,SUM(AP$12:AP19)=2),0,IF($C20+$ED19&gt;($ED$11*AP$8),1,IF($C20+$D20+$E20+$F20+$ED19&gt;($ED$11*AP$8),2,IF($C20+$D20+$E20+$F20+$G20+$ED19&gt;($ED$11*AP$8),3,0))))</f>
        <v>0</v>
      </c>
      <c r="AQ20" s="239">
        <f>IF(OR(SUMIF(AQ$12:AQ19,2,AQ$12:AQ19)=2,SUMIF(AQ$12:AQ19,1,AQ$12:AQ19)=1,SUM(AQ$12:AQ19)=1,SUM(AQ$12:AQ19)=2),0,IF($C20+$ED19&gt;($ED$11*AQ$8),1,IF($C20+$D20+$E20+$F20+$ED19&gt;($ED$11*AQ$8),2,IF($C20+$D20+$E20+$F20+$G20+$ED19&gt;($ED$11*AQ$8),3,0))))</f>
        <v>0</v>
      </c>
      <c r="AR20" s="239">
        <f>IF(OR(SUMIF(AR$12:AR19,2,AR$12:AR19)=2,SUMIF(AR$12:AR19,1,AR$12:AR19)=1,SUM(AR$12:AR19)=1,SUM(AR$12:AR19)=2),0,IF($C20+$ED19&gt;($ED$11*AR$8),1,IF($C20+$D20+$E20+$F20+$ED19&gt;($ED$11*AR$8),2,IF($C20+$D20+$E20+$F20+$G20+$ED19&gt;($ED$11*AR$8),3,0))))</f>
        <v>0</v>
      </c>
      <c r="AS20" s="239">
        <f>IF(OR(SUMIF(AS$12:AS19,2,AS$12:AS19)=2,SUMIF(AS$12:AS19,1,AS$12:AS19)=1,SUM(AS$12:AS19)=1,SUM(AS$12:AS19)=2),0,IF($C20+$ED19&gt;($ED$11*AS$8),1,IF($C20+$D20+$E20+$F20+$ED19&gt;($ED$11*AS$8),2,IF($C20+$D20+$E20+$F20+$G20+$ED19&gt;($ED$11*AS$8),3,0))))</f>
        <v>0</v>
      </c>
      <c r="AT20" s="239">
        <f>IF(OR(SUMIF(AT$12:AT19,2,AT$12:AT19)=2,SUMIF(AT$12:AT19,1,AT$12:AT19)=1,SUM(AT$12:AT19)=1,SUM(AT$12:AT19)=2),0,IF($C20+$ED19&gt;($ED$11*AT$8),1,IF($C20+$D20+$E20+$F20+$ED19&gt;($ED$11*AT$8),2,IF($C20+$D20+$E20+$F20+$G20+$ED19&gt;($ED$11*AT$8),3,0))))</f>
        <v>0</v>
      </c>
      <c r="AU20" s="239">
        <f>IF(OR(SUMIF(AU$12:AU19,2,AU$12:AU19)=2,SUMIF(AU$12:AU19,1,AU$12:AU19)=1,SUM(AU$12:AU19)=1,SUM(AU$12:AU19)=2),0,IF($C20+$ED19&gt;($ED$11*AU$8),1,IF($C20+$D20+$E20+$F20+$ED19&gt;($ED$11*AU$8),2,IF($C20+$D20+$E20+$F20+$G20+$ED19&gt;($ED$11*AU$8),3,0))))</f>
        <v>0</v>
      </c>
      <c r="AV20" s="239">
        <f>IF(OR(SUMIF(AV$12:AV19,2,AV$12:AV19)=2,SUMIF(AV$12:AV19,1,AV$12:AV19)=1,SUM(AV$12:AV19)=1,SUM(AV$12:AV19)=2),0,IF($C20+$ED19&gt;($ED$11*AV$8),1,IF($C20+$D20+$E20+$F20+$ED19&gt;($ED$11*AV$8),2,IF($C20+$D20+$E20+$F20+$G20+$ED19&gt;($ED$11*AV$8),3,0))))</f>
        <v>0</v>
      </c>
      <c r="AW20" s="239">
        <f>IF(OR(SUMIF(AW$12:AW19,2,AW$12:AW19)=2,SUMIF(AW$12:AW19,1,AW$12:AW19)=1,SUM(AW$12:AW19)=1,SUM(AW$12:AW19)=2),0,IF($C20+$ED19&gt;($ED$11*AW$8),1,IF($C20+$D20+$E20+$F20+$ED19&gt;($ED$11*AW$8),2,IF($C20+$D20+$E20+$F20+$G20+$ED19&gt;($ED$11*AW$8),3,0))))</f>
        <v>0</v>
      </c>
      <c r="AX20" s="239">
        <f>IF(OR(SUMIF(AX$12:AX19,2,AX$12:AX19)=2,SUMIF(AX$12:AX19,1,AX$12:AX19)=1,SUM(AX$12:AX19)=1,SUM(AX$12:AX19)=2),0,IF($C20+$ED19&gt;($ED$11*AX$8),1,IF($C20+$D20+$E20+$F20+$ED19&gt;($ED$11*AX$8),2,IF($C20+$D20+$E20+$F20+$G20+$ED19&gt;($ED$11*AX$8),3,0))))</f>
        <v>0</v>
      </c>
      <c r="AY20" s="239">
        <f>IF(OR(SUMIF(AY$12:AY19,2,AY$12:AY19)=2,SUMIF(AY$12:AY19,1,AY$12:AY19)=1,SUM(AY$12:AY19)=1,SUM(AY$12:AY19)=2),0,IF($C20+$ED19&gt;($ED$11*AY$8),1,IF($C20+$D20+$E20+$F20+$ED19&gt;($ED$11*AY$8),2,IF($C20+$D20+$E20+$F20+$G20+$ED19&gt;($ED$11*AY$8),3,0))))</f>
        <v>0</v>
      </c>
      <c r="AZ20" s="239">
        <f>IF(OR(SUMIF(AZ$12:AZ19,2,AZ$12:AZ19)=2,SUMIF(AZ$12:AZ19,1,AZ$12:AZ19)=1,SUM(AZ$12:AZ19)=1,SUM(AZ$12:AZ19)=2),0,IF($C20+$ED19&gt;($ED$11*AZ$8),1,IF($C20+$D20+$E20+$F20+$ED19&gt;($ED$11*AZ$8),2,IF($C20+$D20+$E20+$F20+$G20+$ED19&gt;($ED$11*AZ$8),3,0))))</f>
        <v>0</v>
      </c>
      <c r="BA20" s="239">
        <f>IF(OR(SUMIF(BA$12:BA19,2,BA$12:BA19)=2,SUMIF(BA$12:BA19,1,BA$12:BA19)=1,SUM(BA$12:BA19)=1,SUM(BA$12:BA19)=2),0,IF($C20+$ED19&gt;($ED$11*BA$8),1,IF($C20+$D20+$E20+$F20+$ED19&gt;($ED$11*BA$8),2,IF($C20+$D20+$E20+$F20+$G20+$ED19&gt;($ED$11*BA$8),3,0))))</f>
        <v>0</v>
      </c>
      <c r="BB20" s="239">
        <f>IF(OR(SUMIF(BB$12:BB19,2,BB$12:BB19)=2,SUMIF(BB$12:BB19,1,BB$12:BB19)=1,SUM(BB$12:BB19)=1,SUM(BB$12:BB19)=2),0,IF($C20+$ED19&gt;($ED$11*BB$8),1,IF($C20+$D20+$E20+$F20+$ED19&gt;($ED$11*BB$8),2,IF($C20+$D20+$E20+$F20+$G20+$ED19&gt;($ED$11*BB$8),3,0))))</f>
        <v>0</v>
      </c>
      <c r="BC20" s="239">
        <f>IF(OR(SUMIF(BC$12:BC19,2,BC$12:BC19)=2,SUMIF(BC$12:BC19,1,BC$12:BC19)=1,SUM(BC$12:BC19)=1,SUM(BC$12:BC19)=2),0,IF($C20+$ED19&gt;($ED$11*BC$8),1,IF($C20+$D20+$E20+$F20+$ED19&gt;($ED$11*BC$8),2,IF($C20+$D20+$E20+$F20+$G20+$ED19&gt;($ED$11*BC$8),3,0))))</f>
        <v>0</v>
      </c>
      <c r="BD20" s="239">
        <f>IF(OR(SUMIF(BD$12:BD19,2,BD$12:BD19)=2,SUMIF(BD$12:BD19,1,BD$12:BD19)=1,SUM(BD$12:BD19)=1,SUM(BD$12:BD19)=2),0,IF($C20+$ED19&gt;($ED$11*BD$8),1,IF($C20+$D20+$E20+$F20+$ED19&gt;($ED$11*BD$8),2,IF($C20+$D20+$E20+$F20+$G20+$ED19&gt;($ED$11*BD$8),3,0))))</f>
        <v>0</v>
      </c>
      <c r="BE20" s="239">
        <f>IF(OR(SUMIF(BE$12:BE19,2,BE$12:BE19)=2,SUMIF(BE$12:BE19,1,BE$12:BE19)=1,SUM(BE$12:BE19)=1,SUM(BE$12:BE19)=2),0,IF($C20+$ED19&gt;($ED$11*BE$8),1,IF($C20+$D20+$E20+$F20+$ED19&gt;($ED$11*BE$8),2,IF($C20+$D20+$E20+$F20+$G20+$ED19&gt;($ED$11*BE$8),3,0))))</f>
        <v>0</v>
      </c>
      <c r="BF20" s="239">
        <f>IF(OR(SUMIF(BF$12:BF19,2,BF$12:BF19)=2,SUMIF(BF$12:BF19,1,BF$12:BF19)=1,SUM(BF$12:BF19)=1,SUM(BF$12:BF19)=2),0,IF($C20+$ED19&gt;($ED$11*BF$8),1,IF($C20+$D20+$E20+$F20+$ED19&gt;($ED$11*BF$8),2,IF($C20+$D20+$E20+$F20+$G20+$ED19&gt;($ED$11*BF$8),3,0))))</f>
        <v>0</v>
      </c>
      <c r="BG20" s="239">
        <f>IF(OR(SUMIF(BG$12:BG19,2,BG$12:BG19)=2,SUMIF(BG$12:BG19,1,BG$12:BG19)=1,SUM(BG$12:BG19)=1,SUM(BG$12:BG19)=2),0,IF($C20+$ED19&gt;($ED$11*BG$8),1,IF($C20+$D20+$E20+$F20+$ED19&gt;($ED$11*BG$8),2,IF($C20+$D20+$E20+$F20+$G20+$ED19&gt;($ED$11*BG$8),3,0))))</f>
        <v>0</v>
      </c>
      <c r="BH20" s="239">
        <f>IF(OR(SUMIF(BH$12:BH19,2,BH$12:BH19)=2,SUMIF(BH$12:BH19,1,BH$12:BH19)=1,SUM(BH$12:BH19)=1,SUM(BH$12:BH19)=2),0,IF($C20+$ED19&gt;($ED$11*BH$8),1,IF($C20+$D20+$E20+$F20+$ED19&gt;($ED$11*BH$8),2,IF($C20+$D20+$E20+$F20+$G20+$ED19&gt;($ED$11*BH$8),3,0))))</f>
        <v>0</v>
      </c>
      <c r="BI20" s="239">
        <f>IF(OR(SUMIF(BI$12:BI19,2,BI$12:BI19)=2,SUMIF(BI$12:BI19,1,BI$12:BI19)=1,SUM(BI$12:BI19)=1,SUM(BI$12:BI19)=2),0,IF($C20+$ED19&gt;($ED$11*BI$8),1,IF($C20+$D20+$E20+$F20+$ED19&gt;($ED$11*BI$8),2,IF($C20+$D20+$E20+$F20+$G20+$ED19&gt;($ED$11*BI$8),3,0))))</f>
        <v>0</v>
      </c>
      <c r="BJ20" s="239">
        <f>IF(OR(SUMIF(BJ$12:BJ19,2,BJ$12:BJ19)=2,SUMIF(BJ$12:BJ19,1,BJ$12:BJ19)=1,SUM(BJ$12:BJ19)=1,SUM(BJ$12:BJ19)=2),0,IF($C20+$ED19&gt;($ED$11*BJ$8),1,IF($C20+$D20+$E20+$F20+$ED19&gt;($ED$11*BJ$8),2,IF($C20+$D20+$E20+$F20+$G20+$ED19&gt;($ED$11*BJ$8),3,0))))</f>
        <v>0</v>
      </c>
      <c r="BK20" s="239">
        <f>IF(OR(SUMIF(BK$12:BK19,2,BK$12:BK19)=2,SUMIF(BK$12:BK19,1,BK$12:BK19)=1,SUM(BK$12:BK19)=1,SUM(BK$12:BK19)=2),0,IF($C20+$ED19&gt;($ED$11*BK$8),1,IF($C20+$D20+$E20+$F20+$ED19&gt;($ED$11*BK$8),2,IF($C20+$D20+$E20+$F20+$G20+$ED19&gt;($ED$11*BK$8),3,0))))</f>
        <v>0</v>
      </c>
      <c r="BL20" s="239">
        <f>IF(OR(SUMIF(BL$12:BL19,2,BL$12:BL19)=2,SUMIF(BL$12:BL19,1,BL$12:BL19)=1,SUM(BL$12:BL19)=1,SUM(BL$12:BL19)=2),0,IF($C20+$ED19&gt;($ED$11*BL$8),1,IF($C20+$D20+$E20+$F20+$ED19&gt;($ED$11*BL$8),2,IF($C20+$D20+$E20+$F20+$G20+$ED19&gt;($ED$11*BL$8),3,0))))</f>
        <v>0</v>
      </c>
      <c r="BM20" s="239">
        <f>IF(OR(SUMIF(BM$12:BM19,2,BM$12:BM19)=2,SUMIF(BM$12:BM19,1,BM$12:BM19)=1,SUM(BM$12:BM19)=1,SUM(BM$12:BM19)=2),0,IF($C20+$ED19&gt;($ED$11*BM$8),1,IF($C20+$D20+$E20+$F20+$ED19&gt;($ED$11*BM$8),2,IF($C20+$D20+$E20+$F20+$G20+$ED19&gt;($ED$11*BM$8),3,0))))</f>
        <v>0</v>
      </c>
      <c r="BN20" s="239">
        <f>IF(OR(SUMIF(BN$12:BN19,2,BN$12:BN19)=2,SUMIF(BN$12:BN19,1,BN$12:BN19)=1,SUM(BN$12:BN19)=1,SUM(BN$12:BN19)=2),0,IF($C20+$ED19&gt;($ED$11*BN$8),1,IF($C20+$D20+$E20+$F20+$ED19&gt;($ED$11*BN$8),2,IF($C20+$D20+$E20+$F20+$G20+$ED19&gt;($ED$11*BN$8),3,0))))</f>
        <v>0</v>
      </c>
      <c r="BO20" s="239">
        <f>IF(OR(SUMIF(BO$12:BO19,2,BO$12:BO19)=2,SUMIF(BO$12:BO19,1,BO$12:BO19)=1,SUM(BO$12:BO19)=1,SUM(BO$12:BO19)=2),0,IF($C20+$ED19&gt;($ED$11*BO$8),1,IF($C20+$D20+$E20+$F20+$ED19&gt;($ED$11*BO$8),2,IF($C20+$D20+$E20+$F20+$G20+$ED19&gt;($ED$11*BO$8),3,0))))</f>
        <v>0</v>
      </c>
      <c r="BP20" s="239">
        <f>IF(OR(SUMIF(BP$12:BP19,2,BP$12:BP19)=2,SUMIF(BP$12:BP19,1,BP$12:BP19)=1,SUM(BP$12:BP19)=1,SUM(BP$12:BP19)=2),0,IF($C20+$ED19&gt;($ED$11*BP$8),1,IF($C20+$D20+$E20+$F20+$ED19&gt;($ED$11*BP$8),2,IF($C20+$D20+$E20+$F20+$G20+$ED19&gt;($ED$11*BP$8),3,0))))</f>
        <v>0</v>
      </c>
      <c r="BQ20" s="239">
        <f>IF(OR(SUMIF(BQ$12:BQ19,2,BQ$12:BQ19)=2,SUMIF(BQ$12:BQ19,1,BQ$12:BQ19)=1,SUM(BQ$12:BQ19)=1,SUM(BQ$12:BQ19)=2),0,IF($C20+$ED19&gt;($ED$11*BQ$8),1,IF($C20+$D20+$E20+$F20+$ED19&gt;($ED$11*BQ$8),2,IF($C20+$D20+$E20+$F20+$G20+$ED19&gt;($ED$11*BQ$8),3,0))))</f>
        <v>0</v>
      </c>
      <c r="BR20" s="239">
        <f>IF(OR(SUMIF(BR$12:BR19,2,BR$12:BR19)=2,SUMIF(BR$12:BR19,1,BR$12:BR19)=1,SUM(BR$12:BR19)=1,SUM(BR$12:BR19)=2),0,IF($C20+$ED19&gt;($ED$11*BR$8),1,IF($C20+$D20+$E20+$F20+$ED19&gt;($ED$11*BR$8),2,IF($C20+$D20+$E20+$F20+$G20+$ED19&gt;($ED$11*BR$8),3,0))))</f>
        <v>0</v>
      </c>
      <c r="BS20" s="239">
        <f>IF(OR(SUMIF(BS$12:BS19,2,BS$12:BS19)=2,SUMIF(BS$12:BS19,1,BS$12:BS19)=1,SUM(BS$12:BS19)=1,SUM(BS$12:BS19)=2),0,IF($C20+$ED19&gt;($ED$11*BS$8),1,IF($C20+$D20+$E20+$F20+$ED19&gt;($ED$11*BS$8),2,IF($C20+$D20+$E20+$F20+$G20+$ED19&gt;($ED$11*BS$8),3,0))))</f>
        <v>0</v>
      </c>
      <c r="BT20" s="239">
        <f>IF(OR(SUMIF(BT$12:BT19,2,BT$12:BT19)=2,SUMIF(BT$12:BT19,1,BT$12:BT19)=1,SUM(BT$12:BT19)=1,SUM(BT$12:BT19)=2),0,IF($C20+$ED19&gt;($ED$11*BT$8),1,IF($C20+$D20+$E20+$F20+$ED19&gt;($ED$11*BT$8),2,IF($C20+$D20+$E20+$F20+$G20+$ED19&gt;($ED$11*BT$8),3,0))))</f>
        <v>0</v>
      </c>
      <c r="BU20" s="239">
        <f>IF(OR(SUMIF(BU$12:BU19,2,BU$12:BU19)=2,SUMIF(BU$12:BU19,1,BU$12:BU19)=1,SUM(BU$12:BU19)=1,SUM(BU$12:BU19)=2),0,IF($C20+$ED19&gt;($ED$11*BU$8),1,IF($C20+$D20+$E20+$F20+$ED19&gt;($ED$11*BU$8),2,IF($C20+$D20+$E20+$F20+$G20+$ED19&gt;($ED$11*BU$8),3,0))))</f>
        <v>0</v>
      </c>
      <c r="BV20" s="239">
        <f>IF(OR(SUMIF(BV$12:BV19,2,BV$12:BV19)=2,SUMIF(BV$12:BV19,1,BV$12:BV19)=1,SUM(BV$12:BV19)=1,SUM(BV$12:BV19)=2),0,IF($C20+$ED19&gt;($ED$11*BV$8),1,IF($C20+$D20+$E20+$F20+$ED19&gt;($ED$11*BV$8),2,IF($C20+$D20+$E20+$F20+$G20+$ED19&gt;($ED$11*BV$8),3,0))))</f>
        <v>0</v>
      </c>
      <c r="BW20" s="239">
        <f>IF(OR(SUMIF(BW$12:BW19,2,BW$12:BW19)=2,SUMIF(BW$12:BW19,1,BW$12:BW19)=1,SUM(BW$12:BW19)=1,SUM(BW$12:BW19)=2),0,IF($C20+$ED19&gt;($ED$11*BW$8),1,IF($C20+$D20+$E20+$F20+$ED19&gt;($ED$11*BW$8),2,IF($C20+$D20+$E20+$F20+$G20+$ED19&gt;($ED$11*BW$8),3,0))))</f>
        <v>0</v>
      </c>
      <c r="BX20" s="239">
        <f>IF(OR(SUMIF(BX$12:BX19,2,BX$12:BX19)=2,SUMIF(BX$12:BX19,1,BX$12:BX19)=1,SUM(BX$12:BX19)=1,SUM(BX$12:BX19)=2),0,IF($C20+$ED19&gt;($ED$11*BX$8),1,IF($C20+$D20+$E20+$F20+$ED19&gt;($ED$11*BX$8),2,IF($C20+$D20+$E20+$F20+$G20+$ED19&gt;($ED$11*BX$8),3,0))))</f>
        <v>0</v>
      </c>
      <c r="BY20" s="239">
        <f>IF(OR(SUMIF(BY$12:BY19,2,BY$12:BY19)=2,SUMIF(BY$12:BY19,1,BY$12:BY19)=1,SUM(BY$12:BY19)=1,SUM(BY$12:BY19)=2),0,IF($C20+$ED19&gt;($ED$11*BY$8),1,IF($C20+$D20+$E20+$F20+$ED19&gt;($ED$11*BY$8),2,IF($C20+$D20+$E20+$F20+$G20+$ED19&gt;($ED$11*BY$8),3,0))))</f>
        <v>0</v>
      </c>
      <c r="BZ20" s="239">
        <f>IF(OR(SUMIF(BZ$12:BZ19,2,BZ$12:BZ19)=2,SUMIF(BZ$12:BZ19,1,BZ$12:BZ19)=1,SUM(BZ$12:BZ19)=1,SUM(BZ$12:BZ19)=2),0,IF($C20+$ED19&gt;($ED$11*BZ$8),1,IF($C20+$D20+$E20+$F20+$ED19&gt;($ED$11*BZ$8),2,IF($C20+$D20+$E20+$F20+$G20+$ED19&gt;($ED$11*BZ$8),3,0))))</f>
        <v>0</v>
      </c>
      <c r="CA20" s="239">
        <f>IF(OR(SUMIF(CA$12:CA19,2,CA$12:CA19)=2,SUMIF(CA$12:CA19,1,CA$12:CA19)=1,SUM(CA$12:CA19)=1,SUM(CA$12:CA19)=2),0,IF($C20+$ED19&gt;($ED$11*CA$8),1,IF($C20+$D20+$E20+$F20+$ED19&gt;($ED$11*CA$8),2,IF($C20+$D20+$E20+$F20+$G20+$ED19&gt;($ED$11*CA$8),3,0))))</f>
        <v>0</v>
      </c>
      <c r="CB20" s="239">
        <f>IF(OR(SUMIF(CB$12:CB19,2,CB$12:CB19)=2,SUMIF(CB$12:CB19,1,CB$12:CB19)=1,SUM(CB$12:CB19)=1,SUM(CB$12:CB19)=2),0,IF($C20+$ED19&gt;($ED$11*CB$8),1,IF($C20+$D20+$E20+$F20+$ED19&gt;($ED$11*CB$8),2,IF($C20+$D20+$E20+$F20+$G20+$ED19&gt;($ED$11*CB$8),3,0))))</f>
        <v>0</v>
      </c>
      <c r="CC20" s="239">
        <f>IF(OR(SUMIF(CC$12:CC19,2,CC$12:CC19)=2,SUMIF(CC$12:CC19,1,CC$12:CC19)=1,SUM(CC$12:CC19)=1,SUM(CC$12:CC19)=2),0,IF($C20+$ED19&gt;($ED$11*CC$8),1,IF($C20+$D20+$E20+$F20+$ED19&gt;($ED$11*CC$8),2,IF($C20+$D20+$E20+$F20+$G20+$ED19&gt;($ED$11*CC$8),3,0))))</f>
        <v>0</v>
      </c>
      <c r="CD20" s="239">
        <f>IF(OR(SUMIF(CD$12:CD19,2,CD$12:CD19)=2,SUMIF(CD$12:CD19,1,CD$12:CD19)=1,SUM(CD$12:CD19)=1,SUM(CD$12:CD19)=2),0,IF($C20+$ED19&gt;($ED$11*CD$8),1,IF($C20+$D20+$E20+$F20+$ED19&gt;($ED$11*CD$8),2,IF($C20+$D20+$E20+$F20+$G20+$ED19&gt;($ED$11*CD$8),3,0))))</f>
        <v>0</v>
      </c>
      <c r="CE20" s="239">
        <f>IF(OR(SUMIF(CE$12:CE19,2,CE$12:CE19)=2,SUMIF(CE$12:CE19,1,CE$12:CE19)=1,SUM(CE$12:CE19)=1,SUM(CE$12:CE19)=2),0,IF($C20+$ED19&gt;($ED$11*CE$8),1,IF($C20+$D20+$E20+$F20+$ED19&gt;($ED$11*CE$8),2,IF($C20+$D20+$E20+$F20+$G20+$ED19&gt;($ED$11*CE$8),3,0))))</f>
        <v>0</v>
      </c>
      <c r="CF20" s="239">
        <f>IF(OR(SUMIF(CF$12:CF19,2,CF$12:CF19)=2,SUMIF(CF$12:CF19,1,CF$12:CF19)=1,SUM(CF$12:CF19)=1,SUM(CF$12:CF19)=2),0,IF($C20+$ED19&gt;($ED$11*CF$8),1,IF($C20+$D20+$E20+$F20+$ED19&gt;($ED$11*CF$8),2,IF($C20+$D20+$E20+$F20+$G20+$ED19&gt;($ED$11*CF$8),3,0))))</f>
        <v>0</v>
      </c>
      <c r="CG20" s="239">
        <f>IF(OR(SUMIF(CG$12:CG19,2,CG$12:CG19)=2,SUMIF(CG$12:CG19,1,CG$12:CG19)=1,SUM(CG$12:CG19)=1,SUM(CG$12:CG19)=2),0,IF($C20+$ED19&gt;($ED$11*CG$8),1,IF($C20+$D20+$E20+$F20+$ED19&gt;($ED$11*CG$8),2,IF($C20+$D20+$E20+$F20+$G20+$ED19&gt;($ED$11*CG$8),3,0))))</f>
        <v>0</v>
      </c>
      <c r="CH20" s="239">
        <f>IF(OR(SUMIF(CH$12:CH19,2,CH$12:CH19)=2,SUMIF(CH$12:CH19,1,CH$12:CH19)=1,SUM(CH$12:CH19)=1,SUM(CH$12:CH19)=2),0,IF($C20+$ED19&gt;($ED$11*CH$8),1,IF($C20+$D20+$E20+$F20+$ED19&gt;($ED$11*CH$8),2,IF($C20+$D20+$E20+$F20+$G20+$ED19&gt;($ED$11*CH$8),3,0))))</f>
        <v>0</v>
      </c>
      <c r="CI20" s="239">
        <f>IF(OR(SUMIF(CI$12:CI19,2,CI$12:CI19)=2,SUMIF(CI$12:CI19,1,CI$12:CI19)=1,SUM(CI$12:CI19)=1,SUM(CI$12:CI19)=2),0,IF($C20+$ED19&gt;($ED$11*CI$8),1,IF($C20+$D20+$E20+$F20+$ED19&gt;($ED$11*CI$8),2,IF($C20+$D20+$E20+$F20+$G20+$ED19&gt;($ED$11*CI$8),3,0))))</f>
        <v>0</v>
      </c>
      <c r="CJ20" s="239">
        <f>IF(OR(SUMIF(CJ$12:CJ19,2,CJ$12:CJ19)=2,SUMIF(CJ$12:CJ19,1,CJ$12:CJ19)=1,SUM(CJ$12:CJ19)=1,SUM(CJ$12:CJ19)=2),0,IF($C20+$ED19&gt;($ED$11*CJ$8),1,IF($C20+$D20+$E20+$F20+$ED19&gt;($ED$11*CJ$8),2,IF($C20+$D20+$E20+$F20+$G20+$ED19&gt;($ED$11*CJ$8),3,0))))</f>
        <v>0</v>
      </c>
      <c r="CK20" s="239">
        <f>IF(OR(SUMIF(CK$12:CK19,2,CK$12:CK19)=2,SUMIF(CK$12:CK19,1,CK$12:CK19)=1,SUM(CK$12:CK19)=1,SUM(CK$12:CK19)=2),0,IF($C20+$ED19&gt;($ED$11*CK$8),1,IF($C20+$D20+$E20+$F20+$ED19&gt;($ED$11*CK$8),2,IF($C20+$D20+$E20+$F20+$G20+$ED19&gt;($ED$11*CK$8),3,0))))</f>
        <v>0</v>
      </c>
      <c r="CL20" s="239">
        <f>IF(OR(SUMIF(CL$12:CL19,2,CL$12:CL19)=2,SUMIF(CL$12:CL19,1,CL$12:CL19)=1,SUM(CL$12:CL19)=1,SUM(CL$12:CL19)=2),0,IF($C20+$ED19&gt;($ED$11*CL$8),1,IF($C20+$D20+$E20+$F20+$ED19&gt;($ED$11*CL$8),2,IF($C20+$D20+$E20+$F20+$G20+$ED19&gt;($ED$11*CL$8),3,0))))</f>
        <v>0</v>
      </c>
      <c r="CM20" s="239">
        <f>IF(OR(SUMIF(CM$12:CM19,2,CM$12:CM19)=2,SUMIF(CM$12:CM19,1,CM$12:CM19)=1,SUM(CM$12:CM19)=1,SUM(CM$12:CM19)=2),0,IF($C20+$ED19&gt;($ED$11*CM$8),1,IF($C20+$D20+$E20+$F20+$ED19&gt;($ED$11*CM$8),2,IF($C20+$D20+$E20+$F20+$G20+$ED19&gt;($ED$11*CM$8),3,0))))</f>
        <v>0</v>
      </c>
      <c r="CN20" s="239">
        <f>IF(OR(SUMIF(CN$12:CN19,2,CN$12:CN19)=2,SUMIF(CN$12:CN19,1,CN$12:CN19)=1,SUM(CN$12:CN19)=1,SUM(CN$12:CN19)=2),0,IF($C20+$ED19&gt;($ED$11*CN$8),1,IF($C20+$D20+$E20+$F20+$ED19&gt;($ED$11*CN$8),2,IF($C20+$D20+$E20+$F20+$G20+$ED19&gt;($ED$11*CN$8),3,0))))</f>
        <v>0</v>
      </c>
      <c r="CO20" s="239">
        <f>IF(OR(SUMIF(CO$12:CO19,2,CO$12:CO19)=2,SUMIF(CO$12:CO19,1,CO$12:CO19)=1,SUM(CO$12:CO19)=1,SUM(CO$12:CO19)=2),0,IF($C20+$ED19&gt;($ED$11*CO$8),1,IF($C20+$D20+$E20+$F20+$ED19&gt;($ED$11*CO$8),2,IF($C20+$D20+$E20+$F20+$G20+$ED19&gt;($ED$11*CO$8),3,0))))</f>
        <v>0</v>
      </c>
      <c r="CP20" s="239">
        <f>IF(OR(SUMIF(CP$12:CP19,2,CP$12:CP19)=2,SUMIF(CP$12:CP19,1,CP$12:CP19)=1,SUM(CP$12:CP19)=1,SUM(CP$12:CP19)=2),0,IF($C20+$ED19&gt;($ED$11*CP$8),1,IF($C20+$D20+$E20+$F20+$ED19&gt;($ED$11*CP$8),2,IF($C20+$D20+$E20+$F20+$G20+$ED19&gt;($ED$11*CP$8),3,0))))</f>
        <v>0</v>
      </c>
      <c r="CQ20" s="239">
        <f>IF(OR(SUMIF(CQ$12:CQ19,2,CQ$12:CQ19)=2,SUMIF(CQ$12:CQ19,1,CQ$12:CQ19)=1,SUM(CQ$12:CQ19)=1,SUM(CQ$12:CQ19)=2),0,IF($C20+$ED19&gt;($ED$11*CQ$8),1,IF($C20+$D20+$E20+$F20+$ED19&gt;($ED$11*CQ$8),2,IF($C20+$D20+$E20+$F20+$G20+$ED19&gt;($ED$11*CQ$8),3,0))))</f>
        <v>0</v>
      </c>
      <c r="CR20" s="239">
        <f>IF(OR(SUMIF(CR$12:CR19,2,CR$12:CR19)=2,SUMIF(CR$12:CR19,1,CR$12:CR19)=1,SUM(CR$12:CR19)=1,SUM(CR$12:CR19)=2),0,IF($C20+$ED19&gt;($ED$11*CR$8),1,IF($C20+$D20+$E20+$F20+$ED19&gt;($ED$11*CR$8),2,IF($C20+$D20+$E20+$F20+$G20+$ED19&gt;($ED$11*CR$8),3,0))))</f>
        <v>0</v>
      </c>
      <c r="CS20" s="239">
        <f>IF(OR(SUMIF(CS$12:CS19,2,CS$12:CS19)=2,SUMIF(CS$12:CS19,1,CS$12:CS19)=1,SUM(CS$12:CS19)=1,SUM(CS$12:CS19)=2),0,IF($C20+$ED19&gt;($ED$11*CS$8),1,IF($C20+$D20+$E20+$F20+$ED19&gt;($ED$11*CS$8),2,IF($C20+$D20+$E20+$F20+$G20+$ED19&gt;($ED$11*CS$8),3,0))))</f>
        <v>0</v>
      </c>
      <c r="CT20" s="239">
        <f>IF(OR(SUMIF(CT$12:CT19,2,CT$12:CT19)=2,SUMIF(CT$12:CT19,1,CT$12:CT19)=1,SUM(CT$12:CT19)=1,SUM(CT$12:CT19)=2),0,IF($C20+$ED19&gt;($ED$11*CT$8),1,IF($C20+$D20+$E20+$F20+$ED19&gt;($ED$11*CT$8),2,IF($C20+$D20+$E20+$F20+$G20+$ED19&gt;($ED$11*CT$8),3,0))))</f>
        <v>0</v>
      </c>
      <c r="CU20" s="239">
        <f>IF(OR(SUMIF(CU$12:CU19,2,CU$12:CU19)=2,SUMIF(CU$12:CU19,1,CU$12:CU19)=1,SUM(CU$12:CU19)=1,SUM(CU$12:CU19)=2),0,IF($C20+$ED19&gt;($ED$11*CU$8),1,IF($C20+$D20+$E20+$F20+$ED19&gt;($ED$11*CU$8),2,IF($C20+$D20+$E20+$F20+$G20+$ED19&gt;($ED$11*CU$8),3,0))))</f>
        <v>0</v>
      </c>
      <c r="CV20" s="239">
        <f>IF(OR(SUMIF(CV$12:CV19,2,CV$12:CV19)=2,SUMIF(CV$12:CV19,1,CV$12:CV19)=1,SUM(CV$12:CV19)=1,SUM(CV$12:CV19)=2),0,IF($C20+$ED19&gt;($ED$11*CV$8),1,IF($C20+$D20+$E20+$F20+$ED19&gt;($ED$11*CV$8),2,IF($C20+$D20+$E20+$F20+$G20+$ED19&gt;($ED$11*CV$8),3,0))))</f>
        <v>0</v>
      </c>
      <c r="CW20" s="239">
        <f>IF(OR(SUMIF(CW$12:CW19,2,CW$12:CW19)=2,SUMIF(CW$12:CW19,1,CW$12:CW19)=1,SUM(CW$12:CW19)=1,SUM(CW$12:CW19)=2),0,IF($C20+$ED19&gt;($ED$11*CW$8),1,IF($C20+$D20+$E20+$F20+$ED19&gt;($ED$11*CW$8),2,IF($C20+$D20+$E20+$F20+$G20+$ED19&gt;($ED$11*CW$8),3,0))))</f>
        <v>0</v>
      </c>
      <c r="CX20" s="239">
        <f>IF(OR(SUMIF(CX$12:CX19,2,CX$12:CX19)=2,SUMIF(CX$12:CX19,1,CX$12:CX19)=1,SUM(CX$12:CX19)=1,SUM(CX$12:CX19)=2),0,IF($C20+$ED19&gt;($ED$11*CX$8),1,IF($C20+$D20+$E20+$F20+$ED19&gt;($ED$11*CX$8),2,IF($C20+$D20+$E20+$F20+$G20+$ED19&gt;($ED$11*CX$8),3,0))))</f>
        <v>0</v>
      </c>
      <c r="CY20" s="239">
        <f>IF(OR(SUMIF(CY$12:CY19,2,CY$12:CY19)=2,SUMIF(CY$12:CY19,1,CY$12:CY19)=1,SUM(CY$12:CY19)=1,SUM(CY$12:CY19)=2),0,IF($C20+$ED19&gt;($ED$11*CY$8),1,IF($C20+$D20+$E20+$F20+$ED19&gt;($ED$11*CY$8),2,IF($C20+$D20+$E20+$F20+$G20+$ED19&gt;($ED$11*CY$8),3,0))))</f>
        <v>0</v>
      </c>
      <c r="CZ20" s="239">
        <f>IF(OR(SUMIF(CZ$12:CZ19,2,CZ$12:CZ19)=2,SUMIF(CZ$12:CZ19,1,CZ$12:CZ19)=1,SUM(CZ$12:CZ19)=1,SUM(CZ$12:CZ19)=2),0,IF($C20+$ED19&gt;($ED$11*CZ$8),1,IF($C20+$D20+$E20+$F20+$ED19&gt;($ED$11*CZ$8),2,IF($C20+$D20+$E20+$F20+$G20+$ED19&gt;($ED$11*CZ$8),3,0))))</f>
        <v>0</v>
      </c>
      <c r="DA20" s="239">
        <f>IF(OR(SUMIF(DA$12:DA19,2,DA$12:DA19)=2,SUMIF(DA$12:DA19,1,DA$12:DA19)=1,SUM(DA$12:DA19)=1,SUM(DA$12:DA19)=2),0,IF($C20+$ED19&gt;($ED$11*DA$8),1,IF($C20+$D20+$E20+$F20+$ED19&gt;($ED$11*DA$8),2,IF($C20+$D20+$E20+$F20+$G20+$ED19&gt;($ED$11*DA$8),3,0))))</f>
        <v>0</v>
      </c>
      <c r="DB20" s="239">
        <f>IF(OR(SUMIF(DB$12:DB19,2,DB$12:DB19)=2,SUMIF(DB$12:DB19,1,DB$12:DB19)=1,SUM(DB$12:DB19)=1,SUM(DB$12:DB19)=2),0,IF($C20+$ED19&gt;($ED$11*DB$8),1,IF($C20+$D20+$E20+$F20+$ED19&gt;($ED$11*DB$8),2,IF($C20+$D20+$E20+$F20+$G20+$ED19&gt;($ED$11*DB$8),3,0))))</f>
        <v>0</v>
      </c>
      <c r="DC20" s="239">
        <f>IF(OR(SUMIF(DC$12:DC19,2,DC$12:DC19)=2,SUMIF(DC$12:DC19,1,DC$12:DC19)=1,SUM(DC$12:DC19)=1,SUM(DC$12:DC19)=2),0,IF($C20+$ED19&gt;($ED$11*DC$8),1,IF($C20+$D20+$E20+$F20+$ED19&gt;($ED$11*DC$8),2,IF($C20+$D20+$E20+$F20+$G20+$ED19&gt;($ED$11*DC$8),3,0))))</f>
        <v>0</v>
      </c>
      <c r="DD20" s="239">
        <f>IF(OR(SUMIF(DD$12:DD19,2,DD$12:DD19)=2,SUMIF(DD$12:DD19,1,DD$12:DD19)=1,SUM(DD$12:DD19)=1,SUM(DD$12:DD19)=2),0,IF($C20+$ED19&gt;($ED$11*DD$8),1,IF($C20+$D20+$E20+$F20+$ED19&gt;($ED$11*DD$8),2,IF($C20+$D20+$E20+$F20+$G20+$ED19&gt;($ED$11*DD$8),3,0))))</f>
        <v>0</v>
      </c>
      <c r="DE20" s="239">
        <f>IF(OR(SUMIF(DE$12:DE19,2,DE$12:DE19)=2,SUMIF(DE$12:DE19,1,DE$12:DE19)=1,SUM(DE$12:DE19)=1,SUM(DE$12:DE19)=2),0,IF($C20+$ED19&gt;($ED$11*DE$8),1,IF($C20+$D20+$E20+$F20+$ED19&gt;($ED$11*DE$8),2,IF($C20+$D20+$E20+$F20+$G20+$ED19&gt;($ED$11*DE$8),3,0))))</f>
        <v>0</v>
      </c>
      <c r="DF20" s="239">
        <f>IF(OR(SUMIF(DF$12:DF19,2,DF$12:DF19)=2,SUMIF(DF$12:DF19,1,DF$12:DF19)=1,SUM(DF$12:DF19)=1,SUM(DF$12:DF19)=2),0,IF($C20+$ED19&gt;($ED$11*DF$8),1,IF($C20+$D20+$E20+$F20+$ED19&gt;($ED$11*DF$8),2,IF($C20+$D20+$E20+$F20+$G20+$ED19&gt;($ED$11*DF$8),3,0))))</f>
        <v>0</v>
      </c>
      <c r="DG20" s="239">
        <f>IF(OR(SUMIF(DG$12:DG19,2,DG$12:DG19)=2,SUMIF(DG$12:DG19,1,DG$12:DG19)=1,SUM(DG$12:DG19)=1,SUM(DG$12:DG19)=2),0,IF($C20+$ED19&gt;($ED$11*DG$8),1,IF($C20+$D20+$E20+$F20+$ED19&gt;($ED$11*DG$8),2,IF($C20+$D20+$E20+$F20+$G20+$ED19&gt;($ED$11*DG$8),3,0))))</f>
        <v>0</v>
      </c>
      <c r="DH20" s="239">
        <f>IF(OR(SUMIF(DH$12:DH19,2,DH$12:DH19)=2,SUMIF(DH$12:DH19,1,DH$12:DH19)=1,SUM(DH$12:DH19)=1,SUM(DH$12:DH19)=2),0,IF($C20+$ED19&gt;($ED$11*DH$8),1,IF($C20+$D20+$E20+$F20+$ED19&gt;($ED$11*DH$8),2,IF($C20+$D20+$E20+$F20+$G20+$ED19&gt;($ED$11*DH$8),3,0))))</f>
        <v>0</v>
      </c>
      <c r="DI20" s="239">
        <f>IF(OR(SUMIF(DI$12:DI19,2,DI$12:DI19)=2,SUMIF(DI$12:DI19,1,DI$12:DI19)=1,SUM(DI$12:DI19)=1,SUM(DI$12:DI19)=2),0,IF($C20+$ED19&gt;($ED$11*DI$8),1,IF($C20+$D20+$E20+$F20+$ED19&gt;($ED$11*DI$8),2,IF($C20+$D20+$E20+$F20+$G20+$ED19&gt;($ED$11*DI$8),3,0))))</f>
        <v>0</v>
      </c>
      <c r="DJ20" s="239">
        <f>IF(OR(SUMIF(DJ$12:DJ19,2,DJ$12:DJ19)=2,SUMIF(DJ$12:DJ19,1,DJ$12:DJ19)=1,SUM(DJ$12:DJ19)=1,SUM(DJ$12:DJ19)=2),0,IF($C20+$ED19&gt;($ED$11*DJ$8),1,IF($C20+$D20+$E20+$F20+$ED19&gt;($ED$11*DJ$8),2,IF($C20+$D20+$E20+$F20+$G20+$ED19&gt;($ED$11*DJ$8),3,0))))</f>
        <v>0</v>
      </c>
      <c r="DK20" s="239">
        <f>IF(OR(SUMIF(DK$12:DK19,2,DK$12:DK19)=2,SUMIF(DK$12:DK19,1,DK$12:DK19)=1,SUM(DK$12:DK19)=1,SUM(DK$12:DK19)=2),0,IF($C20+$ED19&gt;($ED$11*DK$8),1,IF($C20+$D20+$E20+$F20+$ED19&gt;($ED$11*DK$8),2,IF($C20+$D20+$E20+$F20+$G20+$ED19&gt;($ED$11*DK$8),3,0))))</f>
        <v>0</v>
      </c>
      <c r="DL20" s="239">
        <f>IF(OR(SUMIF(DL$12:DL19,2,DL$12:DL19)=2,SUMIF(DL$12:DL19,1,DL$12:DL19)=1,SUM(DL$12:DL19)=1,SUM(DL$12:DL19)=2),0,IF($C20+$ED19&gt;($ED$11*DL$8),1,IF($C20+$D20+$E20+$F20+$ED19&gt;($ED$11*DL$8),2,IF($C20+$D20+$E20+$F20+$G20+$ED19&gt;($ED$11*DL$8),3,0))))</f>
        <v>0</v>
      </c>
      <c r="DM20" s="239">
        <f>IF(OR(SUMIF(DM$12:DM19,2,DM$12:DM19)=2,SUMIF(DM$12:DM19,1,DM$12:DM19)=1,SUM(DM$12:DM19)=1,SUM(DM$12:DM19)=2),0,IF($C20+$ED19&gt;($ED$11*DM$8),1,IF($C20+$D20+$E20+$F20+$ED19&gt;($ED$11*DM$8),2,IF($C20+$D20+$E20+$F20+$G20+$ED19&gt;($ED$11*DM$8),3,0))))</f>
        <v>0</v>
      </c>
      <c r="DN20" s="239">
        <f>IF(OR(SUMIF(DN$12:DN19,2,DN$12:DN19)=2,SUMIF(DN$12:DN19,1,DN$12:DN19)=1,SUM(DN$12:DN19)=1,SUM(DN$12:DN19)=2),0,IF($C20+$ED19&gt;($ED$11*DN$8),1,IF($C20+$D20+$E20+$F20+$ED19&gt;($ED$11*DN$8),2,IF($C20+$D20+$E20+$F20+$G20+$ED19&gt;($ED$11*DN$8),3,0))))</f>
        <v>0</v>
      </c>
      <c r="DO20" s="239">
        <f>IF(OR(SUMIF(DO$12:DO19,2,DO$12:DO19)=2,SUMIF(DO$12:DO19,1,DO$12:DO19)=1,SUM(DO$12:DO19)=1,SUM(DO$12:DO19)=2),0,IF($C20+$ED19&gt;($ED$11*DO$8),1,IF($C20+$D20+$E20+$F20+$ED19&gt;($ED$11*DO$8),2,IF($C20+$D20+$E20+$F20+$G20+$ED19&gt;($ED$11*DO$8),3,0))))</f>
        <v>0</v>
      </c>
      <c r="DP20" s="239">
        <f>IF(OR(SUMIF(DP$12:DP19,2,DP$12:DP19)=2,SUMIF(DP$12:DP19,1,DP$12:DP19)=1,SUM(DP$12:DP19)=1,SUM(DP$12:DP19)=2),0,IF($C20+$ED19&gt;($ED$11*DP$8),1,IF($C20+$D20+$E20+$F20+$ED19&gt;($ED$11*DP$8),2,IF($C20+$D20+$E20+$F20+$G20+$ED19&gt;($ED$11*DP$8),3,0))))</f>
        <v>0</v>
      </c>
      <c r="DQ20" s="239">
        <f>IF(OR(SUMIF(DQ$12:DQ19,2,DQ$12:DQ19)=2,SUMIF(DQ$12:DQ19,1,DQ$12:DQ19)=1,SUM(DQ$12:DQ19)=1,SUM(DQ$12:DQ19)=2),0,IF($C20+$ED19&gt;($ED$11*DQ$8),1,IF($C20+$D20+$E20+$F20+$ED19&gt;($ED$11*DQ$8),2,IF($C20+$D20+$E20+$F20+$G20+$ED19&gt;($ED$11*DQ$8),3,0))))</f>
        <v>0</v>
      </c>
      <c r="DR20" s="239">
        <f>IF(OR(SUMIF(DR$12:DR19,2,DR$12:DR19)=2,SUMIF(DR$12:DR19,1,DR$12:DR19)=1,SUM(DR$12:DR19)=1,SUM(DR$12:DR19)=2),0,IF($C20+$ED19&gt;($ED$11*DR$8),1,IF($C20+$D20+$E20+$F20+$ED19&gt;($ED$11*DR$8),2,IF($C20+$D20+$E20+$F20+$G20+$ED19&gt;($ED$11*DR$8),3,0))))</f>
        <v>0</v>
      </c>
      <c r="DS20" s="239">
        <f>IF(OR(SUMIF(DS$12:DS19,2,DS$12:DS19)=2,SUMIF(DS$12:DS19,1,DS$12:DS19)=1,SUM(DS$12:DS19)=1,SUM(DS$12:DS19)=2),0,IF($C20+$ED19&gt;($ED$11*DS$8),1,IF($C20+$D20+$E20+$F20+$ED19&gt;($ED$11*DS$8),2,IF($C20+$D20+$E20+$F20+$G20+$ED19&gt;($ED$11*DS$8),3,0))))</f>
        <v>0</v>
      </c>
      <c r="DT20" s="239">
        <f>IF(OR(SUMIF(DT$12:DT19,2,DT$12:DT19)=2,SUMIF(DT$12:DT19,1,DT$12:DT19)=1,SUM(DT$12:DT19)=1,SUM(DT$12:DT19)=2),0,IF($C20+$ED19&gt;($ED$11*DT$8),1,IF($C20+$D20+$E20+$F20+$ED19&gt;($ED$11*DT$8),2,IF($C20+$D20+$E20+$F20+$G20+$ED19&gt;($ED$11*DT$8),3,0))))</f>
        <v>0</v>
      </c>
      <c r="DU20" s="239">
        <f>IF(OR(SUMIF(DU$12:DU19,2,DU$12:DU19)=2,SUMIF(DU$12:DU19,1,DU$12:DU19)=1,SUM(DU$12:DU19)=1,SUM(DU$12:DU19)=2),0,IF($C20+$ED19&gt;($ED$11*DU$8),1,IF($C20+$D20+$E20+$F20+$ED19&gt;($ED$11*DU$8),2,IF($C20+$D20+$E20+$F20+$G20+$ED19&gt;($ED$11*DU$8),3,0))))</f>
        <v>0</v>
      </c>
      <c r="DV20" s="239">
        <f>IF(OR(SUMIF(DV$12:DV19,2,DV$12:DV19)=2,SUMIF(DV$12:DV19,1,DV$12:DV19)=1,SUM(DV$12:DV19)=1,SUM(DV$12:DV19)=2),0,IF($C20+$ED19&gt;($ED$11*DV$8),1,IF($C20+$D20+$E20+$F20+$ED19&gt;($ED$11*DV$8),2,IF($C20+$D20+$E20+$F20+$G20+$ED19&gt;($ED$11*DV$8),3,0))))</f>
        <v>0</v>
      </c>
      <c r="DW20" s="239">
        <f>IF(OR(SUMIF(DW$12:DW19,2,DW$12:DW19)=2,SUMIF(DW$12:DW19,1,DW$12:DW19)=1,SUM(DW$12:DW19)=1,SUM(DW$12:DW19)=2),0,IF($C20+$ED19&gt;($ED$11*DW$8),1,IF($C20+$D20+$E20+$F20+$ED19&gt;($ED$11*DW$8),2,IF($C20+$D20+$E20+$F20+$G20+$ED19&gt;($ED$11*DW$8),3,0))))</f>
        <v>0</v>
      </c>
      <c r="DX20" s="239">
        <f>IF(OR(SUMIF(DX$12:DX19,2,DX$12:DX19)=2,SUMIF(DX$12:DX19,1,DX$12:DX19)=1,SUM(DX$12:DX19)=1,SUM(DX$12:DX19)=2),0,IF($C20+$ED19&gt;($ED$11*DX$8),1,IF($C20+$D20+$E20+$F20+$ED19&gt;($ED$11*DX$8),2,IF($C20+$D20+$E20+$F20+$G20+$ED19&gt;($ED$11*DX$8),3,0))))</f>
        <v>0</v>
      </c>
      <c r="DY20" s="239">
        <f>IF(OR(SUMIF(DY$12:DY19,2,DY$12:DY19)=2,SUMIF(DY$12:DY19,1,DY$12:DY19)=1,SUM(DY$12:DY19)=1,SUM(DY$12:DY19)=2),0,IF($C20+$ED19&gt;($ED$11*DY$8),1,IF($C20+$D20+$E20+$F20+$ED19&gt;($ED$11*DY$8),2,IF($C20+$D20+$E20+$F20+$G20+$ED19&gt;($ED$11*DY$8),3,0))))</f>
        <v>0</v>
      </c>
      <c r="DZ20" s="239">
        <f>IF(OR(SUMIF(DZ$12:DZ19,2,DZ$12:DZ19)=2,SUMIF(DZ$12:DZ19,1,DZ$12:DZ19)=1,SUM(DZ$12:DZ19)=1,SUM(DZ$12:DZ19)=2),0,IF($C20+$ED19&gt;($ED$11*DZ$8),1,IF($C20+$D20+$E20+$F20+$ED19&gt;($ED$11*DZ$8),2,IF($C20+$D20+$E20+$F20+$G20+$ED19&gt;($ED$11*DZ$8),3,0))))</f>
        <v>0</v>
      </c>
      <c r="EA20" s="239">
        <f>IF(OR(SUMIF(EA$12:EA19,2,EA$12:EA19)=2,SUMIF(EA$12:EA19,1,EA$12:EA19)=1,SUM(EA$12:EA19)=1,SUM(EA$12:EA19)=2),0,IF($C20+$ED19&gt;($ED$11*EA$8),1,IF($C20+$D20+$E20+$F20+$ED19&gt;($ED$11*EA$8),2,IF($C20+$D20+$E20+$F20+$G20+$ED19&gt;($ED$11*EA$8),3,0))))</f>
        <v>0</v>
      </c>
      <c r="EB20" s="239">
        <f>IF(OR(SUMIF(EB$12:EB19,2,EB$12:EB19)=2,SUMIF(EB$12:EB19,1,EB$12:EB19)=1,SUM(EB$12:EB19)=1,SUM(EB$12:EB19)=2),0,IF($C20+$ED19&gt;($ED$11*EB$8),1,IF($C20+$D20+$E20+$F20+$ED19&gt;($ED$11*EB$8),2,IF($C20+$D20+$E20+$F20+$G20+$ED19&gt;($ED$11*EB$8),3,0))))</f>
        <v>0</v>
      </c>
      <c r="EC20" s="239">
        <f>IF(OR(SUMIF(EC$12:EC19,2,EC$12:EC19)=2,SUMIF(EC$12:EC19,1,EC$12:EC19)=1,SUM(EC$12:EC19)=1,SUM(EC$12:EC19)=2),0,IF($C20+$ED19&gt;($ED$11*EC$8),1,IF($C20+$D20+$E20+$F20+$ED19&gt;($ED$11*EC$8),2,IF($C20+$D20+$E20+$F20+$G20+$ED19&gt;($ED$11*EC$8),3,0))))</f>
        <v>0</v>
      </c>
      <c r="ED20" s="197">
        <f>SUM($C$12:$F20)</f>
        <v>0</v>
      </c>
    </row>
    <row r="21" spans="1:134" ht="14.1" customHeight="1">
      <c r="A21" s="236">
        <v>10</v>
      </c>
      <c r="B21" s="265" t="s">
        <v>44</v>
      </c>
      <c r="C21" s="237">
        <v>0</v>
      </c>
      <c r="D21" s="237">
        <v>0</v>
      </c>
      <c r="E21" s="237">
        <v>0</v>
      </c>
      <c r="F21" s="237">
        <v>0</v>
      </c>
      <c r="G21" s="237">
        <v>0</v>
      </c>
      <c r="H21" s="239">
        <f>IF(OR(SUMIF(H$12:H20,2,H$12:H20)=2,SUMIF(H$12:H20,1,H$12:H20)=1,SUM(H$12:H20)=1,SUM(H$12:H20)=2),0,IF($C21+$ED20&gt;($ED$11*H$8),1,IF($C21+$D21+$E21+$F21+$ED20&gt;($ED$11*H$8),2,IF($C21+$D21+$E21+$F21+$G21+$ED20&gt;($ED$11*H$8),3,0))))</f>
        <v>0</v>
      </c>
      <c r="I21" s="239">
        <f>IF(OR(SUMIF(I$12:I20,2,I$12:I20)=2,SUMIF(I$12:I20,1,I$12:I20)=1,SUM(I$12:I20)=1,SUM(I$12:I20)=2),0,IF($C21+$ED20&gt;($ED$11*I$8),1,IF($C21+$D21+$E21+$F21+$ED20&gt;($ED$11*I$8),2,IF($C21+$D21+$E21+$F21+$G21+$ED20&gt;($ED$11*I$8),3,0))))</f>
        <v>0</v>
      </c>
      <c r="J21" s="239">
        <f>IF(OR(SUMIF(J$12:J20,2,J$12:J20)=2,SUMIF(J$12:J20,1,J$12:J20)=1,SUM(J$12:J20)=1,SUM(J$12:J20)=2),0,IF($C21+$ED20&gt;($ED$11*J$8),1,IF($C21+$D21+$E21+$F21+$ED20&gt;($ED$11*J$8),2,IF($C21+$D21+$E21+$F21+$G21+$ED20&gt;($ED$11*J$8),3,0))))</f>
        <v>0</v>
      </c>
      <c r="K21" s="239">
        <f>IF(OR(SUMIF(K$12:K20,2,K$12:K20)=2,SUMIF(K$12:K20,1,K$12:K20)=1,SUM(K$12:K20)=1,SUM(K$12:K20)=2),0,IF($C21+$ED20&gt;($ED$11*K$8),1,IF($C21+$D21+$E21+$F21+$ED20&gt;($ED$11*K$8),2,IF($C21+$D21+$E21+$F21+$G21+$ED20&gt;($ED$11*K$8),3,0))))</f>
        <v>0</v>
      </c>
      <c r="L21" s="239">
        <f>IF(OR(SUMIF(L$12:L20,2,L$12:L20)=2,SUMIF(L$12:L20,1,L$12:L20)=1,SUM(L$12:L20)=1,SUM(L$12:L20)=2),0,IF($C21+$ED20&gt;($ED$11*L$8),1,IF($C21+$D21+$E21+$F21+$ED20&gt;($ED$11*L$8),2,IF($C21+$D21+$E21+$F21+$G21+$ED20&gt;($ED$11*L$8),3,0))))</f>
        <v>0</v>
      </c>
      <c r="M21" s="239">
        <f>IF(OR(SUMIF(M$12:M20,2,M$12:M20)=2,SUMIF(M$12:M20,1,M$12:M20)=1,SUM(M$12:M20)=1,SUM(M$12:M20)=2),0,IF($C21+$ED20&gt;($ED$11*M$8),1,IF($C21+$D21+$E21+$F21+$ED20&gt;($ED$11*M$8),2,IF($C21+$D21+$E21+$F21+$G21+$ED20&gt;($ED$11*M$8),3,0))))</f>
        <v>0</v>
      </c>
      <c r="N21" s="239">
        <f>IF(OR(SUMIF(N$12:N20,2,N$12:N20)=2,SUMIF(N$12:N20,1,N$12:N20)=1,SUM(N$12:N20)=1,SUM(N$12:N20)=2),0,IF($C21+$ED20&gt;($ED$11*N$8),1,IF($C21+$D21+$E21+$F21+$ED20&gt;($ED$11*N$8),2,IF($C21+$D21+$E21+$F21+$G21+$ED20&gt;($ED$11*N$8),3,0))))</f>
        <v>0</v>
      </c>
      <c r="O21" s="239">
        <f>IF(OR(SUMIF(O$12:O20,2,O$12:O20)=2,SUMIF(O$12:O20,1,O$12:O20)=1,SUM(O$12:O20)=1,SUM(O$12:O20)=2),0,IF($C21+$ED20&gt;($ED$11*O$8),1,IF($C21+$D21+$E21+$F21+$ED20&gt;($ED$11*O$8),2,IF($C21+$D21+$E21+$F21+$G21+$ED20&gt;($ED$11*O$8),3,0))))</f>
        <v>0</v>
      </c>
      <c r="P21" s="239">
        <f>IF(OR(SUMIF(P$12:P20,2,P$12:P20)=2,SUMIF(P$12:P20,1,P$12:P20)=1,SUM(P$12:P20)=1,SUM(P$12:P20)=2),0,IF($C21+$ED20&gt;($ED$11*P$8),1,IF($C21+$D21+$E21+$F21+$ED20&gt;($ED$11*P$8),2,IF($C21+$D21+$E21+$F21+$G21+$ED20&gt;($ED$11*P$8),3,0))))</f>
        <v>0</v>
      </c>
      <c r="Q21" s="239">
        <f>IF(OR(SUMIF(Q$12:Q20,2,Q$12:Q20)=2,SUMIF(Q$12:Q20,1,Q$12:Q20)=1,SUM(Q$12:Q20)=1,SUM(Q$12:Q20)=2),0,IF($C21+$ED20&gt;($ED$11*Q$8),1,IF($C21+$D21+$E21+$F21+$ED20&gt;($ED$11*Q$8),2,IF($C21+$D21+$E21+$F21+$G21+$ED20&gt;($ED$11*Q$8),3,0))))</f>
        <v>0</v>
      </c>
      <c r="R21" s="239">
        <f>IF(OR(SUMIF(R$12:R20,2,R$12:R20)=2,SUMIF(R$12:R20,1,R$12:R20)=1,SUM(R$12:R20)=1,SUM(R$12:R20)=2),0,IF($C21+$ED20&gt;($ED$11*R$8),1,IF($C21+$D21+$E21+$F21+$ED20&gt;($ED$11*R$8),2,IF($C21+$D21+$E21+$F21+$G21+$ED20&gt;($ED$11*R$8),3,0))))</f>
        <v>0</v>
      </c>
      <c r="S21" s="239">
        <f>IF(OR(SUMIF(S$12:S20,2,S$12:S20)=2,SUMIF(S$12:S20,1,S$12:S20)=1,SUM(S$12:S20)=1,SUM(S$12:S20)=2),0,IF($C21+$ED20&gt;($ED$11*S$8),1,IF($C21+$D21+$E21+$F21+$ED20&gt;($ED$11*S$8),2,IF($C21+$D21+$E21+$F21+$G21+$ED20&gt;($ED$11*S$8),3,0))))</f>
        <v>0</v>
      </c>
      <c r="T21" s="239">
        <f>IF(OR(SUMIF(T$12:T20,2,T$12:T20)=2,SUMIF(T$12:T20,1,T$12:T20)=1,SUM(T$12:T20)=1,SUM(T$12:T20)=2),0,IF($C21+$ED20&gt;($ED$11*T$8),1,IF($C21+$D21+$E21+$F21+$ED20&gt;($ED$11*T$8),2,IF($C21+$D21+$E21+$F21+$G21+$ED20&gt;($ED$11*T$8),3,0))))</f>
        <v>0</v>
      </c>
      <c r="U21" s="239">
        <f>IF(OR(SUMIF(U$12:U20,2,U$12:U20)=2,SUMIF(U$12:U20,1,U$12:U20)=1,SUM(U$12:U20)=1,SUM(U$12:U20)=2),0,IF($C21+$ED20&gt;($ED$11*U$8),1,IF($C21+$D21+$E21+$F21+$ED20&gt;($ED$11*U$8),2,IF($C21+$D21+$E21+$F21+$G21+$ED20&gt;($ED$11*U$8),3,0))))</f>
        <v>0</v>
      </c>
      <c r="V21" s="239">
        <f>IF(OR(SUMIF(V$12:V20,2,V$12:V20)=2,SUMIF(V$12:V20,1,V$12:V20)=1,SUM(V$12:V20)=1,SUM(V$12:V20)=2),0,IF($C21+$ED20&gt;($ED$11*V$8),1,IF($C21+$D21+$E21+$F21+$ED20&gt;($ED$11*V$8),2,IF($C21+$D21+$E21+$F21+$G21+$ED20&gt;($ED$11*V$8),3,0))))</f>
        <v>0</v>
      </c>
      <c r="W21" s="239">
        <f>IF(OR(SUMIF(W$12:W20,2,W$12:W20)=2,SUMIF(W$12:W20,1,W$12:W20)=1,SUM(W$12:W20)=1,SUM(W$12:W20)=2),0,IF($C21+$ED20&gt;($ED$11*W$8),1,IF($C21+$D21+$E21+$F21+$ED20&gt;($ED$11*W$8),2,IF($C21+$D21+$E21+$F21+$G21+$ED20&gt;($ED$11*W$8),3,0))))</f>
        <v>0</v>
      </c>
      <c r="X21" s="239">
        <f>IF(OR(SUMIF(X$12:X20,2,X$12:X20)=2,SUMIF(X$12:X20,1,X$12:X20)=1,SUM(X$12:X20)=1,SUM(X$12:X20)=2),0,IF($C21+$ED20&gt;($ED$11*X$8),1,IF($C21+$D21+$E21+$F21+$ED20&gt;($ED$11*X$8),2,IF($C21+$D21+$E21+$F21+$G21+$ED20&gt;($ED$11*X$8),3,0))))</f>
        <v>0</v>
      </c>
      <c r="Y21" s="239">
        <f>IF(OR(SUMIF(Y$12:Y20,2,Y$12:Y20)=2,SUMIF(Y$12:Y20,1,Y$12:Y20)=1,SUM(Y$12:Y20)=1,SUM(Y$12:Y20)=2),0,IF($C21+$ED20&gt;($ED$11*Y$8),1,IF($C21+$D21+$E21+$F21+$ED20&gt;($ED$11*Y$8),2,IF($C21+$D21+$E21+$F21+$G21+$ED20&gt;($ED$11*Y$8),3,0))))</f>
        <v>0</v>
      </c>
      <c r="Z21" s="239">
        <f>IF(OR(SUMIF(Z$12:Z20,2,Z$12:Z20)=2,SUMIF(Z$12:Z20,1,Z$12:Z20)=1,SUM(Z$12:Z20)=1,SUM(Z$12:Z20)=2),0,IF($C21+$ED20&gt;($ED$11*Z$8),1,IF($C21+$D21+$E21+$F21+$ED20&gt;($ED$11*Z$8),2,IF($C21+$D21+$E21+$F21+$G21+$ED20&gt;($ED$11*Z$8),3,0))))</f>
        <v>0</v>
      </c>
      <c r="AA21" s="239">
        <f>IF(OR(SUMIF(AA$12:AA20,2,AA$12:AA20)=2,SUMIF(AA$12:AA20,1,AA$12:AA20)=1,SUM(AA$12:AA20)=1,SUM(AA$12:AA20)=2),0,IF($C21+$ED20&gt;($ED$11*AA$8),1,IF($C21+$D21+$E21+$F21+$ED20&gt;($ED$11*AA$8),2,IF($C21+$D21+$E21+$F21+$G21+$ED20&gt;($ED$11*AA$8),3,0))))</f>
        <v>0</v>
      </c>
      <c r="AB21" s="239">
        <f>IF(OR(SUMIF(AB$12:AB20,2,AB$12:AB20)=2,SUMIF(AB$12:AB20,1,AB$12:AB20)=1,SUM(AB$12:AB20)=1,SUM(AB$12:AB20)=2),0,IF($C21+$ED20&gt;($ED$11*AB$8),1,IF($C21+$D21+$E21+$F21+$ED20&gt;($ED$11*AB$8),2,IF($C21+$D21+$E21+$F21+$G21+$ED20&gt;($ED$11*AB$8),3,0))))</f>
        <v>0</v>
      </c>
      <c r="AC21" s="239">
        <f>IF(OR(SUMIF(AC$12:AC20,2,AC$12:AC20)=2,SUMIF(AC$12:AC20,1,AC$12:AC20)=1,SUM(AC$12:AC20)=1,SUM(AC$12:AC20)=2),0,IF($C21+$ED20&gt;($ED$11*AC$8),1,IF($C21+$D21+$E21+$F21+$ED20&gt;($ED$11*AC$8),2,IF($C21+$D21+$E21+$F21+$G21+$ED20&gt;($ED$11*AC$8),3,0))))</f>
        <v>0</v>
      </c>
      <c r="AD21" s="239">
        <f>IF(OR(SUMIF(AD$12:AD20,2,AD$12:AD20)=2,SUMIF(AD$12:AD20,1,AD$12:AD20)=1,SUM(AD$12:AD20)=1,SUM(AD$12:AD20)=2),0,IF($C21+$ED20&gt;($ED$11*AD$8),1,IF($C21+$D21+$E21+$F21+$ED20&gt;($ED$11*AD$8),2,IF($C21+$D21+$E21+$F21+$G21+$ED20&gt;($ED$11*AD$8),3,0))))</f>
        <v>0</v>
      </c>
      <c r="AE21" s="239">
        <f>IF(OR(SUMIF(AE$12:AE20,2,AE$12:AE20)=2,SUMIF(AE$12:AE20,1,AE$12:AE20)=1,SUM(AE$12:AE20)=1,SUM(AE$12:AE20)=2),0,IF($C21+$ED20&gt;($ED$11*AE$8),1,IF($C21+$D21+$E21+$F21+$ED20&gt;($ED$11*AE$8),2,IF($C21+$D21+$E21+$F21+$G21+$ED20&gt;($ED$11*AE$8),3,0))))</f>
        <v>0</v>
      </c>
      <c r="AF21" s="239">
        <f>IF(OR(SUMIF(AF$12:AF20,2,AF$12:AF20)=2,SUMIF(AF$12:AF20,1,AF$12:AF20)=1,SUM(AF$12:AF20)=1,SUM(AF$12:AF20)=2),0,IF($C21+$ED20&gt;($ED$11*AF$8),1,IF($C21+$D21+$E21+$F21+$ED20&gt;($ED$11*AF$8),2,IF($C21+$D21+$E21+$F21+$G21+$ED20&gt;($ED$11*AF$8),3,0))))</f>
        <v>0</v>
      </c>
      <c r="AG21" s="239">
        <f>IF(OR(SUMIF(AG$12:AG20,2,AG$12:AG20)=2,SUMIF(AG$12:AG20,1,AG$12:AG20)=1,SUM(AG$12:AG20)=1,SUM(AG$12:AG20)=2),0,IF($C21+$ED20&gt;($ED$11*AG$8),1,IF($C21+$D21+$E21+$F21+$ED20&gt;($ED$11*AG$8),2,IF($C21+$D21+$E21+$F21+$G21+$ED20&gt;($ED$11*AG$8),3,0))))</f>
        <v>0</v>
      </c>
      <c r="AH21" s="239">
        <f>IF(OR(SUMIF(AH$12:AH20,2,AH$12:AH20)=2,SUMIF(AH$12:AH20,1,AH$12:AH20)=1,SUM(AH$12:AH20)=1,SUM(AH$12:AH20)=2),0,IF($C21+$ED20&gt;($ED$11*AH$8),1,IF($C21+$D21+$E21+$F21+$ED20&gt;($ED$11*AH$8),2,IF($C21+$D21+$E21+$F21+$G21+$ED20&gt;($ED$11*AH$8),3,0))))</f>
        <v>0</v>
      </c>
      <c r="AI21" s="239">
        <f>IF(OR(SUMIF(AI$12:AI20,2,AI$12:AI20)=2,SUMIF(AI$12:AI20,1,AI$12:AI20)=1,SUM(AI$12:AI20)=1,SUM(AI$12:AI20)=2),0,IF($C21+$ED20&gt;($ED$11*AI$8),1,IF($C21+$D21+$E21+$F21+$ED20&gt;($ED$11*AI$8),2,IF($C21+$D21+$E21+$F21+$G21+$ED20&gt;($ED$11*AI$8),3,0))))</f>
        <v>0</v>
      </c>
      <c r="AJ21" s="239">
        <f>IF(OR(SUMIF(AJ$12:AJ20,2,AJ$12:AJ20)=2,SUMIF(AJ$12:AJ20,1,AJ$12:AJ20)=1,SUM(AJ$12:AJ20)=1,SUM(AJ$12:AJ20)=2),0,IF($C21+$ED20&gt;($ED$11*AJ$8),1,IF($C21+$D21+$E21+$F21+$ED20&gt;($ED$11*AJ$8),2,IF($C21+$D21+$E21+$F21+$G21+$ED20&gt;($ED$11*AJ$8),3,0))))</f>
        <v>0</v>
      </c>
      <c r="AK21" s="239">
        <f>IF(OR(SUMIF(AK$12:AK20,2,AK$12:AK20)=2,SUMIF(AK$12:AK20,1,AK$12:AK20)=1,SUM(AK$12:AK20)=1,SUM(AK$12:AK20)=2),0,IF($C21+$ED20&gt;($ED$11*AK$8),1,IF($C21+$D21+$E21+$F21+$ED20&gt;($ED$11*AK$8),2,IF($C21+$D21+$E21+$F21+$G21+$ED20&gt;($ED$11*AK$8),3,0))))</f>
        <v>0</v>
      </c>
      <c r="AL21" s="239">
        <f>IF(OR(SUMIF(AL$12:AL20,2,AL$12:AL20)=2,SUMIF(AL$12:AL20,1,AL$12:AL20)=1,SUM(AL$12:AL20)=1,SUM(AL$12:AL20)=2),0,IF($C21+$ED20&gt;($ED$11*AL$8),1,IF($C21+$D21+$E21+$F21+$ED20&gt;($ED$11*AL$8),2,IF($C21+$D21+$E21+$F21+$G21+$ED20&gt;($ED$11*AL$8),3,0))))</f>
        <v>0</v>
      </c>
      <c r="AM21" s="239">
        <f>IF(OR(SUMIF(AM$12:AM20,2,AM$12:AM20)=2,SUMIF(AM$12:AM20,1,AM$12:AM20)=1,SUM(AM$12:AM20)=1,SUM(AM$12:AM20)=2),0,IF($C21+$ED20&gt;($ED$11*AM$8),1,IF($C21+$D21+$E21+$F21+$ED20&gt;($ED$11*AM$8),2,IF($C21+$D21+$E21+$F21+$G21+$ED20&gt;($ED$11*AM$8),3,0))))</f>
        <v>0</v>
      </c>
      <c r="AN21" s="239">
        <f>IF(OR(SUMIF(AN$12:AN20,2,AN$12:AN20)=2,SUMIF(AN$12:AN20,1,AN$12:AN20)=1,SUM(AN$12:AN20)=1,SUM(AN$12:AN20)=2),0,IF($C21+$ED20&gt;($ED$11*AN$8),1,IF($C21+$D21+$E21+$F21+$ED20&gt;($ED$11*AN$8),2,IF($C21+$D21+$E21+$F21+$G21+$ED20&gt;($ED$11*AN$8),3,0))))</f>
        <v>0</v>
      </c>
      <c r="AO21" s="239">
        <f>IF(OR(SUMIF(AO$12:AO20,2,AO$12:AO20)=2,SUMIF(AO$12:AO20,1,AO$12:AO20)=1,SUM(AO$12:AO20)=1,SUM(AO$12:AO20)=2),0,IF($C21+$ED20&gt;($ED$11*AO$8),1,IF($C21+$D21+$E21+$F21+$ED20&gt;($ED$11*AO$8),2,IF($C21+$D21+$E21+$F21+$G21+$ED20&gt;($ED$11*AO$8),3,0))))</f>
        <v>0</v>
      </c>
      <c r="AP21" s="239">
        <f>IF(OR(SUMIF(AP$12:AP20,2,AP$12:AP20)=2,SUMIF(AP$12:AP20,1,AP$12:AP20)=1,SUM(AP$12:AP20)=1,SUM(AP$12:AP20)=2),0,IF($C21+$ED20&gt;($ED$11*AP$8),1,IF($C21+$D21+$E21+$F21+$ED20&gt;($ED$11*AP$8),2,IF($C21+$D21+$E21+$F21+$G21+$ED20&gt;($ED$11*AP$8),3,0))))</f>
        <v>0</v>
      </c>
      <c r="AQ21" s="239">
        <f>IF(OR(SUMIF(AQ$12:AQ20,2,AQ$12:AQ20)=2,SUMIF(AQ$12:AQ20,1,AQ$12:AQ20)=1,SUM(AQ$12:AQ20)=1,SUM(AQ$12:AQ20)=2),0,IF($C21+$ED20&gt;($ED$11*AQ$8),1,IF($C21+$D21+$E21+$F21+$ED20&gt;($ED$11*AQ$8),2,IF($C21+$D21+$E21+$F21+$G21+$ED20&gt;($ED$11*AQ$8),3,0))))</f>
        <v>0</v>
      </c>
      <c r="AR21" s="239">
        <f>IF(OR(SUMIF(AR$12:AR20,2,AR$12:AR20)=2,SUMIF(AR$12:AR20,1,AR$12:AR20)=1,SUM(AR$12:AR20)=1,SUM(AR$12:AR20)=2),0,IF($C21+$ED20&gt;($ED$11*AR$8),1,IF($C21+$D21+$E21+$F21+$ED20&gt;($ED$11*AR$8),2,IF($C21+$D21+$E21+$F21+$G21+$ED20&gt;($ED$11*AR$8),3,0))))</f>
        <v>0</v>
      </c>
      <c r="AS21" s="239">
        <f>IF(OR(SUMIF(AS$12:AS20,2,AS$12:AS20)=2,SUMIF(AS$12:AS20,1,AS$12:AS20)=1,SUM(AS$12:AS20)=1,SUM(AS$12:AS20)=2),0,IF($C21+$ED20&gt;($ED$11*AS$8),1,IF($C21+$D21+$E21+$F21+$ED20&gt;($ED$11*AS$8),2,IF($C21+$D21+$E21+$F21+$G21+$ED20&gt;($ED$11*AS$8),3,0))))</f>
        <v>0</v>
      </c>
      <c r="AT21" s="239">
        <f>IF(OR(SUMIF(AT$12:AT20,2,AT$12:AT20)=2,SUMIF(AT$12:AT20,1,AT$12:AT20)=1,SUM(AT$12:AT20)=1,SUM(AT$12:AT20)=2),0,IF($C21+$ED20&gt;($ED$11*AT$8),1,IF($C21+$D21+$E21+$F21+$ED20&gt;($ED$11*AT$8),2,IF($C21+$D21+$E21+$F21+$G21+$ED20&gt;($ED$11*AT$8),3,0))))</f>
        <v>0</v>
      </c>
      <c r="AU21" s="239">
        <f>IF(OR(SUMIF(AU$12:AU20,2,AU$12:AU20)=2,SUMIF(AU$12:AU20,1,AU$12:AU20)=1,SUM(AU$12:AU20)=1,SUM(AU$12:AU20)=2),0,IF($C21+$ED20&gt;($ED$11*AU$8),1,IF($C21+$D21+$E21+$F21+$ED20&gt;($ED$11*AU$8),2,IF($C21+$D21+$E21+$F21+$G21+$ED20&gt;($ED$11*AU$8),3,0))))</f>
        <v>0</v>
      </c>
      <c r="AV21" s="239">
        <f>IF(OR(SUMIF(AV$12:AV20,2,AV$12:AV20)=2,SUMIF(AV$12:AV20,1,AV$12:AV20)=1,SUM(AV$12:AV20)=1,SUM(AV$12:AV20)=2),0,IF($C21+$ED20&gt;($ED$11*AV$8),1,IF($C21+$D21+$E21+$F21+$ED20&gt;($ED$11*AV$8),2,IF($C21+$D21+$E21+$F21+$G21+$ED20&gt;($ED$11*AV$8),3,0))))</f>
        <v>0</v>
      </c>
      <c r="AW21" s="239">
        <f>IF(OR(SUMIF(AW$12:AW20,2,AW$12:AW20)=2,SUMIF(AW$12:AW20,1,AW$12:AW20)=1,SUM(AW$12:AW20)=1,SUM(AW$12:AW20)=2),0,IF($C21+$ED20&gt;($ED$11*AW$8),1,IF($C21+$D21+$E21+$F21+$ED20&gt;($ED$11*AW$8),2,IF($C21+$D21+$E21+$F21+$G21+$ED20&gt;($ED$11*AW$8),3,0))))</f>
        <v>0</v>
      </c>
      <c r="AX21" s="239">
        <f>IF(OR(SUMIF(AX$12:AX20,2,AX$12:AX20)=2,SUMIF(AX$12:AX20,1,AX$12:AX20)=1,SUM(AX$12:AX20)=1,SUM(AX$12:AX20)=2),0,IF($C21+$ED20&gt;($ED$11*AX$8),1,IF($C21+$D21+$E21+$F21+$ED20&gt;($ED$11*AX$8),2,IF($C21+$D21+$E21+$F21+$G21+$ED20&gt;($ED$11*AX$8),3,0))))</f>
        <v>0</v>
      </c>
      <c r="AY21" s="239">
        <f>IF(OR(SUMIF(AY$12:AY20,2,AY$12:AY20)=2,SUMIF(AY$12:AY20,1,AY$12:AY20)=1,SUM(AY$12:AY20)=1,SUM(AY$12:AY20)=2),0,IF($C21+$ED20&gt;($ED$11*AY$8),1,IF($C21+$D21+$E21+$F21+$ED20&gt;($ED$11*AY$8),2,IF($C21+$D21+$E21+$F21+$G21+$ED20&gt;($ED$11*AY$8),3,0))))</f>
        <v>0</v>
      </c>
      <c r="AZ21" s="239">
        <f>IF(OR(SUMIF(AZ$12:AZ20,2,AZ$12:AZ20)=2,SUMIF(AZ$12:AZ20,1,AZ$12:AZ20)=1,SUM(AZ$12:AZ20)=1,SUM(AZ$12:AZ20)=2),0,IF($C21+$ED20&gt;($ED$11*AZ$8),1,IF($C21+$D21+$E21+$F21+$ED20&gt;($ED$11*AZ$8),2,IF($C21+$D21+$E21+$F21+$G21+$ED20&gt;($ED$11*AZ$8),3,0))))</f>
        <v>0</v>
      </c>
      <c r="BA21" s="239">
        <f>IF(OR(SUMIF(BA$12:BA20,2,BA$12:BA20)=2,SUMIF(BA$12:BA20,1,BA$12:BA20)=1,SUM(BA$12:BA20)=1,SUM(BA$12:BA20)=2),0,IF($C21+$ED20&gt;($ED$11*BA$8),1,IF($C21+$D21+$E21+$F21+$ED20&gt;($ED$11*BA$8),2,IF($C21+$D21+$E21+$F21+$G21+$ED20&gt;($ED$11*BA$8),3,0))))</f>
        <v>0</v>
      </c>
      <c r="BB21" s="239">
        <f>IF(OR(SUMIF(BB$12:BB20,2,BB$12:BB20)=2,SUMIF(BB$12:BB20,1,BB$12:BB20)=1,SUM(BB$12:BB20)=1,SUM(BB$12:BB20)=2),0,IF($C21+$ED20&gt;($ED$11*BB$8),1,IF($C21+$D21+$E21+$F21+$ED20&gt;($ED$11*BB$8),2,IF($C21+$D21+$E21+$F21+$G21+$ED20&gt;($ED$11*BB$8),3,0))))</f>
        <v>0</v>
      </c>
      <c r="BC21" s="239">
        <f>IF(OR(SUMIF(BC$12:BC20,2,BC$12:BC20)=2,SUMIF(BC$12:BC20,1,BC$12:BC20)=1,SUM(BC$12:BC20)=1,SUM(BC$12:BC20)=2),0,IF($C21+$ED20&gt;($ED$11*BC$8),1,IF($C21+$D21+$E21+$F21+$ED20&gt;($ED$11*BC$8),2,IF($C21+$D21+$E21+$F21+$G21+$ED20&gt;($ED$11*BC$8),3,0))))</f>
        <v>0</v>
      </c>
      <c r="BD21" s="239">
        <f>IF(OR(SUMIF(BD$12:BD20,2,BD$12:BD20)=2,SUMIF(BD$12:BD20,1,BD$12:BD20)=1,SUM(BD$12:BD20)=1,SUM(BD$12:BD20)=2),0,IF($C21+$ED20&gt;($ED$11*BD$8),1,IF($C21+$D21+$E21+$F21+$ED20&gt;($ED$11*BD$8),2,IF($C21+$D21+$E21+$F21+$G21+$ED20&gt;($ED$11*BD$8),3,0))))</f>
        <v>0</v>
      </c>
      <c r="BE21" s="239">
        <f>IF(OR(SUMIF(BE$12:BE20,2,BE$12:BE20)=2,SUMIF(BE$12:BE20,1,BE$12:BE20)=1,SUM(BE$12:BE20)=1,SUM(BE$12:BE20)=2),0,IF($C21+$ED20&gt;($ED$11*BE$8),1,IF($C21+$D21+$E21+$F21+$ED20&gt;($ED$11*BE$8),2,IF($C21+$D21+$E21+$F21+$G21+$ED20&gt;($ED$11*BE$8),3,0))))</f>
        <v>0</v>
      </c>
      <c r="BF21" s="239">
        <f>IF(OR(SUMIF(BF$12:BF20,2,BF$12:BF20)=2,SUMIF(BF$12:BF20,1,BF$12:BF20)=1,SUM(BF$12:BF20)=1,SUM(BF$12:BF20)=2),0,IF($C21+$ED20&gt;($ED$11*BF$8),1,IF($C21+$D21+$E21+$F21+$ED20&gt;($ED$11*BF$8),2,IF($C21+$D21+$E21+$F21+$G21+$ED20&gt;($ED$11*BF$8),3,0))))</f>
        <v>0</v>
      </c>
      <c r="BG21" s="239">
        <f>IF(OR(SUMIF(BG$12:BG20,2,BG$12:BG20)=2,SUMIF(BG$12:BG20,1,BG$12:BG20)=1,SUM(BG$12:BG20)=1,SUM(BG$12:BG20)=2),0,IF($C21+$ED20&gt;($ED$11*BG$8),1,IF($C21+$D21+$E21+$F21+$ED20&gt;($ED$11*BG$8),2,IF($C21+$D21+$E21+$F21+$G21+$ED20&gt;($ED$11*BG$8),3,0))))</f>
        <v>0</v>
      </c>
      <c r="BH21" s="239">
        <f>IF(OR(SUMIF(BH$12:BH20,2,BH$12:BH20)=2,SUMIF(BH$12:BH20,1,BH$12:BH20)=1,SUM(BH$12:BH20)=1,SUM(BH$12:BH20)=2),0,IF($C21+$ED20&gt;($ED$11*BH$8),1,IF($C21+$D21+$E21+$F21+$ED20&gt;($ED$11*BH$8),2,IF($C21+$D21+$E21+$F21+$G21+$ED20&gt;($ED$11*BH$8),3,0))))</f>
        <v>0</v>
      </c>
      <c r="BI21" s="239">
        <f>IF(OR(SUMIF(BI$12:BI20,2,BI$12:BI20)=2,SUMIF(BI$12:BI20,1,BI$12:BI20)=1,SUM(BI$12:BI20)=1,SUM(BI$12:BI20)=2),0,IF($C21+$ED20&gt;($ED$11*BI$8),1,IF($C21+$D21+$E21+$F21+$ED20&gt;($ED$11*BI$8),2,IF($C21+$D21+$E21+$F21+$G21+$ED20&gt;($ED$11*BI$8),3,0))))</f>
        <v>0</v>
      </c>
      <c r="BJ21" s="239">
        <f>IF(OR(SUMIF(BJ$12:BJ20,2,BJ$12:BJ20)=2,SUMIF(BJ$12:BJ20,1,BJ$12:BJ20)=1,SUM(BJ$12:BJ20)=1,SUM(BJ$12:BJ20)=2),0,IF($C21+$ED20&gt;($ED$11*BJ$8),1,IF($C21+$D21+$E21+$F21+$ED20&gt;($ED$11*BJ$8),2,IF($C21+$D21+$E21+$F21+$G21+$ED20&gt;($ED$11*BJ$8),3,0))))</f>
        <v>0</v>
      </c>
      <c r="BK21" s="239">
        <f>IF(OR(SUMIF(BK$12:BK20,2,BK$12:BK20)=2,SUMIF(BK$12:BK20,1,BK$12:BK20)=1,SUM(BK$12:BK20)=1,SUM(BK$12:BK20)=2),0,IF($C21+$ED20&gt;($ED$11*BK$8),1,IF($C21+$D21+$E21+$F21+$ED20&gt;($ED$11*BK$8),2,IF($C21+$D21+$E21+$F21+$G21+$ED20&gt;($ED$11*BK$8),3,0))))</f>
        <v>0</v>
      </c>
      <c r="BL21" s="239">
        <f>IF(OR(SUMIF(BL$12:BL20,2,BL$12:BL20)=2,SUMIF(BL$12:BL20,1,BL$12:BL20)=1,SUM(BL$12:BL20)=1,SUM(BL$12:BL20)=2),0,IF($C21+$ED20&gt;($ED$11*BL$8),1,IF($C21+$D21+$E21+$F21+$ED20&gt;($ED$11*BL$8),2,IF($C21+$D21+$E21+$F21+$G21+$ED20&gt;($ED$11*BL$8),3,0))))</f>
        <v>0</v>
      </c>
      <c r="BM21" s="239">
        <f>IF(OR(SUMIF(BM$12:BM20,2,BM$12:BM20)=2,SUMIF(BM$12:BM20,1,BM$12:BM20)=1,SUM(BM$12:BM20)=1,SUM(BM$12:BM20)=2),0,IF($C21+$ED20&gt;($ED$11*BM$8),1,IF($C21+$D21+$E21+$F21+$ED20&gt;($ED$11*BM$8),2,IF($C21+$D21+$E21+$F21+$G21+$ED20&gt;($ED$11*BM$8),3,0))))</f>
        <v>0</v>
      </c>
      <c r="BN21" s="239">
        <f>IF(OR(SUMIF(BN$12:BN20,2,BN$12:BN20)=2,SUMIF(BN$12:BN20,1,BN$12:BN20)=1,SUM(BN$12:BN20)=1,SUM(BN$12:BN20)=2),0,IF($C21+$ED20&gt;($ED$11*BN$8),1,IF($C21+$D21+$E21+$F21+$ED20&gt;($ED$11*BN$8),2,IF($C21+$D21+$E21+$F21+$G21+$ED20&gt;($ED$11*BN$8),3,0))))</f>
        <v>0</v>
      </c>
      <c r="BO21" s="239">
        <f>IF(OR(SUMIF(BO$12:BO20,2,BO$12:BO20)=2,SUMIF(BO$12:BO20,1,BO$12:BO20)=1,SUM(BO$12:BO20)=1,SUM(BO$12:BO20)=2),0,IF($C21+$ED20&gt;($ED$11*BO$8),1,IF($C21+$D21+$E21+$F21+$ED20&gt;($ED$11*BO$8),2,IF($C21+$D21+$E21+$F21+$G21+$ED20&gt;($ED$11*BO$8),3,0))))</f>
        <v>0</v>
      </c>
      <c r="BP21" s="239">
        <f>IF(OR(SUMIF(BP$12:BP20,2,BP$12:BP20)=2,SUMIF(BP$12:BP20,1,BP$12:BP20)=1,SUM(BP$12:BP20)=1,SUM(BP$12:BP20)=2),0,IF($C21+$ED20&gt;($ED$11*BP$8),1,IF($C21+$D21+$E21+$F21+$ED20&gt;($ED$11*BP$8),2,IF($C21+$D21+$E21+$F21+$G21+$ED20&gt;($ED$11*BP$8),3,0))))</f>
        <v>0</v>
      </c>
      <c r="BQ21" s="239">
        <f>IF(OR(SUMIF(BQ$12:BQ20,2,BQ$12:BQ20)=2,SUMIF(BQ$12:BQ20,1,BQ$12:BQ20)=1,SUM(BQ$12:BQ20)=1,SUM(BQ$12:BQ20)=2),0,IF($C21+$ED20&gt;($ED$11*BQ$8),1,IF($C21+$D21+$E21+$F21+$ED20&gt;($ED$11*BQ$8),2,IF($C21+$D21+$E21+$F21+$G21+$ED20&gt;($ED$11*BQ$8),3,0))))</f>
        <v>0</v>
      </c>
      <c r="BR21" s="239">
        <f>IF(OR(SUMIF(BR$12:BR20,2,BR$12:BR20)=2,SUMIF(BR$12:BR20,1,BR$12:BR20)=1,SUM(BR$12:BR20)=1,SUM(BR$12:BR20)=2),0,IF($C21+$ED20&gt;($ED$11*BR$8),1,IF($C21+$D21+$E21+$F21+$ED20&gt;($ED$11*BR$8),2,IF($C21+$D21+$E21+$F21+$G21+$ED20&gt;($ED$11*BR$8),3,0))))</f>
        <v>0</v>
      </c>
      <c r="BS21" s="239">
        <f>IF(OR(SUMIF(BS$12:BS20,2,BS$12:BS20)=2,SUMIF(BS$12:BS20,1,BS$12:BS20)=1,SUM(BS$12:BS20)=1,SUM(BS$12:BS20)=2),0,IF($C21+$ED20&gt;($ED$11*BS$8),1,IF($C21+$D21+$E21+$F21+$ED20&gt;($ED$11*BS$8),2,IF($C21+$D21+$E21+$F21+$G21+$ED20&gt;($ED$11*BS$8),3,0))))</f>
        <v>0</v>
      </c>
      <c r="BT21" s="239">
        <f>IF(OR(SUMIF(BT$12:BT20,2,BT$12:BT20)=2,SUMIF(BT$12:BT20,1,BT$12:BT20)=1,SUM(BT$12:BT20)=1,SUM(BT$12:BT20)=2),0,IF($C21+$ED20&gt;($ED$11*BT$8),1,IF($C21+$D21+$E21+$F21+$ED20&gt;($ED$11*BT$8),2,IF($C21+$D21+$E21+$F21+$G21+$ED20&gt;($ED$11*BT$8),3,0))))</f>
        <v>0</v>
      </c>
      <c r="BU21" s="239">
        <f>IF(OR(SUMIF(BU$12:BU20,2,BU$12:BU20)=2,SUMIF(BU$12:BU20,1,BU$12:BU20)=1,SUM(BU$12:BU20)=1,SUM(BU$12:BU20)=2),0,IF($C21+$ED20&gt;($ED$11*BU$8),1,IF($C21+$D21+$E21+$F21+$ED20&gt;($ED$11*BU$8),2,IF($C21+$D21+$E21+$F21+$G21+$ED20&gt;($ED$11*BU$8),3,0))))</f>
        <v>0</v>
      </c>
      <c r="BV21" s="239">
        <f>IF(OR(SUMIF(BV$12:BV20,2,BV$12:BV20)=2,SUMIF(BV$12:BV20,1,BV$12:BV20)=1,SUM(BV$12:BV20)=1,SUM(BV$12:BV20)=2),0,IF($C21+$ED20&gt;($ED$11*BV$8),1,IF($C21+$D21+$E21+$F21+$ED20&gt;($ED$11*BV$8),2,IF($C21+$D21+$E21+$F21+$G21+$ED20&gt;($ED$11*BV$8),3,0))))</f>
        <v>0</v>
      </c>
      <c r="BW21" s="239">
        <f>IF(OR(SUMIF(BW$12:BW20,2,BW$12:BW20)=2,SUMIF(BW$12:BW20,1,BW$12:BW20)=1,SUM(BW$12:BW20)=1,SUM(BW$12:BW20)=2),0,IF($C21+$ED20&gt;($ED$11*BW$8),1,IF($C21+$D21+$E21+$F21+$ED20&gt;($ED$11*BW$8),2,IF($C21+$D21+$E21+$F21+$G21+$ED20&gt;($ED$11*BW$8),3,0))))</f>
        <v>0</v>
      </c>
      <c r="BX21" s="239">
        <f>IF(OR(SUMIF(BX$12:BX20,2,BX$12:BX20)=2,SUMIF(BX$12:BX20,1,BX$12:BX20)=1,SUM(BX$12:BX20)=1,SUM(BX$12:BX20)=2),0,IF($C21+$ED20&gt;($ED$11*BX$8),1,IF($C21+$D21+$E21+$F21+$ED20&gt;($ED$11*BX$8),2,IF($C21+$D21+$E21+$F21+$G21+$ED20&gt;($ED$11*BX$8),3,0))))</f>
        <v>0</v>
      </c>
      <c r="BY21" s="239">
        <f>IF(OR(SUMIF(BY$12:BY20,2,BY$12:BY20)=2,SUMIF(BY$12:BY20,1,BY$12:BY20)=1,SUM(BY$12:BY20)=1,SUM(BY$12:BY20)=2),0,IF($C21+$ED20&gt;($ED$11*BY$8),1,IF($C21+$D21+$E21+$F21+$ED20&gt;($ED$11*BY$8),2,IF($C21+$D21+$E21+$F21+$G21+$ED20&gt;($ED$11*BY$8),3,0))))</f>
        <v>0</v>
      </c>
      <c r="BZ21" s="239">
        <f>IF(OR(SUMIF(BZ$12:BZ20,2,BZ$12:BZ20)=2,SUMIF(BZ$12:BZ20,1,BZ$12:BZ20)=1,SUM(BZ$12:BZ20)=1,SUM(BZ$12:BZ20)=2),0,IF($C21+$ED20&gt;($ED$11*BZ$8),1,IF($C21+$D21+$E21+$F21+$ED20&gt;($ED$11*BZ$8),2,IF($C21+$D21+$E21+$F21+$G21+$ED20&gt;($ED$11*BZ$8),3,0))))</f>
        <v>0</v>
      </c>
      <c r="CA21" s="239">
        <f>IF(OR(SUMIF(CA$12:CA20,2,CA$12:CA20)=2,SUMIF(CA$12:CA20,1,CA$12:CA20)=1,SUM(CA$12:CA20)=1,SUM(CA$12:CA20)=2),0,IF($C21+$ED20&gt;($ED$11*CA$8),1,IF($C21+$D21+$E21+$F21+$ED20&gt;($ED$11*CA$8),2,IF($C21+$D21+$E21+$F21+$G21+$ED20&gt;($ED$11*CA$8),3,0))))</f>
        <v>0</v>
      </c>
      <c r="CB21" s="239">
        <f>IF(OR(SUMIF(CB$12:CB20,2,CB$12:CB20)=2,SUMIF(CB$12:CB20,1,CB$12:CB20)=1,SUM(CB$12:CB20)=1,SUM(CB$12:CB20)=2),0,IF($C21+$ED20&gt;($ED$11*CB$8),1,IF($C21+$D21+$E21+$F21+$ED20&gt;($ED$11*CB$8),2,IF($C21+$D21+$E21+$F21+$G21+$ED20&gt;($ED$11*CB$8),3,0))))</f>
        <v>0</v>
      </c>
      <c r="CC21" s="239">
        <f>IF(OR(SUMIF(CC$12:CC20,2,CC$12:CC20)=2,SUMIF(CC$12:CC20,1,CC$12:CC20)=1,SUM(CC$12:CC20)=1,SUM(CC$12:CC20)=2),0,IF($C21+$ED20&gt;($ED$11*CC$8),1,IF($C21+$D21+$E21+$F21+$ED20&gt;($ED$11*CC$8),2,IF($C21+$D21+$E21+$F21+$G21+$ED20&gt;($ED$11*CC$8),3,0))))</f>
        <v>0</v>
      </c>
      <c r="CD21" s="239">
        <f>IF(OR(SUMIF(CD$12:CD20,2,CD$12:CD20)=2,SUMIF(CD$12:CD20,1,CD$12:CD20)=1,SUM(CD$12:CD20)=1,SUM(CD$12:CD20)=2),0,IF($C21+$ED20&gt;($ED$11*CD$8),1,IF($C21+$D21+$E21+$F21+$ED20&gt;($ED$11*CD$8),2,IF($C21+$D21+$E21+$F21+$G21+$ED20&gt;($ED$11*CD$8),3,0))))</f>
        <v>0</v>
      </c>
      <c r="CE21" s="239">
        <f>IF(OR(SUMIF(CE$12:CE20,2,CE$12:CE20)=2,SUMIF(CE$12:CE20,1,CE$12:CE20)=1,SUM(CE$12:CE20)=1,SUM(CE$12:CE20)=2),0,IF($C21+$ED20&gt;($ED$11*CE$8),1,IF($C21+$D21+$E21+$F21+$ED20&gt;($ED$11*CE$8),2,IF($C21+$D21+$E21+$F21+$G21+$ED20&gt;($ED$11*CE$8),3,0))))</f>
        <v>0</v>
      </c>
      <c r="CF21" s="239">
        <f>IF(OR(SUMIF(CF$12:CF20,2,CF$12:CF20)=2,SUMIF(CF$12:CF20,1,CF$12:CF20)=1,SUM(CF$12:CF20)=1,SUM(CF$12:CF20)=2),0,IF($C21+$ED20&gt;($ED$11*CF$8),1,IF($C21+$D21+$E21+$F21+$ED20&gt;($ED$11*CF$8),2,IF($C21+$D21+$E21+$F21+$G21+$ED20&gt;($ED$11*CF$8),3,0))))</f>
        <v>0</v>
      </c>
      <c r="CG21" s="239">
        <f>IF(OR(SUMIF(CG$12:CG20,2,CG$12:CG20)=2,SUMIF(CG$12:CG20,1,CG$12:CG20)=1,SUM(CG$12:CG20)=1,SUM(CG$12:CG20)=2),0,IF($C21+$ED20&gt;($ED$11*CG$8),1,IF($C21+$D21+$E21+$F21+$ED20&gt;($ED$11*CG$8),2,IF($C21+$D21+$E21+$F21+$G21+$ED20&gt;($ED$11*CG$8),3,0))))</f>
        <v>0</v>
      </c>
      <c r="CH21" s="239">
        <f>IF(OR(SUMIF(CH$12:CH20,2,CH$12:CH20)=2,SUMIF(CH$12:CH20,1,CH$12:CH20)=1,SUM(CH$12:CH20)=1,SUM(CH$12:CH20)=2),0,IF($C21+$ED20&gt;($ED$11*CH$8),1,IF($C21+$D21+$E21+$F21+$ED20&gt;($ED$11*CH$8),2,IF($C21+$D21+$E21+$F21+$G21+$ED20&gt;($ED$11*CH$8),3,0))))</f>
        <v>0</v>
      </c>
      <c r="CI21" s="239">
        <f>IF(OR(SUMIF(CI$12:CI20,2,CI$12:CI20)=2,SUMIF(CI$12:CI20,1,CI$12:CI20)=1,SUM(CI$12:CI20)=1,SUM(CI$12:CI20)=2),0,IF($C21+$ED20&gt;($ED$11*CI$8),1,IF($C21+$D21+$E21+$F21+$ED20&gt;($ED$11*CI$8),2,IF($C21+$D21+$E21+$F21+$G21+$ED20&gt;($ED$11*CI$8),3,0))))</f>
        <v>0</v>
      </c>
      <c r="CJ21" s="239">
        <f>IF(OR(SUMIF(CJ$12:CJ20,2,CJ$12:CJ20)=2,SUMIF(CJ$12:CJ20,1,CJ$12:CJ20)=1,SUM(CJ$12:CJ20)=1,SUM(CJ$12:CJ20)=2),0,IF($C21+$ED20&gt;($ED$11*CJ$8),1,IF($C21+$D21+$E21+$F21+$ED20&gt;($ED$11*CJ$8),2,IF($C21+$D21+$E21+$F21+$G21+$ED20&gt;($ED$11*CJ$8),3,0))))</f>
        <v>0</v>
      </c>
      <c r="CK21" s="239">
        <f>IF(OR(SUMIF(CK$12:CK20,2,CK$12:CK20)=2,SUMIF(CK$12:CK20,1,CK$12:CK20)=1,SUM(CK$12:CK20)=1,SUM(CK$12:CK20)=2),0,IF($C21+$ED20&gt;($ED$11*CK$8),1,IF($C21+$D21+$E21+$F21+$ED20&gt;($ED$11*CK$8),2,IF($C21+$D21+$E21+$F21+$G21+$ED20&gt;($ED$11*CK$8),3,0))))</f>
        <v>0</v>
      </c>
      <c r="CL21" s="239">
        <f>IF(OR(SUMIF(CL$12:CL20,2,CL$12:CL20)=2,SUMIF(CL$12:CL20,1,CL$12:CL20)=1,SUM(CL$12:CL20)=1,SUM(CL$12:CL20)=2),0,IF($C21+$ED20&gt;($ED$11*CL$8),1,IF($C21+$D21+$E21+$F21+$ED20&gt;($ED$11*CL$8),2,IF($C21+$D21+$E21+$F21+$G21+$ED20&gt;($ED$11*CL$8),3,0))))</f>
        <v>0</v>
      </c>
      <c r="CM21" s="239">
        <f>IF(OR(SUMIF(CM$12:CM20,2,CM$12:CM20)=2,SUMIF(CM$12:CM20,1,CM$12:CM20)=1,SUM(CM$12:CM20)=1,SUM(CM$12:CM20)=2),0,IF($C21+$ED20&gt;($ED$11*CM$8),1,IF($C21+$D21+$E21+$F21+$ED20&gt;($ED$11*CM$8),2,IF($C21+$D21+$E21+$F21+$G21+$ED20&gt;($ED$11*CM$8),3,0))))</f>
        <v>0</v>
      </c>
      <c r="CN21" s="239">
        <f>IF(OR(SUMIF(CN$12:CN20,2,CN$12:CN20)=2,SUMIF(CN$12:CN20,1,CN$12:CN20)=1,SUM(CN$12:CN20)=1,SUM(CN$12:CN20)=2),0,IF($C21+$ED20&gt;($ED$11*CN$8),1,IF($C21+$D21+$E21+$F21+$ED20&gt;($ED$11*CN$8),2,IF($C21+$D21+$E21+$F21+$G21+$ED20&gt;($ED$11*CN$8),3,0))))</f>
        <v>0</v>
      </c>
      <c r="CO21" s="239">
        <f>IF(OR(SUMIF(CO$12:CO20,2,CO$12:CO20)=2,SUMIF(CO$12:CO20,1,CO$12:CO20)=1,SUM(CO$12:CO20)=1,SUM(CO$12:CO20)=2),0,IF($C21+$ED20&gt;($ED$11*CO$8),1,IF($C21+$D21+$E21+$F21+$ED20&gt;($ED$11*CO$8),2,IF($C21+$D21+$E21+$F21+$G21+$ED20&gt;($ED$11*CO$8),3,0))))</f>
        <v>0</v>
      </c>
      <c r="CP21" s="239">
        <f>IF(OR(SUMIF(CP$12:CP20,2,CP$12:CP20)=2,SUMIF(CP$12:CP20,1,CP$12:CP20)=1,SUM(CP$12:CP20)=1,SUM(CP$12:CP20)=2),0,IF($C21+$ED20&gt;($ED$11*CP$8),1,IF($C21+$D21+$E21+$F21+$ED20&gt;($ED$11*CP$8),2,IF($C21+$D21+$E21+$F21+$G21+$ED20&gt;($ED$11*CP$8),3,0))))</f>
        <v>0</v>
      </c>
      <c r="CQ21" s="239">
        <f>IF(OR(SUMIF(CQ$12:CQ20,2,CQ$12:CQ20)=2,SUMIF(CQ$12:CQ20,1,CQ$12:CQ20)=1,SUM(CQ$12:CQ20)=1,SUM(CQ$12:CQ20)=2),0,IF($C21+$ED20&gt;($ED$11*CQ$8),1,IF($C21+$D21+$E21+$F21+$ED20&gt;($ED$11*CQ$8),2,IF($C21+$D21+$E21+$F21+$G21+$ED20&gt;($ED$11*CQ$8),3,0))))</f>
        <v>0</v>
      </c>
      <c r="CR21" s="239">
        <f>IF(OR(SUMIF(CR$12:CR20,2,CR$12:CR20)=2,SUMIF(CR$12:CR20,1,CR$12:CR20)=1,SUM(CR$12:CR20)=1,SUM(CR$12:CR20)=2),0,IF($C21+$ED20&gt;($ED$11*CR$8),1,IF($C21+$D21+$E21+$F21+$ED20&gt;($ED$11*CR$8),2,IF($C21+$D21+$E21+$F21+$G21+$ED20&gt;($ED$11*CR$8),3,0))))</f>
        <v>0</v>
      </c>
      <c r="CS21" s="239">
        <f>IF(OR(SUMIF(CS$12:CS20,2,CS$12:CS20)=2,SUMIF(CS$12:CS20,1,CS$12:CS20)=1,SUM(CS$12:CS20)=1,SUM(CS$12:CS20)=2),0,IF($C21+$ED20&gt;($ED$11*CS$8),1,IF($C21+$D21+$E21+$F21+$ED20&gt;($ED$11*CS$8),2,IF($C21+$D21+$E21+$F21+$G21+$ED20&gt;($ED$11*CS$8),3,0))))</f>
        <v>0</v>
      </c>
      <c r="CT21" s="239">
        <f>IF(OR(SUMIF(CT$12:CT20,2,CT$12:CT20)=2,SUMIF(CT$12:CT20,1,CT$12:CT20)=1,SUM(CT$12:CT20)=1,SUM(CT$12:CT20)=2),0,IF($C21+$ED20&gt;($ED$11*CT$8),1,IF($C21+$D21+$E21+$F21+$ED20&gt;($ED$11*CT$8),2,IF($C21+$D21+$E21+$F21+$G21+$ED20&gt;($ED$11*CT$8),3,0))))</f>
        <v>0</v>
      </c>
      <c r="CU21" s="239">
        <f>IF(OR(SUMIF(CU$12:CU20,2,CU$12:CU20)=2,SUMIF(CU$12:CU20,1,CU$12:CU20)=1,SUM(CU$12:CU20)=1,SUM(CU$12:CU20)=2),0,IF($C21+$ED20&gt;($ED$11*CU$8),1,IF($C21+$D21+$E21+$F21+$ED20&gt;($ED$11*CU$8),2,IF($C21+$D21+$E21+$F21+$G21+$ED20&gt;($ED$11*CU$8),3,0))))</f>
        <v>0</v>
      </c>
      <c r="CV21" s="239">
        <f>IF(OR(SUMIF(CV$12:CV20,2,CV$12:CV20)=2,SUMIF(CV$12:CV20,1,CV$12:CV20)=1,SUM(CV$12:CV20)=1,SUM(CV$12:CV20)=2),0,IF($C21+$ED20&gt;($ED$11*CV$8),1,IF($C21+$D21+$E21+$F21+$ED20&gt;($ED$11*CV$8),2,IF($C21+$D21+$E21+$F21+$G21+$ED20&gt;($ED$11*CV$8),3,0))))</f>
        <v>0</v>
      </c>
      <c r="CW21" s="239">
        <f>IF(OR(SUMIF(CW$12:CW20,2,CW$12:CW20)=2,SUMIF(CW$12:CW20,1,CW$12:CW20)=1,SUM(CW$12:CW20)=1,SUM(CW$12:CW20)=2),0,IF($C21+$ED20&gt;($ED$11*CW$8),1,IF($C21+$D21+$E21+$F21+$ED20&gt;($ED$11*CW$8),2,IF($C21+$D21+$E21+$F21+$G21+$ED20&gt;($ED$11*CW$8),3,0))))</f>
        <v>0</v>
      </c>
      <c r="CX21" s="239">
        <f>IF(OR(SUMIF(CX$12:CX20,2,CX$12:CX20)=2,SUMIF(CX$12:CX20,1,CX$12:CX20)=1,SUM(CX$12:CX20)=1,SUM(CX$12:CX20)=2),0,IF($C21+$ED20&gt;($ED$11*CX$8),1,IF($C21+$D21+$E21+$F21+$ED20&gt;($ED$11*CX$8),2,IF($C21+$D21+$E21+$F21+$G21+$ED20&gt;($ED$11*CX$8),3,0))))</f>
        <v>0</v>
      </c>
      <c r="CY21" s="239">
        <f>IF(OR(SUMIF(CY$12:CY20,2,CY$12:CY20)=2,SUMIF(CY$12:CY20,1,CY$12:CY20)=1,SUM(CY$12:CY20)=1,SUM(CY$12:CY20)=2),0,IF($C21+$ED20&gt;($ED$11*CY$8),1,IF($C21+$D21+$E21+$F21+$ED20&gt;($ED$11*CY$8),2,IF($C21+$D21+$E21+$F21+$G21+$ED20&gt;($ED$11*CY$8),3,0))))</f>
        <v>0</v>
      </c>
      <c r="CZ21" s="239">
        <f>IF(OR(SUMIF(CZ$12:CZ20,2,CZ$12:CZ20)=2,SUMIF(CZ$12:CZ20,1,CZ$12:CZ20)=1,SUM(CZ$12:CZ20)=1,SUM(CZ$12:CZ20)=2),0,IF($C21+$ED20&gt;($ED$11*CZ$8),1,IF($C21+$D21+$E21+$F21+$ED20&gt;($ED$11*CZ$8),2,IF($C21+$D21+$E21+$F21+$G21+$ED20&gt;($ED$11*CZ$8),3,0))))</f>
        <v>0</v>
      </c>
      <c r="DA21" s="239">
        <f>IF(OR(SUMIF(DA$12:DA20,2,DA$12:DA20)=2,SUMIF(DA$12:DA20,1,DA$12:DA20)=1,SUM(DA$12:DA20)=1,SUM(DA$12:DA20)=2),0,IF($C21+$ED20&gt;($ED$11*DA$8),1,IF($C21+$D21+$E21+$F21+$ED20&gt;($ED$11*DA$8),2,IF($C21+$D21+$E21+$F21+$G21+$ED20&gt;($ED$11*DA$8),3,0))))</f>
        <v>0</v>
      </c>
      <c r="DB21" s="239">
        <f>IF(OR(SUMIF(DB$12:DB20,2,DB$12:DB20)=2,SUMIF(DB$12:DB20,1,DB$12:DB20)=1,SUM(DB$12:DB20)=1,SUM(DB$12:DB20)=2),0,IF($C21+$ED20&gt;($ED$11*DB$8),1,IF($C21+$D21+$E21+$F21+$ED20&gt;($ED$11*DB$8),2,IF($C21+$D21+$E21+$F21+$G21+$ED20&gt;($ED$11*DB$8),3,0))))</f>
        <v>0</v>
      </c>
      <c r="DC21" s="239">
        <f>IF(OR(SUMIF(DC$12:DC20,2,DC$12:DC20)=2,SUMIF(DC$12:DC20,1,DC$12:DC20)=1,SUM(DC$12:DC20)=1,SUM(DC$12:DC20)=2),0,IF($C21+$ED20&gt;($ED$11*DC$8),1,IF($C21+$D21+$E21+$F21+$ED20&gt;($ED$11*DC$8),2,IF($C21+$D21+$E21+$F21+$G21+$ED20&gt;($ED$11*DC$8),3,0))))</f>
        <v>0</v>
      </c>
      <c r="DD21" s="239">
        <f>IF(OR(SUMIF(DD$12:DD20,2,DD$12:DD20)=2,SUMIF(DD$12:DD20,1,DD$12:DD20)=1,SUM(DD$12:DD20)=1,SUM(DD$12:DD20)=2),0,IF($C21+$ED20&gt;($ED$11*DD$8),1,IF($C21+$D21+$E21+$F21+$ED20&gt;($ED$11*DD$8),2,IF($C21+$D21+$E21+$F21+$G21+$ED20&gt;($ED$11*DD$8),3,0))))</f>
        <v>0</v>
      </c>
      <c r="DE21" s="239">
        <f>IF(OR(SUMIF(DE$12:DE20,2,DE$12:DE20)=2,SUMIF(DE$12:DE20,1,DE$12:DE20)=1,SUM(DE$12:DE20)=1,SUM(DE$12:DE20)=2),0,IF($C21+$ED20&gt;($ED$11*DE$8),1,IF($C21+$D21+$E21+$F21+$ED20&gt;($ED$11*DE$8),2,IF($C21+$D21+$E21+$F21+$G21+$ED20&gt;($ED$11*DE$8),3,0))))</f>
        <v>0</v>
      </c>
      <c r="DF21" s="239">
        <f>IF(OR(SUMIF(DF$12:DF20,2,DF$12:DF20)=2,SUMIF(DF$12:DF20,1,DF$12:DF20)=1,SUM(DF$12:DF20)=1,SUM(DF$12:DF20)=2),0,IF($C21+$ED20&gt;($ED$11*DF$8),1,IF($C21+$D21+$E21+$F21+$ED20&gt;($ED$11*DF$8),2,IF($C21+$D21+$E21+$F21+$G21+$ED20&gt;($ED$11*DF$8),3,0))))</f>
        <v>0</v>
      </c>
      <c r="DG21" s="239">
        <f>IF(OR(SUMIF(DG$12:DG20,2,DG$12:DG20)=2,SUMIF(DG$12:DG20,1,DG$12:DG20)=1,SUM(DG$12:DG20)=1,SUM(DG$12:DG20)=2),0,IF($C21+$ED20&gt;($ED$11*DG$8),1,IF($C21+$D21+$E21+$F21+$ED20&gt;($ED$11*DG$8),2,IF($C21+$D21+$E21+$F21+$G21+$ED20&gt;($ED$11*DG$8),3,0))))</f>
        <v>0</v>
      </c>
      <c r="DH21" s="239">
        <f>IF(OR(SUMIF(DH$12:DH20,2,DH$12:DH20)=2,SUMIF(DH$12:DH20,1,DH$12:DH20)=1,SUM(DH$12:DH20)=1,SUM(DH$12:DH20)=2),0,IF($C21+$ED20&gt;($ED$11*DH$8),1,IF($C21+$D21+$E21+$F21+$ED20&gt;($ED$11*DH$8),2,IF($C21+$D21+$E21+$F21+$G21+$ED20&gt;($ED$11*DH$8),3,0))))</f>
        <v>0</v>
      </c>
      <c r="DI21" s="239">
        <f>IF(OR(SUMIF(DI$12:DI20,2,DI$12:DI20)=2,SUMIF(DI$12:DI20,1,DI$12:DI20)=1,SUM(DI$12:DI20)=1,SUM(DI$12:DI20)=2),0,IF($C21+$ED20&gt;($ED$11*DI$8),1,IF($C21+$D21+$E21+$F21+$ED20&gt;($ED$11*DI$8),2,IF($C21+$D21+$E21+$F21+$G21+$ED20&gt;($ED$11*DI$8),3,0))))</f>
        <v>0</v>
      </c>
      <c r="DJ21" s="239">
        <f>IF(OR(SUMIF(DJ$12:DJ20,2,DJ$12:DJ20)=2,SUMIF(DJ$12:DJ20,1,DJ$12:DJ20)=1,SUM(DJ$12:DJ20)=1,SUM(DJ$12:DJ20)=2),0,IF($C21+$ED20&gt;($ED$11*DJ$8),1,IF($C21+$D21+$E21+$F21+$ED20&gt;($ED$11*DJ$8),2,IF($C21+$D21+$E21+$F21+$G21+$ED20&gt;($ED$11*DJ$8),3,0))))</f>
        <v>0</v>
      </c>
      <c r="DK21" s="239">
        <f>IF(OR(SUMIF(DK$12:DK20,2,DK$12:DK20)=2,SUMIF(DK$12:DK20,1,DK$12:DK20)=1,SUM(DK$12:DK20)=1,SUM(DK$12:DK20)=2),0,IF($C21+$ED20&gt;($ED$11*DK$8),1,IF($C21+$D21+$E21+$F21+$ED20&gt;($ED$11*DK$8),2,IF($C21+$D21+$E21+$F21+$G21+$ED20&gt;($ED$11*DK$8),3,0))))</f>
        <v>0</v>
      </c>
      <c r="DL21" s="239">
        <f>IF(OR(SUMIF(DL$12:DL20,2,DL$12:DL20)=2,SUMIF(DL$12:DL20,1,DL$12:DL20)=1,SUM(DL$12:DL20)=1,SUM(DL$12:DL20)=2),0,IF($C21+$ED20&gt;($ED$11*DL$8),1,IF($C21+$D21+$E21+$F21+$ED20&gt;($ED$11*DL$8),2,IF($C21+$D21+$E21+$F21+$G21+$ED20&gt;($ED$11*DL$8),3,0))))</f>
        <v>0</v>
      </c>
      <c r="DM21" s="239">
        <f>IF(OR(SUMIF(DM$12:DM20,2,DM$12:DM20)=2,SUMIF(DM$12:DM20,1,DM$12:DM20)=1,SUM(DM$12:DM20)=1,SUM(DM$12:DM20)=2),0,IF($C21+$ED20&gt;($ED$11*DM$8),1,IF($C21+$D21+$E21+$F21+$ED20&gt;($ED$11*DM$8),2,IF($C21+$D21+$E21+$F21+$G21+$ED20&gt;($ED$11*DM$8),3,0))))</f>
        <v>0</v>
      </c>
      <c r="DN21" s="239">
        <f>IF(OR(SUMIF(DN$12:DN20,2,DN$12:DN20)=2,SUMIF(DN$12:DN20,1,DN$12:DN20)=1,SUM(DN$12:DN20)=1,SUM(DN$12:DN20)=2),0,IF($C21+$ED20&gt;($ED$11*DN$8),1,IF($C21+$D21+$E21+$F21+$ED20&gt;($ED$11*DN$8),2,IF($C21+$D21+$E21+$F21+$G21+$ED20&gt;($ED$11*DN$8),3,0))))</f>
        <v>0</v>
      </c>
      <c r="DO21" s="239">
        <f>IF(OR(SUMIF(DO$12:DO20,2,DO$12:DO20)=2,SUMIF(DO$12:DO20,1,DO$12:DO20)=1,SUM(DO$12:DO20)=1,SUM(DO$12:DO20)=2),0,IF($C21+$ED20&gt;($ED$11*DO$8),1,IF($C21+$D21+$E21+$F21+$ED20&gt;($ED$11*DO$8),2,IF($C21+$D21+$E21+$F21+$G21+$ED20&gt;($ED$11*DO$8),3,0))))</f>
        <v>0</v>
      </c>
      <c r="DP21" s="239">
        <f>IF(OR(SUMIF(DP$12:DP20,2,DP$12:DP20)=2,SUMIF(DP$12:DP20,1,DP$12:DP20)=1,SUM(DP$12:DP20)=1,SUM(DP$12:DP20)=2),0,IF($C21+$ED20&gt;($ED$11*DP$8),1,IF($C21+$D21+$E21+$F21+$ED20&gt;($ED$11*DP$8),2,IF($C21+$D21+$E21+$F21+$G21+$ED20&gt;($ED$11*DP$8),3,0))))</f>
        <v>0</v>
      </c>
      <c r="DQ21" s="239">
        <f>IF(OR(SUMIF(DQ$12:DQ20,2,DQ$12:DQ20)=2,SUMIF(DQ$12:DQ20,1,DQ$12:DQ20)=1,SUM(DQ$12:DQ20)=1,SUM(DQ$12:DQ20)=2),0,IF($C21+$ED20&gt;($ED$11*DQ$8),1,IF($C21+$D21+$E21+$F21+$ED20&gt;($ED$11*DQ$8),2,IF($C21+$D21+$E21+$F21+$G21+$ED20&gt;($ED$11*DQ$8),3,0))))</f>
        <v>0</v>
      </c>
      <c r="DR21" s="239">
        <f>IF(OR(SUMIF(DR$12:DR20,2,DR$12:DR20)=2,SUMIF(DR$12:DR20,1,DR$12:DR20)=1,SUM(DR$12:DR20)=1,SUM(DR$12:DR20)=2),0,IF($C21+$ED20&gt;($ED$11*DR$8),1,IF($C21+$D21+$E21+$F21+$ED20&gt;($ED$11*DR$8),2,IF($C21+$D21+$E21+$F21+$G21+$ED20&gt;($ED$11*DR$8),3,0))))</f>
        <v>0</v>
      </c>
      <c r="DS21" s="239">
        <f>IF(OR(SUMIF(DS$12:DS20,2,DS$12:DS20)=2,SUMIF(DS$12:DS20,1,DS$12:DS20)=1,SUM(DS$12:DS20)=1,SUM(DS$12:DS20)=2),0,IF($C21+$ED20&gt;($ED$11*DS$8),1,IF($C21+$D21+$E21+$F21+$ED20&gt;($ED$11*DS$8),2,IF($C21+$D21+$E21+$F21+$G21+$ED20&gt;($ED$11*DS$8),3,0))))</f>
        <v>0</v>
      </c>
      <c r="DT21" s="239">
        <f>IF(OR(SUMIF(DT$12:DT20,2,DT$12:DT20)=2,SUMIF(DT$12:DT20,1,DT$12:DT20)=1,SUM(DT$12:DT20)=1,SUM(DT$12:DT20)=2),0,IF($C21+$ED20&gt;($ED$11*DT$8),1,IF($C21+$D21+$E21+$F21+$ED20&gt;($ED$11*DT$8),2,IF($C21+$D21+$E21+$F21+$G21+$ED20&gt;($ED$11*DT$8),3,0))))</f>
        <v>0</v>
      </c>
      <c r="DU21" s="239">
        <f>IF(OR(SUMIF(DU$12:DU20,2,DU$12:DU20)=2,SUMIF(DU$12:DU20,1,DU$12:DU20)=1,SUM(DU$12:DU20)=1,SUM(DU$12:DU20)=2),0,IF($C21+$ED20&gt;($ED$11*DU$8),1,IF($C21+$D21+$E21+$F21+$ED20&gt;($ED$11*DU$8),2,IF($C21+$D21+$E21+$F21+$G21+$ED20&gt;($ED$11*DU$8),3,0))))</f>
        <v>0</v>
      </c>
      <c r="DV21" s="239">
        <f>IF(OR(SUMIF(DV$12:DV20,2,DV$12:DV20)=2,SUMIF(DV$12:DV20,1,DV$12:DV20)=1,SUM(DV$12:DV20)=1,SUM(DV$12:DV20)=2),0,IF($C21+$ED20&gt;($ED$11*DV$8),1,IF($C21+$D21+$E21+$F21+$ED20&gt;($ED$11*DV$8),2,IF($C21+$D21+$E21+$F21+$G21+$ED20&gt;($ED$11*DV$8),3,0))))</f>
        <v>0</v>
      </c>
      <c r="DW21" s="239">
        <f>IF(OR(SUMIF(DW$12:DW20,2,DW$12:DW20)=2,SUMIF(DW$12:DW20,1,DW$12:DW20)=1,SUM(DW$12:DW20)=1,SUM(DW$12:DW20)=2),0,IF($C21+$ED20&gt;($ED$11*DW$8),1,IF($C21+$D21+$E21+$F21+$ED20&gt;($ED$11*DW$8),2,IF($C21+$D21+$E21+$F21+$G21+$ED20&gt;($ED$11*DW$8),3,0))))</f>
        <v>0</v>
      </c>
      <c r="DX21" s="239">
        <f>IF(OR(SUMIF(DX$12:DX20,2,DX$12:DX20)=2,SUMIF(DX$12:DX20,1,DX$12:DX20)=1,SUM(DX$12:DX20)=1,SUM(DX$12:DX20)=2),0,IF($C21+$ED20&gt;($ED$11*DX$8),1,IF($C21+$D21+$E21+$F21+$ED20&gt;($ED$11*DX$8),2,IF($C21+$D21+$E21+$F21+$G21+$ED20&gt;($ED$11*DX$8),3,0))))</f>
        <v>0</v>
      </c>
      <c r="DY21" s="239">
        <f>IF(OR(SUMIF(DY$12:DY20,2,DY$12:DY20)=2,SUMIF(DY$12:DY20,1,DY$12:DY20)=1,SUM(DY$12:DY20)=1,SUM(DY$12:DY20)=2),0,IF($C21+$ED20&gt;($ED$11*DY$8),1,IF($C21+$D21+$E21+$F21+$ED20&gt;($ED$11*DY$8),2,IF($C21+$D21+$E21+$F21+$G21+$ED20&gt;($ED$11*DY$8),3,0))))</f>
        <v>0</v>
      </c>
      <c r="DZ21" s="239">
        <f>IF(OR(SUMIF(DZ$12:DZ20,2,DZ$12:DZ20)=2,SUMIF(DZ$12:DZ20,1,DZ$12:DZ20)=1,SUM(DZ$12:DZ20)=1,SUM(DZ$12:DZ20)=2),0,IF($C21+$ED20&gt;($ED$11*DZ$8),1,IF($C21+$D21+$E21+$F21+$ED20&gt;($ED$11*DZ$8),2,IF($C21+$D21+$E21+$F21+$G21+$ED20&gt;($ED$11*DZ$8),3,0))))</f>
        <v>0</v>
      </c>
      <c r="EA21" s="239">
        <f>IF(OR(SUMIF(EA$12:EA20,2,EA$12:EA20)=2,SUMIF(EA$12:EA20,1,EA$12:EA20)=1,SUM(EA$12:EA20)=1,SUM(EA$12:EA20)=2),0,IF($C21+$ED20&gt;($ED$11*EA$8),1,IF($C21+$D21+$E21+$F21+$ED20&gt;($ED$11*EA$8),2,IF($C21+$D21+$E21+$F21+$G21+$ED20&gt;($ED$11*EA$8),3,0))))</f>
        <v>0</v>
      </c>
      <c r="EB21" s="239">
        <f>IF(OR(SUMIF(EB$12:EB20,2,EB$12:EB20)=2,SUMIF(EB$12:EB20,1,EB$12:EB20)=1,SUM(EB$12:EB20)=1,SUM(EB$12:EB20)=2),0,IF($C21+$ED20&gt;($ED$11*EB$8),1,IF($C21+$D21+$E21+$F21+$ED20&gt;($ED$11*EB$8),2,IF($C21+$D21+$E21+$F21+$G21+$ED20&gt;($ED$11*EB$8),3,0))))</f>
        <v>0</v>
      </c>
      <c r="EC21" s="239">
        <f>IF(OR(SUMIF(EC$12:EC20,2,EC$12:EC20)=2,SUMIF(EC$12:EC20,1,EC$12:EC20)=1,SUM(EC$12:EC20)=1,SUM(EC$12:EC20)=2),0,IF($C21+$ED20&gt;($ED$11*EC$8),1,IF($C21+$D21+$E21+$F21+$ED20&gt;($ED$11*EC$8),2,IF($C21+$D21+$E21+$F21+$G21+$ED20&gt;($ED$11*EC$8),3,0))))</f>
        <v>0</v>
      </c>
      <c r="ED21" s="197">
        <f>SUM($C$12:$F21)</f>
        <v>0</v>
      </c>
    </row>
    <row r="22" spans="1:134" ht="14.1" customHeight="1">
      <c r="A22" s="236">
        <v>11</v>
      </c>
      <c r="B22" s="237"/>
      <c r="C22" s="237"/>
      <c r="D22" s="237"/>
      <c r="E22" s="237"/>
      <c r="F22" s="237"/>
      <c r="G22" s="237"/>
      <c r="H22" s="239">
        <f>IF(OR(SUMIF(H$12:H21,2,H$12:H21)=2,SUMIF(H$12:H21,1,H$12:H21)=1,SUM(H$12:H21)=1,SUM(H$12:H21)=2),0,IF($C22+$ED21&gt;($ED$11*H$8),1,IF($C22+$D22+$E22+$F22+$ED21&gt;($ED$11*H$8),2,IF($C22+$D22+$E22+$F22+$G22+$ED21&gt;($ED$11*H$8),3,0))))</f>
        <v>0</v>
      </c>
      <c r="I22" s="239">
        <f>IF(OR(SUMIF(I$12:I21,2,I$12:I21)=2,SUMIF(I$12:I21,1,I$12:I21)=1,SUM(I$12:I21)=1,SUM(I$12:I21)=2),0,IF($C22+$ED21&gt;($ED$11*I$8),1,IF($C22+$D22+$E22+$F22+$ED21&gt;($ED$11*I$8),2,IF($C22+$D22+$E22+$F22+$G22+$ED21&gt;($ED$11*I$8),3,0))))</f>
        <v>0</v>
      </c>
      <c r="J22" s="239">
        <f>IF(OR(SUMIF(J$12:J21,2,J$12:J21)=2,SUMIF(J$12:J21,1,J$12:J21)=1,SUM(J$12:J21)=1,SUM(J$12:J21)=2),0,IF($C22+$ED21&gt;($ED$11*J$8),1,IF($C22+$D22+$E22+$F22+$ED21&gt;($ED$11*J$8),2,IF($C22+$D22+$E22+$F22+$G22+$ED21&gt;($ED$11*J$8),3,0))))</f>
        <v>0</v>
      </c>
      <c r="K22" s="239">
        <f>IF(OR(SUMIF(K$12:K21,2,K$12:K21)=2,SUMIF(K$12:K21,1,K$12:K21)=1,SUM(K$12:K21)=1,SUM(K$12:K21)=2),0,IF($C22+$ED21&gt;($ED$11*K$8),1,IF($C22+$D22+$E22+$F22+$ED21&gt;($ED$11*K$8),2,IF($C22+$D22+$E22+$F22+$G22+$ED21&gt;($ED$11*K$8),3,0))))</f>
        <v>0</v>
      </c>
      <c r="L22" s="239">
        <f>IF(OR(SUMIF(L$12:L21,2,L$12:L21)=2,SUMIF(L$12:L21,1,L$12:L21)=1,SUM(L$12:L21)=1,SUM(L$12:L21)=2),0,IF($C22+$ED21&gt;($ED$11*L$8),1,IF($C22+$D22+$E22+$F22+$ED21&gt;($ED$11*L$8),2,IF($C22+$D22+$E22+$F22+$G22+$ED21&gt;($ED$11*L$8),3,0))))</f>
        <v>0</v>
      </c>
      <c r="M22" s="239">
        <f>IF(OR(SUMIF(M$12:M21,2,M$12:M21)=2,SUMIF(M$12:M21,1,M$12:M21)=1,SUM(M$12:M21)=1,SUM(M$12:M21)=2),0,IF($C22+$ED21&gt;($ED$11*M$8),1,IF($C22+$D22+$E22+$F22+$ED21&gt;($ED$11*M$8),2,IF($C22+$D22+$E22+$F22+$G22+$ED21&gt;($ED$11*M$8),3,0))))</f>
        <v>0</v>
      </c>
      <c r="N22" s="239">
        <f>IF(OR(SUMIF(N$12:N21,2,N$12:N21)=2,SUMIF(N$12:N21,1,N$12:N21)=1,SUM(N$12:N21)=1,SUM(N$12:N21)=2),0,IF($C22+$ED21&gt;($ED$11*N$8),1,IF($C22+$D22+$E22+$F22+$ED21&gt;($ED$11*N$8),2,IF($C22+$D22+$E22+$F22+$G22+$ED21&gt;($ED$11*N$8),3,0))))</f>
        <v>0</v>
      </c>
      <c r="O22" s="239">
        <f>IF(OR(SUMIF(O$12:O21,2,O$12:O21)=2,SUMIF(O$12:O21,1,O$12:O21)=1,SUM(O$12:O21)=1,SUM(O$12:O21)=2),0,IF($C22+$ED21&gt;($ED$11*O$8),1,IF($C22+$D22+$E22+$F22+$ED21&gt;($ED$11*O$8),2,IF($C22+$D22+$E22+$F22+$G22+$ED21&gt;($ED$11*O$8),3,0))))</f>
        <v>0</v>
      </c>
      <c r="P22" s="239">
        <f>IF(OR(SUMIF(P$12:P21,2,P$12:P21)=2,SUMIF(P$12:P21,1,P$12:P21)=1,SUM(P$12:P21)=1,SUM(P$12:P21)=2),0,IF($C22+$ED21&gt;($ED$11*P$8),1,IF($C22+$D22+$E22+$F22+$ED21&gt;($ED$11*P$8),2,IF($C22+$D22+$E22+$F22+$G22+$ED21&gt;($ED$11*P$8),3,0))))</f>
        <v>0</v>
      </c>
      <c r="Q22" s="239">
        <f>IF(OR(SUMIF(Q$12:Q21,2,Q$12:Q21)=2,SUMIF(Q$12:Q21,1,Q$12:Q21)=1,SUM(Q$12:Q21)=1,SUM(Q$12:Q21)=2),0,IF($C22+$ED21&gt;($ED$11*Q$8),1,IF($C22+$D22+$E22+$F22+$ED21&gt;($ED$11*Q$8),2,IF($C22+$D22+$E22+$F22+$G22+$ED21&gt;($ED$11*Q$8),3,0))))</f>
        <v>0</v>
      </c>
      <c r="R22" s="239">
        <f>IF(OR(SUMIF(R$12:R21,2,R$12:R21)=2,SUMIF(R$12:R21,1,R$12:R21)=1,SUM(R$12:R21)=1,SUM(R$12:R21)=2),0,IF($C22+$ED21&gt;($ED$11*R$8),1,IF($C22+$D22+$E22+$F22+$ED21&gt;($ED$11*R$8),2,IF($C22+$D22+$E22+$F22+$G22+$ED21&gt;($ED$11*R$8),3,0))))</f>
        <v>0</v>
      </c>
      <c r="S22" s="239">
        <f>IF(OR(SUMIF(S$12:S21,2,S$12:S21)=2,SUMIF(S$12:S21,1,S$12:S21)=1,SUM(S$12:S21)=1,SUM(S$12:S21)=2),0,IF($C22+$ED21&gt;($ED$11*S$8),1,IF($C22+$D22+$E22+$F22+$ED21&gt;($ED$11*S$8),2,IF($C22+$D22+$E22+$F22+$G22+$ED21&gt;($ED$11*S$8),3,0))))</f>
        <v>0</v>
      </c>
      <c r="T22" s="239">
        <f>IF(OR(SUMIF(T$12:T21,2,T$12:T21)=2,SUMIF(T$12:T21,1,T$12:T21)=1,SUM(T$12:T21)=1,SUM(T$12:T21)=2),0,IF($C22+$ED21&gt;($ED$11*T$8),1,IF($C22+$D22+$E22+$F22+$ED21&gt;($ED$11*T$8),2,IF($C22+$D22+$E22+$F22+$G22+$ED21&gt;($ED$11*T$8),3,0))))</f>
        <v>0</v>
      </c>
      <c r="U22" s="239">
        <f>IF(OR(SUMIF(U$12:U21,2,U$12:U21)=2,SUMIF(U$12:U21,1,U$12:U21)=1,SUM(U$12:U21)=1,SUM(U$12:U21)=2),0,IF($C22+$ED21&gt;($ED$11*U$8),1,IF($C22+$D22+$E22+$F22+$ED21&gt;($ED$11*U$8),2,IF($C22+$D22+$E22+$F22+$G22+$ED21&gt;($ED$11*U$8),3,0))))</f>
        <v>0</v>
      </c>
      <c r="V22" s="239">
        <f>IF(OR(SUMIF(V$12:V21,2,V$12:V21)=2,SUMIF(V$12:V21,1,V$12:V21)=1,SUM(V$12:V21)=1,SUM(V$12:V21)=2),0,IF($C22+$ED21&gt;($ED$11*V$8),1,IF($C22+$D22+$E22+$F22+$ED21&gt;($ED$11*V$8),2,IF($C22+$D22+$E22+$F22+$G22+$ED21&gt;($ED$11*V$8),3,0))))</f>
        <v>0</v>
      </c>
      <c r="W22" s="239">
        <f>IF(OR(SUMIF(W$12:W21,2,W$12:W21)=2,SUMIF(W$12:W21,1,W$12:W21)=1,SUM(W$12:W21)=1,SUM(W$12:W21)=2),0,IF($C22+$ED21&gt;($ED$11*W$8),1,IF($C22+$D22+$E22+$F22+$ED21&gt;($ED$11*W$8),2,IF($C22+$D22+$E22+$F22+$G22+$ED21&gt;($ED$11*W$8),3,0))))</f>
        <v>0</v>
      </c>
      <c r="X22" s="239">
        <f>IF(OR(SUMIF(X$12:X21,2,X$12:X21)=2,SUMIF(X$12:X21,1,X$12:X21)=1,SUM(X$12:X21)=1,SUM(X$12:X21)=2),0,IF($C22+$ED21&gt;($ED$11*X$8),1,IF($C22+$D22+$E22+$F22+$ED21&gt;($ED$11*X$8),2,IF($C22+$D22+$E22+$F22+$G22+$ED21&gt;($ED$11*X$8),3,0))))</f>
        <v>0</v>
      </c>
      <c r="Y22" s="239">
        <f>IF(OR(SUMIF(Y$12:Y21,2,Y$12:Y21)=2,SUMIF(Y$12:Y21,1,Y$12:Y21)=1,SUM(Y$12:Y21)=1,SUM(Y$12:Y21)=2),0,IF($C22+$ED21&gt;($ED$11*Y$8),1,IF($C22+$D22+$E22+$F22+$ED21&gt;($ED$11*Y$8),2,IF($C22+$D22+$E22+$F22+$G22+$ED21&gt;($ED$11*Y$8),3,0))))</f>
        <v>0</v>
      </c>
      <c r="Z22" s="239">
        <f>IF(OR(SUMIF(Z$12:Z21,2,Z$12:Z21)=2,SUMIF(Z$12:Z21,1,Z$12:Z21)=1,SUM(Z$12:Z21)=1,SUM(Z$12:Z21)=2),0,IF($C22+$ED21&gt;($ED$11*Z$8),1,IF($C22+$D22+$E22+$F22+$ED21&gt;($ED$11*Z$8),2,IF($C22+$D22+$E22+$F22+$G22+$ED21&gt;($ED$11*Z$8),3,0))))</f>
        <v>0</v>
      </c>
      <c r="AA22" s="239">
        <f>IF(OR(SUMIF(AA$12:AA21,2,AA$12:AA21)=2,SUMIF(AA$12:AA21,1,AA$12:AA21)=1,SUM(AA$12:AA21)=1,SUM(AA$12:AA21)=2),0,IF($C22+$ED21&gt;($ED$11*AA$8),1,IF($C22+$D22+$E22+$F22+$ED21&gt;($ED$11*AA$8),2,IF($C22+$D22+$E22+$F22+$G22+$ED21&gt;($ED$11*AA$8),3,0))))</f>
        <v>0</v>
      </c>
      <c r="AB22" s="239">
        <f>IF(OR(SUMIF(AB$12:AB21,2,AB$12:AB21)=2,SUMIF(AB$12:AB21,1,AB$12:AB21)=1,SUM(AB$12:AB21)=1,SUM(AB$12:AB21)=2),0,IF($C22+$ED21&gt;($ED$11*AB$8),1,IF($C22+$D22+$E22+$F22+$ED21&gt;($ED$11*AB$8),2,IF($C22+$D22+$E22+$F22+$G22+$ED21&gt;($ED$11*AB$8),3,0))))</f>
        <v>0</v>
      </c>
      <c r="AC22" s="239">
        <f>IF(OR(SUMIF(AC$12:AC21,2,AC$12:AC21)=2,SUMIF(AC$12:AC21,1,AC$12:AC21)=1,SUM(AC$12:AC21)=1,SUM(AC$12:AC21)=2),0,IF($C22+$ED21&gt;($ED$11*AC$8),1,IF($C22+$D22+$E22+$F22+$ED21&gt;($ED$11*AC$8),2,IF($C22+$D22+$E22+$F22+$G22+$ED21&gt;($ED$11*AC$8),3,0))))</f>
        <v>0</v>
      </c>
      <c r="AD22" s="239">
        <f>IF(OR(SUMIF(AD$12:AD21,2,AD$12:AD21)=2,SUMIF(AD$12:AD21,1,AD$12:AD21)=1,SUM(AD$12:AD21)=1,SUM(AD$12:AD21)=2),0,IF($C22+$ED21&gt;($ED$11*AD$8),1,IF($C22+$D22+$E22+$F22+$ED21&gt;($ED$11*AD$8),2,IF($C22+$D22+$E22+$F22+$G22+$ED21&gt;($ED$11*AD$8),3,0))))</f>
        <v>0</v>
      </c>
      <c r="AE22" s="239">
        <f>IF(OR(SUMIF(AE$12:AE21,2,AE$12:AE21)=2,SUMIF(AE$12:AE21,1,AE$12:AE21)=1,SUM(AE$12:AE21)=1,SUM(AE$12:AE21)=2),0,IF($C22+$ED21&gt;($ED$11*AE$8),1,IF($C22+$D22+$E22+$F22+$ED21&gt;($ED$11*AE$8),2,IF($C22+$D22+$E22+$F22+$G22+$ED21&gt;($ED$11*AE$8),3,0))))</f>
        <v>0</v>
      </c>
      <c r="AF22" s="239">
        <f>IF(OR(SUMIF(AF$12:AF21,2,AF$12:AF21)=2,SUMIF(AF$12:AF21,1,AF$12:AF21)=1,SUM(AF$12:AF21)=1,SUM(AF$12:AF21)=2),0,IF($C22+$ED21&gt;($ED$11*AF$8),1,IF($C22+$D22+$E22+$F22+$ED21&gt;($ED$11*AF$8),2,IF($C22+$D22+$E22+$F22+$G22+$ED21&gt;($ED$11*AF$8),3,0))))</f>
        <v>0</v>
      </c>
      <c r="AG22" s="239">
        <f>IF(OR(SUMIF(AG$12:AG21,2,AG$12:AG21)=2,SUMIF(AG$12:AG21,1,AG$12:AG21)=1,SUM(AG$12:AG21)=1,SUM(AG$12:AG21)=2),0,IF($C22+$ED21&gt;($ED$11*AG$8),1,IF($C22+$D22+$E22+$F22+$ED21&gt;($ED$11*AG$8),2,IF($C22+$D22+$E22+$F22+$G22+$ED21&gt;($ED$11*AG$8),3,0))))</f>
        <v>0</v>
      </c>
      <c r="AH22" s="239">
        <f>IF(OR(SUMIF(AH$12:AH21,2,AH$12:AH21)=2,SUMIF(AH$12:AH21,1,AH$12:AH21)=1,SUM(AH$12:AH21)=1,SUM(AH$12:AH21)=2),0,IF($C22+$ED21&gt;($ED$11*AH$8),1,IF($C22+$D22+$E22+$F22+$ED21&gt;($ED$11*AH$8),2,IF($C22+$D22+$E22+$F22+$G22+$ED21&gt;($ED$11*AH$8),3,0))))</f>
        <v>0</v>
      </c>
      <c r="AI22" s="239">
        <f>IF(OR(SUMIF(AI$12:AI21,2,AI$12:AI21)=2,SUMIF(AI$12:AI21,1,AI$12:AI21)=1,SUM(AI$12:AI21)=1,SUM(AI$12:AI21)=2),0,IF($C22+$ED21&gt;($ED$11*AI$8),1,IF($C22+$D22+$E22+$F22+$ED21&gt;($ED$11*AI$8),2,IF($C22+$D22+$E22+$F22+$G22+$ED21&gt;($ED$11*AI$8),3,0))))</f>
        <v>0</v>
      </c>
      <c r="AJ22" s="239">
        <f>IF(OR(SUMIF(AJ$12:AJ21,2,AJ$12:AJ21)=2,SUMIF(AJ$12:AJ21,1,AJ$12:AJ21)=1,SUM(AJ$12:AJ21)=1,SUM(AJ$12:AJ21)=2),0,IF($C22+$ED21&gt;($ED$11*AJ$8),1,IF($C22+$D22+$E22+$F22+$ED21&gt;($ED$11*AJ$8),2,IF($C22+$D22+$E22+$F22+$G22+$ED21&gt;($ED$11*AJ$8),3,0))))</f>
        <v>0</v>
      </c>
      <c r="AK22" s="239">
        <f>IF(OR(SUMIF(AK$12:AK21,2,AK$12:AK21)=2,SUMIF(AK$12:AK21,1,AK$12:AK21)=1,SUM(AK$12:AK21)=1,SUM(AK$12:AK21)=2),0,IF($C22+$ED21&gt;($ED$11*AK$8),1,IF($C22+$D22+$E22+$F22+$ED21&gt;($ED$11*AK$8),2,IF($C22+$D22+$E22+$F22+$G22+$ED21&gt;($ED$11*AK$8),3,0))))</f>
        <v>0</v>
      </c>
      <c r="AL22" s="239">
        <f>IF(OR(SUMIF(AL$12:AL21,2,AL$12:AL21)=2,SUMIF(AL$12:AL21,1,AL$12:AL21)=1,SUM(AL$12:AL21)=1,SUM(AL$12:AL21)=2),0,IF($C22+$ED21&gt;($ED$11*AL$8),1,IF($C22+$D22+$E22+$F22+$ED21&gt;($ED$11*AL$8),2,IF($C22+$D22+$E22+$F22+$G22+$ED21&gt;($ED$11*AL$8),3,0))))</f>
        <v>0</v>
      </c>
      <c r="AM22" s="239">
        <f>IF(OR(SUMIF(AM$12:AM21,2,AM$12:AM21)=2,SUMIF(AM$12:AM21,1,AM$12:AM21)=1,SUM(AM$12:AM21)=1,SUM(AM$12:AM21)=2),0,IF($C22+$ED21&gt;($ED$11*AM$8),1,IF($C22+$D22+$E22+$F22+$ED21&gt;($ED$11*AM$8),2,IF($C22+$D22+$E22+$F22+$G22+$ED21&gt;($ED$11*AM$8),3,0))))</f>
        <v>0</v>
      </c>
      <c r="AN22" s="239">
        <f>IF(OR(SUMIF(AN$12:AN21,2,AN$12:AN21)=2,SUMIF(AN$12:AN21,1,AN$12:AN21)=1,SUM(AN$12:AN21)=1,SUM(AN$12:AN21)=2),0,IF($C22+$ED21&gt;($ED$11*AN$8),1,IF($C22+$D22+$E22+$F22+$ED21&gt;($ED$11*AN$8),2,IF($C22+$D22+$E22+$F22+$G22+$ED21&gt;($ED$11*AN$8),3,0))))</f>
        <v>0</v>
      </c>
      <c r="AO22" s="239">
        <f>IF(OR(SUMIF(AO$12:AO21,2,AO$12:AO21)=2,SUMIF(AO$12:AO21,1,AO$12:AO21)=1,SUM(AO$12:AO21)=1,SUM(AO$12:AO21)=2),0,IF($C22+$ED21&gt;($ED$11*AO$8),1,IF($C22+$D22+$E22+$F22+$ED21&gt;($ED$11*AO$8),2,IF($C22+$D22+$E22+$F22+$G22+$ED21&gt;($ED$11*AO$8),3,0))))</f>
        <v>0</v>
      </c>
      <c r="AP22" s="239">
        <f>IF(OR(SUMIF(AP$12:AP21,2,AP$12:AP21)=2,SUMIF(AP$12:AP21,1,AP$12:AP21)=1,SUM(AP$12:AP21)=1,SUM(AP$12:AP21)=2),0,IF($C22+$ED21&gt;($ED$11*AP$8),1,IF($C22+$D22+$E22+$F22+$ED21&gt;($ED$11*AP$8),2,IF($C22+$D22+$E22+$F22+$G22+$ED21&gt;($ED$11*AP$8),3,0))))</f>
        <v>0</v>
      </c>
      <c r="AQ22" s="239">
        <f>IF(OR(SUMIF(AQ$12:AQ21,2,AQ$12:AQ21)=2,SUMIF(AQ$12:AQ21,1,AQ$12:AQ21)=1,SUM(AQ$12:AQ21)=1,SUM(AQ$12:AQ21)=2),0,IF($C22+$ED21&gt;($ED$11*AQ$8),1,IF($C22+$D22+$E22+$F22+$ED21&gt;($ED$11*AQ$8),2,IF($C22+$D22+$E22+$F22+$G22+$ED21&gt;($ED$11*AQ$8),3,0))))</f>
        <v>0</v>
      </c>
      <c r="AR22" s="239">
        <f>IF(OR(SUMIF(AR$12:AR21,2,AR$12:AR21)=2,SUMIF(AR$12:AR21,1,AR$12:AR21)=1,SUM(AR$12:AR21)=1,SUM(AR$12:AR21)=2),0,IF($C22+$ED21&gt;($ED$11*AR$8),1,IF($C22+$D22+$E22+$F22+$ED21&gt;($ED$11*AR$8),2,IF($C22+$D22+$E22+$F22+$G22+$ED21&gt;($ED$11*AR$8),3,0))))</f>
        <v>0</v>
      </c>
      <c r="AS22" s="239">
        <f>IF(OR(SUMIF(AS$12:AS21,2,AS$12:AS21)=2,SUMIF(AS$12:AS21,1,AS$12:AS21)=1,SUM(AS$12:AS21)=1,SUM(AS$12:AS21)=2),0,IF($C22+$ED21&gt;($ED$11*AS$8),1,IF($C22+$D22+$E22+$F22+$ED21&gt;($ED$11*AS$8),2,IF($C22+$D22+$E22+$F22+$G22+$ED21&gt;($ED$11*AS$8),3,0))))</f>
        <v>0</v>
      </c>
      <c r="AT22" s="239">
        <f>IF(OR(SUMIF(AT$12:AT21,2,AT$12:AT21)=2,SUMIF(AT$12:AT21,1,AT$12:AT21)=1,SUM(AT$12:AT21)=1,SUM(AT$12:AT21)=2),0,IF($C22+$ED21&gt;($ED$11*AT$8),1,IF($C22+$D22+$E22+$F22+$ED21&gt;($ED$11*AT$8),2,IF($C22+$D22+$E22+$F22+$G22+$ED21&gt;($ED$11*AT$8),3,0))))</f>
        <v>0</v>
      </c>
      <c r="AU22" s="239">
        <f>IF(OR(SUMIF(AU$12:AU21,2,AU$12:AU21)=2,SUMIF(AU$12:AU21,1,AU$12:AU21)=1,SUM(AU$12:AU21)=1,SUM(AU$12:AU21)=2),0,IF($C22+$ED21&gt;($ED$11*AU$8),1,IF($C22+$D22+$E22+$F22+$ED21&gt;($ED$11*AU$8),2,IF($C22+$D22+$E22+$F22+$G22+$ED21&gt;($ED$11*AU$8),3,0))))</f>
        <v>0</v>
      </c>
      <c r="AV22" s="239">
        <f>IF(OR(SUMIF(AV$12:AV21,2,AV$12:AV21)=2,SUMIF(AV$12:AV21,1,AV$12:AV21)=1,SUM(AV$12:AV21)=1,SUM(AV$12:AV21)=2),0,IF($C22+$ED21&gt;($ED$11*AV$8),1,IF($C22+$D22+$E22+$F22+$ED21&gt;($ED$11*AV$8),2,IF($C22+$D22+$E22+$F22+$G22+$ED21&gt;($ED$11*AV$8),3,0))))</f>
        <v>0</v>
      </c>
      <c r="AW22" s="239">
        <f>IF(OR(SUMIF(AW$12:AW21,2,AW$12:AW21)=2,SUMIF(AW$12:AW21,1,AW$12:AW21)=1,SUM(AW$12:AW21)=1,SUM(AW$12:AW21)=2),0,IF($C22+$ED21&gt;($ED$11*AW$8),1,IF($C22+$D22+$E22+$F22+$ED21&gt;($ED$11*AW$8),2,IF($C22+$D22+$E22+$F22+$G22+$ED21&gt;($ED$11*AW$8),3,0))))</f>
        <v>0</v>
      </c>
      <c r="AX22" s="239">
        <f>IF(OR(SUMIF(AX$12:AX21,2,AX$12:AX21)=2,SUMIF(AX$12:AX21,1,AX$12:AX21)=1,SUM(AX$12:AX21)=1,SUM(AX$12:AX21)=2),0,IF($C22+$ED21&gt;($ED$11*AX$8),1,IF($C22+$D22+$E22+$F22+$ED21&gt;($ED$11*AX$8),2,IF($C22+$D22+$E22+$F22+$G22+$ED21&gt;($ED$11*AX$8),3,0))))</f>
        <v>0</v>
      </c>
      <c r="AY22" s="239">
        <f>IF(OR(SUMIF(AY$12:AY21,2,AY$12:AY21)=2,SUMIF(AY$12:AY21,1,AY$12:AY21)=1,SUM(AY$12:AY21)=1,SUM(AY$12:AY21)=2),0,IF($C22+$ED21&gt;($ED$11*AY$8),1,IF($C22+$D22+$E22+$F22+$ED21&gt;($ED$11*AY$8),2,IF($C22+$D22+$E22+$F22+$G22+$ED21&gt;($ED$11*AY$8),3,0))))</f>
        <v>0</v>
      </c>
      <c r="AZ22" s="239">
        <f>IF(OR(SUMIF(AZ$12:AZ21,2,AZ$12:AZ21)=2,SUMIF(AZ$12:AZ21,1,AZ$12:AZ21)=1,SUM(AZ$12:AZ21)=1,SUM(AZ$12:AZ21)=2),0,IF($C22+$ED21&gt;($ED$11*AZ$8),1,IF($C22+$D22+$E22+$F22+$ED21&gt;($ED$11*AZ$8),2,IF($C22+$D22+$E22+$F22+$G22+$ED21&gt;($ED$11*AZ$8),3,0))))</f>
        <v>0</v>
      </c>
      <c r="BA22" s="239">
        <f>IF(OR(SUMIF(BA$12:BA21,2,BA$12:BA21)=2,SUMIF(BA$12:BA21,1,BA$12:BA21)=1,SUM(BA$12:BA21)=1,SUM(BA$12:BA21)=2),0,IF($C22+$ED21&gt;($ED$11*BA$8),1,IF($C22+$D22+$E22+$F22+$ED21&gt;($ED$11*BA$8),2,IF($C22+$D22+$E22+$F22+$G22+$ED21&gt;($ED$11*BA$8),3,0))))</f>
        <v>0</v>
      </c>
      <c r="BB22" s="239">
        <f>IF(OR(SUMIF(BB$12:BB21,2,BB$12:BB21)=2,SUMIF(BB$12:BB21,1,BB$12:BB21)=1,SUM(BB$12:BB21)=1,SUM(BB$12:BB21)=2),0,IF($C22+$ED21&gt;($ED$11*BB$8),1,IF($C22+$D22+$E22+$F22+$ED21&gt;($ED$11*BB$8),2,IF($C22+$D22+$E22+$F22+$G22+$ED21&gt;($ED$11*BB$8),3,0))))</f>
        <v>0</v>
      </c>
      <c r="BC22" s="239">
        <f>IF(OR(SUMIF(BC$12:BC21,2,BC$12:BC21)=2,SUMIF(BC$12:BC21,1,BC$12:BC21)=1,SUM(BC$12:BC21)=1,SUM(BC$12:BC21)=2),0,IF($C22+$ED21&gt;($ED$11*BC$8),1,IF($C22+$D22+$E22+$F22+$ED21&gt;($ED$11*BC$8),2,IF($C22+$D22+$E22+$F22+$G22+$ED21&gt;($ED$11*BC$8),3,0))))</f>
        <v>0</v>
      </c>
      <c r="BD22" s="239">
        <f>IF(OR(SUMIF(BD$12:BD21,2,BD$12:BD21)=2,SUMIF(BD$12:BD21,1,BD$12:BD21)=1,SUM(BD$12:BD21)=1,SUM(BD$12:BD21)=2),0,IF($C22+$ED21&gt;($ED$11*BD$8),1,IF($C22+$D22+$E22+$F22+$ED21&gt;($ED$11*BD$8),2,IF($C22+$D22+$E22+$F22+$G22+$ED21&gt;($ED$11*BD$8),3,0))))</f>
        <v>0</v>
      </c>
      <c r="BE22" s="239">
        <f>IF(OR(SUMIF(BE$12:BE21,2,BE$12:BE21)=2,SUMIF(BE$12:BE21,1,BE$12:BE21)=1,SUM(BE$12:BE21)=1,SUM(BE$12:BE21)=2),0,IF($C22+$ED21&gt;($ED$11*BE$8),1,IF($C22+$D22+$E22+$F22+$ED21&gt;($ED$11*BE$8),2,IF($C22+$D22+$E22+$F22+$G22+$ED21&gt;($ED$11*BE$8),3,0))))</f>
        <v>0</v>
      </c>
      <c r="BF22" s="239">
        <f>IF(OR(SUMIF(BF$12:BF21,2,BF$12:BF21)=2,SUMIF(BF$12:BF21,1,BF$12:BF21)=1,SUM(BF$12:BF21)=1,SUM(BF$12:BF21)=2),0,IF($C22+$ED21&gt;($ED$11*BF$8),1,IF($C22+$D22+$E22+$F22+$ED21&gt;($ED$11*BF$8),2,IF($C22+$D22+$E22+$F22+$G22+$ED21&gt;($ED$11*BF$8),3,0))))</f>
        <v>0</v>
      </c>
      <c r="BG22" s="239">
        <f>IF(OR(SUMIF(BG$12:BG21,2,BG$12:BG21)=2,SUMIF(BG$12:BG21,1,BG$12:BG21)=1,SUM(BG$12:BG21)=1,SUM(BG$12:BG21)=2),0,IF($C22+$ED21&gt;($ED$11*BG$8),1,IF($C22+$D22+$E22+$F22+$ED21&gt;($ED$11*BG$8),2,IF($C22+$D22+$E22+$F22+$G22+$ED21&gt;($ED$11*BG$8),3,0))))</f>
        <v>0</v>
      </c>
      <c r="BH22" s="239">
        <f>IF(OR(SUMIF(BH$12:BH21,2,BH$12:BH21)=2,SUMIF(BH$12:BH21,1,BH$12:BH21)=1,SUM(BH$12:BH21)=1,SUM(BH$12:BH21)=2),0,IF($C22+$ED21&gt;($ED$11*BH$8),1,IF($C22+$D22+$E22+$F22+$ED21&gt;($ED$11*BH$8),2,IF($C22+$D22+$E22+$F22+$G22+$ED21&gt;($ED$11*BH$8),3,0))))</f>
        <v>0</v>
      </c>
      <c r="BI22" s="239">
        <f>IF(OR(SUMIF(BI$12:BI21,2,BI$12:BI21)=2,SUMIF(BI$12:BI21,1,BI$12:BI21)=1,SUM(BI$12:BI21)=1,SUM(BI$12:BI21)=2),0,IF($C22+$ED21&gt;($ED$11*BI$8),1,IF($C22+$D22+$E22+$F22+$ED21&gt;($ED$11*BI$8),2,IF($C22+$D22+$E22+$F22+$G22+$ED21&gt;($ED$11*BI$8),3,0))))</f>
        <v>0</v>
      </c>
      <c r="BJ22" s="239">
        <f>IF(OR(SUMIF(BJ$12:BJ21,2,BJ$12:BJ21)=2,SUMIF(BJ$12:BJ21,1,BJ$12:BJ21)=1,SUM(BJ$12:BJ21)=1,SUM(BJ$12:BJ21)=2),0,IF($C22+$ED21&gt;($ED$11*BJ$8),1,IF($C22+$D22+$E22+$F22+$ED21&gt;($ED$11*BJ$8),2,IF($C22+$D22+$E22+$F22+$G22+$ED21&gt;($ED$11*BJ$8),3,0))))</f>
        <v>0</v>
      </c>
      <c r="BK22" s="239">
        <f>IF(OR(SUMIF(BK$12:BK21,2,BK$12:BK21)=2,SUMIF(BK$12:BK21,1,BK$12:BK21)=1,SUM(BK$12:BK21)=1,SUM(BK$12:BK21)=2),0,IF($C22+$ED21&gt;($ED$11*BK$8),1,IF($C22+$D22+$E22+$F22+$ED21&gt;($ED$11*BK$8),2,IF($C22+$D22+$E22+$F22+$G22+$ED21&gt;($ED$11*BK$8),3,0))))</f>
        <v>0</v>
      </c>
      <c r="BL22" s="239">
        <f>IF(OR(SUMIF(BL$12:BL21,2,BL$12:BL21)=2,SUMIF(BL$12:BL21,1,BL$12:BL21)=1,SUM(BL$12:BL21)=1,SUM(BL$12:BL21)=2),0,IF($C22+$ED21&gt;($ED$11*BL$8),1,IF($C22+$D22+$E22+$F22+$ED21&gt;($ED$11*BL$8),2,IF($C22+$D22+$E22+$F22+$G22+$ED21&gt;($ED$11*BL$8),3,0))))</f>
        <v>0</v>
      </c>
      <c r="BM22" s="239">
        <f>IF(OR(SUMIF(BM$12:BM21,2,BM$12:BM21)=2,SUMIF(BM$12:BM21,1,BM$12:BM21)=1,SUM(BM$12:BM21)=1,SUM(BM$12:BM21)=2),0,IF($C22+$ED21&gt;($ED$11*BM$8),1,IF($C22+$D22+$E22+$F22+$ED21&gt;($ED$11*BM$8),2,IF($C22+$D22+$E22+$F22+$G22+$ED21&gt;($ED$11*BM$8),3,0))))</f>
        <v>0</v>
      </c>
      <c r="BN22" s="239">
        <f>IF(OR(SUMIF(BN$12:BN21,2,BN$12:BN21)=2,SUMIF(BN$12:BN21,1,BN$12:BN21)=1,SUM(BN$12:BN21)=1,SUM(BN$12:BN21)=2),0,IF($C22+$ED21&gt;($ED$11*BN$8),1,IF($C22+$D22+$E22+$F22+$ED21&gt;($ED$11*BN$8),2,IF($C22+$D22+$E22+$F22+$G22+$ED21&gt;($ED$11*BN$8),3,0))))</f>
        <v>0</v>
      </c>
      <c r="BO22" s="239">
        <f>IF(OR(SUMIF(BO$12:BO21,2,BO$12:BO21)=2,SUMIF(BO$12:BO21,1,BO$12:BO21)=1,SUM(BO$12:BO21)=1,SUM(BO$12:BO21)=2),0,IF($C22+$ED21&gt;($ED$11*BO$8),1,IF($C22+$D22+$E22+$F22+$ED21&gt;($ED$11*BO$8),2,IF($C22+$D22+$E22+$F22+$G22+$ED21&gt;($ED$11*BO$8),3,0))))</f>
        <v>0</v>
      </c>
      <c r="BP22" s="239">
        <f>IF(OR(SUMIF(BP$12:BP21,2,BP$12:BP21)=2,SUMIF(BP$12:BP21,1,BP$12:BP21)=1,SUM(BP$12:BP21)=1,SUM(BP$12:BP21)=2),0,IF($C22+$ED21&gt;($ED$11*BP$8),1,IF($C22+$D22+$E22+$F22+$ED21&gt;($ED$11*BP$8),2,IF($C22+$D22+$E22+$F22+$G22+$ED21&gt;($ED$11*BP$8),3,0))))</f>
        <v>0</v>
      </c>
      <c r="BQ22" s="239">
        <f>IF(OR(SUMIF(BQ$12:BQ21,2,BQ$12:BQ21)=2,SUMIF(BQ$12:BQ21,1,BQ$12:BQ21)=1,SUM(BQ$12:BQ21)=1,SUM(BQ$12:BQ21)=2),0,IF($C22+$ED21&gt;($ED$11*BQ$8),1,IF($C22+$D22+$E22+$F22+$ED21&gt;($ED$11*BQ$8),2,IF($C22+$D22+$E22+$F22+$G22+$ED21&gt;($ED$11*BQ$8),3,0))))</f>
        <v>0</v>
      </c>
      <c r="BR22" s="239">
        <f>IF(OR(SUMIF(BR$12:BR21,2,BR$12:BR21)=2,SUMIF(BR$12:BR21,1,BR$12:BR21)=1,SUM(BR$12:BR21)=1,SUM(BR$12:BR21)=2),0,IF($C22+$ED21&gt;($ED$11*BR$8),1,IF($C22+$D22+$E22+$F22+$ED21&gt;($ED$11*BR$8),2,IF($C22+$D22+$E22+$F22+$G22+$ED21&gt;($ED$11*BR$8),3,0))))</f>
        <v>0</v>
      </c>
      <c r="BS22" s="239">
        <f>IF(OR(SUMIF(BS$12:BS21,2,BS$12:BS21)=2,SUMIF(BS$12:BS21,1,BS$12:BS21)=1,SUM(BS$12:BS21)=1,SUM(BS$12:BS21)=2),0,IF($C22+$ED21&gt;($ED$11*BS$8),1,IF($C22+$D22+$E22+$F22+$ED21&gt;($ED$11*BS$8),2,IF($C22+$D22+$E22+$F22+$G22+$ED21&gt;($ED$11*BS$8),3,0))))</f>
        <v>0</v>
      </c>
      <c r="BT22" s="239">
        <f>IF(OR(SUMIF(BT$12:BT21,2,BT$12:BT21)=2,SUMIF(BT$12:BT21,1,BT$12:BT21)=1,SUM(BT$12:BT21)=1,SUM(BT$12:BT21)=2),0,IF($C22+$ED21&gt;($ED$11*BT$8),1,IF($C22+$D22+$E22+$F22+$ED21&gt;($ED$11*BT$8),2,IF($C22+$D22+$E22+$F22+$G22+$ED21&gt;($ED$11*BT$8),3,0))))</f>
        <v>0</v>
      </c>
      <c r="BU22" s="239">
        <f>IF(OR(SUMIF(BU$12:BU21,2,BU$12:BU21)=2,SUMIF(BU$12:BU21,1,BU$12:BU21)=1,SUM(BU$12:BU21)=1,SUM(BU$12:BU21)=2),0,IF($C22+$ED21&gt;($ED$11*BU$8),1,IF($C22+$D22+$E22+$F22+$ED21&gt;($ED$11*BU$8),2,IF($C22+$D22+$E22+$F22+$G22+$ED21&gt;($ED$11*BU$8),3,0))))</f>
        <v>0</v>
      </c>
      <c r="BV22" s="239">
        <f>IF(OR(SUMIF(BV$12:BV21,2,BV$12:BV21)=2,SUMIF(BV$12:BV21,1,BV$12:BV21)=1,SUM(BV$12:BV21)=1,SUM(BV$12:BV21)=2),0,IF($C22+$ED21&gt;($ED$11*BV$8),1,IF($C22+$D22+$E22+$F22+$ED21&gt;($ED$11*BV$8),2,IF($C22+$D22+$E22+$F22+$G22+$ED21&gt;($ED$11*BV$8),3,0))))</f>
        <v>0</v>
      </c>
      <c r="BW22" s="239">
        <f>IF(OR(SUMIF(BW$12:BW21,2,BW$12:BW21)=2,SUMIF(BW$12:BW21,1,BW$12:BW21)=1,SUM(BW$12:BW21)=1,SUM(BW$12:BW21)=2),0,IF($C22+$ED21&gt;($ED$11*BW$8),1,IF($C22+$D22+$E22+$F22+$ED21&gt;($ED$11*BW$8),2,IF($C22+$D22+$E22+$F22+$G22+$ED21&gt;($ED$11*BW$8),3,0))))</f>
        <v>0</v>
      </c>
      <c r="BX22" s="239">
        <f>IF(OR(SUMIF(BX$12:BX21,2,BX$12:BX21)=2,SUMIF(BX$12:BX21,1,BX$12:BX21)=1,SUM(BX$12:BX21)=1,SUM(BX$12:BX21)=2),0,IF($C22+$ED21&gt;($ED$11*BX$8),1,IF($C22+$D22+$E22+$F22+$ED21&gt;($ED$11*BX$8),2,IF($C22+$D22+$E22+$F22+$G22+$ED21&gt;($ED$11*BX$8),3,0))))</f>
        <v>0</v>
      </c>
      <c r="BY22" s="239">
        <f>IF(OR(SUMIF(BY$12:BY21,2,BY$12:BY21)=2,SUMIF(BY$12:BY21,1,BY$12:BY21)=1,SUM(BY$12:BY21)=1,SUM(BY$12:BY21)=2),0,IF($C22+$ED21&gt;($ED$11*BY$8),1,IF($C22+$D22+$E22+$F22+$ED21&gt;($ED$11*BY$8),2,IF($C22+$D22+$E22+$F22+$G22+$ED21&gt;($ED$11*BY$8),3,0))))</f>
        <v>0</v>
      </c>
      <c r="BZ22" s="239">
        <f>IF(OR(SUMIF(BZ$12:BZ21,2,BZ$12:BZ21)=2,SUMIF(BZ$12:BZ21,1,BZ$12:BZ21)=1,SUM(BZ$12:BZ21)=1,SUM(BZ$12:BZ21)=2),0,IF($C22+$ED21&gt;($ED$11*BZ$8),1,IF($C22+$D22+$E22+$F22+$ED21&gt;($ED$11*BZ$8),2,IF($C22+$D22+$E22+$F22+$G22+$ED21&gt;($ED$11*BZ$8),3,0))))</f>
        <v>0</v>
      </c>
      <c r="CA22" s="239">
        <f>IF(OR(SUMIF(CA$12:CA21,2,CA$12:CA21)=2,SUMIF(CA$12:CA21,1,CA$12:CA21)=1,SUM(CA$12:CA21)=1,SUM(CA$12:CA21)=2),0,IF($C22+$ED21&gt;($ED$11*CA$8),1,IF($C22+$D22+$E22+$F22+$ED21&gt;($ED$11*CA$8),2,IF($C22+$D22+$E22+$F22+$G22+$ED21&gt;($ED$11*CA$8),3,0))))</f>
        <v>0</v>
      </c>
      <c r="CB22" s="239">
        <f>IF(OR(SUMIF(CB$12:CB21,2,CB$12:CB21)=2,SUMIF(CB$12:CB21,1,CB$12:CB21)=1,SUM(CB$12:CB21)=1,SUM(CB$12:CB21)=2),0,IF($C22+$ED21&gt;($ED$11*CB$8),1,IF($C22+$D22+$E22+$F22+$ED21&gt;($ED$11*CB$8),2,IF($C22+$D22+$E22+$F22+$G22+$ED21&gt;($ED$11*CB$8),3,0))))</f>
        <v>0</v>
      </c>
      <c r="CC22" s="239">
        <f>IF(OR(SUMIF(CC$12:CC21,2,CC$12:CC21)=2,SUMIF(CC$12:CC21,1,CC$12:CC21)=1,SUM(CC$12:CC21)=1,SUM(CC$12:CC21)=2),0,IF($C22+$ED21&gt;($ED$11*CC$8),1,IF($C22+$D22+$E22+$F22+$ED21&gt;($ED$11*CC$8),2,IF($C22+$D22+$E22+$F22+$G22+$ED21&gt;($ED$11*CC$8),3,0))))</f>
        <v>0</v>
      </c>
      <c r="CD22" s="239">
        <f>IF(OR(SUMIF(CD$12:CD21,2,CD$12:CD21)=2,SUMIF(CD$12:CD21,1,CD$12:CD21)=1,SUM(CD$12:CD21)=1,SUM(CD$12:CD21)=2),0,IF($C22+$ED21&gt;($ED$11*CD$8),1,IF($C22+$D22+$E22+$F22+$ED21&gt;($ED$11*CD$8),2,IF($C22+$D22+$E22+$F22+$G22+$ED21&gt;($ED$11*CD$8),3,0))))</f>
        <v>0</v>
      </c>
      <c r="CE22" s="239">
        <f>IF(OR(SUMIF(CE$12:CE21,2,CE$12:CE21)=2,SUMIF(CE$12:CE21,1,CE$12:CE21)=1,SUM(CE$12:CE21)=1,SUM(CE$12:CE21)=2),0,IF($C22+$ED21&gt;($ED$11*CE$8),1,IF($C22+$D22+$E22+$F22+$ED21&gt;($ED$11*CE$8),2,IF($C22+$D22+$E22+$F22+$G22+$ED21&gt;($ED$11*CE$8),3,0))))</f>
        <v>0</v>
      </c>
      <c r="CF22" s="239">
        <f>IF(OR(SUMIF(CF$12:CF21,2,CF$12:CF21)=2,SUMIF(CF$12:CF21,1,CF$12:CF21)=1,SUM(CF$12:CF21)=1,SUM(CF$12:CF21)=2),0,IF($C22+$ED21&gt;($ED$11*CF$8),1,IF($C22+$D22+$E22+$F22+$ED21&gt;($ED$11*CF$8),2,IF($C22+$D22+$E22+$F22+$G22+$ED21&gt;($ED$11*CF$8),3,0))))</f>
        <v>0</v>
      </c>
      <c r="CG22" s="239">
        <f>IF(OR(SUMIF(CG$12:CG21,2,CG$12:CG21)=2,SUMIF(CG$12:CG21,1,CG$12:CG21)=1,SUM(CG$12:CG21)=1,SUM(CG$12:CG21)=2),0,IF($C22+$ED21&gt;($ED$11*CG$8),1,IF($C22+$D22+$E22+$F22+$ED21&gt;($ED$11*CG$8),2,IF($C22+$D22+$E22+$F22+$G22+$ED21&gt;($ED$11*CG$8),3,0))))</f>
        <v>0</v>
      </c>
      <c r="CH22" s="239">
        <f>IF(OR(SUMIF(CH$12:CH21,2,CH$12:CH21)=2,SUMIF(CH$12:CH21,1,CH$12:CH21)=1,SUM(CH$12:CH21)=1,SUM(CH$12:CH21)=2),0,IF($C22+$ED21&gt;($ED$11*CH$8),1,IF($C22+$D22+$E22+$F22+$ED21&gt;($ED$11*CH$8),2,IF($C22+$D22+$E22+$F22+$G22+$ED21&gt;($ED$11*CH$8),3,0))))</f>
        <v>0</v>
      </c>
      <c r="CI22" s="239">
        <f>IF(OR(SUMIF(CI$12:CI21,2,CI$12:CI21)=2,SUMIF(CI$12:CI21,1,CI$12:CI21)=1,SUM(CI$12:CI21)=1,SUM(CI$12:CI21)=2),0,IF($C22+$ED21&gt;($ED$11*CI$8),1,IF($C22+$D22+$E22+$F22+$ED21&gt;($ED$11*CI$8),2,IF($C22+$D22+$E22+$F22+$G22+$ED21&gt;($ED$11*CI$8),3,0))))</f>
        <v>0</v>
      </c>
      <c r="CJ22" s="239">
        <f>IF(OR(SUMIF(CJ$12:CJ21,2,CJ$12:CJ21)=2,SUMIF(CJ$12:CJ21,1,CJ$12:CJ21)=1,SUM(CJ$12:CJ21)=1,SUM(CJ$12:CJ21)=2),0,IF($C22+$ED21&gt;($ED$11*CJ$8),1,IF($C22+$D22+$E22+$F22+$ED21&gt;($ED$11*CJ$8),2,IF($C22+$D22+$E22+$F22+$G22+$ED21&gt;($ED$11*CJ$8),3,0))))</f>
        <v>0</v>
      </c>
      <c r="CK22" s="239">
        <f>IF(OR(SUMIF(CK$12:CK21,2,CK$12:CK21)=2,SUMIF(CK$12:CK21,1,CK$12:CK21)=1,SUM(CK$12:CK21)=1,SUM(CK$12:CK21)=2),0,IF($C22+$ED21&gt;($ED$11*CK$8),1,IF($C22+$D22+$E22+$F22+$ED21&gt;($ED$11*CK$8),2,IF($C22+$D22+$E22+$F22+$G22+$ED21&gt;($ED$11*CK$8),3,0))))</f>
        <v>0</v>
      </c>
      <c r="CL22" s="239">
        <f>IF(OR(SUMIF(CL$12:CL21,2,CL$12:CL21)=2,SUMIF(CL$12:CL21,1,CL$12:CL21)=1,SUM(CL$12:CL21)=1,SUM(CL$12:CL21)=2),0,IF($C22+$ED21&gt;($ED$11*CL$8),1,IF($C22+$D22+$E22+$F22+$ED21&gt;($ED$11*CL$8),2,IF($C22+$D22+$E22+$F22+$G22+$ED21&gt;($ED$11*CL$8),3,0))))</f>
        <v>0</v>
      </c>
      <c r="CM22" s="239">
        <f>IF(OR(SUMIF(CM$12:CM21,2,CM$12:CM21)=2,SUMIF(CM$12:CM21,1,CM$12:CM21)=1,SUM(CM$12:CM21)=1,SUM(CM$12:CM21)=2),0,IF($C22+$ED21&gt;($ED$11*CM$8),1,IF($C22+$D22+$E22+$F22+$ED21&gt;($ED$11*CM$8),2,IF($C22+$D22+$E22+$F22+$G22+$ED21&gt;($ED$11*CM$8),3,0))))</f>
        <v>0</v>
      </c>
      <c r="CN22" s="239">
        <f>IF(OR(SUMIF(CN$12:CN21,2,CN$12:CN21)=2,SUMIF(CN$12:CN21,1,CN$12:CN21)=1,SUM(CN$12:CN21)=1,SUM(CN$12:CN21)=2),0,IF($C22+$ED21&gt;($ED$11*CN$8),1,IF($C22+$D22+$E22+$F22+$ED21&gt;($ED$11*CN$8),2,IF($C22+$D22+$E22+$F22+$G22+$ED21&gt;($ED$11*CN$8),3,0))))</f>
        <v>0</v>
      </c>
      <c r="CO22" s="239">
        <f>IF(OR(SUMIF(CO$12:CO21,2,CO$12:CO21)=2,SUMIF(CO$12:CO21,1,CO$12:CO21)=1,SUM(CO$12:CO21)=1,SUM(CO$12:CO21)=2),0,IF($C22+$ED21&gt;($ED$11*CO$8),1,IF($C22+$D22+$E22+$F22+$ED21&gt;($ED$11*CO$8),2,IF($C22+$D22+$E22+$F22+$G22+$ED21&gt;($ED$11*CO$8),3,0))))</f>
        <v>0</v>
      </c>
      <c r="CP22" s="239">
        <f>IF(OR(SUMIF(CP$12:CP21,2,CP$12:CP21)=2,SUMIF(CP$12:CP21,1,CP$12:CP21)=1,SUM(CP$12:CP21)=1,SUM(CP$12:CP21)=2),0,IF($C22+$ED21&gt;($ED$11*CP$8),1,IF($C22+$D22+$E22+$F22+$ED21&gt;($ED$11*CP$8),2,IF($C22+$D22+$E22+$F22+$G22+$ED21&gt;($ED$11*CP$8),3,0))))</f>
        <v>0</v>
      </c>
      <c r="CQ22" s="239">
        <f>IF(OR(SUMIF(CQ$12:CQ21,2,CQ$12:CQ21)=2,SUMIF(CQ$12:CQ21,1,CQ$12:CQ21)=1,SUM(CQ$12:CQ21)=1,SUM(CQ$12:CQ21)=2),0,IF($C22+$ED21&gt;($ED$11*CQ$8),1,IF($C22+$D22+$E22+$F22+$ED21&gt;($ED$11*CQ$8),2,IF($C22+$D22+$E22+$F22+$G22+$ED21&gt;($ED$11*CQ$8),3,0))))</f>
        <v>0</v>
      </c>
      <c r="CR22" s="239">
        <f>IF(OR(SUMIF(CR$12:CR21,2,CR$12:CR21)=2,SUMIF(CR$12:CR21,1,CR$12:CR21)=1,SUM(CR$12:CR21)=1,SUM(CR$12:CR21)=2),0,IF($C22+$ED21&gt;($ED$11*CR$8),1,IF($C22+$D22+$E22+$F22+$ED21&gt;($ED$11*CR$8),2,IF($C22+$D22+$E22+$F22+$G22+$ED21&gt;($ED$11*CR$8),3,0))))</f>
        <v>0</v>
      </c>
      <c r="CS22" s="239">
        <f>IF(OR(SUMIF(CS$12:CS21,2,CS$12:CS21)=2,SUMIF(CS$12:CS21,1,CS$12:CS21)=1,SUM(CS$12:CS21)=1,SUM(CS$12:CS21)=2),0,IF($C22+$ED21&gt;($ED$11*CS$8),1,IF($C22+$D22+$E22+$F22+$ED21&gt;($ED$11*CS$8),2,IF($C22+$D22+$E22+$F22+$G22+$ED21&gt;($ED$11*CS$8),3,0))))</f>
        <v>0</v>
      </c>
      <c r="CT22" s="239">
        <f>IF(OR(SUMIF(CT$12:CT21,2,CT$12:CT21)=2,SUMIF(CT$12:CT21,1,CT$12:CT21)=1,SUM(CT$12:CT21)=1,SUM(CT$12:CT21)=2),0,IF($C22+$ED21&gt;($ED$11*CT$8),1,IF($C22+$D22+$E22+$F22+$ED21&gt;($ED$11*CT$8),2,IF($C22+$D22+$E22+$F22+$G22+$ED21&gt;($ED$11*CT$8),3,0))))</f>
        <v>0</v>
      </c>
      <c r="CU22" s="239">
        <f>IF(OR(SUMIF(CU$12:CU21,2,CU$12:CU21)=2,SUMIF(CU$12:CU21,1,CU$12:CU21)=1,SUM(CU$12:CU21)=1,SUM(CU$12:CU21)=2),0,IF($C22+$ED21&gt;($ED$11*CU$8),1,IF($C22+$D22+$E22+$F22+$ED21&gt;($ED$11*CU$8),2,IF($C22+$D22+$E22+$F22+$G22+$ED21&gt;($ED$11*CU$8),3,0))))</f>
        <v>0</v>
      </c>
      <c r="CV22" s="239">
        <f>IF(OR(SUMIF(CV$12:CV21,2,CV$12:CV21)=2,SUMIF(CV$12:CV21,1,CV$12:CV21)=1,SUM(CV$12:CV21)=1,SUM(CV$12:CV21)=2),0,IF($C22+$ED21&gt;($ED$11*CV$8),1,IF($C22+$D22+$E22+$F22+$ED21&gt;($ED$11*CV$8),2,IF($C22+$D22+$E22+$F22+$G22+$ED21&gt;($ED$11*CV$8),3,0))))</f>
        <v>0</v>
      </c>
      <c r="CW22" s="239">
        <f>IF(OR(SUMIF(CW$12:CW21,2,CW$12:CW21)=2,SUMIF(CW$12:CW21,1,CW$12:CW21)=1,SUM(CW$12:CW21)=1,SUM(CW$12:CW21)=2),0,IF($C22+$ED21&gt;($ED$11*CW$8),1,IF($C22+$D22+$E22+$F22+$ED21&gt;($ED$11*CW$8),2,IF($C22+$D22+$E22+$F22+$G22+$ED21&gt;($ED$11*CW$8),3,0))))</f>
        <v>0</v>
      </c>
      <c r="CX22" s="239">
        <f>IF(OR(SUMIF(CX$12:CX21,2,CX$12:CX21)=2,SUMIF(CX$12:CX21,1,CX$12:CX21)=1,SUM(CX$12:CX21)=1,SUM(CX$12:CX21)=2),0,IF($C22+$ED21&gt;($ED$11*CX$8),1,IF($C22+$D22+$E22+$F22+$ED21&gt;($ED$11*CX$8),2,IF($C22+$D22+$E22+$F22+$G22+$ED21&gt;($ED$11*CX$8),3,0))))</f>
        <v>0</v>
      </c>
      <c r="CY22" s="239">
        <f>IF(OR(SUMIF(CY$12:CY21,2,CY$12:CY21)=2,SUMIF(CY$12:CY21,1,CY$12:CY21)=1,SUM(CY$12:CY21)=1,SUM(CY$12:CY21)=2),0,IF($C22+$ED21&gt;($ED$11*CY$8),1,IF($C22+$D22+$E22+$F22+$ED21&gt;($ED$11*CY$8),2,IF($C22+$D22+$E22+$F22+$G22+$ED21&gt;($ED$11*CY$8),3,0))))</f>
        <v>0</v>
      </c>
      <c r="CZ22" s="239">
        <f>IF(OR(SUMIF(CZ$12:CZ21,2,CZ$12:CZ21)=2,SUMIF(CZ$12:CZ21,1,CZ$12:CZ21)=1,SUM(CZ$12:CZ21)=1,SUM(CZ$12:CZ21)=2),0,IF($C22+$ED21&gt;($ED$11*CZ$8),1,IF($C22+$D22+$E22+$F22+$ED21&gt;($ED$11*CZ$8),2,IF($C22+$D22+$E22+$F22+$G22+$ED21&gt;($ED$11*CZ$8),3,0))))</f>
        <v>0</v>
      </c>
      <c r="DA22" s="239">
        <f>IF(OR(SUMIF(DA$12:DA21,2,DA$12:DA21)=2,SUMIF(DA$12:DA21,1,DA$12:DA21)=1,SUM(DA$12:DA21)=1,SUM(DA$12:DA21)=2),0,IF($C22+$ED21&gt;($ED$11*DA$8),1,IF($C22+$D22+$E22+$F22+$ED21&gt;($ED$11*DA$8),2,IF($C22+$D22+$E22+$F22+$G22+$ED21&gt;($ED$11*DA$8),3,0))))</f>
        <v>0</v>
      </c>
      <c r="DB22" s="239">
        <f>IF(OR(SUMIF(DB$12:DB21,2,DB$12:DB21)=2,SUMIF(DB$12:DB21,1,DB$12:DB21)=1,SUM(DB$12:DB21)=1,SUM(DB$12:DB21)=2),0,IF($C22+$ED21&gt;($ED$11*DB$8),1,IF($C22+$D22+$E22+$F22+$ED21&gt;($ED$11*DB$8),2,IF($C22+$D22+$E22+$F22+$G22+$ED21&gt;($ED$11*DB$8),3,0))))</f>
        <v>0</v>
      </c>
      <c r="DC22" s="239">
        <f>IF(OR(SUMIF(DC$12:DC21,2,DC$12:DC21)=2,SUMIF(DC$12:DC21,1,DC$12:DC21)=1,SUM(DC$12:DC21)=1,SUM(DC$12:DC21)=2),0,IF($C22+$ED21&gt;($ED$11*DC$8),1,IF($C22+$D22+$E22+$F22+$ED21&gt;($ED$11*DC$8),2,IF($C22+$D22+$E22+$F22+$G22+$ED21&gt;($ED$11*DC$8),3,0))))</f>
        <v>0</v>
      </c>
      <c r="DD22" s="239">
        <f>IF(OR(SUMIF(DD$12:DD21,2,DD$12:DD21)=2,SUMIF(DD$12:DD21,1,DD$12:DD21)=1,SUM(DD$12:DD21)=1,SUM(DD$12:DD21)=2),0,IF($C22+$ED21&gt;($ED$11*DD$8),1,IF($C22+$D22+$E22+$F22+$ED21&gt;($ED$11*DD$8),2,IF($C22+$D22+$E22+$F22+$G22+$ED21&gt;($ED$11*DD$8),3,0))))</f>
        <v>0</v>
      </c>
      <c r="DE22" s="239">
        <f>IF(OR(SUMIF(DE$12:DE21,2,DE$12:DE21)=2,SUMIF(DE$12:DE21,1,DE$12:DE21)=1,SUM(DE$12:DE21)=1,SUM(DE$12:DE21)=2),0,IF($C22+$ED21&gt;($ED$11*DE$8),1,IF($C22+$D22+$E22+$F22+$ED21&gt;($ED$11*DE$8),2,IF($C22+$D22+$E22+$F22+$G22+$ED21&gt;($ED$11*DE$8),3,0))))</f>
        <v>0</v>
      </c>
      <c r="DF22" s="239">
        <f>IF(OR(SUMIF(DF$12:DF21,2,DF$12:DF21)=2,SUMIF(DF$12:DF21,1,DF$12:DF21)=1,SUM(DF$12:DF21)=1,SUM(DF$12:DF21)=2),0,IF($C22+$ED21&gt;($ED$11*DF$8),1,IF($C22+$D22+$E22+$F22+$ED21&gt;($ED$11*DF$8),2,IF($C22+$D22+$E22+$F22+$G22+$ED21&gt;($ED$11*DF$8),3,0))))</f>
        <v>0</v>
      </c>
      <c r="DG22" s="239">
        <f>IF(OR(SUMIF(DG$12:DG21,2,DG$12:DG21)=2,SUMIF(DG$12:DG21,1,DG$12:DG21)=1,SUM(DG$12:DG21)=1,SUM(DG$12:DG21)=2),0,IF($C22+$ED21&gt;($ED$11*DG$8),1,IF($C22+$D22+$E22+$F22+$ED21&gt;($ED$11*DG$8),2,IF($C22+$D22+$E22+$F22+$G22+$ED21&gt;($ED$11*DG$8),3,0))))</f>
        <v>0</v>
      </c>
      <c r="DH22" s="239">
        <f>IF(OR(SUMIF(DH$12:DH21,2,DH$12:DH21)=2,SUMIF(DH$12:DH21,1,DH$12:DH21)=1,SUM(DH$12:DH21)=1,SUM(DH$12:DH21)=2),0,IF($C22+$ED21&gt;($ED$11*DH$8),1,IF($C22+$D22+$E22+$F22+$ED21&gt;($ED$11*DH$8),2,IF($C22+$D22+$E22+$F22+$G22+$ED21&gt;($ED$11*DH$8),3,0))))</f>
        <v>0</v>
      </c>
      <c r="DI22" s="239">
        <f>IF(OR(SUMIF(DI$12:DI21,2,DI$12:DI21)=2,SUMIF(DI$12:DI21,1,DI$12:DI21)=1,SUM(DI$12:DI21)=1,SUM(DI$12:DI21)=2),0,IF($C22+$ED21&gt;($ED$11*DI$8),1,IF($C22+$D22+$E22+$F22+$ED21&gt;($ED$11*DI$8),2,IF($C22+$D22+$E22+$F22+$G22+$ED21&gt;($ED$11*DI$8),3,0))))</f>
        <v>0</v>
      </c>
      <c r="DJ22" s="239">
        <f>IF(OR(SUMIF(DJ$12:DJ21,2,DJ$12:DJ21)=2,SUMIF(DJ$12:DJ21,1,DJ$12:DJ21)=1,SUM(DJ$12:DJ21)=1,SUM(DJ$12:DJ21)=2),0,IF($C22+$ED21&gt;($ED$11*DJ$8),1,IF($C22+$D22+$E22+$F22+$ED21&gt;($ED$11*DJ$8),2,IF($C22+$D22+$E22+$F22+$G22+$ED21&gt;($ED$11*DJ$8),3,0))))</f>
        <v>0</v>
      </c>
      <c r="DK22" s="239">
        <f>IF(OR(SUMIF(DK$12:DK21,2,DK$12:DK21)=2,SUMIF(DK$12:DK21,1,DK$12:DK21)=1,SUM(DK$12:DK21)=1,SUM(DK$12:DK21)=2),0,IF($C22+$ED21&gt;($ED$11*DK$8),1,IF($C22+$D22+$E22+$F22+$ED21&gt;($ED$11*DK$8),2,IF($C22+$D22+$E22+$F22+$G22+$ED21&gt;($ED$11*DK$8),3,0))))</f>
        <v>0</v>
      </c>
      <c r="DL22" s="239">
        <f>IF(OR(SUMIF(DL$12:DL21,2,DL$12:DL21)=2,SUMIF(DL$12:DL21,1,DL$12:DL21)=1,SUM(DL$12:DL21)=1,SUM(DL$12:DL21)=2),0,IF($C22+$ED21&gt;($ED$11*DL$8),1,IF($C22+$D22+$E22+$F22+$ED21&gt;($ED$11*DL$8),2,IF($C22+$D22+$E22+$F22+$G22+$ED21&gt;($ED$11*DL$8),3,0))))</f>
        <v>0</v>
      </c>
      <c r="DM22" s="239">
        <f>IF(OR(SUMIF(DM$12:DM21,2,DM$12:DM21)=2,SUMIF(DM$12:DM21,1,DM$12:DM21)=1,SUM(DM$12:DM21)=1,SUM(DM$12:DM21)=2),0,IF($C22+$ED21&gt;($ED$11*DM$8),1,IF($C22+$D22+$E22+$F22+$ED21&gt;($ED$11*DM$8),2,IF($C22+$D22+$E22+$F22+$G22+$ED21&gt;($ED$11*DM$8),3,0))))</f>
        <v>0</v>
      </c>
      <c r="DN22" s="239">
        <f>IF(OR(SUMIF(DN$12:DN21,2,DN$12:DN21)=2,SUMIF(DN$12:DN21,1,DN$12:DN21)=1,SUM(DN$12:DN21)=1,SUM(DN$12:DN21)=2),0,IF($C22+$ED21&gt;($ED$11*DN$8),1,IF($C22+$D22+$E22+$F22+$ED21&gt;($ED$11*DN$8),2,IF($C22+$D22+$E22+$F22+$G22+$ED21&gt;($ED$11*DN$8),3,0))))</f>
        <v>0</v>
      </c>
      <c r="DO22" s="239">
        <f>IF(OR(SUMIF(DO$12:DO21,2,DO$12:DO21)=2,SUMIF(DO$12:DO21,1,DO$12:DO21)=1,SUM(DO$12:DO21)=1,SUM(DO$12:DO21)=2),0,IF($C22+$ED21&gt;($ED$11*DO$8),1,IF($C22+$D22+$E22+$F22+$ED21&gt;($ED$11*DO$8),2,IF($C22+$D22+$E22+$F22+$G22+$ED21&gt;($ED$11*DO$8),3,0))))</f>
        <v>0</v>
      </c>
      <c r="DP22" s="239">
        <f>IF(OR(SUMIF(DP$12:DP21,2,DP$12:DP21)=2,SUMIF(DP$12:DP21,1,DP$12:DP21)=1,SUM(DP$12:DP21)=1,SUM(DP$12:DP21)=2),0,IF($C22+$ED21&gt;($ED$11*DP$8),1,IF($C22+$D22+$E22+$F22+$ED21&gt;($ED$11*DP$8),2,IF($C22+$D22+$E22+$F22+$G22+$ED21&gt;($ED$11*DP$8),3,0))))</f>
        <v>0</v>
      </c>
      <c r="DQ22" s="239">
        <f>IF(OR(SUMIF(DQ$12:DQ21,2,DQ$12:DQ21)=2,SUMIF(DQ$12:DQ21,1,DQ$12:DQ21)=1,SUM(DQ$12:DQ21)=1,SUM(DQ$12:DQ21)=2),0,IF($C22+$ED21&gt;($ED$11*DQ$8),1,IF($C22+$D22+$E22+$F22+$ED21&gt;($ED$11*DQ$8),2,IF($C22+$D22+$E22+$F22+$G22+$ED21&gt;($ED$11*DQ$8),3,0))))</f>
        <v>0</v>
      </c>
      <c r="DR22" s="239">
        <f>IF(OR(SUMIF(DR$12:DR21,2,DR$12:DR21)=2,SUMIF(DR$12:DR21,1,DR$12:DR21)=1,SUM(DR$12:DR21)=1,SUM(DR$12:DR21)=2),0,IF($C22+$ED21&gt;($ED$11*DR$8),1,IF($C22+$D22+$E22+$F22+$ED21&gt;($ED$11*DR$8),2,IF($C22+$D22+$E22+$F22+$G22+$ED21&gt;($ED$11*DR$8),3,0))))</f>
        <v>0</v>
      </c>
      <c r="DS22" s="239">
        <f>IF(OR(SUMIF(DS$12:DS21,2,DS$12:DS21)=2,SUMIF(DS$12:DS21,1,DS$12:DS21)=1,SUM(DS$12:DS21)=1,SUM(DS$12:DS21)=2),0,IF($C22+$ED21&gt;($ED$11*DS$8),1,IF($C22+$D22+$E22+$F22+$ED21&gt;($ED$11*DS$8),2,IF($C22+$D22+$E22+$F22+$G22+$ED21&gt;($ED$11*DS$8),3,0))))</f>
        <v>0</v>
      </c>
      <c r="DT22" s="239">
        <f>IF(OR(SUMIF(DT$12:DT21,2,DT$12:DT21)=2,SUMIF(DT$12:DT21,1,DT$12:DT21)=1,SUM(DT$12:DT21)=1,SUM(DT$12:DT21)=2),0,IF($C22+$ED21&gt;($ED$11*DT$8),1,IF($C22+$D22+$E22+$F22+$ED21&gt;($ED$11*DT$8),2,IF($C22+$D22+$E22+$F22+$G22+$ED21&gt;($ED$11*DT$8),3,0))))</f>
        <v>0</v>
      </c>
      <c r="DU22" s="239">
        <f>IF(OR(SUMIF(DU$12:DU21,2,DU$12:DU21)=2,SUMIF(DU$12:DU21,1,DU$12:DU21)=1,SUM(DU$12:DU21)=1,SUM(DU$12:DU21)=2),0,IF($C22+$ED21&gt;($ED$11*DU$8),1,IF($C22+$D22+$E22+$F22+$ED21&gt;($ED$11*DU$8),2,IF($C22+$D22+$E22+$F22+$G22+$ED21&gt;($ED$11*DU$8),3,0))))</f>
        <v>0</v>
      </c>
      <c r="DV22" s="239">
        <f>IF(OR(SUMIF(DV$12:DV21,2,DV$12:DV21)=2,SUMIF(DV$12:DV21,1,DV$12:DV21)=1,SUM(DV$12:DV21)=1,SUM(DV$12:DV21)=2),0,IF($C22+$ED21&gt;($ED$11*DV$8),1,IF($C22+$D22+$E22+$F22+$ED21&gt;($ED$11*DV$8),2,IF($C22+$D22+$E22+$F22+$G22+$ED21&gt;($ED$11*DV$8),3,0))))</f>
        <v>0</v>
      </c>
      <c r="DW22" s="239">
        <f>IF(OR(SUMIF(DW$12:DW21,2,DW$12:DW21)=2,SUMIF(DW$12:DW21,1,DW$12:DW21)=1,SUM(DW$12:DW21)=1,SUM(DW$12:DW21)=2),0,IF($C22+$ED21&gt;($ED$11*DW$8),1,IF($C22+$D22+$E22+$F22+$ED21&gt;($ED$11*DW$8),2,IF($C22+$D22+$E22+$F22+$G22+$ED21&gt;($ED$11*DW$8),3,0))))</f>
        <v>0</v>
      </c>
      <c r="DX22" s="239">
        <f>IF(OR(SUMIF(DX$12:DX21,2,DX$12:DX21)=2,SUMIF(DX$12:DX21,1,DX$12:DX21)=1,SUM(DX$12:DX21)=1,SUM(DX$12:DX21)=2),0,IF($C22+$ED21&gt;($ED$11*DX$8),1,IF($C22+$D22+$E22+$F22+$ED21&gt;($ED$11*DX$8),2,IF($C22+$D22+$E22+$F22+$G22+$ED21&gt;($ED$11*DX$8),3,0))))</f>
        <v>0</v>
      </c>
      <c r="DY22" s="239">
        <f>IF(OR(SUMIF(DY$12:DY21,2,DY$12:DY21)=2,SUMIF(DY$12:DY21,1,DY$12:DY21)=1,SUM(DY$12:DY21)=1,SUM(DY$12:DY21)=2),0,IF($C22+$ED21&gt;($ED$11*DY$8),1,IF($C22+$D22+$E22+$F22+$ED21&gt;($ED$11*DY$8),2,IF($C22+$D22+$E22+$F22+$G22+$ED21&gt;($ED$11*DY$8),3,0))))</f>
        <v>0</v>
      </c>
      <c r="DZ22" s="239">
        <f>IF(OR(SUMIF(DZ$12:DZ21,2,DZ$12:DZ21)=2,SUMIF(DZ$12:DZ21,1,DZ$12:DZ21)=1,SUM(DZ$12:DZ21)=1,SUM(DZ$12:DZ21)=2),0,IF($C22+$ED21&gt;($ED$11*DZ$8),1,IF($C22+$D22+$E22+$F22+$ED21&gt;($ED$11*DZ$8),2,IF($C22+$D22+$E22+$F22+$G22+$ED21&gt;($ED$11*DZ$8),3,0))))</f>
        <v>0</v>
      </c>
      <c r="EA22" s="239">
        <f>IF(OR(SUMIF(EA$12:EA21,2,EA$12:EA21)=2,SUMIF(EA$12:EA21,1,EA$12:EA21)=1,SUM(EA$12:EA21)=1,SUM(EA$12:EA21)=2),0,IF($C22+$ED21&gt;($ED$11*EA$8),1,IF($C22+$D22+$E22+$F22+$ED21&gt;($ED$11*EA$8),2,IF($C22+$D22+$E22+$F22+$G22+$ED21&gt;($ED$11*EA$8),3,0))))</f>
        <v>0</v>
      </c>
      <c r="EB22" s="239">
        <f>IF(OR(SUMIF(EB$12:EB21,2,EB$12:EB21)=2,SUMIF(EB$12:EB21,1,EB$12:EB21)=1,SUM(EB$12:EB21)=1,SUM(EB$12:EB21)=2),0,IF($C22+$ED21&gt;($ED$11*EB$8),1,IF($C22+$D22+$E22+$F22+$ED21&gt;($ED$11*EB$8),2,IF($C22+$D22+$E22+$F22+$G22+$ED21&gt;($ED$11*EB$8),3,0))))</f>
        <v>0</v>
      </c>
      <c r="EC22" s="239">
        <f>IF(OR(SUMIF(EC$12:EC21,2,EC$12:EC21)=2,SUMIF(EC$12:EC21,1,EC$12:EC21)=1,SUM(EC$12:EC21)=1,SUM(EC$12:EC21)=2),0,IF($C22+$ED21&gt;($ED$11*EC$8),1,IF($C22+$D22+$E22+$F22+$ED21&gt;($ED$11*EC$8),2,IF($C22+$D22+$E22+$F22+$G22+$ED21&gt;($ED$11*EC$8),3,0))))</f>
        <v>0</v>
      </c>
      <c r="ED22" s="197">
        <f>SUM($C$12:$F22)</f>
        <v>0</v>
      </c>
    </row>
    <row r="23" spans="1:134" ht="14.1" customHeight="1">
      <c r="A23" s="236">
        <v>12</v>
      </c>
      <c r="B23" s="237"/>
      <c r="C23" s="237"/>
      <c r="D23" s="237"/>
      <c r="E23" s="237"/>
      <c r="F23" s="237"/>
      <c r="G23" s="237"/>
      <c r="H23" s="239">
        <f>IF(OR(SUMIF(H$12:H22,2,H$12:H22)=2,SUMIF(H$12:H22,1,H$12:H22)=1,SUM(H$12:H22)=1,SUM(H$12:H22)=2),0,IF($C23+$ED22&gt;($ED$11*H$8),1,IF($C23+$D23+$E23+$F23+$ED22&gt;($ED$11*H$8),2,IF($C23+$D23+$E23+$F23+$G23+$ED22&gt;($ED$11*H$8),3,0))))</f>
        <v>0</v>
      </c>
      <c r="I23" s="239">
        <f>IF(OR(SUMIF(I$12:I22,2,I$12:I22)=2,SUMIF(I$12:I22,1,I$12:I22)=1,SUM(I$12:I22)=1,SUM(I$12:I22)=2),0,IF($C23+$ED22&gt;($ED$11*I$8),1,IF($C23+$D23+$E23+$F23+$ED22&gt;($ED$11*I$8),2,IF($C23+$D23+$E23+$F23+$G23+$ED22&gt;($ED$11*I$8),3,0))))</f>
        <v>0</v>
      </c>
      <c r="J23" s="239">
        <f>IF(OR(SUMIF(J$12:J22,2,J$12:J22)=2,SUMIF(J$12:J22,1,J$12:J22)=1,SUM(J$12:J22)=1,SUM(J$12:J22)=2),0,IF($C23+$ED22&gt;($ED$11*J$8),1,IF($C23+$D23+$E23+$F23+$ED22&gt;($ED$11*J$8),2,IF($C23+$D23+$E23+$F23+$G23+$ED22&gt;($ED$11*J$8),3,0))))</f>
        <v>0</v>
      </c>
      <c r="K23" s="239">
        <f>IF(OR(SUMIF(K$12:K22,2,K$12:K22)=2,SUMIF(K$12:K22,1,K$12:K22)=1,SUM(K$12:K22)=1,SUM(K$12:K22)=2),0,IF($C23+$ED22&gt;($ED$11*K$8),1,IF($C23+$D23+$E23+$F23+$ED22&gt;($ED$11*K$8),2,IF($C23+$D23+$E23+$F23+$G23+$ED22&gt;($ED$11*K$8),3,0))))</f>
        <v>0</v>
      </c>
      <c r="L23" s="239">
        <f>IF(OR(SUMIF(L$12:L22,2,L$12:L22)=2,SUMIF(L$12:L22,1,L$12:L22)=1,SUM(L$12:L22)=1,SUM(L$12:L22)=2),0,IF($C23+$ED22&gt;($ED$11*L$8),1,IF($C23+$D23+$E23+$F23+$ED22&gt;($ED$11*L$8),2,IF($C23+$D23+$E23+$F23+$G23+$ED22&gt;($ED$11*L$8),3,0))))</f>
        <v>0</v>
      </c>
      <c r="M23" s="239">
        <f>IF(OR(SUMIF(M$12:M22,2,M$12:M22)=2,SUMIF(M$12:M22,1,M$12:M22)=1,SUM(M$12:M22)=1,SUM(M$12:M22)=2),0,IF($C23+$ED22&gt;($ED$11*M$8),1,IF($C23+$D23+$E23+$F23+$ED22&gt;($ED$11*M$8),2,IF($C23+$D23+$E23+$F23+$G23+$ED22&gt;($ED$11*M$8),3,0))))</f>
        <v>0</v>
      </c>
      <c r="N23" s="239">
        <f>IF(OR(SUMIF(N$12:N22,2,N$12:N22)=2,SUMIF(N$12:N22,1,N$12:N22)=1,SUM(N$12:N22)=1,SUM(N$12:N22)=2),0,IF($C23+$ED22&gt;($ED$11*N$8),1,IF($C23+$D23+$E23+$F23+$ED22&gt;($ED$11*N$8),2,IF($C23+$D23+$E23+$F23+$G23+$ED22&gt;($ED$11*N$8),3,0))))</f>
        <v>0</v>
      </c>
      <c r="O23" s="239">
        <f>IF(OR(SUMIF(O$12:O22,2,O$12:O22)=2,SUMIF(O$12:O22,1,O$12:O22)=1,SUM(O$12:O22)=1,SUM(O$12:O22)=2),0,IF($C23+$ED22&gt;($ED$11*O$8),1,IF($C23+$D23+$E23+$F23+$ED22&gt;($ED$11*O$8),2,IF($C23+$D23+$E23+$F23+$G23+$ED22&gt;($ED$11*O$8),3,0))))</f>
        <v>0</v>
      </c>
      <c r="P23" s="239">
        <f>IF(OR(SUMIF(P$12:P22,2,P$12:P22)=2,SUMIF(P$12:P22,1,P$12:P22)=1,SUM(P$12:P22)=1,SUM(P$12:P22)=2),0,IF($C23+$ED22&gt;($ED$11*P$8),1,IF($C23+$D23+$E23+$F23+$ED22&gt;($ED$11*P$8),2,IF($C23+$D23+$E23+$F23+$G23+$ED22&gt;($ED$11*P$8),3,0))))</f>
        <v>0</v>
      </c>
      <c r="Q23" s="239">
        <f>IF(OR(SUMIF(Q$12:Q22,2,Q$12:Q22)=2,SUMIF(Q$12:Q22,1,Q$12:Q22)=1,SUM(Q$12:Q22)=1,SUM(Q$12:Q22)=2),0,IF($C23+$ED22&gt;($ED$11*Q$8),1,IF($C23+$D23+$E23+$F23+$ED22&gt;($ED$11*Q$8),2,IF($C23+$D23+$E23+$F23+$G23+$ED22&gt;($ED$11*Q$8),3,0))))</f>
        <v>0</v>
      </c>
      <c r="R23" s="239">
        <f>IF(OR(SUMIF(R$12:R22,2,R$12:R22)=2,SUMIF(R$12:R22,1,R$12:R22)=1,SUM(R$12:R22)=1,SUM(R$12:R22)=2),0,IF($C23+$ED22&gt;($ED$11*R$8),1,IF($C23+$D23+$E23+$F23+$ED22&gt;($ED$11*R$8),2,IF($C23+$D23+$E23+$F23+$G23+$ED22&gt;($ED$11*R$8),3,0))))</f>
        <v>0</v>
      </c>
      <c r="S23" s="239">
        <f>IF(OR(SUMIF(S$12:S22,2,S$12:S22)=2,SUMIF(S$12:S22,1,S$12:S22)=1,SUM(S$12:S22)=1,SUM(S$12:S22)=2),0,IF($C23+$ED22&gt;($ED$11*S$8),1,IF($C23+$D23+$E23+$F23+$ED22&gt;($ED$11*S$8),2,IF($C23+$D23+$E23+$F23+$G23+$ED22&gt;($ED$11*S$8),3,0))))</f>
        <v>0</v>
      </c>
      <c r="T23" s="239">
        <f>IF(OR(SUMIF(T$12:T22,2,T$12:T22)=2,SUMIF(T$12:T22,1,T$12:T22)=1,SUM(T$12:T22)=1,SUM(T$12:T22)=2),0,IF($C23+$ED22&gt;($ED$11*T$8),1,IF($C23+$D23+$E23+$F23+$ED22&gt;($ED$11*T$8),2,IF($C23+$D23+$E23+$F23+$G23+$ED22&gt;($ED$11*T$8),3,0))))</f>
        <v>0</v>
      </c>
      <c r="U23" s="239">
        <f>IF(OR(SUMIF(U$12:U22,2,U$12:U22)=2,SUMIF(U$12:U22,1,U$12:U22)=1,SUM(U$12:U22)=1,SUM(U$12:U22)=2),0,IF($C23+$ED22&gt;($ED$11*U$8),1,IF($C23+$D23+$E23+$F23+$ED22&gt;($ED$11*U$8),2,IF($C23+$D23+$E23+$F23+$G23+$ED22&gt;($ED$11*U$8),3,0))))</f>
        <v>0</v>
      </c>
      <c r="V23" s="239">
        <f>IF(OR(SUMIF(V$12:V22,2,V$12:V22)=2,SUMIF(V$12:V22,1,V$12:V22)=1,SUM(V$12:V22)=1,SUM(V$12:V22)=2),0,IF($C23+$ED22&gt;($ED$11*V$8),1,IF($C23+$D23+$E23+$F23+$ED22&gt;($ED$11*V$8),2,IF($C23+$D23+$E23+$F23+$G23+$ED22&gt;($ED$11*V$8),3,0))))</f>
        <v>0</v>
      </c>
      <c r="W23" s="239">
        <f>IF(OR(SUMIF(W$12:W22,2,W$12:W22)=2,SUMIF(W$12:W22,1,W$12:W22)=1,SUM(W$12:W22)=1,SUM(W$12:W22)=2),0,IF($C23+$ED22&gt;($ED$11*W$8),1,IF($C23+$D23+$E23+$F23+$ED22&gt;($ED$11*W$8),2,IF($C23+$D23+$E23+$F23+$G23+$ED22&gt;($ED$11*W$8),3,0))))</f>
        <v>0</v>
      </c>
      <c r="X23" s="239">
        <f>IF(OR(SUMIF(X$12:X22,2,X$12:X22)=2,SUMIF(X$12:X22,1,X$12:X22)=1,SUM(X$12:X22)=1,SUM(X$12:X22)=2),0,IF($C23+$ED22&gt;($ED$11*X$8),1,IF($C23+$D23+$E23+$F23+$ED22&gt;($ED$11*X$8),2,IF($C23+$D23+$E23+$F23+$G23+$ED22&gt;($ED$11*X$8),3,0))))</f>
        <v>0</v>
      </c>
      <c r="Y23" s="239">
        <f>IF(OR(SUMIF(Y$12:Y22,2,Y$12:Y22)=2,SUMIF(Y$12:Y22,1,Y$12:Y22)=1,SUM(Y$12:Y22)=1,SUM(Y$12:Y22)=2),0,IF($C23+$ED22&gt;($ED$11*Y$8),1,IF($C23+$D23+$E23+$F23+$ED22&gt;($ED$11*Y$8),2,IF($C23+$D23+$E23+$F23+$G23+$ED22&gt;($ED$11*Y$8),3,0))))</f>
        <v>0</v>
      </c>
      <c r="Z23" s="239">
        <f>IF(OR(SUMIF(Z$12:Z22,2,Z$12:Z22)=2,SUMIF(Z$12:Z22,1,Z$12:Z22)=1,SUM(Z$12:Z22)=1,SUM(Z$12:Z22)=2),0,IF($C23+$ED22&gt;($ED$11*Z$8),1,IF($C23+$D23+$E23+$F23+$ED22&gt;($ED$11*Z$8),2,IF($C23+$D23+$E23+$F23+$G23+$ED22&gt;($ED$11*Z$8),3,0))))</f>
        <v>0</v>
      </c>
      <c r="AA23" s="239">
        <f>IF(OR(SUMIF(AA$12:AA22,2,AA$12:AA22)=2,SUMIF(AA$12:AA22,1,AA$12:AA22)=1,SUM(AA$12:AA22)=1,SUM(AA$12:AA22)=2),0,IF($C23+$ED22&gt;($ED$11*AA$8),1,IF($C23+$D23+$E23+$F23+$ED22&gt;($ED$11*AA$8),2,IF($C23+$D23+$E23+$F23+$G23+$ED22&gt;($ED$11*AA$8),3,0))))</f>
        <v>0</v>
      </c>
      <c r="AB23" s="239">
        <f>IF(OR(SUMIF(AB$12:AB22,2,AB$12:AB22)=2,SUMIF(AB$12:AB22,1,AB$12:AB22)=1,SUM(AB$12:AB22)=1,SUM(AB$12:AB22)=2),0,IF($C23+$ED22&gt;($ED$11*AB$8),1,IF($C23+$D23+$E23+$F23+$ED22&gt;($ED$11*AB$8),2,IF($C23+$D23+$E23+$F23+$G23+$ED22&gt;($ED$11*AB$8),3,0))))</f>
        <v>0</v>
      </c>
      <c r="AC23" s="239">
        <f>IF(OR(SUMIF(AC$12:AC22,2,AC$12:AC22)=2,SUMIF(AC$12:AC22,1,AC$12:AC22)=1,SUM(AC$12:AC22)=1,SUM(AC$12:AC22)=2),0,IF($C23+$ED22&gt;($ED$11*AC$8),1,IF($C23+$D23+$E23+$F23+$ED22&gt;($ED$11*AC$8),2,IF($C23+$D23+$E23+$F23+$G23+$ED22&gt;($ED$11*AC$8),3,0))))</f>
        <v>0</v>
      </c>
      <c r="AD23" s="239">
        <f>IF(OR(SUMIF(AD$12:AD22,2,AD$12:AD22)=2,SUMIF(AD$12:AD22,1,AD$12:AD22)=1,SUM(AD$12:AD22)=1,SUM(AD$12:AD22)=2),0,IF($C23+$ED22&gt;($ED$11*AD$8),1,IF($C23+$D23+$E23+$F23+$ED22&gt;($ED$11*AD$8),2,IF($C23+$D23+$E23+$F23+$G23+$ED22&gt;($ED$11*AD$8),3,0))))</f>
        <v>0</v>
      </c>
      <c r="AE23" s="239">
        <f>IF(OR(SUMIF(AE$12:AE22,2,AE$12:AE22)=2,SUMIF(AE$12:AE22,1,AE$12:AE22)=1,SUM(AE$12:AE22)=1,SUM(AE$12:AE22)=2),0,IF($C23+$ED22&gt;($ED$11*AE$8),1,IF($C23+$D23+$E23+$F23+$ED22&gt;($ED$11*AE$8),2,IF($C23+$D23+$E23+$F23+$G23+$ED22&gt;($ED$11*AE$8),3,0))))</f>
        <v>0</v>
      </c>
      <c r="AF23" s="239">
        <f>IF(OR(SUMIF(AF$12:AF22,2,AF$12:AF22)=2,SUMIF(AF$12:AF22,1,AF$12:AF22)=1,SUM(AF$12:AF22)=1,SUM(AF$12:AF22)=2),0,IF($C23+$ED22&gt;($ED$11*AF$8),1,IF($C23+$D23+$E23+$F23+$ED22&gt;($ED$11*AF$8),2,IF($C23+$D23+$E23+$F23+$G23+$ED22&gt;($ED$11*AF$8),3,0))))</f>
        <v>0</v>
      </c>
      <c r="AG23" s="239">
        <f>IF(OR(SUMIF(AG$12:AG22,2,AG$12:AG22)=2,SUMIF(AG$12:AG22,1,AG$12:AG22)=1,SUM(AG$12:AG22)=1,SUM(AG$12:AG22)=2),0,IF($C23+$ED22&gt;($ED$11*AG$8),1,IF($C23+$D23+$E23+$F23+$ED22&gt;($ED$11*AG$8),2,IF($C23+$D23+$E23+$F23+$G23+$ED22&gt;($ED$11*AG$8),3,0))))</f>
        <v>0</v>
      </c>
      <c r="AH23" s="239">
        <f>IF(OR(SUMIF(AH$12:AH22,2,AH$12:AH22)=2,SUMIF(AH$12:AH22,1,AH$12:AH22)=1,SUM(AH$12:AH22)=1,SUM(AH$12:AH22)=2),0,IF($C23+$ED22&gt;($ED$11*AH$8),1,IF($C23+$D23+$E23+$F23+$ED22&gt;($ED$11*AH$8),2,IF($C23+$D23+$E23+$F23+$G23+$ED22&gt;($ED$11*AH$8),3,0))))</f>
        <v>0</v>
      </c>
      <c r="AI23" s="239">
        <f>IF(OR(SUMIF(AI$12:AI22,2,AI$12:AI22)=2,SUMIF(AI$12:AI22,1,AI$12:AI22)=1,SUM(AI$12:AI22)=1,SUM(AI$12:AI22)=2),0,IF($C23+$ED22&gt;($ED$11*AI$8),1,IF($C23+$D23+$E23+$F23+$ED22&gt;($ED$11*AI$8),2,IF($C23+$D23+$E23+$F23+$G23+$ED22&gt;($ED$11*AI$8),3,0))))</f>
        <v>0</v>
      </c>
      <c r="AJ23" s="239">
        <f>IF(OR(SUMIF(AJ$12:AJ22,2,AJ$12:AJ22)=2,SUMIF(AJ$12:AJ22,1,AJ$12:AJ22)=1,SUM(AJ$12:AJ22)=1,SUM(AJ$12:AJ22)=2),0,IF($C23+$ED22&gt;($ED$11*AJ$8),1,IF($C23+$D23+$E23+$F23+$ED22&gt;($ED$11*AJ$8),2,IF($C23+$D23+$E23+$F23+$G23+$ED22&gt;($ED$11*AJ$8),3,0))))</f>
        <v>0</v>
      </c>
      <c r="AK23" s="239">
        <f>IF(OR(SUMIF(AK$12:AK22,2,AK$12:AK22)=2,SUMIF(AK$12:AK22,1,AK$12:AK22)=1,SUM(AK$12:AK22)=1,SUM(AK$12:AK22)=2),0,IF($C23+$ED22&gt;($ED$11*AK$8),1,IF($C23+$D23+$E23+$F23+$ED22&gt;($ED$11*AK$8),2,IF($C23+$D23+$E23+$F23+$G23+$ED22&gt;($ED$11*AK$8),3,0))))</f>
        <v>0</v>
      </c>
      <c r="AL23" s="239">
        <f>IF(OR(SUMIF(AL$12:AL22,2,AL$12:AL22)=2,SUMIF(AL$12:AL22,1,AL$12:AL22)=1,SUM(AL$12:AL22)=1,SUM(AL$12:AL22)=2),0,IF($C23+$ED22&gt;($ED$11*AL$8),1,IF($C23+$D23+$E23+$F23+$ED22&gt;($ED$11*AL$8),2,IF($C23+$D23+$E23+$F23+$G23+$ED22&gt;($ED$11*AL$8),3,0))))</f>
        <v>0</v>
      </c>
      <c r="AM23" s="239">
        <f>IF(OR(SUMIF(AM$12:AM22,2,AM$12:AM22)=2,SUMIF(AM$12:AM22,1,AM$12:AM22)=1,SUM(AM$12:AM22)=1,SUM(AM$12:AM22)=2),0,IF($C23+$ED22&gt;($ED$11*AM$8),1,IF($C23+$D23+$E23+$F23+$ED22&gt;($ED$11*AM$8),2,IF($C23+$D23+$E23+$F23+$G23+$ED22&gt;($ED$11*AM$8),3,0))))</f>
        <v>0</v>
      </c>
      <c r="AN23" s="239">
        <f>IF(OR(SUMIF(AN$12:AN22,2,AN$12:AN22)=2,SUMIF(AN$12:AN22,1,AN$12:AN22)=1,SUM(AN$12:AN22)=1,SUM(AN$12:AN22)=2),0,IF($C23+$ED22&gt;($ED$11*AN$8),1,IF($C23+$D23+$E23+$F23+$ED22&gt;($ED$11*AN$8),2,IF($C23+$D23+$E23+$F23+$G23+$ED22&gt;($ED$11*AN$8),3,0))))</f>
        <v>0</v>
      </c>
      <c r="AO23" s="239">
        <f>IF(OR(SUMIF(AO$12:AO22,2,AO$12:AO22)=2,SUMIF(AO$12:AO22,1,AO$12:AO22)=1,SUM(AO$12:AO22)=1,SUM(AO$12:AO22)=2),0,IF($C23+$ED22&gt;($ED$11*AO$8),1,IF($C23+$D23+$E23+$F23+$ED22&gt;($ED$11*AO$8),2,IF($C23+$D23+$E23+$F23+$G23+$ED22&gt;($ED$11*AO$8),3,0))))</f>
        <v>0</v>
      </c>
      <c r="AP23" s="239">
        <f>IF(OR(SUMIF(AP$12:AP22,2,AP$12:AP22)=2,SUMIF(AP$12:AP22,1,AP$12:AP22)=1,SUM(AP$12:AP22)=1,SUM(AP$12:AP22)=2),0,IF($C23+$ED22&gt;($ED$11*AP$8),1,IF($C23+$D23+$E23+$F23+$ED22&gt;($ED$11*AP$8),2,IF($C23+$D23+$E23+$F23+$G23+$ED22&gt;($ED$11*AP$8),3,0))))</f>
        <v>0</v>
      </c>
      <c r="AQ23" s="239">
        <f>IF(OR(SUMIF(AQ$12:AQ22,2,AQ$12:AQ22)=2,SUMIF(AQ$12:AQ22,1,AQ$12:AQ22)=1,SUM(AQ$12:AQ22)=1,SUM(AQ$12:AQ22)=2),0,IF($C23+$ED22&gt;($ED$11*AQ$8),1,IF($C23+$D23+$E23+$F23+$ED22&gt;($ED$11*AQ$8),2,IF($C23+$D23+$E23+$F23+$G23+$ED22&gt;($ED$11*AQ$8),3,0))))</f>
        <v>0</v>
      </c>
      <c r="AR23" s="239">
        <f>IF(OR(SUMIF(AR$12:AR22,2,AR$12:AR22)=2,SUMIF(AR$12:AR22,1,AR$12:AR22)=1,SUM(AR$12:AR22)=1,SUM(AR$12:AR22)=2),0,IF($C23+$ED22&gt;($ED$11*AR$8),1,IF($C23+$D23+$E23+$F23+$ED22&gt;($ED$11*AR$8),2,IF($C23+$D23+$E23+$F23+$G23+$ED22&gt;($ED$11*AR$8),3,0))))</f>
        <v>0</v>
      </c>
      <c r="AS23" s="239">
        <f>IF(OR(SUMIF(AS$12:AS22,2,AS$12:AS22)=2,SUMIF(AS$12:AS22,1,AS$12:AS22)=1,SUM(AS$12:AS22)=1,SUM(AS$12:AS22)=2),0,IF($C23+$ED22&gt;($ED$11*AS$8),1,IF($C23+$D23+$E23+$F23+$ED22&gt;($ED$11*AS$8),2,IF($C23+$D23+$E23+$F23+$G23+$ED22&gt;($ED$11*AS$8),3,0))))</f>
        <v>0</v>
      </c>
      <c r="AT23" s="239">
        <f>IF(OR(SUMIF(AT$12:AT22,2,AT$12:AT22)=2,SUMIF(AT$12:AT22,1,AT$12:AT22)=1,SUM(AT$12:AT22)=1,SUM(AT$12:AT22)=2),0,IF($C23+$ED22&gt;($ED$11*AT$8),1,IF($C23+$D23+$E23+$F23+$ED22&gt;($ED$11*AT$8),2,IF($C23+$D23+$E23+$F23+$G23+$ED22&gt;($ED$11*AT$8),3,0))))</f>
        <v>0</v>
      </c>
      <c r="AU23" s="239">
        <f>IF(OR(SUMIF(AU$12:AU22,2,AU$12:AU22)=2,SUMIF(AU$12:AU22,1,AU$12:AU22)=1,SUM(AU$12:AU22)=1,SUM(AU$12:AU22)=2),0,IF($C23+$ED22&gt;($ED$11*AU$8),1,IF($C23+$D23+$E23+$F23+$ED22&gt;($ED$11*AU$8),2,IF($C23+$D23+$E23+$F23+$G23+$ED22&gt;($ED$11*AU$8),3,0))))</f>
        <v>0</v>
      </c>
      <c r="AV23" s="239">
        <f>IF(OR(SUMIF(AV$12:AV22,2,AV$12:AV22)=2,SUMIF(AV$12:AV22,1,AV$12:AV22)=1,SUM(AV$12:AV22)=1,SUM(AV$12:AV22)=2),0,IF($C23+$ED22&gt;($ED$11*AV$8),1,IF($C23+$D23+$E23+$F23+$ED22&gt;($ED$11*AV$8),2,IF($C23+$D23+$E23+$F23+$G23+$ED22&gt;($ED$11*AV$8),3,0))))</f>
        <v>0</v>
      </c>
      <c r="AW23" s="239">
        <f>IF(OR(SUMIF(AW$12:AW22,2,AW$12:AW22)=2,SUMIF(AW$12:AW22,1,AW$12:AW22)=1,SUM(AW$12:AW22)=1,SUM(AW$12:AW22)=2),0,IF($C23+$ED22&gt;($ED$11*AW$8),1,IF($C23+$D23+$E23+$F23+$ED22&gt;($ED$11*AW$8),2,IF($C23+$D23+$E23+$F23+$G23+$ED22&gt;($ED$11*AW$8),3,0))))</f>
        <v>0</v>
      </c>
      <c r="AX23" s="239">
        <f>IF(OR(SUMIF(AX$12:AX22,2,AX$12:AX22)=2,SUMIF(AX$12:AX22,1,AX$12:AX22)=1,SUM(AX$12:AX22)=1,SUM(AX$12:AX22)=2),0,IF($C23+$ED22&gt;($ED$11*AX$8),1,IF($C23+$D23+$E23+$F23+$ED22&gt;($ED$11*AX$8),2,IF($C23+$D23+$E23+$F23+$G23+$ED22&gt;($ED$11*AX$8),3,0))))</f>
        <v>0</v>
      </c>
      <c r="AY23" s="239">
        <f>IF(OR(SUMIF(AY$12:AY22,2,AY$12:AY22)=2,SUMIF(AY$12:AY22,1,AY$12:AY22)=1,SUM(AY$12:AY22)=1,SUM(AY$12:AY22)=2),0,IF($C23+$ED22&gt;($ED$11*AY$8),1,IF($C23+$D23+$E23+$F23+$ED22&gt;($ED$11*AY$8),2,IF($C23+$D23+$E23+$F23+$G23+$ED22&gt;($ED$11*AY$8),3,0))))</f>
        <v>0</v>
      </c>
      <c r="AZ23" s="239">
        <f>IF(OR(SUMIF(AZ$12:AZ22,2,AZ$12:AZ22)=2,SUMIF(AZ$12:AZ22,1,AZ$12:AZ22)=1,SUM(AZ$12:AZ22)=1,SUM(AZ$12:AZ22)=2),0,IF($C23+$ED22&gt;($ED$11*AZ$8),1,IF($C23+$D23+$E23+$F23+$ED22&gt;($ED$11*AZ$8),2,IF($C23+$D23+$E23+$F23+$G23+$ED22&gt;($ED$11*AZ$8),3,0))))</f>
        <v>0</v>
      </c>
      <c r="BA23" s="239">
        <f>IF(OR(SUMIF(BA$12:BA22,2,BA$12:BA22)=2,SUMIF(BA$12:BA22,1,BA$12:BA22)=1,SUM(BA$12:BA22)=1,SUM(BA$12:BA22)=2),0,IF($C23+$ED22&gt;($ED$11*BA$8),1,IF($C23+$D23+$E23+$F23+$ED22&gt;($ED$11*BA$8),2,IF($C23+$D23+$E23+$F23+$G23+$ED22&gt;($ED$11*BA$8),3,0))))</f>
        <v>0</v>
      </c>
      <c r="BB23" s="239">
        <f>IF(OR(SUMIF(BB$12:BB22,2,BB$12:BB22)=2,SUMIF(BB$12:BB22,1,BB$12:BB22)=1,SUM(BB$12:BB22)=1,SUM(BB$12:BB22)=2),0,IF($C23+$ED22&gt;($ED$11*BB$8),1,IF($C23+$D23+$E23+$F23+$ED22&gt;($ED$11*BB$8),2,IF($C23+$D23+$E23+$F23+$G23+$ED22&gt;($ED$11*BB$8),3,0))))</f>
        <v>0</v>
      </c>
      <c r="BC23" s="239">
        <f>IF(OR(SUMIF(BC$12:BC22,2,BC$12:BC22)=2,SUMIF(BC$12:BC22,1,BC$12:BC22)=1,SUM(BC$12:BC22)=1,SUM(BC$12:BC22)=2),0,IF($C23+$ED22&gt;($ED$11*BC$8),1,IF($C23+$D23+$E23+$F23+$ED22&gt;($ED$11*BC$8),2,IF($C23+$D23+$E23+$F23+$G23+$ED22&gt;($ED$11*BC$8),3,0))))</f>
        <v>0</v>
      </c>
      <c r="BD23" s="239">
        <f>IF(OR(SUMIF(BD$12:BD22,2,BD$12:BD22)=2,SUMIF(BD$12:BD22,1,BD$12:BD22)=1,SUM(BD$12:BD22)=1,SUM(BD$12:BD22)=2),0,IF($C23+$ED22&gt;($ED$11*BD$8),1,IF($C23+$D23+$E23+$F23+$ED22&gt;($ED$11*BD$8),2,IF($C23+$D23+$E23+$F23+$G23+$ED22&gt;($ED$11*BD$8),3,0))))</f>
        <v>0</v>
      </c>
      <c r="BE23" s="239">
        <f>IF(OR(SUMIF(BE$12:BE22,2,BE$12:BE22)=2,SUMIF(BE$12:BE22,1,BE$12:BE22)=1,SUM(BE$12:BE22)=1,SUM(BE$12:BE22)=2),0,IF($C23+$ED22&gt;($ED$11*BE$8),1,IF($C23+$D23+$E23+$F23+$ED22&gt;($ED$11*BE$8),2,IF($C23+$D23+$E23+$F23+$G23+$ED22&gt;($ED$11*BE$8),3,0))))</f>
        <v>0</v>
      </c>
      <c r="BF23" s="239">
        <f>IF(OR(SUMIF(BF$12:BF22,2,BF$12:BF22)=2,SUMIF(BF$12:BF22,1,BF$12:BF22)=1,SUM(BF$12:BF22)=1,SUM(BF$12:BF22)=2),0,IF($C23+$ED22&gt;($ED$11*BF$8),1,IF($C23+$D23+$E23+$F23+$ED22&gt;($ED$11*BF$8),2,IF($C23+$D23+$E23+$F23+$G23+$ED22&gt;($ED$11*BF$8),3,0))))</f>
        <v>0</v>
      </c>
      <c r="BG23" s="239">
        <f>IF(OR(SUMIF(BG$12:BG22,2,BG$12:BG22)=2,SUMIF(BG$12:BG22,1,BG$12:BG22)=1,SUM(BG$12:BG22)=1,SUM(BG$12:BG22)=2),0,IF($C23+$ED22&gt;($ED$11*BG$8),1,IF($C23+$D23+$E23+$F23+$ED22&gt;($ED$11*BG$8),2,IF($C23+$D23+$E23+$F23+$G23+$ED22&gt;($ED$11*BG$8),3,0))))</f>
        <v>0</v>
      </c>
      <c r="BH23" s="239">
        <f>IF(OR(SUMIF(BH$12:BH22,2,BH$12:BH22)=2,SUMIF(BH$12:BH22,1,BH$12:BH22)=1,SUM(BH$12:BH22)=1,SUM(BH$12:BH22)=2),0,IF($C23+$ED22&gt;($ED$11*BH$8),1,IF($C23+$D23+$E23+$F23+$ED22&gt;($ED$11*BH$8),2,IF($C23+$D23+$E23+$F23+$G23+$ED22&gt;($ED$11*BH$8),3,0))))</f>
        <v>0</v>
      </c>
      <c r="BI23" s="239">
        <f>IF(OR(SUMIF(BI$12:BI22,2,BI$12:BI22)=2,SUMIF(BI$12:BI22,1,BI$12:BI22)=1,SUM(BI$12:BI22)=1,SUM(BI$12:BI22)=2),0,IF($C23+$ED22&gt;($ED$11*BI$8),1,IF($C23+$D23+$E23+$F23+$ED22&gt;($ED$11*BI$8),2,IF($C23+$D23+$E23+$F23+$G23+$ED22&gt;($ED$11*BI$8),3,0))))</f>
        <v>0</v>
      </c>
      <c r="BJ23" s="239">
        <f>IF(OR(SUMIF(BJ$12:BJ22,2,BJ$12:BJ22)=2,SUMIF(BJ$12:BJ22,1,BJ$12:BJ22)=1,SUM(BJ$12:BJ22)=1,SUM(BJ$12:BJ22)=2),0,IF($C23+$ED22&gt;($ED$11*BJ$8),1,IF($C23+$D23+$E23+$F23+$ED22&gt;($ED$11*BJ$8),2,IF($C23+$D23+$E23+$F23+$G23+$ED22&gt;($ED$11*BJ$8),3,0))))</f>
        <v>0</v>
      </c>
      <c r="BK23" s="239">
        <f>IF(OR(SUMIF(BK$12:BK22,2,BK$12:BK22)=2,SUMIF(BK$12:BK22,1,BK$12:BK22)=1,SUM(BK$12:BK22)=1,SUM(BK$12:BK22)=2),0,IF($C23+$ED22&gt;($ED$11*BK$8),1,IF($C23+$D23+$E23+$F23+$ED22&gt;($ED$11*BK$8),2,IF($C23+$D23+$E23+$F23+$G23+$ED22&gt;($ED$11*BK$8),3,0))))</f>
        <v>0</v>
      </c>
      <c r="BL23" s="239">
        <f>IF(OR(SUMIF(BL$12:BL22,2,BL$12:BL22)=2,SUMIF(BL$12:BL22,1,BL$12:BL22)=1,SUM(BL$12:BL22)=1,SUM(BL$12:BL22)=2),0,IF($C23+$ED22&gt;($ED$11*BL$8),1,IF($C23+$D23+$E23+$F23+$ED22&gt;($ED$11*BL$8),2,IF($C23+$D23+$E23+$F23+$G23+$ED22&gt;($ED$11*BL$8),3,0))))</f>
        <v>0</v>
      </c>
      <c r="BM23" s="239">
        <f>IF(OR(SUMIF(BM$12:BM22,2,BM$12:BM22)=2,SUMIF(BM$12:BM22,1,BM$12:BM22)=1,SUM(BM$12:BM22)=1,SUM(BM$12:BM22)=2),0,IF($C23+$ED22&gt;($ED$11*BM$8),1,IF($C23+$D23+$E23+$F23+$ED22&gt;($ED$11*BM$8),2,IF($C23+$D23+$E23+$F23+$G23+$ED22&gt;($ED$11*BM$8),3,0))))</f>
        <v>0</v>
      </c>
      <c r="BN23" s="239">
        <f>IF(OR(SUMIF(BN$12:BN22,2,BN$12:BN22)=2,SUMIF(BN$12:BN22,1,BN$12:BN22)=1,SUM(BN$12:BN22)=1,SUM(BN$12:BN22)=2),0,IF($C23+$ED22&gt;($ED$11*BN$8),1,IF($C23+$D23+$E23+$F23+$ED22&gt;($ED$11*BN$8),2,IF($C23+$D23+$E23+$F23+$G23+$ED22&gt;($ED$11*BN$8),3,0))))</f>
        <v>0</v>
      </c>
      <c r="BO23" s="239">
        <f>IF(OR(SUMIF(BO$12:BO22,2,BO$12:BO22)=2,SUMIF(BO$12:BO22,1,BO$12:BO22)=1,SUM(BO$12:BO22)=1,SUM(BO$12:BO22)=2),0,IF($C23+$ED22&gt;($ED$11*BO$8),1,IF($C23+$D23+$E23+$F23+$ED22&gt;($ED$11*BO$8),2,IF($C23+$D23+$E23+$F23+$G23+$ED22&gt;($ED$11*BO$8),3,0))))</f>
        <v>0</v>
      </c>
      <c r="BP23" s="239">
        <f>IF(OR(SUMIF(BP$12:BP22,2,BP$12:BP22)=2,SUMIF(BP$12:BP22,1,BP$12:BP22)=1,SUM(BP$12:BP22)=1,SUM(BP$12:BP22)=2),0,IF($C23+$ED22&gt;($ED$11*BP$8),1,IF($C23+$D23+$E23+$F23+$ED22&gt;($ED$11*BP$8),2,IF($C23+$D23+$E23+$F23+$G23+$ED22&gt;($ED$11*BP$8),3,0))))</f>
        <v>0</v>
      </c>
      <c r="BQ23" s="239">
        <f>IF(OR(SUMIF(BQ$12:BQ22,2,BQ$12:BQ22)=2,SUMIF(BQ$12:BQ22,1,BQ$12:BQ22)=1,SUM(BQ$12:BQ22)=1,SUM(BQ$12:BQ22)=2),0,IF($C23+$ED22&gt;($ED$11*BQ$8),1,IF($C23+$D23+$E23+$F23+$ED22&gt;($ED$11*BQ$8),2,IF($C23+$D23+$E23+$F23+$G23+$ED22&gt;($ED$11*BQ$8),3,0))))</f>
        <v>0</v>
      </c>
      <c r="BR23" s="239">
        <f>IF(OR(SUMIF(BR$12:BR22,2,BR$12:BR22)=2,SUMIF(BR$12:BR22,1,BR$12:BR22)=1,SUM(BR$12:BR22)=1,SUM(BR$12:BR22)=2),0,IF($C23+$ED22&gt;($ED$11*BR$8),1,IF($C23+$D23+$E23+$F23+$ED22&gt;($ED$11*BR$8),2,IF($C23+$D23+$E23+$F23+$G23+$ED22&gt;($ED$11*BR$8),3,0))))</f>
        <v>0</v>
      </c>
      <c r="BS23" s="239">
        <f>IF(OR(SUMIF(BS$12:BS22,2,BS$12:BS22)=2,SUMIF(BS$12:BS22,1,BS$12:BS22)=1,SUM(BS$12:BS22)=1,SUM(BS$12:BS22)=2),0,IF($C23+$ED22&gt;($ED$11*BS$8),1,IF($C23+$D23+$E23+$F23+$ED22&gt;($ED$11*BS$8),2,IF($C23+$D23+$E23+$F23+$G23+$ED22&gt;($ED$11*BS$8),3,0))))</f>
        <v>0</v>
      </c>
      <c r="BT23" s="239">
        <f>IF(OR(SUMIF(BT$12:BT22,2,BT$12:BT22)=2,SUMIF(BT$12:BT22,1,BT$12:BT22)=1,SUM(BT$12:BT22)=1,SUM(BT$12:BT22)=2),0,IF($C23+$ED22&gt;($ED$11*BT$8),1,IF($C23+$D23+$E23+$F23+$ED22&gt;($ED$11*BT$8),2,IF($C23+$D23+$E23+$F23+$G23+$ED22&gt;($ED$11*BT$8),3,0))))</f>
        <v>0</v>
      </c>
      <c r="BU23" s="239">
        <f>IF(OR(SUMIF(BU$12:BU22,2,BU$12:BU22)=2,SUMIF(BU$12:BU22,1,BU$12:BU22)=1,SUM(BU$12:BU22)=1,SUM(BU$12:BU22)=2),0,IF($C23+$ED22&gt;($ED$11*BU$8),1,IF($C23+$D23+$E23+$F23+$ED22&gt;($ED$11*BU$8),2,IF($C23+$D23+$E23+$F23+$G23+$ED22&gt;($ED$11*BU$8),3,0))))</f>
        <v>0</v>
      </c>
      <c r="BV23" s="239">
        <f>IF(OR(SUMIF(BV$12:BV22,2,BV$12:BV22)=2,SUMIF(BV$12:BV22,1,BV$12:BV22)=1,SUM(BV$12:BV22)=1,SUM(BV$12:BV22)=2),0,IF($C23+$ED22&gt;($ED$11*BV$8),1,IF($C23+$D23+$E23+$F23+$ED22&gt;($ED$11*BV$8),2,IF($C23+$D23+$E23+$F23+$G23+$ED22&gt;($ED$11*BV$8),3,0))))</f>
        <v>0</v>
      </c>
      <c r="BW23" s="239">
        <f>IF(OR(SUMIF(BW$12:BW22,2,BW$12:BW22)=2,SUMIF(BW$12:BW22,1,BW$12:BW22)=1,SUM(BW$12:BW22)=1,SUM(BW$12:BW22)=2),0,IF($C23+$ED22&gt;($ED$11*BW$8),1,IF($C23+$D23+$E23+$F23+$ED22&gt;($ED$11*BW$8),2,IF($C23+$D23+$E23+$F23+$G23+$ED22&gt;($ED$11*BW$8),3,0))))</f>
        <v>0</v>
      </c>
      <c r="BX23" s="239">
        <f>IF(OR(SUMIF(BX$12:BX22,2,BX$12:BX22)=2,SUMIF(BX$12:BX22,1,BX$12:BX22)=1,SUM(BX$12:BX22)=1,SUM(BX$12:BX22)=2),0,IF($C23+$ED22&gt;($ED$11*BX$8),1,IF($C23+$D23+$E23+$F23+$ED22&gt;($ED$11*BX$8),2,IF($C23+$D23+$E23+$F23+$G23+$ED22&gt;($ED$11*BX$8),3,0))))</f>
        <v>0</v>
      </c>
      <c r="BY23" s="239">
        <f>IF(OR(SUMIF(BY$12:BY22,2,BY$12:BY22)=2,SUMIF(BY$12:BY22,1,BY$12:BY22)=1,SUM(BY$12:BY22)=1,SUM(BY$12:BY22)=2),0,IF($C23+$ED22&gt;($ED$11*BY$8),1,IF($C23+$D23+$E23+$F23+$ED22&gt;($ED$11*BY$8),2,IF($C23+$D23+$E23+$F23+$G23+$ED22&gt;($ED$11*BY$8),3,0))))</f>
        <v>0</v>
      </c>
      <c r="BZ23" s="239">
        <f>IF(OR(SUMIF(BZ$12:BZ22,2,BZ$12:BZ22)=2,SUMIF(BZ$12:BZ22,1,BZ$12:BZ22)=1,SUM(BZ$12:BZ22)=1,SUM(BZ$12:BZ22)=2),0,IF($C23+$ED22&gt;($ED$11*BZ$8),1,IF($C23+$D23+$E23+$F23+$ED22&gt;($ED$11*BZ$8),2,IF($C23+$D23+$E23+$F23+$G23+$ED22&gt;($ED$11*BZ$8),3,0))))</f>
        <v>0</v>
      </c>
      <c r="CA23" s="239">
        <f>IF(OR(SUMIF(CA$12:CA22,2,CA$12:CA22)=2,SUMIF(CA$12:CA22,1,CA$12:CA22)=1,SUM(CA$12:CA22)=1,SUM(CA$12:CA22)=2),0,IF($C23+$ED22&gt;($ED$11*CA$8),1,IF($C23+$D23+$E23+$F23+$ED22&gt;($ED$11*CA$8),2,IF($C23+$D23+$E23+$F23+$G23+$ED22&gt;($ED$11*CA$8),3,0))))</f>
        <v>0</v>
      </c>
      <c r="CB23" s="239">
        <f>IF(OR(SUMIF(CB$12:CB22,2,CB$12:CB22)=2,SUMIF(CB$12:CB22,1,CB$12:CB22)=1,SUM(CB$12:CB22)=1,SUM(CB$12:CB22)=2),0,IF($C23+$ED22&gt;($ED$11*CB$8),1,IF($C23+$D23+$E23+$F23+$ED22&gt;($ED$11*CB$8),2,IF($C23+$D23+$E23+$F23+$G23+$ED22&gt;($ED$11*CB$8),3,0))))</f>
        <v>0</v>
      </c>
      <c r="CC23" s="239">
        <f>IF(OR(SUMIF(CC$12:CC22,2,CC$12:CC22)=2,SUMIF(CC$12:CC22,1,CC$12:CC22)=1,SUM(CC$12:CC22)=1,SUM(CC$12:CC22)=2),0,IF($C23+$ED22&gt;($ED$11*CC$8),1,IF($C23+$D23+$E23+$F23+$ED22&gt;($ED$11*CC$8),2,IF($C23+$D23+$E23+$F23+$G23+$ED22&gt;($ED$11*CC$8),3,0))))</f>
        <v>0</v>
      </c>
      <c r="CD23" s="239">
        <f>IF(OR(SUMIF(CD$12:CD22,2,CD$12:CD22)=2,SUMIF(CD$12:CD22,1,CD$12:CD22)=1,SUM(CD$12:CD22)=1,SUM(CD$12:CD22)=2),0,IF($C23+$ED22&gt;($ED$11*CD$8),1,IF($C23+$D23+$E23+$F23+$ED22&gt;($ED$11*CD$8),2,IF($C23+$D23+$E23+$F23+$G23+$ED22&gt;($ED$11*CD$8),3,0))))</f>
        <v>0</v>
      </c>
      <c r="CE23" s="239">
        <f>IF(OR(SUMIF(CE$12:CE22,2,CE$12:CE22)=2,SUMIF(CE$12:CE22,1,CE$12:CE22)=1,SUM(CE$12:CE22)=1,SUM(CE$12:CE22)=2),0,IF($C23+$ED22&gt;($ED$11*CE$8),1,IF($C23+$D23+$E23+$F23+$ED22&gt;($ED$11*CE$8),2,IF($C23+$D23+$E23+$F23+$G23+$ED22&gt;($ED$11*CE$8),3,0))))</f>
        <v>0</v>
      </c>
      <c r="CF23" s="239">
        <f>IF(OR(SUMIF(CF$12:CF22,2,CF$12:CF22)=2,SUMIF(CF$12:CF22,1,CF$12:CF22)=1,SUM(CF$12:CF22)=1,SUM(CF$12:CF22)=2),0,IF($C23+$ED22&gt;($ED$11*CF$8),1,IF($C23+$D23+$E23+$F23+$ED22&gt;($ED$11*CF$8),2,IF($C23+$D23+$E23+$F23+$G23+$ED22&gt;($ED$11*CF$8),3,0))))</f>
        <v>0</v>
      </c>
      <c r="CG23" s="239">
        <f>IF(OR(SUMIF(CG$12:CG22,2,CG$12:CG22)=2,SUMIF(CG$12:CG22,1,CG$12:CG22)=1,SUM(CG$12:CG22)=1,SUM(CG$12:CG22)=2),0,IF($C23+$ED22&gt;($ED$11*CG$8),1,IF($C23+$D23+$E23+$F23+$ED22&gt;($ED$11*CG$8),2,IF($C23+$D23+$E23+$F23+$G23+$ED22&gt;($ED$11*CG$8),3,0))))</f>
        <v>0</v>
      </c>
      <c r="CH23" s="239">
        <f>IF(OR(SUMIF(CH$12:CH22,2,CH$12:CH22)=2,SUMIF(CH$12:CH22,1,CH$12:CH22)=1,SUM(CH$12:CH22)=1,SUM(CH$12:CH22)=2),0,IF($C23+$ED22&gt;($ED$11*CH$8),1,IF($C23+$D23+$E23+$F23+$ED22&gt;($ED$11*CH$8),2,IF($C23+$D23+$E23+$F23+$G23+$ED22&gt;($ED$11*CH$8),3,0))))</f>
        <v>0</v>
      </c>
      <c r="CI23" s="239">
        <f>IF(OR(SUMIF(CI$12:CI22,2,CI$12:CI22)=2,SUMIF(CI$12:CI22,1,CI$12:CI22)=1,SUM(CI$12:CI22)=1,SUM(CI$12:CI22)=2),0,IF($C23+$ED22&gt;($ED$11*CI$8),1,IF($C23+$D23+$E23+$F23+$ED22&gt;($ED$11*CI$8),2,IF($C23+$D23+$E23+$F23+$G23+$ED22&gt;($ED$11*CI$8),3,0))))</f>
        <v>0</v>
      </c>
      <c r="CJ23" s="239">
        <f>IF(OR(SUMIF(CJ$12:CJ22,2,CJ$12:CJ22)=2,SUMIF(CJ$12:CJ22,1,CJ$12:CJ22)=1,SUM(CJ$12:CJ22)=1,SUM(CJ$12:CJ22)=2),0,IF($C23+$ED22&gt;($ED$11*CJ$8),1,IF($C23+$D23+$E23+$F23+$ED22&gt;($ED$11*CJ$8),2,IF($C23+$D23+$E23+$F23+$G23+$ED22&gt;($ED$11*CJ$8),3,0))))</f>
        <v>0</v>
      </c>
      <c r="CK23" s="239">
        <f>IF(OR(SUMIF(CK$12:CK22,2,CK$12:CK22)=2,SUMIF(CK$12:CK22,1,CK$12:CK22)=1,SUM(CK$12:CK22)=1,SUM(CK$12:CK22)=2),0,IF($C23+$ED22&gt;($ED$11*CK$8),1,IF($C23+$D23+$E23+$F23+$ED22&gt;($ED$11*CK$8),2,IF($C23+$D23+$E23+$F23+$G23+$ED22&gt;($ED$11*CK$8),3,0))))</f>
        <v>0</v>
      </c>
      <c r="CL23" s="239">
        <f>IF(OR(SUMIF(CL$12:CL22,2,CL$12:CL22)=2,SUMIF(CL$12:CL22,1,CL$12:CL22)=1,SUM(CL$12:CL22)=1,SUM(CL$12:CL22)=2),0,IF($C23+$ED22&gt;($ED$11*CL$8),1,IF($C23+$D23+$E23+$F23+$ED22&gt;($ED$11*CL$8),2,IF($C23+$D23+$E23+$F23+$G23+$ED22&gt;($ED$11*CL$8),3,0))))</f>
        <v>0</v>
      </c>
      <c r="CM23" s="239">
        <f>IF(OR(SUMIF(CM$12:CM22,2,CM$12:CM22)=2,SUMIF(CM$12:CM22,1,CM$12:CM22)=1,SUM(CM$12:CM22)=1,SUM(CM$12:CM22)=2),0,IF($C23+$ED22&gt;($ED$11*CM$8),1,IF($C23+$D23+$E23+$F23+$ED22&gt;($ED$11*CM$8),2,IF($C23+$D23+$E23+$F23+$G23+$ED22&gt;($ED$11*CM$8),3,0))))</f>
        <v>0</v>
      </c>
      <c r="CN23" s="239">
        <f>IF(OR(SUMIF(CN$12:CN22,2,CN$12:CN22)=2,SUMIF(CN$12:CN22,1,CN$12:CN22)=1,SUM(CN$12:CN22)=1,SUM(CN$12:CN22)=2),0,IF($C23+$ED22&gt;($ED$11*CN$8),1,IF($C23+$D23+$E23+$F23+$ED22&gt;($ED$11*CN$8),2,IF($C23+$D23+$E23+$F23+$G23+$ED22&gt;($ED$11*CN$8),3,0))))</f>
        <v>0</v>
      </c>
      <c r="CO23" s="239">
        <f>IF(OR(SUMIF(CO$12:CO22,2,CO$12:CO22)=2,SUMIF(CO$12:CO22,1,CO$12:CO22)=1,SUM(CO$12:CO22)=1,SUM(CO$12:CO22)=2),0,IF($C23+$ED22&gt;($ED$11*CO$8),1,IF($C23+$D23+$E23+$F23+$ED22&gt;($ED$11*CO$8),2,IF($C23+$D23+$E23+$F23+$G23+$ED22&gt;($ED$11*CO$8),3,0))))</f>
        <v>0</v>
      </c>
      <c r="CP23" s="239">
        <f>IF(OR(SUMIF(CP$12:CP22,2,CP$12:CP22)=2,SUMIF(CP$12:CP22,1,CP$12:CP22)=1,SUM(CP$12:CP22)=1,SUM(CP$12:CP22)=2),0,IF($C23+$ED22&gt;($ED$11*CP$8),1,IF($C23+$D23+$E23+$F23+$ED22&gt;($ED$11*CP$8),2,IF($C23+$D23+$E23+$F23+$G23+$ED22&gt;($ED$11*CP$8),3,0))))</f>
        <v>0</v>
      </c>
      <c r="CQ23" s="239">
        <f>IF(OR(SUMIF(CQ$12:CQ22,2,CQ$12:CQ22)=2,SUMIF(CQ$12:CQ22,1,CQ$12:CQ22)=1,SUM(CQ$12:CQ22)=1,SUM(CQ$12:CQ22)=2),0,IF($C23+$ED22&gt;($ED$11*CQ$8),1,IF($C23+$D23+$E23+$F23+$ED22&gt;($ED$11*CQ$8),2,IF($C23+$D23+$E23+$F23+$G23+$ED22&gt;($ED$11*CQ$8),3,0))))</f>
        <v>0</v>
      </c>
      <c r="CR23" s="239">
        <f>IF(OR(SUMIF(CR$12:CR22,2,CR$12:CR22)=2,SUMIF(CR$12:CR22,1,CR$12:CR22)=1,SUM(CR$12:CR22)=1,SUM(CR$12:CR22)=2),0,IF($C23+$ED22&gt;($ED$11*CR$8),1,IF($C23+$D23+$E23+$F23+$ED22&gt;($ED$11*CR$8),2,IF($C23+$D23+$E23+$F23+$G23+$ED22&gt;($ED$11*CR$8),3,0))))</f>
        <v>0</v>
      </c>
      <c r="CS23" s="239">
        <f>IF(OR(SUMIF(CS$12:CS22,2,CS$12:CS22)=2,SUMIF(CS$12:CS22,1,CS$12:CS22)=1,SUM(CS$12:CS22)=1,SUM(CS$12:CS22)=2),0,IF($C23+$ED22&gt;($ED$11*CS$8),1,IF($C23+$D23+$E23+$F23+$ED22&gt;($ED$11*CS$8),2,IF($C23+$D23+$E23+$F23+$G23+$ED22&gt;($ED$11*CS$8),3,0))))</f>
        <v>0</v>
      </c>
      <c r="CT23" s="239">
        <f>IF(OR(SUMIF(CT$12:CT22,2,CT$12:CT22)=2,SUMIF(CT$12:CT22,1,CT$12:CT22)=1,SUM(CT$12:CT22)=1,SUM(CT$12:CT22)=2),0,IF($C23+$ED22&gt;($ED$11*CT$8),1,IF($C23+$D23+$E23+$F23+$ED22&gt;($ED$11*CT$8),2,IF($C23+$D23+$E23+$F23+$G23+$ED22&gt;($ED$11*CT$8),3,0))))</f>
        <v>0</v>
      </c>
      <c r="CU23" s="239">
        <f>IF(OR(SUMIF(CU$12:CU22,2,CU$12:CU22)=2,SUMIF(CU$12:CU22,1,CU$12:CU22)=1,SUM(CU$12:CU22)=1,SUM(CU$12:CU22)=2),0,IF($C23+$ED22&gt;($ED$11*CU$8),1,IF($C23+$D23+$E23+$F23+$ED22&gt;($ED$11*CU$8),2,IF($C23+$D23+$E23+$F23+$G23+$ED22&gt;($ED$11*CU$8),3,0))))</f>
        <v>0</v>
      </c>
      <c r="CV23" s="239">
        <f>IF(OR(SUMIF(CV$12:CV22,2,CV$12:CV22)=2,SUMIF(CV$12:CV22,1,CV$12:CV22)=1,SUM(CV$12:CV22)=1,SUM(CV$12:CV22)=2),0,IF($C23+$ED22&gt;($ED$11*CV$8),1,IF($C23+$D23+$E23+$F23+$ED22&gt;($ED$11*CV$8),2,IF($C23+$D23+$E23+$F23+$G23+$ED22&gt;($ED$11*CV$8),3,0))))</f>
        <v>0</v>
      </c>
      <c r="CW23" s="239">
        <f>IF(OR(SUMIF(CW$12:CW22,2,CW$12:CW22)=2,SUMIF(CW$12:CW22,1,CW$12:CW22)=1,SUM(CW$12:CW22)=1,SUM(CW$12:CW22)=2),0,IF($C23+$ED22&gt;($ED$11*CW$8),1,IF($C23+$D23+$E23+$F23+$ED22&gt;($ED$11*CW$8),2,IF($C23+$D23+$E23+$F23+$G23+$ED22&gt;($ED$11*CW$8),3,0))))</f>
        <v>0</v>
      </c>
      <c r="CX23" s="239">
        <f>IF(OR(SUMIF(CX$12:CX22,2,CX$12:CX22)=2,SUMIF(CX$12:CX22,1,CX$12:CX22)=1,SUM(CX$12:CX22)=1,SUM(CX$12:CX22)=2),0,IF($C23+$ED22&gt;($ED$11*CX$8),1,IF($C23+$D23+$E23+$F23+$ED22&gt;($ED$11*CX$8),2,IF($C23+$D23+$E23+$F23+$G23+$ED22&gt;($ED$11*CX$8),3,0))))</f>
        <v>0</v>
      </c>
      <c r="CY23" s="239">
        <f>IF(OR(SUMIF(CY$12:CY22,2,CY$12:CY22)=2,SUMIF(CY$12:CY22,1,CY$12:CY22)=1,SUM(CY$12:CY22)=1,SUM(CY$12:CY22)=2),0,IF($C23+$ED22&gt;($ED$11*CY$8),1,IF($C23+$D23+$E23+$F23+$ED22&gt;($ED$11*CY$8),2,IF($C23+$D23+$E23+$F23+$G23+$ED22&gt;($ED$11*CY$8),3,0))))</f>
        <v>0</v>
      </c>
      <c r="CZ23" s="239">
        <f>IF(OR(SUMIF(CZ$12:CZ22,2,CZ$12:CZ22)=2,SUMIF(CZ$12:CZ22,1,CZ$12:CZ22)=1,SUM(CZ$12:CZ22)=1,SUM(CZ$12:CZ22)=2),0,IF($C23+$ED22&gt;($ED$11*CZ$8),1,IF($C23+$D23+$E23+$F23+$ED22&gt;($ED$11*CZ$8),2,IF($C23+$D23+$E23+$F23+$G23+$ED22&gt;($ED$11*CZ$8),3,0))))</f>
        <v>0</v>
      </c>
      <c r="DA23" s="239">
        <f>IF(OR(SUMIF(DA$12:DA22,2,DA$12:DA22)=2,SUMIF(DA$12:DA22,1,DA$12:DA22)=1,SUM(DA$12:DA22)=1,SUM(DA$12:DA22)=2),0,IF($C23+$ED22&gt;($ED$11*DA$8),1,IF($C23+$D23+$E23+$F23+$ED22&gt;($ED$11*DA$8),2,IF($C23+$D23+$E23+$F23+$G23+$ED22&gt;($ED$11*DA$8),3,0))))</f>
        <v>0</v>
      </c>
      <c r="DB23" s="239">
        <f>IF(OR(SUMIF(DB$12:DB22,2,DB$12:DB22)=2,SUMIF(DB$12:DB22,1,DB$12:DB22)=1,SUM(DB$12:DB22)=1,SUM(DB$12:DB22)=2),0,IF($C23+$ED22&gt;($ED$11*DB$8),1,IF($C23+$D23+$E23+$F23+$ED22&gt;($ED$11*DB$8),2,IF($C23+$D23+$E23+$F23+$G23+$ED22&gt;($ED$11*DB$8),3,0))))</f>
        <v>0</v>
      </c>
      <c r="DC23" s="239">
        <f>IF(OR(SUMIF(DC$12:DC22,2,DC$12:DC22)=2,SUMIF(DC$12:DC22,1,DC$12:DC22)=1,SUM(DC$12:DC22)=1,SUM(DC$12:DC22)=2),0,IF($C23+$ED22&gt;($ED$11*DC$8),1,IF($C23+$D23+$E23+$F23+$ED22&gt;($ED$11*DC$8),2,IF($C23+$D23+$E23+$F23+$G23+$ED22&gt;($ED$11*DC$8),3,0))))</f>
        <v>0</v>
      </c>
      <c r="DD23" s="239">
        <f>IF(OR(SUMIF(DD$12:DD22,2,DD$12:DD22)=2,SUMIF(DD$12:DD22,1,DD$12:DD22)=1,SUM(DD$12:DD22)=1,SUM(DD$12:DD22)=2),0,IF($C23+$ED22&gt;($ED$11*DD$8),1,IF($C23+$D23+$E23+$F23+$ED22&gt;($ED$11*DD$8),2,IF($C23+$D23+$E23+$F23+$G23+$ED22&gt;($ED$11*DD$8),3,0))))</f>
        <v>0</v>
      </c>
      <c r="DE23" s="239">
        <f>IF(OR(SUMIF(DE$12:DE22,2,DE$12:DE22)=2,SUMIF(DE$12:DE22,1,DE$12:DE22)=1,SUM(DE$12:DE22)=1,SUM(DE$12:DE22)=2),0,IF($C23+$ED22&gt;($ED$11*DE$8),1,IF($C23+$D23+$E23+$F23+$ED22&gt;($ED$11*DE$8),2,IF($C23+$D23+$E23+$F23+$G23+$ED22&gt;($ED$11*DE$8),3,0))))</f>
        <v>0</v>
      </c>
      <c r="DF23" s="239">
        <f>IF(OR(SUMIF(DF$12:DF22,2,DF$12:DF22)=2,SUMIF(DF$12:DF22,1,DF$12:DF22)=1,SUM(DF$12:DF22)=1,SUM(DF$12:DF22)=2),0,IF($C23+$ED22&gt;($ED$11*DF$8),1,IF($C23+$D23+$E23+$F23+$ED22&gt;($ED$11*DF$8),2,IF($C23+$D23+$E23+$F23+$G23+$ED22&gt;($ED$11*DF$8),3,0))))</f>
        <v>0</v>
      </c>
      <c r="DG23" s="239">
        <f>IF(OR(SUMIF(DG$12:DG22,2,DG$12:DG22)=2,SUMIF(DG$12:DG22,1,DG$12:DG22)=1,SUM(DG$12:DG22)=1,SUM(DG$12:DG22)=2),0,IF($C23+$ED22&gt;($ED$11*DG$8),1,IF($C23+$D23+$E23+$F23+$ED22&gt;($ED$11*DG$8),2,IF($C23+$D23+$E23+$F23+$G23+$ED22&gt;($ED$11*DG$8),3,0))))</f>
        <v>0</v>
      </c>
      <c r="DH23" s="239">
        <f>IF(OR(SUMIF(DH$12:DH22,2,DH$12:DH22)=2,SUMIF(DH$12:DH22,1,DH$12:DH22)=1,SUM(DH$12:DH22)=1,SUM(DH$12:DH22)=2),0,IF($C23+$ED22&gt;($ED$11*DH$8),1,IF($C23+$D23+$E23+$F23+$ED22&gt;($ED$11*DH$8),2,IF($C23+$D23+$E23+$F23+$G23+$ED22&gt;($ED$11*DH$8),3,0))))</f>
        <v>0</v>
      </c>
      <c r="DI23" s="239">
        <f>IF(OR(SUMIF(DI$12:DI22,2,DI$12:DI22)=2,SUMIF(DI$12:DI22,1,DI$12:DI22)=1,SUM(DI$12:DI22)=1,SUM(DI$12:DI22)=2),0,IF($C23+$ED22&gt;($ED$11*DI$8),1,IF($C23+$D23+$E23+$F23+$ED22&gt;($ED$11*DI$8),2,IF($C23+$D23+$E23+$F23+$G23+$ED22&gt;($ED$11*DI$8),3,0))))</f>
        <v>0</v>
      </c>
      <c r="DJ23" s="239">
        <f>IF(OR(SUMIF(DJ$12:DJ22,2,DJ$12:DJ22)=2,SUMIF(DJ$12:DJ22,1,DJ$12:DJ22)=1,SUM(DJ$12:DJ22)=1,SUM(DJ$12:DJ22)=2),0,IF($C23+$ED22&gt;($ED$11*DJ$8),1,IF($C23+$D23+$E23+$F23+$ED22&gt;($ED$11*DJ$8),2,IF($C23+$D23+$E23+$F23+$G23+$ED22&gt;($ED$11*DJ$8),3,0))))</f>
        <v>0</v>
      </c>
      <c r="DK23" s="239">
        <f>IF(OR(SUMIF(DK$12:DK22,2,DK$12:DK22)=2,SUMIF(DK$12:DK22,1,DK$12:DK22)=1,SUM(DK$12:DK22)=1,SUM(DK$12:DK22)=2),0,IF($C23+$ED22&gt;($ED$11*DK$8),1,IF($C23+$D23+$E23+$F23+$ED22&gt;($ED$11*DK$8),2,IF($C23+$D23+$E23+$F23+$G23+$ED22&gt;($ED$11*DK$8),3,0))))</f>
        <v>0</v>
      </c>
      <c r="DL23" s="239">
        <f>IF(OR(SUMIF(DL$12:DL22,2,DL$12:DL22)=2,SUMIF(DL$12:DL22,1,DL$12:DL22)=1,SUM(DL$12:DL22)=1,SUM(DL$12:DL22)=2),0,IF($C23+$ED22&gt;($ED$11*DL$8),1,IF($C23+$D23+$E23+$F23+$ED22&gt;($ED$11*DL$8),2,IF($C23+$D23+$E23+$F23+$G23+$ED22&gt;($ED$11*DL$8),3,0))))</f>
        <v>0</v>
      </c>
      <c r="DM23" s="239">
        <f>IF(OR(SUMIF(DM$12:DM22,2,DM$12:DM22)=2,SUMIF(DM$12:DM22,1,DM$12:DM22)=1,SUM(DM$12:DM22)=1,SUM(DM$12:DM22)=2),0,IF($C23+$ED22&gt;($ED$11*DM$8),1,IF($C23+$D23+$E23+$F23+$ED22&gt;($ED$11*DM$8),2,IF($C23+$D23+$E23+$F23+$G23+$ED22&gt;($ED$11*DM$8),3,0))))</f>
        <v>0</v>
      </c>
      <c r="DN23" s="239">
        <f>IF(OR(SUMIF(DN$12:DN22,2,DN$12:DN22)=2,SUMIF(DN$12:DN22,1,DN$12:DN22)=1,SUM(DN$12:DN22)=1,SUM(DN$12:DN22)=2),0,IF($C23+$ED22&gt;($ED$11*DN$8),1,IF($C23+$D23+$E23+$F23+$ED22&gt;($ED$11*DN$8),2,IF($C23+$D23+$E23+$F23+$G23+$ED22&gt;($ED$11*DN$8),3,0))))</f>
        <v>0</v>
      </c>
      <c r="DO23" s="239">
        <f>IF(OR(SUMIF(DO$12:DO22,2,DO$12:DO22)=2,SUMIF(DO$12:DO22,1,DO$12:DO22)=1,SUM(DO$12:DO22)=1,SUM(DO$12:DO22)=2),0,IF($C23+$ED22&gt;($ED$11*DO$8),1,IF($C23+$D23+$E23+$F23+$ED22&gt;($ED$11*DO$8),2,IF($C23+$D23+$E23+$F23+$G23+$ED22&gt;($ED$11*DO$8),3,0))))</f>
        <v>0</v>
      </c>
      <c r="DP23" s="239">
        <f>IF(OR(SUMIF(DP$12:DP22,2,DP$12:DP22)=2,SUMIF(DP$12:DP22,1,DP$12:DP22)=1,SUM(DP$12:DP22)=1,SUM(DP$12:DP22)=2),0,IF($C23+$ED22&gt;($ED$11*DP$8),1,IF($C23+$D23+$E23+$F23+$ED22&gt;($ED$11*DP$8),2,IF($C23+$D23+$E23+$F23+$G23+$ED22&gt;($ED$11*DP$8),3,0))))</f>
        <v>0</v>
      </c>
      <c r="DQ23" s="239">
        <f>IF(OR(SUMIF(DQ$12:DQ22,2,DQ$12:DQ22)=2,SUMIF(DQ$12:DQ22,1,DQ$12:DQ22)=1,SUM(DQ$12:DQ22)=1,SUM(DQ$12:DQ22)=2),0,IF($C23+$ED22&gt;($ED$11*DQ$8),1,IF($C23+$D23+$E23+$F23+$ED22&gt;($ED$11*DQ$8),2,IF($C23+$D23+$E23+$F23+$G23+$ED22&gt;($ED$11*DQ$8),3,0))))</f>
        <v>0</v>
      </c>
      <c r="DR23" s="239">
        <f>IF(OR(SUMIF(DR$12:DR22,2,DR$12:DR22)=2,SUMIF(DR$12:DR22,1,DR$12:DR22)=1,SUM(DR$12:DR22)=1,SUM(DR$12:DR22)=2),0,IF($C23+$ED22&gt;($ED$11*DR$8),1,IF($C23+$D23+$E23+$F23+$ED22&gt;($ED$11*DR$8),2,IF($C23+$D23+$E23+$F23+$G23+$ED22&gt;($ED$11*DR$8),3,0))))</f>
        <v>0</v>
      </c>
      <c r="DS23" s="239">
        <f>IF(OR(SUMIF(DS$12:DS22,2,DS$12:DS22)=2,SUMIF(DS$12:DS22,1,DS$12:DS22)=1,SUM(DS$12:DS22)=1,SUM(DS$12:DS22)=2),0,IF($C23+$ED22&gt;($ED$11*DS$8),1,IF($C23+$D23+$E23+$F23+$ED22&gt;($ED$11*DS$8),2,IF($C23+$D23+$E23+$F23+$G23+$ED22&gt;($ED$11*DS$8),3,0))))</f>
        <v>0</v>
      </c>
      <c r="DT23" s="239">
        <f>IF(OR(SUMIF(DT$12:DT22,2,DT$12:DT22)=2,SUMIF(DT$12:DT22,1,DT$12:DT22)=1,SUM(DT$12:DT22)=1,SUM(DT$12:DT22)=2),0,IF($C23+$ED22&gt;($ED$11*DT$8),1,IF($C23+$D23+$E23+$F23+$ED22&gt;($ED$11*DT$8),2,IF($C23+$D23+$E23+$F23+$G23+$ED22&gt;($ED$11*DT$8),3,0))))</f>
        <v>0</v>
      </c>
      <c r="DU23" s="239">
        <f>IF(OR(SUMIF(DU$12:DU22,2,DU$12:DU22)=2,SUMIF(DU$12:DU22,1,DU$12:DU22)=1,SUM(DU$12:DU22)=1,SUM(DU$12:DU22)=2),0,IF($C23+$ED22&gt;($ED$11*DU$8),1,IF($C23+$D23+$E23+$F23+$ED22&gt;($ED$11*DU$8),2,IF($C23+$D23+$E23+$F23+$G23+$ED22&gt;($ED$11*DU$8),3,0))))</f>
        <v>0</v>
      </c>
      <c r="DV23" s="239">
        <f>IF(OR(SUMIF(DV$12:DV22,2,DV$12:DV22)=2,SUMIF(DV$12:DV22,1,DV$12:DV22)=1,SUM(DV$12:DV22)=1,SUM(DV$12:DV22)=2),0,IF($C23+$ED22&gt;($ED$11*DV$8),1,IF($C23+$D23+$E23+$F23+$ED22&gt;($ED$11*DV$8),2,IF($C23+$D23+$E23+$F23+$G23+$ED22&gt;($ED$11*DV$8),3,0))))</f>
        <v>0</v>
      </c>
      <c r="DW23" s="239">
        <f>IF(OR(SUMIF(DW$12:DW22,2,DW$12:DW22)=2,SUMIF(DW$12:DW22,1,DW$12:DW22)=1,SUM(DW$12:DW22)=1,SUM(DW$12:DW22)=2),0,IF($C23+$ED22&gt;($ED$11*DW$8),1,IF($C23+$D23+$E23+$F23+$ED22&gt;($ED$11*DW$8),2,IF($C23+$D23+$E23+$F23+$G23+$ED22&gt;($ED$11*DW$8),3,0))))</f>
        <v>0</v>
      </c>
      <c r="DX23" s="239">
        <f>IF(OR(SUMIF(DX$12:DX22,2,DX$12:DX22)=2,SUMIF(DX$12:DX22,1,DX$12:DX22)=1,SUM(DX$12:DX22)=1,SUM(DX$12:DX22)=2),0,IF($C23+$ED22&gt;($ED$11*DX$8),1,IF($C23+$D23+$E23+$F23+$ED22&gt;($ED$11*DX$8),2,IF($C23+$D23+$E23+$F23+$G23+$ED22&gt;($ED$11*DX$8),3,0))))</f>
        <v>0</v>
      </c>
      <c r="DY23" s="239">
        <f>IF(OR(SUMIF(DY$12:DY22,2,DY$12:DY22)=2,SUMIF(DY$12:DY22,1,DY$12:DY22)=1,SUM(DY$12:DY22)=1,SUM(DY$12:DY22)=2),0,IF($C23+$ED22&gt;($ED$11*DY$8),1,IF($C23+$D23+$E23+$F23+$ED22&gt;($ED$11*DY$8),2,IF($C23+$D23+$E23+$F23+$G23+$ED22&gt;($ED$11*DY$8),3,0))))</f>
        <v>0</v>
      </c>
      <c r="DZ23" s="239">
        <f>IF(OR(SUMIF(DZ$12:DZ22,2,DZ$12:DZ22)=2,SUMIF(DZ$12:DZ22,1,DZ$12:DZ22)=1,SUM(DZ$12:DZ22)=1,SUM(DZ$12:DZ22)=2),0,IF($C23+$ED22&gt;($ED$11*DZ$8),1,IF($C23+$D23+$E23+$F23+$ED22&gt;($ED$11*DZ$8),2,IF($C23+$D23+$E23+$F23+$G23+$ED22&gt;($ED$11*DZ$8),3,0))))</f>
        <v>0</v>
      </c>
      <c r="EA23" s="239">
        <f>IF(OR(SUMIF(EA$12:EA22,2,EA$12:EA22)=2,SUMIF(EA$12:EA22,1,EA$12:EA22)=1,SUM(EA$12:EA22)=1,SUM(EA$12:EA22)=2),0,IF($C23+$ED22&gt;($ED$11*EA$8),1,IF($C23+$D23+$E23+$F23+$ED22&gt;($ED$11*EA$8),2,IF($C23+$D23+$E23+$F23+$G23+$ED22&gt;($ED$11*EA$8),3,0))))</f>
        <v>0</v>
      </c>
      <c r="EB23" s="239">
        <f>IF(OR(SUMIF(EB$12:EB22,2,EB$12:EB22)=2,SUMIF(EB$12:EB22,1,EB$12:EB22)=1,SUM(EB$12:EB22)=1,SUM(EB$12:EB22)=2),0,IF($C23+$ED22&gt;($ED$11*EB$8),1,IF($C23+$D23+$E23+$F23+$ED22&gt;($ED$11*EB$8),2,IF($C23+$D23+$E23+$F23+$G23+$ED22&gt;($ED$11*EB$8),3,0))))</f>
        <v>0</v>
      </c>
      <c r="EC23" s="239">
        <f>IF(OR(SUMIF(EC$12:EC22,2,EC$12:EC22)=2,SUMIF(EC$12:EC22,1,EC$12:EC22)=1,SUM(EC$12:EC22)=1,SUM(EC$12:EC22)=2),0,IF($C23+$ED22&gt;($ED$11*EC$8),1,IF($C23+$D23+$E23+$F23+$ED22&gt;($ED$11*EC$8),2,IF($C23+$D23+$E23+$F23+$G23+$ED22&gt;($ED$11*EC$8),3,0))))</f>
        <v>0</v>
      </c>
      <c r="ED23" s="197">
        <f>SUM($C$12:$F23)</f>
        <v>0</v>
      </c>
    </row>
    <row r="24" spans="1:134" ht="14.1" customHeight="1">
      <c r="A24" s="236">
        <v>13</v>
      </c>
      <c r="B24" s="237"/>
      <c r="C24" s="237"/>
      <c r="D24" s="237"/>
      <c r="E24" s="237"/>
      <c r="F24" s="237"/>
      <c r="G24" s="237"/>
      <c r="H24" s="239">
        <f>IF(OR(SUMIF(H$12:H23,2,H$12:H23)=2,SUMIF(H$12:H23,1,H$12:H23)=1,SUM(H$12:H23)=1,SUM(H$12:H23)=2),0,IF($C24+$ED23&gt;($ED$11*H$8),1,IF($C24+$D24+$E24+$F24+$ED23&gt;($ED$11*H$8),2,IF($C24+$D24+$E24+$F24+$G24+$ED23&gt;($ED$11*H$8),3,0))))</f>
        <v>0</v>
      </c>
      <c r="I24" s="239">
        <f>IF(OR(SUMIF(I$12:I23,2,I$12:I23)=2,SUMIF(I$12:I23,1,I$12:I23)=1,SUM(I$12:I23)=1,SUM(I$12:I23)=2),0,IF($C24+$ED23&gt;($ED$11*I$8),1,IF($C24+$D24+$E24+$F24+$ED23&gt;($ED$11*I$8),2,IF($C24+$D24+$E24+$F24+$G24+$ED23&gt;($ED$11*I$8),3,0))))</f>
        <v>0</v>
      </c>
      <c r="J24" s="239">
        <f>IF(OR(SUMIF(J$12:J23,2,J$12:J23)=2,SUMIF(J$12:J23,1,J$12:J23)=1,SUM(J$12:J23)=1,SUM(J$12:J23)=2),0,IF($C24+$ED23&gt;($ED$11*J$8),1,IF($C24+$D24+$E24+$F24+$ED23&gt;($ED$11*J$8),2,IF($C24+$D24+$E24+$F24+$G24+$ED23&gt;($ED$11*J$8),3,0))))</f>
        <v>0</v>
      </c>
      <c r="K24" s="239">
        <f>IF(OR(SUMIF(K$12:K23,2,K$12:K23)=2,SUMIF(K$12:K23,1,K$12:K23)=1,SUM(K$12:K23)=1,SUM(K$12:K23)=2),0,IF($C24+$ED23&gt;($ED$11*K$8),1,IF($C24+$D24+$E24+$F24+$ED23&gt;($ED$11*K$8),2,IF($C24+$D24+$E24+$F24+$G24+$ED23&gt;($ED$11*K$8),3,0))))</f>
        <v>0</v>
      </c>
      <c r="L24" s="239">
        <f>IF(OR(SUMIF(L$12:L23,2,L$12:L23)=2,SUMIF(L$12:L23,1,L$12:L23)=1,SUM(L$12:L23)=1,SUM(L$12:L23)=2),0,IF($C24+$ED23&gt;($ED$11*L$8),1,IF($C24+$D24+$E24+$F24+$ED23&gt;($ED$11*L$8),2,IF($C24+$D24+$E24+$F24+$G24+$ED23&gt;($ED$11*L$8),3,0))))</f>
        <v>0</v>
      </c>
      <c r="M24" s="239">
        <f>IF(OR(SUMIF(M$12:M23,2,M$12:M23)=2,SUMIF(M$12:M23,1,M$12:M23)=1,SUM(M$12:M23)=1,SUM(M$12:M23)=2),0,IF($C24+$ED23&gt;($ED$11*M$8),1,IF($C24+$D24+$E24+$F24+$ED23&gt;($ED$11*M$8),2,IF($C24+$D24+$E24+$F24+$G24+$ED23&gt;($ED$11*M$8),3,0))))</f>
        <v>0</v>
      </c>
      <c r="N24" s="239">
        <f>IF(OR(SUMIF(N$12:N23,2,N$12:N23)=2,SUMIF(N$12:N23,1,N$12:N23)=1,SUM(N$12:N23)=1,SUM(N$12:N23)=2),0,IF($C24+$ED23&gt;($ED$11*N$8),1,IF($C24+$D24+$E24+$F24+$ED23&gt;($ED$11*N$8),2,IF($C24+$D24+$E24+$F24+$G24+$ED23&gt;($ED$11*N$8),3,0))))</f>
        <v>0</v>
      </c>
      <c r="O24" s="239">
        <f>IF(OR(SUMIF(O$12:O23,2,O$12:O23)=2,SUMIF(O$12:O23,1,O$12:O23)=1,SUM(O$12:O23)=1,SUM(O$12:O23)=2),0,IF($C24+$ED23&gt;($ED$11*O$8),1,IF($C24+$D24+$E24+$F24+$ED23&gt;($ED$11*O$8),2,IF($C24+$D24+$E24+$F24+$G24+$ED23&gt;($ED$11*O$8),3,0))))</f>
        <v>0</v>
      </c>
      <c r="P24" s="239">
        <f>IF(OR(SUMIF(P$12:P23,2,P$12:P23)=2,SUMIF(P$12:P23,1,P$12:P23)=1,SUM(P$12:P23)=1,SUM(P$12:P23)=2),0,IF($C24+$ED23&gt;($ED$11*P$8),1,IF($C24+$D24+$E24+$F24+$ED23&gt;($ED$11*P$8),2,IF($C24+$D24+$E24+$F24+$G24+$ED23&gt;($ED$11*P$8),3,0))))</f>
        <v>0</v>
      </c>
      <c r="Q24" s="239">
        <f>IF(OR(SUMIF(Q$12:Q23,2,Q$12:Q23)=2,SUMIF(Q$12:Q23,1,Q$12:Q23)=1,SUM(Q$12:Q23)=1,SUM(Q$12:Q23)=2),0,IF($C24+$ED23&gt;($ED$11*Q$8),1,IF($C24+$D24+$E24+$F24+$ED23&gt;($ED$11*Q$8),2,IF($C24+$D24+$E24+$F24+$G24+$ED23&gt;($ED$11*Q$8),3,0))))</f>
        <v>0</v>
      </c>
      <c r="R24" s="239">
        <f>IF(OR(SUMIF(R$12:R23,2,R$12:R23)=2,SUMIF(R$12:R23,1,R$12:R23)=1,SUM(R$12:R23)=1,SUM(R$12:R23)=2),0,IF($C24+$ED23&gt;($ED$11*R$8),1,IF($C24+$D24+$E24+$F24+$ED23&gt;($ED$11*R$8),2,IF($C24+$D24+$E24+$F24+$G24+$ED23&gt;($ED$11*R$8),3,0))))</f>
        <v>0</v>
      </c>
      <c r="S24" s="239">
        <f>IF(OR(SUMIF(S$12:S23,2,S$12:S23)=2,SUMIF(S$12:S23,1,S$12:S23)=1,SUM(S$12:S23)=1,SUM(S$12:S23)=2),0,IF($C24+$ED23&gt;($ED$11*S$8),1,IF($C24+$D24+$E24+$F24+$ED23&gt;($ED$11*S$8),2,IF($C24+$D24+$E24+$F24+$G24+$ED23&gt;($ED$11*S$8),3,0))))</f>
        <v>0</v>
      </c>
      <c r="T24" s="239">
        <f>IF(OR(SUMIF(T$12:T23,2,T$12:T23)=2,SUMIF(T$12:T23,1,T$12:T23)=1,SUM(T$12:T23)=1,SUM(T$12:T23)=2),0,IF($C24+$ED23&gt;($ED$11*T$8),1,IF($C24+$D24+$E24+$F24+$ED23&gt;($ED$11*T$8),2,IF($C24+$D24+$E24+$F24+$G24+$ED23&gt;($ED$11*T$8),3,0))))</f>
        <v>0</v>
      </c>
      <c r="U24" s="239">
        <f>IF(OR(SUMIF(U$12:U23,2,U$12:U23)=2,SUMIF(U$12:U23,1,U$12:U23)=1,SUM(U$12:U23)=1,SUM(U$12:U23)=2),0,IF($C24+$ED23&gt;($ED$11*U$8),1,IF($C24+$D24+$E24+$F24+$ED23&gt;($ED$11*U$8),2,IF($C24+$D24+$E24+$F24+$G24+$ED23&gt;($ED$11*U$8),3,0))))</f>
        <v>0</v>
      </c>
      <c r="V24" s="239">
        <f>IF(OR(SUMIF(V$12:V23,2,V$12:V23)=2,SUMIF(V$12:V23,1,V$12:V23)=1,SUM(V$12:V23)=1,SUM(V$12:V23)=2),0,IF($C24+$ED23&gt;($ED$11*V$8),1,IF($C24+$D24+$E24+$F24+$ED23&gt;($ED$11*V$8),2,IF($C24+$D24+$E24+$F24+$G24+$ED23&gt;($ED$11*V$8),3,0))))</f>
        <v>0</v>
      </c>
      <c r="W24" s="239">
        <f>IF(OR(SUMIF(W$12:W23,2,W$12:W23)=2,SUMIF(W$12:W23,1,W$12:W23)=1,SUM(W$12:W23)=1,SUM(W$12:W23)=2),0,IF($C24+$ED23&gt;($ED$11*W$8),1,IF($C24+$D24+$E24+$F24+$ED23&gt;($ED$11*W$8),2,IF($C24+$D24+$E24+$F24+$G24+$ED23&gt;($ED$11*W$8),3,0))))</f>
        <v>0</v>
      </c>
      <c r="X24" s="239">
        <f>IF(OR(SUMIF(X$12:X23,2,X$12:X23)=2,SUMIF(X$12:X23,1,X$12:X23)=1,SUM(X$12:X23)=1,SUM(X$12:X23)=2),0,IF($C24+$ED23&gt;($ED$11*X$8),1,IF($C24+$D24+$E24+$F24+$ED23&gt;($ED$11*X$8),2,IF($C24+$D24+$E24+$F24+$G24+$ED23&gt;($ED$11*X$8),3,0))))</f>
        <v>0</v>
      </c>
      <c r="Y24" s="239">
        <f>IF(OR(SUMIF(Y$12:Y23,2,Y$12:Y23)=2,SUMIF(Y$12:Y23,1,Y$12:Y23)=1,SUM(Y$12:Y23)=1,SUM(Y$12:Y23)=2),0,IF($C24+$ED23&gt;($ED$11*Y$8),1,IF($C24+$D24+$E24+$F24+$ED23&gt;($ED$11*Y$8),2,IF($C24+$D24+$E24+$F24+$G24+$ED23&gt;($ED$11*Y$8),3,0))))</f>
        <v>0</v>
      </c>
      <c r="Z24" s="239">
        <f>IF(OR(SUMIF(Z$12:Z23,2,Z$12:Z23)=2,SUMIF(Z$12:Z23,1,Z$12:Z23)=1,SUM(Z$12:Z23)=1,SUM(Z$12:Z23)=2),0,IF($C24+$ED23&gt;($ED$11*Z$8),1,IF($C24+$D24+$E24+$F24+$ED23&gt;($ED$11*Z$8),2,IF($C24+$D24+$E24+$F24+$G24+$ED23&gt;($ED$11*Z$8),3,0))))</f>
        <v>0</v>
      </c>
      <c r="AA24" s="239">
        <f>IF(OR(SUMIF(AA$12:AA23,2,AA$12:AA23)=2,SUMIF(AA$12:AA23,1,AA$12:AA23)=1,SUM(AA$12:AA23)=1,SUM(AA$12:AA23)=2),0,IF($C24+$ED23&gt;($ED$11*AA$8),1,IF($C24+$D24+$E24+$F24+$ED23&gt;($ED$11*AA$8),2,IF($C24+$D24+$E24+$F24+$G24+$ED23&gt;($ED$11*AA$8),3,0))))</f>
        <v>0</v>
      </c>
      <c r="AB24" s="239">
        <f>IF(OR(SUMIF(AB$12:AB23,2,AB$12:AB23)=2,SUMIF(AB$12:AB23,1,AB$12:AB23)=1,SUM(AB$12:AB23)=1,SUM(AB$12:AB23)=2),0,IF($C24+$ED23&gt;($ED$11*AB$8),1,IF($C24+$D24+$E24+$F24+$ED23&gt;($ED$11*AB$8),2,IF($C24+$D24+$E24+$F24+$G24+$ED23&gt;($ED$11*AB$8),3,0))))</f>
        <v>0</v>
      </c>
      <c r="AC24" s="239">
        <f>IF(OR(SUMIF(AC$12:AC23,2,AC$12:AC23)=2,SUMIF(AC$12:AC23,1,AC$12:AC23)=1,SUM(AC$12:AC23)=1,SUM(AC$12:AC23)=2),0,IF($C24+$ED23&gt;($ED$11*AC$8),1,IF($C24+$D24+$E24+$F24+$ED23&gt;($ED$11*AC$8),2,IF($C24+$D24+$E24+$F24+$G24+$ED23&gt;($ED$11*AC$8),3,0))))</f>
        <v>0</v>
      </c>
      <c r="AD24" s="239">
        <f>IF(OR(SUMIF(AD$12:AD23,2,AD$12:AD23)=2,SUMIF(AD$12:AD23,1,AD$12:AD23)=1,SUM(AD$12:AD23)=1,SUM(AD$12:AD23)=2),0,IF($C24+$ED23&gt;($ED$11*AD$8),1,IF($C24+$D24+$E24+$F24+$ED23&gt;($ED$11*AD$8),2,IF($C24+$D24+$E24+$F24+$G24+$ED23&gt;($ED$11*AD$8),3,0))))</f>
        <v>0</v>
      </c>
      <c r="AE24" s="239">
        <f>IF(OR(SUMIF(AE$12:AE23,2,AE$12:AE23)=2,SUMIF(AE$12:AE23,1,AE$12:AE23)=1,SUM(AE$12:AE23)=1,SUM(AE$12:AE23)=2),0,IF($C24+$ED23&gt;($ED$11*AE$8),1,IF($C24+$D24+$E24+$F24+$ED23&gt;($ED$11*AE$8),2,IF($C24+$D24+$E24+$F24+$G24+$ED23&gt;($ED$11*AE$8),3,0))))</f>
        <v>0</v>
      </c>
      <c r="AF24" s="239">
        <f>IF(OR(SUMIF(AF$12:AF23,2,AF$12:AF23)=2,SUMIF(AF$12:AF23,1,AF$12:AF23)=1,SUM(AF$12:AF23)=1,SUM(AF$12:AF23)=2),0,IF($C24+$ED23&gt;($ED$11*AF$8),1,IF($C24+$D24+$E24+$F24+$ED23&gt;($ED$11*AF$8),2,IF($C24+$D24+$E24+$F24+$G24+$ED23&gt;($ED$11*AF$8),3,0))))</f>
        <v>0</v>
      </c>
      <c r="AG24" s="239">
        <f>IF(OR(SUMIF(AG$12:AG23,2,AG$12:AG23)=2,SUMIF(AG$12:AG23,1,AG$12:AG23)=1,SUM(AG$12:AG23)=1,SUM(AG$12:AG23)=2),0,IF($C24+$ED23&gt;($ED$11*AG$8),1,IF($C24+$D24+$E24+$F24+$ED23&gt;($ED$11*AG$8),2,IF($C24+$D24+$E24+$F24+$G24+$ED23&gt;($ED$11*AG$8),3,0))))</f>
        <v>0</v>
      </c>
      <c r="AH24" s="239">
        <f>IF(OR(SUMIF(AH$12:AH23,2,AH$12:AH23)=2,SUMIF(AH$12:AH23,1,AH$12:AH23)=1,SUM(AH$12:AH23)=1,SUM(AH$12:AH23)=2),0,IF($C24+$ED23&gt;($ED$11*AH$8),1,IF($C24+$D24+$E24+$F24+$ED23&gt;($ED$11*AH$8),2,IF($C24+$D24+$E24+$F24+$G24+$ED23&gt;($ED$11*AH$8),3,0))))</f>
        <v>0</v>
      </c>
      <c r="AI24" s="239">
        <f>IF(OR(SUMIF(AI$12:AI23,2,AI$12:AI23)=2,SUMIF(AI$12:AI23,1,AI$12:AI23)=1,SUM(AI$12:AI23)=1,SUM(AI$12:AI23)=2),0,IF($C24+$ED23&gt;($ED$11*AI$8),1,IF($C24+$D24+$E24+$F24+$ED23&gt;($ED$11*AI$8),2,IF($C24+$D24+$E24+$F24+$G24+$ED23&gt;($ED$11*AI$8),3,0))))</f>
        <v>0</v>
      </c>
      <c r="AJ24" s="239">
        <f>IF(OR(SUMIF(AJ$12:AJ23,2,AJ$12:AJ23)=2,SUMIF(AJ$12:AJ23,1,AJ$12:AJ23)=1,SUM(AJ$12:AJ23)=1,SUM(AJ$12:AJ23)=2),0,IF($C24+$ED23&gt;($ED$11*AJ$8),1,IF($C24+$D24+$E24+$F24+$ED23&gt;($ED$11*AJ$8),2,IF($C24+$D24+$E24+$F24+$G24+$ED23&gt;($ED$11*AJ$8),3,0))))</f>
        <v>0</v>
      </c>
      <c r="AK24" s="239">
        <f>IF(OR(SUMIF(AK$12:AK23,2,AK$12:AK23)=2,SUMIF(AK$12:AK23,1,AK$12:AK23)=1,SUM(AK$12:AK23)=1,SUM(AK$12:AK23)=2),0,IF($C24+$ED23&gt;($ED$11*AK$8),1,IF($C24+$D24+$E24+$F24+$ED23&gt;($ED$11*AK$8),2,IF($C24+$D24+$E24+$F24+$G24+$ED23&gt;($ED$11*AK$8),3,0))))</f>
        <v>0</v>
      </c>
      <c r="AL24" s="239">
        <f>IF(OR(SUMIF(AL$12:AL23,2,AL$12:AL23)=2,SUMIF(AL$12:AL23,1,AL$12:AL23)=1,SUM(AL$12:AL23)=1,SUM(AL$12:AL23)=2),0,IF($C24+$ED23&gt;($ED$11*AL$8),1,IF($C24+$D24+$E24+$F24+$ED23&gt;($ED$11*AL$8),2,IF($C24+$D24+$E24+$F24+$G24+$ED23&gt;($ED$11*AL$8),3,0))))</f>
        <v>0</v>
      </c>
      <c r="AM24" s="239">
        <f>IF(OR(SUMIF(AM$12:AM23,2,AM$12:AM23)=2,SUMIF(AM$12:AM23,1,AM$12:AM23)=1,SUM(AM$12:AM23)=1,SUM(AM$12:AM23)=2),0,IF($C24+$ED23&gt;($ED$11*AM$8),1,IF($C24+$D24+$E24+$F24+$ED23&gt;($ED$11*AM$8),2,IF($C24+$D24+$E24+$F24+$G24+$ED23&gt;($ED$11*AM$8),3,0))))</f>
        <v>0</v>
      </c>
      <c r="AN24" s="239">
        <f>IF(OR(SUMIF(AN$12:AN23,2,AN$12:AN23)=2,SUMIF(AN$12:AN23,1,AN$12:AN23)=1,SUM(AN$12:AN23)=1,SUM(AN$12:AN23)=2),0,IF($C24+$ED23&gt;($ED$11*AN$8),1,IF($C24+$D24+$E24+$F24+$ED23&gt;($ED$11*AN$8),2,IF($C24+$D24+$E24+$F24+$G24+$ED23&gt;($ED$11*AN$8),3,0))))</f>
        <v>0</v>
      </c>
      <c r="AO24" s="239">
        <f>IF(OR(SUMIF(AO$12:AO23,2,AO$12:AO23)=2,SUMIF(AO$12:AO23,1,AO$12:AO23)=1,SUM(AO$12:AO23)=1,SUM(AO$12:AO23)=2),0,IF($C24+$ED23&gt;($ED$11*AO$8),1,IF($C24+$D24+$E24+$F24+$ED23&gt;($ED$11*AO$8),2,IF($C24+$D24+$E24+$F24+$G24+$ED23&gt;($ED$11*AO$8),3,0))))</f>
        <v>0</v>
      </c>
      <c r="AP24" s="239">
        <f>IF(OR(SUMIF(AP$12:AP23,2,AP$12:AP23)=2,SUMIF(AP$12:AP23,1,AP$12:AP23)=1,SUM(AP$12:AP23)=1,SUM(AP$12:AP23)=2),0,IF($C24+$ED23&gt;($ED$11*AP$8),1,IF($C24+$D24+$E24+$F24+$ED23&gt;($ED$11*AP$8),2,IF($C24+$D24+$E24+$F24+$G24+$ED23&gt;($ED$11*AP$8),3,0))))</f>
        <v>0</v>
      </c>
      <c r="AQ24" s="239">
        <f>IF(OR(SUMIF(AQ$12:AQ23,2,AQ$12:AQ23)=2,SUMIF(AQ$12:AQ23,1,AQ$12:AQ23)=1,SUM(AQ$12:AQ23)=1,SUM(AQ$12:AQ23)=2),0,IF($C24+$ED23&gt;($ED$11*AQ$8),1,IF($C24+$D24+$E24+$F24+$ED23&gt;($ED$11*AQ$8),2,IF($C24+$D24+$E24+$F24+$G24+$ED23&gt;($ED$11*AQ$8),3,0))))</f>
        <v>0</v>
      </c>
      <c r="AR24" s="239">
        <f>IF(OR(SUMIF(AR$12:AR23,2,AR$12:AR23)=2,SUMIF(AR$12:AR23,1,AR$12:AR23)=1,SUM(AR$12:AR23)=1,SUM(AR$12:AR23)=2),0,IF($C24+$ED23&gt;($ED$11*AR$8),1,IF($C24+$D24+$E24+$F24+$ED23&gt;($ED$11*AR$8),2,IF($C24+$D24+$E24+$F24+$G24+$ED23&gt;($ED$11*AR$8),3,0))))</f>
        <v>0</v>
      </c>
      <c r="AS24" s="239">
        <f>IF(OR(SUMIF(AS$12:AS23,2,AS$12:AS23)=2,SUMIF(AS$12:AS23,1,AS$12:AS23)=1,SUM(AS$12:AS23)=1,SUM(AS$12:AS23)=2),0,IF($C24+$ED23&gt;($ED$11*AS$8),1,IF($C24+$D24+$E24+$F24+$ED23&gt;($ED$11*AS$8),2,IF($C24+$D24+$E24+$F24+$G24+$ED23&gt;($ED$11*AS$8),3,0))))</f>
        <v>0</v>
      </c>
      <c r="AT24" s="239">
        <f>IF(OR(SUMIF(AT$12:AT23,2,AT$12:AT23)=2,SUMIF(AT$12:AT23,1,AT$12:AT23)=1,SUM(AT$12:AT23)=1,SUM(AT$12:AT23)=2),0,IF($C24+$ED23&gt;($ED$11*AT$8),1,IF($C24+$D24+$E24+$F24+$ED23&gt;($ED$11*AT$8),2,IF($C24+$D24+$E24+$F24+$G24+$ED23&gt;($ED$11*AT$8),3,0))))</f>
        <v>0</v>
      </c>
      <c r="AU24" s="239">
        <f>IF(OR(SUMIF(AU$12:AU23,2,AU$12:AU23)=2,SUMIF(AU$12:AU23,1,AU$12:AU23)=1,SUM(AU$12:AU23)=1,SUM(AU$12:AU23)=2),0,IF($C24+$ED23&gt;($ED$11*AU$8),1,IF($C24+$D24+$E24+$F24+$ED23&gt;($ED$11*AU$8),2,IF($C24+$D24+$E24+$F24+$G24+$ED23&gt;($ED$11*AU$8),3,0))))</f>
        <v>0</v>
      </c>
      <c r="AV24" s="239">
        <f>IF(OR(SUMIF(AV$12:AV23,2,AV$12:AV23)=2,SUMIF(AV$12:AV23,1,AV$12:AV23)=1,SUM(AV$12:AV23)=1,SUM(AV$12:AV23)=2),0,IF($C24+$ED23&gt;($ED$11*AV$8),1,IF($C24+$D24+$E24+$F24+$ED23&gt;($ED$11*AV$8),2,IF($C24+$D24+$E24+$F24+$G24+$ED23&gt;($ED$11*AV$8),3,0))))</f>
        <v>0</v>
      </c>
      <c r="AW24" s="239">
        <f>IF(OR(SUMIF(AW$12:AW23,2,AW$12:AW23)=2,SUMIF(AW$12:AW23,1,AW$12:AW23)=1,SUM(AW$12:AW23)=1,SUM(AW$12:AW23)=2),0,IF($C24+$ED23&gt;($ED$11*AW$8),1,IF($C24+$D24+$E24+$F24+$ED23&gt;($ED$11*AW$8),2,IF($C24+$D24+$E24+$F24+$G24+$ED23&gt;($ED$11*AW$8),3,0))))</f>
        <v>0</v>
      </c>
      <c r="AX24" s="239">
        <f>IF(OR(SUMIF(AX$12:AX23,2,AX$12:AX23)=2,SUMIF(AX$12:AX23,1,AX$12:AX23)=1,SUM(AX$12:AX23)=1,SUM(AX$12:AX23)=2),0,IF($C24+$ED23&gt;($ED$11*AX$8),1,IF($C24+$D24+$E24+$F24+$ED23&gt;($ED$11*AX$8),2,IF($C24+$D24+$E24+$F24+$G24+$ED23&gt;($ED$11*AX$8),3,0))))</f>
        <v>0</v>
      </c>
      <c r="AY24" s="239">
        <f>IF(OR(SUMIF(AY$12:AY23,2,AY$12:AY23)=2,SUMIF(AY$12:AY23,1,AY$12:AY23)=1,SUM(AY$12:AY23)=1,SUM(AY$12:AY23)=2),0,IF($C24+$ED23&gt;($ED$11*AY$8),1,IF($C24+$D24+$E24+$F24+$ED23&gt;($ED$11*AY$8),2,IF($C24+$D24+$E24+$F24+$G24+$ED23&gt;($ED$11*AY$8),3,0))))</f>
        <v>0</v>
      </c>
      <c r="AZ24" s="239">
        <f>IF(OR(SUMIF(AZ$12:AZ23,2,AZ$12:AZ23)=2,SUMIF(AZ$12:AZ23,1,AZ$12:AZ23)=1,SUM(AZ$12:AZ23)=1,SUM(AZ$12:AZ23)=2),0,IF($C24+$ED23&gt;($ED$11*AZ$8),1,IF($C24+$D24+$E24+$F24+$ED23&gt;($ED$11*AZ$8),2,IF($C24+$D24+$E24+$F24+$G24+$ED23&gt;($ED$11*AZ$8),3,0))))</f>
        <v>0</v>
      </c>
      <c r="BA24" s="239">
        <f>IF(OR(SUMIF(BA$12:BA23,2,BA$12:BA23)=2,SUMIF(BA$12:BA23,1,BA$12:BA23)=1,SUM(BA$12:BA23)=1,SUM(BA$12:BA23)=2),0,IF($C24+$ED23&gt;($ED$11*BA$8),1,IF($C24+$D24+$E24+$F24+$ED23&gt;($ED$11*BA$8),2,IF($C24+$D24+$E24+$F24+$G24+$ED23&gt;($ED$11*BA$8),3,0))))</f>
        <v>0</v>
      </c>
      <c r="BB24" s="239">
        <f>IF(OR(SUMIF(BB$12:BB23,2,BB$12:BB23)=2,SUMIF(BB$12:BB23,1,BB$12:BB23)=1,SUM(BB$12:BB23)=1,SUM(BB$12:BB23)=2),0,IF($C24+$ED23&gt;($ED$11*BB$8),1,IF($C24+$D24+$E24+$F24+$ED23&gt;($ED$11*BB$8),2,IF($C24+$D24+$E24+$F24+$G24+$ED23&gt;($ED$11*BB$8),3,0))))</f>
        <v>0</v>
      </c>
      <c r="BC24" s="239">
        <f>IF(OR(SUMIF(BC$12:BC23,2,BC$12:BC23)=2,SUMIF(BC$12:BC23,1,BC$12:BC23)=1,SUM(BC$12:BC23)=1,SUM(BC$12:BC23)=2),0,IF($C24+$ED23&gt;($ED$11*BC$8),1,IF($C24+$D24+$E24+$F24+$ED23&gt;($ED$11*BC$8),2,IF($C24+$D24+$E24+$F24+$G24+$ED23&gt;($ED$11*BC$8),3,0))))</f>
        <v>0</v>
      </c>
      <c r="BD24" s="239">
        <f>IF(OR(SUMIF(BD$12:BD23,2,BD$12:BD23)=2,SUMIF(BD$12:BD23,1,BD$12:BD23)=1,SUM(BD$12:BD23)=1,SUM(BD$12:BD23)=2),0,IF($C24+$ED23&gt;($ED$11*BD$8),1,IF($C24+$D24+$E24+$F24+$ED23&gt;($ED$11*BD$8),2,IF($C24+$D24+$E24+$F24+$G24+$ED23&gt;($ED$11*BD$8),3,0))))</f>
        <v>0</v>
      </c>
      <c r="BE24" s="239">
        <f>IF(OR(SUMIF(BE$12:BE23,2,BE$12:BE23)=2,SUMIF(BE$12:BE23,1,BE$12:BE23)=1,SUM(BE$12:BE23)=1,SUM(BE$12:BE23)=2),0,IF($C24+$ED23&gt;($ED$11*BE$8),1,IF($C24+$D24+$E24+$F24+$ED23&gt;($ED$11*BE$8),2,IF($C24+$D24+$E24+$F24+$G24+$ED23&gt;($ED$11*BE$8),3,0))))</f>
        <v>0</v>
      </c>
      <c r="BF24" s="239">
        <f>IF(OR(SUMIF(BF$12:BF23,2,BF$12:BF23)=2,SUMIF(BF$12:BF23,1,BF$12:BF23)=1,SUM(BF$12:BF23)=1,SUM(BF$12:BF23)=2),0,IF($C24+$ED23&gt;($ED$11*BF$8),1,IF($C24+$D24+$E24+$F24+$ED23&gt;($ED$11*BF$8),2,IF($C24+$D24+$E24+$F24+$G24+$ED23&gt;($ED$11*BF$8),3,0))))</f>
        <v>0</v>
      </c>
      <c r="BG24" s="239">
        <f>IF(OR(SUMIF(BG$12:BG23,2,BG$12:BG23)=2,SUMIF(BG$12:BG23,1,BG$12:BG23)=1,SUM(BG$12:BG23)=1,SUM(BG$12:BG23)=2),0,IF($C24+$ED23&gt;($ED$11*BG$8),1,IF($C24+$D24+$E24+$F24+$ED23&gt;($ED$11*BG$8),2,IF($C24+$D24+$E24+$F24+$G24+$ED23&gt;($ED$11*BG$8),3,0))))</f>
        <v>0</v>
      </c>
      <c r="BH24" s="239">
        <f>IF(OR(SUMIF(BH$12:BH23,2,BH$12:BH23)=2,SUMIF(BH$12:BH23,1,BH$12:BH23)=1,SUM(BH$12:BH23)=1,SUM(BH$12:BH23)=2),0,IF($C24+$ED23&gt;($ED$11*BH$8),1,IF($C24+$D24+$E24+$F24+$ED23&gt;($ED$11*BH$8),2,IF($C24+$D24+$E24+$F24+$G24+$ED23&gt;($ED$11*BH$8),3,0))))</f>
        <v>0</v>
      </c>
      <c r="BI24" s="239">
        <f>IF(OR(SUMIF(BI$12:BI23,2,BI$12:BI23)=2,SUMIF(BI$12:BI23,1,BI$12:BI23)=1,SUM(BI$12:BI23)=1,SUM(BI$12:BI23)=2),0,IF($C24+$ED23&gt;($ED$11*BI$8),1,IF($C24+$D24+$E24+$F24+$ED23&gt;($ED$11*BI$8),2,IF($C24+$D24+$E24+$F24+$G24+$ED23&gt;($ED$11*BI$8),3,0))))</f>
        <v>0</v>
      </c>
      <c r="BJ24" s="239">
        <f>IF(OR(SUMIF(BJ$12:BJ23,2,BJ$12:BJ23)=2,SUMIF(BJ$12:BJ23,1,BJ$12:BJ23)=1,SUM(BJ$12:BJ23)=1,SUM(BJ$12:BJ23)=2),0,IF($C24+$ED23&gt;($ED$11*BJ$8),1,IF($C24+$D24+$E24+$F24+$ED23&gt;($ED$11*BJ$8),2,IF($C24+$D24+$E24+$F24+$G24+$ED23&gt;($ED$11*BJ$8),3,0))))</f>
        <v>0</v>
      </c>
      <c r="BK24" s="239">
        <f>IF(OR(SUMIF(BK$12:BK23,2,BK$12:BK23)=2,SUMIF(BK$12:BK23,1,BK$12:BK23)=1,SUM(BK$12:BK23)=1,SUM(BK$12:BK23)=2),0,IF($C24+$ED23&gt;($ED$11*BK$8),1,IF($C24+$D24+$E24+$F24+$ED23&gt;($ED$11*BK$8),2,IF($C24+$D24+$E24+$F24+$G24+$ED23&gt;($ED$11*BK$8),3,0))))</f>
        <v>0</v>
      </c>
      <c r="BL24" s="239">
        <f>IF(OR(SUMIF(BL$12:BL23,2,BL$12:BL23)=2,SUMIF(BL$12:BL23,1,BL$12:BL23)=1,SUM(BL$12:BL23)=1,SUM(BL$12:BL23)=2),0,IF($C24+$ED23&gt;($ED$11*BL$8),1,IF($C24+$D24+$E24+$F24+$ED23&gt;($ED$11*BL$8),2,IF($C24+$D24+$E24+$F24+$G24+$ED23&gt;($ED$11*BL$8),3,0))))</f>
        <v>0</v>
      </c>
      <c r="BM24" s="239">
        <f>IF(OR(SUMIF(BM$12:BM23,2,BM$12:BM23)=2,SUMIF(BM$12:BM23,1,BM$12:BM23)=1,SUM(BM$12:BM23)=1,SUM(BM$12:BM23)=2),0,IF($C24+$ED23&gt;($ED$11*BM$8),1,IF($C24+$D24+$E24+$F24+$ED23&gt;($ED$11*BM$8),2,IF($C24+$D24+$E24+$F24+$G24+$ED23&gt;($ED$11*BM$8),3,0))))</f>
        <v>0</v>
      </c>
      <c r="BN24" s="239">
        <f>IF(OR(SUMIF(BN$12:BN23,2,BN$12:BN23)=2,SUMIF(BN$12:BN23,1,BN$12:BN23)=1,SUM(BN$12:BN23)=1,SUM(BN$12:BN23)=2),0,IF($C24+$ED23&gt;($ED$11*BN$8),1,IF($C24+$D24+$E24+$F24+$ED23&gt;($ED$11*BN$8),2,IF($C24+$D24+$E24+$F24+$G24+$ED23&gt;($ED$11*BN$8),3,0))))</f>
        <v>0</v>
      </c>
      <c r="BO24" s="239">
        <f>IF(OR(SUMIF(BO$12:BO23,2,BO$12:BO23)=2,SUMIF(BO$12:BO23,1,BO$12:BO23)=1,SUM(BO$12:BO23)=1,SUM(BO$12:BO23)=2),0,IF($C24+$ED23&gt;($ED$11*BO$8),1,IF($C24+$D24+$E24+$F24+$ED23&gt;($ED$11*BO$8),2,IF($C24+$D24+$E24+$F24+$G24+$ED23&gt;($ED$11*BO$8),3,0))))</f>
        <v>0</v>
      </c>
      <c r="BP24" s="239">
        <f>IF(OR(SUMIF(BP$12:BP23,2,BP$12:BP23)=2,SUMIF(BP$12:BP23,1,BP$12:BP23)=1,SUM(BP$12:BP23)=1,SUM(BP$12:BP23)=2),0,IF($C24+$ED23&gt;($ED$11*BP$8),1,IF($C24+$D24+$E24+$F24+$ED23&gt;($ED$11*BP$8),2,IF($C24+$D24+$E24+$F24+$G24+$ED23&gt;($ED$11*BP$8),3,0))))</f>
        <v>0</v>
      </c>
      <c r="BQ24" s="239">
        <f>IF(OR(SUMIF(BQ$12:BQ23,2,BQ$12:BQ23)=2,SUMIF(BQ$12:BQ23,1,BQ$12:BQ23)=1,SUM(BQ$12:BQ23)=1,SUM(BQ$12:BQ23)=2),0,IF($C24+$ED23&gt;($ED$11*BQ$8),1,IF($C24+$D24+$E24+$F24+$ED23&gt;($ED$11*BQ$8),2,IF($C24+$D24+$E24+$F24+$G24+$ED23&gt;($ED$11*BQ$8),3,0))))</f>
        <v>0</v>
      </c>
      <c r="BR24" s="239">
        <f>IF(OR(SUMIF(BR$12:BR23,2,BR$12:BR23)=2,SUMIF(BR$12:BR23,1,BR$12:BR23)=1,SUM(BR$12:BR23)=1,SUM(BR$12:BR23)=2),0,IF($C24+$ED23&gt;($ED$11*BR$8),1,IF($C24+$D24+$E24+$F24+$ED23&gt;($ED$11*BR$8),2,IF($C24+$D24+$E24+$F24+$G24+$ED23&gt;($ED$11*BR$8),3,0))))</f>
        <v>0</v>
      </c>
      <c r="BS24" s="239">
        <f>IF(OR(SUMIF(BS$12:BS23,2,BS$12:BS23)=2,SUMIF(BS$12:BS23,1,BS$12:BS23)=1,SUM(BS$12:BS23)=1,SUM(BS$12:BS23)=2),0,IF($C24+$ED23&gt;($ED$11*BS$8),1,IF($C24+$D24+$E24+$F24+$ED23&gt;($ED$11*BS$8),2,IF($C24+$D24+$E24+$F24+$G24+$ED23&gt;($ED$11*BS$8),3,0))))</f>
        <v>0</v>
      </c>
      <c r="BT24" s="239">
        <f>IF(OR(SUMIF(BT$12:BT23,2,BT$12:BT23)=2,SUMIF(BT$12:BT23,1,BT$12:BT23)=1,SUM(BT$12:BT23)=1,SUM(BT$12:BT23)=2),0,IF($C24+$ED23&gt;($ED$11*BT$8),1,IF($C24+$D24+$E24+$F24+$ED23&gt;($ED$11*BT$8),2,IF($C24+$D24+$E24+$F24+$G24+$ED23&gt;($ED$11*BT$8),3,0))))</f>
        <v>0</v>
      </c>
      <c r="BU24" s="239">
        <f>IF(OR(SUMIF(BU$12:BU23,2,BU$12:BU23)=2,SUMIF(BU$12:BU23,1,BU$12:BU23)=1,SUM(BU$12:BU23)=1,SUM(BU$12:BU23)=2),0,IF($C24+$ED23&gt;($ED$11*BU$8),1,IF($C24+$D24+$E24+$F24+$ED23&gt;($ED$11*BU$8),2,IF($C24+$D24+$E24+$F24+$G24+$ED23&gt;($ED$11*BU$8),3,0))))</f>
        <v>0</v>
      </c>
      <c r="BV24" s="239">
        <f>IF(OR(SUMIF(BV$12:BV23,2,BV$12:BV23)=2,SUMIF(BV$12:BV23,1,BV$12:BV23)=1,SUM(BV$12:BV23)=1,SUM(BV$12:BV23)=2),0,IF($C24+$ED23&gt;($ED$11*BV$8),1,IF($C24+$D24+$E24+$F24+$ED23&gt;($ED$11*BV$8),2,IF($C24+$D24+$E24+$F24+$G24+$ED23&gt;($ED$11*BV$8),3,0))))</f>
        <v>0</v>
      </c>
      <c r="BW24" s="239">
        <f>IF(OR(SUMIF(BW$12:BW23,2,BW$12:BW23)=2,SUMIF(BW$12:BW23,1,BW$12:BW23)=1,SUM(BW$12:BW23)=1,SUM(BW$12:BW23)=2),0,IF($C24+$ED23&gt;($ED$11*BW$8),1,IF($C24+$D24+$E24+$F24+$ED23&gt;($ED$11*BW$8),2,IF($C24+$D24+$E24+$F24+$G24+$ED23&gt;($ED$11*BW$8),3,0))))</f>
        <v>0</v>
      </c>
      <c r="BX24" s="239">
        <f>IF(OR(SUMIF(BX$12:BX23,2,BX$12:BX23)=2,SUMIF(BX$12:BX23,1,BX$12:BX23)=1,SUM(BX$12:BX23)=1,SUM(BX$12:BX23)=2),0,IF($C24+$ED23&gt;($ED$11*BX$8),1,IF($C24+$D24+$E24+$F24+$ED23&gt;($ED$11*BX$8),2,IF($C24+$D24+$E24+$F24+$G24+$ED23&gt;($ED$11*BX$8),3,0))))</f>
        <v>0</v>
      </c>
      <c r="BY24" s="239">
        <f>IF(OR(SUMIF(BY$12:BY23,2,BY$12:BY23)=2,SUMIF(BY$12:BY23,1,BY$12:BY23)=1,SUM(BY$12:BY23)=1,SUM(BY$12:BY23)=2),0,IF($C24+$ED23&gt;($ED$11*BY$8),1,IF($C24+$D24+$E24+$F24+$ED23&gt;($ED$11*BY$8),2,IF($C24+$D24+$E24+$F24+$G24+$ED23&gt;($ED$11*BY$8),3,0))))</f>
        <v>0</v>
      </c>
      <c r="BZ24" s="239">
        <f>IF(OR(SUMIF(BZ$12:BZ23,2,BZ$12:BZ23)=2,SUMIF(BZ$12:BZ23,1,BZ$12:BZ23)=1,SUM(BZ$12:BZ23)=1,SUM(BZ$12:BZ23)=2),0,IF($C24+$ED23&gt;($ED$11*BZ$8),1,IF($C24+$D24+$E24+$F24+$ED23&gt;($ED$11*BZ$8),2,IF($C24+$D24+$E24+$F24+$G24+$ED23&gt;($ED$11*BZ$8),3,0))))</f>
        <v>0</v>
      </c>
      <c r="CA24" s="239">
        <f>IF(OR(SUMIF(CA$12:CA23,2,CA$12:CA23)=2,SUMIF(CA$12:CA23,1,CA$12:CA23)=1,SUM(CA$12:CA23)=1,SUM(CA$12:CA23)=2),0,IF($C24+$ED23&gt;($ED$11*CA$8),1,IF($C24+$D24+$E24+$F24+$ED23&gt;($ED$11*CA$8),2,IF($C24+$D24+$E24+$F24+$G24+$ED23&gt;($ED$11*CA$8),3,0))))</f>
        <v>0</v>
      </c>
      <c r="CB24" s="239">
        <f>IF(OR(SUMIF(CB$12:CB23,2,CB$12:CB23)=2,SUMIF(CB$12:CB23,1,CB$12:CB23)=1,SUM(CB$12:CB23)=1,SUM(CB$12:CB23)=2),0,IF($C24+$ED23&gt;($ED$11*CB$8),1,IF($C24+$D24+$E24+$F24+$ED23&gt;($ED$11*CB$8),2,IF($C24+$D24+$E24+$F24+$G24+$ED23&gt;($ED$11*CB$8),3,0))))</f>
        <v>0</v>
      </c>
      <c r="CC24" s="239">
        <f>IF(OR(SUMIF(CC$12:CC23,2,CC$12:CC23)=2,SUMIF(CC$12:CC23,1,CC$12:CC23)=1,SUM(CC$12:CC23)=1,SUM(CC$12:CC23)=2),0,IF($C24+$ED23&gt;($ED$11*CC$8),1,IF($C24+$D24+$E24+$F24+$ED23&gt;($ED$11*CC$8),2,IF($C24+$D24+$E24+$F24+$G24+$ED23&gt;($ED$11*CC$8),3,0))))</f>
        <v>0</v>
      </c>
      <c r="CD24" s="239">
        <f>IF(OR(SUMIF(CD$12:CD23,2,CD$12:CD23)=2,SUMIF(CD$12:CD23,1,CD$12:CD23)=1,SUM(CD$12:CD23)=1,SUM(CD$12:CD23)=2),0,IF($C24+$ED23&gt;($ED$11*CD$8),1,IF($C24+$D24+$E24+$F24+$ED23&gt;($ED$11*CD$8),2,IF($C24+$D24+$E24+$F24+$G24+$ED23&gt;($ED$11*CD$8),3,0))))</f>
        <v>0</v>
      </c>
      <c r="CE24" s="239">
        <f>IF(OR(SUMIF(CE$12:CE23,2,CE$12:CE23)=2,SUMIF(CE$12:CE23,1,CE$12:CE23)=1,SUM(CE$12:CE23)=1,SUM(CE$12:CE23)=2),0,IF($C24+$ED23&gt;($ED$11*CE$8),1,IF($C24+$D24+$E24+$F24+$ED23&gt;($ED$11*CE$8),2,IF($C24+$D24+$E24+$F24+$G24+$ED23&gt;($ED$11*CE$8),3,0))))</f>
        <v>0</v>
      </c>
      <c r="CF24" s="239">
        <f>IF(OR(SUMIF(CF$12:CF23,2,CF$12:CF23)=2,SUMIF(CF$12:CF23,1,CF$12:CF23)=1,SUM(CF$12:CF23)=1,SUM(CF$12:CF23)=2),0,IF($C24+$ED23&gt;($ED$11*CF$8),1,IF($C24+$D24+$E24+$F24+$ED23&gt;($ED$11*CF$8),2,IF($C24+$D24+$E24+$F24+$G24+$ED23&gt;($ED$11*CF$8),3,0))))</f>
        <v>0</v>
      </c>
      <c r="CG24" s="239">
        <f>IF(OR(SUMIF(CG$12:CG23,2,CG$12:CG23)=2,SUMIF(CG$12:CG23,1,CG$12:CG23)=1,SUM(CG$12:CG23)=1,SUM(CG$12:CG23)=2),0,IF($C24+$ED23&gt;($ED$11*CG$8),1,IF($C24+$D24+$E24+$F24+$ED23&gt;($ED$11*CG$8),2,IF($C24+$D24+$E24+$F24+$G24+$ED23&gt;($ED$11*CG$8),3,0))))</f>
        <v>0</v>
      </c>
      <c r="CH24" s="239">
        <f>IF(OR(SUMIF(CH$12:CH23,2,CH$12:CH23)=2,SUMIF(CH$12:CH23,1,CH$12:CH23)=1,SUM(CH$12:CH23)=1,SUM(CH$12:CH23)=2),0,IF($C24+$ED23&gt;($ED$11*CH$8),1,IF($C24+$D24+$E24+$F24+$ED23&gt;($ED$11*CH$8),2,IF($C24+$D24+$E24+$F24+$G24+$ED23&gt;($ED$11*CH$8),3,0))))</f>
        <v>0</v>
      </c>
      <c r="CI24" s="239">
        <f>IF(OR(SUMIF(CI$12:CI23,2,CI$12:CI23)=2,SUMIF(CI$12:CI23,1,CI$12:CI23)=1,SUM(CI$12:CI23)=1,SUM(CI$12:CI23)=2),0,IF($C24+$ED23&gt;($ED$11*CI$8),1,IF($C24+$D24+$E24+$F24+$ED23&gt;($ED$11*CI$8),2,IF($C24+$D24+$E24+$F24+$G24+$ED23&gt;($ED$11*CI$8),3,0))))</f>
        <v>0</v>
      </c>
      <c r="CJ24" s="239">
        <f>IF(OR(SUMIF(CJ$12:CJ23,2,CJ$12:CJ23)=2,SUMIF(CJ$12:CJ23,1,CJ$12:CJ23)=1,SUM(CJ$12:CJ23)=1,SUM(CJ$12:CJ23)=2),0,IF($C24+$ED23&gt;($ED$11*CJ$8),1,IF($C24+$D24+$E24+$F24+$ED23&gt;($ED$11*CJ$8),2,IF($C24+$D24+$E24+$F24+$G24+$ED23&gt;($ED$11*CJ$8),3,0))))</f>
        <v>0</v>
      </c>
      <c r="CK24" s="239">
        <f>IF(OR(SUMIF(CK$12:CK23,2,CK$12:CK23)=2,SUMIF(CK$12:CK23,1,CK$12:CK23)=1,SUM(CK$12:CK23)=1,SUM(CK$12:CK23)=2),0,IF($C24+$ED23&gt;($ED$11*CK$8),1,IF($C24+$D24+$E24+$F24+$ED23&gt;($ED$11*CK$8),2,IF($C24+$D24+$E24+$F24+$G24+$ED23&gt;($ED$11*CK$8),3,0))))</f>
        <v>0</v>
      </c>
      <c r="CL24" s="239">
        <f>IF(OR(SUMIF(CL$12:CL23,2,CL$12:CL23)=2,SUMIF(CL$12:CL23,1,CL$12:CL23)=1,SUM(CL$12:CL23)=1,SUM(CL$12:CL23)=2),0,IF($C24+$ED23&gt;($ED$11*CL$8),1,IF($C24+$D24+$E24+$F24+$ED23&gt;($ED$11*CL$8),2,IF($C24+$D24+$E24+$F24+$G24+$ED23&gt;($ED$11*CL$8),3,0))))</f>
        <v>0</v>
      </c>
      <c r="CM24" s="239">
        <f>IF(OR(SUMIF(CM$12:CM23,2,CM$12:CM23)=2,SUMIF(CM$12:CM23,1,CM$12:CM23)=1,SUM(CM$12:CM23)=1,SUM(CM$12:CM23)=2),0,IF($C24+$ED23&gt;($ED$11*CM$8),1,IF($C24+$D24+$E24+$F24+$ED23&gt;($ED$11*CM$8),2,IF($C24+$D24+$E24+$F24+$G24+$ED23&gt;($ED$11*CM$8),3,0))))</f>
        <v>0</v>
      </c>
      <c r="CN24" s="239">
        <f>IF(OR(SUMIF(CN$12:CN23,2,CN$12:CN23)=2,SUMIF(CN$12:CN23,1,CN$12:CN23)=1,SUM(CN$12:CN23)=1,SUM(CN$12:CN23)=2),0,IF($C24+$ED23&gt;($ED$11*CN$8),1,IF($C24+$D24+$E24+$F24+$ED23&gt;($ED$11*CN$8),2,IF($C24+$D24+$E24+$F24+$G24+$ED23&gt;($ED$11*CN$8),3,0))))</f>
        <v>0</v>
      </c>
      <c r="CO24" s="239">
        <f>IF(OR(SUMIF(CO$12:CO23,2,CO$12:CO23)=2,SUMIF(CO$12:CO23,1,CO$12:CO23)=1,SUM(CO$12:CO23)=1,SUM(CO$12:CO23)=2),0,IF($C24+$ED23&gt;($ED$11*CO$8),1,IF($C24+$D24+$E24+$F24+$ED23&gt;($ED$11*CO$8),2,IF($C24+$D24+$E24+$F24+$G24+$ED23&gt;($ED$11*CO$8),3,0))))</f>
        <v>0</v>
      </c>
      <c r="CP24" s="239">
        <f>IF(OR(SUMIF(CP$12:CP23,2,CP$12:CP23)=2,SUMIF(CP$12:CP23,1,CP$12:CP23)=1,SUM(CP$12:CP23)=1,SUM(CP$12:CP23)=2),0,IF($C24+$ED23&gt;($ED$11*CP$8),1,IF($C24+$D24+$E24+$F24+$ED23&gt;($ED$11*CP$8),2,IF($C24+$D24+$E24+$F24+$G24+$ED23&gt;($ED$11*CP$8),3,0))))</f>
        <v>0</v>
      </c>
      <c r="CQ24" s="239">
        <f>IF(OR(SUMIF(CQ$12:CQ23,2,CQ$12:CQ23)=2,SUMIF(CQ$12:CQ23,1,CQ$12:CQ23)=1,SUM(CQ$12:CQ23)=1,SUM(CQ$12:CQ23)=2),0,IF($C24+$ED23&gt;($ED$11*CQ$8),1,IF($C24+$D24+$E24+$F24+$ED23&gt;($ED$11*CQ$8),2,IF($C24+$D24+$E24+$F24+$G24+$ED23&gt;($ED$11*CQ$8),3,0))))</f>
        <v>0</v>
      </c>
      <c r="CR24" s="239">
        <f>IF(OR(SUMIF(CR$12:CR23,2,CR$12:CR23)=2,SUMIF(CR$12:CR23,1,CR$12:CR23)=1,SUM(CR$12:CR23)=1,SUM(CR$12:CR23)=2),0,IF($C24+$ED23&gt;($ED$11*CR$8),1,IF($C24+$D24+$E24+$F24+$ED23&gt;($ED$11*CR$8),2,IF($C24+$D24+$E24+$F24+$G24+$ED23&gt;($ED$11*CR$8),3,0))))</f>
        <v>0</v>
      </c>
      <c r="CS24" s="239">
        <f>IF(OR(SUMIF(CS$12:CS23,2,CS$12:CS23)=2,SUMIF(CS$12:CS23,1,CS$12:CS23)=1,SUM(CS$12:CS23)=1,SUM(CS$12:CS23)=2),0,IF($C24+$ED23&gt;($ED$11*CS$8),1,IF($C24+$D24+$E24+$F24+$ED23&gt;($ED$11*CS$8),2,IF($C24+$D24+$E24+$F24+$G24+$ED23&gt;($ED$11*CS$8),3,0))))</f>
        <v>0</v>
      </c>
      <c r="CT24" s="239">
        <f>IF(OR(SUMIF(CT$12:CT23,2,CT$12:CT23)=2,SUMIF(CT$12:CT23,1,CT$12:CT23)=1,SUM(CT$12:CT23)=1,SUM(CT$12:CT23)=2),0,IF($C24+$ED23&gt;($ED$11*CT$8),1,IF($C24+$D24+$E24+$F24+$ED23&gt;($ED$11*CT$8),2,IF($C24+$D24+$E24+$F24+$G24+$ED23&gt;($ED$11*CT$8),3,0))))</f>
        <v>0</v>
      </c>
      <c r="CU24" s="239">
        <f>IF(OR(SUMIF(CU$12:CU23,2,CU$12:CU23)=2,SUMIF(CU$12:CU23,1,CU$12:CU23)=1,SUM(CU$12:CU23)=1,SUM(CU$12:CU23)=2),0,IF($C24+$ED23&gt;($ED$11*CU$8),1,IF($C24+$D24+$E24+$F24+$ED23&gt;($ED$11*CU$8),2,IF($C24+$D24+$E24+$F24+$G24+$ED23&gt;($ED$11*CU$8),3,0))))</f>
        <v>0</v>
      </c>
      <c r="CV24" s="239">
        <f>IF(OR(SUMIF(CV$12:CV23,2,CV$12:CV23)=2,SUMIF(CV$12:CV23,1,CV$12:CV23)=1,SUM(CV$12:CV23)=1,SUM(CV$12:CV23)=2),0,IF($C24+$ED23&gt;($ED$11*CV$8),1,IF($C24+$D24+$E24+$F24+$ED23&gt;($ED$11*CV$8),2,IF($C24+$D24+$E24+$F24+$G24+$ED23&gt;($ED$11*CV$8),3,0))))</f>
        <v>0</v>
      </c>
      <c r="CW24" s="239">
        <f>IF(OR(SUMIF(CW$12:CW23,2,CW$12:CW23)=2,SUMIF(CW$12:CW23,1,CW$12:CW23)=1,SUM(CW$12:CW23)=1,SUM(CW$12:CW23)=2),0,IF($C24+$ED23&gt;($ED$11*CW$8),1,IF($C24+$D24+$E24+$F24+$ED23&gt;($ED$11*CW$8),2,IF($C24+$D24+$E24+$F24+$G24+$ED23&gt;($ED$11*CW$8),3,0))))</f>
        <v>0</v>
      </c>
      <c r="CX24" s="239">
        <f>IF(OR(SUMIF(CX$12:CX23,2,CX$12:CX23)=2,SUMIF(CX$12:CX23,1,CX$12:CX23)=1,SUM(CX$12:CX23)=1,SUM(CX$12:CX23)=2),0,IF($C24+$ED23&gt;($ED$11*CX$8),1,IF($C24+$D24+$E24+$F24+$ED23&gt;($ED$11*CX$8),2,IF($C24+$D24+$E24+$F24+$G24+$ED23&gt;($ED$11*CX$8),3,0))))</f>
        <v>0</v>
      </c>
      <c r="CY24" s="239">
        <f>IF(OR(SUMIF(CY$12:CY23,2,CY$12:CY23)=2,SUMIF(CY$12:CY23,1,CY$12:CY23)=1,SUM(CY$12:CY23)=1,SUM(CY$12:CY23)=2),0,IF($C24+$ED23&gt;($ED$11*CY$8),1,IF($C24+$D24+$E24+$F24+$ED23&gt;($ED$11*CY$8),2,IF($C24+$D24+$E24+$F24+$G24+$ED23&gt;($ED$11*CY$8),3,0))))</f>
        <v>0</v>
      </c>
      <c r="CZ24" s="239">
        <f>IF(OR(SUMIF(CZ$12:CZ23,2,CZ$12:CZ23)=2,SUMIF(CZ$12:CZ23,1,CZ$12:CZ23)=1,SUM(CZ$12:CZ23)=1,SUM(CZ$12:CZ23)=2),0,IF($C24+$ED23&gt;($ED$11*CZ$8),1,IF($C24+$D24+$E24+$F24+$ED23&gt;($ED$11*CZ$8),2,IF($C24+$D24+$E24+$F24+$G24+$ED23&gt;($ED$11*CZ$8),3,0))))</f>
        <v>0</v>
      </c>
      <c r="DA24" s="239">
        <f>IF(OR(SUMIF(DA$12:DA23,2,DA$12:DA23)=2,SUMIF(DA$12:DA23,1,DA$12:DA23)=1,SUM(DA$12:DA23)=1,SUM(DA$12:DA23)=2),0,IF($C24+$ED23&gt;($ED$11*DA$8),1,IF($C24+$D24+$E24+$F24+$ED23&gt;($ED$11*DA$8),2,IF($C24+$D24+$E24+$F24+$G24+$ED23&gt;($ED$11*DA$8),3,0))))</f>
        <v>0</v>
      </c>
      <c r="DB24" s="239">
        <f>IF(OR(SUMIF(DB$12:DB23,2,DB$12:DB23)=2,SUMIF(DB$12:DB23,1,DB$12:DB23)=1,SUM(DB$12:DB23)=1,SUM(DB$12:DB23)=2),0,IF($C24+$ED23&gt;($ED$11*DB$8),1,IF($C24+$D24+$E24+$F24+$ED23&gt;($ED$11*DB$8),2,IF($C24+$D24+$E24+$F24+$G24+$ED23&gt;($ED$11*DB$8),3,0))))</f>
        <v>0</v>
      </c>
      <c r="DC24" s="239">
        <f>IF(OR(SUMIF(DC$12:DC23,2,DC$12:DC23)=2,SUMIF(DC$12:DC23,1,DC$12:DC23)=1,SUM(DC$12:DC23)=1,SUM(DC$12:DC23)=2),0,IF($C24+$ED23&gt;($ED$11*DC$8),1,IF($C24+$D24+$E24+$F24+$ED23&gt;($ED$11*DC$8),2,IF($C24+$D24+$E24+$F24+$G24+$ED23&gt;($ED$11*DC$8),3,0))))</f>
        <v>0</v>
      </c>
      <c r="DD24" s="239">
        <f>IF(OR(SUMIF(DD$12:DD23,2,DD$12:DD23)=2,SUMIF(DD$12:DD23,1,DD$12:DD23)=1,SUM(DD$12:DD23)=1,SUM(DD$12:DD23)=2),0,IF($C24+$ED23&gt;($ED$11*DD$8),1,IF($C24+$D24+$E24+$F24+$ED23&gt;($ED$11*DD$8),2,IF($C24+$D24+$E24+$F24+$G24+$ED23&gt;($ED$11*DD$8),3,0))))</f>
        <v>0</v>
      </c>
      <c r="DE24" s="239">
        <f>IF(OR(SUMIF(DE$12:DE23,2,DE$12:DE23)=2,SUMIF(DE$12:DE23,1,DE$12:DE23)=1,SUM(DE$12:DE23)=1,SUM(DE$12:DE23)=2),0,IF($C24+$ED23&gt;($ED$11*DE$8),1,IF($C24+$D24+$E24+$F24+$ED23&gt;($ED$11*DE$8),2,IF($C24+$D24+$E24+$F24+$G24+$ED23&gt;($ED$11*DE$8),3,0))))</f>
        <v>0</v>
      </c>
      <c r="DF24" s="239">
        <f>IF(OR(SUMIF(DF$12:DF23,2,DF$12:DF23)=2,SUMIF(DF$12:DF23,1,DF$12:DF23)=1,SUM(DF$12:DF23)=1,SUM(DF$12:DF23)=2),0,IF($C24+$ED23&gt;($ED$11*DF$8),1,IF($C24+$D24+$E24+$F24+$ED23&gt;($ED$11*DF$8),2,IF($C24+$D24+$E24+$F24+$G24+$ED23&gt;($ED$11*DF$8),3,0))))</f>
        <v>0</v>
      </c>
      <c r="DG24" s="239">
        <f>IF(OR(SUMIF(DG$12:DG23,2,DG$12:DG23)=2,SUMIF(DG$12:DG23,1,DG$12:DG23)=1,SUM(DG$12:DG23)=1,SUM(DG$12:DG23)=2),0,IF($C24+$ED23&gt;($ED$11*DG$8),1,IF($C24+$D24+$E24+$F24+$ED23&gt;($ED$11*DG$8),2,IF($C24+$D24+$E24+$F24+$G24+$ED23&gt;($ED$11*DG$8),3,0))))</f>
        <v>0</v>
      </c>
      <c r="DH24" s="239">
        <f>IF(OR(SUMIF(DH$12:DH23,2,DH$12:DH23)=2,SUMIF(DH$12:DH23,1,DH$12:DH23)=1,SUM(DH$12:DH23)=1,SUM(DH$12:DH23)=2),0,IF($C24+$ED23&gt;($ED$11*DH$8),1,IF($C24+$D24+$E24+$F24+$ED23&gt;($ED$11*DH$8),2,IF($C24+$D24+$E24+$F24+$G24+$ED23&gt;($ED$11*DH$8),3,0))))</f>
        <v>0</v>
      </c>
      <c r="DI24" s="239">
        <f>IF(OR(SUMIF(DI$12:DI23,2,DI$12:DI23)=2,SUMIF(DI$12:DI23,1,DI$12:DI23)=1,SUM(DI$12:DI23)=1,SUM(DI$12:DI23)=2),0,IF($C24+$ED23&gt;($ED$11*DI$8),1,IF($C24+$D24+$E24+$F24+$ED23&gt;($ED$11*DI$8),2,IF($C24+$D24+$E24+$F24+$G24+$ED23&gt;($ED$11*DI$8),3,0))))</f>
        <v>0</v>
      </c>
      <c r="DJ24" s="239">
        <f>IF(OR(SUMIF(DJ$12:DJ23,2,DJ$12:DJ23)=2,SUMIF(DJ$12:DJ23,1,DJ$12:DJ23)=1,SUM(DJ$12:DJ23)=1,SUM(DJ$12:DJ23)=2),0,IF($C24+$ED23&gt;($ED$11*DJ$8),1,IF($C24+$D24+$E24+$F24+$ED23&gt;($ED$11*DJ$8),2,IF($C24+$D24+$E24+$F24+$G24+$ED23&gt;($ED$11*DJ$8),3,0))))</f>
        <v>0</v>
      </c>
      <c r="DK24" s="239">
        <f>IF(OR(SUMIF(DK$12:DK23,2,DK$12:DK23)=2,SUMIF(DK$12:DK23,1,DK$12:DK23)=1,SUM(DK$12:DK23)=1,SUM(DK$12:DK23)=2),0,IF($C24+$ED23&gt;($ED$11*DK$8),1,IF($C24+$D24+$E24+$F24+$ED23&gt;($ED$11*DK$8),2,IF($C24+$D24+$E24+$F24+$G24+$ED23&gt;($ED$11*DK$8),3,0))))</f>
        <v>0</v>
      </c>
      <c r="DL24" s="239">
        <f>IF(OR(SUMIF(DL$12:DL23,2,DL$12:DL23)=2,SUMIF(DL$12:DL23,1,DL$12:DL23)=1,SUM(DL$12:DL23)=1,SUM(DL$12:DL23)=2),0,IF($C24+$ED23&gt;($ED$11*DL$8),1,IF($C24+$D24+$E24+$F24+$ED23&gt;($ED$11*DL$8),2,IF($C24+$D24+$E24+$F24+$G24+$ED23&gt;($ED$11*DL$8),3,0))))</f>
        <v>0</v>
      </c>
      <c r="DM24" s="239">
        <f>IF(OR(SUMIF(DM$12:DM23,2,DM$12:DM23)=2,SUMIF(DM$12:DM23,1,DM$12:DM23)=1,SUM(DM$12:DM23)=1,SUM(DM$12:DM23)=2),0,IF($C24+$ED23&gt;($ED$11*DM$8),1,IF($C24+$D24+$E24+$F24+$ED23&gt;($ED$11*DM$8),2,IF($C24+$D24+$E24+$F24+$G24+$ED23&gt;($ED$11*DM$8),3,0))))</f>
        <v>0</v>
      </c>
      <c r="DN24" s="239">
        <f>IF(OR(SUMIF(DN$12:DN23,2,DN$12:DN23)=2,SUMIF(DN$12:DN23,1,DN$12:DN23)=1,SUM(DN$12:DN23)=1,SUM(DN$12:DN23)=2),0,IF($C24+$ED23&gt;($ED$11*DN$8),1,IF($C24+$D24+$E24+$F24+$ED23&gt;($ED$11*DN$8),2,IF($C24+$D24+$E24+$F24+$G24+$ED23&gt;($ED$11*DN$8),3,0))))</f>
        <v>0</v>
      </c>
      <c r="DO24" s="239">
        <f>IF(OR(SUMIF(DO$12:DO23,2,DO$12:DO23)=2,SUMIF(DO$12:DO23,1,DO$12:DO23)=1,SUM(DO$12:DO23)=1,SUM(DO$12:DO23)=2),0,IF($C24+$ED23&gt;($ED$11*DO$8),1,IF($C24+$D24+$E24+$F24+$ED23&gt;($ED$11*DO$8),2,IF($C24+$D24+$E24+$F24+$G24+$ED23&gt;($ED$11*DO$8),3,0))))</f>
        <v>0</v>
      </c>
      <c r="DP24" s="239">
        <f>IF(OR(SUMIF(DP$12:DP23,2,DP$12:DP23)=2,SUMIF(DP$12:DP23,1,DP$12:DP23)=1,SUM(DP$12:DP23)=1,SUM(DP$12:DP23)=2),0,IF($C24+$ED23&gt;($ED$11*DP$8),1,IF($C24+$D24+$E24+$F24+$ED23&gt;($ED$11*DP$8),2,IF($C24+$D24+$E24+$F24+$G24+$ED23&gt;($ED$11*DP$8),3,0))))</f>
        <v>0</v>
      </c>
      <c r="DQ24" s="239">
        <f>IF(OR(SUMIF(DQ$12:DQ23,2,DQ$12:DQ23)=2,SUMIF(DQ$12:DQ23,1,DQ$12:DQ23)=1,SUM(DQ$12:DQ23)=1,SUM(DQ$12:DQ23)=2),0,IF($C24+$ED23&gt;($ED$11*DQ$8),1,IF($C24+$D24+$E24+$F24+$ED23&gt;($ED$11*DQ$8),2,IF($C24+$D24+$E24+$F24+$G24+$ED23&gt;($ED$11*DQ$8),3,0))))</f>
        <v>0</v>
      </c>
      <c r="DR24" s="239">
        <f>IF(OR(SUMIF(DR$12:DR23,2,DR$12:DR23)=2,SUMIF(DR$12:DR23,1,DR$12:DR23)=1,SUM(DR$12:DR23)=1,SUM(DR$12:DR23)=2),0,IF($C24+$ED23&gt;($ED$11*DR$8),1,IF($C24+$D24+$E24+$F24+$ED23&gt;($ED$11*DR$8),2,IF($C24+$D24+$E24+$F24+$G24+$ED23&gt;($ED$11*DR$8),3,0))))</f>
        <v>0</v>
      </c>
      <c r="DS24" s="239">
        <f>IF(OR(SUMIF(DS$12:DS23,2,DS$12:DS23)=2,SUMIF(DS$12:DS23,1,DS$12:DS23)=1,SUM(DS$12:DS23)=1,SUM(DS$12:DS23)=2),0,IF($C24+$ED23&gt;($ED$11*DS$8),1,IF($C24+$D24+$E24+$F24+$ED23&gt;($ED$11*DS$8),2,IF($C24+$D24+$E24+$F24+$G24+$ED23&gt;($ED$11*DS$8),3,0))))</f>
        <v>0</v>
      </c>
      <c r="DT24" s="239">
        <f>IF(OR(SUMIF(DT$12:DT23,2,DT$12:DT23)=2,SUMIF(DT$12:DT23,1,DT$12:DT23)=1,SUM(DT$12:DT23)=1,SUM(DT$12:DT23)=2),0,IF($C24+$ED23&gt;($ED$11*DT$8),1,IF($C24+$D24+$E24+$F24+$ED23&gt;($ED$11*DT$8),2,IF($C24+$D24+$E24+$F24+$G24+$ED23&gt;($ED$11*DT$8),3,0))))</f>
        <v>0</v>
      </c>
      <c r="DU24" s="239">
        <f>IF(OR(SUMIF(DU$12:DU23,2,DU$12:DU23)=2,SUMIF(DU$12:DU23,1,DU$12:DU23)=1,SUM(DU$12:DU23)=1,SUM(DU$12:DU23)=2),0,IF($C24+$ED23&gt;($ED$11*DU$8),1,IF($C24+$D24+$E24+$F24+$ED23&gt;($ED$11*DU$8),2,IF($C24+$D24+$E24+$F24+$G24+$ED23&gt;($ED$11*DU$8),3,0))))</f>
        <v>0</v>
      </c>
      <c r="DV24" s="239">
        <f>IF(OR(SUMIF(DV$12:DV23,2,DV$12:DV23)=2,SUMIF(DV$12:DV23,1,DV$12:DV23)=1,SUM(DV$12:DV23)=1,SUM(DV$12:DV23)=2),0,IF($C24+$ED23&gt;($ED$11*DV$8),1,IF($C24+$D24+$E24+$F24+$ED23&gt;($ED$11*DV$8),2,IF($C24+$D24+$E24+$F24+$G24+$ED23&gt;($ED$11*DV$8),3,0))))</f>
        <v>0</v>
      </c>
      <c r="DW24" s="239">
        <f>IF(OR(SUMIF(DW$12:DW23,2,DW$12:DW23)=2,SUMIF(DW$12:DW23,1,DW$12:DW23)=1,SUM(DW$12:DW23)=1,SUM(DW$12:DW23)=2),0,IF($C24+$ED23&gt;($ED$11*DW$8),1,IF($C24+$D24+$E24+$F24+$ED23&gt;($ED$11*DW$8),2,IF($C24+$D24+$E24+$F24+$G24+$ED23&gt;($ED$11*DW$8),3,0))))</f>
        <v>0</v>
      </c>
      <c r="DX24" s="239">
        <f>IF(OR(SUMIF(DX$12:DX23,2,DX$12:DX23)=2,SUMIF(DX$12:DX23,1,DX$12:DX23)=1,SUM(DX$12:DX23)=1,SUM(DX$12:DX23)=2),0,IF($C24+$ED23&gt;($ED$11*DX$8),1,IF($C24+$D24+$E24+$F24+$ED23&gt;($ED$11*DX$8),2,IF($C24+$D24+$E24+$F24+$G24+$ED23&gt;($ED$11*DX$8),3,0))))</f>
        <v>0</v>
      </c>
      <c r="DY24" s="239">
        <f>IF(OR(SUMIF(DY$12:DY23,2,DY$12:DY23)=2,SUMIF(DY$12:DY23,1,DY$12:DY23)=1,SUM(DY$12:DY23)=1,SUM(DY$12:DY23)=2),0,IF($C24+$ED23&gt;($ED$11*DY$8),1,IF($C24+$D24+$E24+$F24+$ED23&gt;($ED$11*DY$8),2,IF($C24+$D24+$E24+$F24+$G24+$ED23&gt;($ED$11*DY$8),3,0))))</f>
        <v>0</v>
      </c>
      <c r="DZ24" s="239">
        <f>IF(OR(SUMIF(DZ$12:DZ23,2,DZ$12:DZ23)=2,SUMIF(DZ$12:DZ23,1,DZ$12:DZ23)=1,SUM(DZ$12:DZ23)=1,SUM(DZ$12:DZ23)=2),0,IF($C24+$ED23&gt;($ED$11*DZ$8),1,IF($C24+$D24+$E24+$F24+$ED23&gt;($ED$11*DZ$8),2,IF($C24+$D24+$E24+$F24+$G24+$ED23&gt;($ED$11*DZ$8),3,0))))</f>
        <v>0</v>
      </c>
      <c r="EA24" s="239">
        <f>IF(OR(SUMIF(EA$12:EA23,2,EA$12:EA23)=2,SUMIF(EA$12:EA23,1,EA$12:EA23)=1,SUM(EA$12:EA23)=1,SUM(EA$12:EA23)=2),0,IF($C24+$ED23&gt;($ED$11*EA$8),1,IF($C24+$D24+$E24+$F24+$ED23&gt;($ED$11*EA$8),2,IF($C24+$D24+$E24+$F24+$G24+$ED23&gt;($ED$11*EA$8),3,0))))</f>
        <v>0</v>
      </c>
      <c r="EB24" s="239">
        <f>IF(OR(SUMIF(EB$12:EB23,2,EB$12:EB23)=2,SUMIF(EB$12:EB23,1,EB$12:EB23)=1,SUM(EB$12:EB23)=1,SUM(EB$12:EB23)=2),0,IF($C24+$ED23&gt;($ED$11*EB$8),1,IF($C24+$D24+$E24+$F24+$ED23&gt;($ED$11*EB$8),2,IF($C24+$D24+$E24+$F24+$G24+$ED23&gt;($ED$11*EB$8),3,0))))</f>
        <v>0</v>
      </c>
      <c r="EC24" s="239">
        <f>IF(OR(SUMIF(EC$12:EC23,2,EC$12:EC23)=2,SUMIF(EC$12:EC23,1,EC$12:EC23)=1,SUM(EC$12:EC23)=1,SUM(EC$12:EC23)=2),0,IF($C24+$ED23&gt;($ED$11*EC$8),1,IF($C24+$D24+$E24+$F24+$ED23&gt;($ED$11*EC$8),2,IF($C24+$D24+$E24+$F24+$G24+$ED23&gt;($ED$11*EC$8),3,0))))</f>
        <v>0</v>
      </c>
      <c r="ED24" s="197">
        <f>SUM($C$12:$F24)</f>
        <v>0</v>
      </c>
    </row>
    <row r="25" spans="1:134" ht="14.1" customHeight="1">
      <c r="A25" s="236">
        <v>14</v>
      </c>
      <c r="B25" s="237"/>
      <c r="C25" s="237"/>
      <c r="D25" s="237"/>
      <c r="E25" s="237"/>
      <c r="F25" s="237"/>
      <c r="G25" s="237"/>
      <c r="H25" s="239">
        <f>IF(OR(SUMIF(H$12:H24,2,H$12:H24)=2,SUMIF(H$12:H24,1,H$12:H24)=1,SUM(H$12:H24)=1,SUM(H$12:H24)=2),0,IF($C25+$ED24&gt;($ED$11*H$8),1,IF($C25+$D25+$E25+$F25+$ED24&gt;($ED$11*H$8),2,IF($C25+$D25+$E25+$F25+$G25+$ED24&gt;($ED$11*H$8),3,0))))</f>
        <v>0</v>
      </c>
      <c r="I25" s="239">
        <f>IF(OR(SUMIF(I$12:I24,2,I$12:I24)=2,SUMIF(I$12:I24,1,I$12:I24)=1,SUM(I$12:I24)=1,SUM(I$12:I24)=2),0,IF($C25+$ED24&gt;($ED$11*I$8),1,IF($C25+$D25+$E25+$F25+$ED24&gt;($ED$11*I$8),2,IF($C25+$D25+$E25+$F25+$G25+$ED24&gt;($ED$11*I$8),3,0))))</f>
        <v>0</v>
      </c>
      <c r="J25" s="239">
        <f>IF(OR(SUMIF(J$12:J24,2,J$12:J24)=2,SUMIF(J$12:J24,1,J$12:J24)=1,SUM(J$12:J24)=1,SUM(J$12:J24)=2),0,IF($C25+$ED24&gt;($ED$11*J$8),1,IF($C25+$D25+$E25+$F25+$ED24&gt;($ED$11*J$8),2,IF($C25+$D25+$E25+$F25+$G25+$ED24&gt;($ED$11*J$8),3,0))))</f>
        <v>0</v>
      </c>
      <c r="K25" s="239">
        <f>IF(OR(SUMIF(K$12:K24,2,K$12:K24)=2,SUMIF(K$12:K24,1,K$12:K24)=1,SUM(K$12:K24)=1,SUM(K$12:K24)=2),0,IF($C25+$ED24&gt;($ED$11*K$8),1,IF($C25+$D25+$E25+$F25+$ED24&gt;($ED$11*K$8),2,IF($C25+$D25+$E25+$F25+$G25+$ED24&gt;($ED$11*K$8),3,0))))</f>
        <v>0</v>
      </c>
      <c r="L25" s="239">
        <f>IF(OR(SUMIF(L$12:L24,2,L$12:L24)=2,SUMIF(L$12:L24,1,L$12:L24)=1,SUM(L$12:L24)=1,SUM(L$12:L24)=2),0,IF($C25+$ED24&gt;($ED$11*L$8),1,IF($C25+$D25+$E25+$F25+$ED24&gt;($ED$11*L$8),2,IF($C25+$D25+$E25+$F25+$G25+$ED24&gt;($ED$11*L$8),3,0))))</f>
        <v>0</v>
      </c>
      <c r="M25" s="239">
        <f>IF(OR(SUMIF(M$12:M24,2,M$12:M24)=2,SUMIF(M$12:M24,1,M$12:M24)=1,SUM(M$12:M24)=1,SUM(M$12:M24)=2),0,IF($C25+$ED24&gt;($ED$11*M$8),1,IF($C25+$D25+$E25+$F25+$ED24&gt;($ED$11*M$8),2,IF($C25+$D25+$E25+$F25+$G25+$ED24&gt;($ED$11*M$8),3,0))))</f>
        <v>0</v>
      </c>
      <c r="N25" s="239">
        <f>IF(OR(SUMIF(N$12:N24,2,N$12:N24)=2,SUMIF(N$12:N24,1,N$12:N24)=1,SUM(N$12:N24)=1,SUM(N$12:N24)=2),0,IF($C25+$ED24&gt;($ED$11*N$8),1,IF($C25+$D25+$E25+$F25+$ED24&gt;($ED$11*N$8),2,IF($C25+$D25+$E25+$F25+$G25+$ED24&gt;($ED$11*N$8),3,0))))</f>
        <v>0</v>
      </c>
      <c r="O25" s="239">
        <f>IF(OR(SUMIF(O$12:O24,2,O$12:O24)=2,SUMIF(O$12:O24,1,O$12:O24)=1,SUM(O$12:O24)=1,SUM(O$12:O24)=2),0,IF($C25+$ED24&gt;($ED$11*O$8),1,IF($C25+$D25+$E25+$F25+$ED24&gt;($ED$11*O$8),2,IF($C25+$D25+$E25+$F25+$G25+$ED24&gt;($ED$11*O$8),3,0))))</f>
        <v>0</v>
      </c>
      <c r="P25" s="239">
        <f>IF(OR(SUMIF(P$12:P24,2,P$12:P24)=2,SUMIF(P$12:P24,1,P$12:P24)=1,SUM(P$12:P24)=1,SUM(P$12:P24)=2),0,IF($C25+$ED24&gt;($ED$11*P$8),1,IF($C25+$D25+$E25+$F25+$ED24&gt;($ED$11*P$8),2,IF($C25+$D25+$E25+$F25+$G25+$ED24&gt;($ED$11*P$8),3,0))))</f>
        <v>0</v>
      </c>
      <c r="Q25" s="239">
        <f>IF(OR(SUMIF(Q$12:Q24,2,Q$12:Q24)=2,SUMIF(Q$12:Q24,1,Q$12:Q24)=1,SUM(Q$12:Q24)=1,SUM(Q$12:Q24)=2),0,IF($C25+$ED24&gt;($ED$11*Q$8),1,IF($C25+$D25+$E25+$F25+$ED24&gt;($ED$11*Q$8),2,IF($C25+$D25+$E25+$F25+$G25+$ED24&gt;($ED$11*Q$8),3,0))))</f>
        <v>0</v>
      </c>
      <c r="R25" s="239">
        <f>IF(OR(SUMIF(R$12:R24,2,R$12:R24)=2,SUMIF(R$12:R24,1,R$12:R24)=1,SUM(R$12:R24)=1,SUM(R$12:R24)=2),0,IF($C25+$ED24&gt;($ED$11*R$8),1,IF($C25+$D25+$E25+$F25+$ED24&gt;($ED$11*R$8),2,IF($C25+$D25+$E25+$F25+$G25+$ED24&gt;($ED$11*R$8),3,0))))</f>
        <v>0</v>
      </c>
      <c r="S25" s="239">
        <f>IF(OR(SUMIF(S$12:S24,2,S$12:S24)=2,SUMIF(S$12:S24,1,S$12:S24)=1,SUM(S$12:S24)=1,SUM(S$12:S24)=2),0,IF($C25+$ED24&gt;($ED$11*S$8),1,IF($C25+$D25+$E25+$F25+$ED24&gt;($ED$11*S$8),2,IF($C25+$D25+$E25+$F25+$G25+$ED24&gt;($ED$11*S$8),3,0))))</f>
        <v>0</v>
      </c>
      <c r="T25" s="239">
        <f>IF(OR(SUMIF(T$12:T24,2,T$12:T24)=2,SUMIF(T$12:T24,1,T$12:T24)=1,SUM(T$12:T24)=1,SUM(T$12:T24)=2),0,IF($C25+$ED24&gt;($ED$11*T$8),1,IF($C25+$D25+$E25+$F25+$ED24&gt;($ED$11*T$8),2,IF($C25+$D25+$E25+$F25+$G25+$ED24&gt;($ED$11*T$8),3,0))))</f>
        <v>0</v>
      </c>
      <c r="U25" s="239">
        <f>IF(OR(SUMIF(U$12:U24,2,U$12:U24)=2,SUMIF(U$12:U24,1,U$12:U24)=1,SUM(U$12:U24)=1,SUM(U$12:U24)=2),0,IF($C25+$ED24&gt;($ED$11*U$8),1,IF($C25+$D25+$E25+$F25+$ED24&gt;($ED$11*U$8),2,IF($C25+$D25+$E25+$F25+$G25+$ED24&gt;($ED$11*U$8),3,0))))</f>
        <v>0</v>
      </c>
      <c r="V25" s="239">
        <f>IF(OR(SUMIF(V$12:V24,2,V$12:V24)=2,SUMIF(V$12:V24,1,V$12:V24)=1,SUM(V$12:V24)=1,SUM(V$12:V24)=2),0,IF($C25+$ED24&gt;($ED$11*V$8),1,IF($C25+$D25+$E25+$F25+$ED24&gt;($ED$11*V$8),2,IF($C25+$D25+$E25+$F25+$G25+$ED24&gt;($ED$11*V$8),3,0))))</f>
        <v>0</v>
      </c>
      <c r="W25" s="239">
        <f>IF(OR(SUMIF(W$12:W24,2,W$12:W24)=2,SUMIF(W$12:W24,1,W$12:W24)=1,SUM(W$12:W24)=1,SUM(W$12:W24)=2),0,IF($C25+$ED24&gt;($ED$11*W$8),1,IF($C25+$D25+$E25+$F25+$ED24&gt;($ED$11*W$8),2,IF($C25+$D25+$E25+$F25+$G25+$ED24&gt;($ED$11*W$8),3,0))))</f>
        <v>0</v>
      </c>
      <c r="X25" s="239">
        <f>IF(OR(SUMIF(X$12:X24,2,X$12:X24)=2,SUMIF(X$12:X24,1,X$12:X24)=1,SUM(X$12:X24)=1,SUM(X$12:X24)=2),0,IF($C25+$ED24&gt;($ED$11*X$8),1,IF($C25+$D25+$E25+$F25+$ED24&gt;($ED$11*X$8),2,IF($C25+$D25+$E25+$F25+$G25+$ED24&gt;($ED$11*X$8),3,0))))</f>
        <v>0</v>
      </c>
      <c r="Y25" s="239">
        <f>IF(OR(SUMIF(Y$12:Y24,2,Y$12:Y24)=2,SUMIF(Y$12:Y24,1,Y$12:Y24)=1,SUM(Y$12:Y24)=1,SUM(Y$12:Y24)=2),0,IF($C25+$ED24&gt;($ED$11*Y$8),1,IF($C25+$D25+$E25+$F25+$ED24&gt;($ED$11*Y$8),2,IF($C25+$D25+$E25+$F25+$G25+$ED24&gt;($ED$11*Y$8),3,0))))</f>
        <v>0</v>
      </c>
      <c r="Z25" s="239">
        <f>IF(OR(SUMIF(Z$12:Z24,2,Z$12:Z24)=2,SUMIF(Z$12:Z24,1,Z$12:Z24)=1,SUM(Z$12:Z24)=1,SUM(Z$12:Z24)=2),0,IF($C25+$ED24&gt;($ED$11*Z$8),1,IF($C25+$D25+$E25+$F25+$ED24&gt;($ED$11*Z$8),2,IF($C25+$D25+$E25+$F25+$G25+$ED24&gt;($ED$11*Z$8),3,0))))</f>
        <v>0</v>
      </c>
      <c r="AA25" s="239">
        <f>IF(OR(SUMIF(AA$12:AA24,2,AA$12:AA24)=2,SUMIF(AA$12:AA24,1,AA$12:AA24)=1,SUM(AA$12:AA24)=1,SUM(AA$12:AA24)=2),0,IF($C25+$ED24&gt;($ED$11*AA$8),1,IF($C25+$D25+$E25+$F25+$ED24&gt;($ED$11*AA$8),2,IF($C25+$D25+$E25+$F25+$G25+$ED24&gt;($ED$11*AA$8),3,0))))</f>
        <v>0</v>
      </c>
      <c r="AB25" s="239">
        <f>IF(OR(SUMIF(AB$12:AB24,2,AB$12:AB24)=2,SUMIF(AB$12:AB24,1,AB$12:AB24)=1,SUM(AB$12:AB24)=1,SUM(AB$12:AB24)=2),0,IF($C25+$ED24&gt;($ED$11*AB$8),1,IF($C25+$D25+$E25+$F25+$ED24&gt;($ED$11*AB$8),2,IF($C25+$D25+$E25+$F25+$G25+$ED24&gt;($ED$11*AB$8),3,0))))</f>
        <v>0</v>
      </c>
      <c r="AC25" s="239">
        <f>IF(OR(SUMIF(AC$12:AC24,2,AC$12:AC24)=2,SUMIF(AC$12:AC24,1,AC$12:AC24)=1,SUM(AC$12:AC24)=1,SUM(AC$12:AC24)=2),0,IF($C25+$ED24&gt;($ED$11*AC$8),1,IF($C25+$D25+$E25+$F25+$ED24&gt;($ED$11*AC$8),2,IF($C25+$D25+$E25+$F25+$G25+$ED24&gt;($ED$11*AC$8),3,0))))</f>
        <v>0</v>
      </c>
      <c r="AD25" s="239">
        <f>IF(OR(SUMIF(AD$12:AD24,2,AD$12:AD24)=2,SUMIF(AD$12:AD24,1,AD$12:AD24)=1,SUM(AD$12:AD24)=1,SUM(AD$12:AD24)=2),0,IF($C25+$ED24&gt;($ED$11*AD$8),1,IF($C25+$D25+$E25+$F25+$ED24&gt;($ED$11*AD$8),2,IF($C25+$D25+$E25+$F25+$G25+$ED24&gt;($ED$11*AD$8),3,0))))</f>
        <v>0</v>
      </c>
      <c r="AE25" s="239">
        <f>IF(OR(SUMIF(AE$12:AE24,2,AE$12:AE24)=2,SUMIF(AE$12:AE24,1,AE$12:AE24)=1,SUM(AE$12:AE24)=1,SUM(AE$12:AE24)=2),0,IF($C25+$ED24&gt;($ED$11*AE$8),1,IF($C25+$D25+$E25+$F25+$ED24&gt;($ED$11*AE$8),2,IF($C25+$D25+$E25+$F25+$G25+$ED24&gt;($ED$11*AE$8),3,0))))</f>
        <v>0</v>
      </c>
      <c r="AF25" s="239">
        <f>IF(OR(SUMIF(AF$12:AF24,2,AF$12:AF24)=2,SUMIF(AF$12:AF24,1,AF$12:AF24)=1,SUM(AF$12:AF24)=1,SUM(AF$12:AF24)=2),0,IF($C25+$ED24&gt;($ED$11*AF$8),1,IF($C25+$D25+$E25+$F25+$ED24&gt;($ED$11*AF$8),2,IF($C25+$D25+$E25+$F25+$G25+$ED24&gt;($ED$11*AF$8),3,0))))</f>
        <v>0</v>
      </c>
      <c r="AG25" s="239">
        <f>IF(OR(SUMIF(AG$12:AG24,2,AG$12:AG24)=2,SUMIF(AG$12:AG24,1,AG$12:AG24)=1,SUM(AG$12:AG24)=1,SUM(AG$12:AG24)=2),0,IF($C25+$ED24&gt;($ED$11*AG$8),1,IF($C25+$D25+$E25+$F25+$ED24&gt;($ED$11*AG$8),2,IF($C25+$D25+$E25+$F25+$G25+$ED24&gt;($ED$11*AG$8),3,0))))</f>
        <v>0</v>
      </c>
      <c r="AH25" s="239">
        <f>IF(OR(SUMIF(AH$12:AH24,2,AH$12:AH24)=2,SUMIF(AH$12:AH24,1,AH$12:AH24)=1,SUM(AH$12:AH24)=1,SUM(AH$12:AH24)=2),0,IF($C25+$ED24&gt;($ED$11*AH$8),1,IF($C25+$D25+$E25+$F25+$ED24&gt;($ED$11*AH$8),2,IF($C25+$D25+$E25+$F25+$G25+$ED24&gt;($ED$11*AH$8),3,0))))</f>
        <v>0</v>
      </c>
      <c r="AI25" s="239">
        <f>IF(OR(SUMIF(AI$12:AI24,2,AI$12:AI24)=2,SUMIF(AI$12:AI24,1,AI$12:AI24)=1,SUM(AI$12:AI24)=1,SUM(AI$12:AI24)=2),0,IF($C25+$ED24&gt;($ED$11*AI$8),1,IF($C25+$D25+$E25+$F25+$ED24&gt;($ED$11*AI$8),2,IF($C25+$D25+$E25+$F25+$G25+$ED24&gt;($ED$11*AI$8),3,0))))</f>
        <v>0</v>
      </c>
      <c r="AJ25" s="239">
        <f>IF(OR(SUMIF(AJ$12:AJ24,2,AJ$12:AJ24)=2,SUMIF(AJ$12:AJ24,1,AJ$12:AJ24)=1,SUM(AJ$12:AJ24)=1,SUM(AJ$12:AJ24)=2),0,IF($C25+$ED24&gt;($ED$11*AJ$8),1,IF($C25+$D25+$E25+$F25+$ED24&gt;($ED$11*AJ$8),2,IF($C25+$D25+$E25+$F25+$G25+$ED24&gt;($ED$11*AJ$8),3,0))))</f>
        <v>0</v>
      </c>
      <c r="AK25" s="239">
        <f>IF(OR(SUMIF(AK$12:AK24,2,AK$12:AK24)=2,SUMIF(AK$12:AK24,1,AK$12:AK24)=1,SUM(AK$12:AK24)=1,SUM(AK$12:AK24)=2),0,IF($C25+$ED24&gt;($ED$11*AK$8),1,IF($C25+$D25+$E25+$F25+$ED24&gt;($ED$11*AK$8),2,IF($C25+$D25+$E25+$F25+$G25+$ED24&gt;($ED$11*AK$8),3,0))))</f>
        <v>0</v>
      </c>
      <c r="AL25" s="239">
        <f>IF(OR(SUMIF(AL$12:AL24,2,AL$12:AL24)=2,SUMIF(AL$12:AL24,1,AL$12:AL24)=1,SUM(AL$12:AL24)=1,SUM(AL$12:AL24)=2),0,IF($C25+$ED24&gt;($ED$11*AL$8),1,IF($C25+$D25+$E25+$F25+$ED24&gt;($ED$11*AL$8),2,IF($C25+$D25+$E25+$F25+$G25+$ED24&gt;($ED$11*AL$8),3,0))))</f>
        <v>0</v>
      </c>
      <c r="AM25" s="239">
        <f>IF(OR(SUMIF(AM$12:AM24,2,AM$12:AM24)=2,SUMIF(AM$12:AM24,1,AM$12:AM24)=1,SUM(AM$12:AM24)=1,SUM(AM$12:AM24)=2),0,IF($C25+$ED24&gt;($ED$11*AM$8),1,IF($C25+$D25+$E25+$F25+$ED24&gt;($ED$11*AM$8),2,IF($C25+$D25+$E25+$F25+$G25+$ED24&gt;($ED$11*AM$8),3,0))))</f>
        <v>0</v>
      </c>
      <c r="AN25" s="239">
        <f>IF(OR(SUMIF(AN$12:AN24,2,AN$12:AN24)=2,SUMIF(AN$12:AN24,1,AN$12:AN24)=1,SUM(AN$12:AN24)=1,SUM(AN$12:AN24)=2),0,IF($C25+$ED24&gt;($ED$11*AN$8),1,IF($C25+$D25+$E25+$F25+$ED24&gt;($ED$11*AN$8),2,IF($C25+$D25+$E25+$F25+$G25+$ED24&gt;($ED$11*AN$8),3,0))))</f>
        <v>0</v>
      </c>
      <c r="AO25" s="239">
        <f>IF(OR(SUMIF(AO$12:AO24,2,AO$12:AO24)=2,SUMIF(AO$12:AO24,1,AO$12:AO24)=1,SUM(AO$12:AO24)=1,SUM(AO$12:AO24)=2),0,IF($C25+$ED24&gt;($ED$11*AO$8),1,IF($C25+$D25+$E25+$F25+$ED24&gt;($ED$11*AO$8),2,IF($C25+$D25+$E25+$F25+$G25+$ED24&gt;($ED$11*AO$8),3,0))))</f>
        <v>0</v>
      </c>
      <c r="AP25" s="239">
        <f>IF(OR(SUMIF(AP$12:AP24,2,AP$12:AP24)=2,SUMIF(AP$12:AP24,1,AP$12:AP24)=1,SUM(AP$12:AP24)=1,SUM(AP$12:AP24)=2),0,IF($C25+$ED24&gt;($ED$11*AP$8),1,IF($C25+$D25+$E25+$F25+$ED24&gt;($ED$11*AP$8),2,IF($C25+$D25+$E25+$F25+$G25+$ED24&gt;($ED$11*AP$8),3,0))))</f>
        <v>0</v>
      </c>
      <c r="AQ25" s="239">
        <f>IF(OR(SUMIF(AQ$12:AQ24,2,AQ$12:AQ24)=2,SUMIF(AQ$12:AQ24,1,AQ$12:AQ24)=1,SUM(AQ$12:AQ24)=1,SUM(AQ$12:AQ24)=2),0,IF($C25+$ED24&gt;($ED$11*AQ$8),1,IF($C25+$D25+$E25+$F25+$ED24&gt;($ED$11*AQ$8),2,IF($C25+$D25+$E25+$F25+$G25+$ED24&gt;($ED$11*AQ$8),3,0))))</f>
        <v>0</v>
      </c>
      <c r="AR25" s="239">
        <f>IF(OR(SUMIF(AR$12:AR24,2,AR$12:AR24)=2,SUMIF(AR$12:AR24,1,AR$12:AR24)=1,SUM(AR$12:AR24)=1,SUM(AR$12:AR24)=2),0,IF($C25+$ED24&gt;($ED$11*AR$8),1,IF($C25+$D25+$E25+$F25+$ED24&gt;($ED$11*AR$8),2,IF($C25+$D25+$E25+$F25+$G25+$ED24&gt;($ED$11*AR$8),3,0))))</f>
        <v>0</v>
      </c>
      <c r="AS25" s="239">
        <f>IF(OR(SUMIF(AS$12:AS24,2,AS$12:AS24)=2,SUMIF(AS$12:AS24,1,AS$12:AS24)=1,SUM(AS$12:AS24)=1,SUM(AS$12:AS24)=2),0,IF($C25+$ED24&gt;($ED$11*AS$8),1,IF($C25+$D25+$E25+$F25+$ED24&gt;($ED$11*AS$8),2,IF($C25+$D25+$E25+$F25+$G25+$ED24&gt;($ED$11*AS$8),3,0))))</f>
        <v>0</v>
      </c>
      <c r="AT25" s="239">
        <f>IF(OR(SUMIF(AT$12:AT24,2,AT$12:AT24)=2,SUMIF(AT$12:AT24,1,AT$12:AT24)=1,SUM(AT$12:AT24)=1,SUM(AT$12:AT24)=2),0,IF($C25+$ED24&gt;($ED$11*AT$8),1,IF($C25+$D25+$E25+$F25+$ED24&gt;($ED$11*AT$8),2,IF($C25+$D25+$E25+$F25+$G25+$ED24&gt;($ED$11*AT$8),3,0))))</f>
        <v>0</v>
      </c>
      <c r="AU25" s="239">
        <f>IF(OR(SUMIF(AU$12:AU24,2,AU$12:AU24)=2,SUMIF(AU$12:AU24,1,AU$12:AU24)=1,SUM(AU$12:AU24)=1,SUM(AU$12:AU24)=2),0,IF($C25+$ED24&gt;($ED$11*AU$8),1,IF($C25+$D25+$E25+$F25+$ED24&gt;($ED$11*AU$8),2,IF($C25+$D25+$E25+$F25+$G25+$ED24&gt;($ED$11*AU$8),3,0))))</f>
        <v>0</v>
      </c>
      <c r="AV25" s="239">
        <f>IF(OR(SUMIF(AV$12:AV24,2,AV$12:AV24)=2,SUMIF(AV$12:AV24,1,AV$12:AV24)=1,SUM(AV$12:AV24)=1,SUM(AV$12:AV24)=2),0,IF($C25+$ED24&gt;($ED$11*AV$8),1,IF($C25+$D25+$E25+$F25+$ED24&gt;($ED$11*AV$8),2,IF($C25+$D25+$E25+$F25+$G25+$ED24&gt;($ED$11*AV$8),3,0))))</f>
        <v>0</v>
      </c>
      <c r="AW25" s="239">
        <f>IF(OR(SUMIF(AW$12:AW24,2,AW$12:AW24)=2,SUMIF(AW$12:AW24,1,AW$12:AW24)=1,SUM(AW$12:AW24)=1,SUM(AW$12:AW24)=2),0,IF($C25+$ED24&gt;($ED$11*AW$8),1,IF($C25+$D25+$E25+$F25+$ED24&gt;($ED$11*AW$8),2,IF($C25+$D25+$E25+$F25+$G25+$ED24&gt;($ED$11*AW$8),3,0))))</f>
        <v>0</v>
      </c>
      <c r="AX25" s="239">
        <f>IF(OR(SUMIF(AX$12:AX24,2,AX$12:AX24)=2,SUMIF(AX$12:AX24,1,AX$12:AX24)=1,SUM(AX$12:AX24)=1,SUM(AX$12:AX24)=2),0,IF($C25+$ED24&gt;($ED$11*AX$8),1,IF($C25+$D25+$E25+$F25+$ED24&gt;($ED$11*AX$8),2,IF($C25+$D25+$E25+$F25+$G25+$ED24&gt;($ED$11*AX$8),3,0))))</f>
        <v>0</v>
      </c>
      <c r="AY25" s="239">
        <f>IF(OR(SUMIF(AY$12:AY24,2,AY$12:AY24)=2,SUMIF(AY$12:AY24,1,AY$12:AY24)=1,SUM(AY$12:AY24)=1,SUM(AY$12:AY24)=2),0,IF($C25+$ED24&gt;($ED$11*AY$8),1,IF($C25+$D25+$E25+$F25+$ED24&gt;($ED$11*AY$8),2,IF($C25+$D25+$E25+$F25+$G25+$ED24&gt;($ED$11*AY$8),3,0))))</f>
        <v>0</v>
      </c>
      <c r="AZ25" s="239">
        <f>IF(OR(SUMIF(AZ$12:AZ24,2,AZ$12:AZ24)=2,SUMIF(AZ$12:AZ24,1,AZ$12:AZ24)=1,SUM(AZ$12:AZ24)=1,SUM(AZ$12:AZ24)=2),0,IF($C25+$ED24&gt;($ED$11*AZ$8),1,IF($C25+$D25+$E25+$F25+$ED24&gt;($ED$11*AZ$8),2,IF($C25+$D25+$E25+$F25+$G25+$ED24&gt;($ED$11*AZ$8),3,0))))</f>
        <v>0</v>
      </c>
      <c r="BA25" s="239">
        <f>IF(OR(SUMIF(BA$12:BA24,2,BA$12:BA24)=2,SUMIF(BA$12:BA24,1,BA$12:BA24)=1,SUM(BA$12:BA24)=1,SUM(BA$12:BA24)=2),0,IF($C25+$ED24&gt;($ED$11*BA$8),1,IF($C25+$D25+$E25+$F25+$ED24&gt;($ED$11*BA$8),2,IF($C25+$D25+$E25+$F25+$G25+$ED24&gt;($ED$11*BA$8),3,0))))</f>
        <v>0</v>
      </c>
      <c r="BB25" s="239">
        <f>IF(OR(SUMIF(BB$12:BB24,2,BB$12:BB24)=2,SUMIF(BB$12:BB24,1,BB$12:BB24)=1,SUM(BB$12:BB24)=1,SUM(BB$12:BB24)=2),0,IF($C25+$ED24&gt;($ED$11*BB$8),1,IF($C25+$D25+$E25+$F25+$ED24&gt;($ED$11*BB$8),2,IF($C25+$D25+$E25+$F25+$G25+$ED24&gt;($ED$11*BB$8),3,0))))</f>
        <v>0</v>
      </c>
      <c r="BC25" s="239">
        <f>IF(OR(SUMIF(BC$12:BC24,2,BC$12:BC24)=2,SUMIF(BC$12:BC24,1,BC$12:BC24)=1,SUM(BC$12:BC24)=1,SUM(BC$12:BC24)=2),0,IF($C25+$ED24&gt;($ED$11*BC$8),1,IF($C25+$D25+$E25+$F25+$ED24&gt;($ED$11*BC$8),2,IF($C25+$D25+$E25+$F25+$G25+$ED24&gt;($ED$11*BC$8),3,0))))</f>
        <v>0</v>
      </c>
      <c r="BD25" s="239">
        <f>IF(OR(SUMIF(BD$12:BD24,2,BD$12:BD24)=2,SUMIF(BD$12:BD24,1,BD$12:BD24)=1,SUM(BD$12:BD24)=1,SUM(BD$12:BD24)=2),0,IF($C25+$ED24&gt;($ED$11*BD$8),1,IF($C25+$D25+$E25+$F25+$ED24&gt;($ED$11*BD$8),2,IF($C25+$D25+$E25+$F25+$G25+$ED24&gt;($ED$11*BD$8),3,0))))</f>
        <v>0</v>
      </c>
      <c r="BE25" s="239">
        <f>IF(OR(SUMIF(BE$12:BE24,2,BE$12:BE24)=2,SUMIF(BE$12:BE24,1,BE$12:BE24)=1,SUM(BE$12:BE24)=1,SUM(BE$12:BE24)=2),0,IF($C25+$ED24&gt;($ED$11*BE$8),1,IF($C25+$D25+$E25+$F25+$ED24&gt;($ED$11*BE$8),2,IF($C25+$D25+$E25+$F25+$G25+$ED24&gt;($ED$11*BE$8),3,0))))</f>
        <v>0</v>
      </c>
      <c r="BF25" s="239">
        <f>IF(OR(SUMIF(BF$12:BF24,2,BF$12:BF24)=2,SUMIF(BF$12:BF24,1,BF$12:BF24)=1,SUM(BF$12:BF24)=1,SUM(BF$12:BF24)=2),0,IF($C25+$ED24&gt;($ED$11*BF$8),1,IF($C25+$D25+$E25+$F25+$ED24&gt;($ED$11*BF$8),2,IF($C25+$D25+$E25+$F25+$G25+$ED24&gt;($ED$11*BF$8),3,0))))</f>
        <v>0</v>
      </c>
      <c r="BG25" s="239">
        <f>IF(OR(SUMIF(BG$12:BG24,2,BG$12:BG24)=2,SUMIF(BG$12:BG24,1,BG$12:BG24)=1,SUM(BG$12:BG24)=1,SUM(BG$12:BG24)=2),0,IF($C25+$ED24&gt;($ED$11*BG$8),1,IF($C25+$D25+$E25+$F25+$ED24&gt;($ED$11*BG$8),2,IF($C25+$D25+$E25+$F25+$G25+$ED24&gt;($ED$11*BG$8),3,0))))</f>
        <v>0</v>
      </c>
      <c r="BH25" s="239">
        <f>IF(OR(SUMIF(BH$12:BH24,2,BH$12:BH24)=2,SUMIF(BH$12:BH24,1,BH$12:BH24)=1,SUM(BH$12:BH24)=1,SUM(BH$12:BH24)=2),0,IF($C25+$ED24&gt;($ED$11*BH$8),1,IF($C25+$D25+$E25+$F25+$ED24&gt;($ED$11*BH$8),2,IF($C25+$D25+$E25+$F25+$G25+$ED24&gt;($ED$11*BH$8),3,0))))</f>
        <v>0</v>
      </c>
      <c r="BI25" s="239">
        <f>IF(OR(SUMIF(BI$12:BI24,2,BI$12:BI24)=2,SUMIF(BI$12:BI24,1,BI$12:BI24)=1,SUM(BI$12:BI24)=1,SUM(BI$12:BI24)=2),0,IF($C25+$ED24&gt;($ED$11*BI$8),1,IF($C25+$D25+$E25+$F25+$ED24&gt;($ED$11*BI$8),2,IF($C25+$D25+$E25+$F25+$G25+$ED24&gt;($ED$11*BI$8),3,0))))</f>
        <v>0</v>
      </c>
      <c r="BJ25" s="239">
        <f>IF(OR(SUMIF(BJ$12:BJ24,2,BJ$12:BJ24)=2,SUMIF(BJ$12:BJ24,1,BJ$12:BJ24)=1,SUM(BJ$12:BJ24)=1,SUM(BJ$12:BJ24)=2),0,IF($C25+$ED24&gt;($ED$11*BJ$8),1,IF($C25+$D25+$E25+$F25+$ED24&gt;($ED$11*BJ$8),2,IF($C25+$D25+$E25+$F25+$G25+$ED24&gt;($ED$11*BJ$8),3,0))))</f>
        <v>0</v>
      </c>
      <c r="BK25" s="239">
        <f>IF(OR(SUMIF(BK$12:BK24,2,BK$12:BK24)=2,SUMIF(BK$12:BK24,1,BK$12:BK24)=1,SUM(BK$12:BK24)=1,SUM(BK$12:BK24)=2),0,IF($C25+$ED24&gt;($ED$11*BK$8),1,IF($C25+$D25+$E25+$F25+$ED24&gt;($ED$11*BK$8),2,IF($C25+$D25+$E25+$F25+$G25+$ED24&gt;($ED$11*BK$8),3,0))))</f>
        <v>0</v>
      </c>
      <c r="BL25" s="239">
        <f>IF(OR(SUMIF(BL$12:BL24,2,BL$12:BL24)=2,SUMIF(BL$12:BL24,1,BL$12:BL24)=1,SUM(BL$12:BL24)=1,SUM(BL$12:BL24)=2),0,IF($C25+$ED24&gt;($ED$11*BL$8),1,IF($C25+$D25+$E25+$F25+$ED24&gt;($ED$11*BL$8),2,IF($C25+$D25+$E25+$F25+$G25+$ED24&gt;($ED$11*BL$8),3,0))))</f>
        <v>0</v>
      </c>
      <c r="BM25" s="239">
        <f>IF(OR(SUMIF(BM$12:BM24,2,BM$12:BM24)=2,SUMIF(BM$12:BM24,1,BM$12:BM24)=1,SUM(BM$12:BM24)=1,SUM(BM$12:BM24)=2),0,IF($C25+$ED24&gt;($ED$11*BM$8),1,IF($C25+$D25+$E25+$F25+$ED24&gt;($ED$11*BM$8),2,IF($C25+$D25+$E25+$F25+$G25+$ED24&gt;($ED$11*BM$8),3,0))))</f>
        <v>0</v>
      </c>
      <c r="BN25" s="239">
        <f>IF(OR(SUMIF(BN$12:BN24,2,BN$12:BN24)=2,SUMIF(BN$12:BN24,1,BN$12:BN24)=1,SUM(BN$12:BN24)=1,SUM(BN$12:BN24)=2),0,IF($C25+$ED24&gt;($ED$11*BN$8),1,IF($C25+$D25+$E25+$F25+$ED24&gt;($ED$11*BN$8),2,IF($C25+$D25+$E25+$F25+$G25+$ED24&gt;($ED$11*BN$8),3,0))))</f>
        <v>0</v>
      </c>
      <c r="BO25" s="239">
        <f>IF(OR(SUMIF(BO$12:BO24,2,BO$12:BO24)=2,SUMIF(BO$12:BO24,1,BO$12:BO24)=1,SUM(BO$12:BO24)=1,SUM(BO$12:BO24)=2),0,IF($C25+$ED24&gt;($ED$11*BO$8),1,IF($C25+$D25+$E25+$F25+$ED24&gt;($ED$11*BO$8),2,IF($C25+$D25+$E25+$F25+$G25+$ED24&gt;($ED$11*BO$8),3,0))))</f>
        <v>0</v>
      </c>
      <c r="BP25" s="239">
        <f>IF(OR(SUMIF(BP$12:BP24,2,BP$12:BP24)=2,SUMIF(BP$12:BP24,1,BP$12:BP24)=1,SUM(BP$12:BP24)=1,SUM(BP$12:BP24)=2),0,IF($C25+$ED24&gt;($ED$11*BP$8),1,IF($C25+$D25+$E25+$F25+$ED24&gt;($ED$11*BP$8),2,IF($C25+$D25+$E25+$F25+$G25+$ED24&gt;($ED$11*BP$8),3,0))))</f>
        <v>0</v>
      </c>
      <c r="BQ25" s="239">
        <f>IF(OR(SUMIF(BQ$12:BQ24,2,BQ$12:BQ24)=2,SUMIF(BQ$12:BQ24,1,BQ$12:BQ24)=1,SUM(BQ$12:BQ24)=1,SUM(BQ$12:BQ24)=2),0,IF($C25+$ED24&gt;($ED$11*BQ$8),1,IF($C25+$D25+$E25+$F25+$ED24&gt;($ED$11*BQ$8),2,IF($C25+$D25+$E25+$F25+$G25+$ED24&gt;($ED$11*BQ$8),3,0))))</f>
        <v>0</v>
      </c>
      <c r="BR25" s="239">
        <f>IF(OR(SUMIF(BR$12:BR24,2,BR$12:BR24)=2,SUMIF(BR$12:BR24,1,BR$12:BR24)=1,SUM(BR$12:BR24)=1,SUM(BR$12:BR24)=2),0,IF($C25+$ED24&gt;($ED$11*BR$8),1,IF($C25+$D25+$E25+$F25+$ED24&gt;($ED$11*BR$8),2,IF($C25+$D25+$E25+$F25+$G25+$ED24&gt;($ED$11*BR$8),3,0))))</f>
        <v>0</v>
      </c>
      <c r="BS25" s="239">
        <f>IF(OR(SUMIF(BS$12:BS24,2,BS$12:BS24)=2,SUMIF(BS$12:BS24,1,BS$12:BS24)=1,SUM(BS$12:BS24)=1,SUM(BS$12:BS24)=2),0,IF($C25+$ED24&gt;($ED$11*BS$8),1,IF($C25+$D25+$E25+$F25+$ED24&gt;($ED$11*BS$8),2,IF($C25+$D25+$E25+$F25+$G25+$ED24&gt;($ED$11*BS$8),3,0))))</f>
        <v>0</v>
      </c>
      <c r="BT25" s="239">
        <f>IF(OR(SUMIF(BT$12:BT24,2,BT$12:BT24)=2,SUMIF(BT$12:BT24,1,BT$12:BT24)=1,SUM(BT$12:BT24)=1,SUM(BT$12:BT24)=2),0,IF($C25+$ED24&gt;($ED$11*BT$8),1,IF($C25+$D25+$E25+$F25+$ED24&gt;($ED$11*BT$8),2,IF($C25+$D25+$E25+$F25+$G25+$ED24&gt;($ED$11*BT$8),3,0))))</f>
        <v>0</v>
      </c>
      <c r="BU25" s="239">
        <f>IF(OR(SUMIF(BU$12:BU24,2,BU$12:BU24)=2,SUMIF(BU$12:BU24,1,BU$12:BU24)=1,SUM(BU$12:BU24)=1,SUM(BU$12:BU24)=2),0,IF($C25+$ED24&gt;($ED$11*BU$8),1,IF($C25+$D25+$E25+$F25+$ED24&gt;($ED$11*BU$8),2,IF($C25+$D25+$E25+$F25+$G25+$ED24&gt;($ED$11*BU$8),3,0))))</f>
        <v>0</v>
      </c>
      <c r="BV25" s="239">
        <f>IF(OR(SUMIF(BV$12:BV24,2,BV$12:BV24)=2,SUMIF(BV$12:BV24,1,BV$12:BV24)=1,SUM(BV$12:BV24)=1,SUM(BV$12:BV24)=2),0,IF($C25+$ED24&gt;($ED$11*BV$8),1,IF($C25+$D25+$E25+$F25+$ED24&gt;($ED$11*BV$8),2,IF($C25+$D25+$E25+$F25+$G25+$ED24&gt;($ED$11*BV$8),3,0))))</f>
        <v>0</v>
      </c>
      <c r="BW25" s="239">
        <f>IF(OR(SUMIF(BW$12:BW24,2,BW$12:BW24)=2,SUMIF(BW$12:BW24,1,BW$12:BW24)=1,SUM(BW$12:BW24)=1,SUM(BW$12:BW24)=2),0,IF($C25+$ED24&gt;($ED$11*BW$8),1,IF($C25+$D25+$E25+$F25+$ED24&gt;($ED$11*BW$8),2,IF($C25+$D25+$E25+$F25+$G25+$ED24&gt;($ED$11*BW$8),3,0))))</f>
        <v>0</v>
      </c>
      <c r="BX25" s="239">
        <f>IF(OR(SUMIF(BX$12:BX24,2,BX$12:BX24)=2,SUMIF(BX$12:BX24,1,BX$12:BX24)=1,SUM(BX$12:BX24)=1,SUM(BX$12:BX24)=2),0,IF($C25+$ED24&gt;($ED$11*BX$8),1,IF($C25+$D25+$E25+$F25+$ED24&gt;($ED$11*BX$8),2,IF($C25+$D25+$E25+$F25+$G25+$ED24&gt;($ED$11*BX$8),3,0))))</f>
        <v>0</v>
      </c>
      <c r="BY25" s="239">
        <f>IF(OR(SUMIF(BY$12:BY24,2,BY$12:BY24)=2,SUMIF(BY$12:BY24,1,BY$12:BY24)=1,SUM(BY$12:BY24)=1,SUM(BY$12:BY24)=2),0,IF($C25+$ED24&gt;($ED$11*BY$8),1,IF($C25+$D25+$E25+$F25+$ED24&gt;($ED$11*BY$8),2,IF($C25+$D25+$E25+$F25+$G25+$ED24&gt;($ED$11*BY$8),3,0))))</f>
        <v>0</v>
      </c>
      <c r="BZ25" s="239">
        <f>IF(OR(SUMIF(BZ$12:BZ24,2,BZ$12:BZ24)=2,SUMIF(BZ$12:BZ24,1,BZ$12:BZ24)=1,SUM(BZ$12:BZ24)=1,SUM(BZ$12:BZ24)=2),0,IF($C25+$ED24&gt;($ED$11*BZ$8),1,IF($C25+$D25+$E25+$F25+$ED24&gt;($ED$11*BZ$8),2,IF($C25+$D25+$E25+$F25+$G25+$ED24&gt;($ED$11*BZ$8),3,0))))</f>
        <v>0</v>
      </c>
      <c r="CA25" s="239">
        <f>IF(OR(SUMIF(CA$12:CA24,2,CA$12:CA24)=2,SUMIF(CA$12:CA24,1,CA$12:CA24)=1,SUM(CA$12:CA24)=1,SUM(CA$12:CA24)=2),0,IF($C25+$ED24&gt;($ED$11*CA$8),1,IF($C25+$D25+$E25+$F25+$ED24&gt;($ED$11*CA$8),2,IF($C25+$D25+$E25+$F25+$G25+$ED24&gt;($ED$11*CA$8),3,0))))</f>
        <v>0</v>
      </c>
      <c r="CB25" s="239">
        <f>IF(OR(SUMIF(CB$12:CB24,2,CB$12:CB24)=2,SUMIF(CB$12:CB24,1,CB$12:CB24)=1,SUM(CB$12:CB24)=1,SUM(CB$12:CB24)=2),0,IF($C25+$ED24&gt;($ED$11*CB$8),1,IF($C25+$D25+$E25+$F25+$ED24&gt;($ED$11*CB$8),2,IF($C25+$D25+$E25+$F25+$G25+$ED24&gt;($ED$11*CB$8),3,0))))</f>
        <v>0</v>
      </c>
      <c r="CC25" s="239">
        <f>IF(OR(SUMIF(CC$12:CC24,2,CC$12:CC24)=2,SUMIF(CC$12:CC24,1,CC$12:CC24)=1,SUM(CC$12:CC24)=1,SUM(CC$12:CC24)=2),0,IF($C25+$ED24&gt;($ED$11*CC$8),1,IF($C25+$D25+$E25+$F25+$ED24&gt;($ED$11*CC$8),2,IF($C25+$D25+$E25+$F25+$G25+$ED24&gt;($ED$11*CC$8),3,0))))</f>
        <v>0</v>
      </c>
      <c r="CD25" s="239">
        <f>IF(OR(SUMIF(CD$12:CD24,2,CD$12:CD24)=2,SUMIF(CD$12:CD24,1,CD$12:CD24)=1,SUM(CD$12:CD24)=1,SUM(CD$12:CD24)=2),0,IF($C25+$ED24&gt;($ED$11*CD$8),1,IF($C25+$D25+$E25+$F25+$ED24&gt;($ED$11*CD$8),2,IF($C25+$D25+$E25+$F25+$G25+$ED24&gt;($ED$11*CD$8),3,0))))</f>
        <v>0</v>
      </c>
      <c r="CE25" s="239">
        <f>IF(OR(SUMIF(CE$12:CE24,2,CE$12:CE24)=2,SUMIF(CE$12:CE24,1,CE$12:CE24)=1,SUM(CE$12:CE24)=1,SUM(CE$12:CE24)=2),0,IF($C25+$ED24&gt;($ED$11*CE$8),1,IF($C25+$D25+$E25+$F25+$ED24&gt;($ED$11*CE$8),2,IF($C25+$D25+$E25+$F25+$G25+$ED24&gt;($ED$11*CE$8),3,0))))</f>
        <v>0</v>
      </c>
      <c r="CF25" s="239">
        <f>IF(OR(SUMIF(CF$12:CF24,2,CF$12:CF24)=2,SUMIF(CF$12:CF24,1,CF$12:CF24)=1,SUM(CF$12:CF24)=1,SUM(CF$12:CF24)=2),0,IF($C25+$ED24&gt;($ED$11*CF$8),1,IF($C25+$D25+$E25+$F25+$ED24&gt;($ED$11*CF$8),2,IF($C25+$D25+$E25+$F25+$G25+$ED24&gt;($ED$11*CF$8),3,0))))</f>
        <v>0</v>
      </c>
      <c r="CG25" s="239">
        <f>IF(OR(SUMIF(CG$12:CG24,2,CG$12:CG24)=2,SUMIF(CG$12:CG24,1,CG$12:CG24)=1,SUM(CG$12:CG24)=1,SUM(CG$12:CG24)=2),0,IF($C25+$ED24&gt;($ED$11*CG$8),1,IF($C25+$D25+$E25+$F25+$ED24&gt;($ED$11*CG$8),2,IF($C25+$D25+$E25+$F25+$G25+$ED24&gt;($ED$11*CG$8),3,0))))</f>
        <v>0</v>
      </c>
      <c r="CH25" s="239">
        <f>IF(OR(SUMIF(CH$12:CH24,2,CH$12:CH24)=2,SUMIF(CH$12:CH24,1,CH$12:CH24)=1,SUM(CH$12:CH24)=1,SUM(CH$12:CH24)=2),0,IF($C25+$ED24&gt;($ED$11*CH$8),1,IF($C25+$D25+$E25+$F25+$ED24&gt;($ED$11*CH$8),2,IF($C25+$D25+$E25+$F25+$G25+$ED24&gt;($ED$11*CH$8),3,0))))</f>
        <v>0</v>
      </c>
      <c r="CI25" s="239">
        <f>IF(OR(SUMIF(CI$12:CI24,2,CI$12:CI24)=2,SUMIF(CI$12:CI24,1,CI$12:CI24)=1,SUM(CI$12:CI24)=1,SUM(CI$12:CI24)=2),0,IF($C25+$ED24&gt;($ED$11*CI$8),1,IF($C25+$D25+$E25+$F25+$ED24&gt;($ED$11*CI$8),2,IF($C25+$D25+$E25+$F25+$G25+$ED24&gt;($ED$11*CI$8),3,0))))</f>
        <v>0</v>
      </c>
      <c r="CJ25" s="239">
        <f>IF(OR(SUMIF(CJ$12:CJ24,2,CJ$12:CJ24)=2,SUMIF(CJ$12:CJ24,1,CJ$12:CJ24)=1,SUM(CJ$12:CJ24)=1,SUM(CJ$12:CJ24)=2),0,IF($C25+$ED24&gt;($ED$11*CJ$8),1,IF($C25+$D25+$E25+$F25+$ED24&gt;($ED$11*CJ$8),2,IF($C25+$D25+$E25+$F25+$G25+$ED24&gt;($ED$11*CJ$8),3,0))))</f>
        <v>0</v>
      </c>
      <c r="CK25" s="239">
        <f>IF(OR(SUMIF(CK$12:CK24,2,CK$12:CK24)=2,SUMIF(CK$12:CK24,1,CK$12:CK24)=1,SUM(CK$12:CK24)=1,SUM(CK$12:CK24)=2),0,IF($C25+$ED24&gt;($ED$11*CK$8),1,IF($C25+$D25+$E25+$F25+$ED24&gt;($ED$11*CK$8),2,IF($C25+$D25+$E25+$F25+$G25+$ED24&gt;($ED$11*CK$8),3,0))))</f>
        <v>0</v>
      </c>
      <c r="CL25" s="239">
        <f>IF(OR(SUMIF(CL$12:CL24,2,CL$12:CL24)=2,SUMIF(CL$12:CL24,1,CL$12:CL24)=1,SUM(CL$12:CL24)=1,SUM(CL$12:CL24)=2),0,IF($C25+$ED24&gt;($ED$11*CL$8),1,IF($C25+$D25+$E25+$F25+$ED24&gt;($ED$11*CL$8),2,IF($C25+$D25+$E25+$F25+$G25+$ED24&gt;($ED$11*CL$8),3,0))))</f>
        <v>0</v>
      </c>
      <c r="CM25" s="239">
        <f>IF(OR(SUMIF(CM$12:CM24,2,CM$12:CM24)=2,SUMIF(CM$12:CM24,1,CM$12:CM24)=1,SUM(CM$12:CM24)=1,SUM(CM$12:CM24)=2),0,IF($C25+$ED24&gt;($ED$11*CM$8),1,IF($C25+$D25+$E25+$F25+$ED24&gt;($ED$11*CM$8),2,IF($C25+$D25+$E25+$F25+$G25+$ED24&gt;($ED$11*CM$8),3,0))))</f>
        <v>0</v>
      </c>
      <c r="CN25" s="239">
        <f>IF(OR(SUMIF(CN$12:CN24,2,CN$12:CN24)=2,SUMIF(CN$12:CN24,1,CN$12:CN24)=1,SUM(CN$12:CN24)=1,SUM(CN$12:CN24)=2),0,IF($C25+$ED24&gt;($ED$11*CN$8),1,IF($C25+$D25+$E25+$F25+$ED24&gt;($ED$11*CN$8),2,IF($C25+$D25+$E25+$F25+$G25+$ED24&gt;($ED$11*CN$8),3,0))))</f>
        <v>0</v>
      </c>
      <c r="CO25" s="239">
        <f>IF(OR(SUMIF(CO$12:CO24,2,CO$12:CO24)=2,SUMIF(CO$12:CO24,1,CO$12:CO24)=1,SUM(CO$12:CO24)=1,SUM(CO$12:CO24)=2),0,IF($C25+$ED24&gt;($ED$11*CO$8),1,IF($C25+$D25+$E25+$F25+$ED24&gt;($ED$11*CO$8),2,IF($C25+$D25+$E25+$F25+$G25+$ED24&gt;($ED$11*CO$8),3,0))))</f>
        <v>0</v>
      </c>
      <c r="CP25" s="239">
        <f>IF(OR(SUMIF(CP$12:CP24,2,CP$12:CP24)=2,SUMIF(CP$12:CP24,1,CP$12:CP24)=1,SUM(CP$12:CP24)=1,SUM(CP$12:CP24)=2),0,IF($C25+$ED24&gt;($ED$11*CP$8),1,IF($C25+$D25+$E25+$F25+$ED24&gt;($ED$11*CP$8),2,IF($C25+$D25+$E25+$F25+$G25+$ED24&gt;($ED$11*CP$8),3,0))))</f>
        <v>0</v>
      </c>
      <c r="CQ25" s="239">
        <f>IF(OR(SUMIF(CQ$12:CQ24,2,CQ$12:CQ24)=2,SUMIF(CQ$12:CQ24,1,CQ$12:CQ24)=1,SUM(CQ$12:CQ24)=1,SUM(CQ$12:CQ24)=2),0,IF($C25+$ED24&gt;($ED$11*CQ$8),1,IF($C25+$D25+$E25+$F25+$ED24&gt;($ED$11*CQ$8),2,IF($C25+$D25+$E25+$F25+$G25+$ED24&gt;($ED$11*CQ$8),3,0))))</f>
        <v>0</v>
      </c>
      <c r="CR25" s="239">
        <f>IF(OR(SUMIF(CR$12:CR24,2,CR$12:CR24)=2,SUMIF(CR$12:CR24,1,CR$12:CR24)=1,SUM(CR$12:CR24)=1,SUM(CR$12:CR24)=2),0,IF($C25+$ED24&gt;($ED$11*CR$8),1,IF($C25+$D25+$E25+$F25+$ED24&gt;($ED$11*CR$8),2,IF($C25+$D25+$E25+$F25+$G25+$ED24&gt;($ED$11*CR$8),3,0))))</f>
        <v>0</v>
      </c>
      <c r="CS25" s="239">
        <f>IF(OR(SUMIF(CS$12:CS24,2,CS$12:CS24)=2,SUMIF(CS$12:CS24,1,CS$12:CS24)=1,SUM(CS$12:CS24)=1,SUM(CS$12:CS24)=2),0,IF($C25+$ED24&gt;($ED$11*CS$8),1,IF($C25+$D25+$E25+$F25+$ED24&gt;($ED$11*CS$8),2,IF($C25+$D25+$E25+$F25+$G25+$ED24&gt;($ED$11*CS$8),3,0))))</f>
        <v>0</v>
      </c>
      <c r="CT25" s="239">
        <f>IF(OR(SUMIF(CT$12:CT24,2,CT$12:CT24)=2,SUMIF(CT$12:CT24,1,CT$12:CT24)=1,SUM(CT$12:CT24)=1,SUM(CT$12:CT24)=2),0,IF($C25+$ED24&gt;($ED$11*CT$8),1,IF($C25+$D25+$E25+$F25+$ED24&gt;($ED$11*CT$8),2,IF($C25+$D25+$E25+$F25+$G25+$ED24&gt;($ED$11*CT$8),3,0))))</f>
        <v>0</v>
      </c>
      <c r="CU25" s="239">
        <f>IF(OR(SUMIF(CU$12:CU24,2,CU$12:CU24)=2,SUMIF(CU$12:CU24,1,CU$12:CU24)=1,SUM(CU$12:CU24)=1,SUM(CU$12:CU24)=2),0,IF($C25+$ED24&gt;($ED$11*CU$8),1,IF($C25+$D25+$E25+$F25+$ED24&gt;($ED$11*CU$8),2,IF($C25+$D25+$E25+$F25+$G25+$ED24&gt;($ED$11*CU$8),3,0))))</f>
        <v>0</v>
      </c>
      <c r="CV25" s="239">
        <f>IF(OR(SUMIF(CV$12:CV24,2,CV$12:CV24)=2,SUMIF(CV$12:CV24,1,CV$12:CV24)=1,SUM(CV$12:CV24)=1,SUM(CV$12:CV24)=2),0,IF($C25+$ED24&gt;($ED$11*CV$8),1,IF($C25+$D25+$E25+$F25+$ED24&gt;($ED$11*CV$8),2,IF($C25+$D25+$E25+$F25+$G25+$ED24&gt;($ED$11*CV$8),3,0))))</f>
        <v>0</v>
      </c>
      <c r="CW25" s="239">
        <f>IF(OR(SUMIF(CW$12:CW24,2,CW$12:CW24)=2,SUMIF(CW$12:CW24,1,CW$12:CW24)=1,SUM(CW$12:CW24)=1,SUM(CW$12:CW24)=2),0,IF($C25+$ED24&gt;($ED$11*CW$8),1,IF($C25+$D25+$E25+$F25+$ED24&gt;($ED$11*CW$8),2,IF($C25+$D25+$E25+$F25+$G25+$ED24&gt;($ED$11*CW$8),3,0))))</f>
        <v>0</v>
      </c>
      <c r="CX25" s="239">
        <f>IF(OR(SUMIF(CX$12:CX24,2,CX$12:CX24)=2,SUMIF(CX$12:CX24,1,CX$12:CX24)=1,SUM(CX$12:CX24)=1,SUM(CX$12:CX24)=2),0,IF($C25+$ED24&gt;($ED$11*CX$8),1,IF($C25+$D25+$E25+$F25+$ED24&gt;($ED$11*CX$8),2,IF($C25+$D25+$E25+$F25+$G25+$ED24&gt;($ED$11*CX$8),3,0))))</f>
        <v>0</v>
      </c>
      <c r="CY25" s="239">
        <f>IF(OR(SUMIF(CY$12:CY24,2,CY$12:CY24)=2,SUMIF(CY$12:CY24,1,CY$12:CY24)=1,SUM(CY$12:CY24)=1,SUM(CY$12:CY24)=2),0,IF($C25+$ED24&gt;($ED$11*CY$8),1,IF($C25+$D25+$E25+$F25+$ED24&gt;($ED$11*CY$8),2,IF($C25+$D25+$E25+$F25+$G25+$ED24&gt;($ED$11*CY$8),3,0))))</f>
        <v>0</v>
      </c>
      <c r="CZ25" s="239">
        <f>IF(OR(SUMIF(CZ$12:CZ24,2,CZ$12:CZ24)=2,SUMIF(CZ$12:CZ24,1,CZ$12:CZ24)=1,SUM(CZ$12:CZ24)=1,SUM(CZ$12:CZ24)=2),0,IF($C25+$ED24&gt;($ED$11*CZ$8),1,IF($C25+$D25+$E25+$F25+$ED24&gt;($ED$11*CZ$8),2,IF($C25+$D25+$E25+$F25+$G25+$ED24&gt;($ED$11*CZ$8),3,0))))</f>
        <v>0</v>
      </c>
      <c r="DA25" s="239">
        <f>IF(OR(SUMIF(DA$12:DA24,2,DA$12:DA24)=2,SUMIF(DA$12:DA24,1,DA$12:DA24)=1,SUM(DA$12:DA24)=1,SUM(DA$12:DA24)=2),0,IF($C25+$ED24&gt;($ED$11*DA$8),1,IF($C25+$D25+$E25+$F25+$ED24&gt;($ED$11*DA$8),2,IF($C25+$D25+$E25+$F25+$G25+$ED24&gt;($ED$11*DA$8),3,0))))</f>
        <v>0</v>
      </c>
      <c r="DB25" s="239">
        <f>IF(OR(SUMIF(DB$12:DB24,2,DB$12:DB24)=2,SUMIF(DB$12:DB24,1,DB$12:DB24)=1,SUM(DB$12:DB24)=1,SUM(DB$12:DB24)=2),0,IF($C25+$ED24&gt;($ED$11*DB$8),1,IF($C25+$D25+$E25+$F25+$ED24&gt;($ED$11*DB$8),2,IF($C25+$D25+$E25+$F25+$G25+$ED24&gt;($ED$11*DB$8),3,0))))</f>
        <v>0</v>
      </c>
      <c r="DC25" s="239">
        <f>IF(OR(SUMIF(DC$12:DC24,2,DC$12:DC24)=2,SUMIF(DC$12:DC24,1,DC$12:DC24)=1,SUM(DC$12:DC24)=1,SUM(DC$12:DC24)=2),0,IF($C25+$ED24&gt;($ED$11*DC$8),1,IF($C25+$D25+$E25+$F25+$ED24&gt;($ED$11*DC$8),2,IF($C25+$D25+$E25+$F25+$G25+$ED24&gt;($ED$11*DC$8),3,0))))</f>
        <v>0</v>
      </c>
      <c r="DD25" s="239">
        <f>IF(OR(SUMIF(DD$12:DD24,2,DD$12:DD24)=2,SUMIF(DD$12:DD24,1,DD$12:DD24)=1,SUM(DD$12:DD24)=1,SUM(DD$12:DD24)=2),0,IF($C25+$ED24&gt;($ED$11*DD$8),1,IF($C25+$D25+$E25+$F25+$ED24&gt;($ED$11*DD$8),2,IF($C25+$D25+$E25+$F25+$G25+$ED24&gt;($ED$11*DD$8),3,0))))</f>
        <v>0</v>
      </c>
      <c r="DE25" s="239">
        <f>IF(OR(SUMIF(DE$12:DE24,2,DE$12:DE24)=2,SUMIF(DE$12:DE24,1,DE$12:DE24)=1,SUM(DE$12:DE24)=1,SUM(DE$12:DE24)=2),0,IF($C25+$ED24&gt;($ED$11*DE$8),1,IF($C25+$D25+$E25+$F25+$ED24&gt;($ED$11*DE$8),2,IF($C25+$D25+$E25+$F25+$G25+$ED24&gt;($ED$11*DE$8),3,0))))</f>
        <v>0</v>
      </c>
      <c r="DF25" s="239">
        <f>IF(OR(SUMIF(DF$12:DF24,2,DF$12:DF24)=2,SUMIF(DF$12:DF24,1,DF$12:DF24)=1,SUM(DF$12:DF24)=1,SUM(DF$12:DF24)=2),0,IF($C25+$ED24&gt;($ED$11*DF$8),1,IF($C25+$D25+$E25+$F25+$ED24&gt;($ED$11*DF$8),2,IF($C25+$D25+$E25+$F25+$G25+$ED24&gt;($ED$11*DF$8),3,0))))</f>
        <v>0</v>
      </c>
      <c r="DG25" s="239">
        <f>IF(OR(SUMIF(DG$12:DG24,2,DG$12:DG24)=2,SUMIF(DG$12:DG24,1,DG$12:DG24)=1,SUM(DG$12:DG24)=1,SUM(DG$12:DG24)=2),0,IF($C25+$ED24&gt;($ED$11*DG$8),1,IF($C25+$D25+$E25+$F25+$ED24&gt;($ED$11*DG$8),2,IF($C25+$D25+$E25+$F25+$G25+$ED24&gt;($ED$11*DG$8),3,0))))</f>
        <v>0</v>
      </c>
      <c r="DH25" s="239">
        <f>IF(OR(SUMIF(DH$12:DH24,2,DH$12:DH24)=2,SUMIF(DH$12:DH24,1,DH$12:DH24)=1,SUM(DH$12:DH24)=1,SUM(DH$12:DH24)=2),0,IF($C25+$ED24&gt;($ED$11*DH$8),1,IF($C25+$D25+$E25+$F25+$ED24&gt;($ED$11*DH$8),2,IF($C25+$D25+$E25+$F25+$G25+$ED24&gt;($ED$11*DH$8),3,0))))</f>
        <v>0</v>
      </c>
      <c r="DI25" s="239">
        <f>IF(OR(SUMIF(DI$12:DI24,2,DI$12:DI24)=2,SUMIF(DI$12:DI24,1,DI$12:DI24)=1,SUM(DI$12:DI24)=1,SUM(DI$12:DI24)=2),0,IF($C25+$ED24&gt;($ED$11*DI$8),1,IF($C25+$D25+$E25+$F25+$ED24&gt;($ED$11*DI$8),2,IF($C25+$D25+$E25+$F25+$G25+$ED24&gt;($ED$11*DI$8),3,0))))</f>
        <v>0</v>
      </c>
      <c r="DJ25" s="239">
        <f>IF(OR(SUMIF(DJ$12:DJ24,2,DJ$12:DJ24)=2,SUMIF(DJ$12:DJ24,1,DJ$12:DJ24)=1,SUM(DJ$12:DJ24)=1,SUM(DJ$12:DJ24)=2),0,IF($C25+$ED24&gt;($ED$11*DJ$8),1,IF($C25+$D25+$E25+$F25+$ED24&gt;($ED$11*DJ$8),2,IF($C25+$D25+$E25+$F25+$G25+$ED24&gt;($ED$11*DJ$8),3,0))))</f>
        <v>0</v>
      </c>
      <c r="DK25" s="239">
        <f>IF(OR(SUMIF(DK$12:DK24,2,DK$12:DK24)=2,SUMIF(DK$12:DK24,1,DK$12:DK24)=1,SUM(DK$12:DK24)=1,SUM(DK$12:DK24)=2),0,IF($C25+$ED24&gt;($ED$11*DK$8),1,IF($C25+$D25+$E25+$F25+$ED24&gt;($ED$11*DK$8),2,IF($C25+$D25+$E25+$F25+$G25+$ED24&gt;($ED$11*DK$8),3,0))))</f>
        <v>0</v>
      </c>
      <c r="DL25" s="239">
        <f>IF(OR(SUMIF(DL$12:DL24,2,DL$12:DL24)=2,SUMIF(DL$12:DL24,1,DL$12:DL24)=1,SUM(DL$12:DL24)=1,SUM(DL$12:DL24)=2),0,IF($C25+$ED24&gt;($ED$11*DL$8),1,IF($C25+$D25+$E25+$F25+$ED24&gt;($ED$11*DL$8),2,IF($C25+$D25+$E25+$F25+$G25+$ED24&gt;($ED$11*DL$8),3,0))))</f>
        <v>0</v>
      </c>
      <c r="DM25" s="239">
        <f>IF(OR(SUMIF(DM$12:DM24,2,DM$12:DM24)=2,SUMIF(DM$12:DM24,1,DM$12:DM24)=1,SUM(DM$12:DM24)=1,SUM(DM$12:DM24)=2),0,IF($C25+$ED24&gt;($ED$11*DM$8),1,IF($C25+$D25+$E25+$F25+$ED24&gt;($ED$11*DM$8),2,IF($C25+$D25+$E25+$F25+$G25+$ED24&gt;($ED$11*DM$8),3,0))))</f>
        <v>0</v>
      </c>
      <c r="DN25" s="239">
        <f>IF(OR(SUMIF(DN$12:DN24,2,DN$12:DN24)=2,SUMIF(DN$12:DN24,1,DN$12:DN24)=1,SUM(DN$12:DN24)=1,SUM(DN$12:DN24)=2),0,IF($C25+$ED24&gt;($ED$11*DN$8),1,IF($C25+$D25+$E25+$F25+$ED24&gt;($ED$11*DN$8),2,IF($C25+$D25+$E25+$F25+$G25+$ED24&gt;($ED$11*DN$8),3,0))))</f>
        <v>0</v>
      </c>
      <c r="DO25" s="239">
        <f>IF(OR(SUMIF(DO$12:DO24,2,DO$12:DO24)=2,SUMIF(DO$12:DO24,1,DO$12:DO24)=1,SUM(DO$12:DO24)=1,SUM(DO$12:DO24)=2),0,IF($C25+$ED24&gt;($ED$11*DO$8),1,IF($C25+$D25+$E25+$F25+$ED24&gt;($ED$11*DO$8),2,IF($C25+$D25+$E25+$F25+$G25+$ED24&gt;($ED$11*DO$8),3,0))))</f>
        <v>0</v>
      </c>
      <c r="DP25" s="239">
        <f>IF(OR(SUMIF(DP$12:DP24,2,DP$12:DP24)=2,SUMIF(DP$12:DP24,1,DP$12:DP24)=1,SUM(DP$12:DP24)=1,SUM(DP$12:DP24)=2),0,IF($C25+$ED24&gt;($ED$11*DP$8),1,IF($C25+$D25+$E25+$F25+$ED24&gt;($ED$11*DP$8),2,IF($C25+$D25+$E25+$F25+$G25+$ED24&gt;($ED$11*DP$8),3,0))))</f>
        <v>0</v>
      </c>
      <c r="DQ25" s="239">
        <f>IF(OR(SUMIF(DQ$12:DQ24,2,DQ$12:DQ24)=2,SUMIF(DQ$12:DQ24,1,DQ$12:DQ24)=1,SUM(DQ$12:DQ24)=1,SUM(DQ$12:DQ24)=2),0,IF($C25+$ED24&gt;($ED$11*DQ$8),1,IF($C25+$D25+$E25+$F25+$ED24&gt;($ED$11*DQ$8),2,IF($C25+$D25+$E25+$F25+$G25+$ED24&gt;($ED$11*DQ$8),3,0))))</f>
        <v>0</v>
      </c>
      <c r="DR25" s="239">
        <f>IF(OR(SUMIF(DR$12:DR24,2,DR$12:DR24)=2,SUMIF(DR$12:DR24,1,DR$12:DR24)=1,SUM(DR$12:DR24)=1,SUM(DR$12:DR24)=2),0,IF($C25+$ED24&gt;($ED$11*DR$8),1,IF($C25+$D25+$E25+$F25+$ED24&gt;($ED$11*DR$8),2,IF($C25+$D25+$E25+$F25+$G25+$ED24&gt;($ED$11*DR$8),3,0))))</f>
        <v>0</v>
      </c>
      <c r="DS25" s="239">
        <f>IF(OR(SUMIF(DS$12:DS24,2,DS$12:DS24)=2,SUMIF(DS$12:DS24,1,DS$12:DS24)=1,SUM(DS$12:DS24)=1,SUM(DS$12:DS24)=2),0,IF($C25+$ED24&gt;($ED$11*DS$8),1,IF($C25+$D25+$E25+$F25+$ED24&gt;($ED$11*DS$8),2,IF($C25+$D25+$E25+$F25+$G25+$ED24&gt;($ED$11*DS$8),3,0))))</f>
        <v>0</v>
      </c>
      <c r="DT25" s="239">
        <f>IF(OR(SUMIF(DT$12:DT24,2,DT$12:DT24)=2,SUMIF(DT$12:DT24,1,DT$12:DT24)=1,SUM(DT$12:DT24)=1,SUM(DT$12:DT24)=2),0,IF($C25+$ED24&gt;($ED$11*DT$8),1,IF($C25+$D25+$E25+$F25+$ED24&gt;($ED$11*DT$8),2,IF($C25+$D25+$E25+$F25+$G25+$ED24&gt;($ED$11*DT$8),3,0))))</f>
        <v>0</v>
      </c>
      <c r="DU25" s="239">
        <f>IF(OR(SUMIF(DU$12:DU24,2,DU$12:DU24)=2,SUMIF(DU$12:DU24,1,DU$12:DU24)=1,SUM(DU$12:DU24)=1,SUM(DU$12:DU24)=2),0,IF($C25+$ED24&gt;($ED$11*DU$8),1,IF($C25+$D25+$E25+$F25+$ED24&gt;($ED$11*DU$8),2,IF($C25+$D25+$E25+$F25+$G25+$ED24&gt;($ED$11*DU$8),3,0))))</f>
        <v>0</v>
      </c>
      <c r="DV25" s="239">
        <f>IF(OR(SUMIF(DV$12:DV24,2,DV$12:DV24)=2,SUMIF(DV$12:DV24,1,DV$12:DV24)=1,SUM(DV$12:DV24)=1,SUM(DV$12:DV24)=2),0,IF($C25+$ED24&gt;($ED$11*DV$8),1,IF($C25+$D25+$E25+$F25+$ED24&gt;($ED$11*DV$8),2,IF($C25+$D25+$E25+$F25+$G25+$ED24&gt;($ED$11*DV$8),3,0))))</f>
        <v>0</v>
      </c>
      <c r="DW25" s="239">
        <f>IF(OR(SUMIF(DW$12:DW24,2,DW$12:DW24)=2,SUMIF(DW$12:DW24,1,DW$12:DW24)=1,SUM(DW$12:DW24)=1,SUM(DW$12:DW24)=2),0,IF($C25+$ED24&gt;($ED$11*DW$8),1,IF($C25+$D25+$E25+$F25+$ED24&gt;($ED$11*DW$8),2,IF($C25+$D25+$E25+$F25+$G25+$ED24&gt;($ED$11*DW$8),3,0))))</f>
        <v>0</v>
      </c>
      <c r="DX25" s="239">
        <f>IF(OR(SUMIF(DX$12:DX24,2,DX$12:DX24)=2,SUMIF(DX$12:DX24,1,DX$12:DX24)=1,SUM(DX$12:DX24)=1,SUM(DX$12:DX24)=2),0,IF($C25+$ED24&gt;($ED$11*DX$8),1,IF($C25+$D25+$E25+$F25+$ED24&gt;($ED$11*DX$8),2,IF($C25+$D25+$E25+$F25+$G25+$ED24&gt;($ED$11*DX$8),3,0))))</f>
        <v>0</v>
      </c>
      <c r="DY25" s="239">
        <f>IF(OR(SUMIF(DY$12:DY24,2,DY$12:DY24)=2,SUMIF(DY$12:DY24,1,DY$12:DY24)=1,SUM(DY$12:DY24)=1,SUM(DY$12:DY24)=2),0,IF($C25+$ED24&gt;($ED$11*DY$8),1,IF($C25+$D25+$E25+$F25+$ED24&gt;($ED$11*DY$8),2,IF($C25+$D25+$E25+$F25+$G25+$ED24&gt;($ED$11*DY$8),3,0))))</f>
        <v>0</v>
      </c>
      <c r="DZ25" s="239">
        <f>IF(OR(SUMIF(DZ$12:DZ24,2,DZ$12:DZ24)=2,SUMIF(DZ$12:DZ24,1,DZ$12:DZ24)=1,SUM(DZ$12:DZ24)=1,SUM(DZ$12:DZ24)=2),0,IF($C25+$ED24&gt;($ED$11*DZ$8),1,IF($C25+$D25+$E25+$F25+$ED24&gt;($ED$11*DZ$8),2,IF($C25+$D25+$E25+$F25+$G25+$ED24&gt;($ED$11*DZ$8),3,0))))</f>
        <v>0</v>
      </c>
      <c r="EA25" s="239">
        <f>IF(OR(SUMIF(EA$12:EA24,2,EA$12:EA24)=2,SUMIF(EA$12:EA24,1,EA$12:EA24)=1,SUM(EA$12:EA24)=1,SUM(EA$12:EA24)=2),0,IF($C25+$ED24&gt;($ED$11*EA$8),1,IF($C25+$D25+$E25+$F25+$ED24&gt;($ED$11*EA$8),2,IF($C25+$D25+$E25+$F25+$G25+$ED24&gt;($ED$11*EA$8),3,0))))</f>
        <v>0</v>
      </c>
      <c r="EB25" s="239">
        <f>IF(OR(SUMIF(EB$12:EB24,2,EB$12:EB24)=2,SUMIF(EB$12:EB24,1,EB$12:EB24)=1,SUM(EB$12:EB24)=1,SUM(EB$12:EB24)=2),0,IF($C25+$ED24&gt;($ED$11*EB$8),1,IF($C25+$D25+$E25+$F25+$ED24&gt;($ED$11*EB$8),2,IF($C25+$D25+$E25+$F25+$G25+$ED24&gt;($ED$11*EB$8),3,0))))</f>
        <v>0</v>
      </c>
      <c r="EC25" s="239">
        <f>IF(OR(SUMIF(EC$12:EC24,2,EC$12:EC24)=2,SUMIF(EC$12:EC24,1,EC$12:EC24)=1,SUM(EC$12:EC24)=1,SUM(EC$12:EC24)=2),0,IF($C25+$ED24&gt;($ED$11*EC$8),1,IF($C25+$D25+$E25+$F25+$ED24&gt;($ED$11*EC$8),2,IF($C25+$D25+$E25+$F25+$G25+$ED24&gt;($ED$11*EC$8),3,0))))</f>
        <v>0</v>
      </c>
      <c r="ED25" s="197">
        <f>SUM($C$12:$F25)</f>
        <v>0</v>
      </c>
    </row>
    <row r="26" spans="1:134" ht="14.1" customHeight="1">
      <c r="A26" s="236">
        <v>15</v>
      </c>
      <c r="B26" s="237"/>
      <c r="C26" s="237"/>
      <c r="D26" s="237"/>
      <c r="E26" s="237"/>
      <c r="F26" s="237"/>
      <c r="G26" s="237"/>
      <c r="H26" s="239">
        <f>IF(OR(SUMIF(H$12:H25,2,H$12:H25)=2,SUMIF(H$12:H25,1,H$12:H25)=1,SUM(H$12:H25)=1,SUM(H$12:H25)=2),0,IF($C26+$ED25&gt;($ED$11*H$8),1,IF($C26+$D26+$E26+$F26+$ED25&gt;($ED$11*H$8),2,IF($C26+$D26+$E26+$F26+$G26+$ED25&gt;($ED$11*H$8),3,0))))</f>
        <v>0</v>
      </c>
      <c r="I26" s="239">
        <f>IF(OR(SUMIF(I$12:I25,2,I$12:I25)=2,SUMIF(I$12:I25,1,I$12:I25)=1,SUM(I$12:I25)=1,SUM(I$12:I25)=2),0,IF($C26+$ED25&gt;($ED$11*I$8),1,IF($C26+$D26+$E26+$F26+$ED25&gt;($ED$11*I$8),2,IF($C26+$D26+$E26+$F26+$G26+$ED25&gt;($ED$11*I$8),3,0))))</f>
        <v>0</v>
      </c>
      <c r="J26" s="239">
        <f>IF(OR(SUMIF(J$12:J25,2,J$12:J25)=2,SUMIF(J$12:J25,1,J$12:J25)=1,SUM(J$12:J25)=1,SUM(J$12:J25)=2),0,IF($C26+$ED25&gt;($ED$11*J$8),1,IF($C26+$D26+$E26+$F26+$ED25&gt;($ED$11*J$8),2,IF($C26+$D26+$E26+$F26+$G26+$ED25&gt;($ED$11*J$8),3,0))))</f>
        <v>0</v>
      </c>
      <c r="K26" s="239">
        <f>IF(OR(SUMIF(K$12:K25,2,K$12:K25)=2,SUMIF(K$12:K25,1,K$12:K25)=1,SUM(K$12:K25)=1,SUM(K$12:K25)=2),0,IF($C26+$ED25&gt;($ED$11*K$8),1,IF($C26+$D26+$E26+$F26+$ED25&gt;($ED$11*K$8),2,IF($C26+$D26+$E26+$F26+$G26+$ED25&gt;($ED$11*K$8),3,0))))</f>
        <v>0</v>
      </c>
      <c r="L26" s="239">
        <f>IF(OR(SUMIF(L$12:L25,2,L$12:L25)=2,SUMIF(L$12:L25,1,L$12:L25)=1,SUM(L$12:L25)=1,SUM(L$12:L25)=2),0,IF($C26+$ED25&gt;($ED$11*L$8),1,IF($C26+$D26+$E26+$F26+$ED25&gt;($ED$11*L$8),2,IF($C26+$D26+$E26+$F26+$G26+$ED25&gt;($ED$11*L$8),3,0))))</f>
        <v>0</v>
      </c>
      <c r="M26" s="239">
        <f>IF(OR(SUMIF(M$12:M25,2,M$12:M25)=2,SUMIF(M$12:M25,1,M$12:M25)=1,SUM(M$12:M25)=1,SUM(M$12:M25)=2),0,IF($C26+$ED25&gt;($ED$11*M$8),1,IF($C26+$D26+$E26+$F26+$ED25&gt;($ED$11*M$8),2,IF($C26+$D26+$E26+$F26+$G26+$ED25&gt;($ED$11*M$8),3,0))))</f>
        <v>0</v>
      </c>
      <c r="N26" s="239">
        <f>IF(OR(SUMIF(N$12:N25,2,N$12:N25)=2,SUMIF(N$12:N25,1,N$12:N25)=1,SUM(N$12:N25)=1,SUM(N$12:N25)=2),0,IF($C26+$ED25&gt;($ED$11*N$8),1,IF($C26+$D26+$E26+$F26+$ED25&gt;($ED$11*N$8),2,IF($C26+$D26+$E26+$F26+$G26+$ED25&gt;($ED$11*N$8),3,0))))</f>
        <v>0</v>
      </c>
      <c r="O26" s="239">
        <f>IF(OR(SUMIF(O$12:O25,2,O$12:O25)=2,SUMIF(O$12:O25,1,O$12:O25)=1,SUM(O$12:O25)=1,SUM(O$12:O25)=2),0,IF($C26+$ED25&gt;($ED$11*O$8),1,IF($C26+$D26+$E26+$F26+$ED25&gt;($ED$11*O$8),2,IF($C26+$D26+$E26+$F26+$G26+$ED25&gt;($ED$11*O$8),3,0))))</f>
        <v>0</v>
      </c>
      <c r="P26" s="239">
        <f>IF(OR(SUMIF(P$12:P25,2,P$12:P25)=2,SUMIF(P$12:P25,1,P$12:P25)=1,SUM(P$12:P25)=1,SUM(P$12:P25)=2),0,IF($C26+$ED25&gt;($ED$11*P$8),1,IF($C26+$D26+$E26+$F26+$ED25&gt;($ED$11*P$8),2,IF($C26+$D26+$E26+$F26+$G26+$ED25&gt;($ED$11*P$8),3,0))))</f>
        <v>0</v>
      </c>
      <c r="Q26" s="239">
        <f>IF(OR(SUMIF(Q$12:Q25,2,Q$12:Q25)=2,SUMIF(Q$12:Q25,1,Q$12:Q25)=1,SUM(Q$12:Q25)=1,SUM(Q$12:Q25)=2),0,IF($C26+$ED25&gt;($ED$11*Q$8),1,IF($C26+$D26+$E26+$F26+$ED25&gt;($ED$11*Q$8),2,IF($C26+$D26+$E26+$F26+$G26+$ED25&gt;($ED$11*Q$8),3,0))))</f>
        <v>0</v>
      </c>
      <c r="R26" s="239">
        <f>IF(OR(SUMIF(R$12:R25,2,R$12:R25)=2,SUMIF(R$12:R25,1,R$12:R25)=1,SUM(R$12:R25)=1,SUM(R$12:R25)=2),0,IF($C26+$ED25&gt;($ED$11*R$8),1,IF($C26+$D26+$E26+$F26+$ED25&gt;($ED$11*R$8),2,IF($C26+$D26+$E26+$F26+$G26+$ED25&gt;($ED$11*R$8),3,0))))</f>
        <v>0</v>
      </c>
      <c r="S26" s="239">
        <f>IF(OR(SUMIF(S$12:S25,2,S$12:S25)=2,SUMIF(S$12:S25,1,S$12:S25)=1,SUM(S$12:S25)=1,SUM(S$12:S25)=2),0,IF($C26+$ED25&gt;($ED$11*S$8),1,IF($C26+$D26+$E26+$F26+$ED25&gt;($ED$11*S$8),2,IF($C26+$D26+$E26+$F26+$G26+$ED25&gt;($ED$11*S$8),3,0))))</f>
        <v>0</v>
      </c>
      <c r="T26" s="239">
        <f>IF(OR(SUMIF(T$12:T25,2,T$12:T25)=2,SUMIF(T$12:T25,1,T$12:T25)=1,SUM(T$12:T25)=1,SUM(T$12:T25)=2),0,IF($C26+$ED25&gt;($ED$11*T$8),1,IF($C26+$D26+$E26+$F26+$ED25&gt;($ED$11*T$8),2,IF($C26+$D26+$E26+$F26+$G26+$ED25&gt;($ED$11*T$8),3,0))))</f>
        <v>0</v>
      </c>
      <c r="U26" s="239">
        <f>IF(OR(SUMIF(U$12:U25,2,U$12:U25)=2,SUMIF(U$12:U25,1,U$12:U25)=1,SUM(U$12:U25)=1,SUM(U$12:U25)=2),0,IF($C26+$ED25&gt;($ED$11*U$8),1,IF($C26+$D26+$E26+$F26+$ED25&gt;($ED$11*U$8),2,IF($C26+$D26+$E26+$F26+$G26+$ED25&gt;($ED$11*U$8),3,0))))</f>
        <v>0</v>
      </c>
      <c r="V26" s="239">
        <f>IF(OR(SUMIF(V$12:V25,2,V$12:V25)=2,SUMIF(V$12:V25,1,V$12:V25)=1,SUM(V$12:V25)=1,SUM(V$12:V25)=2),0,IF($C26+$ED25&gt;($ED$11*V$8),1,IF($C26+$D26+$E26+$F26+$ED25&gt;($ED$11*V$8),2,IF($C26+$D26+$E26+$F26+$G26+$ED25&gt;($ED$11*V$8),3,0))))</f>
        <v>0</v>
      </c>
      <c r="W26" s="239">
        <f>IF(OR(SUMIF(W$12:W25,2,W$12:W25)=2,SUMIF(W$12:W25,1,W$12:W25)=1,SUM(W$12:W25)=1,SUM(W$12:W25)=2),0,IF($C26+$ED25&gt;($ED$11*W$8),1,IF($C26+$D26+$E26+$F26+$ED25&gt;($ED$11*W$8),2,IF($C26+$D26+$E26+$F26+$G26+$ED25&gt;($ED$11*W$8),3,0))))</f>
        <v>0</v>
      </c>
      <c r="X26" s="239">
        <f>IF(OR(SUMIF(X$12:X25,2,X$12:X25)=2,SUMIF(X$12:X25,1,X$12:X25)=1,SUM(X$12:X25)=1,SUM(X$12:X25)=2),0,IF($C26+$ED25&gt;($ED$11*X$8),1,IF($C26+$D26+$E26+$F26+$ED25&gt;($ED$11*X$8),2,IF($C26+$D26+$E26+$F26+$G26+$ED25&gt;($ED$11*X$8),3,0))))</f>
        <v>0</v>
      </c>
      <c r="Y26" s="239">
        <f>IF(OR(SUMIF(Y$12:Y25,2,Y$12:Y25)=2,SUMIF(Y$12:Y25,1,Y$12:Y25)=1,SUM(Y$12:Y25)=1,SUM(Y$12:Y25)=2),0,IF($C26+$ED25&gt;($ED$11*Y$8),1,IF($C26+$D26+$E26+$F26+$ED25&gt;($ED$11*Y$8),2,IF($C26+$D26+$E26+$F26+$G26+$ED25&gt;($ED$11*Y$8),3,0))))</f>
        <v>0</v>
      </c>
      <c r="Z26" s="239">
        <f>IF(OR(SUMIF(Z$12:Z25,2,Z$12:Z25)=2,SUMIF(Z$12:Z25,1,Z$12:Z25)=1,SUM(Z$12:Z25)=1,SUM(Z$12:Z25)=2),0,IF($C26+$ED25&gt;($ED$11*Z$8),1,IF($C26+$D26+$E26+$F26+$ED25&gt;($ED$11*Z$8),2,IF($C26+$D26+$E26+$F26+$G26+$ED25&gt;($ED$11*Z$8),3,0))))</f>
        <v>0</v>
      </c>
      <c r="AA26" s="239">
        <f>IF(OR(SUMIF(AA$12:AA25,2,AA$12:AA25)=2,SUMIF(AA$12:AA25,1,AA$12:AA25)=1,SUM(AA$12:AA25)=1,SUM(AA$12:AA25)=2),0,IF($C26+$ED25&gt;($ED$11*AA$8),1,IF($C26+$D26+$E26+$F26+$ED25&gt;($ED$11*AA$8),2,IF($C26+$D26+$E26+$F26+$G26+$ED25&gt;($ED$11*AA$8),3,0))))</f>
        <v>0</v>
      </c>
      <c r="AB26" s="239">
        <f>IF(OR(SUMIF(AB$12:AB25,2,AB$12:AB25)=2,SUMIF(AB$12:AB25,1,AB$12:AB25)=1,SUM(AB$12:AB25)=1,SUM(AB$12:AB25)=2),0,IF($C26+$ED25&gt;($ED$11*AB$8),1,IF($C26+$D26+$E26+$F26+$ED25&gt;($ED$11*AB$8),2,IF($C26+$D26+$E26+$F26+$G26+$ED25&gt;($ED$11*AB$8),3,0))))</f>
        <v>0</v>
      </c>
      <c r="AC26" s="239">
        <f>IF(OR(SUMIF(AC$12:AC25,2,AC$12:AC25)=2,SUMIF(AC$12:AC25,1,AC$12:AC25)=1,SUM(AC$12:AC25)=1,SUM(AC$12:AC25)=2),0,IF($C26+$ED25&gt;($ED$11*AC$8),1,IF($C26+$D26+$E26+$F26+$ED25&gt;($ED$11*AC$8),2,IF($C26+$D26+$E26+$F26+$G26+$ED25&gt;($ED$11*AC$8),3,0))))</f>
        <v>0</v>
      </c>
      <c r="AD26" s="239">
        <f>IF(OR(SUMIF(AD$12:AD25,2,AD$12:AD25)=2,SUMIF(AD$12:AD25,1,AD$12:AD25)=1,SUM(AD$12:AD25)=1,SUM(AD$12:AD25)=2),0,IF($C26+$ED25&gt;($ED$11*AD$8),1,IF($C26+$D26+$E26+$F26+$ED25&gt;($ED$11*AD$8),2,IF($C26+$D26+$E26+$F26+$G26+$ED25&gt;($ED$11*AD$8),3,0))))</f>
        <v>0</v>
      </c>
      <c r="AE26" s="239">
        <f>IF(OR(SUMIF(AE$12:AE25,2,AE$12:AE25)=2,SUMIF(AE$12:AE25,1,AE$12:AE25)=1,SUM(AE$12:AE25)=1,SUM(AE$12:AE25)=2),0,IF($C26+$ED25&gt;($ED$11*AE$8),1,IF($C26+$D26+$E26+$F26+$ED25&gt;($ED$11*AE$8),2,IF($C26+$D26+$E26+$F26+$G26+$ED25&gt;($ED$11*AE$8),3,0))))</f>
        <v>0</v>
      </c>
      <c r="AF26" s="239">
        <f>IF(OR(SUMIF(AF$12:AF25,2,AF$12:AF25)=2,SUMIF(AF$12:AF25,1,AF$12:AF25)=1,SUM(AF$12:AF25)=1,SUM(AF$12:AF25)=2),0,IF($C26+$ED25&gt;($ED$11*AF$8),1,IF($C26+$D26+$E26+$F26+$ED25&gt;($ED$11*AF$8),2,IF($C26+$D26+$E26+$F26+$G26+$ED25&gt;($ED$11*AF$8),3,0))))</f>
        <v>0</v>
      </c>
      <c r="AG26" s="239">
        <f>IF(OR(SUMIF(AG$12:AG25,2,AG$12:AG25)=2,SUMIF(AG$12:AG25,1,AG$12:AG25)=1,SUM(AG$12:AG25)=1,SUM(AG$12:AG25)=2),0,IF($C26+$ED25&gt;($ED$11*AG$8),1,IF($C26+$D26+$E26+$F26+$ED25&gt;($ED$11*AG$8),2,IF($C26+$D26+$E26+$F26+$G26+$ED25&gt;($ED$11*AG$8),3,0))))</f>
        <v>0</v>
      </c>
      <c r="AH26" s="239">
        <f>IF(OR(SUMIF(AH$12:AH25,2,AH$12:AH25)=2,SUMIF(AH$12:AH25,1,AH$12:AH25)=1,SUM(AH$12:AH25)=1,SUM(AH$12:AH25)=2),0,IF($C26+$ED25&gt;($ED$11*AH$8),1,IF($C26+$D26+$E26+$F26+$ED25&gt;($ED$11*AH$8),2,IF($C26+$D26+$E26+$F26+$G26+$ED25&gt;($ED$11*AH$8),3,0))))</f>
        <v>0</v>
      </c>
      <c r="AI26" s="239">
        <f>IF(OR(SUMIF(AI$12:AI25,2,AI$12:AI25)=2,SUMIF(AI$12:AI25,1,AI$12:AI25)=1,SUM(AI$12:AI25)=1,SUM(AI$12:AI25)=2),0,IF($C26+$ED25&gt;($ED$11*AI$8),1,IF($C26+$D26+$E26+$F26+$ED25&gt;($ED$11*AI$8),2,IF($C26+$D26+$E26+$F26+$G26+$ED25&gt;($ED$11*AI$8),3,0))))</f>
        <v>0</v>
      </c>
      <c r="AJ26" s="239">
        <f>IF(OR(SUMIF(AJ$12:AJ25,2,AJ$12:AJ25)=2,SUMIF(AJ$12:AJ25,1,AJ$12:AJ25)=1,SUM(AJ$12:AJ25)=1,SUM(AJ$12:AJ25)=2),0,IF($C26+$ED25&gt;($ED$11*AJ$8),1,IF($C26+$D26+$E26+$F26+$ED25&gt;($ED$11*AJ$8),2,IF($C26+$D26+$E26+$F26+$G26+$ED25&gt;($ED$11*AJ$8),3,0))))</f>
        <v>0</v>
      </c>
      <c r="AK26" s="239">
        <f>IF(OR(SUMIF(AK$12:AK25,2,AK$12:AK25)=2,SUMIF(AK$12:AK25,1,AK$12:AK25)=1,SUM(AK$12:AK25)=1,SUM(AK$12:AK25)=2),0,IF($C26+$ED25&gt;($ED$11*AK$8),1,IF($C26+$D26+$E26+$F26+$ED25&gt;($ED$11*AK$8),2,IF($C26+$D26+$E26+$F26+$G26+$ED25&gt;($ED$11*AK$8),3,0))))</f>
        <v>0</v>
      </c>
      <c r="AL26" s="239">
        <f>IF(OR(SUMIF(AL$12:AL25,2,AL$12:AL25)=2,SUMIF(AL$12:AL25,1,AL$12:AL25)=1,SUM(AL$12:AL25)=1,SUM(AL$12:AL25)=2),0,IF($C26+$ED25&gt;($ED$11*AL$8),1,IF($C26+$D26+$E26+$F26+$ED25&gt;($ED$11*AL$8),2,IF($C26+$D26+$E26+$F26+$G26+$ED25&gt;($ED$11*AL$8),3,0))))</f>
        <v>0</v>
      </c>
      <c r="AM26" s="239">
        <f>IF(OR(SUMIF(AM$12:AM25,2,AM$12:AM25)=2,SUMIF(AM$12:AM25,1,AM$12:AM25)=1,SUM(AM$12:AM25)=1,SUM(AM$12:AM25)=2),0,IF($C26+$ED25&gt;($ED$11*AM$8),1,IF($C26+$D26+$E26+$F26+$ED25&gt;($ED$11*AM$8),2,IF($C26+$D26+$E26+$F26+$G26+$ED25&gt;($ED$11*AM$8),3,0))))</f>
        <v>0</v>
      </c>
      <c r="AN26" s="239">
        <f>IF(OR(SUMIF(AN$12:AN25,2,AN$12:AN25)=2,SUMIF(AN$12:AN25,1,AN$12:AN25)=1,SUM(AN$12:AN25)=1,SUM(AN$12:AN25)=2),0,IF($C26+$ED25&gt;($ED$11*AN$8),1,IF($C26+$D26+$E26+$F26+$ED25&gt;($ED$11*AN$8),2,IF($C26+$D26+$E26+$F26+$G26+$ED25&gt;($ED$11*AN$8),3,0))))</f>
        <v>0</v>
      </c>
      <c r="AO26" s="239">
        <f>IF(OR(SUMIF(AO$12:AO25,2,AO$12:AO25)=2,SUMIF(AO$12:AO25,1,AO$12:AO25)=1,SUM(AO$12:AO25)=1,SUM(AO$12:AO25)=2),0,IF($C26+$ED25&gt;($ED$11*AO$8),1,IF($C26+$D26+$E26+$F26+$ED25&gt;($ED$11*AO$8),2,IF($C26+$D26+$E26+$F26+$G26+$ED25&gt;($ED$11*AO$8),3,0))))</f>
        <v>0</v>
      </c>
      <c r="AP26" s="239">
        <f>IF(OR(SUMIF(AP$12:AP25,2,AP$12:AP25)=2,SUMIF(AP$12:AP25,1,AP$12:AP25)=1,SUM(AP$12:AP25)=1,SUM(AP$12:AP25)=2),0,IF($C26+$ED25&gt;($ED$11*AP$8),1,IF($C26+$D26+$E26+$F26+$ED25&gt;($ED$11*AP$8),2,IF($C26+$D26+$E26+$F26+$G26+$ED25&gt;($ED$11*AP$8),3,0))))</f>
        <v>0</v>
      </c>
      <c r="AQ26" s="239">
        <f>IF(OR(SUMIF(AQ$12:AQ25,2,AQ$12:AQ25)=2,SUMIF(AQ$12:AQ25,1,AQ$12:AQ25)=1,SUM(AQ$12:AQ25)=1,SUM(AQ$12:AQ25)=2),0,IF($C26+$ED25&gt;($ED$11*AQ$8),1,IF($C26+$D26+$E26+$F26+$ED25&gt;($ED$11*AQ$8),2,IF($C26+$D26+$E26+$F26+$G26+$ED25&gt;($ED$11*AQ$8),3,0))))</f>
        <v>0</v>
      </c>
      <c r="AR26" s="239">
        <f>IF(OR(SUMIF(AR$12:AR25,2,AR$12:AR25)=2,SUMIF(AR$12:AR25,1,AR$12:AR25)=1,SUM(AR$12:AR25)=1,SUM(AR$12:AR25)=2),0,IF($C26+$ED25&gt;($ED$11*AR$8),1,IF($C26+$D26+$E26+$F26+$ED25&gt;($ED$11*AR$8),2,IF($C26+$D26+$E26+$F26+$G26+$ED25&gt;($ED$11*AR$8),3,0))))</f>
        <v>0</v>
      </c>
      <c r="AS26" s="239">
        <f>IF(OR(SUMIF(AS$12:AS25,2,AS$12:AS25)=2,SUMIF(AS$12:AS25,1,AS$12:AS25)=1,SUM(AS$12:AS25)=1,SUM(AS$12:AS25)=2),0,IF($C26+$ED25&gt;($ED$11*AS$8),1,IF($C26+$D26+$E26+$F26+$ED25&gt;($ED$11*AS$8),2,IF($C26+$D26+$E26+$F26+$G26+$ED25&gt;($ED$11*AS$8),3,0))))</f>
        <v>0</v>
      </c>
      <c r="AT26" s="239">
        <f>IF(OR(SUMIF(AT$12:AT25,2,AT$12:AT25)=2,SUMIF(AT$12:AT25,1,AT$12:AT25)=1,SUM(AT$12:AT25)=1,SUM(AT$12:AT25)=2),0,IF($C26+$ED25&gt;($ED$11*AT$8),1,IF($C26+$D26+$E26+$F26+$ED25&gt;($ED$11*AT$8),2,IF($C26+$D26+$E26+$F26+$G26+$ED25&gt;($ED$11*AT$8),3,0))))</f>
        <v>0</v>
      </c>
      <c r="AU26" s="239">
        <f>IF(OR(SUMIF(AU$12:AU25,2,AU$12:AU25)=2,SUMIF(AU$12:AU25,1,AU$12:AU25)=1,SUM(AU$12:AU25)=1,SUM(AU$12:AU25)=2),0,IF($C26+$ED25&gt;($ED$11*AU$8),1,IF($C26+$D26+$E26+$F26+$ED25&gt;($ED$11*AU$8),2,IF($C26+$D26+$E26+$F26+$G26+$ED25&gt;($ED$11*AU$8),3,0))))</f>
        <v>0</v>
      </c>
      <c r="AV26" s="239">
        <f>IF(OR(SUMIF(AV$12:AV25,2,AV$12:AV25)=2,SUMIF(AV$12:AV25,1,AV$12:AV25)=1,SUM(AV$12:AV25)=1,SUM(AV$12:AV25)=2),0,IF($C26+$ED25&gt;($ED$11*AV$8),1,IF($C26+$D26+$E26+$F26+$ED25&gt;($ED$11*AV$8),2,IF($C26+$D26+$E26+$F26+$G26+$ED25&gt;($ED$11*AV$8),3,0))))</f>
        <v>0</v>
      </c>
      <c r="AW26" s="239">
        <f>IF(OR(SUMIF(AW$12:AW25,2,AW$12:AW25)=2,SUMIF(AW$12:AW25,1,AW$12:AW25)=1,SUM(AW$12:AW25)=1,SUM(AW$12:AW25)=2),0,IF($C26+$ED25&gt;($ED$11*AW$8),1,IF($C26+$D26+$E26+$F26+$ED25&gt;($ED$11*AW$8),2,IF($C26+$D26+$E26+$F26+$G26+$ED25&gt;($ED$11*AW$8),3,0))))</f>
        <v>0</v>
      </c>
      <c r="AX26" s="239">
        <f>IF(OR(SUMIF(AX$12:AX25,2,AX$12:AX25)=2,SUMIF(AX$12:AX25,1,AX$12:AX25)=1,SUM(AX$12:AX25)=1,SUM(AX$12:AX25)=2),0,IF($C26+$ED25&gt;($ED$11*AX$8),1,IF($C26+$D26+$E26+$F26+$ED25&gt;($ED$11*AX$8),2,IF($C26+$D26+$E26+$F26+$G26+$ED25&gt;($ED$11*AX$8),3,0))))</f>
        <v>0</v>
      </c>
      <c r="AY26" s="239">
        <f>IF(OR(SUMIF(AY$12:AY25,2,AY$12:AY25)=2,SUMIF(AY$12:AY25,1,AY$12:AY25)=1,SUM(AY$12:AY25)=1,SUM(AY$12:AY25)=2),0,IF($C26+$ED25&gt;($ED$11*AY$8),1,IF($C26+$D26+$E26+$F26+$ED25&gt;($ED$11*AY$8),2,IF($C26+$D26+$E26+$F26+$G26+$ED25&gt;($ED$11*AY$8),3,0))))</f>
        <v>0</v>
      </c>
      <c r="AZ26" s="239">
        <f>IF(OR(SUMIF(AZ$12:AZ25,2,AZ$12:AZ25)=2,SUMIF(AZ$12:AZ25,1,AZ$12:AZ25)=1,SUM(AZ$12:AZ25)=1,SUM(AZ$12:AZ25)=2),0,IF($C26+$ED25&gt;($ED$11*AZ$8),1,IF($C26+$D26+$E26+$F26+$ED25&gt;($ED$11*AZ$8),2,IF($C26+$D26+$E26+$F26+$G26+$ED25&gt;($ED$11*AZ$8),3,0))))</f>
        <v>0</v>
      </c>
      <c r="BA26" s="239">
        <f>IF(OR(SUMIF(BA$12:BA25,2,BA$12:BA25)=2,SUMIF(BA$12:BA25,1,BA$12:BA25)=1,SUM(BA$12:BA25)=1,SUM(BA$12:BA25)=2),0,IF($C26+$ED25&gt;($ED$11*BA$8),1,IF($C26+$D26+$E26+$F26+$ED25&gt;($ED$11*BA$8),2,IF($C26+$D26+$E26+$F26+$G26+$ED25&gt;($ED$11*BA$8),3,0))))</f>
        <v>0</v>
      </c>
      <c r="BB26" s="239">
        <f>IF(OR(SUMIF(BB$12:BB25,2,BB$12:BB25)=2,SUMIF(BB$12:BB25,1,BB$12:BB25)=1,SUM(BB$12:BB25)=1,SUM(BB$12:BB25)=2),0,IF($C26+$ED25&gt;($ED$11*BB$8),1,IF($C26+$D26+$E26+$F26+$ED25&gt;($ED$11*BB$8),2,IF($C26+$D26+$E26+$F26+$G26+$ED25&gt;($ED$11*BB$8),3,0))))</f>
        <v>0</v>
      </c>
      <c r="BC26" s="239">
        <f>IF(OR(SUMIF(BC$12:BC25,2,BC$12:BC25)=2,SUMIF(BC$12:BC25,1,BC$12:BC25)=1,SUM(BC$12:BC25)=1,SUM(BC$12:BC25)=2),0,IF($C26+$ED25&gt;($ED$11*BC$8),1,IF($C26+$D26+$E26+$F26+$ED25&gt;($ED$11*BC$8),2,IF($C26+$D26+$E26+$F26+$G26+$ED25&gt;($ED$11*BC$8),3,0))))</f>
        <v>0</v>
      </c>
      <c r="BD26" s="239">
        <f>IF(OR(SUMIF(BD$12:BD25,2,BD$12:BD25)=2,SUMIF(BD$12:BD25,1,BD$12:BD25)=1,SUM(BD$12:BD25)=1,SUM(BD$12:BD25)=2),0,IF($C26+$ED25&gt;($ED$11*BD$8),1,IF($C26+$D26+$E26+$F26+$ED25&gt;($ED$11*BD$8),2,IF($C26+$D26+$E26+$F26+$G26+$ED25&gt;($ED$11*BD$8),3,0))))</f>
        <v>0</v>
      </c>
      <c r="BE26" s="239">
        <f>IF(OR(SUMIF(BE$12:BE25,2,BE$12:BE25)=2,SUMIF(BE$12:BE25,1,BE$12:BE25)=1,SUM(BE$12:BE25)=1,SUM(BE$12:BE25)=2),0,IF($C26+$ED25&gt;($ED$11*BE$8),1,IF($C26+$D26+$E26+$F26+$ED25&gt;($ED$11*BE$8),2,IF($C26+$D26+$E26+$F26+$G26+$ED25&gt;($ED$11*BE$8),3,0))))</f>
        <v>0</v>
      </c>
      <c r="BF26" s="239">
        <f>IF(OR(SUMIF(BF$12:BF25,2,BF$12:BF25)=2,SUMIF(BF$12:BF25,1,BF$12:BF25)=1,SUM(BF$12:BF25)=1,SUM(BF$12:BF25)=2),0,IF($C26+$ED25&gt;($ED$11*BF$8),1,IF($C26+$D26+$E26+$F26+$ED25&gt;($ED$11*BF$8),2,IF($C26+$D26+$E26+$F26+$G26+$ED25&gt;($ED$11*BF$8),3,0))))</f>
        <v>0</v>
      </c>
      <c r="BG26" s="239">
        <f>IF(OR(SUMIF(BG$12:BG25,2,BG$12:BG25)=2,SUMIF(BG$12:BG25,1,BG$12:BG25)=1,SUM(BG$12:BG25)=1,SUM(BG$12:BG25)=2),0,IF($C26+$ED25&gt;($ED$11*BG$8),1,IF($C26+$D26+$E26+$F26+$ED25&gt;($ED$11*BG$8),2,IF($C26+$D26+$E26+$F26+$G26+$ED25&gt;($ED$11*BG$8),3,0))))</f>
        <v>0</v>
      </c>
      <c r="BH26" s="239">
        <f>IF(OR(SUMIF(BH$12:BH25,2,BH$12:BH25)=2,SUMIF(BH$12:BH25,1,BH$12:BH25)=1,SUM(BH$12:BH25)=1,SUM(BH$12:BH25)=2),0,IF($C26+$ED25&gt;($ED$11*BH$8),1,IF($C26+$D26+$E26+$F26+$ED25&gt;($ED$11*BH$8),2,IF($C26+$D26+$E26+$F26+$G26+$ED25&gt;($ED$11*BH$8),3,0))))</f>
        <v>0</v>
      </c>
      <c r="BI26" s="239">
        <f>IF(OR(SUMIF(BI$12:BI25,2,BI$12:BI25)=2,SUMIF(BI$12:BI25,1,BI$12:BI25)=1,SUM(BI$12:BI25)=1,SUM(BI$12:BI25)=2),0,IF($C26+$ED25&gt;($ED$11*BI$8),1,IF($C26+$D26+$E26+$F26+$ED25&gt;($ED$11*BI$8),2,IF($C26+$D26+$E26+$F26+$G26+$ED25&gt;($ED$11*BI$8),3,0))))</f>
        <v>0</v>
      </c>
      <c r="BJ26" s="239">
        <f>IF(OR(SUMIF(BJ$12:BJ25,2,BJ$12:BJ25)=2,SUMIF(BJ$12:BJ25,1,BJ$12:BJ25)=1,SUM(BJ$12:BJ25)=1,SUM(BJ$12:BJ25)=2),0,IF($C26+$ED25&gt;($ED$11*BJ$8),1,IF($C26+$D26+$E26+$F26+$ED25&gt;($ED$11*BJ$8),2,IF($C26+$D26+$E26+$F26+$G26+$ED25&gt;($ED$11*BJ$8),3,0))))</f>
        <v>0</v>
      </c>
      <c r="BK26" s="239">
        <f>IF(OR(SUMIF(BK$12:BK25,2,BK$12:BK25)=2,SUMIF(BK$12:BK25,1,BK$12:BK25)=1,SUM(BK$12:BK25)=1,SUM(BK$12:BK25)=2),0,IF($C26+$ED25&gt;($ED$11*BK$8),1,IF($C26+$D26+$E26+$F26+$ED25&gt;($ED$11*BK$8),2,IF($C26+$D26+$E26+$F26+$G26+$ED25&gt;($ED$11*BK$8),3,0))))</f>
        <v>0</v>
      </c>
      <c r="BL26" s="239">
        <f>IF(OR(SUMIF(BL$12:BL25,2,BL$12:BL25)=2,SUMIF(BL$12:BL25,1,BL$12:BL25)=1,SUM(BL$12:BL25)=1,SUM(BL$12:BL25)=2),0,IF($C26+$ED25&gt;($ED$11*BL$8),1,IF($C26+$D26+$E26+$F26+$ED25&gt;($ED$11*BL$8),2,IF($C26+$D26+$E26+$F26+$G26+$ED25&gt;($ED$11*BL$8),3,0))))</f>
        <v>0</v>
      </c>
      <c r="BM26" s="239">
        <f>IF(OR(SUMIF(BM$12:BM25,2,BM$12:BM25)=2,SUMIF(BM$12:BM25,1,BM$12:BM25)=1,SUM(BM$12:BM25)=1,SUM(BM$12:BM25)=2),0,IF($C26+$ED25&gt;($ED$11*BM$8),1,IF($C26+$D26+$E26+$F26+$ED25&gt;($ED$11*BM$8),2,IF($C26+$D26+$E26+$F26+$G26+$ED25&gt;($ED$11*BM$8),3,0))))</f>
        <v>0</v>
      </c>
      <c r="BN26" s="239">
        <f>IF(OR(SUMIF(BN$12:BN25,2,BN$12:BN25)=2,SUMIF(BN$12:BN25,1,BN$12:BN25)=1,SUM(BN$12:BN25)=1,SUM(BN$12:BN25)=2),0,IF($C26+$ED25&gt;($ED$11*BN$8),1,IF($C26+$D26+$E26+$F26+$ED25&gt;($ED$11*BN$8),2,IF($C26+$D26+$E26+$F26+$G26+$ED25&gt;($ED$11*BN$8),3,0))))</f>
        <v>0</v>
      </c>
      <c r="BO26" s="239">
        <f>IF(OR(SUMIF(BO$12:BO25,2,BO$12:BO25)=2,SUMIF(BO$12:BO25,1,BO$12:BO25)=1,SUM(BO$12:BO25)=1,SUM(BO$12:BO25)=2),0,IF($C26+$ED25&gt;($ED$11*BO$8),1,IF($C26+$D26+$E26+$F26+$ED25&gt;($ED$11*BO$8),2,IF($C26+$D26+$E26+$F26+$G26+$ED25&gt;($ED$11*BO$8),3,0))))</f>
        <v>0</v>
      </c>
      <c r="BP26" s="239">
        <f>IF(OR(SUMIF(BP$12:BP25,2,BP$12:BP25)=2,SUMIF(BP$12:BP25,1,BP$12:BP25)=1,SUM(BP$12:BP25)=1,SUM(BP$12:BP25)=2),0,IF($C26+$ED25&gt;($ED$11*BP$8),1,IF($C26+$D26+$E26+$F26+$ED25&gt;($ED$11*BP$8),2,IF($C26+$D26+$E26+$F26+$G26+$ED25&gt;($ED$11*BP$8),3,0))))</f>
        <v>0</v>
      </c>
      <c r="BQ26" s="239">
        <f>IF(OR(SUMIF(BQ$12:BQ25,2,BQ$12:BQ25)=2,SUMIF(BQ$12:BQ25,1,BQ$12:BQ25)=1,SUM(BQ$12:BQ25)=1,SUM(BQ$12:BQ25)=2),0,IF($C26+$ED25&gt;($ED$11*BQ$8),1,IF($C26+$D26+$E26+$F26+$ED25&gt;($ED$11*BQ$8),2,IF($C26+$D26+$E26+$F26+$G26+$ED25&gt;($ED$11*BQ$8),3,0))))</f>
        <v>0</v>
      </c>
      <c r="BR26" s="239">
        <f>IF(OR(SUMIF(BR$12:BR25,2,BR$12:BR25)=2,SUMIF(BR$12:BR25,1,BR$12:BR25)=1,SUM(BR$12:BR25)=1,SUM(BR$12:BR25)=2),0,IF($C26+$ED25&gt;($ED$11*BR$8),1,IF($C26+$D26+$E26+$F26+$ED25&gt;($ED$11*BR$8),2,IF($C26+$D26+$E26+$F26+$G26+$ED25&gt;($ED$11*BR$8),3,0))))</f>
        <v>0</v>
      </c>
      <c r="BS26" s="239">
        <f>IF(OR(SUMIF(BS$12:BS25,2,BS$12:BS25)=2,SUMIF(BS$12:BS25,1,BS$12:BS25)=1,SUM(BS$12:BS25)=1,SUM(BS$12:BS25)=2),0,IF($C26+$ED25&gt;($ED$11*BS$8),1,IF($C26+$D26+$E26+$F26+$ED25&gt;($ED$11*BS$8),2,IF($C26+$D26+$E26+$F26+$G26+$ED25&gt;($ED$11*BS$8),3,0))))</f>
        <v>0</v>
      </c>
      <c r="BT26" s="239">
        <f>IF(OR(SUMIF(BT$12:BT25,2,BT$12:BT25)=2,SUMIF(BT$12:BT25,1,BT$12:BT25)=1,SUM(BT$12:BT25)=1,SUM(BT$12:BT25)=2),0,IF($C26+$ED25&gt;($ED$11*BT$8),1,IF($C26+$D26+$E26+$F26+$ED25&gt;($ED$11*BT$8),2,IF($C26+$D26+$E26+$F26+$G26+$ED25&gt;($ED$11*BT$8),3,0))))</f>
        <v>0</v>
      </c>
      <c r="BU26" s="239">
        <f>IF(OR(SUMIF(BU$12:BU25,2,BU$12:BU25)=2,SUMIF(BU$12:BU25,1,BU$12:BU25)=1,SUM(BU$12:BU25)=1,SUM(BU$12:BU25)=2),0,IF($C26+$ED25&gt;($ED$11*BU$8),1,IF($C26+$D26+$E26+$F26+$ED25&gt;($ED$11*BU$8),2,IF($C26+$D26+$E26+$F26+$G26+$ED25&gt;($ED$11*BU$8),3,0))))</f>
        <v>0</v>
      </c>
      <c r="BV26" s="239">
        <f>IF(OR(SUMIF(BV$12:BV25,2,BV$12:BV25)=2,SUMIF(BV$12:BV25,1,BV$12:BV25)=1,SUM(BV$12:BV25)=1,SUM(BV$12:BV25)=2),0,IF($C26+$ED25&gt;($ED$11*BV$8),1,IF($C26+$D26+$E26+$F26+$ED25&gt;($ED$11*BV$8),2,IF($C26+$D26+$E26+$F26+$G26+$ED25&gt;($ED$11*BV$8),3,0))))</f>
        <v>0</v>
      </c>
      <c r="BW26" s="239">
        <f>IF(OR(SUMIF(BW$12:BW25,2,BW$12:BW25)=2,SUMIF(BW$12:BW25,1,BW$12:BW25)=1,SUM(BW$12:BW25)=1,SUM(BW$12:BW25)=2),0,IF($C26+$ED25&gt;($ED$11*BW$8),1,IF($C26+$D26+$E26+$F26+$ED25&gt;($ED$11*BW$8),2,IF($C26+$D26+$E26+$F26+$G26+$ED25&gt;($ED$11*BW$8),3,0))))</f>
        <v>0</v>
      </c>
      <c r="BX26" s="239">
        <f>IF(OR(SUMIF(BX$12:BX25,2,BX$12:BX25)=2,SUMIF(BX$12:BX25,1,BX$12:BX25)=1,SUM(BX$12:BX25)=1,SUM(BX$12:BX25)=2),0,IF($C26+$ED25&gt;($ED$11*BX$8),1,IF($C26+$D26+$E26+$F26+$ED25&gt;($ED$11*BX$8),2,IF($C26+$D26+$E26+$F26+$G26+$ED25&gt;($ED$11*BX$8),3,0))))</f>
        <v>0</v>
      </c>
      <c r="BY26" s="239">
        <f>IF(OR(SUMIF(BY$12:BY25,2,BY$12:BY25)=2,SUMIF(BY$12:BY25,1,BY$12:BY25)=1,SUM(BY$12:BY25)=1,SUM(BY$12:BY25)=2),0,IF($C26+$ED25&gt;($ED$11*BY$8),1,IF($C26+$D26+$E26+$F26+$ED25&gt;($ED$11*BY$8),2,IF($C26+$D26+$E26+$F26+$G26+$ED25&gt;($ED$11*BY$8),3,0))))</f>
        <v>0</v>
      </c>
      <c r="BZ26" s="239">
        <f>IF(OR(SUMIF(BZ$12:BZ25,2,BZ$12:BZ25)=2,SUMIF(BZ$12:BZ25,1,BZ$12:BZ25)=1,SUM(BZ$12:BZ25)=1,SUM(BZ$12:BZ25)=2),0,IF($C26+$ED25&gt;($ED$11*BZ$8),1,IF($C26+$D26+$E26+$F26+$ED25&gt;($ED$11*BZ$8),2,IF($C26+$D26+$E26+$F26+$G26+$ED25&gt;($ED$11*BZ$8),3,0))))</f>
        <v>0</v>
      </c>
      <c r="CA26" s="239">
        <f>IF(OR(SUMIF(CA$12:CA25,2,CA$12:CA25)=2,SUMIF(CA$12:CA25,1,CA$12:CA25)=1,SUM(CA$12:CA25)=1,SUM(CA$12:CA25)=2),0,IF($C26+$ED25&gt;($ED$11*CA$8),1,IF($C26+$D26+$E26+$F26+$ED25&gt;($ED$11*CA$8),2,IF($C26+$D26+$E26+$F26+$G26+$ED25&gt;($ED$11*CA$8),3,0))))</f>
        <v>0</v>
      </c>
      <c r="CB26" s="239">
        <f>IF(OR(SUMIF(CB$12:CB25,2,CB$12:CB25)=2,SUMIF(CB$12:CB25,1,CB$12:CB25)=1,SUM(CB$12:CB25)=1,SUM(CB$12:CB25)=2),0,IF($C26+$ED25&gt;($ED$11*CB$8),1,IF($C26+$D26+$E26+$F26+$ED25&gt;($ED$11*CB$8),2,IF($C26+$D26+$E26+$F26+$G26+$ED25&gt;($ED$11*CB$8),3,0))))</f>
        <v>0</v>
      </c>
      <c r="CC26" s="239">
        <f>IF(OR(SUMIF(CC$12:CC25,2,CC$12:CC25)=2,SUMIF(CC$12:CC25,1,CC$12:CC25)=1,SUM(CC$12:CC25)=1,SUM(CC$12:CC25)=2),0,IF($C26+$ED25&gt;($ED$11*CC$8),1,IF($C26+$D26+$E26+$F26+$ED25&gt;($ED$11*CC$8),2,IF($C26+$D26+$E26+$F26+$G26+$ED25&gt;($ED$11*CC$8),3,0))))</f>
        <v>0</v>
      </c>
      <c r="CD26" s="239">
        <f>IF(OR(SUMIF(CD$12:CD25,2,CD$12:CD25)=2,SUMIF(CD$12:CD25,1,CD$12:CD25)=1,SUM(CD$12:CD25)=1,SUM(CD$12:CD25)=2),0,IF($C26+$ED25&gt;($ED$11*CD$8),1,IF($C26+$D26+$E26+$F26+$ED25&gt;($ED$11*CD$8),2,IF($C26+$D26+$E26+$F26+$G26+$ED25&gt;($ED$11*CD$8),3,0))))</f>
        <v>0</v>
      </c>
      <c r="CE26" s="239">
        <f>IF(OR(SUMIF(CE$12:CE25,2,CE$12:CE25)=2,SUMIF(CE$12:CE25,1,CE$12:CE25)=1,SUM(CE$12:CE25)=1,SUM(CE$12:CE25)=2),0,IF($C26+$ED25&gt;($ED$11*CE$8),1,IF($C26+$D26+$E26+$F26+$ED25&gt;($ED$11*CE$8),2,IF($C26+$D26+$E26+$F26+$G26+$ED25&gt;($ED$11*CE$8),3,0))))</f>
        <v>0</v>
      </c>
      <c r="CF26" s="239">
        <f>IF(OR(SUMIF(CF$12:CF25,2,CF$12:CF25)=2,SUMIF(CF$12:CF25,1,CF$12:CF25)=1,SUM(CF$12:CF25)=1,SUM(CF$12:CF25)=2),0,IF($C26+$ED25&gt;($ED$11*CF$8),1,IF($C26+$D26+$E26+$F26+$ED25&gt;($ED$11*CF$8),2,IF($C26+$D26+$E26+$F26+$G26+$ED25&gt;($ED$11*CF$8),3,0))))</f>
        <v>0</v>
      </c>
      <c r="CG26" s="239">
        <f>IF(OR(SUMIF(CG$12:CG25,2,CG$12:CG25)=2,SUMIF(CG$12:CG25,1,CG$12:CG25)=1,SUM(CG$12:CG25)=1,SUM(CG$12:CG25)=2),0,IF($C26+$ED25&gt;($ED$11*CG$8),1,IF($C26+$D26+$E26+$F26+$ED25&gt;($ED$11*CG$8),2,IF($C26+$D26+$E26+$F26+$G26+$ED25&gt;($ED$11*CG$8),3,0))))</f>
        <v>0</v>
      </c>
      <c r="CH26" s="239">
        <f>IF(OR(SUMIF(CH$12:CH25,2,CH$12:CH25)=2,SUMIF(CH$12:CH25,1,CH$12:CH25)=1,SUM(CH$12:CH25)=1,SUM(CH$12:CH25)=2),0,IF($C26+$ED25&gt;($ED$11*CH$8),1,IF($C26+$D26+$E26+$F26+$ED25&gt;($ED$11*CH$8),2,IF($C26+$D26+$E26+$F26+$G26+$ED25&gt;($ED$11*CH$8),3,0))))</f>
        <v>0</v>
      </c>
      <c r="CI26" s="239">
        <f>IF(OR(SUMIF(CI$12:CI25,2,CI$12:CI25)=2,SUMIF(CI$12:CI25,1,CI$12:CI25)=1,SUM(CI$12:CI25)=1,SUM(CI$12:CI25)=2),0,IF($C26+$ED25&gt;($ED$11*CI$8),1,IF($C26+$D26+$E26+$F26+$ED25&gt;($ED$11*CI$8),2,IF($C26+$D26+$E26+$F26+$G26+$ED25&gt;($ED$11*CI$8),3,0))))</f>
        <v>0</v>
      </c>
      <c r="CJ26" s="239">
        <f>IF(OR(SUMIF(CJ$12:CJ25,2,CJ$12:CJ25)=2,SUMIF(CJ$12:CJ25,1,CJ$12:CJ25)=1,SUM(CJ$12:CJ25)=1,SUM(CJ$12:CJ25)=2),0,IF($C26+$ED25&gt;($ED$11*CJ$8),1,IF($C26+$D26+$E26+$F26+$ED25&gt;($ED$11*CJ$8),2,IF($C26+$D26+$E26+$F26+$G26+$ED25&gt;($ED$11*CJ$8),3,0))))</f>
        <v>0</v>
      </c>
      <c r="CK26" s="239">
        <f>IF(OR(SUMIF(CK$12:CK25,2,CK$12:CK25)=2,SUMIF(CK$12:CK25,1,CK$12:CK25)=1,SUM(CK$12:CK25)=1,SUM(CK$12:CK25)=2),0,IF($C26+$ED25&gt;($ED$11*CK$8),1,IF($C26+$D26+$E26+$F26+$ED25&gt;($ED$11*CK$8),2,IF($C26+$D26+$E26+$F26+$G26+$ED25&gt;($ED$11*CK$8),3,0))))</f>
        <v>0</v>
      </c>
      <c r="CL26" s="239">
        <f>IF(OR(SUMIF(CL$12:CL25,2,CL$12:CL25)=2,SUMIF(CL$12:CL25,1,CL$12:CL25)=1,SUM(CL$12:CL25)=1,SUM(CL$12:CL25)=2),0,IF($C26+$ED25&gt;($ED$11*CL$8),1,IF($C26+$D26+$E26+$F26+$ED25&gt;($ED$11*CL$8),2,IF($C26+$D26+$E26+$F26+$G26+$ED25&gt;($ED$11*CL$8),3,0))))</f>
        <v>0</v>
      </c>
      <c r="CM26" s="239">
        <f>IF(OR(SUMIF(CM$12:CM25,2,CM$12:CM25)=2,SUMIF(CM$12:CM25,1,CM$12:CM25)=1,SUM(CM$12:CM25)=1,SUM(CM$12:CM25)=2),0,IF($C26+$ED25&gt;($ED$11*CM$8),1,IF($C26+$D26+$E26+$F26+$ED25&gt;($ED$11*CM$8),2,IF($C26+$D26+$E26+$F26+$G26+$ED25&gt;($ED$11*CM$8),3,0))))</f>
        <v>0</v>
      </c>
      <c r="CN26" s="239">
        <f>IF(OR(SUMIF(CN$12:CN25,2,CN$12:CN25)=2,SUMIF(CN$12:CN25,1,CN$12:CN25)=1,SUM(CN$12:CN25)=1,SUM(CN$12:CN25)=2),0,IF($C26+$ED25&gt;($ED$11*CN$8),1,IF($C26+$D26+$E26+$F26+$ED25&gt;($ED$11*CN$8),2,IF($C26+$D26+$E26+$F26+$G26+$ED25&gt;($ED$11*CN$8),3,0))))</f>
        <v>0</v>
      </c>
      <c r="CO26" s="239">
        <f>IF(OR(SUMIF(CO$12:CO25,2,CO$12:CO25)=2,SUMIF(CO$12:CO25,1,CO$12:CO25)=1,SUM(CO$12:CO25)=1,SUM(CO$12:CO25)=2),0,IF($C26+$ED25&gt;($ED$11*CO$8),1,IF($C26+$D26+$E26+$F26+$ED25&gt;($ED$11*CO$8),2,IF($C26+$D26+$E26+$F26+$G26+$ED25&gt;($ED$11*CO$8),3,0))))</f>
        <v>0</v>
      </c>
      <c r="CP26" s="239">
        <f>IF(OR(SUMIF(CP$12:CP25,2,CP$12:CP25)=2,SUMIF(CP$12:CP25,1,CP$12:CP25)=1,SUM(CP$12:CP25)=1,SUM(CP$12:CP25)=2),0,IF($C26+$ED25&gt;($ED$11*CP$8),1,IF($C26+$D26+$E26+$F26+$ED25&gt;($ED$11*CP$8),2,IF($C26+$D26+$E26+$F26+$G26+$ED25&gt;($ED$11*CP$8),3,0))))</f>
        <v>0</v>
      </c>
      <c r="CQ26" s="239">
        <f>IF(OR(SUMIF(CQ$12:CQ25,2,CQ$12:CQ25)=2,SUMIF(CQ$12:CQ25,1,CQ$12:CQ25)=1,SUM(CQ$12:CQ25)=1,SUM(CQ$12:CQ25)=2),0,IF($C26+$ED25&gt;($ED$11*CQ$8),1,IF($C26+$D26+$E26+$F26+$ED25&gt;($ED$11*CQ$8),2,IF($C26+$D26+$E26+$F26+$G26+$ED25&gt;($ED$11*CQ$8),3,0))))</f>
        <v>0</v>
      </c>
      <c r="CR26" s="239">
        <f>IF(OR(SUMIF(CR$12:CR25,2,CR$12:CR25)=2,SUMIF(CR$12:CR25,1,CR$12:CR25)=1,SUM(CR$12:CR25)=1,SUM(CR$12:CR25)=2),0,IF($C26+$ED25&gt;($ED$11*CR$8),1,IF($C26+$D26+$E26+$F26+$ED25&gt;($ED$11*CR$8),2,IF($C26+$D26+$E26+$F26+$G26+$ED25&gt;($ED$11*CR$8),3,0))))</f>
        <v>0</v>
      </c>
      <c r="CS26" s="239">
        <f>IF(OR(SUMIF(CS$12:CS25,2,CS$12:CS25)=2,SUMIF(CS$12:CS25,1,CS$12:CS25)=1,SUM(CS$12:CS25)=1,SUM(CS$12:CS25)=2),0,IF($C26+$ED25&gt;($ED$11*CS$8),1,IF($C26+$D26+$E26+$F26+$ED25&gt;($ED$11*CS$8),2,IF($C26+$D26+$E26+$F26+$G26+$ED25&gt;($ED$11*CS$8),3,0))))</f>
        <v>0</v>
      </c>
      <c r="CT26" s="239">
        <f>IF(OR(SUMIF(CT$12:CT25,2,CT$12:CT25)=2,SUMIF(CT$12:CT25,1,CT$12:CT25)=1,SUM(CT$12:CT25)=1,SUM(CT$12:CT25)=2),0,IF($C26+$ED25&gt;($ED$11*CT$8),1,IF($C26+$D26+$E26+$F26+$ED25&gt;($ED$11*CT$8),2,IF($C26+$D26+$E26+$F26+$G26+$ED25&gt;($ED$11*CT$8),3,0))))</f>
        <v>0</v>
      </c>
      <c r="CU26" s="239">
        <f>IF(OR(SUMIF(CU$12:CU25,2,CU$12:CU25)=2,SUMIF(CU$12:CU25,1,CU$12:CU25)=1,SUM(CU$12:CU25)=1,SUM(CU$12:CU25)=2),0,IF($C26+$ED25&gt;($ED$11*CU$8),1,IF($C26+$D26+$E26+$F26+$ED25&gt;($ED$11*CU$8),2,IF($C26+$D26+$E26+$F26+$G26+$ED25&gt;($ED$11*CU$8),3,0))))</f>
        <v>0</v>
      </c>
      <c r="CV26" s="239">
        <f>IF(OR(SUMIF(CV$12:CV25,2,CV$12:CV25)=2,SUMIF(CV$12:CV25,1,CV$12:CV25)=1,SUM(CV$12:CV25)=1,SUM(CV$12:CV25)=2),0,IF($C26+$ED25&gt;($ED$11*CV$8),1,IF($C26+$D26+$E26+$F26+$ED25&gt;($ED$11*CV$8),2,IF($C26+$D26+$E26+$F26+$G26+$ED25&gt;($ED$11*CV$8),3,0))))</f>
        <v>0</v>
      </c>
      <c r="CW26" s="239">
        <f>IF(OR(SUMIF(CW$12:CW25,2,CW$12:CW25)=2,SUMIF(CW$12:CW25,1,CW$12:CW25)=1,SUM(CW$12:CW25)=1,SUM(CW$12:CW25)=2),0,IF($C26+$ED25&gt;($ED$11*CW$8),1,IF($C26+$D26+$E26+$F26+$ED25&gt;($ED$11*CW$8),2,IF($C26+$D26+$E26+$F26+$G26+$ED25&gt;($ED$11*CW$8),3,0))))</f>
        <v>0</v>
      </c>
      <c r="CX26" s="239">
        <f>IF(OR(SUMIF(CX$12:CX25,2,CX$12:CX25)=2,SUMIF(CX$12:CX25,1,CX$12:CX25)=1,SUM(CX$12:CX25)=1,SUM(CX$12:CX25)=2),0,IF($C26+$ED25&gt;($ED$11*CX$8),1,IF($C26+$D26+$E26+$F26+$ED25&gt;($ED$11*CX$8),2,IF($C26+$D26+$E26+$F26+$G26+$ED25&gt;($ED$11*CX$8),3,0))))</f>
        <v>0</v>
      </c>
      <c r="CY26" s="239">
        <f>IF(OR(SUMIF(CY$12:CY25,2,CY$12:CY25)=2,SUMIF(CY$12:CY25,1,CY$12:CY25)=1,SUM(CY$12:CY25)=1,SUM(CY$12:CY25)=2),0,IF($C26+$ED25&gt;($ED$11*CY$8),1,IF($C26+$D26+$E26+$F26+$ED25&gt;($ED$11*CY$8),2,IF($C26+$D26+$E26+$F26+$G26+$ED25&gt;($ED$11*CY$8),3,0))))</f>
        <v>0</v>
      </c>
      <c r="CZ26" s="239">
        <f>IF(OR(SUMIF(CZ$12:CZ25,2,CZ$12:CZ25)=2,SUMIF(CZ$12:CZ25,1,CZ$12:CZ25)=1,SUM(CZ$12:CZ25)=1,SUM(CZ$12:CZ25)=2),0,IF($C26+$ED25&gt;($ED$11*CZ$8),1,IF($C26+$D26+$E26+$F26+$ED25&gt;($ED$11*CZ$8),2,IF($C26+$D26+$E26+$F26+$G26+$ED25&gt;($ED$11*CZ$8),3,0))))</f>
        <v>0</v>
      </c>
      <c r="DA26" s="239">
        <f>IF(OR(SUMIF(DA$12:DA25,2,DA$12:DA25)=2,SUMIF(DA$12:DA25,1,DA$12:DA25)=1,SUM(DA$12:DA25)=1,SUM(DA$12:DA25)=2),0,IF($C26+$ED25&gt;($ED$11*DA$8),1,IF($C26+$D26+$E26+$F26+$ED25&gt;($ED$11*DA$8),2,IF($C26+$D26+$E26+$F26+$G26+$ED25&gt;($ED$11*DA$8),3,0))))</f>
        <v>0</v>
      </c>
      <c r="DB26" s="239">
        <f>IF(OR(SUMIF(DB$12:DB25,2,DB$12:DB25)=2,SUMIF(DB$12:DB25,1,DB$12:DB25)=1,SUM(DB$12:DB25)=1,SUM(DB$12:DB25)=2),0,IF($C26+$ED25&gt;($ED$11*DB$8),1,IF($C26+$D26+$E26+$F26+$ED25&gt;($ED$11*DB$8),2,IF($C26+$D26+$E26+$F26+$G26+$ED25&gt;($ED$11*DB$8),3,0))))</f>
        <v>0</v>
      </c>
      <c r="DC26" s="239">
        <f>IF(OR(SUMIF(DC$12:DC25,2,DC$12:DC25)=2,SUMIF(DC$12:DC25,1,DC$12:DC25)=1,SUM(DC$12:DC25)=1,SUM(DC$12:DC25)=2),0,IF($C26+$ED25&gt;($ED$11*DC$8),1,IF($C26+$D26+$E26+$F26+$ED25&gt;($ED$11*DC$8),2,IF($C26+$D26+$E26+$F26+$G26+$ED25&gt;($ED$11*DC$8),3,0))))</f>
        <v>0</v>
      </c>
      <c r="DD26" s="239">
        <f>IF(OR(SUMIF(DD$12:DD25,2,DD$12:DD25)=2,SUMIF(DD$12:DD25,1,DD$12:DD25)=1,SUM(DD$12:DD25)=1,SUM(DD$12:DD25)=2),0,IF($C26+$ED25&gt;($ED$11*DD$8),1,IF($C26+$D26+$E26+$F26+$ED25&gt;($ED$11*DD$8),2,IF($C26+$D26+$E26+$F26+$G26+$ED25&gt;($ED$11*DD$8),3,0))))</f>
        <v>0</v>
      </c>
      <c r="DE26" s="239">
        <f>IF(OR(SUMIF(DE$12:DE25,2,DE$12:DE25)=2,SUMIF(DE$12:DE25,1,DE$12:DE25)=1,SUM(DE$12:DE25)=1,SUM(DE$12:DE25)=2),0,IF($C26+$ED25&gt;($ED$11*DE$8),1,IF($C26+$D26+$E26+$F26+$ED25&gt;($ED$11*DE$8),2,IF($C26+$D26+$E26+$F26+$G26+$ED25&gt;($ED$11*DE$8),3,0))))</f>
        <v>0</v>
      </c>
      <c r="DF26" s="239">
        <f>IF(OR(SUMIF(DF$12:DF25,2,DF$12:DF25)=2,SUMIF(DF$12:DF25,1,DF$12:DF25)=1,SUM(DF$12:DF25)=1,SUM(DF$12:DF25)=2),0,IF($C26+$ED25&gt;($ED$11*DF$8),1,IF($C26+$D26+$E26+$F26+$ED25&gt;($ED$11*DF$8),2,IF($C26+$D26+$E26+$F26+$G26+$ED25&gt;($ED$11*DF$8),3,0))))</f>
        <v>0</v>
      </c>
      <c r="DG26" s="239">
        <f>IF(OR(SUMIF(DG$12:DG25,2,DG$12:DG25)=2,SUMIF(DG$12:DG25,1,DG$12:DG25)=1,SUM(DG$12:DG25)=1,SUM(DG$12:DG25)=2),0,IF($C26+$ED25&gt;($ED$11*DG$8),1,IF($C26+$D26+$E26+$F26+$ED25&gt;($ED$11*DG$8),2,IF($C26+$D26+$E26+$F26+$G26+$ED25&gt;($ED$11*DG$8),3,0))))</f>
        <v>0</v>
      </c>
      <c r="DH26" s="239">
        <f>IF(OR(SUMIF(DH$12:DH25,2,DH$12:DH25)=2,SUMIF(DH$12:DH25,1,DH$12:DH25)=1,SUM(DH$12:DH25)=1,SUM(DH$12:DH25)=2),0,IF($C26+$ED25&gt;($ED$11*DH$8),1,IF($C26+$D26+$E26+$F26+$ED25&gt;($ED$11*DH$8),2,IF($C26+$D26+$E26+$F26+$G26+$ED25&gt;($ED$11*DH$8),3,0))))</f>
        <v>0</v>
      </c>
      <c r="DI26" s="239">
        <f>IF(OR(SUMIF(DI$12:DI25,2,DI$12:DI25)=2,SUMIF(DI$12:DI25,1,DI$12:DI25)=1,SUM(DI$12:DI25)=1,SUM(DI$12:DI25)=2),0,IF($C26+$ED25&gt;($ED$11*DI$8),1,IF($C26+$D26+$E26+$F26+$ED25&gt;($ED$11*DI$8),2,IF($C26+$D26+$E26+$F26+$G26+$ED25&gt;($ED$11*DI$8),3,0))))</f>
        <v>0</v>
      </c>
      <c r="DJ26" s="239">
        <f>IF(OR(SUMIF(DJ$12:DJ25,2,DJ$12:DJ25)=2,SUMIF(DJ$12:DJ25,1,DJ$12:DJ25)=1,SUM(DJ$12:DJ25)=1,SUM(DJ$12:DJ25)=2),0,IF($C26+$ED25&gt;($ED$11*DJ$8),1,IF($C26+$D26+$E26+$F26+$ED25&gt;($ED$11*DJ$8),2,IF($C26+$D26+$E26+$F26+$G26+$ED25&gt;($ED$11*DJ$8),3,0))))</f>
        <v>0</v>
      </c>
      <c r="DK26" s="239">
        <f>IF(OR(SUMIF(DK$12:DK25,2,DK$12:DK25)=2,SUMIF(DK$12:DK25,1,DK$12:DK25)=1,SUM(DK$12:DK25)=1,SUM(DK$12:DK25)=2),0,IF($C26+$ED25&gt;($ED$11*DK$8),1,IF($C26+$D26+$E26+$F26+$ED25&gt;($ED$11*DK$8),2,IF($C26+$D26+$E26+$F26+$G26+$ED25&gt;($ED$11*DK$8),3,0))))</f>
        <v>0</v>
      </c>
      <c r="DL26" s="239">
        <f>IF(OR(SUMIF(DL$12:DL25,2,DL$12:DL25)=2,SUMIF(DL$12:DL25,1,DL$12:DL25)=1,SUM(DL$12:DL25)=1,SUM(DL$12:DL25)=2),0,IF($C26+$ED25&gt;($ED$11*DL$8),1,IF($C26+$D26+$E26+$F26+$ED25&gt;($ED$11*DL$8),2,IF($C26+$D26+$E26+$F26+$G26+$ED25&gt;($ED$11*DL$8),3,0))))</f>
        <v>0</v>
      </c>
      <c r="DM26" s="239">
        <f>IF(OR(SUMIF(DM$12:DM25,2,DM$12:DM25)=2,SUMIF(DM$12:DM25,1,DM$12:DM25)=1,SUM(DM$12:DM25)=1,SUM(DM$12:DM25)=2),0,IF($C26+$ED25&gt;($ED$11*DM$8),1,IF($C26+$D26+$E26+$F26+$ED25&gt;($ED$11*DM$8),2,IF($C26+$D26+$E26+$F26+$G26+$ED25&gt;($ED$11*DM$8),3,0))))</f>
        <v>0</v>
      </c>
      <c r="DN26" s="239">
        <f>IF(OR(SUMIF(DN$12:DN25,2,DN$12:DN25)=2,SUMIF(DN$12:DN25,1,DN$12:DN25)=1,SUM(DN$12:DN25)=1,SUM(DN$12:DN25)=2),0,IF($C26+$ED25&gt;($ED$11*DN$8),1,IF($C26+$D26+$E26+$F26+$ED25&gt;($ED$11*DN$8),2,IF($C26+$D26+$E26+$F26+$G26+$ED25&gt;($ED$11*DN$8),3,0))))</f>
        <v>0</v>
      </c>
      <c r="DO26" s="239">
        <f>IF(OR(SUMIF(DO$12:DO25,2,DO$12:DO25)=2,SUMIF(DO$12:DO25,1,DO$12:DO25)=1,SUM(DO$12:DO25)=1,SUM(DO$12:DO25)=2),0,IF($C26+$ED25&gt;($ED$11*DO$8),1,IF($C26+$D26+$E26+$F26+$ED25&gt;($ED$11*DO$8),2,IF($C26+$D26+$E26+$F26+$G26+$ED25&gt;($ED$11*DO$8),3,0))))</f>
        <v>0</v>
      </c>
      <c r="DP26" s="239">
        <f>IF(OR(SUMIF(DP$12:DP25,2,DP$12:DP25)=2,SUMIF(DP$12:DP25,1,DP$12:DP25)=1,SUM(DP$12:DP25)=1,SUM(DP$12:DP25)=2),0,IF($C26+$ED25&gt;($ED$11*DP$8),1,IF($C26+$D26+$E26+$F26+$ED25&gt;($ED$11*DP$8),2,IF($C26+$D26+$E26+$F26+$G26+$ED25&gt;($ED$11*DP$8),3,0))))</f>
        <v>0</v>
      </c>
      <c r="DQ26" s="239">
        <f>IF(OR(SUMIF(DQ$12:DQ25,2,DQ$12:DQ25)=2,SUMIF(DQ$12:DQ25,1,DQ$12:DQ25)=1,SUM(DQ$12:DQ25)=1,SUM(DQ$12:DQ25)=2),0,IF($C26+$ED25&gt;($ED$11*DQ$8),1,IF($C26+$D26+$E26+$F26+$ED25&gt;($ED$11*DQ$8),2,IF($C26+$D26+$E26+$F26+$G26+$ED25&gt;($ED$11*DQ$8),3,0))))</f>
        <v>0</v>
      </c>
      <c r="DR26" s="239">
        <f>IF(OR(SUMIF(DR$12:DR25,2,DR$12:DR25)=2,SUMIF(DR$12:DR25,1,DR$12:DR25)=1,SUM(DR$12:DR25)=1,SUM(DR$12:DR25)=2),0,IF($C26+$ED25&gt;($ED$11*DR$8),1,IF($C26+$D26+$E26+$F26+$ED25&gt;($ED$11*DR$8),2,IF($C26+$D26+$E26+$F26+$G26+$ED25&gt;($ED$11*DR$8),3,0))))</f>
        <v>0</v>
      </c>
      <c r="DS26" s="239">
        <f>IF(OR(SUMIF(DS$12:DS25,2,DS$12:DS25)=2,SUMIF(DS$12:DS25,1,DS$12:DS25)=1,SUM(DS$12:DS25)=1,SUM(DS$12:DS25)=2),0,IF($C26+$ED25&gt;($ED$11*DS$8),1,IF($C26+$D26+$E26+$F26+$ED25&gt;($ED$11*DS$8),2,IF($C26+$D26+$E26+$F26+$G26+$ED25&gt;($ED$11*DS$8),3,0))))</f>
        <v>0</v>
      </c>
      <c r="DT26" s="239">
        <f>IF(OR(SUMIF(DT$12:DT25,2,DT$12:DT25)=2,SUMIF(DT$12:DT25,1,DT$12:DT25)=1,SUM(DT$12:DT25)=1,SUM(DT$12:DT25)=2),0,IF($C26+$ED25&gt;($ED$11*DT$8),1,IF($C26+$D26+$E26+$F26+$ED25&gt;($ED$11*DT$8),2,IF($C26+$D26+$E26+$F26+$G26+$ED25&gt;($ED$11*DT$8),3,0))))</f>
        <v>0</v>
      </c>
      <c r="DU26" s="239">
        <f>IF(OR(SUMIF(DU$12:DU25,2,DU$12:DU25)=2,SUMIF(DU$12:DU25,1,DU$12:DU25)=1,SUM(DU$12:DU25)=1,SUM(DU$12:DU25)=2),0,IF($C26+$ED25&gt;($ED$11*DU$8),1,IF($C26+$D26+$E26+$F26+$ED25&gt;($ED$11*DU$8),2,IF($C26+$D26+$E26+$F26+$G26+$ED25&gt;($ED$11*DU$8),3,0))))</f>
        <v>0</v>
      </c>
      <c r="DV26" s="239">
        <f>IF(OR(SUMIF(DV$12:DV25,2,DV$12:DV25)=2,SUMIF(DV$12:DV25,1,DV$12:DV25)=1,SUM(DV$12:DV25)=1,SUM(DV$12:DV25)=2),0,IF($C26+$ED25&gt;($ED$11*DV$8),1,IF($C26+$D26+$E26+$F26+$ED25&gt;($ED$11*DV$8),2,IF($C26+$D26+$E26+$F26+$G26+$ED25&gt;($ED$11*DV$8),3,0))))</f>
        <v>0</v>
      </c>
      <c r="DW26" s="239">
        <f>IF(OR(SUMIF(DW$12:DW25,2,DW$12:DW25)=2,SUMIF(DW$12:DW25,1,DW$12:DW25)=1,SUM(DW$12:DW25)=1,SUM(DW$12:DW25)=2),0,IF($C26+$ED25&gt;($ED$11*DW$8),1,IF($C26+$D26+$E26+$F26+$ED25&gt;($ED$11*DW$8),2,IF($C26+$D26+$E26+$F26+$G26+$ED25&gt;($ED$11*DW$8),3,0))))</f>
        <v>0</v>
      </c>
      <c r="DX26" s="239">
        <f>IF(OR(SUMIF(DX$12:DX25,2,DX$12:DX25)=2,SUMIF(DX$12:DX25,1,DX$12:DX25)=1,SUM(DX$12:DX25)=1,SUM(DX$12:DX25)=2),0,IF($C26+$ED25&gt;($ED$11*DX$8),1,IF($C26+$D26+$E26+$F26+$ED25&gt;($ED$11*DX$8),2,IF($C26+$D26+$E26+$F26+$G26+$ED25&gt;($ED$11*DX$8),3,0))))</f>
        <v>0</v>
      </c>
      <c r="DY26" s="239">
        <f>IF(OR(SUMIF(DY$12:DY25,2,DY$12:DY25)=2,SUMIF(DY$12:DY25,1,DY$12:DY25)=1,SUM(DY$12:DY25)=1,SUM(DY$12:DY25)=2),0,IF($C26+$ED25&gt;($ED$11*DY$8),1,IF($C26+$D26+$E26+$F26+$ED25&gt;($ED$11*DY$8),2,IF($C26+$D26+$E26+$F26+$G26+$ED25&gt;($ED$11*DY$8),3,0))))</f>
        <v>0</v>
      </c>
      <c r="DZ26" s="239">
        <f>IF(OR(SUMIF(DZ$12:DZ25,2,DZ$12:DZ25)=2,SUMIF(DZ$12:DZ25,1,DZ$12:DZ25)=1,SUM(DZ$12:DZ25)=1,SUM(DZ$12:DZ25)=2),0,IF($C26+$ED25&gt;($ED$11*DZ$8),1,IF($C26+$D26+$E26+$F26+$ED25&gt;($ED$11*DZ$8),2,IF($C26+$D26+$E26+$F26+$G26+$ED25&gt;($ED$11*DZ$8),3,0))))</f>
        <v>0</v>
      </c>
      <c r="EA26" s="239">
        <f>IF(OR(SUMIF(EA$12:EA25,2,EA$12:EA25)=2,SUMIF(EA$12:EA25,1,EA$12:EA25)=1,SUM(EA$12:EA25)=1,SUM(EA$12:EA25)=2),0,IF($C26+$ED25&gt;($ED$11*EA$8),1,IF($C26+$D26+$E26+$F26+$ED25&gt;($ED$11*EA$8),2,IF($C26+$D26+$E26+$F26+$G26+$ED25&gt;($ED$11*EA$8),3,0))))</f>
        <v>0</v>
      </c>
      <c r="EB26" s="239">
        <f>IF(OR(SUMIF(EB$12:EB25,2,EB$12:EB25)=2,SUMIF(EB$12:EB25,1,EB$12:EB25)=1,SUM(EB$12:EB25)=1,SUM(EB$12:EB25)=2),0,IF($C26+$ED25&gt;($ED$11*EB$8),1,IF($C26+$D26+$E26+$F26+$ED25&gt;($ED$11*EB$8),2,IF($C26+$D26+$E26+$F26+$G26+$ED25&gt;($ED$11*EB$8),3,0))))</f>
        <v>0</v>
      </c>
      <c r="EC26" s="239">
        <f>IF(OR(SUMIF(EC$12:EC25,2,EC$12:EC25)=2,SUMIF(EC$12:EC25,1,EC$12:EC25)=1,SUM(EC$12:EC25)=1,SUM(EC$12:EC25)=2),0,IF($C26+$ED25&gt;($ED$11*EC$8),1,IF($C26+$D26+$E26+$F26+$ED25&gt;($ED$11*EC$8),2,IF($C26+$D26+$E26+$F26+$G26+$ED25&gt;($ED$11*EC$8),3,0))))</f>
        <v>0</v>
      </c>
      <c r="ED26" s="197">
        <f>SUM($C$12:$F26)</f>
        <v>0</v>
      </c>
    </row>
    <row r="27" spans="1:134" ht="14.1" customHeight="1">
      <c r="A27" s="236">
        <v>16</v>
      </c>
      <c r="B27" s="237"/>
      <c r="C27" s="237"/>
      <c r="D27" s="237"/>
      <c r="E27" s="237"/>
      <c r="F27" s="237"/>
      <c r="G27" s="237"/>
      <c r="H27" s="239">
        <f>IF(OR(SUMIF(H$12:H26,2,H$12:H26)=2,SUMIF(H$12:H26,1,H$12:H26)=1,SUM(H$12:H26)=1,SUM(H$12:H26)=2),0,IF($C27+$ED26&gt;($ED$11*H$8),1,IF($C27+$D27+$E27+$F27+$ED26&gt;($ED$11*H$8),2,IF($C27+$D27+$E27+$F27+$G27+$ED26&gt;($ED$11*H$8),3,0))))</f>
        <v>0</v>
      </c>
      <c r="I27" s="239">
        <f>IF(OR(SUMIF(I$12:I26,2,I$12:I26)=2,SUMIF(I$12:I26,1,I$12:I26)=1,SUM(I$12:I26)=1,SUM(I$12:I26)=2),0,IF($C27+$ED26&gt;($ED$11*I$8),1,IF($C27+$D27+$E27+$F27+$ED26&gt;($ED$11*I$8),2,IF($C27+$D27+$E27+$F27+$G27+$ED26&gt;($ED$11*I$8),3,0))))</f>
        <v>0</v>
      </c>
      <c r="J27" s="239">
        <f>IF(OR(SUMIF(J$12:J26,2,J$12:J26)=2,SUMIF(J$12:J26,1,J$12:J26)=1,SUM(J$12:J26)=1,SUM(J$12:J26)=2),0,IF($C27+$ED26&gt;($ED$11*J$8),1,IF($C27+$D27+$E27+$F27+$ED26&gt;($ED$11*J$8),2,IF($C27+$D27+$E27+$F27+$G27+$ED26&gt;($ED$11*J$8),3,0))))</f>
        <v>0</v>
      </c>
      <c r="K27" s="239">
        <f>IF(OR(SUMIF(K$12:K26,2,K$12:K26)=2,SUMIF(K$12:K26,1,K$12:K26)=1,SUM(K$12:K26)=1,SUM(K$12:K26)=2),0,IF($C27+$ED26&gt;($ED$11*K$8),1,IF($C27+$D27+$E27+$F27+$ED26&gt;($ED$11*K$8),2,IF($C27+$D27+$E27+$F27+$G27+$ED26&gt;($ED$11*K$8),3,0))))</f>
        <v>0</v>
      </c>
      <c r="L27" s="239">
        <f>IF(OR(SUMIF(L$12:L26,2,L$12:L26)=2,SUMIF(L$12:L26,1,L$12:L26)=1,SUM(L$12:L26)=1,SUM(L$12:L26)=2),0,IF($C27+$ED26&gt;($ED$11*L$8),1,IF($C27+$D27+$E27+$F27+$ED26&gt;($ED$11*L$8),2,IF($C27+$D27+$E27+$F27+$G27+$ED26&gt;($ED$11*L$8),3,0))))</f>
        <v>0</v>
      </c>
      <c r="M27" s="239">
        <f>IF(OR(SUMIF(M$12:M26,2,M$12:M26)=2,SUMIF(M$12:M26,1,M$12:M26)=1,SUM(M$12:M26)=1,SUM(M$12:M26)=2),0,IF($C27+$ED26&gt;($ED$11*M$8),1,IF($C27+$D27+$E27+$F27+$ED26&gt;($ED$11*M$8),2,IF($C27+$D27+$E27+$F27+$G27+$ED26&gt;($ED$11*M$8),3,0))))</f>
        <v>0</v>
      </c>
      <c r="N27" s="239">
        <f>IF(OR(SUMIF(N$12:N26,2,N$12:N26)=2,SUMIF(N$12:N26,1,N$12:N26)=1,SUM(N$12:N26)=1,SUM(N$12:N26)=2),0,IF($C27+$ED26&gt;($ED$11*N$8),1,IF($C27+$D27+$E27+$F27+$ED26&gt;($ED$11*N$8),2,IF($C27+$D27+$E27+$F27+$G27+$ED26&gt;($ED$11*N$8),3,0))))</f>
        <v>0</v>
      </c>
      <c r="O27" s="239">
        <f>IF(OR(SUMIF(O$12:O26,2,O$12:O26)=2,SUMIF(O$12:O26,1,O$12:O26)=1,SUM(O$12:O26)=1,SUM(O$12:O26)=2),0,IF($C27+$ED26&gt;($ED$11*O$8),1,IF($C27+$D27+$E27+$F27+$ED26&gt;($ED$11*O$8),2,IF($C27+$D27+$E27+$F27+$G27+$ED26&gt;($ED$11*O$8),3,0))))</f>
        <v>0</v>
      </c>
      <c r="P27" s="239">
        <f>IF(OR(SUMIF(P$12:P26,2,P$12:P26)=2,SUMIF(P$12:P26,1,P$12:P26)=1,SUM(P$12:P26)=1,SUM(P$12:P26)=2),0,IF($C27+$ED26&gt;($ED$11*P$8),1,IF($C27+$D27+$E27+$F27+$ED26&gt;($ED$11*P$8),2,IF($C27+$D27+$E27+$F27+$G27+$ED26&gt;($ED$11*P$8),3,0))))</f>
        <v>0</v>
      </c>
      <c r="Q27" s="239">
        <f>IF(OR(SUMIF(Q$12:Q26,2,Q$12:Q26)=2,SUMIF(Q$12:Q26,1,Q$12:Q26)=1,SUM(Q$12:Q26)=1,SUM(Q$12:Q26)=2),0,IF($C27+$ED26&gt;($ED$11*Q$8),1,IF($C27+$D27+$E27+$F27+$ED26&gt;($ED$11*Q$8),2,IF($C27+$D27+$E27+$F27+$G27+$ED26&gt;($ED$11*Q$8),3,0))))</f>
        <v>0</v>
      </c>
      <c r="R27" s="239">
        <f>IF(OR(SUMIF(R$12:R26,2,R$12:R26)=2,SUMIF(R$12:R26,1,R$12:R26)=1,SUM(R$12:R26)=1,SUM(R$12:R26)=2),0,IF($C27+$ED26&gt;($ED$11*R$8),1,IF($C27+$D27+$E27+$F27+$ED26&gt;($ED$11*R$8),2,IF($C27+$D27+$E27+$F27+$G27+$ED26&gt;($ED$11*R$8),3,0))))</f>
        <v>0</v>
      </c>
      <c r="S27" s="239">
        <f>IF(OR(SUMIF(S$12:S26,2,S$12:S26)=2,SUMIF(S$12:S26,1,S$12:S26)=1,SUM(S$12:S26)=1,SUM(S$12:S26)=2),0,IF($C27+$ED26&gt;($ED$11*S$8),1,IF($C27+$D27+$E27+$F27+$ED26&gt;($ED$11*S$8),2,IF($C27+$D27+$E27+$F27+$G27+$ED26&gt;($ED$11*S$8),3,0))))</f>
        <v>0</v>
      </c>
      <c r="T27" s="239">
        <f>IF(OR(SUMIF(T$12:T26,2,T$12:T26)=2,SUMIF(T$12:T26,1,T$12:T26)=1,SUM(T$12:T26)=1,SUM(T$12:T26)=2),0,IF($C27+$ED26&gt;($ED$11*T$8),1,IF($C27+$D27+$E27+$F27+$ED26&gt;($ED$11*T$8),2,IF($C27+$D27+$E27+$F27+$G27+$ED26&gt;($ED$11*T$8),3,0))))</f>
        <v>0</v>
      </c>
      <c r="U27" s="239">
        <f>IF(OR(SUMIF(U$12:U26,2,U$12:U26)=2,SUMIF(U$12:U26,1,U$12:U26)=1,SUM(U$12:U26)=1,SUM(U$12:U26)=2),0,IF($C27+$ED26&gt;($ED$11*U$8),1,IF($C27+$D27+$E27+$F27+$ED26&gt;($ED$11*U$8),2,IF($C27+$D27+$E27+$F27+$G27+$ED26&gt;($ED$11*U$8),3,0))))</f>
        <v>0</v>
      </c>
      <c r="V27" s="239">
        <f>IF(OR(SUMIF(V$12:V26,2,V$12:V26)=2,SUMIF(V$12:V26,1,V$12:V26)=1,SUM(V$12:V26)=1,SUM(V$12:V26)=2),0,IF($C27+$ED26&gt;($ED$11*V$8),1,IF($C27+$D27+$E27+$F27+$ED26&gt;($ED$11*V$8),2,IF($C27+$D27+$E27+$F27+$G27+$ED26&gt;($ED$11*V$8),3,0))))</f>
        <v>0</v>
      </c>
      <c r="W27" s="239">
        <f>IF(OR(SUMIF(W$12:W26,2,W$12:W26)=2,SUMIF(W$12:W26,1,W$12:W26)=1,SUM(W$12:W26)=1,SUM(W$12:W26)=2),0,IF($C27+$ED26&gt;($ED$11*W$8),1,IF($C27+$D27+$E27+$F27+$ED26&gt;($ED$11*W$8),2,IF($C27+$D27+$E27+$F27+$G27+$ED26&gt;($ED$11*W$8),3,0))))</f>
        <v>0</v>
      </c>
      <c r="X27" s="239">
        <f>IF(OR(SUMIF(X$12:X26,2,X$12:X26)=2,SUMIF(X$12:X26,1,X$12:X26)=1,SUM(X$12:X26)=1,SUM(X$12:X26)=2),0,IF($C27+$ED26&gt;($ED$11*X$8),1,IF($C27+$D27+$E27+$F27+$ED26&gt;($ED$11*X$8),2,IF($C27+$D27+$E27+$F27+$G27+$ED26&gt;($ED$11*X$8),3,0))))</f>
        <v>0</v>
      </c>
      <c r="Y27" s="239">
        <f>IF(OR(SUMIF(Y$12:Y26,2,Y$12:Y26)=2,SUMIF(Y$12:Y26,1,Y$12:Y26)=1,SUM(Y$12:Y26)=1,SUM(Y$12:Y26)=2),0,IF($C27+$ED26&gt;($ED$11*Y$8),1,IF($C27+$D27+$E27+$F27+$ED26&gt;($ED$11*Y$8),2,IF($C27+$D27+$E27+$F27+$G27+$ED26&gt;($ED$11*Y$8),3,0))))</f>
        <v>0</v>
      </c>
      <c r="Z27" s="239">
        <f>IF(OR(SUMIF(Z$12:Z26,2,Z$12:Z26)=2,SUMIF(Z$12:Z26,1,Z$12:Z26)=1,SUM(Z$12:Z26)=1,SUM(Z$12:Z26)=2),0,IF($C27+$ED26&gt;($ED$11*Z$8),1,IF($C27+$D27+$E27+$F27+$ED26&gt;($ED$11*Z$8),2,IF($C27+$D27+$E27+$F27+$G27+$ED26&gt;($ED$11*Z$8),3,0))))</f>
        <v>0</v>
      </c>
      <c r="AA27" s="239">
        <f>IF(OR(SUMIF(AA$12:AA26,2,AA$12:AA26)=2,SUMIF(AA$12:AA26,1,AA$12:AA26)=1,SUM(AA$12:AA26)=1,SUM(AA$12:AA26)=2),0,IF($C27+$ED26&gt;($ED$11*AA$8),1,IF($C27+$D27+$E27+$F27+$ED26&gt;($ED$11*AA$8),2,IF($C27+$D27+$E27+$F27+$G27+$ED26&gt;($ED$11*AA$8),3,0))))</f>
        <v>0</v>
      </c>
      <c r="AB27" s="239">
        <f>IF(OR(SUMIF(AB$12:AB26,2,AB$12:AB26)=2,SUMIF(AB$12:AB26,1,AB$12:AB26)=1,SUM(AB$12:AB26)=1,SUM(AB$12:AB26)=2),0,IF($C27+$ED26&gt;($ED$11*AB$8),1,IF($C27+$D27+$E27+$F27+$ED26&gt;($ED$11*AB$8),2,IF($C27+$D27+$E27+$F27+$G27+$ED26&gt;($ED$11*AB$8),3,0))))</f>
        <v>0</v>
      </c>
      <c r="AC27" s="239">
        <f>IF(OR(SUMIF(AC$12:AC26,2,AC$12:AC26)=2,SUMIF(AC$12:AC26,1,AC$12:AC26)=1,SUM(AC$12:AC26)=1,SUM(AC$12:AC26)=2),0,IF($C27+$ED26&gt;($ED$11*AC$8),1,IF($C27+$D27+$E27+$F27+$ED26&gt;($ED$11*AC$8),2,IF($C27+$D27+$E27+$F27+$G27+$ED26&gt;($ED$11*AC$8),3,0))))</f>
        <v>0</v>
      </c>
      <c r="AD27" s="239">
        <f>IF(OR(SUMIF(AD$12:AD26,2,AD$12:AD26)=2,SUMIF(AD$12:AD26,1,AD$12:AD26)=1,SUM(AD$12:AD26)=1,SUM(AD$12:AD26)=2),0,IF($C27+$ED26&gt;($ED$11*AD$8),1,IF($C27+$D27+$E27+$F27+$ED26&gt;($ED$11*AD$8),2,IF($C27+$D27+$E27+$F27+$G27+$ED26&gt;($ED$11*AD$8),3,0))))</f>
        <v>0</v>
      </c>
      <c r="AE27" s="239">
        <f>IF(OR(SUMIF(AE$12:AE26,2,AE$12:AE26)=2,SUMIF(AE$12:AE26,1,AE$12:AE26)=1,SUM(AE$12:AE26)=1,SUM(AE$12:AE26)=2),0,IF($C27+$ED26&gt;($ED$11*AE$8),1,IF($C27+$D27+$E27+$F27+$ED26&gt;($ED$11*AE$8),2,IF($C27+$D27+$E27+$F27+$G27+$ED26&gt;($ED$11*AE$8),3,0))))</f>
        <v>0</v>
      </c>
      <c r="AF27" s="239">
        <f>IF(OR(SUMIF(AF$12:AF26,2,AF$12:AF26)=2,SUMIF(AF$12:AF26,1,AF$12:AF26)=1,SUM(AF$12:AF26)=1,SUM(AF$12:AF26)=2),0,IF($C27+$ED26&gt;($ED$11*AF$8),1,IF($C27+$D27+$E27+$F27+$ED26&gt;($ED$11*AF$8),2,IF($C27+$D27+$E27+$F27+$G27+$ED26&gt;($ED$11*AF$8),3,0))))</f>
        <v>0</v>
      </c>
      <c r="AG27" s="239">
        <f>IF(OR(SUMIF(AG$12:AG26,2,AG$12:AG26)=2,SUMIF(AG$12:AG26,1,AG$12:AG26)=1,SUM(AG$12:AG26)=1,SUM(AG$12:AG26)=2),0,IF($C27+$ED26&gt;($ED$11*AG$8),1,IF($C27+$D27+$E27+$F27+$ED26&gt;($ED$11*AG$8),2,IF($C27+$D27+$E27+$F27+$G27+$ED26&gt;($ED$11*AG$8),3,0))))</f>
        <v>0</v>
      </c>
      <c r="AH27" s="239">
        <f>IF(OR(SUMIF(AH$12:AH26,2,AH$12:AH26)=2,SUMIF(AH$12:AH26,1,AH$12:AH26)=1,SUM(AH$12:AH26)=1,SUM(AH$12:AH26)=2),0,IF($C27+$ED26&gt;($ED$11*AH$8),1,IF($C27+$D27+$E27+$F27+$ED26&gt;($ED$11*AH$8),2,IF($C27+$D27+$E27+$F27+$G27+$ED26&gt;($ED$11*AH$8),3,0))))</f>
        <v>0</v>
      </c>
      <c r="AI27" s="239">
        <f>IF(OR(SUMIF(AI$12:AI26,2,AI$12:AI26)=2,SUMIF(AI$12:AI26,1,AI$12:AI26)=1,SUM(AI$12:AI26)=1,SUM(AI$12:AI26)=2),0,IF($C27+$ED26&gt;($ED$11*AI$8),1,IF($C27+$D27+$E27+$F27+$ED26&gt;($ED$11*AI$8),2,IF($C27+$D27+$E27+$F27+$G27+$ED26&gt;($ED$11*AI$8),3,0))))</f>
        <v>0</v>
      </c>
      <c r="AJ27" s="239">
        <f>IF(OR(SUMIF(AJ$12:AJ26,2,AJ$12:AJ26)=2,SUMIF(AJ$12:AJ26,1,AJ$12:AJ26)=1,SUM(AJ$12:AJ26)=1,SUM(AJ$12:AJ26)=2),0,IF($C27+$ED26&gt;($ED$11*AJ$8),1,IF($C27+$D27+$E27+$F27+$ED26&gt;($ED$11*AJ$8),2,IF($C27+$D27+$E27+$F27+$G27+$ED26&gt;($ED$11*AJ$8),3,0))))</f>
        <v>0</v>
      </c>
      <c r="AK27" s="239">
        <f>IF(OR(SUMIF(AK$12:AK26,2,AK$12:AK26)=2,SUMIF(AK$12:AK26,1,AK$12:AK26)=1,SUM(AK$12:AK26)=1,SUM(AK$12:AK26)=2),0,IF($C27+$ED26&gt;($ED$11*AK$8),1,IF($C27+$D27+$E27+$F27+$ED26&gt;($ED$11*AK$8),2,IF($C27+$D27+$E27+$F27+$G27+$ED26&gt;($ED$11*AK$8),3,0))))</f>
        <v>0</v>
      </c>
      <c r="AL27" s="239">
        <f>IF(OR(SUMIF(AL$12:AL26,2,AL$12:AL26)=2,SUMIF(AL$12:AL26,1,AL$12:AL26)=1,SUM(AL$12:AL26)=1,SUM(AL$12:AL26)=2),0,IF($C27+$ED26&gt;($ED$11*AL$8),1,IF($C27+$D27+$E27+$F27+$ED26&gt;($ED$11*AL$8),2,IF($C27+$D27+$E27+$F27+$G27+$ED26&gt;($ED$11*AL$8),3,0))))</f>
        <v>0</v>
      </c>
      <c r="AM27" s="239">
        <f>IF(OR(SUMIF(AM$12:AM26,2,AM$12:AM26)=2,SUMIF(AM$12:AM26,1,AM$12:AM26)=1,SUM(AM$12:AM26)=1,SUM(AM$12:AM26)=2),0,IF($C27+$ED26&gt;($ED$11*AM$8),1,IF($C27+$D27+$E27+$F27+$ED26&gt;($ED$11*AM$8),2,IF($C27+$D27+$E27+$F27+$G27+$ED26&gt;($ED$11*AM$8),3,0))))</f>
        <v>0</v>
      </c>
      <c r="AN27" s="239">
        <f>IF(OR(SUMIF(AN$12:AN26,2,AN$12:AN26)=2,SUMIF(AN$12:AN26,1,AN$12:AN26)=1,SUM(AN$12:AN26)=1,SUM(AN$12:AN26)=2),0,IF($C27+$ED26&gt;($ED$11*AN$8),1,IF($C27+$D27+$E27+$F27+$ED26&gt;($ED$11*AN$8),2,IF($C27+$D27+$E27+$F27+$G27+$ED26&gt;($ED$11*AN$8),3,0))))</f>
        <v>0</v>
      </c>
      <c r="AO27" s="239">
        <f>IF(OR(SUMIF(AO$12:AO26,2,AO$12:AO26)=2,SUMIF(AO$12:AO26,1,AO$12:AO26)=1,SUM(AO$12:AO26)=1,SUM(AO$12:AO26)=2),0,IF($C27+$ED26&gt;($ED$11*AO$8),1,IF($C27+$D27+$E27+$F27+$ED26&gt;($ED$11*AO$8),2,IF($C27+$D27+$E27+$F27+$G27+$ED26&gt;($ED$11*AO$8),3,0))))</f>
        <v>0</v>
      </c>
      <c r="AP27" s="239">
        <f>IF(OR(SUMIF(AP$12:AP26,2,AP$12:AP26)=2,SUMIF(AP$12:AP26,1,AP$12:AP26)=1,SUM(AP$12:AP26)=1,SUM(AP$12:AP26)=2),0,IF($C27+$ED26&gt;($ED$11*AP$8),1,IF($C27+$D27+$E27+$F27+$ED26&gt;($ED$11*AP$8),2,IF($C27+$D27+$E27+$F27+$G27+$ED26&gt;($ED$11*AP$8),3,0))))</f>
        <v>0</v>
      </c>
      <c r="AQ27" s="239">
        <f>IF(OR(SUMIF(AQ$12:AQ26,2,AQ$12:AQ26)=2,SUMIF(AQ$12:AQ26,1,AQ$12:AQ26)=1,SUM(AQ$12:AQ26)=1,SUM(AQ$12:AQ26)=2),0,IF($C27+$ED26&gt;($ED$11*AQ$8),1,IF($C27+$D27+$E27+$F27+$ED26&gt;($ED$11*AQ$8),2,IF($C27+$D27+$E27+$F27+$G27+$ED26&gt;($ED$11*AQ$8),3,0))))</f>
        <v>0</v>
      </c>
      <c r="AR27" s="239">
        <f>IF(OR(SUMIF(AR$12:AR26,2,AR$12:AR26)=2,SUMIF(AR$12:AR26,1,AR$12:AR26)=1,SUM(AR$12:AR26)=1,SUM(AR$12:AR26)=2),0,IF($C27+$ED26&gt;($ED$11*AR$8),1,IF($C27+$D27+$E27+$F27+$ED26&gt;($ED$11*AR$8),2,IF($C27+$D27+$E27+$F27+$G27+$ED26&gt;($ED$11*AR$8),3,0))))</f>
        <v>0</v>
      </c>
      <c r="AS27" s="239">
        <f>IF(OR(SUMIF(AS$12:AS26,2,AS$12:AS26)=2,SUMIF(AS$12:AS26,1,AS$12:AS26)=1,SUM(AS$12:AS26)=1,SUM(AS$12:AS26)=2),0,IF($C27+$ED26&gt;($ED$11*AS$8),1,IF($C27+$D27+$E27+$F27+$ED26&gt;($ED$11*AS$8),2,IF($C27+$D27+$E27+$F27+$G27+$ED26&gt;($ED$11*AS$8),3,0))))</f>
        <v>0</v>
      </c>
      <c r="AT27" s="239">
        <f>IF(OR(SUMIF(AT$12:AT26,2,AT$12:AT26)=2,SUMIF(AT$12:AT26,1,AT$12:AT26)=1,SUM(AT$12:AT26)=1,SUM(AT$12:AT26)=2),0,IF($C27+$ED26&gt;($ED$11*AT$8),1,IF($C27+$D27+$E27+$F27+$ED26&gt;($ED$11*AT$8),2,IF($C27+$D27+$E27+$F27+$G27+$ED26&gt;($ED$11*AT$8),3,0))))</f>
        <v>0</v>
      </c>
      <c r="AU27" s="239">
        <f>IF(OR(SUMIF(AU$12:AU26,2,AU$12:AU26)=2,SUMIF(AU$12:AU26,1,AU$12:AU26)=1,SUM(AU$12:AU26)=1,SUM(AU$12:AU26)=2),0,IF($C27+$ED26&gt;($ED$11*AU$8),1,IF($C27+$D27+$E27+$F27+$ED26&gt;($ED$11*AU$8),2,IF($C27+$D27+$E27+$F27+$G27+$ED26&gt;($ED$11*AU$8),3,0))))</f>
        <v>0</v>
      </c>
      <c r="AV27" s="239">
        <f>IF(OR(SUMIF(AV$12:AV26,2,AV$12:AV26)=2,SUMIF(AV$12:AV26,1,AV$12:AV26)=1,SUM(AV$12:AV26)=1,SUM(AV$12:AV26)=2),0,IF($C27+$ED26&gt;($ED$11*AV$8),1,IF($C27+$D27+$E27+$F27+$ED26&gt;($ED$11*AV$8),2,IF($C27+$D27+$E27+$F27+$G27+$ED26&gt;($ED$11*AV$8),3,0))))</f>
        <v>0</v>
      </c>
      <c r="AW27" s="239">
        <f>IF(OR(SUMIF(AW$12:AW26,2,AW$12:AW26)=2,SUMIF(AW$12:AW26,1,AW$12:AW26)=1,SUM(AW$12:AW26)=1,SUM(AW$12:AW26)=2),0,IF($C27+$ED26&gt;($ED$11*AW$8),1,IF($C27+$D27+$E27+$F27+$ED26&gt;($ED$11*AW$8),2,IF($C27+$D27+$E27+$F27+$G27+$ED26&gt;($ED$11*AW$8),3,0))))</f>
        <v>0</v>
      </c>
      <c r="AX27" s="239">
        <f>IF(OR(SUMIF(AX$12:AX26,2,AX$12:AX26)=2,SUMIF(AX$12:AX26,1,AX$12:AX26)=1,SUM(AX$12:AX26)=1,SUM(AX$12:AX26)=2),0,IF($C27+$ED26&gt;($ED$11*AX$8),1,IF($C27+$D27+$E27+$F27+$ED26&gt;($ED$11*AX$8),2,IF($C27+$D27+$E27+$F27+$G27+$ED26&gt;($ED$11*AX$8),3,0))))</f>
        <v>0</v>
      </c>
      <c r="AY27" s="239">
        <f>IF(OR(SUMIF(AY$12:AY26,2,AY$12:AY26)=2,SUMIF(AY$12:AY26,1,AY$12:AY26)=1,SUM(AY$12:AY26)=1,SUM(AY$12:AY26)=2),0,IF($C27+$ED26&gt;($ED$11*AY$8),1,IF($C27+$D27+$E27+$F27+$ED26&gt;($ED$11*AY$8),2,IF($C27+$D27+$E27+$F27+$G27+$ED26&gt;($ED$11*AY$8),3,0))))</f>
        <v>0</v>
      </c>
      <c r="AZ27" s="239">
        <f>IF(OR(SUMIF(AZ$12:AZ26,2,AZ$12:AZ26)=2,SUMIF(AZ$12:AZ26,1,AZ$12:AZ26)=1,SUM(AZ$12:AZ26)=1,SUM(AZ$12:AZ26)=2),0,IF($C27+$ED26&gt;($ED$11*AZ$8),1,IF($C27+$D27+$E27+$F27+$ED26&gt;($ED$11*AZ$8),2,IF($C27+$D27+$E27+$F27+$G27+$ED26&gt;($ED$11*AZ$8),3,0))))</f>
        <v>0</v>
      </c>
      <c r="BA27" s="239">
        <f>IF(OR(SUMIF(BA$12:BA26,2,BA$12:BA26)=2,SUMIF(BA$12:BA26,1,BA$12:BA26)=1,SUM(BA$12:BA26)=1,SUM(BA$12:BA26)=2),0,IF($C27+$ED26&gt;($ED$11*BA$8),1,IF($C27+$D27+$E27+$F27+$ED26&gt;($ED$11*BA$8),2,IF($C27+$D27+$E27+$F27+$G27+$ED26&gt;($ED$11*BA$8),3,0))))</f>
        <v>0</v>
      </c>
      <c r="BB27" s="239">
        <f>IF(OR(SUMIF(BB$12:BB26,2,BB$12:BB26)=2,SUMIF(BB$12:BB26,1,BB$12:BB26)=1,SUM(BB$12:BB26)=1,SUM(BB$12:BB26)=2),0,IF($C27+$ED26&gt;($ED$11*BB$8),1,IF($C27+$D27+$E27+$F27+$ED26&gt;($ED$11*BB$8),2,IF($C27+$D27+$E27+$F27+$G27+$ED26&gt;($ED$11*BB$8),3,0))))</f>
        <v>0</v>
      </c>
      <c r="BC27" s="239">
        <f>IF(OR(SUMIF(BC$12:BC26,2,BC$12:BC26)=2,SUMIF(BC$12:BC26,1,BC$12:BC26)=1,SUM(BC$12:BC26)=1,SUM(BC$12:BC26)=2),0,IF($C27+$ED26&gt;($ED$11*BC$8),1,IF($C27+$D27+$E27+$F27+$ED26&gt;($ED$11*BC$8),2,IF($C27+$D27+$E27+$F27+$G27+$ED26&gt;($ED$11*BC$8),3,0))))</f>
        <v>0</v>
      </c>
      <c r="BD27" s="239">
        <f>IF(OR(SUMIF(BD$12:BD26,2,BD$12:BD26)=2,SUMIF(BD$12:BD26,1,BD$12:BD26)=1,SUM(BD$12:BD26)=1,SUM(BD$12:BD26)=2),0,IF($C27+$ED26&gt;($ED$11*BD$8),1,IF($C27+$D27+$E27+$F27+$ED26&gt;($ED$11*BD$8),2,IF($C27+$D27+$E27+$F27+$G27+$ED26&gt;($ED$11*BD$8),3,0))))</f>
        <v>0</v>
      </c>
      <c r="BE27" s="239">
        <f>IF(OR(SUMIF(BE$12:BE26,2,BE$12:BE26)=2,SUMIF(BE$12:BE26,1,BE$12:BE26)=1,SUM(BE$12:BE26)=1,SUM(BE$12:BE26)=2),0,IF($C27+$ED26&gt;($ED$11*BE$8),1,IF($C27+$D27+$E27+$F27+$ED26&gt;($ED$11*BE$8),2,IF($C27+$D27+$E27+$F27+$G27+$ED26&gt;($ED$11*BE$8),3,0))))</f>
        <v>0</v>
      </c>
      <c r="BF27" s="239">
        <f>IF(OR(SUMIF(BF$12:BF26,2,BF$12:BF26)=2,SUMIF(BF$12:BF26,1,BF$12:BF26)=1,SUM(BF$12:BF26)=1,SUM(BF$12:BF26)=2),0,IF($C27+$ED26&gt;($ED$11*BF$8),1,IF($C27+$D27+$E27+$F27+$ED26&gt;($ED$11*BF$8),2,IF($C27+$D27+$E27+$F27+$G27+$ED26&gt;($ED$11*BF$8),3,0))))</f>
        <v>0</v>
      </c>
      <c r="BG27" s="239">
        <f>IF(OR(SUMIF(BG$12:BG26,2,BG$12:BG26)=2,SUMIF(BG$12:BG26,1,BG$12:BG26)=1,SUM(BG$12:BG26)=1,SUM(BG$12:BG26)=2),0,IF($C27+$ED26&gt;($ED$11*BG$8),1,IF($C27+$D27+$E27+$F27+$ED26&gt;($ED$11*BG$8),2,IF($C27+$D27+$E27+$F27+$G27+$ED26&gt;($ED$11*BG$8),3,0))))</f>
        <v>0</v>
      </c>
      <c r="BH27" s="239">
        <f>IF(OR(SUMIF(BH$12:BH26,2,BH$12:BH26)=2,SUMIF(BH$12:BH26,1,BH$12:BH26)=1,SUM(BH$12:BH26)=1,SUM(BH$12:BH26)=2),0,IF($C27+$ED26&gt;($ED$11*BH$8),1,IF($C27+$D27+$E27+$F27+$ED26&gt;($ED$11*BH$8),2,IF($C27+$D27+$E27+$F27+$G27+$ED26&gt;($ED$11*BH$8),3,0))))</f>
        <v>0</v>
      </c>
      <c r="BI27" s="239">
        <f>IF(OR(SUMIF(BI$12:BI26,2,BI$12:BI26)=2,SUMIF(BI$12:BI26,1,BI$12:BI26)=1,SUM(BI$12:BI26)=1,SUM(BI$12:BI26)=2),0,IF($C27+$ED26&gt;($ED$11*BI$8),1,IF($C27+$D27+$E27+$F27+$ED26&gt;($ED$11*BI$8),2,IF($C27+$D27+$E27+$F27+$G27+$ED26&gt;($ED$11*BI$8),3,0))))</f>
        <v>0</v>
      </c>
      <c r="BJ27" s="239">
        <f>IF(OR(SUMIF(BJ$12:BJ26,2,BJ$12:BJ26)=2,SUMIF(BJ$12:BJ26,1,BJ$12:BJ26)=1,SUM(BJ$12:BJ26)=1,SUM(BJ$12:BJ26)=2),0,IF($C27+$ED26&gt;($ED$11*BJ$8),1,IF($C27+$D27+$E27+$F27+$ED26&gt;($ED$11*BJ$8),2,IF($C27+$D27+$E27+$F27+$G27+$ED26&gt;($ED$11*BJ$8),3,0))))</f>
        <v>0</v>
      </c>
      <c r="BK27" s="239">
        <f>IF(OR(SUMIF(BK$12:BK26,2,BK$12:BK26)=2,SUMIF(BK$12:BK26,1,BK$12:BK26)=1,SUM(BK$12:BK26)=1,SUM(BK$12:BK26)=2),0,IF($C27+$ED26&gt;($ED$11*BK$8),1,IF($C27+$D27+$E27+$F27+$ED26&gt;($ED$11*BK$8),2,IF($C27+$D27+$E27+$F27+$G27+$ED26&gt;($ED$11*BK$8),3,0))))</f>
        <v>0</v>
      </c>
      <c r="BL27" s="239">
        <f>IF(OR(SUMIF(BL$12:BL26,2,BL$12:BL26)=2,SUMIF(BL$12:BL26,1,BL$12:BL26)=1,SUM(BL$12:BL26)=1,SUM(BL$12:BL26)=2),0,IF($C27+$ED26&gt;($ED$11*BL$8),1,IF($C27+$D27+$E27+$F27+$ED26&gt;($ED$11*BL$8),2,IF($C27+$D27+$E27+$F27+$G27+$ED26&gt;($ED$11*BL$8),3,0))))</f>
        <v>0</v>
      </c>
      <c r="BM27" s="239">
        <f>IF(OR(SUMIF(BM$12:BM26,2,BM$12:BM26)=2,SUMIF(BM$12:BM26,1,BM$12:BM26)=1,SUM(BM$12:BM26)=1,SUM(BM$12:BM26)=2),0,IF($C27+$ED26&gt;($ED$11*BM$8),1,IF($C27+$D27+$E27+$F27+$ED26&gt;($ED$11*BM$8),2,IF($C27+$D27+$E27+$F27+$G27+$ED26&gt;($ED$11*BM$8),3,0))))</f>
        <v>0</v>
      </c>
      <c r="BN27" s="239">
        <f>IF(OR(SUMIF(BN$12:BN26,2,BN$12:BN26)=2,SUMIF(BN$12:BN26,1,BN$12:BN26)=1,SUM(BN$12:BN26)=1,SUM(BN$12:BN26)=2),0,IF($C27+$ED26&gt;($ED$11*BN$8),1,IF($C27+$D27+$E27+$F27+$ED26&gt;($ED$11*BN$8),2,IF($C27+$D27+$E27+$F27+$G27+$ED26&gt;($ED$11*BN$8),3,0))))</f>
        <v>0</v>
      </c>
      <c r="BO27" s="239">
        <f>IF(OR(SUMIF(BO$12:BO26,2,BO$12:BO26)=2,SUMIF(BO$12:BO26,1,BO$12:BO26)=1,SUM(BO$12:BO26)=1,SUM(BO$12:BO26)=2),0,IF($C27+$ED26&gt;($ED$11*BO$8),1,IF($C27+$D27+$E27+$F27+$ED26&gt;($ED$11*BO$8),2,IF($C27+$D27+$E27+$F27+$G27+$ED26&gt;($ED$11*BO$8),3,0))))</f>
        <v>0</v>
      </c>
      <c r="BP27" s="239">
        <f>IF(OR(SUMIF(BP$12:BP26,2,BP$12:BP26)=2,SUMIF(BP$12:BP26,1,BP$12:BP26)=1,SUM(BP$12:BP26)=1,SUM(BP$12:BP26)=2),0,IF($C27+$ED26&gt;($ED$11*BP$8),1,IF($C27+$D27+$E27+$F27+$ED26&gt;($ED$11*BP$8),2,IF($C27+$D27+$E27+$F27+$G27+$ED26&gt;($ED$11*BP$8),3,0))))</f>
        <v>0</v>
      </c>
      <c r="BQ27" s="239">
        <f>IF(OR(SUMIF(BQ$12:BQ26,2,BQ$12:BQ26)=2,SUMIF(BQ$12:BQ26,1,BQ$12:BQ26)=1,SUM(BQ$12:BQ26)=1,SUM(BQ$12:BQ26)=2),0,IF($C27+$ED26&gt;($ED$11*BQ$8),1,IF($C27+$D27+$E27+$F27+$ED26&gt;($ED$11*BQ$8),2,IF($C27+$D27+$E27+$F27+$G27+$ED26&gt;($ED$11*BQ$8),3,0))))</f>
        <v>0</v>
      </c>
      <c r="BR27" s="239">
        <f>IF(OR(SUMIF(BR$12:BR26,2,BR$12:BR26)=2,SUMIF(BR$12:BR26,1,BR$12:BR26)=1,SUM(BR$12:BR26)=1,SUM(BR$12:BR26)=2),0,IF($C27+$ED26&gt;($ED$11*BR$8),1,IF($C27+$D27+$E27+$F27+$ED26&gt;($ED$11*BR$8),2,IF($C27+$D27+$E27+$F27+$G27+$ED26&gt;($ED$11*BR$8),3,0))))</f>
        <v>0</v>
      </c>
      <c r="BS27" s="239">
        <f>IF(OR(SUMIF(BS$12:BS26,2,BS$12:BS26)=2,SUMIF(BS$12:BS26,1,BS$12:BS26)=1,SUM(BS$12:BS26)=1,SUM(BS$12:BS26)=2),0,IF($C27+$ED26&gt;($ED$11*BS$8),1,IF($C27+$D27+$E27+$F27+$ED26&gt;($ED$11*BS$8),2,IF($C27+$D27+$E27+$F27+$G27+$ED26&gt;($ED$11*BS$8),3,0))))</f>
        <v>0</v>
      </c>
      <c r="BT27" s="239">
        <f>IF(OR(SUMIF(BT$12:BT26,2,BT$12:BT26)=2,SUMIF(BT$12:BT26,1,BT$12:BT26)=1,SUM(BT$12:BT26)=1,SUM(BT$12:BT26)=2),0,IF($C27+$ED26&gt;($ED$11*BT$8),1,IF($C27+$D27+$E27+$F27+$ED26&gt;($ED$11*BT$8),2,IF($C27+$D27+$E27+$F27+$G27+$ED26&gt;($ED$11*BT$8),3,0))))</f>
        <v>0</v>
      </c>
      <c r="BU27" s="239">
        <f>IF(OR(SUMIF(BU$12:BU26,2,BU$12:BU26)=2,SUMIF(BU$12:BU26,1,BU$12:BU26)=1,SUM(BU$12:BU26)=1,SUM(BU$12:BU26)=2),0,IF($C27+$ED26&gt;($ED$11*BU$8),1,IF($C27+$D27+$E27+$F27+$ED26&gt;($ED$11*BU$8),2,IF($C27+$D27+$E27+$F27+$G27+$ED26&gt;($ED$11*BU$8),3,0))))</f>
        <v>0</v>
      </c>
      <c r="BV27" s="239">
        <f>IF(OR(SUMIF(BV$12:BV26,2,BV$12:BV26)=2,SUMIF(BV$12:BV26,1,BV$12:BV26)=1,SUM(BV$12:BV26)=1,SUM(BV$12:BV26)=2),0,IF($C27+$ED26&gt;($ED$11*BV$8),1,IF($C27+$D27+$E27+$F27+$ED26&gt;($ED$11*BV$8),2,IF($C27+$D27+$E27+$F27+$G27+$ED26&gt;($ED$11*BV$8),3,0))))</f>
        <v>0</v>
      </c>
      <c r="BW27" s="239">
        <f>IF(OR(SUMIF(BW$12:BW26,2,BW$12:BW26)=2,SUMIF(BW$12:BW26,1,BW$12:BW26)=1,SUM(BW$12:BW26)=1,SUM(BW$12:BW26)=2),0,IF($C27+$ED26&gt;($ED$11*BW$8),1,IF($C27+$D27+$E27+$F27+$ED26&gt;($ED$11*BW$8),2,IF($C27+$D27+$E27+$F27+$G27+$ED26&gt;($ED$11*BW$8),3,0))))</f>
        <v>0</v>
      </c>
      <c r="BX27" s="239">
        <f>IF(OR(SUMIF(BX$12:BX26,2,BX$12:BX26)=2,SUMIF(BX$12:BX26,1,BX$12:BX26)=1,SUM(BX$12:BX26)=1,SUM(BX$12:BX26)=2),0,IF($C27+$ED26&gt;($ED$11*BX$8),1,IF($C27+$D27+$E27+$F27+$ED26&gt;($ED$11*BX$8),2,IF($C27+$D27+$E27+$F27+$G27+$ED26&gt;($ED$11*BX$8),3,0))))</f>
        <v>0</v>
      </c>
      <c r="BY27" s="239">
        <f>IF(OR(SUMIF(BY$12:BY26,2,BY$12:BY26)=2,SUMIF(BY$12:BY26,1,BY$12:BY26)=1,SUM(BY$12:BY26)=1,SUM(BY$12:BY26)=2),0,IF($C27+$ED26&gt;($ED$11*BY$8),1,IF($C27+$D27+$E27+$F27+$ED26&gt;($ED$11*BY$8),2,IF($C27+$D27+$E27+$F27+$G27+$ED26&gt;($ED$11*BY$8),3,0))))</f>
        <v>0</v>
      </c>
      <c r="BZ27" s="239">
        <f>IF(OR(SUMIF(BZ$12:BZ26,2,BZ$12:BZ26)=2,SUMIF(BZ$12:BZ26,1,BZ$12:BZ26)=1,SUM(BZ$12:BZ26)=1,SUM(BZ$12:BZ26)=2),0,IF($C27+$ED26&gt;($ED$11*BZ$8),1,IF($C27+$D27+$E27+$F27+$ED26&gt;($ED$11*BZ$8),2,IF($C27+$D27+$E27+$F27+$G27+$ED26&gt;($ED$11*BZ$8),3,0))))</f>
        <v>0</v>
      </c>
      <c r="CA27" s="239">
        <f>IF(OR(SUMIF(CA$12:CA26,2,CA$12:CA26)=2,SUMIF(CA$12:CA26,1,CA$12:CA26)=1,SUM(CA$12:CA26)=1,SUM(CA$12:CA26)=2),0,IF($C27+$ED26&gt;($ED$11*CA$8),1,IF($C27+$D27+$E27+$F27+$ED26&gt;($ED$11*CA$8),2,IF($C27+$D27+$E27+$F27+$G27+$ED26&gt;($ED$11*CA$8),3,0))))</f>
        <v>0</v>
      </c>
      <c r="CB27" s="239">
        <f>IF(OR(SUMIF(CB$12:CB26,2,CB$12:CB26)=2,SUMIF(CB$12:CB26,1,CB$12:CB26)=1,SUM(CB$12:CB26)=1,SUM(CB$12:CB26)=2),0,IF($C27+$ED26&gt;($ED$11*CB$8),1,IF($C27+$D27+$E27+$F27+$ED26&gt;($ED$11*CB$8),2,IF($C27+$D27+$E27+$F27+$G27+$ED26&gt;($ED$11*CB$8),3,0))))</f>
        <v>0</v>
      </c>
      <c r="CC27" s="239">
        <f>IF(OR(SUMIF(CC$12:CC26,2,CC$12:CC26)=2,SUMIF(CC$12:CC26,1,CC$12:CC26)=1,SUM(CC$12:CC26)=1,SUM(CC$12:CC26)=2),0,IF($C27+$ED26&gt;($ED$11*CC$8),1,IF($C27+$D27+$E27+$F27+$ED26&gt;($ED$11*CC$8),2,IF($C27+$D27+$E27+$F27+$G27+$ED26&gt;($ED$11*CC$8),3,0))))</f>
        <v>0</v>
      </c>
      <c r="CD27" s="239">
        <f>IF(OR(SUMIF(CD$12:CD26,2,CD$12:CD26)=2,SUMIF(CD$12:CD26,1,CD$12:CD26)=1,SUM(CD$12:CD26)=1,SUM(CD$12:CD26)=2),0,IF($C27+$ED26&gt;($ED$11*CD$8),1,IF($C27+$D27+$E27+$F27+$ED26&gt;($ED$11*CD$8),2,IF($C27+$D27+$E27+$F27+$G27+$ED26&gt;($ED$11*CD$8),3,0))))</f>
        <v>0</v>
      </c>
      <c r="CE27" s="239">
        <f>IF(OR(SUMIF(CE$12:CE26,2,CE$12:CE26)=2,SUMIF(CE$12:CE26,1,CE$12:CE26)=1,SUM(CE$12:CE26)=1,SUM(CE$12:CE26)=2),0,IF($C27+$ED26&gt;($ED$11*CE$8),1,IF($C27+$D27+$E27+$F27+$ED26&gt;($ED$11*CE$8),2,IF($C27+$D27+$E27+$F27+$G27+$ED26&gt;($ED$11*CE$8),3,0))))</f>
        <v>0</v>
      </c>
      <c r="CF27" s="239">
        <f>IF(OR(SUMIF(CF$12:CF26,2,CF$12:CF26)=2,SUMIF(CF$12:CF26,1,CF$12:CF26)=1,SUM(CF$12:CF26)=1,SUM(CF$12:CF26)=2),0,IF($C27+$ED26&gt;($ED$11*CF$8),1,IF($C27+$D27+$E27+$F27+$ED26&gt;($ED$11*CF$8),2,IF($C27+$D27+$E27+$F27+$G27+$ED26&gt;($ED$11*CF$8),3,0))))</f>
        <v>0</v>
      </c>
      <c r="CG27" s="239">
        <f>IF(OR(SUMIF(CG$12:CG26,2,CG$12:CG26)=2,SUMIF(CG$12:CG26,1,CG$12:CG26)=1,SUM(CG$12:CG26)=1,SUM(CG$12:CG26)=2),0,IF($C27+$ED26&gt;($ED$11*CG$8),1,IF($C27+$D27+$E27+$F27+$ED26&gt;($ED$11*CG$8),2,IF($C27+$D27+$E27+$F27+$G27+$ED26&gt;($ED$11*CG$8),3,0))))</f>
        <v>0</v>
      </c>
      <c r="CH27" s="239">
        <f>IF(OR(SUMIF(CH$12:CH26,2,CH$12:CH26)=2,SUMIF(CH$12:CH26,1,CH$12:CH26)=1,SUM(CH$12:CH26)=1,SUM(CH$12:CH26)=2),0,IF($C27+$ED26&gt;($ED$11*CH$8),1,IF($C27+$D27+$E27+$F27+$ED26&gt;($ED$11*CH$8),2,IF($C27+$D27+$E27+$F27+$G27+$ED26&gt;($ED$11*CH$8),3,0))))</f>
        <v>0</v>
      </c>
      <c r="CI27" s="239">
        <f>IF(OR(SUMIF(CI$12:CI26,2,CI$12:CI26)=2,SUMIF(CI$12:CI26,1,CI$12:CI26)=1,SUM(CI$12:CI26)=1,SUM(CI$12:CI26)=2),0,IF($C27+$ED26&gt;($ED$11*CI$8),1,IF($C27+$D27+$E27+$F27+$ED26&gt;($ED$11*CI$8),2,IF($C27+$D27+$E27+$F27+$G27+$ED26&gt;($ED$11*CI$8),3,0))))</f>
        <v>0</v>
      </c>
      <c r="CJ27" s="239">
        <f>IF(OR(SUMIF(CJ$12:CJ26,2,CJ$12:CJ26)=2,SUMIF(CJ$12:CJ26,1,CJ$12:CJ26)=1,SUM(CJ$12:CJ26)=1,SUM(CJ$12:CJ26)=2),0,IF($C27+$ED26&gt;($ED$11*CJ$8),1,IF($C27+$D27+$E27+$F27+$ED26&gt;($ED$11*CJ$8),2,IF($C27+$D27+$E27+$F27+$G27+$ED26&gt;($ED$11*CJ$8),3,0))))</f>
        <v>0</v>
      </c>
      <c r="CK27" s="239">
        <f>IF(OR(SUMIF(CK$12:CK26,2,CK$12:CK26)=2,SUMIF(CK$12:CK26,1,CK$12:CK26)=1,SUM(CK$12:CK26)=1,SUM(CK$12:CK26)=2),0,IF($C27+$ED26&gt;($ED$11*CK$8),1,IF($C27+$D27+$E27+$F27+$ED26&gt;($ED$11*CK$8),2,IF($C27+$D27+$E27+$F27+$G27+$ED26&gt;($ED$11*CK$8),3,0))))</f>
        <v>0</v>
      </c>
      <c r="CL27" s="239">
        <f>IF(OR(SUMIF(CL$12:CL26,2,CL$12:CL26)=2,SUMIF(CL$12:CL26,1,CL$12:CL26)=1,SUM(CL$12:CL26)=1,SUM(CL$12:CL26)=2),0,IF($C27+$ED26&gt;($ED$11*CL$8),1,IF($C27+$D27+$E27+$F27+$ED26&gt;($ED$11*CL$8),2,IF($C27+$D27+$E27+$F27+$G27+$ED26&gt;($ED$11*CL$8),3,0))))</f>
        <v>0</v>
      </c>
      <c r="CM27" s="239">
        <f>IF(OR(SUMIF(CM$12:CM26,2,CM$12:CM26)=2,SUMIF(CM$12:CM26,1,CM$12:CM26)=1,SUM(CM$12:CM26)=1,SUM(CM$12:CM26)=2),0,IF($C27+$ED26&gt;($ED$11*CM$8),1,IF($C27+$D27+$E27+$F27+$ED26&gt;($ED$11*CM$8),2,IF($C27+$D27+$E27+$F27+$G27+$ED26&gt;($ED$11*CM$8),3,0))))</f>
        <v>0</v>
      </c>
      <c r="CN27" s="239">
        <f>IF(OR(SUMIF(CN$12:CN26,2,CN$12:CN26)=2,SUMIF(CN$12:CN26,1,CN$12:CN26)=1,SUM(CN$12:CN26)=1,SUM(CN$12:CN26)=2),0,IF($C27+$ED26&gt;($ED$11*CN$8),1,IF($C27+$D27+$E27+$F27+$ED26&gt;($ED$11*CN$8),2,IF($C27+$D27+$E27+$F27+$G27+$ED26&gt;($ED$11*CN$8),3,0))))</f>
        <v>0</v>
      </c>
      <c r="CO27" s="239">
        <f>IF(OR(SUMIF(CO$12:CO26,2,CO$12:CO26)=2,SUMIF(CO$12:CO26,1,CO$12:CO26)=1,SUM(CO$12:CO26)=1,SUM(CO$12:CO26)=2),0,IF($C27+$ED26&gt;($ED$11*CO$8),1,IF($C27+$D27+$E27+$F27+$ED26&gt;($ED$11*CO$8),2,IF($C27+$D27+$E27+$F27+$G27+$ED26&gt;($ED$11*CO$8),3,0))))</f>
        <v>0</v>
      </c>
      <c r="CP27" s="239">
        <f>IF(OR(SUMIF(CP$12:CP26,2,CP$12:CP26)=2,SUMIF(CP$12:CP26,1,CP$12:CP26)=1,SUM(CP$12:CP26)=1,SUM(CP$12:CP26)=2),0,IF($C27+$ED26&gt;($ED$11*CP$8),1,IF($C27+$D27+$E27+$F27+$ED26&gt;($ED$11*CP$8),2,IF($C27+$D27+$E27+$F27+$G27+$ED26&gt;($ED$11*CP$8),3,0))))</f>
        <v>0</v>
      </c>
      <c r="CQ27" s="239">
        <f>IF(OR(SUMIF(CQ$12:CQ26,2,CQ$12:CQ26)=2,SUMIF(CQ$12:CQ26,1,CQ$12:CQ26)=1,SUM(CQ$12:CQ26)=1,SUM(CQ$12:CQ26)=2),0,IF($C27+$ED26&gt;($ED$11*CQ$8),1,IF($C27+$D27+$E27+$F27+$ED26&gt;($ED$11*CQ$8),2,IF($C27+$D27+$E27+$F27+$G27+$ED26&gt;($ED$11*CQ$8),3,0))))</f>
        <v>0</v>
      </c>
      <c r="CR27" s="239">
        <f>IF(OR(SUMIF(CR$12:CR26,2,CR$12:CR26)=2,SUMIF(CR$12:CR26,1,CR$12:CR26)=1,SUM(CR$12:CR26)=1,SUM(CR$12:CR26)=2),0,IF($C27+$ED26&gt;($ED$11*CR$8),1,IF($C27+$D27+$E27+$F27+$ED26&gt;($ED$11*CR$8),2,IF($C27+$D27+$E27+$F27+$G27+$ED26&gt;($ED$11*CR$8),3,0))))</f>
        <v>0</v>
      </c>
      <c r="CS27" s="239">
        <f>IF(OR(SUMIF(CS$12:CS26,2,CS$12:CS26)=2,SUMIF(CS$12:CS26,1,CS$12:CS26)=1,SUM(CS$12:CS26)=1,SUM(CS$12:CS26)=2),0,IF($C27+$ED26&gt;($ED$11*CS$8),1,IF($C27+$D27+$E27+$F27+$ED26&gt;($ED$11*CS$8),2,IF($C27+$D27+$E27+$F27+$G27+$ED26&gt;($ED$11*CS$8),3,0))))</f>
        <v>0</v>
      </c>
      <c r="CT27" s="239">
        <f>IF(OR(SUMIF(CT$12:CT26,2,CT$12:CT26)=2,SUMIF(CT$12:CT26,1,CT$12:CT26)=1,SUM(CT$12:CT26)=1,SUM(CT$12:CT26)=2),0,IF($C27+$ED26&gt;($ED$11*CT$8),1,IF($C27+$D27+$E27+$F27+$ED26&gt;($ED$11*CT$8),2,IF($C27+$D27+$E27+$F27+$G27+$ED26&gt;($ED$11*CT$8),3,0))))</f>
        <v>0</v>
      </c>
      <c r="CU27" s="239">
        <f>IF(OR(SUMIF(CU$12:CU26,2,CU$12:CU26)=2,SUMIF(CU$12:CU26,1,CU$12:CU26)=1,SUM(CU$12:CU26)=1,SUM(CU$12:CU26)=2),0,IF($C27+$ED26&gt;($ED$11*CU$8),1,IF($C27+$D27+$E27+$F27+$ED26&gt;($ED$11*CU$8),2,IF($C27+$D27+$E27+$F27+$G27+$ED26&gt;($ED$11*CU$8),3,0))))</f>
        <v>0</v>
      </c>
      <c r="CV27" s="239">
        <f>IF(OR(SUMIF(CV$12:CV26,2,CV$12:CV26)=2,SUMIF(CV$12:CV26,1,CV$12:CV26)=1,SUM(CV$12:CV26)=1,SUM(CV$12:CV26)=2),0,IF($C27+$ED26&gt;($ED$11*CV$8),1,IF($C27+$D27+$E27+$F27+$ED26&gt;($ED$11*CV$8),2,IF($C27+$D27+$E27+$F27+$G27+$ED26&gt;($ED$11*CV$8),3,0))))</f>
        <v>0</v>
      </c>
      <c r="CW27" s="239">
        <f>IF(OR(SUMIF(CW$12:CW26,2,CW$12:CW26)=2,SUMIF(CW$12:CW26,1,CW$12:CW26)=1,SUM(CW$12:CW26)=1,SUM(CW$12:CW26)=2),0,IF($C27+$ED26&gt;($ED$11*CW$8),1,IF($C27+$D27+$E27+$F27+$ED26&gt;($ED$11*CW$8),2,IF($C27+$D27+$E27+$F27+$G27+$ED26&gt;($ED$11*CW$8),3,0))))</f>
        <v>0</v>
      </c>
      <c r="CX27" s="239">
        <f>IF(OR(SUMIF(CX$12:CX26,2,CX$12:CX26)=2,SUMIF(CX$12:CX26,1,CX$12:CX26)=1,SUM(CX$12:CX26)=1,SUM(CX$12:CX26)=2),0,IF($C27+$ED26&gt;($ED$11*CX$8),1,IF($C27+$D27+$E27+$F27+$ED26&gt;($ED$11*CX$8),2,IF($C27+$D27+$E27+$F27+$G27+$ED26&gt;($ED$11*CX$8),3,0))))</f>
        <v>0</v>
      </c>
      <c r="CY27" s="239">
        <f>IF(OR(SUMIF(CY$12:CY26,2,CY$12:CY26)=2,SUMIF(CY$12:CY26,1,CY$12:CY26)=1,SUM(CY$12:CY26)=1,SUM(CY$12:CY26)=2),0,IF($C27+$ED26&gt;($ED$11*CY$8),1,IF($C27+$D27+$E27+$F27+$ED26&gt;($ED$11*CY$8),2,IF($C27+$D27+$E27+$F27+$G27+$ED26&gt;($ED$11*CY$8),3,0))))</f>
        <v>0</v>
      </c>
      <c r="CZ27" s="239">
        <f>IF(OR(SUMIF(CZ$12:CZ26,2,CZ$12:CZ26)=2,SUMIF(CZ$12:CZ26,1,CZ$12:CZ26)=1,SUM(CZ$12:CZ26)=1,SUM(CZ$12:CZ26)=2),0,IF($C27+$ED26&gt;($ED$11*CZ$8),1,IF($C27+$D27+$E27+$F27+$ED26&gt;($ED$11*CZ$8),2,IF($C27+$D27+$E27+$F27+$G27+$ED26&gt;($ED$11*CZ$8),3,0))))</f>
        <v>0</v>
      </c>
      <c r="DA27" s="239">
        <f>IF(OR(SUMIF(DA$12:DA26,2,DA$12:DA26)=2,SUMIF(DA$12:DA26,1,DA$12:DA26)=1,SUM(DA$12:DA26)=1,SUM(DA$12:DA26)=2),0,IF($C27+$ED26&gt;($ED$11*DA$8),1,IF($C27+$D27+$E27+$F27+$ED26&gt;($ED$11*DA$8),2,IF($C27+$D27+$E27+$F27+$G27+$ED26&gt;($ED$11*DA$8),3,0))))</f>
        <v>0</v>
      </c>
      <c r="DB27" s="239">
        <f>IF(OR(SUMIF(DB$12:DB26,2,DB$12:DB26)=2,SUMIF(DB$12:DB26,1,DB$12:DB26)=1,SUM(DB$12:DB26)=1,SUM(DB$12:DB26)=2),0,IF($C27+$ED26&gt;($ED$11*DB$8),1,IF($C27+$D27+$E27+$F27+$ED26&gt;($ED$11*DB$8),2,IF($C27+$D27+$E27+$F27+$G27+$ED26&gt;($ED$11*DB$8),3,0))))</f>
        <v>0</v>
      </c>
      <c r="DC27" s="239">
        <f>IF(OR(SUMIF(DC$12:DC26,2,DC$12:DC26)=2,SUMIF(DC$12:DC26,1,DC$12:DC26)=1,SUM(DC$12:DC26)=1,SUM(DC$12:DC26)=2),0,IF($C27+$ED26&gt;($ED$11*DC$8),1,IF($C27+$D27+$E27+$F27+$ED26&gt;($ED$11*DC$8),2,IF($C27+$D27+$E27+$F27+$G27+$ED26&gt;($ED$11*DC$8),3,0))))</f>
        <v>0</v>
      </c>
      <c r="DD27" s="239">
        <f>IF(OR(SUMIF(DD$12:DD26,2,DD$12:DD26)=2,SUMIF(DD$12:DD26,1,DD$12:DD26)=1,SUM(DD$12:DD26)=1,SUM(DD$12:DD26)=2),0,IF($C27+$ED26&gt;($ED$11*DD$8),1,IF($C27+$D27+$E27+$F27+$ED26&gt;($ED$11*DD$8),2,IF($C27+$D27+$E27+$F27+$G27+$ED26&gt;($ED$11*DD$8),3,0))))</f>
        <v>0</v>
      </c>
      <c r="DE27" s="239">
        <f>IF(OR(SUMIF(DE$12:DE26,2,DE$12:DE26)=2,SUMIF(DE$12:DE26,1,DE$12:DE26)=1,SUM(DE$12:DE26)=1,SUM(DE$12:DE26)=2),0,IF($C27+$ED26&gt;($ED$11*DE$8),1,IF($C27+$D27+$E27+$F27+$ED26&gt;($ED$11*DE$8),2,IF($C27+$D27+$E27+$F27+$G27+$ED26&gt;($ED$11*DE$8),3,0))))</f>
        <v>0</v>
      </c>
      <c r="DF27" s="239">
        <f>IF(OR(SUMIF(DF$12:DF26,2,DF$12:DF26)=2,SUMIF(DF$12:DF26,1,DF$12:DF26)=1,SUM(DF$12:DF26)=1,SUM(DF$12:DF26)=2),0,IF($C27+$ED26&gt;($ED$11*DF$8),1,IF($C27+$D27+$E27+$F27+$ED26&gt;($ED$11*DF$8),2,IF($C27+$D27+$E27+$F27+$G27+$ED26&gt;($ED$11*DF$8),3,0))))</f>
        <v>0</v>
      </c>
      <c r="DG27" s="239">
        <f>IF(OR(SUMIF(DG$12:DG26,2,DG$12:DG26)=2,SUMIF(DG$12:DG26,1,DG$12:DG26)=1,SUM(DG$12:DG26)=1,SUM(DG$12:DG26)=2),0,IF($C27+$ED26&gt;($ED$11*DG$8),1,IF($C27+$D27+$E27+$F27+$ED26&gt;($ED$11*DG$8),2,IF($C27+$D27+$E27+$F27+$G27+$ED26&gt;($ED$11*DG$8),3,0))))</f>
        <v>0</v>
      </c>
      <c r="DH27" s="239">
        <f>IF(OR(SUMIF(DH$12:DH26,2,DH$12:DH26)=2,SUMIF(DH$12:DH26,1,DH$12:DH26)=1,SUM(DH$12:DH26)=1,SUM(DH$12:DH26)=2),0,IF($C27+$ED26&gt;($ED$11*DH$8),1,IF($C27+$D27+$E27+$F27+$ED26&gt;($ED$11*DH$8),2,IF($C27+$D27+$E27+$F27+$G27+$ED26&gt;($ED$11*DH$8),3,0))))</f>
        <v>0</v>
      </c>
      <c r="DI27" s="239">
        <f>IF(OR(SUMIF(DI$12:DI26,2,DI$12:DI26)=2,SUMIF(DI$12:DI26,1,DI$12:DI26)=1,SUM(DI$12:DI26)=1,SUM(DI$12:DI26)=2),0,IF($C27+$ED26&gt;($ED$11*DI$8),1,IF($C27+$D27+$E27+$F27+$ED26&gt;($ED$11*DI$8),2,IF($C27+$D27+$E27+$F27+$G27+$ED26&gt;($ED$11*DI$8),3,0))))</f>
        <v>0</v>
      </c>
      <c r="DJ27" s="239">
        <f>IF(OR(SUMIF(DJ$12:DJ26,2,DJ$12:DJ26)=2,SUMIF(DJ$12:DJ26,1,DJ$12:DJ26)=1,SUM(DJ$12:DJ26)=1,SUM(DJ$12:DJ26)=2),0,IF($C27+$ED26&gt;($ED$11*DJ$8),1,IF($C27+$D27+$E27+$F27+$ED26&gt;($ED$11*DJ$8),2,IF($C27+$D27+$E27+$F27+$G27+$ED26&gt;($ED$11*DJ$8),3,0))))</f>
        <v>0</v>
      </c>
      <c r="DK27" s="239">
        <f>IF(OR(SUMIF(DK$12:DK26,2,DK$12:DK26)=2,SUMIF(DK$12:DK26,1,DK$12:DK26)=1,SUM(DK$12:DK26)=1,SUM(DK$12:DK26)=2),0,IF($C27+$ED26&gt;($ED$11*DK$8),1,IF($C27+$D27+$E27+$F27+$ED26&gt;($ED$11*DK$8),2,IF($C27+$D27+$E27+$F27+$G27+$ED26&gt;($ED$11*DK$8),3,0))))</f>
        <v>0</v>
      </c>
      <c r="DL27" s="239">
        <f>IF(OR(SUMIF(DL$12:DL26,2,DL$12:DL26)=2,SUMIF(DL$12:DL26,1,DL$12:DL26)=1,SUM(DL$12:DL26)=1,SUM(DL$12:DL26)=2),0,IF($C27+$ED26&gt;($ED$11*DL$8),1,IF($C27+$D27+$E27+$F27+$ED26&gt;($ED$11*DL$8),2,IF($C27+$D27+$E27+$F27+$G27+$ED26&gt;($ED$11*DL$8),3,0))))</f>
        <v>0</v>
      </c>
      <c r="DM27" s="239">
        <f>IF(OR(SUMIF(DM$12:DM26,2,DM$12:DM26)=2,SUMIF(DM$12:DM26,1,DM$12:DM26)=1,SUM(DM$12:DM26)=1,SUM(DM$12:DM26)=2),0,IF($C27+$ED26&gt;($ED$11*DM$8),1,IF($C27+$D27+$E27+$F27+$ED26&gt;($ED$11*DM$8),2,IF($C27+$D27+$E27+$F27+$G27+$ED26&gt;($ED$11*DM$8),3,0))))</f>
        <v>0</v>
      </c>
      <c r="DN27" s="239">
        <f>IF(OR(SUMIF(DN$12:DN26,2,DN$12:DN26)=2,SUMIF(DN$12:DN26,1,DN$12:DN26)=1,SUM(DN$12:DN26)=1,SUM(DN$12:DN26)=2),0,IF($C27+$ED26&gt;($ED$11*DN$8),1,IF($C27+$D27+$E27+$F27+$ED26&gt;($ED$11*DN$8),2,IF($C27+$D27+$E27+$F27+$G27+$ED26&gt;($ED$11*DN$8),3,0))))</f>
        <v>0</v>
      </c>
      <c r="DO27" s="239">
        <f>IF(OR(SUMIF(DO$12:DO26,2,DO$12:DO26)=2,SUMIF(DO$12:DO26,1,DO$12:DO26)=1,SUM(DO$12:DO26)=1,SUM(DO$12:DO26)=2),0,IF($C27+$ED26&gt;($ED$11*DO$8),1,IF($C27+$D27+$E27+$F27+$ED26&gt;($ED$11*DO$8),2,IF($C27+$D27+$E27+$F27+$G27+$ED26&gt;($ED$11*DO$8),3,0))))</f>
        <v>0</v>
      </c>
      <c r="DP27" s="239">
        <f>IF(OR(SUMIF(DP$12:DP26,2,DP$12:DP26)=2,SUMIF(DP$12:DP26,1,DP$12:DP26)=1,SUM(DP$12:DP26)=1,SUM(DP$12:DP26)=2),0,IF($C27+$ED26&gt;($ED$11*DP$8),1,IF($C27+$D27+$E27+$F27+$ED26&gt;($ED$11*DP$8),2,IF($C27+$D27+$E27+$F27+$G27+$ED26&gt;($ED$11*DP$8),3,0))))</f>
        <v>0</v>
      </c>
      <c r="DQ27" s="239">
        <f>IF(OR(SUMIF(DQ$12:DQ26,2,DQ$12:DQ26)=2,SUMIF(DQ$12:DQ26,1,DQ$12:DQ26)=1,SUM(DQ$12:DQ26)=1,SUM(DQ$12:DQ26)=2),0,IF($C27+$ED26&gt;($ED$11*DQ$8),1,IF($C27+$D27+$E27+$F27+$ED26&gt;($ED$11*DQ$8),2,IF($C27+$D27+$E27+$F27+$G27+$ED26&gt;($ED$11*DQ$8),3,0))))</f>
        <v>0</v>
      </c>
      <c r="DR27" s="239">
        <f>IF(OR(SUMIF(DR$12:DR26,2,DR$12:DR26)=2,SUMIF(DR$12:DR26,1,DR$12:DR26)=1,SUM(DR$12:DR26)=1,SUM(DR$12:DR26)=2),0,IF($C27+$ED26&gt;($ED$11*DR$8),1,IF($C27+$D27+$E27+$F27+$ED26&gt;($ED$11*DR$8),2,IF($C27+$D27+$E27+$F27+$G27+$ED26&gt;($ED$11*DR$8),3,0))))</f>
        <v>0</v>
      </c>
      <c r="DS27" s="239">
        <f>IF(OR(SUMIF(DS$12:DS26,2,DS$12:DS26)=2,SUMIF(DS$12:DS26,1,DS$12:DS26)=1,SUM(DS$12:DS26)=1,SUM(DS$12:DS26)=2),0,IF($C27+$ED26&gt;($ED$11*DS$8),1,IF($C27+$D27+$E27+$F27+$ED26&gt;($ED$11*DS$8),2,IF($C27+$D27+$E27+$F27+$G27+$ED26&gt;($ED$11*DS$8),3,0))))</f>
        <v>0</v>
      </c>
      <c r="DT27" s="239">
        <f>IF(OR(SUMIF(DT$12:DT26,2,DT$12:DT26)=2,SUMIF(DT$12:DT26,1,DT$12:DT26)=1,SUM(DT$12:DT26)=1,SUM(DT$12:DT26)=2),0,IF($C27+$ED26&gt;($ED$11*DT$8),1,IF($C27+$D27+$E27+$F27+$ED26&gt;($ED$11*DT$8),2,IF($C27+$D27+$E27+$F27+$G27+$ED26&gt;($ED$11*DT$8),3,0))))</f>
        <v>0</v>
      </c>
      <c r="DU27" s="239">
        <f>IF(OR(SUMIF(DU$12:DU26,2,DU$12:DU26)=2,SUMIF(DU$12:DU26,1,DU$12:DU26)=1,SUM(DU$12:DU26)=1,SUM(DU$12:DU26)=2),0,IF($C27+$ED26&gt;($ED$11*DU$8),1,IF($C27+$D27+$E27+$F27+$ED26&gt;($ED$11*DU$8),2,IF($C27+$D27+$E27+$F27+$G27+$ED26&gt;($ED$11*DU$8),3,0))))</f>
        <v>0</v>
      </c>
      <c r="DV27" s="239">
        <f>IF(OR(SUMIF(DV$12:DV26,2,DV$12:DV26)=2,SUMIF(DV$12:DV26,1,DV$12:DV26)=1,SUM(DV$12:DV26)=1,SUM(DV$12:DV26)=2),0,IF($C27+$ED26&gt;($ED$11*DV$8),1,IF($C27+$D27+$E27+$F27+$ED26&gt;($ED$11*DV$8),2,IF($C27+$D27+$E27+$F27+$G27+$ED26&gt;($ED$11*DV$8),3,0))))</f>
        <v>0</v>
      </c>
      <c r="DW27" s="239">
        <f>IF(OR(SUMIF(DW$12:DW26,2,DW$12:DW26)=2,SUMIF(DW$12:DW26,1,DW$12:DW26)=1,SUM(DW$12:DW26)=1,SUM(DW$12:DW26)=2),0,IF($C27+$ED26&gt;($ED$11*DW$8),1,IF($C27+$D27+$E27+$F27+$ED26&gt;($ED$11*DW$8),2,IF($C27+$D27+$E27+$F27+$G27+$ED26&gt;($ED$11*DW$8),3,0))))</f>
        <v>0</v>
      </c>
      <c r="DX27" s="239">
        <f>IF(OR(SUMIF(DX$12:DX26,2,DX$12:DX26)=2,SUMIF(DX$12:DX26,1,DX$12:DX26)=1,SUM(DX$12:DX26)=1,SUM(DX$12:DX26)=2),0,IF($C27+$ED26&gt;($ED$11*DX$8),1,IF($C27+$D27+$E27+$F27+$ED26&gt;($ED$11*DX$8),2,IF($C27+$D27+$E27+$F27+$G27+$ED26&gt;($ED$11*DX$8),3,0))))</f>
        <v>0</v>
      </c>
      <c r="DY27" s="239">
        <f>IF(OR(SUMIF(DY$12:DY26,2,DY$12:DY26)=2,SUMIF(DY$12:DY26,1,DY$12:DY26)=1,SUM(DY$12:DY26)=1,SUM(DY$12:DY26)=2),0,IF($C27+$ED26&gt;($ED$11*DY$8),1,IF($C27+$D27+$E27+$F27+$ED26&gt;($ED$11*DY$8),2,IF($C27+$D27+$E27+$F27+$G27+$ED26&gt;($ED$11*DY$8),3,0))))</f>
        <v>0</v>
      </c>
      <c r="DZ27" s="239">
        <f>IF(OR(SUMIF(DZ$12:DZ26,2,DZ$12:DZ26)=2,SUMIF(DZ$12:DZ26,1,DZ$12:DZ26)=1,SUM(DZ$12:DZ26)=1,SUM(DZ$12:DZ26)=2),0,IF($C27+$ED26&gt;($ED$11*DZ$8),1,IF($C27+$D27+$E27+$F27+$ED26&gt;($ED$11*DZ$8),2,IF($C27+$D27+$E27+$F27+$G27+$ED26&gt;($ED$11*DZ$8),3,0))))</f>
        <v>0</v>
      </c>
      <c r="EA27" s="239">
        <f>IF(OR(SUMIF(EA$12:EA26,2,EA$12:EA26)=2,SUMIF(EA$12:EA26,1,EA$12:EA26)=1,SUM(EA$12:EA26)=1,SUM(EA$12:EA26)=2),0,IF($C27+$ED26&gt;($ED$11*EA$8),1,IF($C27+$D27+$E27+$F27+$ED26&gt;($ED$11*EA$8),2,IF($C27+$D27+$E27+$F27+$G27+$ED26&gt;($ED$11*EA$8),3,0))))</f>
        <v>0</v>
      </c>
      <c r="EB27" s="239">
        <f>IF(OR(SUMIF(EB$12:EB26,2,EB$12:EB26)=2,SUMIF(EB$12:EB26,1,EB$12:EB26)=1,SUM(EB$12:EB26)=1,SUM(EB$12:EB26)=2),0,IF($C27+$ED26&gt;($ED$11*EB$8),1,IF($C27+$D27+$E27+$F27+$ED26&gt;($ED$11*EB$8),2,IF($C27+$D27+$E27+$F27+$G27+$ED26&gt;($ED$11*EB$8),3,0))))</f>
        <v>0</v>
      </c>
      <c r="EC27" s="239">
        <f>IF(OR(SUMIF(EC$12:EC26,2,EC$12:EC26)=2,SUMIF(EC$12:EC26,1,EC$12:EC26)=1,SUM(EC$12:EC26)=1,SUM(EC$12:EC26)=2),0,IF($C27+$ED26&gt;($ED$11*EC$8),1,IF($C27+$D27+$E27+$F27+$ED26&gt;($ED$11*EC$8),2,IF($C27+$D27+$E27+$F27+$G27+$ED26&gt;($ED$11*EC$8),3,0))))</f>
        <v>0</v>
      </c>
      <c r="ED27" s="197">
        <f>SUM($C$12:$F27)</f>
        <v>0</v>
      </c>
    </row>
    <row r="28" spans="1:134" ht="14.1" customHeight="1">
      <c r="A28" s="236">
        <v>17</v>
      </c>
      <c r="B28" s="237"/>
      <c r="C28" s="237"/>
      <c r="D28" s="237"/>
      <c r="E28" s="237"/>
      <c r="F28" s="237"/>
      <c r="G28" s="237"/>
      <c r="H28" s="239">
        <f>IF(OR(SUMIF(H$12:H27,2,H$12:H27)=2,SUMIF(H$12:H27,1,H$12:H27)=1,SUM(H$12:H27)=1,SUM(H$12:H27)=2),0,IF($C28+$ED27&gt;($ED$11*H$8),1,IF($C28+$D28+$E28+$F28+$ED27&gt;($ED$11*H$8),2,IF($C28+$D28+$E28+$F28+$G28+$ED27&gt;($ED$11*H$8),3,0))))</f>
        <v>0</v>
      </c>
      <c r="I28" s="239">
        <f>IF(OR(SUMIF(I$12:I27,2,I$12:I27)=2,SUMIF(I$12:I27,1,I$12:I27)=1,SUM(I$12:I27)=1,SUM(I$12:I27)=2),0,IF($C28+$ED27&gt;($ED$11*I$8),1,IF($C28+$D28+$E28+$F28+$ED27&gt;($ED$11*I$8),2,IF($C28+$D28+$E28+$F28+$G28+$ED27&gt;($ED$11*I$8),3,0))))</f>
        <v>0</v>
      </c>
      <c r="J28" s="239">
        <f>IF(OR(SUMIF(J$12:J27,2,J$12:J27)=2,SUMIF(J$12:J27,1,J$12:J27)=1,SUM(J$12:J27)=1,SUM(J$12:J27)=2),0,IF($C28+$ED27&gt;($ED$11*J$8),1,IF($C28+$D28+$E28+$F28+$ED27&gt;($ED$11*J$8),2,IF($C28+$D28+$E28+$F28+$G28+$ED27&gt;($ED$11*J$8),3,0))))</f>
        <v>0</v>
      </c>
      <c r="K28" s="239">
        <f>IF(OR(SUMIF(K$12:K27,2,K$12:K27)=2,SUMIF(K$12:K27,1,K$12:K27)=1,SUM(K$12:K27)=1,SUM(K$12:K27)=2),0,IF($C28+$ED27&gt;($ED$11*K$8),1,IF($C28+$D28+$E28+$F28+$ED27&gt;($ED$11*K$8),2,IF($C28+$D28+$E28+$F28+$G28+$ED27&gt;($ED$11*K$8),3,0))))</f>
        <v>0</v>
      </c>
      <c r="L28" s="239">
        <f>IF(OR(SUMIF(L$12:L27,2,L$12:L27)=2,SUMIF(L$12:L27,1,L$12:L27)=1,SUM(L$12:L27)=1,SUM(L$12:L27)=2),0,IF($C28+$ED27&gt;($ED$11*L$8),1,IF($C28+$D28+$E28+$F28+$ED27&gt;($ED$11*L$8),2,IF($C28+$D28+$E28+$F28+$G28+$ED27&gt;($ED$11*L$8),3,0))))</f>
        <v>0</v>
      </c>
      <c r="M28" s="239">
        <f>IF(OR(SUMIF(M$12:M27,2,M$12:M27)=2,SUMIF(M$12:M27,1,M$12:M27)=1,SUM(M$12:M27)=1,SUM(M$12:M27)=2),0,IF($C28+$ED27&gt;($ED$11*M$8),1,IF($C28+$D28+$E28+$F28+$ED27&gt;($ED$11*M$8),2,IF($C28+$D28+$E28+$F28+$G28+$ED27&gt;($ED$11*M$8),3,0))))</f>
        <v>0</v>
      </c>
      <c r="N28" s="239">
        <f>IF(OR(SUMIF(N$12:N27,2,N$12:N27)=2,SUMIF(N$12:N27,1,N$12:N27)=1,SUM(N$12:N27)=1,SUM(N$12:N27)=2),0,IF($C28+$ED27&gt;($ED$11*N$8),1,IF($C28+$D28+$E28+$F28+$ED27&gt;($ED$11*N$8),2,IF($C28+$D28+$E28+$F28+$G28+$ED27&gt;($ED$11*N$8),3,0))))</f>
        <v>0</v>
      </c>
      <c r="O28" s="239">
        <f>IF(OR(SUMIF(O$12:O27,2,O$12:O27)=2,SUMIF(O$12:O27,1,O$12:O27)=1,SUM(O$12:O27)=1,SUM(O$12:O27)=2),0,IF($C28+$ED27&gt;($ED$11*O$8),1,IF($C28+$D28+$E28+$F28+$ED27&gt;($ED$11*O$8),2,IF($C28+$D28+$E28+$F28+$G28+$ED27&gt;($ED$11*O$8),3,0))))</f>
        <v>0</v>
      </c>
      <c r="P28" s="239">
        <f>IF(OR(SUMIF(P$12:P27,2,P$12:P27)=2,SUMIF(P$12:P27,1,P$12:P27)=1,SUM(P$12:P27)=1,SUM(P$12:P27)=2),0,IF($C28+$ED27&gt;($ED$11*P$8),1,IF($C28+$D28+$E28+$F28+$ED27&gt;($ED$11*P$8),2,IF($C28+$D28+$E28+$F28+$G28+$ED27&gt;($ED$11*P$8),3,0))))</f>
        <v>0</v>
      </c>
      <c r="Q28" s="239">
        <f>IF(OR(SUMIF(Q$12:Q27,2,Q$12:Q27)=2,SUMIF(Q$12:Q27,1,Q$12:Q27)=1,SUM(Q$12:Q27)=1,SUM(Q$12:Q27)=2),0,IF($C28+$ED27&gt;($ED$11*Q$8),1,IF($C28+$D28+$E28+$F28+$ED27&gt;($ED$11*Q$8),2,IF($C28+$D28+$E28+$F28+$G28+$ED27&gt;($ED$11*Q$8),3,0))))</f>
        <v>0</v>
      </c>
      <c r="R28" s="239">
        <f>IF(OR(SUMIF(R$12:R27,2,R$12:R27)=2,SUMIF(R$12:R27,1,R$12:R27)=1,SUM(R$12:R27)=1,SUM(R$12:R27)=2),0,IF($C28+$ED27&gt;($ED$11*R$8),1,IF($C28+$D28+$E28+$F28+$ED27&gt;($ED$11*R$8),2,IF($C28+$D28+$E28+$F28+$G28+$ED27&gt;($ED$11*R$8),3,0))))</f>
        <v>0</v>
      </c>
      <c r="S28" s="239">
        <f>IF(OR(SUMIF(S$12:S27,2,S$12:S27)=2,SUMIF(S$12:S27,1,S$12:S27)=1,SUM(S$12:S27)=1,SUM(S$12:S27)=2),0,IF($C28+$ED27&gt;($ED$11*S$8),1,IF($C28+$D28+$E28+$F28+$ED27&gt;($ED$11*S$8),2,IF($C28+$D28+$E28+$F28+$G28+$ED27&gt;($ED$11*S$8),3,0))))</f>
        <v>0</v>
      </c>
      <c r="T28" s="239">
        <f>IF(OR(SUMIF(T$12:T27,2,T$12:T27)=2,SUMIF(T$12:T27,1,T$12:T27)=1,SUM(T$12:T27)=1,SUM(T$12:T27)=2),0,IF($C28+$ED27&gt;($ED$11*T$8),1,IF($C28+$D28+$E28+$F28+$ED27&gt;($ED$11*T$8),2,IF($C28+$D28+$E28+$F28+$G28+$ED27&gt;($ED$11*T$8),3,0))))</f>
        <v>0</v>
      </c>
      <c r="U28" s="239">
        <f>IF(OR(SUMIF(U$12:U27,2,U$12:U27)=2,SUMIF(U$12:U27,1,U$12:U27)=1,SUM(U$12:U27)=1,SUM(U$12:U27)=2),0,IF($C28+$ED27&gt;($ED$11*U$8),1,IF($C28+$D28+$E28+$F28+$ED27&gt;($ED$11*U$8),2,IF($C28+$D28+$E28+$F28+$G28+$ED27&gt;($ED$11*U$8),3,0))))</f>
        <v>0</v>
      </c>
      <c r="V28" s="239">
        <f>IF(OR(SUMIF(V$12:V27,2,V$12:V27)=2,SUMIF(V$12:V27,1,V$12:V27)=1,SUM(V$12:V27)=1,SUM(V$12:V27)=2),0,IF($C28+$ED27&gt;($ED$11*V$8),1,IF($C28+$D28+$E28+$F28+$ED27&gt;($ED$11*V$8),2,IF($C28+$D28+$E28+$F28+$G28+$ED27&gt;($ED$11*V$8),3,0))))</f>
        <v>0</v>
      </c>
      <c r="W28" s="239">
        <f>IF(OR(SUMIF(W$12:W27,2,W$12:W27)=2,SUMIF(W$12:W27,1,W$12:W27)=1,SUM(W$12:W27)=1,SUM(W$12:W27)=2),0,IF($C28+$ED27&gt;($ED$11*W$8),1,IF($C28+$D28+$E28+$F28+$ED27&gt;($ED$11*W$8),2,IF($C28+$D28+$E28+$F28+$G28+$ED27&gt;($ED$11*W$8),3,0))))</f>
        <v>0</v>
      </c>
      <c r="X28" s="239">
        <f>IF(OR(SUMIF(X$12:X27,2,X$12:X27)=2,SUMIF(X$12:X27,1,X$12:X27)=1,SUM(X$12:X27)=1,SUM(X$12:X27)=2),0,IF($C28+$ED27&gt;($ED$11*X$8),1,IF($C28+$D28+$E28+$F28+$ED27&gt;($ED$11*X$8),2,IF($C28+$D28+$E28+$F28+$G28+$ED27&gt;($ED$11*X$8),3,0))))</f>
        <v>0</v>
      </c>
      <c r="Y28" s="239">
        <f>IF(OR(SUMIF(Y$12:Y27,2,Y$12:Y27)=2,SUMIF(Y$12:Y27,1,Y$12:Y27)=1,SUM(Y$12:Y27)=1,SUM(Y$12:Y27)=2),0,IF($C28+$ED27&gt;($ED$11*Y$8),1,IF($C28+$D28+$E28+$F28+$ED27&gt;($ED$11*Y$8),2,IF($C28+$D28+$E28+$F28+$G28+$ED27&gt;($ED$11*Y$8),3,0))))</f>
        <v>0</v>
      </c>
      <c r="Z28" s="239">
        <f>IF(OR(SUMIF(Z$12:Z27,2,Z$12:Z27)=2,SUMIF(Z$12:Z27,1,Z$12:Z27)=1,SUM(Z$12:Z27)=1,SUM(Z$12:Z27)=2),0,IF($C28+$ED27&gt;($ED$11*Z$8),1,IF($C28+$D28+$E28+$F28+$ED27&gt;($ED$11*Z$8),2,IF($C28+$D28+$E28+$F28+$G28+$ED27&gt;($ED$11*Z$8),3,0))))</f>
        <v>0</v>
      </c>
      <c r="AA28" s="239">
        <f>IF(OR(SUMIF(AA$12:AA27,2,AA$12:AA27)=2,SUMIF(AA$12:AA27,1,AA$12:AA27)=1,SUM(AA$12:AA27)=1,SUM(AA$12:AA27)=2),0,IF($C28+$ED27&gt;($ED$11*AA$8),1,IF($C28+$D28+$E28+$F28+$ED27&gt;($ED$11*AA$8),2,IF($C28+$D28+$E28+$F28+$G28+$ED27&gt;($ED$11*AA$8),3,0))))</f>
        <v>0</v>
      </c>
      <c r="AB28" s="239">
        <f>IF(OR(SUMIF(AB$12:AB27,2,AB$12:AB27)=2,SUMIF(AB$12:AB27,1,AB$12:AB27)=1,SUM(AB$12:AB27)=1,SUM(AB$12:AB27)=2),0,IF($C28+$ED27&gt;($ED$11*AB$8),1,IF($C28+$D28+$E28+$F28+$ED27&gt;($ED$11*AB$8),2,IF($C28+$D28+$E28+$F28+$G28+$ED27&gt;($ED$11*AB$8),3,0))))</f>
        <v>0</v>
      </c>
      <c r="AC28" s="239">
        <f>IF(OR(SUMIF(AC$12:AC27,2,AC$12:AC27)=2,SUMIF(AC$12:AC27,1,AC$12:AC27)=1,SUM(AC$12:AC27)=1,SUM(AC$12:AC27)=2),0,IF($C28+$ED27&gt;($ED$11*AC$8),1,IF($C28+$D28+$E28+$F28+$ED27&gt;($ED$11*AC$8),2,IF($C28+$D28+$E28+$F28+$G28+$ED27&gt;($ED$11*AC$8),3,0))))</f>
        <v>0</v>
      </c>
      <c r="AD28" s="239">
        <f>IF(OR(SUMIF(AD$12:AD27,2,AD$12:AD27)=2,SUMIF(AD$12:AD27,1,AD$12:AD27)=1,SUM(AD$12:AD27)=1,SUM(AD$12:AD27)=2),0,IF($C28+$ED27&gt;($ED$11*AD$8),1,IF($C28+$D28+$E28+$F28+$ED27&gt;($ED$11*AD$8),2,IF($C28+$D28+$E28+$F28+$G28+$ED27&gt;($ED$11*AD$8),3,0))))</f>
        <v>0</v>
      </c>
      <c r="AE28" s="239">
        <f>IF(OR(SUMIF(AE$12:AE27,2,AE$12:AE27)=2,SUMIF(AE$12:AE27,1,AE$12:AE27)=1,SUM(AE$12:AE27)=1,SUM(AE$12:AE27)=2),0,IF($C28+$ED27&gt;($ED$11*AE$8),1,IF($C28+$D28+$E28+$F28+$ED27&gt;($ED$11*AE$8),2,IF($C28+$D28+$E28+$F28+$G28+$ED27&gt;($ED$11*AE$8),3,0))))</f>
        <v>0</v>
      </c>
      <c r="AF28" s="239">
        <f>IF(OR(SUMIF(AF$12:AF27,2,AF$12:AF27)=2,SUMIF(AF$12:AF27,1,AF$12:AF27)=1,SUM(AF$12:AF27)=1,SUM(AF$12:AF27)=2),0,IF($C28+$ED27&gt;($ED$11*AF$8),1,IF($C28+$D28+$E28+$F28+$ED27&gt;($ED$11*AF$8),2,IF($C28+$D28+$E28+$F28+$G28+$ED27&gt;($ED$11*AF$8),3,0))))</f>
        <v>0</v>
      </c>
      <c r="AG28" s="239">
        <f>IF(OR(SUMIF(AG$12:AG27,2,AG$12:AG27)=2,SUMIF(AG$12:AG27,1,AG$12:AG27)=1,SUM(AG$12:AG27)=1,SUM(AG$12:AG27)=2),0,IF($C28+$ED27&gt;($ED$11*AG$8),1,IF($C28+$D28+$E28+$F28+$ED27&gt;($ED$11*AG$8),2,IF($C28+$D28+$E28+$F28+$G28+$ED27&gt;($ED$11*AG$8),3,0))))</f>
        <v>0</v>
      </c>
      <c r="AH28" s="239">
        <f>IF(OR(SUMIF(AH$12:AH27,2,AH$12:AH27)=2,SUMIF(AH$12:AH27,1,AH$12:AH27)=1,SUM(AH$12:AH27)=1,SUM(AH$12:AH27)=2),0,IF($C28+$ED27&gt;($ED$11*AH$8),1,IF($C28+$D28+$E28+$F28+$ED27&gt;($ED$11*AH$8),2,IF($C28+$D28+$E28+$F28+$G28+$ED27&gt;($ED$11*AH$8),3,0))))</f>
        <v>0</v>
      </c>
      <c r="AI28" s="239">
        <f>IF(OR(SUMIF(AI$12:AI27,2,AI$12:AI27)=2,SUMIF(AI$12:AI27,1,AI$12:AI27)=1,SUM(AI$12:AI27)=1,SUM(AI$12:AI27)=2),0,IF($C28+$ED27&gt;($ED$11*AI$8),1,IF($C28+$D28+$E28+$F28+$ED27&gt;($ED$11*AI$8),2,IF($C28+$D28+$E28+$F28+$G28+$ED27&gt;($ED$11*AI$8),3,0))))</f>
        <v>0</v>
      </c>
      <c r="AJ28" s="239">
        <f>IF(OR(SUMIF(AJ$12:AJ27,2,AJ$12:AJ27)=2,SUMIF(AJ$12:AJ27,1,AJ$12:AJ27)=1,SUM(AJ$12:AJ27)=1,SUM(AJ$12:AJ27)=2),0,IF($C28+$ED27&gt;($ED$11*AJ$8),1,IF($C28+$D28+$E28+$F28+$ED27&gt;($ED$11*AJ$8),2,IF($C28+$D28+$E28+$F28+$G28+$ED27&gt;($ED$11*AJ$8),3,0))))</f>
        <v>0</v>
      </c>
      <c r="AK28" s="239">
        <f>IF(OR(SUMIF(AK$12:AK27,2,AK$12:AK27)=2,SUMIF(AK$12:AK27,1,AK$12:AK27)=1,SUM(AK$12:AK27)=1,SUM(AK$12:AK27)=2),0,IF($C28+$ED27&gt;($ED$11*AK$8),1,IF($C28+$D28+$E28+$F28+$ED27&gt;($ED$11*AK$8),2,IF($C28+$D28+$E28+$F28+$G28+$ED27&gt;($ED$11*AK$8),3,0))))</f>
        <v>0</v>
      </c>
      <c r="AL28" s="239">
        <f>IF(OR(SUMIF(AL$12:AL27,2,AL$12:AL27)=2,SUMIF(AL$12:AL27,1,AL$12:AL27)=1,SUM(AL$12:AL27)=1,SUM(AL$12:AL27)=2),0,IF($C28+$ED27&gt;($ED$11*AL$8),1,IF($C28+$D28+$E28+$F28+$ED27&gt;($ED$11*AL$8),2,IF($C28+$D28+$E28+$F28+$G28+$ED27&gt;($ED$11*AL$8),3,0))))</f>
        <v>0</v>
      </c>
      <c r="AM28" s="239">
        <f>IF(OR(SUMIF(AM$12:AM27,2,AM$12:AM27)=2,SUMIF(AM$12:AM27,1,AM$12:AM27)=1,SUM(AM$12:AM27)=1,SUM(AM$12:AM27)=2),0,IF($C28+$ED27&gt;($ED$11*AM$8),1,IF($C28+$D28+$E28+$F28+$ED27&gt;($ED$11*AM$8),2,IF($C28+$D28+$E28+$F28+$G28+$ED27&gt;($ED$11*AM$8),3,0))))</f>
        <v>0</v>
      </c>
      <c r="AN28" s="239">
        <f>IF(OR(SUMIF(AN$12:AN27,2,AN$12:AN27)=2,SUMIF(AN$12:AN27,1,AN$12:AN27)=1,SUM(AN$12:AN27)=1,SUM(AN$12:AN27)=2),0,IF($C28+$ED27&gt;($ED$11*AN$8),1,IF($C28+$D28+$E28+$F28+$ED27&gt;($ED$11*AN$8),2,IF($C28+$D28+$E28+$F28+$G28+$ED27&gt;($ED$11*AN$8),3,0))))</f>
        <v>0</v>
      </c>
      <c r="AO28" s="239">
        <f>IF(OR(SUMIF(AO$12:AO27,2,AO$12:AO27)=2,SUMIF(AO$12:AO27,1,AO$12:AO27)=1,SUM(AO$12:AO27)=1,SUM(AO$12:AO27)=2),0,IF($C28+$ED27&gt;($ED$11*AO$8),1,IF($C28+$D28+$E28+$F28+$ED27&gt;($ED$11*AO$8),2,IF($C28+$D28+$E28+$F28+$G28+$ED27&gt;($ED$11*AO$8),3,0))))</f>
        <v>0</v>
      </c>
      <c r="AP28" s="239">
        <f>IF(OR(SUMIF(AP$12:AP27,2,AP$12:AP27)=2,SUMIF(AP$12:AP27,1,AP$12:AP27)=1,SUM(AP$12:AP27)=1,SUM(AP$12:AP27)=2),0,IF($C28+$ED27&gt;($ED$11*AP$8),1,IF($C28+$D28+$E28+$F28+$ED27&gt;($ED$11*AP$8),2,IF($C28+$D28+$E28+$F28+$G28+$ED27&gt;($ED$11*AP$8),3,0))))</f>
        <v>0</v>
      </c>
      <c r="AQ28" s="239">
        <f>IF(OR(SUMIF(AQ$12:AQ27,2,AQ$12:AQ27)=2,SUMIF(AQ$12:AQ27,1,AQ$12:AQ27)=1,SUM(AQ$12:AQ27)=1,SUM(AQ$12:AQ27)=2),0,IF($C28+$ED27&gt;($ED$11*AQ$8),1,IF($C28+$D28+$E28+$F28+$ED27&gt;($ED$11*AQ$8),2,IF($C28+$D28+$E28+$F28+$G28+$ED27&gt;($ED$11*AQ$8),3,0))))</f>
        <v>0</v>
      </c>
      <c r="AR28" s="239">
        <f>IF(OR(SUMIF(AR$12:AR27,2,AR$12:AR27)=2,SUMIF(AR$12:AR27,1,AR$12:AR27)=1,SUM(AR$12:AR27)=1,SUM(AR$12:AR27)=2),0,IF($C28+$ED27&gt;($ED$11*AR$8),1,IF($C28+$D28+$E28+$F28+$ED27&gt;($ED$11*AR$8),2,IF($C28+$D28+$E28+$F28+$G28+$ED27&gt;($ED$11*AR$8),3,0))))</f>
        <v>0</v>
      </c>
      <c r="AS28" s="239">
        <f>IF(OR(SUMIF(AS$12:AS27,2,AS$12:AS27)=2,SUMIF(AS$12:AS27,1,AS$12:AS27)=1,SUM(AS$12:AS27)=1,SUM(AS$12:AS27)=2),0,IF($C28+$ED27&gt;($ED$11*AS$8),1,IF($C28+$D28+$E28+$F28+$ED27&gt;($ED$11*AS$8),2,IF($C28+$D28+$E28+$F28+$G28+$ED27&gt;($ED$11*AS$8),3,0))))</f>
        <v>0</v>
      </c>
      <c r="AT28" s="239">
        <f>IF(OR(SUMIF(AT$12:AT27,2,AT$12:AT27)=2,SUMIF(AT$12:AT27,1,AT$12:AT27)=1,SUM(AT$12:AT27)=1,SUM(AT$12:AT27)=2),0,IF($C28+$ED27&gt;($ED$11*AT$8),1,IF($C28+$D28+$E28+$F28+$ED27&gt;($ED$11*AT$8),2,IF($C28+$D28+$E28+$F28+$G28+$ED27&gt;($ED$11*AT$8),3,0))))</f>
        <v>0</v>
      </c>
      <c r="AU28" s="239">
        <f>IF(OR(SUMIF(AU$12:AU27,2,AU$12:AU27)=2,SUMIF(AU$12:AU27,1,AU$12:AU27)=1,SUM(AU$12:AU27)=1,SUM(AU$12:AU27)=2),0,IF($C28+$ED27&gt;($ED$11*AU$8),1,IF($C28+$D28+$E28+$F28+$ED27&gt;($ED$11*AU$8),2,IF($C28+$D28+$E28+$F28+$G28+$ED27&gt;($ED$11*AU$8),3,0))))</f>
        <v>0</v>
      </c>
      <c r="AV28" s="239">
        <f>IF(OR(SUMIF(AV$12:AV27,2,AV$12:AV27)=2,SUMIF(AV$12:AV27,1,AV$12:AV27)=1,SUM(AV$12:AV27)=1,SUM(AV$12:AV27)=2),0,IF($C28+$ED27&gt;($ED$11*AV$8),1,IF($C28+$D28+$E28+$F28+$ED27&gt;($ED$11*AV$8),2,IF($C28+$D28+$E28+$F28+$G28+$ED27&gt;($ED$11*AV$8),3,0))))</f>
        <v>0</v>
      </c>
      <c r="AW28" s="239">
        <f>IF(OR(SUMIF(AW$12:AW27,2,AW$12:AW27)=2,SUMIF(AW$12:AW27,1,AW$12:AW27)=1,SUM(AW$12:AW27)=1,SUM(AW$12:AW27)=2),0,IF($C28+$ED27&gt;($ED$11*AW$8),1,IF($C28+$D28+$E28+$F28+$ED27&gt;($ED$11*AW$8),2,IF($C28+$D28+$E28+$F28+$G28+$ED27&gt;($ED$11*AW$8),3,0))))</f>
        <v>0</v>
      </c>
      <c r="AX28" s="239">
        <f>IF(OR(SUMIF(AX$12:AX27,2,AX$12:AX27)=2,SUMIF(AX$12:AX27,1,AX$12:AX27)=1,SUM(AX$12:AX27)=1,SUM(AX$12:AX27)=2),0,IF($C28+$ED27&gt;($ED$11*AX$8),1,IF($C28+$D28+$E28+$F28+$ED27&gt;($ED$11*AX$8),2,IF($C28+$D28+$E28+$F28+$G28+$ED27&gt;($ED$11*AX$8),3,0))))</f>
        <v>0</v>
      </c>
      <c r="AY28" s="239">
        <f>IF(OR(SUMIF(AY$12:AY27,2,AY$12:AY27)=2,SUMIF(AY$12:AY27,1,AY$12:AY27)=1,SUM(AY$12:AY27)=1,SUM(AY$12:AY27)=2),0,IF($C28+$ED27&gt;($ED$11*AY$8),1,IF($C28+$D28+$E28+$F28+$ED27&gt;($ED$11*AY$8),2,IF($C28+$D28+$E28+$F28+$G28+$ED27&gt;($ED$11*AY$8),3,0))))</f>
        <v>0</v>
      </c>
      <c r="AZ28" s="239">
        <f>IF(OR(SUMIF(AZ$12:AZ27,2,AZ$12:AZ27)=2,SUMIF(AZ$12:AZ27,1,AZ$12:AZ27)=1,SUM(AZ$12:AZ27)=1,SUM(AZ$12:AZ27)=2),0,IF($C28+$ED27&gt;($ED$11*AZ$8),1,IF($C28+$D28+$E28+$F28+$ED27&gt;($ED$11*AZ$8),2,IF($C28+$D28+$E28+$F28+$G28+$ED27&gt;($ED$11*AZ$8),3,0))))</f>
        <v>0</v>
      </c>
      <c r="BA28" s="239">
        <f>IF(OR(SUMIF(BA$12:BA27,2,BA$12:BA27)=2,SUMIF(BA$12:BA27,1,BA$12:BA27)=1,SUM(BA$12:BA27)=1,SUM(BA$12:BA27)=2),0,IF($C28+$ED27&gt;($ED$11*BA$8),1,IF($C28+$D28+$E28+$F28+$ED27&gt;($ED$11*BA$8),2,IF($C28+$D28+$E28+$F28+$G28+$ED27&gt;($ED$11*BA$8),3,0))))</f>
        <v>0</v>
      </c>
      <c r="BB28" s="239">
        <f>IF(OR(SUMIF(BB$12:BB27,2,BB$12:BB27)=2,SUMIF(BB$12:BB27,1,BB$12:BB27)=1,SUM(BB$12:BB27)=1,SUM(BB$12:BB27)=2),0,IF($C28+$ED27&gt;($ED$11*BB$8),1,IF($C28+$D28+$E28+$F28+$ED27&gt;($ED$11*BB$8),2,IF($C28+$D28+$E28+$F28+$G28+$ED27&gt;($ED$11*BB$8),3,0))))</f>
        <v>0</v>
      </c>
      <c r="BC28" s="239">
        <f>IF(OR(SUMIF(BC$12:BC27,2,BC$12:BC27)=2,SUMIF(BC$12:BC27,1,BC$12:BC27)=1,SUM(BC$12:BC27)=1,SUM(BC$12:BC27)=2),0,IF($C28+$ED27&gt;($ED$11*BC$8),1,IF($C28+$D28+$E28+$F28+$ED27&gt;($ED$11*BC$8),2,IF($C28+$D28+$E28+$F28+$G28+$ED27&gt;($ED$11*BC$8),3,0))))</f>
        <v>0</v>
      </c>
      <c r="BD28" s="239">
        <f>IF(OR(SUMIF(BD$12:BD27,2,BD$12:BD27)=2,SUMIF(BD$12:BD27,1,BD$12:BD27)=1,SUM(BD$12:BD27)=1,SUM(BD$12:BD27)=2),0,IF($C28+$ED27&gt;($ED$11*BD$8),1,IF($C28+$D28+$E28+$F28+$ED27&gt;($ED$11*BD$8),2,IF($C28+$D28+$E28+$F28+$G28+$ED27&gt;($ED$11*BD$8),3,0))))</f>
        <v>0</v>
      </c>
      <c r="BE28" s="239">
        <f>IF(OR(SUMIF(BE$12:BE27,2,BE$12:BE27)=2,SUMIF(BE$12:BE27,1,BE$12:BE27)=1,SUM(BE$12:BE27)=1,SUM(BE$12:BE27)=2),0,IF($C28+$ED27&gt;($ED$11*BE$8),1,IF($C28+$D28+$E28+$F28+$ED27&gt;($ED$11*BE$8),2,IF($C28+$D28+$E28+$F28+$G28+$ED27&gt;($ED$11*BE$8),3,0))))</f>
        <v>0</v>
      </c>
      <c r="BF28" s="239">
        <f>IF(OR(SUMIF(BF$12:BF27,2,BF$12:BF27)=2,SUMIF(BF$12:BF27,1,BF$12:BF27)=1,SUM(BF$12:BF27)=1,SUM(BF$12:BF27)=2),0,IF($C28+$ED27&gt;($ED$11*BF$8),1,IF($C28+$D28+$E28+$F28+$ED27&gt;($ED$11*BF$8),2,IF($C28+$D28+$E28+$F28+$G28+$ED27&gt;($ED$11*BF$8),3,0))))</f>
        <v>0</v>
      </c>
      <c r="BG28" s="239">
        <f>IF(OR(SUMIF(BG$12:BG27,2,BG$12:BG27)=2,SUMIF(BG$12:BG27,1,BG$12:BG27)=1,SUM(BG$12:BG27)=1,SUM(BG$12:BG27)=2),0,IF($C28+$ED27&gt;($ED$11*BG$8),1,IF($C28+$D28+$E28+$F28+$ED27&gt;($ED$11*BG$8),2,IF($C28+$D28+$E28+$F28+$G28+$ED27&gt;($ED$11*BG$8),3,0))))</f>
        <v>0</v>
      </c>
      <c r="BH28" s="239">
        <f>IF(OR(SUMIF(BH$12:BH27,2,BH$12:BH27)=2,SUMIF(BH$12:BH27,1,BH$12:BH27)=1,SUM(BH$12:BH27)=1,SUM(BH$12:BH27)=2),0,IF($C28+$ED27&gt;($ED$11*BH$8),1,IF($C28+$D28+$E28+$F28+$ED27&gt;($ED$11*BH$8),2,IF($C28+$D28+$E28+$F28+$G28+$ED27&gt;($ED$11*BH$8),3,0))))</f>
        <v>0</v>
      </c>
      <c r="BI28" s="239">
        <f>IF(OR(SUMIF(BI$12:BI27,2,BI$12:BI27)=2,SUMIF(BI$12:BI27,1,BI$12:BI27)=1,SUM(BI$12:BI27)=1,SUM(BI$12:BI27)=2),0,IF($C28+$ED27&gt;($ED$11*BI$8),1,IF($C28+$D28+$E28+$F28+$ED27&gt;($ED$11*BI$8),2,IF($C28+$D28+$E28+$F28+$G28+$ED27&gt;($ED$11*BI$8),3,0))))</f>
        <v>0</v>
      </c>
      <c r="BJ28" s="239">
        <f>IF(OR(SUMIF(BJ$12:BJ27,2,BJ$12:BJ27)=2,SUMIF(BJ$12:BJ27,1,BJ$12:BJ27)=1,SUM(BJ$12:BJ27)=1,SUM(BJ$12:BJ27)=2),0,IF($C28+$ED27&gt;($ED$11*BJ$8),1,IF($C28+$D28+$E28+$F28+$ED27&gt;($ED$11*BJ$8),2,IF($C28+$D28+$E28+$F28+$G28+$ED27&gt;($ED$11*BJ$8),3,0))))</f>
        <v>0</v>
      </c>
      <c r="BK28" s="239">
        <f>IF(OR(SUMIF(BK$12:BK27,2,BK$12:BK27)=2,SUMIF(BK$12:BK27,1,BK$12:BK27)=1,SUM(BK$12:BK27)=1,SUM(BK$12:BK27)=2),0,IF($C28+$ED27&gt;($ED$11*BK$8),1,IF($C28+$D28+$E28+$F28+$ED27&gt;($ED$11*BK$8),2,IF($C28+$D28+$E28+$F28+$G28+$ED27&gt;($ED$11*BK$8),3,0))))</f>
        <v>0</v>
      </c>
      <c r="BL28" s="239">
        <f>IF(OR(SUMIF(BL$12:BL27,2,BL$12:BL27)=2,SUMIF(BL$12:BL27,1,BL$12:BL27)=1,SUM(BL$12:BL27)=1,SUM(BL$12:BL27)=2),0,IF($C28+$ED27&gt;($ED$11*BL$8),1,IF($C28+$D28+$E28+$F28+$ED27&gt;($ED$11*BL$8),2,IF($C28+$D28+$E28+$F28+$G28+$ED27&gt;($ED$11*BL$8),3,0))))</f>
        <v>0</v>
      </c>
      <c r="BM28" s="239">
        <f>IF(OR(SUMIF(BM$12:BM27,2,BM$12:BM27)=2,SUMIF(BM$12:BM27,1,BM$12:BM27)=1,SUM(BM$12:BM27)=1,SUM(BM$12:BM27)=2),0,IF($C28+$ED27&gt;($ED$11*BM$8),1,IF($C28+$D28+$E28+$F28+$ED27&gt;($ED$11*BM$8),2,IF($C28+$D28+$E28+$F28+$G28+$ED27&gt;($ED$11*BM$8),3,0))))</f>
        <v>0</v>
      </c>
      <c r="BN28" s="239">
        <f>IF(OR(SUMIF(BN$12:BN27,2,BN$12:BN27)=2,SUMIF(BN$12:BN27,1,BN$12:BN27)=1,SUM(BN$12:BN27)=1,SUM(BN$12:BN27)=2),0,IF($C28+$ED27&gt;($ED$11*BN$8),1,IF($C28+$D28+$E28+$F28+$ED27&gt;($ED$11*BN$8),2,IF($C28+$D28+$E28+$F28+$G28+$ED27&gt;($ED$11*BN$8),3,0))))</f>
        <v>0</v>
      </c>
      <c r="BO28" s="239">
        <f>IF(OR(SUMIF(BO$12:BO27,2,BO$12:BO27)=2,SUMIF(BO$12:BO27,1,BO$12:BO27)=1,SUM(BO$12:BO27)=1,SUM(BO$12:BO27)=2),0,IF($C28+$ED27&gt;($ED$11*BO$8),1,IF($C28+$D28+$E28+$F28+$ED27&gt;($ED$11*BO$8),2,IF($C28+$D28+$E28+$F28+$G28+$ED27&gt;($ED$11*BO$8),3,0))))</f>
        <v>0</v>
      </c>
      <c r="BP28" s="239">
        <f>IF(OR(SUMIF(BP$12:BP27,2,BP$12:BP27)=2,SUMIF(BP$12:BP27,1,BP$12:BP27)=1,SUM(BP$12:BP27)=1,SUM(BP$12:BP27)=2),0,IF($C28+$ED27&gt;($ED$11*BP$8),1,IF($C28+$D28+$E28+$F28+$ED27&gt;($ED$11*BP$8),2,IF($C28+$D28+$E28+$F28+$G28+$ED27&gt;($ED$11*BP$8),3,0))))</f>
        <v>0</v>
      </c>
      <c r="BQ28" s="239">
        <f>IF(OR(SUMIF(BQ$12:BQ27,2,BQ$12:BQ27)=2,SUMIF(BQ$12:BQ27,1,BQ$12:BQ27)=1,SUM(BQ$12:BQ27)=1,SUM(BQ$12:BQ27)=2),0,IF($C28+$ED27&gt;($ED$11*BQ$8),1,IF($C28+$D28+$E28+$F28+$ED27&gt;($ED$11*BQ$8),2,IF($C28+$D28+$E28+$F28+$G28+$ED27&gt;($ED$11*BQ$8),3,0))))</f>
        <v>0</v>
      </c>
      <c r="BR28" s="239">
        <f>IF(OR(SUMIF(BR$12:BR27,2,BR$12:BR27)=2,SUMIF(BR$12:BR27,1,BR$12:BR27)=1,SUM(BR$12:BR27)=1,SUM(BR$12:BR27)=2),0,IF($C28+$ED27&gt;($ED$11*BR$8),1,IF($C28+$D28+$E28+$F28+$ED27&gt;($ED$11*BR$8),2,IF($C28+$D28+$E28+$F28+$G28+$ED27&gt;($ED$11*BR$8),3,0))))</f>
        <v>0</v>
      </c>
      <c r="BS28" s="239">
        <f>IF(OR(SUMIF(BS$12:BS27,2,BS$12:BS27)=2,SUMIF(BS$12:BS27,1,BS$12:BS27)=1,SUM(BS$12:BS27)=1,SUM(BS$12:BS27)=2),0,IF($C28+$ED27&gt;($ED$11*BS$8),1,IF($C28+$D28+$E28+$F28+$ED27&gt;($ED$11*BS$8),2,IF($C28+$D28+$E28+$F28+$G28+$ED27&gt;($ED$11*BS$8),3,0))))</f>
        <v>0</v>
      </c>
      <c r="BT28" s="239">
        <f>IF(OR(SUMIF(BT$12:BT27,2,BT$12:BT27)=2,SUMIF(BT$12:BT27,1,BT$12:BT27)=1,SUM(BT$12:BT27)=1,SUM(BT$12:BT27)=2),0,IF($C28+$ED27&gt;($ED$11*BT$8),1,IF($C28+$D28+$E28+$F28+$ED27&gt;($ED$11*BT$8),2,IF($C28+$D28+$E28+$F28+$G28+$ED27&gt;($ED$11*BT$8),3,0))))</f>
        <v>0</v>
      </c>
      <c r="BU28" s="239">
        <f>IF(OR(SUMIF(BU$12:BU27,2,BU$12:BU27)=2,SUMIF(BU$12:BU27,1,BU$12:BU27)=1,SUM(BU$12:BU27)=1,SUM(BU$12:BU27)=2),0,IF($C28+$ED27&gt;($ED$11*BU$8),1,IF($C28+$D28+$E28+$F28+$ED27&gt;($ED$11*BU$8),2,IF($C28+$D28+$E28+$F28+$G28+$ED27&gt;($ED$11*BU$8),3,0))))</f>
        <v>0</v>
      </c>
      <c r="BV28" s="239">
        <f>IF(OR(SUMIF(BV$12:BV27,2,BV$12:BV27)=2,SUMIF(BV$12:BV27,1,BV$12:BV27)=1,SUM(BV$12:BV27)=1,SUM(BV$12:BV27)=2),0,IF($C28+$ED27&gt;($ED$11*BV$8),1,IF($C28+$D28+$E28+$F28+$ED27&gt;($ED$11*BV$8),2,IF($C28+$D28+$E28+$F28+$G28+$ED27&gt;($ED$11*BV$8),3,0))))</f>
        <v>0</v>
      </c>
      <c r="BW28" s="239">
        <f>IF(OR(SUMIF(BW$12:BW27,2,BW$12:BW27)=2,SUMIF(BW$12:BW27,1,BW$12:BW27)=1,SUM(BW$12:BW27)=1,SUM(BW$12:BW27)=2),0,IF($C28+$ED27&gt;($ED$11*BW$8),1,IF($C28+$D28+$E28+$F28+$ED27&gt;($ED$11*BW$8),2,IF($C28+$D28+$E28+$F28+$G28+$ED27&gt;($ED$11*BW$8),3,0))))</f>
        <v>0</v>
      </c>
      <c r="BX28" s="239">
        <f>IF(OR(SUMIF(BX$12:BX27,2,BX$12:BX27)=2,SUMIF(BX$12:BX27,1,BX$12:BX27)=1,SUM(BX$12:BX27)=1,SUM(BX$12:BX27)=2),0,IF($C28+$ED27&gt;($ED$11*BX$8),1,IF($C28+$D28+$E28+$F28+$ED27&gt;($ED$11*BX$8),2,IF($C28+$D28+$E28+$F28+$G28+$ED27&gt;($ED$11*BX$8),3,0))))</f>
        <v>0</v>
      </c>
      <c r="BY28" s="239">
        <f>IF(OR(SUMIF(BY$12:BY27,2,BY$12:BY27)=2,SUMIF(BY$12:BY27,1,BY$12:BY27)=1,SUM(BY$12:BY27)=1,SUM(BY$12:BY27)=2),0,IF($C28+$ED27&gt;($ED$11*BY$8),1,IF($C28+$D28+$E28+$F28+$ED27&gt;($ED$11*BY$8),2,IF($C28+$D28+$E28+$F28+$G28+$ED27&gt;($ED$11*BY$8),3,0))))</f>
        <v>0</v>
      </c>
      <c r="BZ28" s="239">
        <f>IF(OR(SUMIF(BZ$12:BZ27,2,BZ$12:BZ27)=2,SUMIF(BZ$12:BZ27,1,BZ$12:BZ27)=1,SUM(BZ$12:BZ27)=1,SUM(BZ$12:BZ27)=2),0,IF($C28+$ED27&gt;($ED$11*BZ$8),1,IF($C28+$D28+$E28+$F28+$ED27&gt;($ED$11*BZ$8),2,IF($C28+$D28+$E28+$F28+$G28+$ED27&gt;($ED$11*BZ$8),3,0))))</f>
        <v>0</v>
      </c>
      <c r="CA28" s="239">
        <f>IF(OR(SUMIF(CA$12:CA27,2,CA$12:CA27)=2,SUMIF(CA$12:CA27,1,CA$12:CA27)=1,SUM(CA$12:CA27)=1,SUM(CA$12:CA27)=2),0,IF($C28+$ED27&gt;($ED$11*CA$8),1,IF($C28+$D28+$E28+$F28+$ED27&gt;($ED$11*CA$8),2,IF($C28+$D28+$E28+$F28+$G28+$ED27&gt;($ED$11*CA$8),3,0))))</f>
        <v>0</v>
      </c>
      <c r="CB28" s="239">
        <f>IF(OR(SUMIF(CB$12:CB27,2,CB$12:CB27)=2,SUMIF(CB$12:CB27,1,CB$12:CB27)=1,SUM(CB$12:CB27)=1,SUM(CB$12:CB27)=2),0,IF($C28+$ED27&gt;($ED$11*CB$8),1,IF($C28+$D28+$E28+$F28+$ED27&gt;($ED$11*CB$8),2,IF($C28+$D28+$E28+$F28+$G28+$ED27&gt;($ED$11*CB$8),3,0))))</f>
        <v>0</v>
      </c>
      <c r="CC28" s="239">
        <f>IF(OR(SUMIF(CC$12:CC27,2,CC$12:CC27)=2,SUMIF(CC$12:CC27,1,CC$12:CC27)=1,SUM(CC$12:CC27)=1,SUM(CC$12:CC27)=2),0,IF($C28+$ED27&gt;($ED$11*CC$8),1,IF($C28+$D28+$E28+$F28+$ED27&gt;($ED$11*CC$8),2,IF($C28+$D28+$E28+$F28+$G28+$ED27&gt;($ED$11*CC$8),3,0))))</f>
        <v>0</v>
      </c>
      <c r="CD28" s="239">
        <f>IF(OR(SUMIF(CD$12:CD27,2,CD$12:CD27)=2,SUMIF(CD$12:CD27,1,CD$12:CD27)=1,SUM(CD$12:CD27)=1,SUM(CD$12:CD27)=2),0,IF($C28+$ED27&gt;($ED$11*CD$8),1,IF($C28+$D28+$E28+$F28+$ED27&gt;($ED$11*CD$8),2,IF($C28+$D28+$E28+$F28+$G28+$ED27&gt;($ED$11*CD$8),3,0))))</f>
        <v>0</v>
      </c>
      <c r="CE28" s="239">
        <f>IF(OR(SUMIF(CE$12:CE27,2,CE$12:CE27)=2,SUMIF(CE$12:CE27,1,CE$12:CE27)=1,SUM(CE$12:CE27)=1,SUM(CE$12:CE27)=2),0,IF($C28+$ED27&gt;($ED$11*CE$8),1,IF($C28+$D28+$E28+$F28+$ED27&gt;($ED$11*CE$8),2,IF($C28+$D28+$E28+$F28+$G28+$ED27&gt;($ED$11*CE$8),3,0))))</f>
        <v>0</v>
      </c>
      <c r="CF28" s="239">
        <f>IF(OR(SUMIF(CF$12:CF27,2,CF$12:CF27)=2,SUMIF(CF$12:CF27,1,CF$12:CF27)=1,SUM(CF$12:CF27)=1,SUM(CF$12:CF27)=2),0,IF($C28+$ED27&gt;($ED$11*CF$8),1,IF($C28+$D28+$E28+$F28+$ED27&gt;($ED$11*CF$8),2,IF($C28+$D28+$E28+$F28+$G28+$ED27&gt;($ED$11*CF$8),3,0))))</f>
        <v>0</v>
      </c>
      <c r="CG28" s="239">
        <f>IF(OR(SUMIF(CG$12:CG27,2,CG$12:CG27)=2,SUMIF(CG$12:CG27,1,CG$12:CG27)=1,SUM(CG$12:CG27)=1,SUM(CG$12:CG27)=2),0,IF($C28+$ED27&gt;($ED$11*CG$8),1,IF($C28+$D28+$E28+$F28+$ED27&gt;($ED$11*CG$8),2,IF($C28+$D28+$E28+$F28+$G28+$ED27&gt;($ED$11*CG$8),3,0))))</f>
        <v>0</v>
      </c>
      <c r="CH28" s="239">
        <f>IF(OR(SUMIF(CH$12:CH27,2,CH$12:CH27)=2,SUMIF(CH$12:CH27,1,CH$12:CH27)=1,SUM(CH$12:CH27)=1,SUM(CH$12:CH27)=2),0,IF($C28+$ED27&gt;($ED$11*CH$8),1,IF($C28+$D28+$E28+$F28+$ED27&gt;($ED$11*CH$8),2,IF($C28+$D28+$E28+$F28+$G28+$ED27&gt;($ED$11*CH$8),3,0))))</f>
        <v>0</v>
      </c>
      <c r="CI28" s="239">
        <f>IF(OR(SUMIF(CI$12:CI27,2,CI$12:CI27)=2,SUMIF(CI$12:CI27,1,CI$12:CI27)=1,SUM(CI$12:CI27)=1,SUM(CI$12:CI27)=2),0,IF($C28+$ED27&gt;($ED$11*CI$8),1,IF($C28+$D28+$E28+$F28+$ED27&gt;($ED$11*CI$8),2,IF($C28+$D28+$E28+$F28+$G28+$ED27&gt;($ED$11*CI$8),3,0))))</f>
        <v>0</v>
      </c>
      <c r="CJ28" s="239">
        <f>IF(OR(SUMIF(CJ$12:CJ27,2,CJ$12:CJ27)=2,SUMIF(CJ$12:CJ27,1,CJ$12:CJ27)=1,SUM(CJ$12:CJ27)=1,SUM(CJ$12:CJ27)=2),0,IF($C28+$ED27&gt;($ED$11*CJ$8),1,IF($C28+$D28+$E28+$F28+$ED27&gt;($ED$11*CJ$8),2,IF($C28+$D28+$E28+$F28+$G28+$ED27&gt;($ED$11*CJ$8),3,0))))</f>
        <v>0</v>
      </c>
      <c r="CK28" s="239">
        <f>IF(OR(SUMIF(CK$12:CK27,2,CK$12:CK27)=2,SUMIF(CK$12:CK27,1,CK$12:CK27)=1,SUM(CK$12:CK27)=1,SUM(CK$12:CK27)=2),0,IF($C28+$ED27&gt;($ED$11*CK$8),1,IF($C28+$D28+$E28+$F28+$ED27&gt;($ED$11*CK$8),2,IF($C28+$D28+$E28+$F28+$G28+$ED27&gt;($ED$11*CK$8),3,0))))</f>
        <v>0</v>
      </c>
      <c r="CL28" s="239">
        <f>IF(OR(SUMIF(CL$12:CL27,2,CL$12:CL27)=2,SUMIF(CL$12:CL27,1,CL$12:CL27)=1,SUM(CL$12:CL27)=1,SUM(CL$12:CL27)=2),0,IF($C28+$ED27&gt;($ED$11*CL$8),1,IF($C28+$D28+$E28+$F28+$ED27&gt;($ED$11*CL$8),2,IF($C28+$D28+$E28+$F28+$G28+$ED27&gt;($ED$11*CL$8),3,0))))</f>
        <v>0</v>
      </c>
      <c r="CM28" s="239">
        <f>IF(OR(SUMIF(CM$12:CM27,2,CM$12:CM27)=2,SUMIF(CM$12:CM27,1,CM$12:CM27)=1,SUM(CM$12:CM27)=1,SUM(CM$12:CM27)=2),0,IF($C28+$ED27&gt;($ED$11*CM$8),1,IF($C28+$D28+$E28+$F28+$ED27&gt;($ED$11*CM$8),2,IF($C28+$D28+$E28+$F28+$G28+$ED27&gt;($ED$11*CM$8),3,0))))</f>
        <v>0</v>
      </c>
      <c r="CN28" s="239">
        <f>IF(OR(SUMIF(CN$12:CN27,2,CN$12:CN27)=2,SUMIF(CN$12:CN27,1,CN$12:CN27)=1,SUM(CN$12:CN27)=1,SUM(CN$12:CN27)=2),0,IF($C28+$ED27&gt;($ED$11*CN$8),1,IF($C28+$D28+$E28+$F28+$ED27&gt;($ED$11*CN$8),2,IF($C28+$D28+$E28+$F28+$G28+$ED27&gt;($ED$11*CN$8),3,0))))</f>
        <v>0</v>
      </c>
      <c r="CO28" s="239">
        <f>IF(OR(SUMIF(CO$12:CO27,2,CO$12:CO27)=2,SUMIF(CO$12:CO27,1,CO$12:CO27)=1,SUM(CO$12:CO27)=1,SUM(CO$12:CO27)=2),0,IF($C28+$ED27&gt;($ED$11*CO$8),1,IF($C28+$D28+$E28+$F28+$ED27&gt;($ED$11*CO$8),2,IF($C28+$D28+$E28+$F28+$G28+$ED27&gt;($ED$11*CO$8),3,0))))</f>
        <v>0</v>
      </c>
      <c r="CP28" s="239">
        <f>IF(OR(SUMIF(CP$12:CP27,2,CP$12:CP27)=2,SUMIF(CP$12:CP27,1,CP$12:CP27)=1,SUM(CP$12:CP27)=1,SUM(CP$12:CP27)=2),0,IF($C28+$ED27&gt;($ED$11*CP$8),1,IF($C28+$D28+$E28+$F28+$ED27&gt;($ED$11*CP$8),2,IF($C28+$D28+$E28+$F28+$G28+$ED27&gt;($ED$11*CP$8),3,0))))</f>
        <v>0</v>
      </c>
      <c r="CQ28" s="239">
        <f>IF(OR(SUMIF(CQ$12:CQ27,2,CQ$12:CQ27)=2,SUMIF(CQ$12:CQ27,1,CQ$12:CQ27)=1,SUM(CQ$12:CQ27)=1,SUM(CQ$12:CQ27)=2),0,IF($C28+$ED27&gt;($ED$11*CQ$8),1,IF($C28+$D28+$E28+$F28+$ED27&gt;($ED$11*CQ$8),2,IF($C28+$D28+$E28+$F28+$G28+$ED27&gt;($ED$11*CQ$8),3,0))))</f>
        <v>0</v>
      </c>
      <c r="CR28" s="239">
        <f>IF(OR(SUMIF(CR$12:CR27,2,CR$12:CR27)=2,SUMIF(CR$12:CR27,1,CR$12:CR27)=1,SUM(CR$12:CR27)=1,SUM(CR$12:CR27)=2),0,IF($C28+$ED27&gt;($ED$11*CR$8),1,IF($C28+$D28+$E28+$F28+$ED27&gt;($ED$11*CR$8),2,IF($C28+$D28+$E28+$F28+$G28+$ED27&gt;($ED$11*CR$8),3,0))))</f>
        <v>0</v>
      </c>
      <c r="CS28" s="239">
        <f>IF(OR(SUMIF(CS$12:CS27,2,CS$12:CS27)=2,SUMIF(CS$12:CS27,1,CS$12:CS27)=1,SUM(CS$12:CS27)=1,SUM(CS$12:CS27)=2),0,IF($C28+$ED27&gt;($ED$11*CS$8),1,IF($C28+$D28+$E28+$F28+$ED27&gt;($ED$11*CS$8),2,IF($C28+$D28+$E28+$F28+$G28+$ED27&gt;($ED$11*CS$8),3,0))))</f>
        <v>0</v>
      </c>
      <c r="CT28" s="239">
        <f>IF(OR(SUMIF(CT$12:CT27,2,CT$12:CT27)=2,SUMIF(CT$12:CT27,1,CT$12:CT27)=1,SUM(CT$12:CT27)=1,SUM(CT$12:CT27)=2),0,IF($C28+$ED27&gt;($ED$11*CT$8),1,IF($C28+$D28+$E28+$F28+$ED27&gt;($ED$11*CT$8),2,IF($C28+$D28+$E28+$F28+$G28+$ED27&gt;($ED$11*CT$8),3,0))))</f>
        <v>0</v>
      </c>
      <c r="CU28" s="239">
        <f>IF(OR(SUMIF(CU$12:CU27,2,CU$12:CU27)=2,SUMIF(CU$12:CU27,1,CU$12:CU27)=1,SUM(CU$12:CU27)=1,SUM(CU$12:CU27)=2),0,IF($C28+$ED27&gt;($ED$11*CU$8),1,IF($C28+$D28+$E28+$F28+$ED27&gt;($ED$11*CU$8),2,IF($C28+$D28+$E28+$F28+$G28+$ED27&gt;($ED$11*CU$8),3,0))))</f>
        <v>0</v>
      </c>
      <c r="CV28" s="239">
        <f>IF(OR(SUMIF(CV$12:CV27,2,CV$12:CV27)=2,SUMIF(CV$12:CV27,1,CV$12:CV27)=1,SUM(CV$12:CV27)=1,SUM(CV$12:CV27)=2),0,IF($C28+$ED27&gt;($ED$11*CV$8),1,IF($C28+$D28+$E28+$F28+$ED27&gt;($ED$11*CV$8),2,IF($C28+$D28+$E28+$F28+$G28+$ED27&gt;($ED$11*CV$8),3,0))))</f>
        <v>0</v>
      </c>
      <c r="CW28" s="239">
        <f>IF(OR(SUMIF(CW$12:CW27,2,CW$12:CW27)=2,SUMIF(CW$12:CW27,1,CW$12:CW27)=1,SUM(CW$12:CW27)=1,SUM(CW$12:CW27)=2),0,IF($C28+$ED27&gt;($ED$11*CW$8),1,IF($C28+$D28+$E28+$F28+$ED27&gt;($ED$11*CW$8),2,IF($C28+$D28+$E28+$F28+$G28+$ED27&gt;($ED$11*CW$8),3,0))))</f>
        <v>0</v>
      </c>
      <c r="CX28" s="239">
        <f>IF(OR(SUMIF(CX$12:CX27,2,CX$12:CX27)=2,SUMIF(CX$12:CX27,1,CX$12:CX27)=1,SUM(CX$12:CX27)=1,SUM(CX$12:CX27)=2),0,IF($C28+$ED27&gt;($ED$11*CX$8),1,IF($C28+$D28+$E28+$F28+$ED27&gt;($ED$11*CX$8),2,IF($C28+$D28+$E28+$F28+$G28+$ED27&gt;($ED$11*CX$8),3,0))))</f>
        <v>0</v>
      </c>
      <c r="CY28" s="239">
        <f>IF(OR(SUMIF(CY$12:CY27,2,CY$12:CY27)=2,SUMIF(CY$12:CY27,1,CY$12:CY27)=1,SUM(CY$12:CY27)=1,SUM(CY$12:CY27)=2),0,IF($C28+$ED27&gt;($ED$11*CY$8),1,IF($C28+$D28+$E28+$F28+$ED27&gt;($ED$11*CY$8),2,IF($C28+$D28+$E28+$F28+$G28+$ED27&gt;($ED$11*CY$8),3,0))))</f>
        <v>0</v>
      </c>
      <c r="CZ28" s="239">
        <f>IF(OR(SUMIF(CZ$12:CZ27,2,CZ$12:CZ27)=2,SUMIF(CZ$12:CZ27,1,CZ$12:CZ27)=1,SUM(CZ$12:CZ27)=1,SUM(CZ$12:CZ27)=2),0,IF($C28+$ED27&gt;($ED$11*CZ$8),1,IF($C28+$D28+$E28+$F28+$ED27&gt;($ED$11*CZ$8),2,IF($C28+$D28+$E28+$F28+$G28+$ED27&gt;($ED$11*CZ$8),3,0))))</f>
        <v>0</v>
      </c>
      <c r="DA28" s="239">
        <f>IF(OR(SUMIF(DA$12:DA27,2,DA$12:DA27)=2,SUMIF(DA$12:DA27,1,DA$12:DA27)=1,SUM(DA$12:DA27)=1,SUM(DA$12:DA27)=2),0,IF($C28+$ED27&gt;($ED$11*DA$8),1,IF($C28+$D28+$E28+$F28+$ED27&gt;($ED$11*DA$8),2,IF($C28+$D28+$E28+$F28+$G28+$ED27&gt;($ED$11*DA$8),3,0))))</f>
        <v>0</v>
      </c>
      <c r="DB28" s="239">
        <f>IF(OR(SUMIF(DB$12:DB27,2,DB$12:DB27)=2,SUMIF(DB$12:DB27,1,DB$12:DB27)=1,SUM(DB$12:DB27)=1,SUM(DB$12:DB27)=2),0,IF($C28+$ED27&gt;($ED$11*DB$8),1,IF($C28+$D28+$E28+$F28+$ED27&gt;($ED$11*DB$8),2,IF($C28+$D28+$E28+$F28+$G28+$ED27&gt;($ED$11*DB$8),3,0))))</f>
        <v>0</v>
      </c>
      <c r="DC28" s="239">
        <f>IF(OR(SUMIF(DC$12:DC27,2,DC$12:DC27)=2,SUMIF(DC$12:DC27,1,DC$12:DC27)=1,SUM(DC$12:DC27)=1,SUM(DC$12:DC27)=2),0,IF($C28+$ED27&gt;($ED$11*DC$8),1,IF($C28+$D28+$E28+$F28+$ED27&gt;($ED$11*DC$8),2,IF($C28+$D28+$E28+$F28+$G28+$ED27&gt;($ED$11*DC$8),3,0))))</f>
        <v>0</v>
      </c>
      <c r="DD28" s="239">
        <f>IF(OR(SUMIF(DD$12:DD27,2,DD$12:DD27)=2,SUMIF(DD$12:DD27,1,DD$12:DD27)=1,SUM(DD$12:DD27)=1,SUM(DD$12:DD27)=2),0,IF($C28+$ED27&gt;($ED$11*DD$8),1,IF($C28+$D28+$E28+$F28+$ED27&gt;($ED$11*DD$8),2,IF($C28+$D28+$E28+$F28+$G28+$ED27&gt;($ED$11*DD$8),3,0))))</f>
        <v>0</v>
      </c>
      <c r="DE28" s="239">
        <f>IF(OR(SUMIF(DE$12:DE27,2,DE$12:DE27)=2,SUMIF(DE$12:DE27,1,DE$12:DE27)=1,SUM(DE$12:DE27)=1,SUM(DE$12:DE27)=2),0,IF($C28+$ED27&gt;($ED$11*DE$8),1,IF($C28+$D28+$E28+$F28+$ED27&gt;($ED$11*DE$8),2,IF($C28+$D28+$E28+$F28+$G28+$ED27&gt;($ED$11*DE$8),3,0))))</f>
        <v>0</v>
      </c>
      <c r="DF28" s="239">
        <f>IF(OR(SUMIF(DF$12:DF27,2,DF$12:DF27)=2,SUMIF(DF$12:DF27,1,DF$12:DF27)=1,SUM(DF$12:DF27)=1,SUM(DF$12:DF27)=2),0,IF($C28+$ED27&gt;($ED$11*DF$8),1,IF($C28+$D28+$E28+$F28+$ED27&gt;($ED$11*DF$8),2,IF($C28+$D28+$E28+$F28+$G28+$ED27&gt;($ED$11*DF$8),3,0))))</f>
        <v>0</v>
      </c>
      <c r="DG28" s="239">
        <f>IF(OR(SUMIF(DG$12:DG27,2,DG$12:DG27)=2,SUMIF(DG$12:DG27,1,DG$12:DG27)=1,SUM(DG$12:DG27)=1,SUM(DG$12:DG27)=2),0,IF($C28+$ED27&gt;($ED$11*DG$8),1,IF($C28+$D28+$E28+$F28+$ED27&gt;($ED$11*DG$8),2,IF($C28+$D28+$E28+$F28+$G28+$ED27&gt;($ED$11*DG$8),3,0))))</f>
        <v>0</v>
      </c>
      <c r="DH28" s="239">
        <f>IF(OR(SUMIF(DH$12:DH27,2,DH$12:DH27)=2,SUMIF(DH$12:DH27,1,DH$12:DH27)=1,SUM(DH$12:DH27)=1,SUM(DH$12:DH27)=2),0,IF($C28+$ED27&gt;($ED$11*DH$8),1,IF($C28+$D28+$E28+$F28+$ED27&gt;($ED$11*DH$8),2,IF($C28+$D28+$E28+$F28+$G28+$ED27&gt;($ED$11*DH$8),3,0))))</f>
        <v>0</v>
      </c>
      <c r="DI28" s="239">
        <f>IF(OR(SUMIF(DI$12:DI27,2,DI$12:DI27)=2,SUMIF(DI$12:DI27,1,DI$12:DI27)=1,SUM(DI$12:DI27)=1,SUM(DI$12:DI27)=2),0,IF($C28+$ED27&gt;($ED$11*DI$8),1,IF($C28+$D28+$E28+$F28+$ED27&gt;($ED$11*DI$8),2,IF($C28+$D28+$E28+$F28+$G28+$ED27&gt;($ED$11*DI$8),3,0))))</f>
        <v>0</v>
      </c>
      <c r="DJ28" s="239">
        <f>IF(OR(SUMIF(DJ$12:DJ27,2,DJ$12:DJ27)=2,SUMIF(DJ$12:DJ27,1,DJ$12:DJ27)=1,SUM(DJ$12:DJ27)=1,SUM(DJ$12:DJ27)=2),0,IF($C28+$ED27&gt;($ED$11*DJ$8),1,IF($C28+$D28+$E28+$F28+$ED27&gt;($ED$11*DJ$8),2,IF($C28+$D28+$E28+$F28+$G28+$ED27&gt;($ED$11*DJ$8),3,0))))</f>
        <v>0</v>
      </c>
      <c r="DK28" s="239">
        <f>IF(OR(SUMIF(DK$12:DK27,2,DK$12:DK27)=2,SUMIF(DK$12:DK27,1,DK$12:DK27)=1,SUM(DK$12:DK27)=1,SUM(DK$12:DK27)=2),0,IF($C28+$ED27&gt;($ED$11*DK$8),1,IF($C28+$D28+$E28+$F28+$ED27&gt;($ED$11*DK$8),2,IF($C28+$D28+$E28+$F28+$G28+$ED27&gt;($ED$11*DK$8),3,0))))</f>
        <v>0</v>
      </c>
      <c r="DL28" s="239">
        <f>IF(OR(SUMIF(DL$12:DL27,2,DL$12:DL27)=2,SUMIF(DL$12:DL27,1,DL$12:DL27)=1,SUM(DL$12:DL27)=1,SUM(DL$12:DL27)=2),0,IF($C28+$ED27&gt;($ED$11*DL$8),1,IF($C28+$D28+$E28+$F28+$ED27&gt;($ED$11*DL$8),2,IF($C28+$D28+$E28+$F28+$G28+$ED27&gt;($ED$11*DL$8),3,0))))</f>
        <v>0</v>
      </c>
      <c r="DM28" s="239">
        <f>IF(OR(SUMIF(DM$12:DM27,2,DM$12:DM27)=2,SUMIF(DM$12:DM27,1,DM$12:DM27)=1,SUM(DM$12:DM27)=1,SUM(DM$12:DM27)=2),0,IF($C28+$ED27&gt;($ED$11*DM$8),1,IF($C28+$D28+$E28+$F28+$ED27&gt;($ED$11*DM$8),2,IF($C28+$D28+$E28+$F28+$G28+$ED27&gt;($ED$11*DM$8),3,0))))</f>
        <v>0</v>
      </c>
      <c r="DN28" s="239">
        <f>IF(OR(SUMIF(DN$12:DN27,2,DN$12:DN27)=2,SUMIF(DN$12:DN27,1,DN$12:DN27)=1,SUM(DN$12:DN27)=1,SUM(DN$12:DN27)=2),0,IF($C28+$ED27&gt;($ED$11*DN$8),1,IF($C28+$D28+$E28+$F28+$ED27&gt;($ED$11*DN$8),2,IF($C28+$D28+$E28+$F28+$G28+$ED27&gt;($ED$11*DN$8),3,0))))</f>
        <v>0</v>
      </c>
      <c r="DO28" s="239">
        <f>IF(OR(SUMIF(DO$12:DO27,2,DO$12:DO27)=2,SUMIF(DO$12:DO27,1,DO$12:DO27)=1,SUM(DO$12:DO27)=1,SUM(DO$12:DO27)=2),0,IF($C28+$ED27&gt;($ED$11*DO$8),1,IF($C28+$D28+$E28+$F28+$ED27&gt;($ED$11*DO$8),2,IF($C28+$D28+$E28+$F28+$G28+$ED27&gt;($ED$11*DO$8),3,0))))</f>
        <v>0</v>
      </c>
      <c r="DP28" s="239">
        <f>IF(OR(SUMIF(DP$12:DP27,2,DP$12:DP27)=2,SUMIF(DP$12:DP27,1,DP$12:DP27)=1,SUM(DP$12:DP27)=1,SUM(DP$12:DP27)=2),0,IF($C28+$ED27&gt;($ED$11*DP$8),1,IF($C28+$D28+$E28+$F28+$ED27&gt;($ED$11*DP$8),2,IF($C28+$D28+$E28+$F28+$G28+$ED27&gt;($ED$11*DP$8),3,0))))</f>
        <v>0</v>
      </c>
      <c r="DQ28" s="239">
        <f>IF(OR(SUMIF(DQ$12:DQ27,2,DQ$12:DQ27)=2,SUMIF(DQ$12:DQ27,1,DQ$12:DQ27)=1,SUM(DQ$12:DQ27)=1,SUM(DQ$12:DQ27)=2),0,IF($C28+$ED27&gt;($ED$11*DQ$8),1,IF($C28+$D28+$E28+$F28+$ED27&gt;($ED$11*DQ$8),2,IF($C28+$D28+$E28+$F28+$G28+$ED27&gt;($ED$11*DQ$8),3,0))))</f>
        <v>0</v>
      </c>
      <c r="DR28" s="239">
        <f>IF(OR(SUMIF(DR$12:DR27,2,DR$12:DR27)=2,SUMIF(DR$12:DR27,1,DR$12:DR27)=1,SUM(DR$12:DR27)=1,SUM(DR$12:DR27)=2),0,IF($C28+$ED27&gt;($ED$11*DR$8),1,IF($C28+$D28+$E28+$F28+$ED27&gt;($ED$11*DR$8),2,IF($C28+$D28+$E28+$F28+$G28+$ED27&gt;($ED$11*DR$8),3,0))))</f>
        <v>0</v>
      </c>
      <c r="DS28" s="239">
        <f>IF(OR(SUMIF(DS$12:DS27,2,DS$12:DS27)=2,SUMIF(DS$12:DS27,1,DS$12:DS27)=1,SUM(DS$12:DS27)=1,SUM(DS$12:DS27)=2),0,IF($C28+$ED27&gt;($ED$11*DS$8),1,IF($C28+$D28+$E28+$F28+$ED27&gt;($ED$11*DS$8),2,IF($C28+$D28+$E28+$F28+$G28+$ED27&gt;($ED$11*DS$8),3,0))))</f>
        <v>0</v>
      </c>
      <c r="DT28" s="239">
        <f>IF(OR(SUMIF(DT$12:DT27,2,DT$12:DT27)=2,SUMIF(DT$12:DT27,1,DT$12:DT27)=1,SUM(DT$12:DT27)=1,SUM(DT$12:DT27)=2),0,IF($C28+$ED27&gt;($ED$11*DT$8),1,IF($C28+$D28+$E28+$F28+$ED27&gt;($ED$11*DT$8),2,IF($C28+$D28+$E28+$F28+$G28+$ED27&gt;($ED$11*DT$8),3,0))))</f>
        <v>0</v>
      </c>
      <c r="DU28" s="239">
        <f>IF(OR(SUMIF(DU$12:DU27,2,DU$12:DU27)=2,SUMIF(DU$12:DU27,1,DU$12:DU27)=1,SUM(DU$12:DU27)=1,SUM(DU$12:DU27)=2),0,IF($C28+$ED27&gt;($ED$11*DU$8),1,IF($C28+$D28+$E28+$F28+$ED27&gt;($ED$11*DU$8),2,IF($C28+$D28+$E28+$F28+$G28+$ED27&gt;($ED$11*DU$8),3,0))))</f>
        <v>0</v>
      </c>
      <c r="DV28" s="239">
        <f>IF(OR(SUMIF(DV$12:DV27,2,DV$12:DV27)=2,SUMIF(DV$12:DV27,1,DV$12:DV27)=1,SUM(DV$12:DV27)=1,SUM(DV$12:DV27)=2),0,IF($C28+$ED27&gt;($ED$11*DV$8),1,IF($C28+$D28+$E28+$F28+$ED27&gt;($ED$11*DV$8),2,IF($C28+$D28+$E28+$F28+$G28+$ED27&gt;($ED$11*DV$8),3,0))))</f>
        <v>0</v>
      </c>
      <c r="DW28" s="239">
        <f>IF(OR(SUMIF(DW$12:DW27,2,DW$12:DW27)=2,SUMIF(DW$12:DW27,1,DW$12:DW27)=1,SUM(DW$12:DW27)=1,SUM(DW$12:DW27)=2),0,IF($C28+$ED27&gt;($ED$11*DW$8),1,IF($C28+$D28+$E28+$F28+$ED27&gt;($ED$11*DW$8),2,IF($C28+$D28+$E28+$F28+$G28+$ED27&gt;($ED$11*DW$8),3,0))))</f>
        <v>0</v>
      </c>
      <c r="DX28" s="239">
        <f>IF(OR(SUMIF(DX$12:DX27,2,DX$12:DX27)=2,SUMIF(DX$12:DX27,1,DX$12:DX27)=1,SUM(DX$12:DX27)=1,SUM(DX$12:DX27)=2),0,IF($C28+$ED27&gt;($ED$11*DX$8),1,IF($C28+$D28+$E28+$F28+$ED27&gt;($ED$11*DX$8),2,IF($C28+$D28+$E28+$F28+$G28+$ED27&gt;($ED$11*DX$8),3,0))))</f>
        <v>0</v>
      </c>
      <c r="DY28" s="239">
        <f>IF(OR(SUMIF(DY$12:DY27,2,DY$12:DY27)=2,SUMIF(DY$12:DY27,1,DY$12:DY27)=1,SUM(DY$12:DY27)=1,SUM(DY$12:DY27)=2),0,IF($C28+$ED27&gt;($ED$11*DY$8),1,IF($C28+$D28+$E28+$F28+$ED27&gt;($ED$11*DY$8),2,IF($C28+$D28+$E28+$F28+$G28+$ED27&gt;($ED$11*DY$8),3,0))))</f>
        <v>0</v>
      </c>
      <c r="DZ28" s="239">
        <f>IF(OR(SUMIF(DZ$12:DZ27,2,DZ$12:DZ27)=2,SUMIF(DZ$12:DZ27,1,DZ$12:DZ27)=1,SUM(DZ$12:DZ27)=1,SUM(DZ$12:DZ27)=2),0,IF($C28+$ED27&gt;($ED$11*DZ$8),1,IF($C28+$D28+$E28+$F28+$ED27&gt;($ED$11*DZ$8),2,IF($C28+$D28+$E28+$F28+$G28+$ED27&gt;($ED$11*DZ$8),3,0))))</f>
        <v>0</v>
      </c>
      <c r="EA28" s="239">
        <f>IF(OR(SUMIF(EA$12:EA27,2,EA$12:EA27)=2,SUMIF(EA$12:EA27,1,EA$12:EA27)=1,SUM(EA$12:EA27)=1,SUM(EA$12:EA27)=2),0,IF($C28+$ED27&gt;($ED$11*EA$8),1,IF($C28+$D28+$E28+$F28+$ED27&gt;($ED$11*EA$8),2,IF($C28+$D28+$E28+$F28+$G28+$ED27&gt;($ED$11*EA$8),3,0))))</f>
        <v>0</v>
      </c>
      <c r="EB28" s="239">
        <f>IF(OR(SUMIF(EB$12:EB27,2,EB$12:EB27)=2,SUMIF(EB$12:EB27,1,EB$12:EB27)=1,SUM(EB$12:EB27)=1,SUM(EB$12:EB27)=2),0,IF($C28+$ED27&gt;($ED$11*EB$8),1,IF($C28+$D28+$E28+$F28+$ED27&gt;($ED$11*EB$8),2,IF($C28+$D28+$E28+$F28+$G28+$ED27&gt;($ED$11*EB$8),3,0))))</f>
        <v>0</v>
      </c>
      <c r="EC28" s="239">
        <f>IF(OR(SUMIF(EC$12:EC27,2,EC$12:EC27)=2,SUMIF(EC$12:EC27,1,EC$12:EC27)=1,SUM(EC$12:EC27)=1,SUM(EC$12:EC27)=2),0,IF($C28+$ED27&gt;($ED$11*EC$8),1,IF($C28+$D28+$E28+$F28+$ED27&gt;($ED$11*EC$8),2,IF($C28+$D28+$E28+$F28+$G28+$ED27&gt;($ED$11*EC$8),3,0))))</f>
        <v>0</v>
      </c>
      <c r="ED28" s="197">
        <f>SUM($C$12:$F28)</f>
        <v>0</v>
      </c>
    </row>
    <row r="29" spans="1:134" ht="14.1" customHeight="1">
      <c r="A29" s="236">
        <v>18</v>
      </c>
      <c r="B29" s="237"/>
      <c r="C29" s="237"/>
      <c r="D29" s="237"/>
      <c r="E29" s="237"/>
      <c r="F29" s="237"/>
      <c r="G29" s="237"/>
      <c r="H29" s="239">
        <f>IF(OR(SUMIF(H$12:H28,2,H$12:H28)=2,SUMIF(H$12:H28,1,H$12:H28)=1,SUM(H$12:H28)=1,SUM(H$12:H28)=2),0,IF($C29+$ED28&gt;($ED$11*H$8),1,IF($C29+$D29+$E29+$F29+$ED28&gt;($ED$11*H$8),2,IF($C29+$D29+$E29+$F29+$G29+$ED28&gt;($ED$11*H$8),3,0))))</f>
        <v>0</v>
      </c>
      <c r="I29" s="239">
        <f>IF(OR(SUMIF(I$12:I28,2,I$12:I28)=2,SUMIF(I$12:I28,1,I$12:I28)=1,SUM(I$12:I28)=1,SUM(I$12:I28)=2),0,IF($C29+$ED28&gt;($ED$11*I$8),1,IF($C29+$D29+$E29+$F29+$ED28&gt;($ED$11*I$8),2,IF($C29+$D29+$E29+$F29+$G29+$ED28&gt;($ED$11*I$8),3,0))))</f>
        <v>0</v>
      </c>
      <c r="J29" s="239">
        <f>IF(OR(SUMIF(J$12:J28,2,J$12:J28)=2,SUMIF(J$12:J28,1,J$12:J28)=1,SUM(J$12:J28)=1,SUM(J$12:J28)=2),0,IF($C29+$ED28&gt;($ED$11*J$8),1,IF($C29+$D29+$E29+$F29+$ED28&gt;($ED$11*J$8),2,IF($C29+$D29+$E29+$F29+$G29+$ED28&gt;($ED$11*J$8),3,0))))</f>
        <v>0</v>
      </c>
      <c r="K29" s="239">
        <f>IF(OR(SUMIF(K$12:K28,2,K$12:K28)=2,SUMIF(K$12:K28,1,K$12:K28)=1,SUM(K$12:K28)=1,SUM(K$12:K28)=2),0,IF($C29+$ED28&gt;($ED$11*K$8),1,IF($C29+$D29+$E29+$F29+$ED28&gt;($ED$11*K$8),2,IF($C29+$D29+$E29+$F29+$G29+$ED28&gt;($ED$11*K$8),3,0))))</f>
        <v>0</v>
      </c>
      <c r="L29" s="239">
        <f>IF(OR(SUMIF(L$12:L28,2,L$12:L28)=2,SUMIF(L$12:L28,1,L$12:L28)=1,SUM(L$12:L28)=1,SUM(L$12:L28)=2),0,IF($C29+$ED28&gt;($ED$11*L$8),1,IF($C29+$D29+$E29+$F29+$ED28&gt;($ED$11*L$8),2,IF($C29+$D29+$E29+$F29+$G29+$ED28&gt;($ED$11*L$8),3,0))))</f>
        <v>0</v>
      </c>
      <c r="M29" s="239">
        <f>IF(OR(SUMIF(M$12:M28,2,M$12:M28)=2,SUMIF(M$12:M28,1,M$12:M28)=1,SUM(M$12:M28)=1,SUM(M$12:M28)=2),0,IF($C29+$ED28&gt;($ED$11*M$8),1,IF($C29+$D29+$E29+$F29+$ED28&gt;($ED$11*M$8),2,IF($C29+$D29+$E29+$F29+$G29+$ED28&gt;($ED$11*M$8),3,0))))</f>
        <v>0</v>
      </c>
      <c r="N29" s="239">
        <f>IF(OR(SUMIF(N$12:N28,2,N$12:N28)=2,SUMIF(N$12:N28,1,N$12:N28)=1,SUM(N$12:N28)=1,SUM(N$12:N28)=2),0,IF($C29+$ED28&gt;($ED$11*N$8),1,IF($C29+$D29+$E29+$F29+$ED28&gt;($ED$11*N$8),2,IF($C29+$D29+$E29+$F29+$G29+$ED28&gt;($ED$11*N$8),3,0))))</f>
        <v>0</v>
      </c>
      <c r="O29" s="239">
        <f>IF(OR(SUMIF(O$12:O28,2,O$12:O28)=2,SUMIF(O$12:O28,1,O$12:O28)=1,SUM(O$12:O28)=1,SUM(O$12:O28)=2),0,IF($C29+$ED28&gt;($ED$11*O$8),1,IF($C29+$D29+$E29+$F29+$ED28&gt;($ED$11*O$8),2,IF($C29+$D29+$E29+$F29+$G29+$ED28&gt;($ED$11*O$8),3,0))))</f>
        <v>0</v>
      </c>
      <c r="P29" s="239">
        <f>IF(OR(SUMIF(P$12:P28,2,P$12:P28)=2,SUMIF(P$12:P28,1,P$12:P28)=1,SUM(P$12:P28)=1,SUM(P$12:P28)=2),0,IF($C29+$ED28&gt;($ED$11*P$8),1,IF($C29+$D29+$E29+$F29+$ED28&gt;($ED$11*P$8),2,IF($C29+$D29+$E29+$F29+$G29+$ED28&gt;($ED$11*P$8),3,0))))</f>
        <v>0</v>
      </c>
      <c r="Q29" s="239">
        <f>IF(OR(SUMIF(Q$12:Q28,2,Q$12:Q28)=2,SUMIF(Q$12:Q28,1,Q$12:Q28)=1,SUM(Q$12:Q28)=1,SUM(Q$12:Q28)=2),0,IF($C29+$ED28&gt;($ED$11*Q$8),1,IF($C29+$D29+$E29+$F29+$ED28&gt;($ED$11*Q$8),2,IF($C29+$D29+$E29+$F29+$G29+$ED28&gt;($ED$11*Q$8),3,0))))</f>
        <v>0</v>
      </c>
      <c r="R29" s="239">
        <f>IF(OR(SUMIF(R$12:R28,2,R$12:R28)=2,SUMIF(R$12:R28,1,R$12:R28)=1,SUM(R$12:R28)=1,SUM(R$12:R28)=2),0,IF($C29+$ED28&gt;($ED$11*R$8),1,IF($C29+$D29+$E29+$F29+$ED28&gt;($ED$11*R$8),2,IF($C29+$D29+$E29+$F29+$G29+$ED28&gt;($ED$11*R$8),3,0))))</f>
        <v>0</v>
      </c>
      <c r="S29" s="239">
        <f>IF(OR(SUMIF(S$12:S28,2,S$12:S28)=2,SUMIF(S$12:S28,1,S$12:S28)=1,SUM(S$12:S28)=1,SUM(S$12:S28)=2),0,IF($C29+$ED28&gt;($ED$11*S$8),1,IF($C29+$D29+$E29+$F29+$ED28&gt;($ED$11*S$8),2,IF($C29+$D29+$E29+$F29+$G29+$ED28&gt;($ED$11*S$8),3,0))))</f>
        <v>0</v>
      </c>
      <c r="T29" s="239">
        <f>IF(OR(SUMIF(T$12:T28,2,T$12:T28)=2,SUMIF(T$12:T28,1,T$12:T28)=1,SUM(T$12:T28)=1,SUM(T$12:T28)=2),0,IF($C29+$ED28&gt;($ED$11*T$8),1,IF($C29+$D29+$E29+$F29+$ED28&gt;($ED$11*T$8),2,IF($C29+$D29+$E29+$F29+$G29+$ED28&gt;($ED$11*T$8),3,0))))</f>
        <v>0</v>
      </c>
      <c r="U29" s="239">
        <f>IF(OR(SUMIF(U$12:U28,2,U$12:U28)=2,SUMIF(U$12:U28,1,U$12:U28)=1,SUM(U$12:U28)=1,SUM(U$12:U28)=2),0,IF($C29+$ED28&gt;($ED$11*U$8),1,IF($C29+$D29+$E29+$F29+$ED28&gt;($ED$11*U$8),2,IF($C29+$D29+$E29+$F29+$G29+$ED28&gt;($ED$11*U$8),3,0))))</f>
        <v>0</v>
      </c>
      <c r="V29" s="239">
        <f>IF(OR(SUMIF(V$12:V28,2,V$12:V28)=2,SUMIF(V$12:V28,1,V$12:V28)=1,SUM(V$12:V28)=1,SUM(V$12:V28)=2),0,IF($C29+$ED28&gt;($ED$11*V$8),1,IF($C29+$D29+$E29+$F29+$ED28&gt;($ED$11*V$8),2,IF($C29+$D29+$E29+$F29+$G29+$ED28&gt;($ED$11*V$8),3,0))))</f>
        <v>0</v>
      </c>
      <c r="W29" s="239">
        <f>IF(OR(SUMIF(W$12:W28,2,W$12:W28)=2,SUMIF(W$12:W28,1,W$12:W28)=1,SUM(W$12:W28)=1,SUM(W$12:W28)=2),0,IF($C29+$ED28&gt;($ED$11*W$8),1,IF($C29+$D29+$E29+$F29+$ED28&gt;($ED$11*W$8),2,IF($C29+$D29+$E29+$F29+$G29+$ED28&gt;($ED$11*W$8),3,0))))</f>
        <v>0</v>
      </c>
      <c r="X29" s="239">
        <f>IF(OR(SUMIF(X$12:X28,2,X$12:X28)=2,SUMIF(X$12:X28,1,X$12:X28)=1,SUM(X$12:X28)=1,SUM(X$12:X28)=2),0,IF($C29+$ED28&gt;($ED$11*X$8),1,IF($C29+$D29+$E29+$F29+$ED28&gt;($ED$11*X$8),2,IF($C29+$D29+$E29+$F29+$G29+$ED28&gt;($ED$11*X$8),3,0))))</f>
        <v>0</v>
      </c>
      <c r="Y29" s="239">
        <f>IF(OR(SUMIF(Y$12:Y28,2,Y$12:Y28)=2,SUMIF(Y$12:Y28,1,Y$12:Y28)=1,SUM(Y$12:Y28)=1,SUM(Y$12:Y28)=2),0,IF($C29+$ED28&gt;($ED$11*Y$8),1,IF($C29+$D29+$E29+$F29+$ED28&gt;($ED$11*Y$8),2,IF($C29+$D29+$E29+$F29+$G29+$ED28&gt;($ED$11*Y$8),3,0))))</f>
        <v>0</v>
      </c>
      <c r="Z29" s="239">
        <f>IF(OR(SUMIF(Z$12:Z28,2,Z$12:Z28)=2,SUMIF(Z$12:Z28,1,Z$12:Z28)=1,SUM(Z$12:Z28)=1,SUM(Z$12:Z28)=2),0,IF($C29+$ED28&gt;($ED$11*Z$8),1,IF($C29+$D29+$E29+$F29+$ED28&gt;($ED$11*Z$8),2,IF($C29+$D29+$E29+$F29+$G29+$ED28&gt;($ED$11*Z$8),3,0))))</f>
        <v>0</v>
      </c>
      <c r="AA29" s="239">
        <f>IF(OR(SUMIF(AA$12:AA28,2,AA$12:AA28)=2,SUMIF(AA$12:AA28,1,AA$12:AA28)=1,SUM(AA$12:AA28)=1,SUM(AA$12:AA28)=2),0,IF($C29+$ED28&gt;($ED$11*AA$8),1,IF($C29+$D29+$E29+$F29+$ED28&gt;($ED$11*AA$8),2,IF($C29+$D29+$E29+$F29+$G29+$ED28&gt;($ED$11*AA$8),3,0))))</f>
        <v>0</v>
      </c>
      <c r="AB29" s="239">
        <f>IF(OR(SUMIF(AB$12:AB28,2,AB$12:AB28)=2,SUMIF(AB$12:AB28,1,AB$12:AB28)=1,SUM(AB$12:AB28)=1,SUM(AB$12:AB28)=2),0,IF($C29+$ED28&gt;($ED$11*AB$8),1,IF($C29+$D29+$E29+$F29+$ED28&gt;($ED$11*AB$8),2,IF($C29+$D29+$E29+$F29+$G29+$ED28&gt;($ED$11*AB$8),3,0))))</f>
        <v>0</v>
      </c>
      <c r="AC29" s="239">
        <f>IF(OR(SUMIF(AC$12:AC28,2,AC$12:AC28)=2,SUMIF(AC$12:AC28,1,AC$12:AC28)=1,SUM(AC$12:AC28)=1,SUM(AC$12:AC28)=2),0,IF($C29+$ED28&gt;($ED$11*AC$8),1,IF($C29+$D29+$E29+$F29+$ED28&gt;($ED$11*AC$8),2,IF($C29+$D29+$E29+$F29+$G29+$ED28&gt;($ED$11*AC$8),3,0))))</f>
        <v>0</v>
      </c>
      <c r="AD29" s="239">
        <f>IF(OR(SUMIF(AD$12:AD28,2,AD$12:AD28)=2,SUMIF(AD$12:AD28,1,AD$12:AD28)=1,SUM(AD$12:AD28)=1,SUM(AD$12:AD28)=2),0,IF($C29+$ED28&gt;($ED$11*AD$8),1,IF($C29+$D29+$E29+$F29+$ED28&gt;($ED$11*AD$8),2,IF($C29+$D29+$E29+$F29+$G29+$ED28&gt;($ED$11*AD$8),3,0))))</f>
        <v>0</v>
      </c>
      <c r="AE29" s="239">
        <f>IF(OR(SUMIF(AE$12:AE28,2,AE$12:AE28)=2,SUMIF(AE$12:AE28,1,AE$12:AE28)=1,SUM(AE$12:AE28)=1,SUM(AE$12:AE28)=2),0,IF($C29+$ED28&gt;($ED$11*AE$8),1,IF($C29+$D29+$E29+$F29+$ED28&gt;($ED$11*AE$8),2,IF($C29+$D29+$E29+$F29+$G29+$ED28&gt;($ED$11*AE$8),3,0))))</f>
        <v>0</v>
      </c>
      <c r="AF29" s="239">
        <f>IF(OR(SUMIF(AF$12:AF28,2,AF$12:AF28)=2,SUMIF(AF$12:AF28,1,AF$12:AF28)=1,SUM(AF$12:AF28)=1,SUM(AF$12:AF28)=2),0,IF($C29+$ED28&gt;($ED$11*AF$8),1,IF($C29+$D29+$E29+$F29+$ED28&gt;($ED$11*AF$8),2,IF($C29+$D29+$E29+$F29+$G29+$ED28&gt;($ED$11*AF$8),3,0))))</f>
        <v>0</v>
      </c>
      <c r="AG29" s="239">
        <f>IF(OR(SUMIF(AG$12:AG28,2,AG$12:AG28)=2,SUMIF(AG$12:AG28,1,AG$12:AG28)=1,SUM(AG$12:AG28)=1,SUM(AG$12:AG28)=2),0,IF($C29+$ED28&gt;($ED$11*AG$8),1,IF($C29+$D29+$E29+$F29+$ED28&gt;($ED$11*AG$8),2,IF($C29+$D29+$E29+$F29+$G29+$ED28&gt;($ED$11*AG$8),3,0))))</f>
        <v>0</v>
      </c>
      <c r="AH29" s="239">
        <f>IF(OR(SUMIF(AH$12:AH28,2,AH$12:AH28)=2,SUMIF(AH$12:AH28,1,AH$12:AH28)=1,SUM(AH$12:AH28)=1,SUM(AH$12:AH28)=2),0,IF($C29+$ED28&gt;($ED$11*AH$8),1,IF($C29+$D29+$E29+$F29+$ED28&gt;($ED$11*AH$8),2,IF($C29+$D29+$E29+$F29+$G29+$ED28&gt;($ED$11*AH$8),3,0))))</f>
        <v>0</v>
      </c>
      <c r="AI29" s="239">
        <f>IF(OR(SUMIF(AI$12:AI28,2,AI$12:AI28)=2,SUMIF(AI$12:AI28,1,AI$12:AI28)=1,SUM(AI$12:AI28)=1,SUM(AI$12:AI28)=2),0,IF($C29+$ED28&gt;($ED$11*AI$8),1,IF($C29+$D29+$E29+$F29+$ED28&gt;($ED$11*AI$8),2,IF($C29+$D29+$E29+$F29+$G29+$ED28&gt;($ED$11*AI$8),3,0))))</f>
        <v>0</v>
      </c>
      <c r="AJ29" s="239">
        <f>IF(OR(SUMIF(AJ$12:AJ28,2,AJ$12:AJ28)=2,SUMIF(AJ$12:AJ28,1,AJ$12:AJ28)=1,SUM(AJ$12:AJ28)=1,SUM(AJ$12:AJ28)=2),0,IF($C29+$ED28&gt;($ED$11*AJ$8),1,IF($C29+$D29+$E29+$F29+$ED28&gt;($ED$11*AJ$8),2,IF($C29+$D29+$E29+$F29+$G29+$ED28&gt;($ED$11*AJ$8),3,0))))</f>
        <v>0</v>
      </c>
      <c r="AK29" s="239">
        <f>IF(OR(SUMIF(AK$12:AK28,2,AK$12:AK28)=2,SUMIF(AK$12:AK28,1,AK$12:AK28)=1,SUM(AK$12:AK28)=1,SUM(AK$12:AK28)=2),0,IF($C29+$ED28&gt;($ED$11*AK$8),1,IF($C29+$D29+$E29+$F29+$ED28&gt;($ED$11*AK$8),2,IF($C29+$D29+$E29+$F29+$G29+$ED28&gt;($ED$11*AK$8),3,0))))</f>
        <v>0</v>
      </c>
      <c r="AL29" s="239">
        <f>IF(OR(SUMIF(AL$12:AL28,2,AL$12:AL28)=2,SUMIF(AL$12:AL28,1,AL$12:AL28)=1,SUM(AL$12:AL28)=1,SUM(AL$12:AL28)=2),0,IF($C29+$ED28&gt;($ED$11*AL$8),1,IF($C29+$D29+$E29+$F29+$ED28&gt;($ED$11*AL$8),2,IF($C29+$D29+$E29+$F29+$G29+$ED28&gt;($ED$11*AL$8),3,0))))</f>
        <v>0</v>
      </c>
      <c r="AM29" s="239">
        <f>IF(OR(SUMIF(AM$12:AM28,2,AM$12:AM28)=2,SUMIF(AM$12:AM28,1,AM$12:AM28)=1,SUM(AM$12:AM28)=1,SUM(AM$12:AM28)=2),0,IF($C29+$ED28&gt;($ED$11*AM$8),1,IF($C29+$D29+$E29+$F29+$ED28&gt;($ED$11*AM$8),2,IF($C29+$D29+$E29+$F29+$G29+$ED28&gt;($ED$11*AM$8),3,0))))</f>
        <v>0</v>
      </c>
      <c r="AN29" s="239">
        <f>IF(OR(SUMIF(AN$12:AN28,2,AN$12:AN28)=2,SUMIF(AN$12:AN28,1,AN$12:AN28)=1,SUM(AN$12:AN28)=1,SUM(AN$12:AN28)=2),0,IF($C29+$ED28&gt;($ED$11*AN$8),1,IF($C29+$D29+$E29+$F29+$ED28&gt;($ED$11*AN$8),2,IF($C29+$D29+$E29+$F29+$G29+$ED28&gt;($ED$11*AN$8),3,0))))</f>
        <v>0</v>
      </c>
      <c r="AO29" s="239">
        <f>IF(OR(SUMIF(AO$12:AO28,2,AO$12:AO28)=2,SUMIF(AO$12:AO28,1,AO$12:AO28)=1,SUM(AO$12:AO28)=1,SUM(AO$12:AO28)=2),0,IF($C29+$ED28&gt;($ED$11*AO$8),1,IF($C29+$D29+$E29+$F29+$ED28&gt;($ED$11*AO$8),2,IF($C29+$D29+$E29+$F29+$G29+$ED28&gt;($ED$11*AO$8),3,0))))</f>
        <v>0</v>
      </c>
      <c r="AP29" s="239">
        <f>IF(OR(SUMIF(AP$12:AP28,2,AP$12:AP28)=2,SUMIF(AP$12:AP28,1,AP$12:AP28)=1,SUM(AP$12:AP28)=1,SUM(AP$12:AP28)=2),0,IF($C29+$ED28&gt;($ED$11*AP$8),1,IF($C29+$D29+$E29+$F29+$ED28&gt;($ED$11*AP$8),2,IF($C29+$D29+$E29+$F29+$G29+$ED28&gt;($ED$11*AP$8),3,0))))</f>
        <v>0</v>
      </c>
      <c r="AQ29" s="239">
        <f>IF(OR(SUMIF(AQ$12:AQ28,2,AQ$12:AQ28)=2,SUMIF(AQ$12:AQ28,1,AQ$12:AQ28)=1,SUM(AQ$12:AQ28)=1,SUM(AQ$12:AQ28)=2),0,IF($C29+$ED28&gt;($ED$11*AQ$8),1,IF($C29+$D29+$E29+$F29+$ED28&gt;($ED$11*AQ$8),2,IF($C29+$D29+$E29+$F29+$G29+$ED28&gt;($ED$11*AQ$8),3,0))))</f>
        <v>0</v>
      </c>
      <c r="AR29" s="239">
        <f>IF(OR(SUMIF(AR$12:AR28,2,AR$12:AR28)=2,SUMIF(AR$12:AR28,1,AR$12:AR28)=1,SUM(AR$12:AR28)=1,SUM(AR$12:AR28)=2),0,IF($C29+$ED28&gt;($ED$11*AR$8),1,IF($C29+$D29+$E29+$F29+$ED28&gt;($ED$11*AR$8),2,IF($C29+$D29+$E29+$F29+$G29+$ED28&gt;($ED$11*AR$8),3,0))))</f>
        <v>0</v>
      </c>
      <c r="AS29" s="239">
        <f>IF(OR(SUMIF(AS$12:AS28,2,AS$12:AS28)=2,SUMIF(AS$12:AS28,1,AS$12:AS28)=1,SUM(AS$12:AS28)=1,SUM(AS$12:AS28)=2),0,IF($C29+$ED28&gt;($ED$11*AS$8),1,IF($C29+$D29+$E29+$F29+$ED28&gt;($ED$11*AS$8),2,IF($C29+$D29+$E29+$F29+$G29+$ED28&gt;($ED$11*AS$8),3,0))))</f>
        <v>0</v>
      </c>
      <c r="AT29" s="239">
        <f>IF(OR(SUMIF(AT$12:AT28,2,AT$12:AT28)=2,SUMIF(AT$12:AT28,1,AT$12:AT28)=1,SUM(AT$12:AT28)=1,SUM(AT$12:AT28)=2),0,IF($C29+$ED28&gt;($ED$11*AT$8),1,IF($C29+$D29+$E29+$F29+$ED28&gt;($ED$11*AT$8),2,IF($C29+$D29+$E29+$F29+$G29+$ED28&gt;($ED$11*AT$8),3,0))))</f>
        <v>0</v>
      </c>
      <c r="AU29" s="239">
        <f>IF(OR(SUMIF(AU$12:AU28,2,AU$12:AU28)=2,SUMIF(AU$12:AU28,1,AU$12:AU28)=1,SUM(AU$12:AU28)=1,SUM(AU$12:AU28)=2),0,IF($C29+$ED28&gt;($ED$11*AU$8),1,IF($C29+$D29+$E29+$F29+$ED28&gt;($ED$11*AU$8),2,IF($C29+$D29+$E29+$F29+$G29+$ED28&gt;($ED$11*AU$8),3,0))))</f>
        <v>0</v>
      </c>
      <c r="AV29" s="239">
        <f>IF(OR(SUMIF(AV$12:AV28,2,AV$12:AV28)=2,SUMIF(AV$12:AV28,1,AV$12:AV28)=1,SUM(AV$12:AV28)=1,SUM(AV$12:AV28)=2),0,IF($C29+$ED28&gt;($ED$11*AV$8),1,IF($C29+$D29+$E29+$F29+$ED28&gt;($ED$11*AV$8),2,IF($C29+$D29+$E29+$F29+$G29+$ED28&gt;($ED$11*AV$8),3,0))))</f>
        <v>0</v>
      </c>
      <c r="AW29" s="239">
        <f>IF(OR(SUMIF(AW$12:AW28,2,AW$12:AW28)=2,SUMIF(AW$12:AW28,1,AW$12:AW28)=1,SUM(AW$12:AW28)=1,SUM(AW$12:AW28)=2),0,IF($C29+$ED28&gt;($ED$11*AW$8),1,IF($C29+$D29+$E29+$F29+$ED28&gt;($ED$11*AW$8),2,IF($C29+$D29+$E29+$F29+$G29+$ED28&gt;($ED$11*AW$8),3,0))))</f>
        <v>0</v>
      </c>
      <c r="AX29" s="239">
        <f>IF(OR(SUMIF(AX$12:AX28,2,AX$12:AX28)=2,SUMIF(AX$12:AX28,1,AX$12:AX28)=1,SUM(AX$12:AX28)=1,SUM(AX$12:AX28)=2),0,IF($C29+$ED28&gt;($ED$11*AX$8),1,IF($C29+$D29+$E29+$F29+$ED28&gt;($ED$11*AX$8),2,IF($C29+$D29+$E29+$F29+$G29+$ED28&gt;($ED$11*AX$8),3,0))))</f>
        <v>0</v>
      </c>
      <c r="AY29" s="239">
        <f>IF(OR(SUMIF(AY$12:AY28,2,AY$12:AY28)=2,SUMIF(AY$12:AY28,1,AY$12:AY28)=1,SUM(AY$12:AY28)=1,SUM(AY$12:AY28)=2),0,IF($C29+$ED28&gt;($ED$11*AY$8),1,IF($C29+$D29+$E29+$F29+$ED28&gt;($ED$11*AY$8),2,IF($C29+$D29+$E29+$F29+$G29+$ED28&gt;($ED$11*AY$8),3,0))))</f>
        <v>0</v>
      </c>
      <c r="AZ29" s="239">
        <f>IF(OR(SUMIF(AZ$12:AZ28,2,AZ$12:AZ28)=2,SUMIF(AZ$12:AZ28,1,AZ$12:AZ28)=1,SUM(AZ$12:AZ28)=1,SUM(AZ$12:AZ28)=2),0,IF($C29+$ED28&gt;($ED$11*AZ$8),1,IF($C29+$D29+$E29+$F29+$ED28&gt;($ED$11*AZ$8),2,IF($C29+$D29+$E29+$F29+$G29+$ED28&gt;($ED$11*AZ$8),3,0))))</f>
        <v>0</v>
      </c>
      <c r="BA29" s="239">
        <f>IF(OR(SUMIF(BA$12:BA28,2,BA$12:BA28)=2,SUMIF(BA$12:BA28,1,BA$12:BA28)=1,SUM(BA$12:BA28)=1,SUM(BA$12:BA28)=2),0,IF($C29+$ED28&gt;($ED$11*BA$8),1,IF($C29+$D29+$E29+$F29+$ED28&gt;($ED$11*BA$8),2,IF($C29+$D29+$E29+$F29+$G29+$ED28&gt;($ED$11*BA$8),3,0))))</f>
        <v>0</v>
      </c>
      <c r="BB29" s="239">
        <f>IF(OR(SUMIF(BB$12:BB28,2,BB$12:BB28)=2,SUMIF(BB$12:BB28,1,BB$12:BB28)=1,SUM(BB$12:BB28)=1,SUM(BB$12:BB28)=2),0,IF($C29+$ED28&gt;($ED$11*BB$8),1,IF($C29+$D29+$E29+$F29+$ED28&gt;($ED$11*BB$8),2,IF($C29+$D29+$E29+$F29+$G29+$ED28&gt;($ED$11*BB$8),3,0))))</f>
        <v>0</v>
      </c>
      <c r="BC29" s="239">
        <f>IF(OR(SUMIF(BC$12:BC28,2,BC$12:BC28)=2,SUMIF(BC$12:BC28,1,BC$12:BC28)=1,SUM(BC$12:BC28)=1,SUM(BC$12:BC28)=2),0,IF($C29+$ED28&gt;($ED$11*BC$8),1,IF($C29+$D29+$E29+$F29+$ED28&gt;($ED$11*BC$8),2,IF($C29+$D29+$E29+$F29+$G29+$ED28&gt;($ED$11*BC$8),3,0))))</f>
        <v>0</v>
      </c>
      <c r="BD29" s="239">
        <f>IF(OR(SUMIF(BD$12:BD28,2,BD$12:BD28)=2,SUMIF(BD$12:BD28,1,BD$12:BD28)=1,SUM(BD$12:BD28)=1,SUM(BD$12:BD28)=2),0,IF($C29+$ED28&gt;($ED$11*BD$8),1,IF($C29+$D29+$E29+$F29+$ED28&gt;($ED$11*BD$8),2,IF($C29+$D29+$E29+$F29+$G29+$ED28&gt;($ED$11*BD$8),3,0))))</f>
        <v>0</v>
      </c>
      <c r="BE29" s="239">
        <f>IF(OR(SUMIF(BE$12:BE28,2,BE$12:BE28)=2,SUMIF(BE$12:BE28,1,BE$12:BE28)=1,SUM(BE$12:BE28)=1,SUM(BE$12:BE28)=2),0,IF($C29+$ED28&gt;($ED$11*BE$8),1,IF($C29+$D29+$E29+$F29+$ED28&gt;($ED$11*BE$8),2,IF($C29+$D29+$E29+$F29+$G29+$ED28&gt;($ED$11*BE$8),3,0))))</f>
        <v>0</v>
      </c>
      <c r="BF29" s="239">
        <f>IF(OR(SUMIF(BF$12:BF28,2,BF$12:BF28)=2,SUMIF(BF$12:BF28,1,BF$12:BF28)=1,SUM(BF$12:BF28)=1,SUM(BF$12:BF28)=2),0,IF($C29+$ED28&gt;($ED$11*BF$8),1,IF($C29+$D29+$E29+$F29+$ED28&gt;($ED$11*BF$8),2,IF($C29+$D29+$E29+$F29+$G29+$ED28&gt;($ED$11*BF$8),3,0))))</f>
        <v>0</v>
      </c>
      <c r="BG29" s="239">
        <f>IF(OR(SUMIF(BG$12:BG28,2,BG$12:BG28)=2,SUMIF(BG$12:BG28,1,BG$12:BG28)=1,SUM(BG$12:BG28)=1,SUM(BG$12:BG28)=2),0,IF($C29+$ED28&gt;($ED$11*BG$8),1,IF($C29+$D29+$E29+$F29+$ED28&gt;($ED$11*BG$8),2,IF($C29+$D29+$E29+$F29+$G29+$ED28&gt;($ED$11*BG$8),3,0))))</f>
        <v>0</v>
      </c>
      <c r="BH29" s="239">
        <f>IF(OR(SUMIF(BH$12:BH28,2,BH$12:BH28)=2,SUMIF(BH$12:BH28,1,BH$12:BH28)=1,SUM(BH$12:BH28)=1,SUM(BH$12:BH28)=2),0,IF($C29+$ED28&gt;($ED$11*BH$8),1,IF($C29+$D29+$E29+$F29+$ED28&gt;($ED$11*BH$8),2,IF($C29+$D29+$E29+$F29+$G29+$ED28&gt;($ED$11*BH$8),3,0))))</f>
        <v>0</v>
      </c>
      <c r="BI29" s="239">
        <f>IF(OR(SUMIF(BI$12:BI28,2,BI$12:BI28)=2,SUMIF(BI$12:BI28,1,BI$12:BI28)=1,SUM(BI$12:BI28)=1,SUM(BI$12:BI28)=2),0,IF($C29+$ED28&gt;($ED$11*BI$8),1,IF($C29+$D29+$E29+$F29+$ED28&gt;($ED$11*BI$8),2,IF($C29+$D29+$E29+$F29+$G29+$ED28&gt;($ED$11*BI$8),3,0))))</f>
        <v>0</v>
      </c>
      <c r="BJ29" s="239">
        <f>IF(OR(SUMIF(BJ$12:BJ28,2,BJ$12:BJ28)=2,SUMIF(BJ$12:BJ28,1,BJ$12:BJ28)=1,SUM(BJ$12:BJ28)=1,SUM(BJ$12:BJ28)=2),0,IF($C29+$ED28&gt;($ED$11*BJ$8),1,IF($C29+$D29+$E29+$F29+$ED28&gt;($ED$11*BJ$8),2,IF($C29+$D29+$E29+$F29+$G29+$ED28&gt;($ED$11*BJ$8),3,0))))</f>
        <v>0</v>
      </c>
      <c r="BK29" s="239">
        <f>IF(OR(SUMIF(BK$12:BK28,2,BK$12:BK28)=2,SUMIF(BK$12:BK28,1,BK$12:BK28)=1,SUM(BK$12:BK28)=1,SUM(BK$12:BK28)=2),0,IF($C29+$ED28&gt;($ED$11*BK$8),1,IF($C29+$D29+$E29+$F29+$ED28&gt;($ED$11*BK$8),2,IF($C29+$D29+$E29+$F29+$G29+$ED28&gt;($ED$11*BK$8),3,0))))</f>
        <v>0</v>
      </c>
      <c r="BL29" s="239">
        <f>IF(OR(SUMIF(BL$12:BL28,2,BL$12:BL28)=2,SUMIF(BL$12:BL28,1,BL$12:BL28)=1,SUM(BL$12:BL28)=1,SUM(BL$12:BL28)=2),0,IF($C29+$ED28&gt;($ED$11*BL$8),1,IF($C29+$D29+$E29+$F29+$ED28&gt;($ED$11*BL$8),2,IF($C29+$D29+$E29+$F29+$G29+$ED28&gt;($ED$11*BL$8),3,0))))</f>
        <v>0</v>
      </c>
      <c r="BM29" s="239">
        <f>IF(OR(SUMIF(BM$12:BM28,2,BM$12:BM28)=2,SUMIF(BM$12:BM28,1,BM$12:BM28)=1,SUM(BM$12:BM28)=1,SUM(BM$12:BM28)=2),0,IF($C29+$ED28&gt;($ED$11*BM$8),1,IF($C29+$D29+$E29+$F29+$ED28&gt;($ED$11*BM$8),2,IF($C29+$D29+$E29+$F29+$G29+$ED28&gt;($ED$11*BM$8),3,0))))</f>
        <v>0</v>
      </c>
      <c r="BN29" s="239">
        <f>IF(OR(SUMIF(BN$12:BN28,2,BN$12:BN28)=2,SUMIF(BN$12:BN28,1,BN$12:BN28)=1,SUM(BN$12:BN28)=1,SUM(BN$12:BN28)=2),0,IF($C29+$ED28&gt;($ED$11*BN$8),1,IF($C29+$D29+$E29+$F29+$ED28&gt;($ED$11*BN$8),2,IF($C29+$D29+$E29+$F29+$G29+$ED28&gt;($ED$11*BN$8),3,0))))</f>
        <v>0</v>
      </c>
      <c r="BO29" s="239">
        <f>IF(OR(SUMIF(BO$12:BO28,2,BO$12:BO28)=2,SUMIF(BO$12:BO28,1,BO$12:BO28)=1,SUM(BO$12:BO28)=1,SUM(BO$12:BO28)=2),0,IF($C29+$ED28&gt;($ED$11*BO$8),1,IF($C29+$D29+$E29+$F29+$ED28&gt;($ED$11*BO$8),2,IF($C29+$D29+$E29+$F29+$G29+$ED28&gt;($ED$11*BO$8),3,0))))</f>
        <v>0</v>
      </c>
      <c r="BP29" s="239">
        <f>IF(OR(SUMIF(BP$12:BP28,2,BP$12:BP28)=2,SUMIF(BP$12:BP28,1,BP$12:BP28)=1,SUM(BP$12:BP28)=1,SUM(BP$12:BP28)=2),0,IF($C29+$ED28&gt;($ED$11*BP$8),1,IF($C29+$D29+$E29+$F29+$ED28&gt;($ED$11*BP$8),2,IF($C29+$D29+$E29+$F29+$G29+$ED28&gt;($ED$11*BP$8),3,0))))</f>
        <v>0</v>
      </c>
      <c r="BQ29" s="239">
        <f>IF(OR(SUMIF(BQ$12:BQ28,2,BQ$12:BQ28)=2,SUMIF(BQ$12:BQ28,1,BQ$12:BQ28)=1,SUM(BQ$12:BQ28)=1,SUM(BQ$12:BQ28)=2),0,IF($C29+$ED28&gt;($ED$11*BQ$8),1,IF($C29+$D29+$E29+$F29+$ED28&gt;($ED$11*BQ$8),2,IF($C29+$D29+$E29+$F29+$G29+$ED28&gt;($ED$11*BQ$8),3,0))))</f>
        <v>0</v>
      </c>
      <c r="BR29" s="239">
        <f>IF(OR(SUMIF(BR$12:BR28,2,BR$12:BR28)=2,SUMIF(BR$12:BR28,1,BR$12:BR28)=1,SUM(BR$12:BR28)=1,SUM(BR$12:BR28)=2),0,IF($C29+$ED28&gt;($ED$11*BR$8),1,IF($C29+$D29+$E29+$F29+$ED28&gt;($ED$11*BR$8),2,IF($C29+$D29+$E29+$F29+$G29+$ED28&gt;($ED$11*BR$8),3,0))))</f>
        <v>0</v>
      </c>
      <c r="BS29" s="239">
        <f>IF(OR(SUMIF(BS$12:BS28,2,BS$12:BS28)=2,SUMIF(BS$12:BS28,1,BS$12:BS28)=1,SUM(BS$12:BS28)=1,SUM(BS$12:BS28)=2),0,IF($C29+$ED28&gt;($ED$11*BS$8),1,IF($C29+$D29+$E29+$F29+$ED28&gt;($ED$11*BS$8),2,IF($C29+$D29+$E29+$F29+$G29+$ED28&gt;($ED$11*BS$8),3,0))))</f>
        <v>0</v>
      </c>
      <c r="BT29" s="239">
        <f>IF(OR(SUMIF(BT$12:BT28,2,BT$12:BT28)=2,SUMIF(BT$12:BT28,1,BT$12:BT28)=1,SUM(BT$12:BT28)=1,SUM(BT$12:BT28)=2),0,IF($C29+$ED28&gt;($ED$11*BT$8),1,IF($C29+$D29+$E29+$F29+$ED28&gt;($ED$11*BT$8),2,IF($C29+$D29+$E29+$F29+$G29+$ED28&gt;($ED$11*BT$8),3,0))))</f>
        <v>0</v>
      </c>
      <c r="BU29" s="239">
        <f>IF(OR(SUMIF(BU$12:BU28,2,BU$12:BU28)=2,SUMIF(BU$12:BU28,1,BU$12:BU28)=1,SUM(BU$12:BU28)=1,SUM(BU$12:BU28)=2),0,IF($C29+$ED28&gt;($ED$11*BU$8),1,IF($C29+$D29+$E29+$F29+$ED28&gt;($ED$11*BU$8),2,IF($C29+$D29+$E29+$F29+$G29+$ED28&gt;($ED$11*BU$8),3,0))))</f>
        <v>0</v>
      </c>
      <c r="BV29" s="239">
        <f>IF(OR(SUMIF(BV$12:BV28,2,BV$12:BV28)=2,SUMIF(BV$12:BV28,1,BV$12:BV28)=1,SUM(BV$12:BV28)=1,SUM(BV$12:BV28)=2),0,IF($C29+$ED28&gt;($ED$11*BV$8),1,IF($C29+$D29+$E29+$F29+$ED28&gt;($ED$11*BV$8),2,IF($C29+$D29+$E29+$F29+$G29+$ED28&gt;($ED$11*BV$8),3,0))))</f>
        <v>0</v>
      </c>
      <c r="BW29" s="239">
        <f>IF(OR(SUMIF(BW$12:BW28,2,BW$12:BW28)=2,SUMIF(BW$12:BW28,1,BW$12:BW28)=1,SUM(BW$12:BW28)=1,SUM(BW$12:BW28)=2),0,IF($C29+$ED28&gt;($ED$11*BW$8),1,IF($C29+$D29+$E29+$F29+$ED28&gt;($ED$11*BW$8),2,IF($C29+$D29+$E29+$F29+$G29+$ED28&gt;($ED$11*BW$8),3,0))))</f>
        <v>0</v>
      </c>
      <c r="BX29" s="239">
        <f>IF(OR(SUMIF(BX$12:BX28,2,BX$12:BX28)=2,SUMIF(BX$12:BX28,1,BX$12:BX28)=1,SUM(BX$12:BX28)=1,SUM(BX$12:BX28)=2),0,IF($C29+$ED28&gt;($ED$11*BX$8),1,IF($C29+$D29+$E29+$F29+$ED28&gt;($ED$11*BX$8),2,IF($C29+$D29+$E29+$F29+$G29+$ED28&gt;($ED$11*BX$8),3,0))))</f>
        <v>0</v>
      </c>
      <c r="BY29" s="239">
        <f>IF(OR(SUMIF(BY$12:BY28,2,BY$12:BY28)=2,SUMIF(BY$12:BY28,1,BY$12:BY28)=1,SUM(BY$12:BY28)=1,SUM(BY$12:BY28)=2),0,IF($C29+$ED28&gt;($ED$11*BY$8),1,IF($C29+$D29+$E29+$F29+$ED28&gt;($ED$11*BY$8),2,IF($C29+$D29+$E29+$F29+$G29+$ED28&gt;($ED$11*BY$8),3,0))))</f>
        <v>0</v>
      </c>
      <c r="BZ29" s="239">
        <f>IF(OR(SUMIF(BZ$12:BZ28,2,BZ$12:BZ28)=2,SUMIF(BZ$12:BZ28,1,BZ$12:BZ28)=1,SUM(BZ$12:BZ28)=1,SUM(BZ$12:BZ28)=2),0,IF($C29+$ED28&gt;($ED$11*BZ$8),1,IF($C29+$D29+$E29+$F29+$ED28&gt;($ED$11*BZ$8),2,IF($C29+$D29+$E29+$F29+$G29+$ED28&gt;($ED$11*BZ$8),3,0))))</f>
        <v>0</v>
      </c>
      <c r="CA29" s="239">
        <f>IF(OR(SUMIF(CA$12:CA28,2,CA$12:CA28)=2,SUMIF(CA$12:CA28,1,CA$12:CA28)=1,SUM(CA$12:CA28)=1,SUM(CA$12:CA28)=2),0,IF($C29+$ED28&gt;($ED$11*CA$8),1,IF($C29+$D29+$E29+$F29+$ED28&gt;($ED$11*CA$8),2,IF($C29+$D29+$E29+$F29+$G29+$ED28&gt;($ED$11*CA$8),3,0))))</f>
        <v>0</v>
      </c>
      <c r="CB29" s="239">
        <f>IF(OR(SUMIF(CB$12:CB28,2,CB$12:CB28)=2,SUMIF(CB$12:CB28,1,CB$12:CB28)=1,SUM(CB$12:CB28)=1,SUM(CB$12:CB28)=2),0,IF($C29+$ED28&gt;($ED$11*CB$8),1,IF($C29+$D29+$E29+$F29+$ED28&gt;($ED$11*CB$8),2,IF($C29+$D29+$E29+$F29+$G29+$ED28&gt;($ED$11*CB$8),3,0))))</f>
        <v>0</v>
      </c>
      <c r="CC29" s="239">
        <f>IF(OR(SUMIF(CC$12:CC28,2,CC$12:CC28)=2,SUMIF(CC$12:CC28,1,CC$12:CC28)=1,SUM(CC$12:CC28)=1,SUM(CC$12:CC28)=2),0,IF($C29+$ED28&gt;($ED$11*CC$8),1,IF($C29+$D29+$E29+$F29+$ED28&gt;($ED$11*CC$8),2,IF($C29+$D29+$E29+$F29+$G29+$ED28&gt;($ED$11*CC$8),3,0))))</f>
        <v>0</v>
      </c>
      <c r="CD29" s="239">
        <f>IF(OR(SUMIF(CD$12:CD28,2,CD$12:CD28)=2,SUMIF(CD$12:CD28,1,CD$12:CD28)=1,SUM(CD$12:CD28)=1,SUM(CD$12:CD28)=2),0,IF($C29+$ED28&gt;($ED$11*CD$8),1,IF($C29+$D29+$E29+$F29+$ED28&gt;($ED$11*CD$8),2,IF($C29+$D29+$E29+$F29+$G29+$ED28&gt;($ED$11*CD$8),3,0))))</f>
        <v>0</v>
      </c>
      <c r="CE29" s="239">
        <f>IF(OR(SUMIF(CE$12:CE28,2,CE$12:CE28)=2,SUMIF(CE$12:CE28,1,CE$12:CE28)=1,SUM(CE$12:CE28)=1,SUM(CE$12:CE28)=2),0,IF($C29+$ED28&gt;($ED$11*CE$8),1,IF($C29+$D29+$E29+$F29+$ED28&gt;($ED$11*CE$8),2,IF($C29+$D29+$E29+$F29+$G29+$ED28&gt;($ED$11*CE$8),3,0))))</f>
        <v>0</v>
      </c>
      <c r="CF29" s="239">
        <f>IF(OR(SUMIF(CF$12:CF28,2,CF$12:CF28)=2,SUMIF(CF$12:CF28,1,CF$12:CF28)=1,SUM(CF$12:CF28)=1,SUM(CF$12:CF28)=2),0,IF($C29+$ED28&gt;($ED$11*CF$8),1,IF($C29+$D29+$E29+$F29+$ED28&gt;($ED$11*CF$8),2,IF($C29+$D29+$E29+$F29+$G29+$ED28&gt;($ED$11*CF$8),3,0))))</f>
        <v>0</v>
      </c>
      <c r="CG29" s="239">
        <f>IF(OR(SUMIF(CG$12:CG28,2,CG$12:CG28)=2,SUMIF(CG$12:CG28,1,CG$12:CG28)=1,SUM(CG$12:CG28)=1,SUM(CG$12:CG28)=2),0,IF($C29+$ED28&gt;($ED$11*CG$8),1,IF($C29+$D29+$E29+$F29+$ED28&gt;($ED$11*CG$8),2,IF($C29+$D29+$E29+$F29+$G29+$ED28&gt;($ED$11*CG$8),3,0))))</f>
        <v>0</v>
      </c>
      <c r="CH29" s="239">
        <f>IF(OR(SUMIF(CH$12:CH28,2,CH$12:CH28)=2,SUMIF(CH$12:CH28,1,CH$12:CH28)=1,SUM(CH$12:CH28)=1,SUM(CH$12:CH28)=2),0,IF($C29+$ED28&gt;($ED$11*CH$8),1,IF($C29+$D29+$E29+$F29+$ED28&gt;($ED$11*CH$8),2,IF($C29+$D29+$E29+$F29+$G29+$ED28&gt;($ED$11*CH$8),3,0))))</f>
        <v>0</v>
      </c>
      <c r="CI29" s="239">
        <f>IF(OR(SUMIF(CI$12:CI28,2,CI$12:CI28)=2,SUMIF(CI$12:CI28,1,CI$12:CI28)=1,SUM(CI$12:CI28)=1,SUM(CI$12:CI28)=2),0,IF($C29+$ED28&gt;($ED$11*CI$8),1,IF($C29+$D29+$E29+$F29+$ED28&gt;($ED$11*CI$8),2,IF($C29+$D29+$E29+$F29+$G29+$ED28&gt;($ED$11*CI$8),3,0))))</f>
        <v>0</v>
      </c>
      <c r="CJ29" s="239">
        <f>IF(OR(SUMIF(CJ$12:CJ28,2,CJ$12:CJ28)=2,SUMIF(CJ$12:CJ28,1,CJ$12:CJ28)=1,SUM(CJ$12:CJ28)=1,SUM(CJ$12:CJ28)=2),0,IF($C29+$ED28&gt;($ED$11*CJ$8),1,IF($C29+$D29+$E29+$F29+$ED28&gt;($ED$11*CJ$8),2,IF($C29+$D29+$E29+$F29+$G29+$ED28&gt;($ED$11*CJ$8),3,0))))</f>
        <v>0</v>
      </c>
      <c r="CK29" s="239">
        <f>IF(OR(SUMIF(CK$12:CK28,2,CK$12:CK28)=2,SUMIF(CK$12:CK28,1,CK$12:CK28)=1,SUM(CK$12:CK28)=1,SUM(CK$12:CK28)=2),0,IF($C29+$ED28&gt;($ED$11*CK$8),1,IF($C29+$D29+$E29+$F29+$ED28&gt;($ED$11*CK$8),2,IF($C29+$D29+$E29+$F29+$G29+$ED28&gt;($ED$11*CK$8),3,0))))</f>
        <v>0</v>
      </c>
      <c r="CL29" s="239">
        <f>IF(OR(SUMIF(CL$12:CL28,2,CL$12:CL28)=2,SUMIF(CL$12:CL28,1,CL$12:CL28)=1,SUM(CL$12:CL28)=1,SUM(CL$12:CL28)=2),0,IF($C29+$ED28&gt;($ED$11*CL$8),1,IF($C29+$D29+$E29+$F29+$ED28&gt;($ED$11*CL$8),2,IF($C29+$D29+$E29+$F29+$G29+$ED28&gt;($ED$11*CL$8),3,0))))</f>
        <v>0</v>
      </c>
      <c r="CM29" s="239">
        <f>IF(OR(SUMIF(CM$12:CM28,2,CM$12:CM28)=2,SUMIF(CM$12:CM28,1,CM$12:CM28)=1,SUM(CM$12:CM28)=1,SUM(CM$12:CM28)=2),0,IF($C29+$ED28&gt;($ED$11*CM$8),1,IF($C29+$D29+$E29+$F29+$ED28&gt;($ED$11*CM$8),2,IF($C29+$D29+$E29+$F29+$G29+$ED28&gt;($ED$11*CM$8),3,0))))</f>
        <v>0</v>
      </c>
      <c r="CN29" s="239">
        <f>IF(OR(SUMIF(CN$12:CN28,2,CN$12:CN28)=2,SUMIF(CN$12:CN28,1,CN$12:CN28)=1,SUM(CN$12:CN28)=1,SUM(CN$12:CN28)=2),0,IF($C29+$ED28&gt;($ED$11*CN$8),1,IF($C29+$D29+$E29+$F29+$ED28&gt;($ED$11*CN$8),2,IF($C29+$D29+$E29+$F29+$G29+$ED28&gt;($ED$11*CN$8),3,0))))</f>
        <v>0</v>
      </c>
      <c r="CO29" s="239">
        <f>IF(OR(SUMIF(CO$12:CO28,2,CO$12:CO28)=2,SUMIF(CO$12:CO28,1,CO$12:CO28)=1,SUM(CO$12:CO28)=1,SUM(CO$12:CO28)=2),0,IF($C29+$ED28&gt;($ED$11*CO$8),1,IF($C29+$D29+$E29+$F29+$ED28&gt;($ED$11*CO$8),2,IF($C29+$D29+$E29+$F29+$G29+$ED28&gt;($ED$11*CO$8),3,0))))</f>
        <v>0</v>
      </c>
      <c r="CP29" s="239">
        <f>IF(OR(SUMIF(CP$12:CP28,2,CP$12:CP28)=2,SUMIF(CP$12:CP28,1,CP$12:CP28)=1,SUM(CP$12:CP28)=1,SUM(CP$12:CP28)=2),0,IF($C29+$ED28&gt;($ED$11*CP$8),1,IF($C29+$D29+$E29+$F29+$ED28&gt;($ED$11*CP$8),2,IF($C29+$D29+$E29+$F29+$G29+$ED28&gt;($ED$11*CP$8),3,0))))</f>
        <v>0</v>
      </c>
      <c r="CQ29" s="239">
        <f>IF(OR(SUMIF(CQ$12:CQ28,2,CQ$12:CQ28)=2,SUMIF(CQ$12:CQ28,1,CQ$12:CQ28)=1,SUM(CQ$12:CQ28)=1,SUM(CQ$12:CQ28)=2),0,IF($C29+$ED28&gt;($ED$11*CQ$8),1,IF($C29+$D29+$E29+$F29+$ED28&gt;($ED$11*CQ$8),2,IF($C29+$D29+$E29+$F29+$G29+$ED28&gt;($ED$11*CQ$8),3,0))))</f>
        <v>0</v>
      </c>
      <c r="CR29" s="239">
        <f>IF(OR(SUMIF(CR$12:CR28,2,CR$12:CR28)=2,SUMIF(CR$12:CR28,1,CR$12:CR28)=1,SUM(CR$12:CR28)=1,SUM(CR$12:CR28)=2),0,IF($C29+$ED28&gt;($ED$11*CR$8),1,IF($C29+$D29+$E29+$F29+$ED28&gt;($ED$11*CR$8),2,IF($C29+$D29+$E29+$F29+$G29+$ED28&gt;($ED$11*CR$8),3,0))))</f>
        <v>0</v>
      </c>
      <c r="CS29" s="239">
        <f>IF(OR(SUMIF(CS$12:CS28,2,CS$12:CS28)=2,SUMIF(CS$12:CS28,1,CS$12:CS28)=1,SUM(CS$12:CS28)=1,SUM(CS$12:CS28)=2),0,IF($C29+$ED28&gt;($ED$11*CS$8),1,IF($C29+$D29+$E29+$F29+$ED28&gt;($ED$11*CS$8),2,IF($C29+$D29+$E29+$F29+$G29+$ED28&gt;($ED$11*CS$8),3,0))))</f>
        <v>0</v>
      </c>
      <c r="CT29" s="239">
        <f>IF(OR(SUMIF(CT$12:CT28,2,CT$12:CT28)=2,SUMIF(CT$12:CT28,1,CT$12:CT28)=1,SUM(CT$12:CT28)=1,SUM(CT$12:CT28)=2),0,IF($C29+$ED28&gt;($ED$11*CT$8),1,IF($C29+$D29+$E29+$F29+$ED28&gt;($ED$11*CT$8),2,IF($C29+$D29+$E29+$F29+$G29+$ED28&gt;($ED$11*CT$8),3,0))))</f>
        <v>0</v>
      </c>
      <c r="CU29" s="239">
        <f>IF(OR(SUMIF(CU$12:CU28,2,CU$12:CU28)=2,SUMIF(CU$12:CU28,1,CU$12:CU28)=1,SUM(CU$12:CU28)=1,SUM(CU$12:CU28)=2),0,IF($C29+$ED28&gt;($ED$11*CU$8),1,IF($C29+$D29+$E29+$F29+$ED28&gt;($ED$11*CU$8),2,IF($C29+$D29+$E29+$F29+$G29+$ED28&gt;($ED$11*CU$8),3,0))))</f>
        <v>0</v>
      </c>
      <c r="CV29" s="239">
        <f>IF(OR(SUMIF(CV$12:CV28,2,CV$12:CV28)=2,SUMIF(CV$12:CV28,1,CV$12:CV28)=1,SUM(CV$12:CV28)=1,SUM(CV$12:CV28)=2),0,IF($C29+$ED28&gt;($ED$11*CV$8),1,IF($C29+$D29+$E29+$F29+$ED28&gt;($ED$11*CV$8),2,IF($C29+$D29+$E29+$F29+$G29+$ED28&gt;($ED$11*CV$8),3,0))))</f>
        <v>0</v>
      </c>
      <c r="CW29" s="239">
        <f>IF(OR(SUMIF(CW$12:CW28,2,CW$12:CW28)=2,SUMIF(CW$12:CW28,1,CW$12:CW28)=1,SUM(CW$12:CW28)=1,SUM(CW$12:CW28)=2),0,IF($C29+$ED28&gt;($ED$11*CW$8),1,IF($C29+$D29+$E29+$F29+$ED28&gt;($ED$11*CW$8),2,IF($C29+$D29+$E29+$F29+$G29+$ED28&gt;($ED$11*CW$8),3,0))))</f>
        <v>0</v>
      </c>
      <c r="CX29" s="239">
        <f>IF(OR(SUMIF(CX$12:CX28,2,CX$12:CX28)=2,SUMIF(CX$12:CX28,1,CX$12:CX28)=1,SUM(CX$12:CX28)=1,SUM(CX$12:CX28)=2),0,IF($C29+$ED28&gt;($ED$11*CX$8),1,IF($C29+$D29+$E29+$F29+$ED28&gt;($ED$11*CX$8),2,IF($C29+$D29+$E29+$F29+$G29+$ED28&gt;($ED$11*CX$8),3,0))))</f>
        <v>0</v>
      </c>
      <c r="CY29" s="239">
        <f>IF(OR(SUMIF(CY$12:CY28,2,CY$12:CY28)=2,SUMIF(CY$12:CY28,1,CY$12:CY28)=1,SUM(CY$12:CY28)=1,SUM(CY$12:CY28)=2),0,IF($C29+$ED28&gt;($ED$11*CY$8),1,IF($C29+$D29+$E29+$F29+$ED28&gt;($ED$11*CY$8),2,IF($C29+$D29+$E29+$F29+$G29+$ED28&gt;($ED$11*CY$8),3,0))))</f>
        <v>0</v>
      </c>
      <c r="CZ29" s="239">
        <f>IF(OR(SUMIF(CZ$12:CZ28,2,CZ$12:CZ28)=2,SUMIF(CZ$12:CZ28,1,CZ$12:CZ28)=1,SUM(CZ$12:CZ28)=1,SUM(CZ$12:CZ28)=2),0,IF($C29+$ED28&gt;($ED$11*CZ$8),1,IF($C29+$D29+$E29+$F29+$ED28&gt;($ED$11*CZ$8),2,IF($C29+$D29+$E29+$F29+$G29+$ED28&gt;($ED$11*CZ$8),3,0))))</f>
        <v>0</v>
      </c>
      <c r="DA29" s="239">
        <f>IF(OR(SUMIF(DA$12:DA28,2,DA$12:DA28)=2,SUMIF(DA$12:DA28,1,DA$12:DA28)=1,SUM(DA$12:DA28)=1,SUM(DA$12:DA28)=2),0,IF($C29+$ED28&gt;($ED$11*DA$8),1,IF($C29+$D29+$E29+$F29+$ED28&gt;($ED$11*DA$8),2,IF($C29+$D29+$E29+$F29+$G29+$ED28&gt;($ED$11*DA$8),3,0))))</f>
        <v>0</v>
      </c>
      <c r="DB29" s="239">
        <f>IF(OR(SUMIF(DB$12:DB28,2,DB$12:DB28)=2,SUMIF(DB$12:DB28,1,DB$12:DB28)=1,SUM(DB$12:DB28)=1,SUM(DB$12:DB28)=2),0,IF($C29+$ED28&gt;($ED$11*DB$8),1,IF($C29+$D29+$E29+$F29+$ED28&gt;($ED$11*DB$8),2,IF($C29+$D29+$E29+$F29+$G29+$ED28&gt;($ED$11*DB$8),3,0))))</f>
        <v>0</v>
      </c>
      <c r="DC29" s="239">
        <f>IF(OR(SUMIF(DC$12:DC28,2,DC$12:DC28)=2,SUMIF(DC$12:DC28,1,DC$12:DC28)=1,SUM(DC$12:DC28)=1,SUM(DC$12:DC28)=2),0,IF($C29+$ED28&gt;($ED$11*DC$8),1,IF($C29+$D29+$E29+$F29+$ED28&gt;($ED$11*DC$8),2,IF($C29+$D29+$E29+$F29+$G29+$ED28&gt;($ED$11*DC$8),3,0))))</f>
        <v>0</v>
      </c>
      <c r="DD29" s="239">
        <f>IF(OR(SUMIF(DD$12:DD28,2,DD$12:DD28)=2,SUMIF(DD$12:DD28,1,DD$12:DD28)=1,SUM(DD$12:DD28)=1,SUM(DD$12:DD28)=2),0,IF($C29+$ED28&gt;($ED$11*DD$8),1,IF($C29+$D29+$E29+$F29+$ED28&gt;($ED$11*DD$8),2,IF($C29+$D29+$E29+$F29+$G29+$ED28&gt;($ED$11*DD$8),3,0))))</f>
        <v>0</v>
      </c>
      <c r="DE29" s="239">
        <f>IF(OR(SUMIF(DE$12:DE28,2,DE$12:DE28)=2,SUMIF(DE$12:DE28,1,DE$12:DE28)=1,SUM(DE$12:DE28)=1,SUM(DE$12:DE28)=2),0,IF($C29+$ED28&gt;($ED$11*DE$8),1,IF($C29+$D29+$E29+$F29+$ED28&gt;($ED$11*DE$8),2,IF($C29+$D29+$E29+$F29+$G29+$ED28&gt;($ED$11*DE$8),3,0))))</f>
        <v>0</v>
      </c>
      <c r="DF29" s="239">
        <f>IF(OR(SUMIF(DF$12:DF28,2,DF$12:DF28)=2,SUMIF(DF$12:DF28,1,DF$12:DF28)=1,SUM(DF$12:DF28)=1,SUM(DF$12:DF28)=2),0,IF($C29+$ED28&gt;($ED$11*DF$8),1,IF($C29+$D29+$E29+$F29+$ED28&gt;($ED$11*DF$8),2,IF($C29+$D29+$E29+$F29+$G29+$ED28&gt;($ED$11*DF$8),3,0))))</f>
        <v>0</v>
      </c>
      <c r="DG29" s="239">
        <f>IF(OR(SUMIF(DG$12:DG28,2,DG$12:DG28)=2,SUMIF(DG$12:DG28,1,DG$12:DG28)=1,SUM(DG$12:DG28)=1,SUM(DG$12:DG28)=2),0,IF($C29+$ED28&gt;($ED$11*DG$8),1,IF($C29+$D29+$E29+$F29+$ED28&gt;($ED$11*DG$8),2,IF($C29+$D29+$E29+$F29+$G29+$ED28&gt;($ED$11*DG$8),3,0))))</f>
        <v>0</v>
      </c>
      <c r="DH29" s="239">
        <f>IF(OR(SUMIF(DH$12:DH28,2,DH$12:DH28)=2,SUMIF(DH$12:DH28,1,DH$12:DH28)=1,SUM(DH$12:DH28)=1,SUM(DH$12:DH28)=2),0,IF($C29+$ED28&gt;($ED$11*DH$8),1,IF($C29+$D29+$E29+$F29+$ED28&gt;($ED$11*DH$8),2,IF($C29+$D29+$E29+$F29+$G29+$ED28&gt;($ED$11*DH$8),3,0))))</f>
        <v>0</v>
      </c>
      <c r="DI29" s="239">
        <f>IF(OR(SUMIF(DI$12:DI28,2,DI$12:DI28)=2,SUMIF(DI$12:DI28,1,DI$12:DI28)=1,SUM(DI$12:DI28)=1,SUM(DI$12:DI28)=2),0,IF($C29+$ED28&gt;($ED$11*DI$8),1,IF($C29+$D29+$E29+$F29+$ED28&gt;($ED$11*DI$8),2,IF($C29+$D29+$E29+$F29+$G29+$ED28&gt;($ED$11*DI$8),3,0))))</f>
        <v>0</v>
      </c>
      <c r="DJ29" s="239">
        <f>IF(OR(SUMIF(DJ$12:DJ28,2,DJ$12:DJ28)=2,SUMIF(DJ$12:DJ28,1,DJ$12:DJ28)=1,SUM(DJ$12:DJ28)=1,SUM(DJ$12:DJ28)=2),0,IF($C29+$ED28&gt;($ED$11*DJ$8),1,IF($C29+$D29+$E29+$F29+$ED28&gt;($ED$11*DJ$8),2,IF($C29+$D29+$E29+$F29+$G29+$ED28&gt;($ED$11*DJ$8),3,0))))</f>
        <v>0</v>
      </c>
      <c r="DK29" s="239">
        <f>IF(OR(SUMIF(DK$12:DK28,2,DK$12:DK28)=2,SUMIF(DK$12:DK28,1,DK$12:DK28)=1,SUM(DK$12:DK28)=1,SUM(DK$12:DK28)=2),0,IF($C29+$ED28&gt;($ED$11*DK$8),1,IF($C29+$D29+$E29+$F29+$ED28&gt;($ED$11*DK$8),2,IF($C29+$D29+$E29+$F29+$G29+$ED28&gt;($ED$11*DK$8),3,0))))</f>
        <v>0</v>
      </c>
      <c r="DL29" s="239">
        <f>IF(OR(SUMIF(DL$12:DL28,2,DL$12:DL28)=2,SUMIF(DL$12:DL28,1,DL$12:DL28)=1,SUM(DL$12:DL28)=1,SUM(DL$12:DL28)=2),0,IF($C29+$ED28&gt;($ED$11*DL$8),1,IF($C29+$D29+$E29+$F29+$ED28&gt;($ED$11*DL$8),2,IF($C29+$D29+$E29+$F29+$G29+$ED28&gt;($ED$11*DL$8),3,0))))</f>
        <v>0</v>
      </c>
      <c r="DM29" s="239">
        <f>IF(OR(SUMIF(DM$12:DM28,2,DM$12:DM28)=2,SUMIF(DM$12:DM28,1,DM$12:DM28)=1,SUM(DM$12:DM28)=1,SUM(DM$12:DM28)=2),0,IF($C29+$ED28&gt;($ED$11*DM$8),1,IF($C29+$D29+$E29+$F29+$ED28&gt;($ED$11*DM$8),2,IF($C29+$D29+$E29+$F29+$G29+$ED28&gt;($ED$11*DM$8),3,0))))</f>
        <v>0</v>
      </c>
      <c r="DN29" s="239">
        <f>IF(OR(SUMIF(DN$12:DN28,2,DN$12:DN28)=2,SUMIF(DN$12:DN28,1,DN$12:DN28)=1,SUM(DN$12:DN28)=1,SUM(DN$12:DN28)=2),0,IF($C29+$ED28&gt;($ED$11*DN$8),1,IF($C29+$D29+$E29+$F29+$ED28&gt;($ED$11*DN$8),2,IF($C29+$D29+$E29+$F29+$G29+$ED28&gt;($ED$11*DN$8),3,0))))</f>
        <v>0</v>
      </c>
      <c r="DO29" s="239">
        <f>IF(OR(SUMIF(DO$12:DO28,2,DO$12:DO28)=2,SUMIF(DO$12:DO28,1,DO$12:DO28)=1,SUM(DO$12:DO28)=1,SUM(DO$12:DO28)=2),0,IF($C29+$ED28&gt;($ED$11*DO$8),1,IF($C29+$D29+$E29+$F29+$ED28&gt;($ED$11*DO$8),2,IF($C29+$D29+$E29+$F29+$G29+$ED28&gt;($ED$11*DO$8),3,0))))</f>
        <v>0</v>
      </c>
      <c r="DP29" s="239">
        <f>IF(OR(SUMIF(DP$12:DP28,2,DP$12:DP28)=2,SUMIF(DP$12:DP28,1,DP$12:DP28)=1,SUM(DP$12:DP28)=1,SUM(DP$12:DP28)=2),0,IF($C29+$ED28&gt;($ED$11*DP$8),1,IF($C29+$D29+$E29+$F29+$ED28&gt;($ED$11*DP$8),2,IF($C29+$D29+$E29+$F29+$G29+$ED28&gt;($ED$11*DP$8),3,0))))</f>
        <v>0</v>
      </c>
      <c r="DQ29" s="239">
        <f>IF(OR(SUMIF(DQ$12:DQ28,2,DQ$12:DQ28)=2,SUMIF(DQ$12:DQ28,1,DQ$12:DQ28)=1,SUM(DQ$12:DQ28)=1,SUM(DQ$12:DQ28)=2),0,IF($C29+$ED28&gt;($ED$11*DQ$8),1,IF($C29+$D29+$E29+$F29+$ED28&gt;($ED$11*DQ$8),2,IF($C29+$D29+$E29+$F29+$G29+$ED28&gt;($ED$11*DQ$8),3,0))))</f>
        <v>0</v>
      </c>
      <c r="DR29" s="239">
        <f>IF(OR(SUMIF(DR$12:DR28,2,DR$12:DR28)=2,SUMIF(DR$12:DR28,1,DR$12:DR28)=1,SUM(DR$12:DR28)=1,SUM(DR$12:DR28)=2),0,IF($C29+$ED28&gt;($ED$11*DR$8),1,IF($C29+$D29+$E29+$F29+$ED28&gt;($ED$11*DR$8),2,IF($C29+$D29+$E29+$F29+$G29+$ED28&gt;($ED$11*DR$8),3,0))))</f>
        <v>0</v>
      </c>
      <c r="DS29" s="239">
        <f>IF(OR(SUMIF(DS$12:DS28,2,DS$12:DS28)=2,SUMIF(DS$12:DS28,1,DS$12:DS28)=1,SUM(DS$12:DS28)=1,SUM(DS$12:DS28)=2),0,IF($C29+$ED28&gt;($ED$11*DS$8),1,IF($C29+$D29+$E29+$F29+$ED28&gt;($ED$11*DS$8),2,IF($C29+$D29+$E29+$F29+$G29+$ED28&gt;($ED$11*DS$8),3,0))))</f>
        <v>0</v>
      </c>
      <c r="DT29" s="239">
        <f>IF(OR(SUMIF(DT$12:DT28,2,DT$12:DT28)=2,SUMIF(DT$12:DT28,1,DT$12:DT28)=1,SUM(DT$12:DT28)=1,SUM(DT$12:DT28)=2),0,IF($C29+$ED28&gt;($ED$11*DT$8),1,IF($C29+$D29+$E29+$F29+$ED28&gt;($ED$11*DT$8),2,IF($C29+$D29+$E29+$F29+$G29+$ED28&gt;($ED$11*DT$8),3,0))))</f>
        <v>0</v>
      </c>
      <c r="DU29" s="239">
        <f>IF(OR(SUMIF(DU$12:DU28,2,DU$12:DU28)=2,SUMIF(DU$12:DU28,1,DU$12:DU28)=1,SUM(DU$12:DU28)=1,SUM(DU$12:DU28)=2),0,IF($C29+$ED28&gt;($ED$11*DU$8),1,IF($C29+$D29+$E29+$F29+$ED28&gt;($ED$11*DU$8),2,IF($C29+$D29+$E29+$F29+$G29+$ED28&gt;($ED$11*DU$8),3,0))))</f>
        <v>0</v>
      </c>
      <c r="DV29" s="239">
        <f>IF(OR(SUMIF(DV$12:DV28,2,DV$12:DV28)=2,SUMIF(DV$12:DV28,1,DV$12:DV28)=1,SUM(DV$12:DV28)=1,SUM(DV$12:DV28)=2),0,IF($C29+$ED28&gt;($ED$11*DV$8),1,IF($C29+$D29+$E29+$F29+$ED28&gt;($ED$11*DV$8),2,IF($C29+$D29+$E29+$F29+$G29+$ED28&gt;($ED$11*DV$8),3,0))))</f>
        <v>0</v>
      </c>
      <c r="DW29" s="239">
        <f>IF(OR(SUMIF(DW$12:DW28,2,DW$12:DW28)=2,SUMIF(DW$12:DW28,1,DW$12:DW28)=1,SUM(DW$12:DW28)=1,SUM(DW$12:DW28)=2),0,IF($C29+$ED28&gt;($ED$11*DW$8),1,IF($C29+$D29+$E29+$F29+$ED28&gt;($ED$11*DW$8),2,IF($C29+$D29+$E29+$F29+$G29+$ED28&gt;($ED$11*DW$8),3,0))))</f>
        <v>0</v>
      </c>
      <c r="DX29" s="239">
        <f>IF(OR(SUMIF(DX$12:DX28,2,DX$12:DX28)=2,SUMIF(DX$12:DX28,1,DX$12:DX28)=1,SUM(DX$12:DX28)=1,SUM(DX$12:DX28)=2),0,IF($C29+$ED28&gt;($ED$11*DX$8),1,IF($C29+$D29+$E29+$F29+$ED28&gt;($ED$11*DX$8),2,IF($C29+$D29+$E29+$F29+$G29+$ED28&gt;($ED$11*DX$8),3,0))))</f>
        <v>0</v>
      </c>
      <c r="DY29" s="239">
        <f>IF(OR(SUMIF(DY$12:DY28,2,DY$12:DY28)=2,SUMIF(DY$12:DY28,1,DY$12:DY28)=1,SUM(DY$12:DY28)=1,SUM(DY$12:DY28)=2),0,IF($C29+$ED28&gt;($ED$11*DY$8),1,IF($C29+$D29+$E29+$F29+$ED28&gt;($ED$11*DY$8),2,IF($C29+$D29+$E29+$F29+$G29+$ED28&gt;($ED$11*DY$8),3,0))))</f>
        <v>0</v>
      </c>
      <c r="DZ29" s="239">
        <f>IF(OR(SUMIF(DZ$12:DZ28,2,DZ$12:DZ28)=2,SUMIF(DZ$12:DZ28,1,DZ$12:DZ28)=1,SUM(DZ$12:DZ28)=1,SUM(DZ$12:DZ28)=2),0,IF($C29+$ED28&gt;($ED$11*DZ$8),1,IF($C29+$D29+$E29+$F29+$ED28&gt;($ED$11*DZ$8),2,IF($C29+$D29+$E29+$F29+$G29+$ED28&gt;($ED$11*DZ$8),3,0))))</f>
        <v>0</v>
      </c>
      <c r="EA29" s="239">
        <f>IF(OR(SUMIF(EA$12:EA28,2,EA$12:EA28)=2,SUMIF(EA$12:EA28,1,EA$12:EA28)=1,SUM(EA$12:EA28)=1,SUM(EA$12:EA28)=2),0,IF($C29+$ED28&gt;($ED$11*EA$8),1,IF($C29+$D29+$E29+$F29+$ED28&gt;($ED$11*EA$8),2,IF($C29+$D29+$E29+$F29+$G29+$ED28&gt;($ED$11*EA$8),3,0))))</f>
        <v>0</v>
      </c>
      <c r="EB29" s="239">
        <f>IF(OR(SUMIF(EB$12:EB28,2,EB$12:EB28)=2,SUMIF(EB$12:EB28,1,EB$12:EB28)=1,SUM(EB$12:EB28)=1,SUM(EB$12:EB28)=2),0,IF($C29+$ED28&gt;($ED$11*EB$8),1,IF($C29+$D29+$E29+$F29+$ED28&gt;($ED$11*EB$8),2,IF($C29+$D29+$E29+$F29+$G29+$ED28&gt;($ED$11*EB$8),3,0))))</f>
        <v>0</v>
      </c>
      <c r="EC29" s="239">
        <f>IF(OR(SUMIF(EC$12:EC28,2,EC$12:EC28)=2,SUMIF(EC$12:EC28,1,EC$12:EC28)=1,SUM(EC$12:EC28)=1,SUM(EC$12:EC28)=2),0,IF($C29+$ED28&gt;($ED$11*EC$8),1,IF($C29+$D29+$E29+$F29+$ED28&gt;($ED$11*EC$8),2,IF($C29+$D29+$E29+$F29+$G29+$ED28&gt;($ED$11*EC$8),3,0))))</f>
        <v>0</v>
      </c>
      <c r="ED29" s="197">
        <f>SUM($C$12:$F29)</f>
        <v>0</v>
      </c>
    </row>
    <row r="30" spans="1:134" ht="14.1" customHeight="1">
      <c r="A30" s="236">
        <v>19</v>
      </c>
      <c r="B30" s="237"/>
      <c r="C30" s="237"/>
      <c r="D30" s="237"/>
      <c r="E30" s="237"/>
      <c r="F30" s="237"/>
      <c r="G30" s="237"/>
      <c r="H30" s="239">
        <f>IF(OR(SUMIF(H$12:H29,2,H$12:H29)=2,SUMIF(H$12:H29,1,H$12:H29)=1,SUM(H$12:H29)=1,SUM(H$12:H29)=2),0,IF($C30+$ED29&gt;($ED$11*H$8),1,IF($C30+$D30+$E30+$F30+$ED29&gt;($ED$11*H$8),2,IF($C30+$D30+$E30+$F30+$G30+$ED29&gt;($ED$11*H$8),3,0))))</f>
        <v>0</v>
      </c>
      <c r="I30" s="239">
        <f>IF(OR(SUMIF(I$12:I29,2,I$12:I29)=2,SUMIF(I$12:I29,1,I$12:I29)=1,SUM(I$12:I29)=1,SUM(I$12:I29)=2),0,IF($C30+$ED29&gt;($ED$11*I$8),1,IF($C30+$D30+$E30+$F30+$ED29&gt;($ED$11*I$8),2,IF($C30+$D30+$E30+$F30+$G30+$ED29&gt;($ED$11*I$8),3,0))))</f>
        <v>0</v>
      </c>
      <c r="J30" s="239">
        <f>IF(OR(SUMIF(J$12:J29,2,J$12:J29)=2,SUMIF(J$12:J29,1,J$12:J29)=1,SUM(J$12:J29)=1,SUM(J$12:J29)=2),0,IF($C30+$ED29&gt;($ED$11*J$8),1,IF($C30+$D30+$E30+$F30+$ED29&gt;($ED$11*J$8),2,IF($C30+$D30+$E30+$F30+$G30+$ED29&gt;($ED$11*J$8),3,0))))</f>
        <v>0</v>
      </c>
      <c r="K30" s="239">
        <f>IF(OR(SUMIF(K$12:K29,2,K$12:K29)=2,SUMIF(K$12:K29,1,K$12:K29)=1,SUM(K$12:K29)=1,SUM(K$12:K29)=2),0,IF($C30+$ED29&gt;($ED$11*K$8),1,IF($C30+$D30+$E30+$F30+$ED29&gt;($ED$11*K$8),2,IF($C30+$D30+$E30+$F30+$G30+$ED29&gt;($ED$11*K$8),3,0))))</f>
        <v>0</v>
      </c>
      <c r="L30" s="239">
        <f>IF(OR(SUMIF(L$12:L29,2,L$12:L29)=2,SUMIF(L$12:L29,1,L$12:L29)=1,SUM(L$12:L29)=1,SUM(L$12:L29)=2),0,IF($C30+$ED29&gt;($ED$11*L$8),1,IF($C30+$D30+$E30+$F30+$ED29&gt;($ED$11*L$8),2,IF($C30+$D30+$E30+$F30+$G30+$ED29&gt;($ED$11*L$8),3,0))))</f>
        <v>0</v>
      </c>
      <c r="M30" s="239">
        <f>IF(OR(SUMIF(M$12:M29,2,M$12:M29)=2,SUMIF(M$12:M29,1,M$12:M29)=1,SUM(M$12:M29)=1,SUM(M$12:M29)=2),0,IF($C30+$ED29&gt;($ED$11*M$8),1,IF($C30+$D30+$E30+$F30+$ED29&gt;($ED$11*M$8),2,IF($C30+$D30+$E30+$F30+$G30+$ED29&gt;($ED$11*M$8),3,0))))</f>
        <v>0</v>
      </c>
      <c r="N30" s="239">
        <f>IF(OR(SUMIF(N$12:N29,2,N$12:N29)=2,SUMIF(N$12:N29,1,N$12:N29)=1,SUM(N$12:N29)=1,SUM(N$12:N29)=2),0,IF($C30+$ED29&gt;($ED$11*N$8),1,IF($C30+$D30+$E30+$F30+$ED29&gt;($ED$11*N$8),2,IF($C30+$D30+$E30+$F30+$G30+$ED29&gt;($ED$11*N$8),3,0))))</f>
        <v>0</v>
      </c>
      <c r="O30" s="239">
        <f>IF(OR(SUMIF(O$12:O29,2,O$12:O29)=2,SUMIF(O$12:O29,1,O$12:O29)=1,SUM(O$12:O29)=1,SUM(O$12:O29)=2),0,IF($C30+$ED29&gt;($ED$11*O$8),1,IF($C30+$D30+$E30+$F30+$ED29&gt;($ED$11*O$8),2,IF($C30+$D30+$E30+$F30+$G30+$ED29&gt;($ED$11*O$8),3,0))))</f>
        <v>0</v>
      </c>
      <c r="P30" s="239">
        <f>IF(OR(SUMIF(P$12:P29,2,P$12:P29)=2,SUMIF(P$12:P29,1,P$12:P29)=1,SUM(P$12:P29)=1,SUM(P$12:P29)=2),0,IF($C30+$ED29&gt;($ED$11*P$8),1,IF($C30+$D30+$E30+$F30+$ED29&gt;($ED$11*P$8),2,IF($C30+$D30+$E30+$F30+$G30+$ED29&gt;($ED$11*P$8),3,0))))</f>
        <v>0</v>
      </c>
      <c r="Q30" s="239">
        <f>IF(OR(SUMIF(Q$12:Q29,2,Q$12:Q29)=2,SUMIF(Q$12:Q29,1,Q$12:Q29)=1,SUM(Q$12:Q29)=1,SUM(Q$12:Q29)=2),0,IF($C30+$ED29&gt;($ED$11*Q$8),1,IF($C30+$D30+$E30+$F30+$ED29&gt;($ED$11*Q$8),2,IF($C30+$D30+$E30+$F30+$G30+$ED29&gt;($ED$11*Q$8),3,0))))</f>
        <v>0</v>
      </c>
      <c r="R30" s="239">
        <f>IF(OR(SUMIF(R$12:R29,2,R$12:R29)=2,SUMIF(R$12:R29,1,R$12:R29)=1,SUM(R$12:R29)=1,SUM(R$12:R29)=2),0,IF($C30+$ED29&gt;($ED$11*R$8),1,IF($C30+$D30+$E30+$F30+$ED29&gt;($ED$11*R$8),2,IF($C30+$D30+$E30+$F30+$G30+$ED29&gt;($ED$11*R$8),3,0))))</f>
        <v>0</v>
      </c>
      <c r="S30" s="239">
        <f>IF(OR(SUMIF(S$12:S29,2,S$12:S29)=2,SUMIF(S$12:S29,1,S$12:S29)=1,SUM(S$12:S29)=1,SUM(S$12:S29)=2),0,IF($C30+$ED29&gt;($ED$11*S$8),1,IF($C30+$D30+$E30+$F30+$ED29&gt;($ED$11*S$8),2,IF($C30+$D30+$E30+$F30+$G30+$ED29&gt;($ED$11*S$8),3,0))))</f>
        <v>0</v>
      </c>
      <c r="T30" s="239">
        <f>IF(OR(SUMIF(T$12:T29,2,T$12:T29)=2,SUMIF(T$12:T29,1,T$12:T29)=1,SUM(T$12:T29)=1,SUM(T$12:T29)=2),0,IF($C30+$ED29&gt;($ED$11*T$8),1,IF($C30+$D30+$E30+$F30+$ED29&gt;($ED$11*T$8),2,IF($C30+$D30+$E30+$F30+$G30+$ED29&gt;($ED$11*T$8),3,0))))</f>
        <v>0</v>
      </c>
      <c r="U30" s="239">
        <f>IF(OR(SUMIF(U$12:U29,2,U$12:U29)=2,SUMIF(U$12:U29,1,U$12:U29)=1,SUM(U$12:U29)=1,SUM(U$12:U29)=2),0,IF($C30+$ED29&gt;($ED$11*U$8),1,IF($C30+$D30+$E30+$F30+$ED29&gt;($ED$11*U$8),2,IF($C30+$D30+$E30+$F30+$G30+$ED29&gt;($ED$11*U$8),3,0))))</f>
        <v>0</v>
      </c>
      <c r="V30" s="239">
        <f>IF(OR(SUMIF(V$12:V29,2,V$12:V29)=2,SUMIF(V$12:V29,1,V$12:V29)=1,SUM(V$12:V29)=1,SUM(V$12:V29)=2),0,IF($C30+$ED29&gt;($ED$11*V$8),1,IF($C30+$D30+$E30+$F30+$ED29&gt;($ED$11*V$8),2,IF($C30+$D30+$E30+$F30+$G30+$ED29&gt;($ED$11*V$8),3,0))))</f>
        <v>0</v>
      </c>
      <c r="W30" s="239">
        <f>IF(OR(SUMIF(W$12:W29,2,W$12:W29)=2,SUMIF(W$12:W29,1,W$12:W29)=1,SUM(W$12:W29)=1,SUM(W$12:W29)=2),0,IF($C30+$ED29&gt;($ED$11*W$8),1,IF($C30+$D30+$E30+$F30+$ED29&gt;($ED$11*W$8),2,IF($C30+$D30+$E30+$F30+$G30+$ED29&gt;($ED$11*W$8),3,0))))</f>
        <v>0</v>
      </c>
      <c r="X30" s="239">
        <f>IF(OR(SUMIF(X$12:X29,2,X$12:X29)=2,SUMIF(X$12:X29,1,X$12:X29)=1,SUM(X$12:X29)=1,SUM(X$12:X29)=2),0,IF($C30+$ED29&gt;($ED$11*X$8),1,IF($C30+$D30+$E30+$F30+$ED29&gt;($ED$11*X$8),2,IF($C30+$D30+$E30+$F30+$G30+$ED29&gt;($ED$11*X$8),3,0))))</f>
        <v>0</v>
      </c>
      <c r="Y30" s="239">
        <f>IF(OR(SUMIF(Y$12:Y29,2,Y$12:Y29)=2,SUMIF(Y$12:Y29,1,Y$12:Y29)=1,SUM(Y$12:Y29)=1,SUM(Y$12:Y29)=2),0,IF($C30+$ED29&gt;($ED$11*Y$8),1,IF($C30+$D30+$E30+$F30+$ED29&gt;($ED$11*Y$8),2,IF($C30+$D30+$E30+$F30+$G30+$ED29&gt;($ED$11*Y$8),3,0))))</f>
        <v>0</v>
      </c>
      <c r="Z30" s="239">
        <f>IF(OR(SUMIF(Z$12:Z29,2,Z$12:Z29)=2,SUMIF(Z$12:Z29,1,Z$12:Z29)=1,SUM(Z$12:Z29)=1,SUM(Z$12:Z29)=2),0,IF($C30+$ED29&gt;($ED$11*Z$8),1,IF($C30+$D30+$E30+$F30+$ED29&gt;($ED$11*Z$8),2,IF($C30+$D30+$E30+$F30+$G30+$ED29&gt;($ED$11*Z$8),3,0))))</f>
        <v>0</v>
      </c>
      <c r="AA30" s="239">
        <f>IF(OR(SUMIF(AA$12:AA29,2,AA$12:AA29)=2,SUMIF(AA$12:AA29,1,AA$12:AA29)=1,SUM(AA$12:AA29)=1,SUM(AA$12:AA29)=2),0,IF($C30+$ED29&gt;($ED$11*AA$8),1,IF($C30+$D30+$E30+$F30+$ED29&gt;($ED$11*AA$8),2,IF($C30+$D30+$E30+$F30+$G30+$ED29&gt;($ED$11*AA$8),3,0))))</f>
        <v>0</v>
      </c>
      <c r="AB30" s="239">
        <f>IF(OR(SUMIF(AB$12:AB29,2,AB$12:AB29)=2,SUMIF(AB$12:AB29,1,AB$12:AB29)=1,SUM(AB$12:AB29)=1,SUM(AB$12:AB29)=2),0,IF($C30+$ED29&gt;($ED$11*AB$8),1,IF($C30+$D30+$E30+$F30+$ED29&gt;($ED$11*AB$8),2,IF($C30+$D30+$E30+$F30+$G30+$ED29&gt;($ED$11*AB$8),3,0))))</f>
        <v>0</v>
      </c>
      <c r="AC30" s="239">
        <f>IF(OR(SUMIF(AC$12:AC29,2,AC$12:AC29)=2,SUMIF(AC$12:AC29,1,AC$12:AC29)=1,SUM(AC$12:AC29)=1,SUM(AC$12:AC29)=2),0,IF($C30+$ED29&gt;($ED$11*AC$8),1,IF($C30+$D30+$E30+$F30+$ED29&gt;($ED$11*AC$8),2,IF($C30+$D30+$E30+$F30+$G30+$ED29&gt;($ED$11*AC$8),3,0))))</f>
        <v>0</v>
      </c>
      <c r="AD30" s="239">
        <f>IF(OR(SUMIF(AD$12:AD29,2,AD$12:AD29)=2,SUMIF(AD$12:AD29,1,AD$12:AD29)=1,SUM(AD$12:AD29)=1,SUM(AD$12:AD29)=2),0,IF($C30+$ED29&gt;($ED$11*AD$8),1,IF($C30+$D30+$E30+$F30+$ED29&gt;($ED$11*AD$8),2,IF($C30+$D30+$E30+$F30+$G30+$ED29&gt;($ED$11*AD$8),3,0))))</f>
        <v>0</v>
      </c>
      <c r="AE30" s="239">
        <f>IF(OR(SUMIF(AE$12:AE29,2,AE$12:AE29)=2,SUMIF(AE$12:AE29,1,AE$12:AE29)=1,SUM(AE$12:AE29)=1,SUM(AE$12:AE29)=2),0,IF($C30+$ED29&gt;($ED$11*AE$8),1,IF($C30+$D30+$E30+$F30+$ED29&gt;($ED$11*AE$8),2,IF($C30+$D30+$E30+$F30+$G30+$ED29&gt;($ED$11*AE$8),3,0))))</f>
        <v>0</v>
      </c>
      <c r="AF30" s="239">
        <f>IF(OR(SUMIF(AF$12:AF29,2,AF$12:AF29)=2,SUMIF(AF$12:AF29,1,AF$12:AF29)=1,SUM(AF$12:AF29)=1,SUM(AF$12:AF29)=2),0,IF($C30+$ED29&gt;($ED$11*AF$8),1,IF($C30+$D30+$E30+$F30+$ED29&gt;($ED$11*AF$8),2,IF($C30+$D30+$E30+$F30+$G30+$ED29&gt;($ED$11*AF$8),3,0))))</f>
        <v>0</v>
      </c>
      <c r="AG30" s="239">
        <f>IF(OR(SUMIF(AG$12:AG29,2,AG$12:AG29)=2,SUMIF(AG$12:AG29,1,AG$12:AG29)=1,SUM(AG$12:AG29)=1,SUM(AG$12:AG29)=2),0,IF($C30+$ED29&gt;($ED$11*AG$8),1,IF($C30+$D30+$E30+$F30+$ED29&gt;($ED$11*AG$8),2,IF($C30+$D30+$E30+$F30+$G30+$ED29&gt;($ED$11*AG$8),3,0))))</f>
        <v>0</v>
      </c>
      <c r="AH30" s="239">
        <f>IF(OR(SUMIF(AH$12:AH29,2,AH$12:AH29)=2,SUMIF(AH$12:AH29,1,AH$12:AH29)=1,SUM(AH$12:AH29)=1,SUM(AH$12:AH29)=2),0,IF($C30+$ED29&gt;($ED$11*AH$8),1,IF($C30+$D30+$E30+$F30+$ED29&gt;($ED$11*AH$8),2,IF($C30+$D30+$E30+$F30+$G30+$ED29&gt;($ED$11*AH$8),3,0))))</f>
        <v>0</v>
      </c>
      <c r="AI30" s="239">
        <f>IF(OR(SUMIF(AI$12:AI29,2,AI$12:AI29)=2,SUMIF(AI$12:AI29,1,AI$12:AI29)=1,SUM(AI$12:AI29)=1,SUM(AI$12:AI29)=2),0,IF($C30+$ED29&gt;($ED$11*AI$8),1,IF($C30+$D30+$E30+$F30+$ED29&gt;($ED$11*AI$8),2,IF($C30+$D30+$E30+$F30+$G30+$ED29&gt;($ED$11*AI$8),3,0))))</f>
        <v>0</v>
      </c>
      <c r="AJ30" s="239">
        <f>IF(OR(SUMIF(AJ$12:AJ29,2,AJ$12:AJ29)=2,SUMIF(AJ$12:AJ29,1,AJ$12:AJ29)=1,SUM(AJ$12:AJ29)=1,SUM(AJ$12:AJ29)=2),0,IF($C30+$ED29&gt;($ED$11*AJ$8),1,IF($C30+$D30+$E30+$F30+$ED29&gt;($ED$11*AJ$8),2,IF($C30+$D30+$E30+$F30+$G30+$ED29&gt;($ED$11*AJ$8),3,0))))</f>
        <v>0</v>
      </c>
      <c r="AK30" s="239">
        <f>IF(OR(SUMIF(AK$12:AK29,2,AK$12:AK29)=2,SUMIF(AK$12:AK29,1,AK$12:AK29)=1,SUM(AK$12:AK29)=1,SUM(AK$12:AK29)=2),0,IF($C30+$ED29&gt;($ED$11*AK$8),1,IF($C30+$D30+$E30+$F30+$ED29&gt;($ED$11*AK$8),2,IF($C30+$D30+$E30+$F30+$G30+$ED29&gt;($ED$11*AK$8),3,0))))</f>
        <v>0</v>
      </c>
      <c r="AL30" s="239">
        <f>IF(OR(SUMIF(AL$12:AL29,2,AL$12:AL29)=2,SUMIF(AL$12:AL29,1,AL$12:AL29)=1,SUM(AL$12:AL29)=1,SUM(AL$12:AL29)=2),0,IF($C30+$ED29&gt;($ED$11*AL$8),1,IF($C30+$D30+$E30+$F30+$ED29&gt;($ED$11*AL$8),2,IF($C30+$D30+$E30+$F30+$G30+$ED29&gt;($ED$11*AL$8),3,0))))</f>
        <v>0</v>
      </c>
      <c r="AM30" s="239">
        <f>IF(OR(SUMIF(AM$12:AM29,2,AM$12:AM29)=2,SUMIF(AM$12:AM29,1,AM$12:AM29)=1,SUM(AM$12:AM29)=1,SUM(AM$12:AM29)=2),0,IF($C30+$ED29&gt;($ED$11*AM$8),1,IF($C30+$D30+$E30+$F30+$ED29&gt;($ED$11*AM$8),2,IF($C30+$D30+$E30+$F30+$G30+$ED29&gt;($ED$11*AM$8),3,0))))</f>
        <v>0</v>
      </c>
      <c r="AN30" s="239">
        <f>IF(OR(SUMIF(AN$12:AN29,2,AN$12:AN29)=2,SUMIF(AN$12:AN29,1,AN$12:AN29)=1,SUM(AN$12:AN29)=1,SUM(AN$12:AN29)=2),0,IF($C30+$ED29&gt;($ED$11*AN$8),1,IF($C30+$D30+$E30+$F30+$ED29&gt;($ED$11*AN$8),2,IF($C30+$D30+$E30+$F30+$G30+$ED29&gt;($ED$11*AN$8),3,0))))</f>
        <v>0</v>
      </c>
      <c r="AO30" s="239">
        <f>IF(OR(SUMIF(AO$12:AO29,2,AO$12:AO29)=2,SUMIF(AO$12:AO29,1,AO$12:AO29)=1,SUM(AO$12:AO29)=1,SUM(AO$12:AO29)=2),0,IF($C30+$ED29&gt;($ED$11*AO$8),1,IF($C30+$D30+$E30+$F30+$ED29&gt;($ED$11*AO$8),2,IF($C30+$D30+$E30+$F30+$G30+$ED29&gt;($ED$11*AO$8),3,0))))</f>
        <v>0</v>
      </c>
      <c r="AP30" s="239">
        <f>IF(OR(SUMIF(AP$12:AP29,2,AP$12:AP29)=2,SUMIF(AP$12:AP29,1,AP$12:AP29)=1,SUM(AP$12:AP29)=1,SUM(AP$12:AP29)=2),0,IF($C30+$ED29&gt;($ED$11*AP$8),1,IF($C30+$D30+$E30+$F30+$ED29&gt;($ED$11*AP$8),2,IF($C30+$D30+$E30+$F30+$G30+$ED29&gt;($ED$11*AP$8),3,0))))</f>
        <v>0</v>
      </c>
      <c r="AQ30" s="239">
        <f>IF(OR(SUMIF(AQ$12:AQ29,2,AQ$12:AQ29)=2,SUMIF(AQ$12:AQ29,1,AQ$12:AQ29)=1,SUM(AQ$12:AQ29)=1,SUM(AQ$12:AQ29)=2),0,IF($C30+$ED29&gt;($ED$11*AQ$8),1,IF($C30+$D30+$E30+$F30+$ED29&gt;($ED$11*AQ$8),2,IF($C30+$D30+$E30+$F30+$G30+$ED29&gt;($ED$11*AQ$8),3,0))))</f>
        <v>0</v>
      </c>
      <c r="AR30" s="239">
        <f>IF(OR(SUMIF(AR$12:AR29,2,AR$12:AR29)=2,SUMIF(AR$12:AR29,1,AR$12:AR29)=1,SUM(AR$12:AR29)=1,SUM(AR$12:AR29)=2),0,IF($C30+$ED29&gt;($ED$11*AR$8),1,IF($C30+$D30+$E30+$F30+$ED29&gt;($ED$11*AR$8),2,IF($C30+$D30+$E30+$F30+$G30+$ED29&gt;($ED$11*AR$8),3,0))))</f>
        <v>0</v>
      </c>
      <c r="AS30" s="239">
        <f>IF(OR(SUMIF(AS$12:AS29,2,AS$12:AS29)=2,SUMIF(AS$12:AS29,1,AS$12:AS29)=1,SUM(AS$12:AS29)=1,SUM(AS$12:AS29)=2),0,IF($C30+$ED29&gt;($ED$11*AS$8),1,IF($C30+$D30+$E30+$F30+$ED29&gt;($ED$11*AS$8),2,IF($C30+$D30+$E30+$F30+$G30+$ED29&gt;($ED$11*AS$8),3,0))))</f>
        <v>0</v>
      </c>
      <c r="AT30" s="239">
        <f>IF(OR(SUMIF(AT$12:AT29,2,AT$12:AT29)=2,SUMIF(AT$12:AT29,1,AT$12:AT29)=1,SUM(AT$12:AT29)=1,SUM(AT$12:AT29)=2),0,IF($C30+$ED29&gt;($ED$11*AT$8),1,IF($C30+$D30+$E30+$F30+$ED29&gt;($ED$11*AT$8),2,IF($C30+$D30+$E30+$F30+$G30+$ED29&gt;($ED$11*AT$8),3,0))))</f>
        <v>0</v>
      </c>
      <c r="AU30" s="239">
        <f>IF(OR(SUMIF(AU$12:AU29,2,AU$12:AU29)=2,SUMIF(AU$12:AU29,1,AU$12:AU29)=1,SUM(AU$12:AU29)=1,SUM(AU$12:AU29)=2),0,IF($C30+$ED29&gt;($ED$11*AU$8),1,IF($C30+$D30+$E30+$F30+$ED29&gt;($ED$11*AU$8),2,IF($C30+$D30+$E30+$F30+$G30+$ED29&gt;($ED$11*AU$8),3,0))))</f>
        <v>0</v>
      </c>
      <c r="AV30" s="239">
        <f>IF(OR(SUMIF(AV$12:AV29,2,AV$12:AV29)=2,SUMIF(AV$12:AV29,1,AV$12:AV29)=1,SUM(AV$12:AV29)=1,SUM(AV$12:AV29)=2),0,IF($C30+$ED29&gt;($ED$11*AV$8),1,IF($C30+$D30+$E30+$F30+$ED29&gt;($ED$11*AV$8),2,IF($C30+$D30+$E30+$F30+$G30+$ED29&gt;($ED$11*AV$8),3,0))))</f>
        <v>0</v>
      </c>
      <c r="AW30" s="239">
        <f>IF(OR(SUMIF(AW$12:AW29,2,AW$12:AW29)=2,SUMIF(AW$12:AW29,1,AW$12:AW29)=1,SUM(AW$12:AW29)=1,SUM(AW$12:AW29)=2),0,IF($C30+$ED29&gt;($ED$11*AW$8),1,IF($C30+$D30+$E30+$F30+$ED29&gt;($ED$11*AW$8),2,IF($C30+$D30+$E30+$F30+$G30+$ED29&gt;($ED$11*AW$8),3,0))))</f>
        <v>0</v>
      </c>
      <c r="AX30" s="239">
        <f>IF(OR(SUMIF(AX$12:AX29,2,AX$12:AX29)=2,SUMIF(AX$12:AX29,1,AX$12:AX29)=1,SUM(AX$12:AX29)=1,SUM(AX$12:AX29)=2),0,IF($C30+$ED29&gt;($ED$11*AX$8),1,IF($C30+$D30+$E30+$F30+$ED29&gt;($ED$11*AX$8),2,IF($C30+$D30+$E30+$F30+$G30+$ED29&gt;($ED$11*AX$8),3,0))))</f>
        <v>0</v>
      </c>
      <c r="AY30" s="239">
        <f>IF(OR(SUMIF(AY$12:AY29,2,AY$12:AY29)=2,SUMIF(AY$12:AY29,1,AY$12:AY29)=1,SUM(AY$12:AY29)=1,SUM(AY$12:AY29)=2),0,IF($C30+$ED29&gt;($ED$11*AY$8),1,IF($C30+$D30+$E30+$F30+$ED29&gt;($ED$11*AY$8),2,IF($C30+$D30+$E30+$F30+$G30+$ED29&gt;($ED$11*AY$8),3,0))))</f>
        <v>0</v>
      </c>
      <c r="AZ30" s="239">
        <f>IF(OR(SUMIF(AZ$12:AZ29,2,AZ$12:AZ29)=2,SUMIF(AZ$12:AZ29,1,AZ$12:AZ29)=1,SUM(AZ$12:AZ29)=1,SUM(AZ$12:AZ29)=2),0,IF($C30+$ED29&gt;($ED$11*AZ$8),1,IF($C30+$D30+$E30+$F30+$ED29&gt;($ED$11*AZ$8),2,IF($C30+$D30+$E30+$F30+$G30+$ED29&gt;($ED$11*AZ$8),3,0))))</f>
        <v>0</v>
      </c>
      <c r="BA30" s="239">
        <f>IF(OR(SUMIF(BA$12:BA29,2,BA$12:BA29)=2,SUMIF(BA$12:BA29,1,BA$12:BA29)=1,SUM(BA$12:BA29)=1,SUM(BA$12:BA29)=2),0,IF($C30+$ED29&gt;($ED$11*BA$8),1,IF($C30+$D30+$E30+$F30+$ED29&gt;($ED$11*BA$8),2,IF($C30+$D30+$E30+$F30+$G30+$ED29&gt;($ED$11*BA$8),3,0))))</f>
        <v>0</v>
      </c>
      <c r="BB30" s="239">
        <f>IF(OR(SUMIF(BB$12:BB29,2,BB$12:BB29)=2,SUMIF(BB$12:BB29,1,BB$12:BB29)=1,SUM(BB$12:BB29)=1,SUM(BB$12:BB29)=2),0,IF($C30+$ED29&gt;($ED$11*BB$8),1,IF($C30+$D30+$E30+$F30+$ED29&gt;($ED$11*BB$8),2,IF($C30+$D30+$E30+$F30+$G30+$ED29&gt;($ED$11*BB$8),3,0))))</f>
        <v>0</v>
      </c>
      <c r="BC30" s="239">
        <f>IF(OR(SUMIF(BC$12:BC29,2,BC$12:BC29)=2,SUMIF(BC$12:BC29,1,BC$12:BC29)=1,SUM(BC$12:BC29)=1,SUM(BC$12:BC29)=2),0,IF($C30+$ED29&gt;($ED$11*BC$8),1,IF($C30+$D30+$E30+$F30+$ED29&gt;($ED$11*BC$8),2,IF($C30+$D30+$E30+$F30+$G30+$ED29&gt;($ED$11*BC$8),3,0))))</f>
        <v>0</v>
      </c>
      <c r="BD30" s="239">
        <f>IF(OR(SUMIF(BD$12:BD29,2,BD$12:BD29)=2,SUMIF(BD$12:BD29,1,BD$12:BD29)=1,SUM(BD$12:BD29)=1,SUM(BD$12:BD29)=2),0,IF($C30+$ED29&gt;($ED$11*BD$8),1,IF($C30+$D30+$E30+$F30+$ED29&gt;($ED$11*BD$8),2,IF($C30+$D30+$E30+$F30+$G30+$ED29&gt;($ED$11*BD$8),3,0))))</f>
        <v>0</v>
      </c>
      <c r="BE30" s="239">
        <f>IF(OR(SUMIF(BE$12:BE29,2,BE$12:BE29)=2,SUMIF(BE$12:BE29,1,BE$12:BE29)=1,SUM(BE$12:BE29)=1,SUM(BE$12:BE29)=2),0,IF($C30+$ED29&gt;($ED$11*BE$8),1,IF($C30+$D30+$E30+$F30+$ED29&gt;($ED$11*BE$8),2,IF($C30+$D30+$E30+$F30+$G30+$ED29&gt;($ED$11*BE$8),3,0))))</f>
        <v>0</v>
      </c>
      <c r="BF30" s="239">
        <f>IF(OR(SUMIF(BF$12:BF29,2,BF$12:BF29)=2,SUMIF(BF$12:BF29,1,BF$12:BF29)=1,SUM(BF$12:BF29)=1,SUM(BF$12:BF29)=2),0,IF($C30+$ED29&gt;($ED$11*BF$8),1,IF($C30+$D30+$E30+$F30+$ED29&gt;($ED$11*BF$8),2,IF($C30+$D30+$E30+$F30+$G30+$ED29&gt;($ED$11*BF$8),3,0))))</f>
        <v>0</v>
      </c>
      <c r="BG30" s="239">
        <f>IF(OR(SUMIF(BG$12:BG29,2,BG$12:BG29)=2,SUMIF(BG$12:BG29,1,BG$12:BG29)=1,SUM(BG$12:BG29)=1,SUM(BG$12:BG29)=2),0,IF($C30+$ED29&gt;($ED$11*BG$8),1,IF($C30+$D30+$E30+$F30+$ED29&gt;($ED$11*BG$8),2,IF($C30+$D30+$E30+$F30+$G30+$ED29&gt;($ED$11*BG$8),3,0))))</f>
        <v>0</v>
      </c>
      <c r="BH30" s="239">
        <f>IF(OR(SUMIF(BH$12:BH29,2,BH$12:BH29)=2,SUMIF(BH$12:BH29,1,BH$12:BH29)=1,SUM(BH$12:BH29)=1,SUM(BH$12:BH29)=2),0,IF($C30+$ED29&gt;($ED$11*BH$8),1,IF($C30+$D30+$E30+$F30+$ED29&gt;($ED$11*BH$8),2,IF($C30+$D30+$E30+$F30+$G30+$ED29&gt;($ED$11*BH$8),3,0))))</f>
        <v>0</v>
      </c>
      <c r="BI30" s="239">
        <f>IF(OR(SUMIF(BI$12:BI29,2,BI$12:BI29)=2,SUMIF(BI$12:BI29,1,BI$12:BI29)=1,SUM(BI$12:BI29)=1,SUM(BI$12:BI29)=2),0,IF($C30+$ED29&gt;($ED$11*BI$8),1,IF($C30+$D30+$E30+$F30+$ED29&gt;($ED$11*BI$8),2,IF($C30+$D30+$E30+$F30+$G30+$ED29&gt;($ED$11*BI$8),3,0))))</f>
        <v>0</v>
      </c>
      <c r="BJ30" s="239">
        <f>IF(OR(SUMIF(BJ$12:BJ29,2,BJ$12:BJ29)=2,SUMIF(BJ$12:BJ29,1,BJ$12:BJ29)=1,SUM(BJ$12:BJ29)=1,SUM(BJ$12:BJ29)=2),0,IF($C30+$ED29&gt;($ED$11*BJ$8),1,IF($C30+$D30+$E30+$F30+$ED29&gt;($ED$11*BJ$8),2,IF($C30+$D30+$E30+$F30+$G30+$ED29&gt;($ED$11*BJ$8),3,0))))</f>
        <v>0</v>
      </c>
      <c r="BK30" s="239">
        <f>IF(OR(SUMIF(BK$12:BK29,2,BK$12:BK29)=2,SUMIF(BK$12:BK29,1,BK$12:BK29)=1,SUM(BK$12:BK29)=1,SUM(BK$12:BK29)=2),0,IF($C30+$ED29&gt;($ED$11*BK$8),1,IF($C30+$D30+$E30+$F30+$ED29&gt;($ED$11*BK$8),2,IF($C30+$D30+$E30+$F30+$G30+$ED29&gt;($ED$11*BK$8),3,0))))</f>
        <v>0</v>
      </c>
      <c r="BL30" s="239">
        <f>IF(OR(SUMIF(BL$12:BL29,2,BL$12:BL29)=2,SUMIF(BL$12:BL29,1,BL$12:BL29)=1,SUM(BL$12:BL29)=1,SUM(BL$12:BL29)=2),0,IF($C30+$ED29&gt;($ED$11*BL$8),1,IF($C30+$D30+$E30+$F30+$ED29&gt;($ED$11*BL$8),2,IF($C30+$D30+$E30+$F30+$G30+$ED29&gt;($ED$11*BL$8),3,0))))</f>
        <v>0</v>
      </c>
      <c r="BM30" s="239">
        <f>IF(OR(SUMIF(BM$12:BM29,2,BM$12:BM29)=2,SUMIF(BM$12:BM29,1,BM$12:BM29)=1,SUM(BM$12:BM29)=1,SUM(BM$12:BM29)=2),0,IF($C30+$ED29&gt;($ED$11*BM$8),1,IF($C30+$D30+$E30+$F30+$ED29&gt;($ED$11*BM$8),2,IF($C30+$D30+$E30+$F30+$G30+$ED29&gt;($ED$11*BM$8),3,0))))</f>
        <v>0</v>
      </c>
      <c r="BN30" s="239">
        <f>IF(OR(SUMIF(BN$12:BN29,2,BN$12:BN29)=2,SUMIF(BN$12:BN29,1,BN$12:BN29)=1,SUM(BN$12:BN29)=1,SUM(BN$12:BN29)=2),0,IF($C30+$ED29&gt;($ED$11*BN$8),1,IF($C30+$D30+$E30+$F30+$ED29&gt;($ED$11*BN$8),2,IF($C30+$D30+$E30+$F30+$G30+$ED29&gt;($ED$11*BN$8),3,0))))</f>
        <v>0</v>
      </c>
      <c r="BO30" s="239">
        <f>IF(OR(SUMIF(BO$12:BO29,2,BO$12:BO29)=2,SUMIF(BO$12:BO29,1,BO$12:BO29)=1,SUM(BO$12:BO29)=1,SUM(BO$12:BO29)=2),0,IF($C30+$ED29&gt;($ED$11*BO$8),1,IF($C30+$D30+$E30+$F30+$ED29&gt;($ED$11*BO$8),2,IF($C30+$D30+$E30+$F30+$G30+$ED29&gt;($ED$11*BO$8),3,0))))</f>
        <v>0</v>
      </c>
      <c r="BP30" s="239">
        <f>IF(OR(SUMIF(BP$12:BP29,2,BP$12:BP29)=2,SUMIF(BP$12:BP29,1,BP$12:BP29)=1,SUM(BP$12:BP29)=1,SUM(BP$12:BP29)=2),0,IF($C30+$ED29&gt;($ED$11*BP$8),1,IF($C30+$D30+$E30+$F30+$ED29&gt;($ED$11*BP$8),2,IF($C30+$D30+$E30+$F30+$G30+$ED29&gt;($ED$11*BP$8),3,0))))</f>
        <v>0</v>
      </c>
      <c r="BQ30" s="239">
        <f>IF(OR(SUMIF(BQ$12:BQ29,2,BQ$12:BQ29)=2,SUMIF(BQ$12:BQ29,1,BQ$12:BQ29)=1,SUM(BQ$12:BQ29)=1,SUM(BQ$12:BQ29)=2),0,IF($C30+$ED29&gt;($ED$11*BQ$8),1,IF($C30+$D30+$E30+$F30+$ED29&gt;($ED$11*BQ$8),2,IF($C30+$D30+$E30+$F30+$G30+$ED29&gt;($ED$11*BQ$8),3,0))))</f>
        <v>0</v>
      </c>
      <c r="BR30" s="239">
        <f>IF(OR(SUMIF(BR$12:BR29,2,BR$12:BR29)=2,SUMIF(BR$12:BR29,1,BR$12:BR29)=1,SUM(BR$12:BR29)=1,SUM(BR$12:BR29)=2),0,IF($C30+$ED29&gt;($ED$11*BR$8),1,IF($C30+$D30+$E30+$F30+$ED29&gt;($ED$11*BR$8),2,IF($C30+$D30+$E30+$F30+$G30+$ED29&gt;($ED$11*BR$8),3,0))))</f>
        <v>0</v>
      </c>
      <c r="BS30" s="239">
        <f>IF(OR(SUMIF(BS$12:BS29,2,BS$12:BS29)=2,SUMIF(BS$12:BS29,1,BS$12:BS29)=1,SUM(BS$12:BS29)=1,SUM(BS$12:BS29)=2),0,IF($C30+$ED29&gt;($ED$11*BS$8),1,IF($C30+$D30+$E30+$F30+$ED29&gt;($ED$11*BS$8),2,IF($C30+$D30+$E30+$F30+$G30+$ED29&gt;($ED$11*BS$8),3,0))))</f>
        <v>0</v>
      </c>
      <c r="BT30" s="239">
        <f>IF(OR(SUMIF(BT$12:BT29,2,BT$12:BT29)=2,SUMIF(BT$12:BT29,1,BT$12:BT29)=1,SUM(BT$12:BT29)=1,SUM(BT$12:BT29)=2),0,IF($C30+$ED29&gt;($ED$11*BT$8),1,IF($C30+$D30+$E30+$F30+$ED29&gt;($ED$11*BT$8),2,IF($C30+$D30+$E30+$F30+$G30+$ED29&gt;($ED$11*BT$8),3,0))))</f>
        <v>0</v>
      </c>
      <c r="BU30" s="239">
        <f>IF(OR(SUMIF(BU$12:BU29,2,BU$12:BU29)=2,SUMIF(BU$12:BU29,1,BU$12:BU29)=1,SUM(BU$12:BU29)=1,SUM(BU$12:BU29)=2),0,IF($C30+$ED29&gt;($ED$11*BU$8),1,IF($C30+$D30+$E30+$F30+$ED29&gt;($ED$11*BU$8),2,IF($C30+$D30+$E30+$F30+$G30+$ED29&gt;($ED$11*BU$8),3,0))))</f>
        <v>0</v>
      </c>
      <c r="BV30" s="239">
        <f>IF(OR(SUMIF(BV$12:BV29,2,BV$12:BV29)=2,SUMIF(BV$12:BV29,1,BV$12:BV29)=1,SUM(BV$12:BV29)=1,SUM(BV$12:BV29)=2),0,IF($C30+$ED29&gt;($ED$11*BV$8),1,IF($C30+$D30+$E30+$F30+$ED29&gt;($ED$11*BV$8),2,IF($C30+$D30+$E30+$F30+$G30+$ED29&gt;($ED$11*BV$8),3,0))))</f>
        <v>0</v>
      </c>
      <c r="BW30" s="239">
        <f>IF(OR(SUMIF(BW$12:BW29,2,BW$12:BW29)=2,SUMIF(BW$12:BW29,1,BW$12:BW29)=1,SUM(BW$12:BW29)=1,SUM(BW$12:BW29)=2),0,IF($C30+$ED29&gt;($ED$11*BW$8),1,IF($C30+$D30+$E30+$F30+$ED29&gt;($ED$11*BW$8),2,IF($C30+$D30+$E30+$F30+$G30+$ED29&gt;($ED$11*BW$8),3,0))))</f>
        <v>0</v>
      </c>
      <c r="BX30" s="239">
        <f>IF(OR(SUMIF(BX$12:BX29,2,BX$12:BX29)=2,SUMIF(BX$12:BX29,1,BX$12:BX29)=1,SUM(BX$12:BX29)=1,SUM(BX$12:BX29)=2),0,IF($C30+$ED29&gt;($ED$11*BX$8),1,IF($C30+$D30+$E30+$F30+$ED29&gt;($ED$11*BX$8),2,IF($C30+$D30+$E30+$F30+$G30+$ED29&gt;($ED$11*BX$8),3,0))))</f>
        <v>0</v>
      </c>
      <c r="BY30" s="239">
        <f>IF(OR(SUMIF(BY$12:BY29,2,BY$12:BY29)=2,SUMIF(BY$12:BY29,1,BY$12:BY29)=1,SUM(BY$12:BY29)=1,SUM(BY$12:BY29)=2),0,IF($C30+$ED29&gt;($ED$11*BY$8),1,IF($C30+$D30+$E30+$F30+$ED29&gt;($ED$11*BY$8),2,IF($C30+$D30+$E30+$F30+$G30+$ED29&gt;($ED$11*BY$8),3,0))))</f>
        <v>0</v>
      </c>
      <c r="BZ30" s="239">
        <f>IF(OR(SUMIF(BZ$12:BZ29,2,BZ$12:BZ29)=2,SUMIF(BZ$12:BZ29,1,BZ$12:BZ29)=1,SUM(BZ$12:BZ29)=1,SUM(BZ$12:BZ29)=2),0,IF($C30+$ED29&gt;($ED$11*BZ$8),1,IF($C30+$D30+$E30+$F30+$ED29&gt;($ED$11*BZ$8),2,IF($C30+$D30+$E30+$F30+$G30+$ED29&gt;($ED$11*BZ$8),3,0))))</f>
        <v>0</v>
      </c>
      <c r="CA30" s="239">
        <f>IF(OR(SUMIF(CA$12:CA29,2,CA$12:CA29)=2,SUMIF(CA$12:CA29,1,CA$12:CA29)=1,SUM(CA$12:CA29)=1,SUM(CA$12:CA29)=2),0,IF($C30+$ED29&gt;($ED$11*CA$8),1,IF($C30+$D30+$E30+$F30+$ED29&gt;($ED$11*CA$8),2,IF($C30+$D30+$E30+$F30+$G30+$ED29&gt;($ED$11*CA$8),3,0))))</f>
        <v>0</v>
      </c>
      <c r="CB30" s="239">
        <f>IF(OR(SUMIF(CB$12:CB29,2,CB$12:CB29)=2,SUMIF(CB$12:CB29,1,CB$12:CB29)=1,SUM(CB$12:CB29)=1,SUM(CB$12:CB29)=2),0,IF($C30+$ED29&gt;($ED$11*CB$8),1,IF($C30+$D30+$E30+$F30+$ED29&gt;($ED$11*CB$8),2,IF($C30+$D30+$E30+$F30+$G30+$ED29&gt;($ED$11*CB$8),3,0))))</f>
        <v>0</v>
      </c>
      <c r="CC30" s="239">
        <f>IF(OR(SUMIF(CC$12:CC29,2,CC$12:CC29)=2,SUMIF(CC$12:CC29,1,CC$12:CC29)=1,SUM(CC$12:CC29)=1,SUM(CC$12:CC29)=2),0,IF($C30+$ED29&gt;($ED$11*CC$8),1,IF($C30+$D30+$E30+$F30+$ED29&gt;($ED$11*CC$8),2,IF($C30+$D30+$E30+$F30+$G30+$ED29&gt;($ED$11*CC$8),3,0))))</f>
        <v>0</v>
      </c>
      <c r="CD30" s="239">
        <f>IF(OR(SUMIF(CD$12:CD29,2,CD$12:CD29)=2,SUMIF(CD$12:CD29,1,CD$12:CD29)=1,SUM(CD$12:CD29)=1,SUM(CD$12:CD29)=2),0,IF($C30+$ED29&gt;($ED$11*CD$8),1,IF($C30+$D30+$E30+$F30+$ED29&gt;($ED$11*CD$8),2,IF($C30+$D30+$E30+$F30+$G30+$ED29&gt;($ED$11*CD$8),3,0))))</f>
        <v>0</v>
      </c>
      <c r="CE30" s="239">
        <f>IF(OR(SUMIF(CE$12:CE29,2,CE$12:CE29)=2,SUMIF(CE$12:CE29,1,CE$12:CE29)=1,SUM(CE$12:CE29)=1,SUM(CE$12:CE29)=2),0,IF($C30+$ED29&gt;($ED$11*CE$8),1,IF($C30+$D30+$E30+$F30+$ED29&gt;($ED$11*CE$8),2,IF($C30+$D30+$E30+$F30+$G30+$ED29&gt;($ED$11*CE$8),3,0))))</f>
        <v>0</v>
      </c>
      <c r="CF30" s="239">
        <f>IF(OR(SUMIF(CF$12:CF29,2,CF$12:CF29)=2,SUMIF(CF$12:CF29,1,CF$12:CF29)=1,SUM(CF$12:CF29)=1,SUM(CF$12:CF29)=2),0,IF($C30+$ED29&gt;($ED$11*CF$8),1,IF($C30+$D30+$E30+$F30+$ED29&gt;($ED$11*CF$8),2,IF($C30+$D30+$E30+$F30+$G30+$ED29&gt;($ED$11*CF$8),3,0))))</f>
        <v>0</v>
      </c>
      <c r="CG30" s="239">
        <f>IF(OR(SUMIF(CG$12:CG29,2,CG$12:CG29)=2,SUMIF(CG$12:CG29,1,CG$12:CG29)=1,SUM(CG$12:CG29)=1,SUM(CG$12:CG29)=2),0,IF($C30+$ED29&gt;($ED$11*CG$8),1,IF($C30+$D30+$E30+$F30+$ED29&gt;($ED$11*CG$8),2,IF($C30+$D30+$E30+$F30+$G30+$ED29&gt;($ED$11*CG$8),3,0))))</f>
        <v>0</v>
      </c>
      <c r="CH30" s="239">
        <f>IF(OR(SUMIF(CH$12:CH29,2,CH$12:CH29)=2,SUMIF(CH$12:CH29,1,CH$12:CH29)=1,SUM(CH$12:CH29)=1,SUM(CH$12:CH29)=2),0,IF($C30+$ED29&gt;($ED$11*CH$8),1,IF($C30+$D30+$E30+$F30+$ED29&gt;($ED$11*CH$8),2,IF($C30+$D30+$E30+$F30+$G30+$ED29&gt;($ED$11*CH$8),3,0))))</f>
        <v>0</v>
      </c>
      <c r="CI30" s="239">
        <f>IF(OR(SUMIF(CI$12:CI29,2,CI$12:CI29)=2,SUMIF(CI$12:CI29,1,CI$12:CI29)=1,SUM(CI$12:CI29)=1,SUM(CI$12:CI29)=2),0,IF($C30+$ED29&gt;($ED$11*CI$8),1,IF($C30+$D30+$E30+$F30+$ED29&gt;($ED$11*CI$8),2,IF($C30+$D30+$E30+$F30+$G30+$ED29&gt;($ED$11*CI$8),3,0))))</f>
        <v>0</v>
      </c>
      <c r="CJ30" s="239">
        <f>IF(OR(SUMIF(CJ$12:CJ29,2,CJ$12:CJ29)=2,SUMIF(CJ$12:CJ29,1,CJ$12:CJ29)=1,SUM(CJ$12:CJ29)=1,SUM(CJ$12:CJ29)=2),0,IF($C30+$ED29&gt;($ED$11*CJ$8),1,IF($C30+$D30+$E30+$F30+$ED29&gt;($ED$11*CJ$8),2,IF($C30+$D30+$E30+$F30+$G30+$ED29&gt;($ED$11*CJ$8),3,0))))</f>
        <v>0</v>
      </c>
      <c r="CK30" s="239">
        <f>IF(OR(SUMIF(CK$12:CK29,2,CK$12:CK29)=2,SUMIF(CK$12:CK29,1,CK$12:CK29)=1,SUM(CK$12:CK29)=1,SUM(CK$12:CK29)=2),0,IF($C30+$ED29&gt;($ED$11*CK$8),1,IF($C30+$D30+$E30+$F30+$ED29&gt;($ED$11*CK$8),2,IF($C30+$D30+$E30+$F30+$G30+$ED29&gt;($ED$11*CK$8),3,0))))</f>
        <v>0</v>
      </c>
      <c r="CL30" s="239">
        <f>IF(OR(SUMIF(CL$12:CL29,2,CL$12:CL29)=2,SUMIF(CL$12:CL29,1,CL$12:CL29)=1,SUM(CL$12:CL29)=1,SUM(CL$12:CL29)=2),0,IF($C30+$ED29&gt;($ED$11*CL$8),1,IF($C30+$D30+$E30+$F30+$ED29&gt;($ED$11*CL$8),2,IF($C30+$D30+$E30+$F30+$G30+$ED29&gt;($ED$11*CL$8),3,0))))</f>
        <v>0</v>
      </c>
      <c r="CM30" s="239">
        <f>IF(OR(SUMIF(CM$12:CM29,2,CM$12:CM29)=2,SUMIF(CM$12:CM29,1,CM$12:CM29)=1,SUM(CM$12:CM29)=1,SUM(CM$12:CM29)=2),0,IF($C30+$ED29&gt;($ED$11*CM$8),1,IF($C30+$D30+$E30+$F30+$ED29&gt;($ED$11*CM$8),2,IF($C30+$D30+$E30+$F30+$G30+$ED29&gt;($ED$11*CM$8),3,0))))</f>
        <v>0</v>
      </c>
      <c r="CN30" s="239">
        <f>IF(OR(SUMIF(CN$12:CN29,2,CN$12:CN29)=2,SUMIF(CN$12:CN29,1,CN$12:CN29)=1,SUM(CN$12:CN29)=1,SUM(CN$12:CN29)=2),0,IF($C30+$ED29&gt;($ED$11*CN$8),1,IF($C30+$D30+$E30+$F30+$ED29&gt;($ED$11*CN$8),2,IF($C30+$D30+$E30+$F30+$G30+$ED29&gt;($ED$11*CN$8),3,0))))</f>
        <v>0</v>
      </c>
      <c r="CO30" s="239">
        <f>IF(OR(SUMIF(CO$12:CO29,2,CO$12:CO29)=2,SUMIF(CO$12:CO29,1,CO$12:CO29)=1,SUM(CO$12:CO29)=1,SUM(CO$12:CO29)=2),0,IF($C30+$ED29&gt;($ED$11*CO$8),1,IF($C30+$D30+$E30+$F30+$ED29&gt;($ED$11*CO$8),2,IF($C30+$D30+$E30+$F30+$G30+$ED29&gt;($ED$11*CO$8),3,0))))</f>
        <v>0</v>
      </c>
      <c r="CP30" s="239">
        <f>IF(OR(SUMIF(CP$12:CP29,2,CP$12:CP29)=2,SUMIF(CP$12:CP29,1,CP$12:CP29)=1,SUM(CP$12:CP29)=1,SUM(CP$12:CP29)=2),0,IF($C30+$ED29&gt;($ED$11*CP$8),1,IF($C30+$D30+$E30+$F30+$ED29&gt;($ED$11*CP$8),2,IF($C30+$D30+$E30+$F30+$G30+$ED29&gt;($ED$11*CP$8),3,0))))</f>
        <v>0</v>
      </c>
      <c r="CQ30" s="239">
        <f>IF(OR(SUMIF(CQ$12:CQ29,2,CQ$12:CQ29)=2,SUMIF(CQ$12:CQ29,1,CQ$12:CQ29)=1,SUM(CQ$12:CQ29)=1,SUM(CQ$12:CQ29)=2),0,IF($C30+$ED29&gt;($ED$11*CQ$8),1,IF($C30+$D30+$E30+$F30+$ED29&gt;($ED$11*CQ$8),2,IF($C30+$D30+$E30+$F30+$G30+$ED29&gt;($ED$11*CQ$8),3,0))))</f>
        <v>0</v>
      </c>
      <c r="CR30" s="239">
        <f>IF(OR(SUMIF(CR$12:CR29,2,CR$12:CR29)=2,SUMIF(CR$12:CR29,1,CR$12:CR29)=1,SUM(CR$12:CR29)=1,SUM(CR$12:CR29)=2),0,IF($C30+$ED29&gt;($ED$11*CR$8),1,IF($C30+$D30+$E30+$F30+$ED29&gt;($ED$11*CR$8),2,IF($C30+$D30+$E30+$F30+$G30+$ED29&gt;($ED$11*CR$8),3,0))))</f>
        <v>0</v>
      </c>
      <c r="CS30" s="239">
        <f>IF(OR(SUMIF(CS$12:CS29,2,CS$12:CS29)=2,SUMIF(CS$12:CS29,1,CS$12:CS29)=1,SUM(CS$12:CS29)=1,SUM(CS$12:CS29)=2),0,IF($C30+$ED29&gt;($ED$11*CS$8),1,IF($C30+$D30+$E30+$F30+$ED29&gt;($ED$11*CS$8),2,IF($C30+$D30+$E30+$F30+$G30+$ED29&gt;($ED$11*CS$8),3,0))))</f>
        <v>0</v>
      </c>
      <c r="CT30" s="239">
        <f>IF(OR(SUMIF(CT$12:CT29,2,CT$12:CT29)=2,SUMIF(CT$12:CT29,1,CT$12:CT29)=1,SUM(CT$12:CT29)=1,SUM(CT$12:CT29)=2),0,IF($C30+$ED29&gt;($ED$11*CT$8),1,IF($C30+$D30+$E30+$F30+$ED29&gt;($ED$11*CT$8),2,IF($C30+$D30+$E30+$F30+$G30+$ED29&gt;($ED$11*CT$8),3,0))))</f>
        <v>0</v>
      </c>
      <c r="CU30" s="239">
        <f>IF(OR(SUMIF(CU$12:CU29,2,CU$12:CU29)=2,SUMIF(CU$12:CU29,1,CU$12:CU29)=1,SUM(CU$12:CU29)=1,SUM(CU$12:CU29)=2),0,IF($C30+$ED29&gt;($ED$11*CU$8),1,IF($C30+$D30+$E30+$F30+$ED29&gt;($ED$11*CU$8),2,IF($C30+$D30+$E30+$F30+$G30+$ED29&gt;($ED$11*CU$8),3,0))))</f>
        <v>0</v>
      </c>
      <c r="CV30" s="239">
        <f>IF(OR(SUMIF(CV$12:CV29,2,CV$12:CV29)=2,SUMIF(CV$12:CV29,1,CV$12:CV29)=1,SUM(CV$12:CV29)=1,SUM(CV$12:CV29)=2),0,IF($C30+$ED29&gt;($ED$11*CV$8),1,IF($C30+$D30+$E30+$F30+$ED29&gt;($ED$11*CV$8),2,IF($C30+$D30+$E30+$F30+$G30+$ED29&gt;($ED$11*CV$8),3,0))))</f>
        <v>0</v>
      </c>
      <c r="CW30" s="239">
        <f>IF(OR(SUMIF(CW$12:CW29,2,CW$12:CW29)=2,SUMIF(CW$12:CW29,1,CW$12:CW29)=1,SUM(CW$12:CW29)=1,SUM(CW$12:CW29)=2),0,IF($C30+$ED29&gt;($ED$11*CW$8),1,IF($C30+$D30+$E30+$F30+$ED29&gt;($ED$11*CW$8),2,IF($C30+$D30+$E30+$F30+$G30+$ED29&gt;($ED$11*CW$8),3,0))))</f>
        <v>0</v>
      </c>
      <c r="CX30" s="239">
        <f>IF(OR(SUMIF(CX$12:CX29,2,CX$12:CX29)=2,SUMIF(CX$12:CX29,1,CX$12:CX29)=1,SUM(CX$12:CX29)=1,SUM(CX$12:CX29)=2),0,IF($C30+$ED29&gt;($ED$11*CX$8),1,IF($C30+$D30+$E30+$F30+$ED29&gt;($ED$11*CX$8),2,IF($C30+$D30+$E30+$F30+$G30+$ED29&gt;($ED$11*CX$8),3,0))))</f>
        <v>0</v>
      </c>
      <c r="CY30" s="239">
        <f>IF(OR(SUMIF(CY$12:CY29,2,CY$12:CY29)=2,SUMIF(CY$12:CY29,1,CY$12:CY29)=1,SUM(CY$12:CY29)=1,SUM(CY$12:CY29)=2),0,IF($C30+$ED29&gt;($ED$11*CY$8),1,IF($C30+$D30+$E30+$F30+$ED29&gt;($ED$11*CY$8),2,IF($C30+$D30+$E30+$F30+$G30+$ED29&gt;($ED$11*CY$8),3,0))))</f>
        <v>0</v>
      </c>
      <c r="CZ30" s="239">
        <f>IF(OR(SUMIF(CZ$12:CZ29,2,CZ$12:CZ29)=2,SUMIF(CZ$12:CZ29,1,CZ$12:CZ29)=1,SUM(CZ$12:CZ29)=1,SUM(CZ$12:CZ29)=2),0,IF($C30+$ED29&gt;($ED$11*CZ$8),1,IF($C30+$D30+$E30+$F30+$ED29&gt;($ED$11*CZ$8),2,IF($C30+$D30+$E30+$F30+$G30+$ED29&gt;($ED$11*CZ$8),3,0))))</f>
        <v>0</v>
      </c>
      <c r="DA30" s="239">
        <f>IF(OR(SUMIF(DA$12:DA29,2,DA$12:DA29)=2,SUMIF(DA$12:DA29,1,DA$12:DA29)=1,SUM(DA$12:DA29)=1,SUM(DA$12:DA29)=2),0,IF($C30+$ED29&gt;($ED$11*DA$8),1,IF($C30+$D30+$E30+$F30+$ED29&gt;($ED$11*DA$8),2,IF($C30+$D30+$E30+$F30+$G30+$ED29&gt;($ED$11*DA$8),3,0))))</f>
        <v>0</v>
      </c>
      <c r="DB30" s="239">
        <f>IF(OR(SUMIF(DB$12:DB29,2,DB$12:DB29)=2,SUMIF(DB$12:DB29,1,DB$12:DB29)=1,SUM(DB$12:DB29)=1,SUM(DB$12:DB29)=2),0,IF($C30+$ED29&gt;($ED$11*DB$8),1,IF($C30+$D30+$E30+$F30+$ED29&gt;($ED$11*DB$8),2,IF($C30+$D30+$E30+$F30+$G30+$ED29&gt;($ED$11*DB$8),3,0))))</f>
        <v>0</v>
      </c>
      <c r="DC30" s="239">
        <f>IF(OR(SUMIF(DC$12:DC29,2,DC$12:DC29)=2,SUMIF(DC$12:DC29,1,DC$12:DC29)=1,SUM(DC$12:DC29)=1,SUM(DC$12:DC29)=2),0,IF($C30+$ED29&gt;($ED$11*DC$8),1,IF($C30+$D30+$E30+$F30+$ED29&gt;($ED$11*DC$8),2,IF($C30+$D30+$E30+$F30+$G30+$ED29&gt;($ED$11*DC$8),3,0))))</f>
        <v>0</v>
      </c>
      <c r="DD30" s="239">
        <f>IF(OR(SUMIF(DD$12:DD29,2,DD$12:DD29)=2,SUMIF(DD$12:DD29,1,DD$12:DD29)=1,SUM(DD$12:DD29)=1,SUM(DD$12:DD29)=2),0,IF($C30+$ED29&gt;($ED$11*DD$8),1,IF($C30+$D30+$E30+$F30+$ED29&gt;($ED$11*DD$8),2,IF($C30+$D30+$E30+$F30+$G30+$ED29&gt;($ED$11*DD$8),3,0))))</f>
        <v>0</v>
      </c>
      <c r="DE30" s="239">
        <f>IF(OR(SUMIF(DE$12:DE29,2,DE$12:DE29)=2,SUMIF(DE$12:DE29,1,DE$12:DE29)=1,SUM(DE$12:DE29)=1,SUM(DE$12:DE29)=2),0,IF($C30+$ED29&gt;($ED$11*DE$8),1,IF($C30+$D30+$E30+$F30+$ED29&gt;($ED$11*DE$8),2,IF($C30+$D30+$E30+$F30+$G30+$ED29&gt;($ED$11*DE$8),3,0))))</f>
        <v>0</v>
      </c>
      <c r="DF30" s="239">
        <f>IF(OR(SUMIF(DF$12:DF29,2,DF$12:DF29)=2,SUMIF(DF$12:DF29,1,DF$12:DF29)=1,SUM(DF$12:DF29)=1,SUM(DF$12:DF29)=2),0,IF($C30+$ED29&gt;($ED$11*DF$8),1,IF($C30+$D30+$E30+$F30+$ED29&gt;($ED$11*DF$8),2,IF($C30+$D30+$E30+$F30+$G30+$ED29&gt;($ED$11*DF$8),3,0))))</f>
        <v>0</v>
      </c>
      <c r="DG30" s="239">
        <f>IF(OR(SUMIF(DG$12:DG29,2,DG$12:DG29)=2,SUMIF(DG$12:DG29,1,DG$12:DG29)=1,SUM(DG$12:DG29)=1,SUM(DG$12:DG29)=2),0,IF($C30+$ED29&gt;($ED$11*DG$8),1,IF($C30+$D30+$E30+$F30+$ED29&gt;($ED$11*DG$8),2,IF($C30+$D30+$E30+$F30+$G30+$ED29&gt;($ED$11*DG$8),3,0))))</f>
        <v>0</v>
      </c>
      <c r="DH30" s="239">
        <f>IF(OR(SUMIF(DH$12:DH29,2,DH$12:DH29)=2,SUMIF(DH$12:DH29,1,DH$12:DH29)=1,SUM(DH$12:DH29)=1,SUM(DH$12:DH29)=2),0,IF($C30+$ED29&gt;($ED$11*DH$8),1,IF($C30+$D30+$E30+$F30+$ED29&gt;($ED$11*DH$8),2,IF($C30+$D30+$E30+$F30+$G30+$ED29&gt;($ED$11*DH$8),3,0))))</f>
        <v>0</v>
      </c>
      <c r="DI30" s="239">
        <f>IF(OR(SUMIF(DI$12:DI29,2,DI$12:DI29)=2,SUMIF(DI$12:DI29,1,DI$12:DI29)=1,SUM(DI$12:DI29)=1,SUM(DI$12:DI29)=2),0,IF($C30+$ED29&gt;($ED$11*DI$8),1,IF($C30+$D30+$E30+$F30+$ED29&gt;($ED$11*DI$8),2,IF($C30+$D30+$E30+$F30+$G30+$ED29&gt;($ED$11*DI$8),3,0))))</f>
        <v>0</v>
      </c>
      <c r="DJ30" s="239">
        <f>IF(OR(SUMIF(DJ$12:DJ29,2,DJ$12:DJ29)=2,SUMIF(DJ$12:DJ29,1,DJ$12:DJ29)=1,SUM(DJ$12:DJ29)=1,SUM(DJ$12:DJ29)=2),0,IF($C30+$ED29&gt;($ED$11*DJ$8),1,IF($C30+$D30+$E30+$F30+$ED29&gt;($ED$11*DJ$8),2,IF($C30+$D30+$E30+$F30+$G30+$ED29&gt;($ED$11*DJ$8),3,0))))</f>
        <v>0</v>
      </c>
      <c r="DK30" s="239">
        <f>IF(OR(SUMIF(DK$12:DK29,2,DK$12:DK29)=2,SUMIF(DK$12:DK29,1,DK$12:DK29)=1,SUM(DK$12:DK29)=1,SUM(DK$12:DK29)=2),0,IF($C30+$ED29&gt;($ED$11*DK$8),1,IF($C30+$D30+$E30+$F30+$ED29&gt;($ED$11*DK$8),2,IF($C30+$D30+$E30+$F30+$G30+$ED29&gt;($ED$11*DK$8),3,0))))</f>
        <v>0</v>
      </c>
      <c r="DL30" s="239">
        <f>IF(OR(SUMIF(DL$12:DL29,2,DL$12:DL29)=2,SUMIF(DL$12:DL29,1,DL$12:DL29)=1,SUM(DL$12:DL29)=1,SUM(DL$12:DL29)=2),0,IF($C30+$ED29&gt;($ED$11*DL$8),1,IF($C30+$D30+$E30+$F30+$ED29&gt;($ED$11*DL$8),2,IF($C30+$D30+$E30+$F30+$G30+$ED29&gt;($ED$11*DL$8),3,0))))</f>
        <v>0</v>
      </c>
      <c r="DM30" s="239">
        <f>IF(OR(SUMIF(DM$12:DM29,2,DM$12:DM29)=2,SUMIF(DM$12:DM29,1,DM$12:DM29)=1,SUM(DM$12:DM29)=1,SUM(DM$12:DM29)=2),0,IF($C30+$ED29&gt;($ED$11*DM$8),1,IF($C30+$D30+$E30+$F30+$ED29&gt;($ED$11*DM$8),2,IF($C30+$D30+$E30+$F30+$G30+$ED29&gt;($ED$11*DM$8),3,0))))</f>
        <v>0</v>
      </c>
      <c r="DN30" s="239">
        <f>IF(OR(SUMIF(DN$12:DN29,2,DN$12:DN29)=2,SUMIF(DN$12:DN29,1,DN$12:DN29)=1,SUM(DN$12:DN29)=1,SUM(DN$12:DN29)=2),0,IF($C30+$ED29&gt;($ED$11*DN$8),1,IF($C30+$D30+$E30+$F30+$ED29&gt;($ED$11*DN$8),2,IF($C30+$D30+$E30+$F30+$G30+$ED29&gt;($ED$11*DN$8),3,0))))</f>
        <v>0</v>
      </c>
      <c r="DO30" s="239">
        <f>IF(OR(SUMIF(DO$12:DO29,2,DO$12:DO29)=2,SUMIF(DO$12:DO29,1,DO$12:DO29)=1,SUM(DO$12:DO29)=1,SUM(DO$12:DO29)=2),0,IF($C30+$ED29&gt;($ED$11*DO$8),1,IF($C30+$D30+$E30+$F30+$ED29&gt;($ED$11*DO$8),2,IF($C30+$D30+$E30+$F30+$G30+$ED29&gt;($ED$11*DO$8),3,0))))</f>
        <v>0</v>
      </c>
      <c r="DP30" s="239">
        <f>IF(OR(SUMIF(DP$12:DP29,2,DP$12:DP29)=2,SUMIF(DP$12:DP29,1,DP$12:DP29)=1,SUM(DP$12:DP29)=1,SUM(DP$12:DP29)=2),0,IF($C30+$ED29&gt;($ED$11*DP$8),1,IF($C30+$D30+$E30+$F30+$ED29&gt;($ED$11*DP$8),2,IF($C30+$D30+$E30+$F30+$G30+$ED29&gt;($ED$11*DP$8),3,0))))</f>
        <v>0</v>
      </c>
      <c r="DQ30" s="239">
        <f>IF(OR(SUMIF(DQ$12:DQ29,2,DQ$12:DQ29)=2,SUMIF(DQ$12:DQ29,1,DQ$12:DQ29)=1,SUM(DQ$12:DQ29)=1,SUM(DQ$12:DQ29)=2),0,IF($C30+$ED29&gt;($ED$11*DQ$8),1,IF($C30+$D30+$E30+$F30+$ED29&gt;($ED$11*DQ$8),2,IF($C30+$D30+$E30+$F30+$G30+$ED29&gt;($ED$11*DQ$8),3,0))))</f>
        <v>0</v>
      </c>
      <c r="DR30" s="239">
        <f>IF(OR(SUMIF(DR$12:DR29,2,DR$12:DR29)=2,SUMIF(DR$12:DR29,1,DR$12:DR29)=1,SUM(DR$12:DR29)=1,SUM(DR$12:DR29)=2),0,IF($C30+$ED29&gt;($ED$11*DR$8),1,IF($C30+$D30+$E30+$F30+$ED29&gt;($ED$11*DR$8),2,IF($C30+$D30+$E30+$F30+$G30+$ED29&gt;($ED$11*DR$8),3,0))))</f>
        <v>0</v>
      </c>
      <c r="DS30" s="239">
        <f>IF(OR(SUMIF(DS$12:DS29,2,DS$12:DS29)=2,SUMIF(DS$12:DS29,1,DS$12:DS29)=1,SUM(DS$12:DS29)=1,SUM(DS$12:DS29)=2),0,IF($C30+$ED29&gt;($ED$11*DS$8),1,IF($C30+$D30+$E30+$F30+$ED29&gt;($ED$11*DS$8),2,IF($C30+$D30+$E30+$F30+$G30+$ED29&gt;($ED$11*DS$8),3,0))))</f>
        <v>0</v>
      </c>
      <c r="DT30" s="239">
        <f>IF(OR(SUMIF(DT$12:DT29,2,DT$12:DT29)=2,SUMIF(DT$12:DT29,1,DT$12:DT29)=1,SUM(DT$12:DT29)=1,SUM(DT$12:DT29)=2),0,IF($C30+$ED29&gt;($ED$11*DT$8),1,IF($C30+$D30+$E30+$F30+$ED29&gt;($ED$11*DT$8),2,IF($C30+$D30+$E30+$F30+$G30+$ED29&gt;($ED$11*DT$8),3,0))))</f>
        <v>0</v>
      </c>
      <c r="DU30" s="239">
        <f>IF(OR(SUMIF(DU$12:DU29,2,DU$12:DU29)=2,SUMIF(DU$12:DU29,1,DU$12:DU29)=1,SUM(DU$12:DU29)=1,SUM(DU$12:DU29)=2),0,IF($C30+$ED29&gt;($ED$11*DU$8),1,IF($C30+$D30+$E30+$F30+$ED29&gt;($ED$11*DU$8),2,IF($C30+$D30+$E30+$F30+$G30+$ED29&gt;($ED$11*DU$8),3,0))))</f>
        <v>0</v>
      </c>
      <c r="DV30" s="239">
        <f>IF(OR(SUMIF(DV$12:DV29,2,DV$12:DV29)=2,SUMIF(DV$12:DV29,1,DV$12:DV29)=1,SUM(DV$12:DV29)=1,SUM(DV$12:DV29)=2),0,IF($C30+$ED29&gt;($ED$11*DV$8),1,IF($C30+$D30+$E30+$F30+$ED29&gt;($ED$11*DV$8),2,IF($C30+$D30+$E30+$F30+$G30+$ED29&gt;($ED$11*DV$8),3,0))))</f>
        <v>0</v>
      </c>
      <c r="DW30" s="239">
        <f>IF(OR(SUMIF(DW$12:DW29,2,DW$12:DW29)=2,SUMIF(DW$12:DW29,1,DW$12:DW29)=1,SUM(DW$12:DW29)=1,SUM(DW$12:DW29)=2),0,IF($C30+$ED29&gt;($ED$11*DW$8),1,IF($C30+$D30+$E30+$F30+$ED29&gt;($ED$11*DW$8),2,IF($C30+$D30+$E30+$F30+$G30+$ED29&gt;($ED$11*DW$8),3,0))))</f>
        <v>0</v>
      </c>
      <c r="DX30" s="239">
        <f>IF(OR(SUMIF(DX$12:DX29,2,DX$12:DX29)=2,SUMIF(DX$12:DX29,1,DX$12:DX29)=1,SUM(DX$12:DX29)=1,SUM(DX$12:DX29)=2),0,IF($C30+$ED29&gt;($ED$11*DX$8),1,IF($C30+$D30+$E30+$F30+$ED29&gt;($ED$11*DX$8),2,IF($C30+$D30+$E30+$F30+$G30+$ED29&gt;($ED$11*DX$8),3,0))))</f>
        <v>0</v>
      </c>
      <c r="DY30" s="239">
        <f>IF(OR(SUMIF(DY$12:DY29,2,DY$12:DY29)=2,SUMIF(DY$12:DY29,1,DY$12:DY29)=1,SUM(DY$12:DY29)=1,SUM(DY$12:DY29)=2),0,IF($C30+$ED29&gt;($ED$11*DY$8),1,IF($C30+$D30+$E30+$F30+$ED29&gt;($ED$11*DY$8),2,IF($C30+$D30+$E30+$F30+$G30+$ED29&gt;($ED$11*DY$8),3,0))))</f>
        <v>0</v>
      </c>
      <c r="DZ30" s="239">
        <f>IF(OR(SUMIF(DZ$12:DZ29,2,DZ$12:DZ29)=2,SUMIF(DZ$12:DZ29,1,DZ$12:DZ29)=1,SUM(DZ$12:DZ29)=1,SUM(DZ$12:DZ29)=2),0,IF($C30+$ED29&gt;($ED$11*DZ$8),1,IF($C30+$D30+$E30+$F30+$ED29&gt;($ED$11*DZ$8),2,IF($C30+$D30+$E30+$F30+$G30+$ED29&gt;($ED$11*DZ$8),3,0))))</f>
        <v>0</v>
      </c>
      <c r="EA30" s="239">
        <f>IF(OR(SUMIF(EA$12:EA29,2,EA$12:EA29)=2,SUMIF(EA$12:EA29,1,EA$12:EA29)=1,SUM(EA$12:EA29)=1,SUM(EA$12:EA29)=2),0,IF($C30+$ED29&gt;($ED$11*EA$8),1,IF($C30+$D30+$E30+$F30+$ED29&gt;($ED$11*EA$8),2,IF($C30+$D30+$E30+$F30+$G30+$ED29&gt;($ED$11*EA$8),3,0))))</f>
        <v>0</v>
      </c>
      <c r="EB30" s="239">
        <f>IF(OR(SUMIF(EB$12:EB29,2,EB$12:EB29)=2,SUMIF(EB$12:EB29,1,EB$12:EB29)=1,SUM(EB$12:EB29)=1,SUM(EB$12:EB29)=2),0,IF($C30+$ED29&gt;($ED$11*EB$8),1,IF($C30+$D30+$E30+$F30+$ED29&gt;($ED$11*EB$8),2,IF($C30+$D30+$E30+$F30+$G30+$ED29&gt;($ED$11*EB$8),3,0))))</f>
        <v>0</v>
      </c>
      <c r="EC30" s="239">
        <f>IF(OR(SUMIF(EC$12:EC29,2,EC$12:EC29)=2,SUMIF(EC$12:EC29,1,EC$12:EC29)=1,SUM(EC$12:EC29)=1,SUM(EC$12:EC29)=2),0,IF($C30+$ED29&gt;($ED$11*EC$8),1,IF($C30+$D30+$E30+$F30+$ED29&gt;($ED$11*EC$8),2,IF($C30+$D30+$E30+$F30+$G30+$ED29&gt;($ED$11*EC$8),3,0))))</f>
        <v>0</v>
      </c>
      <c r="ED30" s="197">
        <f>SUM($C$12:$F30)</f>
        <v>0</v>
      </c>
    </row>
    <row r="31" spans="1:134" ht="14.1" customHeight="1">
      <c r="A31" s="236">
        <v>20</v>
      </c>
      <c r="B31" s="237"/>
      <c r="C31" s="237"/>
      <c r="D31" s="237"/>
      <c r="E31" s="237"/>
      <c r="F31" s="237"/>
      <c r="G31" s="237"/>
      <c r="H31" s="239">
        <f>IF(OR(SUMIF(H$12:H30,2,H$12:H30)=2,SUMIF(H$12:H30,1,H$12:H30)=1,SUM(H$12:H30)=1,SUM(H$12:H30)=2),0,IF($C31+$ED30&gt;($ED$11*H$8),1,IF($C31+$D31+$E31+$F31+$ED30&gt;($ED$11*H$8),2,IF($C31+$D31+$E31+$F31+$G31+$ED30&gt;($ED$11*H$8),3,0))))</f>
        <v>0</v>
      </c>
      <c r="I31" s="239">
        <f>IF(OR(SUMIF(I$12:I30,2,I$12:I30)=2,SUMIF(I$12:I30,1,I$12:I30)=1,SUM(I$12:I30)=1,SUM(I$12:I30)=2),0,IF($C31+$ED30&gt;($ED$11*I$8),1,IF($C31+$D31+$E31+$F31+$ED30&gt;($ED$11*I$8),2,IF($C31+$D31+$E31+$F31+$G31+$ED30&gt;($ED$11*I$8),3,0))))</f>
        <v>0</v>
      </c>
      <c r="J31" s="239">
        <f>IF(OR(SUMIF(J$12:J30,2,J$12:J30)=2,SUMIF(J$12:J30,1,J$12:J30)=1,SUM(J$12:J30)=1,SUM(J$12:J30)=2),0,IF($C31+$ED30&gt;($ED$11*J$8),1,IF($C31+$D31+$E31+$F31+$ED30&gt;($ED$11*J$8),2,IF($C31+$D31+$E31+$F31+$G31+$ED30&gt;($ED$11*J$8),3,0))))</f>
        <v>0</v>
      </c>
      <c r="K31" s="239">
        <f>IF(OR(SUMIF(K$12:K30,2,K$12:K30)=2,SUMIF(K$12:K30,1,K$12:K30)=1,SUM(K$12:K30)=1,SUM(K$12:K30)=2),0,IF($C31+$ED30&gt;($ED$11*K$8),1,IF($C31+$D31+$E31+$F31+$ED30&gt;($ED$11*K$8),2,IF($C31+$D31+$E31+$F31+$G31+$ED30&gt;($ED$11*K$8),3,0))))</f>
        <v>0</v>
      </c>
      <c r="L31" s="239">
        <f>IF(OR(SUMIF(L$12:L30,2,L$12:L30)=2,SUMIF(L$12:L30,1,L$12:L30)=1,SUM(L$12:L30)=1,SUM(L$12:L30)=2),0,IF($C31+$ED30&gt;($ED$11*L$8),1,IF($C31+$D31+$E31+$F31+$ED30&gt;($ED$11*L$8),2,IF($C31+$D31+$E31+$F31+$G31+$ED30&gt;($ED$11*L$8),3,0))))</f>
        <v>0</v>
      </c>
      <c r="M31" s="239">
        <f>IF(OR(SUMIF(M$12:M30,2,M$12:M30)=2,SUMIF(M$12:M30,1,M$12:M30)=1,SUM(M$12:M30)=1,SUM(M$12:M30)=2),0,IF($C31+$ED30&gt;($ED$11*M$8),1,IF($C31+$D31+$E31+$F31+$ED30&gt;($ED$11*M$8),2,IF($C31+$D31+$E31+$F31+$G31+$ED30&gt;($ED$11*M$8),3,0))))</f>
        <v>0</v>
      </c>
      <c r="N31" s="239">
        <f>IF(OR(SUMIF(N$12:N30,2,N$12:N30)=2,SUMIF(N$12:N30,1,N$12:N30)=1,SUM(N$12:N30)=1,SUM(N$12:N30)=2),0,IF($C31+$ED30&gt;($ED$11*N$8),1,IF($C31+$D31+$E31+$F31+$ED30&gt;($ED$11*N$8),2,IF($C31+$D31+$E31+$F31+$G31+$ED30&gt;($ED$11*N$8),3,0))))</f>
        <v>0</v>
      </c>
      <c r="O31" s="239">
        <f>IF(OR(SUMIF(O$12:O30,2,O$12:O30)=2,SUMIF(O$12:O30,1,O$12:O30)=1,SUM(O$12:O30)=1,SUM(O$12:O30)=2),0,IF($C31+$ED30&gt;($ED$11*O$8),1,IF($C31+$D31+$E31+$F31+$ED30&gt;($ED$11*O$8),2,IF($C31+$D31+$E31+$F31+$G31+$ED30&gt;($ED$11*O$8),3,0))))</f>
        <v>0</v>
      </c>
      <c r="P31" s="239">
        <f>IF(OR(SUMIF(P$12:P30,2,P$12:P30)=2,SUMIF(P$12:P30,1,P$12:P30)=1,SUM(P$12:P30)=1,SUM(P$12:P30)=2),0,IF($C31+$ED30&gt;($ED$11*P$8),1,IF($C31+$D31+$E31+$F31+$ED30&gt;($ED$11*P$8),2,IF($C31+$D31+$E31+$F31+$G31+$ED30&gt;($ED$11*P$8),3,0))))</f>
        <v>0</v>
      </c>
      <c r="Q31" s="239">
        <f>IF(OR(SUMIF(Q$12:Q30,2,Q$12:Q30)=2,SUMIF(Q$12:Q30,1,Q$12:Q30)=1,SUM(Q$12:Q30)=1,SUM(Q$12:Q30)=2),0,IF($C31+$ED30&gt;($ED$11*Q$8),1,IF($C31+$D31+$E31+$F31+$ED30&gt;($ED$11*Q$8),2,IF($C31+$D31+$E31+$F31+$G31+$ED30&gt;($ED$11*Q$8),3,0))))</f>
        <v>0</v>
      </c>
      <c r="R31" s="239">
        <f>IF(OR(SUMIF(R$12:R30,2,R$12:R30)=2,SUMIF(R$12:R30,1,R$12:R30)=1,SUM(R$12:R30)=1,SUM(R$12:R30)=2),0,IF($C31+$ED30&gt;($ED$11*R$8),1,IF($C31+$D31+$E31+$F31+$ED30&gt;($ED$11*R$8),2,IF($C31+$D31+$E31+$F31+$G31+$ED30&gt;($ED$11*R$8),3,0))))</f>
        <v>0</v>
      </c>
      <c r="S31" s="239">
        <f>IF(OR(SUMIF(S$12:S30,2,S$12:S30)=2,SUMIF(S$12:S30,1,S$12:S30)=1,SUM(S$12:S30)=1,SUM(S$12:S30)=2),0,IF($C31+$ED30&gt;($ED$11*S$8),1,IF($C31+$D31+$E31+$F31+$ED30&gt;($ED$11*S$8),2,IF($C31+$D31+$E31+$F31+$G31+$ED30&gt;($ED$11*S$8),3,0))))</f>
        <v>0</v>
      </c>
      <c r="T31" s="239">
        <f>IF(OR(SUMIF(T$12:T30,2,T$12:T30)=2,SUMIF(T$12:T30,1,T$12:T30)=1,SUM(T$12:T30)=1,SUM(T$12:T30)=2),0,IF($C31+$ED30&gt;($ED$11*T$8),1,IF($C31+$D31+$E31+$F31+$ED30&gt;($ED$11*T$8),2,IF($C31+$D31+$E31+$F31+$G31+$ED30&gt;($ED$11*T$8),3,0))))</f>
        <v>0</v>
      </c>
      <c r="U31" s="239">
        <f>IF(OR(SUMIF(U$12:U30,2,U$12:U30)=2,SUMIF(U$12:U30,1,U$12:U30)=1,SUM(U$12:U30)=1,SUM(U$12:U30)=2),0,IF($C31+$ED30&gt;($ED$11*U$8),1,IF($C31+$D31+$E31+$F31+$ED30&gt;($ED$11*U$8),2,IF($C31+$D31+$E31+$F31+$G31+$ED30&gt;($ED$11*U$8),3,0))))</f>
        <v>0</v>
      </c>
      <c r="V31" s="239">
        <f>IF(OR(SUMIF(V$12:V30,2,V$12:V30)=2,SUMIF(V$12:V30,1,V$12:V30)=1,SUM(V$12:V30)=1,SUM(V$12:V30)=2),0,IF($C31+$ED30&gt;($ED$11*V$8),1,IF($C31+$D31+$E31+$F31+$ED30&gt;($ED$11*V$8),2,IF($C31+$D31+$E31+$F31+$G31+$ED30&gt;($ED$11*V$8),3,0))))</f>
        <v>0</v>
      </c>
      <c r="W31" s="239">
        <f>IF(OR(SUMIF(W$12:W30,2,W$12:W30)=2,SUMIF(W$12:W30,1,W$12:W30)=1,SUM(W$12:W30)=1,SUM(W$12:W30)=2),0,IF($C31+$ED30&gt;($ED$11*W$8),1,IF($C31+$D31+$E31+$F31+$ED30&gt;($ED$11*W$8),2,IF($C31+$D31+$E31+$F31+$G31+$ED30&gt;($ED$11*W$8),3,0))))</f>
        <v>0</v>
      </c>
      <c r="X31" s="239">
        <f>IF(OR(SUMIF(X$12:X30,2,X$12:X30)=2,SUMIF(X$12:X30,1,X$12:X30)=1,SUM(X$12:X30)=1,SUM(X$12:X30)=2),0,IF($C31+$ED30&gt;($ED$11*X$8),1,IF($C31+$D31+$E31+$F31+$ED30&gt;($ED$11*X$8),2,IF($C31+$D31+$E31+$F31+$G31+$ED30&gt;($ED$11*X$8),3,0))))</f>
        <v>0</v>
      </c>
      <c r="Y31" s="239">
        <f>IF(OR(SUMIF(Y$12:Y30,2,Y$12:Y30)=2,SUMIF(Y$12:Y30,1,Y$12:Y30)=1,SUM(Y$12:Y30)=1,SUM(Y$12:Y30)=2),0,IF($C31+$ED30&gt;($ED$11*Y$8),1,IF($C31+$D31+$E31+$F31+$ED30&gt;($ED$11*Y$8),2,IF($C31+$D31+$E31+$F31+$G31+$ED30&gt;($ED$11*Y$8),3,0))))</f>
        <v>0</v>
      </c>
      <c r="Z31" s="239">
        <f>IF(OR(SUMIF(Z$12:Z30,2,Z$12:Z30)=2,SUMIF(Z$12:Z30,1,Z$12:Z30)=1,SUM(Z$12:Z30)=1,SUM(Z$12:Z30)=2),0,IF($C31+$ED30&gt;($ED$11*Z$8),1,IF($C31+$D31+$E31+$F31+$ED30&gt;($ED$11*Z$8),2,IF($C31+$D31+$E31+$F31+$G31+$ED30&gt;($ED$11*Z$8),3,0))))</f>
        <v>0</v>
      </c>
      <c r="AA31" s="239">
        <f>IF(OR(SUMIF(AA$12:AA30,2,AA$12:AA30)=2,SUMIF(AA$12:AA30,1,AA$12:AA30)=1,SUM(AA$12:AA30)=1,SUM(AA$12:AA30)=2),0,IF($C31+$ED30&gt;($ED$11*AA$8),1,IF($C31+$D31+$E31+$F31+$ED30&gt;($ED$11*AA$8),2,IF($C31+$D31+$E31+$F31+$G31+$ED30&gt;($ED$11*AA$8),3,0))))</f>
        <v>0</v>
      </c>
      <c r="AB31" s="239">
        <f>IF(OR(SUMIF(AB$12:AB30,2,AB$12:AB30)=2,SUMIF(AB$12:AB30,1,AB$12:AB30)=1,SUM(AB$12:AB30)=1,SUM(AB$12:AB30)=2),0,IF($C31+$ED30&gt;($ED$11*AB$8),1,IF($C31+$D31+$E31+$F31+$ED30&gt;($ED$11*AB$8),2,IF($C31+$D31+$E31+$F31+$G31+$ED30&gt;($ED$11*AB$8),3,0))))</f>
        <v>0</v>
      </c>
      <c r="AC31" s="239">
        <f>IF(OR(SUMIF(AC$12:AC30,2,AC$12:AC30)=2,SUMIF(AC$12:AC30,1,AC$12:AC30)=1,SUM(AC$12:AC30)=1,SUM(AC$12:AC30)=2),0,IF($C31+$ED30&gt;($ED$11*AC$8),1,IF($C31+$D31+$E31+$F31+$ED30&gt;($ED$11*AC$8),2,IF($C31+$D31+$E31+$F31+$G31+$ED30&gt;($ED$11*AC$8),3,0))))</f>
        <v>0</v>
      </c>
      <c r="AD31" s="239">
        <f>IF(OR(SUMIF(AD$12:AD30,2,AD$12:AD30)=2,SUMIF(AD$12:AD30,1,AD$12:AD30)=1,SUM(AD$12:AD30)=1,SUM(AD$12:AD30)=2),0,IF($C31+$ED30&gt;($ED$11*AD$8),1,IF($C31+$D31+$E31+$F31+$ED30&gt;($ED$11*AD$8),2,IF($C31+$D31+$E31+$F31+$G31+$ED30&gt;($ED$11*AD$8),3,0))))</f>
        <v>0</v>
      </c>
      <c r="AE31" s="239">
        <f>IF(OR(SUMIF(AE$12:AE30,2,AE$12:AE30)=2,SUMIF(AE$12:AE30,1,AE$12:AE30)=1,SUM(AE$12:AE30)=1,SUM(AE$12:AE30)=2),0,IF($C31+$ED30&gt;($ED$11*AE$8),1,IF($C31+$D31+$E31+$F31+$ED30&gt;($ED$11*AE$8),2,IF($C31+$D31+$E31+$F31+$G31+$ED30&gt;($ED$11*AE$8),3,0))))</f>
        <v>0</v>
      </c>
      <c r="AF31" s="239">
        <f>IF(OR(SUMIF(AF$12:AF30,2,AF$12:AF30)=2,SUMIF(AF$12:AF30,1,AF$12:AF30)=1,SUM(AF$12:AF30)=1,SUM(AF$12:AF30)=2),0,IF($C31+$ED30&gt;($ED$11*AF$8),1,IF($C31+$D31+$E31+$F31+$ED30&gt;($ED$11*AF$8),2,IF($C31+$D31+$E31+$F31+$G31+$ED30&gt;($ED$11*AF$8),3,0))))</f>
        <v>0</v>
      </c>
      <c r="AG31" s="239">
        <f>IF(OR(SUMIF(AG$12:AG30,2,AG$12:AG30)=2,SUMIF(AG$12:AG30,1,AG$12:AG30)=1,SUM(AG$12:AG30)=1,SUM(AG$12:AG30)=2),0,IF($C31+$ED30&gt;($ED$11*AG$8),1,IF($C31+$D31+$E31+$F31+$ED30&gt;($ED$11*AG$8),2,IF($C31+$D31+$E31+$F31+$G31+$ED30&gt;($ED$11*AG$8),3,0))))</f>
        <v>0</v>
      </c>
      <c r="AH31" s="239">
        <f>IF(OR(SUMIF(AH$12:AH30,2,AH$12:AH30)=2,SUMIF(AH$12:AH30,1,AH$12:AH30)=1,SUM(AH$12:AH30)=1,SUM(AH$12:AH30)=2),0,IF($C31+$ED30&gt;($ED$11*AH$8),1,IF($C31+$D31+$E31+$F31+$ED30&gt;($ED$11*AH$8),2,IF($C31+$D31+$E31+$F31+$G31+$ED30&gt;($ED$11*AH$8),3,0))))</f>
        <v>0</v>
      </c>
      <c r="AI31" s="239">
        <f>IF(OR(SUMIF(AI$12:AI30,2,AI$12:AI30)=2,SUMIF(AI$12:AI30,1,AI$12:AI30)=1,SUM(AI$12:AI30)=1,SUM(AI$12:AI30)=2),0,IF($C31+$ED30&gt;($ED$11*AI$8),1,IF($C31+$D31+$E31+$F31+$ED30&gt;($ED$11*AI$8),2,IF($C31+$D31+$E31+$F31+$G31+$ED30&gt;($ED$11*AI$8),3,0))))</f>
        <v>0</v>
      </c>
      <c r="AJ31" s="239">
        <f>IF(OR(SUMIF(AJ$12:AJ30,2,AJ$12:AJ30)=2,SUMIF(AJ$12:AJ30,1,AJ$12:AJ30)=1,SUM(AJ$12:AJ30)=1,SUM(AJ$12:AJ30)=2),0,IF($C31+$ED30&gt;($ED$11*AJ$8),1,IF($C31+$D31+$E31+$F31+$ED30&gt;($ED$11*AJ$8),2,IF($C31+$D31+$E31+$F31+$G31+$ED30&gt;($ED$11*AJ$8),3,0))))</f>
        <v>0</v>
      </c>
      <c r="AK31" s="239">
        <f>IF(OR(SUMIF(AK$12:AK30,2,AK$12:AK30)=2,SUMIF(AK$12:AK30,1,AK$12:AK30)=1,SUM(AK$12:AK30)=1,SUM(AK$12:AK30)=2),0,IF($C31+$ED30&gt;($ED$11*AK$8),1,IF($C31+$D31+$E31+$F31+$ED30&gt;($ED$11*AK$8),2,IF($C31+$D31+$E31+$F31+$G31+$ED30&gt;($ED$11*AK$8),3,0))))</f>
        <v>0</v>
      </c>
      <c r="AL31" s="239">
        <f>IF(OR(SUMIF(AL$12:AL30,2,AL$12:AL30)=2,SUMIF(AL$12:AL30,1,AL$12:AL30)=1,SUM(AL$12:AL30)=1,SUM(AL$12:AL30)=2),0,IF($C31+$ED30&gt;($ED$11*AL$8),1,IF($C31+$D31+$E31+$F31+$ED30&gt;($ED$11*AL$8),2,IF($C31+$D31+$E31+$F31+$G31+$ED30&gt;($ED$11*AL$8),3,0))))</f>
        <v>0</v>
      </c>
      <c r="AM31" s="239">
        <f>IF(OR(SUMIF(AM$12:AM30,2,AM$12:AM30)=2,SUMIF(AM$12:AM30,1,AM$12:AM30)=1,SUM(AM$12:AM30)=1,SUM(AM$12:AM30)=2),0,IF($C31+$ED30&gt;($ED$11*AM$8),1,IF($C31+$D31+$E31+$F31+$ED30&gt;($ED$11*AM$8),2,IF($C31+$D31+$E31+$F31+$G31+$ED30&gt;($ED$11*AM$8),3,0))))</f>
        <v>0</v>
      </c>
      <c r="AN31" s="239">
        <f>IF(OR(SUMIF(AN$12:AN30,2,AN$12:AN30)=2,SUMIF(AN$12:AN30,1,AN$12:AN30)=1,SUM(AN$12:AN30)=1,SUM(AN$12:AN30)=2),0,IF($C31+$ED30&gt;($ED$11*AN$8),1,IF($C31+$D31+$E31+$F31+$ED30&gt;($ED$11*AN$8),2,IF($C31+$D31+$E31+$F31+$G31+$ED30&gt;($ED$11*AN$8),3,0))))</f>
        <v>0</v>
      </c>
      <c r="AO31" s="239">
        <f>IF(OR(SUMIF(AO$12:AO30,2,AO$12:AO30)=2,SUMIF(AO$12:AO30,1,AO$12:AO30)=1,SUM(AO$12:AO30)=1,SUM(AO$12:AO30)=2),0,IF($C31+$ED30&gt;($ED$11*AO$8),1,IF($C31+$D31+$E31+$F31+$ED30&gt;($ED$11*AO$8),2,IF($C31+$D31+$E31+$F31+$G31+$ED30&gt;($ED$11*AO$8),3,0))))</f>
        <v>0</v>
      </c>
      <c r="AP31" s="239">
        <f>IF(OR(SUMIF(AP$12:AP30,2,AP$12:AP30)=2,SUMIF(AP$12:AP30,1,AP$12:AP30)=1,SUM(AP$12:AP30)=1,SUM(AP$12:AP30)=2),0,IF($C31+$ED30&gt;($ED$11*AP$8),1,IF($C31+$D31+$E31+$F31+$ED30&gt;($ED$11*AP$8),2,IF($C31+$D31+$E31+$F31+$G31+$ED30&gt;($ED$11*AP$8),3,0))))</f>
        <v>0</v>
      </c>
      <c r="AQ31" s="239">
        <f>IF(OR(SUMIF(AQ$12:AQ30,2,AQ$12:AQ30)=2,SUMIF(AQ$12:AQ30,1,AQ$12:AQ30)=1,SUM(AQ$12:AQ30)=1,SUM(AQ$12:AQ30)=2),0,IF($C31+$ED30&gt;($ED$11*AQ$8),1,IF($C31+$D31+$E31+$F31+$ED30&gt;($ED$11*AQ$8),2,IF($C31+$D31+$E31+$F31+$G31+$ED30&gt;($ED$11*AQ$8),3,0))))</f>
        <v>0</v>
      </c>
      <c r="AR31" s="239">
        <f>IF(OR(SUMIF(AR$12:AR30,2,AR$12:AR30)=2,SUMIF(AR$12:AR30,1,AR$12:AR30)=1,SUM(AR$12:AR30)=1,SUM(AR$12:AR30)=2),0,IF($C31+$ED30&gt;($ED$11*AR$8),1,IF($C31+$D31+$E31+$F31+$ED30&gt;($ED$11*AR$8),2,IF($C31+$D31+$E31+$F31+$G31+$ED30&gt;($ED$11*AR$8),3,0))))</f>
        <v>0</v>
      </c>
      <c r="AS31" s="239">
        <f>IF(OR(SUMIF(AS$12:AS30,2,AS$12:AS30)=2,SUMIF(AS$12:AS30,1,AS$12:AS30)=1,SUM(AS$12:AS30)=1,SUM(AS$12:AS30)=2),0,IF($C31+$ED30&gt;($ED$11*AS$8),1,IF($C31+$D31+$E31+$F31+$ED30&gt;($ED$11*AS$8),2,IF($C31+$D31+$E31+$F31+$G31+$ED30&gt;($ED$11*AS$8),3,0))))</f>
        <v>0</v>
      </c>
      <c r="AT31" s="239">
        <f>IF(OR(SUMIF(AT$12:AT30,2,AT$12:AT30)=2,SUMIF(AT$12:AT30,1,AT$12:AT30)=1,SUM(AT$12:AT30)=1,SUM(AT$12:AT30)=2),0,IF($C31+$ED30&gt;($ED$11*AT$8),1,IF($C31+$D31+$E31+$F31+$ED30&gt;($ED$11*AT$8),2,IF($C31+$D31+$E31+$F31+$G31+$ED30&gt;($ED$11*AT$8),3,0))))</f>
        <v>0</v>
      </c>
      <c r="AU31" s="239">
        <f>IF(OR(SUMIF(AU$12:AU30,2,AU$12:AU30)=2,SUMIF(AU$12:AU30,1,AU$12:AU30)=1,SUM(AU$12:AU30)=1,SUM(AU$12:AU30)=2),0,IF($C31+$ED30&gt;($ED$11*AU$8),1,IF($C31+$D31+$E31+$F31+$ED30&gt;($ED$11*AU$8),2,IF($C31+$D31+$E31+$F31+$G31+$ED30&gt;($ED$11*AU$8),3,0))))</f>
        <v>0</v>
      </c>
      <c r="AV31" s="239">
        <f>IF(OR(SUMIF(AV$12:AV30,2,AV$12:AV30)=2,SUMIF(AV$12:AV30,1,AV$12:AV30)=1,SUM(AV$12:AV30)=1,SUM(AV$12:AV30)=2),0,IF($C31+$ED30&gt;($ED$11*AV$8),1,IF($C31+$D31+$E31+$F31+$ED30&gt;($ED$11*AV$8),2,IF($C31+$D31+$E31+$F31+$G31+$ED30&gt;($ED$11*AV$8),3,0))))</f>
        <v>0</v>
      </c>
      <c r="AW31" s="239">
        <f>IF(OR(SUMIF(AW$12:AW30,2,AW$12:AW30)=2,SUMIF(AW$12:AW30,1,AW$12:AW30)=1,SUM(AW$12:AW30)=1,SUM(AW$12:AW30)=2),0,IF($C31+$ED30&gt;($ED$11*AW$8),1,IF($C31+$D31+$E31+$F31+$ED30&gt;($ED$11*AW$8),2,IF($C31+$D31+$E31+$F31+$G31+$ED30&gt;($ED$11*AW$8),3,0))))</f>
        <v>0</v>
      </c>
      <c r="AX31" s="239">
        <f>IF(OR(SUMIF(AX$12:AX30,2,AX$12:AX30)=2,SUMIF(AX$12:AX30,1,AX$12:AX30)=1,SUM(AX$12:AX30)=1,SUM(AX$12:AX30)=2),0,IF($C31+$ED30&gt;($ED$11*AX$8),1,IF($C31+$D31+$E31+$F31+$ED30&gt;($ED$11*AX$8),2,IF($C31+$D31+$E31+$F31+$G31+$ED30&gt;($ED$11*AX$8),3,0))))</f>
        <v>0</v>
      </c>
      <c r="AY31" s="239">
        <f>IF(OR(SUMIF(AY$12:AY30,2,AY$12:AY30)=2,SUMIF(AY$12:AY30,1,AY$12:AY30)=1,SUM(AY$12:AY30)=1,SUM(AY$12:AY30)=2),0,IF($C31+$ED30&gt;($ED$11*AY$8),1,IF($C31+$D31+$E31+$F31+$ED30&gt;($ED$11*AY$8),2,IF($C31+$D31+$E31+$F31+$G31+$ED30&gt;($ED$11*AY$8),3,0))))</f>
        <v>0</v>
      </c>
      <c r="AZ31" s="239">
        <f>IF(OR(SUMIF(AZ$12:AZ30,2,AZ$12:AZ30)=2,SUMIF(AZ$12:AZ30,1,AZ$12:AZ30)=1,SUM(AZ$12:AZ30)=1,SUM(AZ$12:AZ30)=2),0,IF($C31+$ED30&gt;($ED$11*AZ$8),1,IF($C31+$D31+$E31+$F31+$ED30&gt;($ED$11*AZ$8),2,IF($C31+$D31+$E31+$F31+$G31+$ED30&gt;($ED$11*AZ$8),3,0))))</f>
        <v>0</v>
      </c>
      <c r="BA31" s="239">
        <f>IF(OR(SUMIF(BA$12:BA30,2,BA$12:BA30)=2,SUMIF(BA$12:BA30,1,BA$12:BA30)=1,SUM(BA$12:BA30)=1,SUM(BA$12:BA30)=2),0,IF($C31+$ED30&gt;($ED$11*BA$8),1,IF($C31+$D31+$E31+$F31+$ED30&gt;($ED$11*BA$8),2,IF($C31+$D31+$E31+$F31+$G31+$ED30&gt;($ED$11*BA$8),3,0))))</f>
        <v>0</v>
      </c>
      <c r="BB31" s="239">
        <f>IF(OR(SUMIF(BB$12:BB30,2,BB$12:BB30)=2,SUMIF(BB$12:BB30,1,BB$12:BB30)=1,SUM(BB$12:BB30)=1,SUM(BB$12:BB30)=2),0,IF($C31+$ED30&gt;($ED$11*BB$8),1,IF($C31+$D31+$E31+$F31+$ED30&gt;($ED$11*BB$8),2,IF($C31+$D31+$E31+$F31+$G31+$ED30&gt;($ED$11*BB$8),3,0))))</f>
        <v>0</v>
      </c>
      <c r="BC31" s="239">
        <f>IF(OR(SUMIF(BC$12:BC30,2,BC$12:BC30)=2,SUMIF(BC$12:BC30,1,BC$12:BC30)=1,SUM(BC$12:BC30)=1,SUM(BC$12:BC30)=2),0,IF($C31+$ED30&gt;($ED$11*BC$8),1,IF($C31+$D31+$E31+$F31+$ED30&gt;($ED$11*BC$8),2,IF($C31+$D31+$E31+$F31+$G31+$ED30&gt;($ED$11*BC$8),3,0))))</f>
        <v>0</v>
      </c>
      <c r="BD31" s="239">
        <f>IF(OR(SUMIF(BD$12:BD30,2,BD$12:BD30)=2,SUMIF(BD$12:BD30,1,BD$12:BD30)=1,SUM(BD$12:BD30)=1,SUM(BD$12:BD30)=2),0,IF($C31+$ED30&gt;($ED$11*BD$8),1,IF($C31+$D31+$E31+$F31+$ED30&gt;($ED$11*BD$8),2,IF($C31+$D31+$E31+$F31+$G31+$ED30&gt;($ED$11*BD$8),3,0))))</f>
        <v>0</v>
      </c>
      <c r="BE31" s="239">
        <f>IF(OR(SUMIF(BE$12:BE30,2,BE$12:BE30)=2,SUMIF(BE$12:BE30,1,BE$12:BE30)=1,SUM(BE$12:BE30)=1,SUM(BE$12:BE30)=2),0,IF($C31+$ED30&gt;($ED$11*BE$8),1,IF($C31+$D31+$E31+$F31+$ED30&gt;($ED$11*BE$8),2,IF($C31+$D31+$E31+$F31+$G31+$ED30&gt;($ED$11*BE$8),3,0))))</f>
        <v>0</v>
      </c>
      <c r="BF31" s="239">
        <f>IF(OR(SUMIF(BF$12:BF30,2,BF$12:BF30)=2,SUMIF(BF$12:BF30,1,BF$12:BF30)=1,SUM(BF$12:BF30)=1,SUM(BF$12:BF30)=2),0,IF($C31+$ED30&gt;($ED$11*BF$8),1,IF($C31+$D31+$E31+$F31+$ED30&gt;($ED$11*BF$8),2,IF($C31+$D31+$E31+$F31+$G31+$ED30&gt;($ED$11*BF$8),3,0))))</f>
        <v>0</v>
      </c>
      <c r="BG31" s="239">
        <f>IF(OR(SUMIF(BG$12:BG30,2,BG$12:BG30)=2,SUMIF(BG$12:BG30,1,BG$12:BG30)=1,SUM(BG$12:BG30)=1,SUM(BG$12:BG30)=2),0,IF($C31+$ED30&gt;($ED$11*BG$8),1,IF($C31+$D31+$E31+$F31+$ED30&gt;($ED$11*BG$8),2,IF($C31+$D31+$E31+$F31+$G31+$ED30&gt;($ED$11*BG$8),3,0))))</f>
        <v>0</v>
      </c>
      <c r="BH31" s="239">
        <f>IF(OR(SUMIF(BH$12:BH30,2,BH$12:BH30)=2,SUMIF(BH$12:BH30,1,BH$12:BH30)=1,SUM(BH$12:BH30)=1,SUM(BH$12:BH30)=2),0,IF($C31+$ED30&gt;($ED$11*BH$8),1,IF($C31+$D31+$E31+$F31+$ED30&gt;($ED$11*BH$8),2,IF($C31+$D31+$E31+$F31+$G31+$ED30&gt;($ED$11*BH$8),3,0))))</f>
        <v>0</v>
      </c>
      <c r="BI31" s="239">
        <f>IF(OR(SUMIF(BI$12:BI30,2,BI$12:BI30)=2,SUMIF(BI$12:BI30,1,BI$12:BI30)=1,SUM(BI$12:BI30)=1,SUM(BI$12:BI30)=2),0,IF($C31+$ED30&gt;($ED$11*BI$8),1,IF($C31+$D31+$E31+$F31+$ED30&gt;($ED$11*BI$8),2,IF($C31+$D31+$E31+$F31+$G31+$ED30&gt;($ED$11*BI$8),3,0))))</f>
        <v>0</v>
      </c>
      <c r="BJ31" s="239">
        <f>IF(OR(SUMIF(BJ$12:BJ30,2,BJ$12:BJ30)=2,SUMIF(BJ$12:BJ30,1,BJ$12:BJ30)=1,SUM(BJ$12:BJ30)=1,SUM(BJ$12:BJ30)=2),0,IF($C31+$ED30&gt;($ED$11*BJ$8),1,IF($C31+$D31+$E31+$F31+$ED30&gt;($ED$11*BJ$8),2,IF($C31+$D31+$E31+$F31+$G31+$ED30&gt;($ED$11*BJ$8),3,0))))</f>
        <v>0</v>
      </c>
      <c r="BK31" s="239">
        <f>IF(OR(SUMIF(BK$12:BK30,2,BK$12:BK30)=2,SUMIF(BK$12:BK30,1,BK$12:BK30)=1,SUM(BK$12:BK30)=1,SUM(BK$12:BK30)=2),0,IF($C31+$ED30&gt;($ED$11*BK$8),1,IF($C31+$D31+$E31+$F31+$ED30&gt;($ED$11*BK$8),2,IF($C31+$D31+$E31+$F31+$G31+$ED30&gt;($ED$11*BK$8),3,0))))</f>
        <v>0</v>
      </c>
      <c r="BL31" s="239">
        <f>IF(OR(SUMIF(BL$12:BL30,2,BL$12:BL30)=2,SUMIF(BL$12:BL30,1,BL$12:BL30)=1,SUM(BL$12:BL30)=1,SUM(BL$12:BL30)=2),0,IF($C31+$ED30&gt;($ED$11*BL$8),1,IF($C31+$D31+$E31+$F31+$ED30&gt;($ED$11*BL$8),2,IF($C31+$D31+$E31+$F31+$G31+$ED30&gt;($ED$11*BL$8),3,0))))</f>
        <v>0</v>
      </c>
      <c r="BM31" s="239">
        <f>IF(OR(SUMIF(BM$12:BM30,2,BM$12:BM30)=2,SUMIF(BM$12:BM30,1,BM$12:BM30)=1,SUM(BM$12:BM30)=1,SUM(BM$12:BM30)=2),0,IF($C31+$ED30&gt;($ED$11*BM$8),1,IF($C31+$D31+$E31+$F31+$ED30&gt;($ED$11*BM$8),2,IF($C31+$D31+$E31+$F31+$G31+$ED30&gt;($ED$11*BM$8),3,0))))</f>
        <v>0</v>
      </c>
      <c r="BN31" s="239">
        <f>IF(OR(SUMIF(BN$12:BN30,2,BN$12:BN30)=2,SUMIF(BN$12:BN30,1,BN$12:BN30)=1,SUM(BN$12:BN30)=1,SUM(BN$12:BN30)=2),0,IF($C31+$ED30&gt;($ED$11*BN$8),1,IF($C31+$D31+$E31+$F31+$ED30&gt;($ED$11*BN$8),2,IF($C31+$D31+$E31+$F31+$G31+$ED30&gt;($ED$11*BN$8),3,0))))</f>
        <v>0</v>
      </c>
      <c r="BO31" s="239">
        <f>IF(OR(SUMIF(BO$12:BO30,2,BO$12:BO30)=2,SUMIF(BO$12:BO30,1,BO$12:BO30)=1,SUM(BO$12:BO30)=1,SUM(BO$12:BO30)=2),0,IF($C31+$ED30&gt;($ED$11*BO$8),1,IF($C31+$D31+$E31+$F31+$ED30&gt;($ED$11*BO$8),2,IF($C31+$D31+$E31+$F31+$G31+$ED30&gt;($ED$11*BO$8),3,0))))</f>
        <v>0</v>
      </c>
      <c r="BP31" s="239">
        <f>IF(OR(SUMIF(BP$12:BP30,2,BP$12:BP30)=2,SUMIF(BP$12:BP30,1,BP$12:BP30)=1,SUM(BP$12:BP30)=1,SUM(BP$12:BP30)=2),0,IF($C31+$ED30&gt;($ED$11*BP$8),1,IF($C31+$D31+$E31+$F31+$ED30&gt;($ED$11*BP$8),2,IF($C31+$D31+$E31+$F31+$G31+$ED30&gt;($ED$11*BP$8),3,0))))</f>
        <v>0</v>
      </c>
      <c r="BQ31" s="239">
        <f>IF(OR(SUMIF(BQ$12:BQ30,2,BQ$12:BQ30)=2,SUMIF(BQ$12:BQ30,1,BQ$12:BQ30)=1,SUM(BQ$12:BQ30)=1,SUM(BQ$12:BQ30)=2),0,IF($C31+$ED30&gt;($ED$11*BQ$8),1,IF($C31+$D31+$E31+$F31+$ED30&gt;($ED$11*BQ$8),2,IF($C31+$D31+$E31+$F31+$G31+$ED30&gt;($ED$11*BQ$8),3,0))))</f>
        <v>0</v>
      </c>
      <c r="BR31" s="239">
        <f>IF(OR(SUMIF(BR$12:BR30,2,BR$12:BR30)=2,SUMIF(BR$12:BR30,1,BR$12:BR30)=1,SUM(BR$12:BR30)=1,SUM(BR$12:BR30)=2),0,IF($C31+$ED30&gt;($ED$11*BR$8),1,IF($C31+$D31+$E31+$F31+$ED30&gt;($ED$11*BR$8),2,IF($C31+$D31+$E31+$F31+$G31+$ED30&gt;($ED$11*BR$8),3,0))))</f>
        <v>0</v>
      </c>
      <c r="BS31" s="239">
        <f>IF(OR(SUMIF(BS$12:BS30,2,BS$12:BS30)=2,SUMIF(BS$12:BS30,1,BS$12:BS30)=1,SUM(BS$12:BS30)=1,SUM(BS$12:BS30)=2),0,IF($C31+$ED30&gt;($ED$11*BS$8),1,IF($C31+$D31+$E31+$F31+$ED30&gt;($ED$11*BS$8),2,IF($C31+$D31+$E31+$F31+$G31+$ED30&gt;($ED$11*BS$8),3,0))))</f>
        <v>0</v>
      </c>
      <c r="BT31" s="239">
        <f>IF(OR(SUMIF(BT$12:BT30,2,BT$12:BT30)=2,SUMIF(BT$12:BT30,1,BT$12:BT30)=1,SUM(BT$12:BT30)=1,SUM(BT$12:BT30)=2),0,IF($C31+$ED30&gt;($ED$11*BT$8),1,IF($C31+$D31+$E31+$F31+$ED30&gt;($ED$11*BT$8),2,IF($C31+$D31+$E31+$F31+$G31+$ED30&gt;($ED$11*BT$8),3,0))))</f>
        <v>0</v>
      </c>
      <c r="BU31" s="239">
        <f>IF(OR(SUMIF(BU$12:BU30,2,BU$12:BU30)=2,SUMIF(BU$12:BU30,1,BU$12:BU30)=1,SUM(BU$12:BU30)=1,SUM(BU$12:BU30)=2),0,IF($C31+$ED30&gt;($ED$11*BU$8),1,IF($C31+$D31+$E31+$F31+$ED30&gt;($ED$11*BU$8),2,IF($C31+$D31+$E31+$F31+$G31+$ED30&gt;($ED$11*BU$8),3,0))))</f>
        <v>0</v>
      </c>
      <c r="BV31" s="239">
        <f>IF(OR(SUMIF(BV$12:BV30,2,BV$12:BV30)=2,SUMIF(BV$12:BV30,1,BV$12:BV30)=1,SUM(BV$12:BV30)=1,SUM(BV$12:BV30)=2),0,IF($C31+$ED30&gt;($ED$11*BV$8),1,IF($C31+$D31+$E31+$F31+$ED30&gt;($ED$11*BV$8),2,IF($C31+$D31+$E31+$F31+$G31+$ED30&gt;($ED$11*BV$8),3,0))))</f>
        <v>0</v>
      </c>
      <c r="BW31" s="239">
        <f>IF(OR(SUMIF(BW$12:BW30,2,BW$12:BW30)=2,SUMIF(BW$12:BW30,1,BW$12:BW30)=1,SUM(BW$12:BW30)=1,SUM(BW$12:BW30)=2),0,IF($C31+$ED30&gt;($ED$11*BW$8),1,IF($C31+$D31+$E31+$F31+$ED30&gt;($ED$11*BW$8),2,IF($C31+$D31+$E31+$F31+$G31+$ED30&gt;($ED$11*BW$8),3,0))))</f>
        <v>0</v>
      </c>
      <c r="BX31" s="239">
        <f>IF(OR(SUMIF(BX$12:BX30,2,BX$12:BX30)=2,SUMIF(BX$12:BX30,1,BX$12:BX30)=1,SUM(BX$12:BX30)=1,SUM(BX$12:BX30)=2),0,IF($C31+$ED30&gt;($ED$11*BX$8),1,IF($C31+$D31+$E31+$F31+$ED30&gt;($ED$11*BX$8),2,IF($C31+$D31+$E31+$F31+$G31+$ED30&gt;($ED$11*BX$8),3,0))))</f>
        <v>0</v>
      </c>
      <c r="BY31" s="239">
        <f>IF(OR(SUMIF(BY$12:BY30,2,BY$12:BY30)=2,SUMIF(BY$12:BY30,1,BY$12:BY30)=1,SUM(BY$12:BY30)=1,SUM(BY$12:BY30)=2),0,IF($C31+$ED30&gt;($ED$11*BY$8),1,IF($C31+$D31+$E31+$F31+$ED30&gt;($ED$11*BY$8),2,IF($C31+$D31+$E31+$F31+$G31+$ED30&gt;($ED$11*BY$8),3,0))))</f>
        <v>0</v>
      </c>
      <c r="BZ31" s="239">
        <f>IF(OR(SUMIF(BZ$12:BZ30,2,BZ$12:BZ30)=2,SUMIF(BZ$12:BZ30,1,BZ$12:BZ30)=1,SUM(BZ$12:BZ30)=1,SUM(BZ$12:BZ30)=2),0,IF($C31+$ED30&gt;($ED$11*BZ$8),1,IF($C31+$D31+$E31+$F31+$ED30&gt;($ED$11*BZ$8),2,IF($C31+$D31+$E31+$F31+$G31+$ED30&gt;($ED$11*BZ$8),3,0))))</f>
        <v>0</v>
      </c>
      <c r="CA31" s="239">
        <f>IF(OR(SUMIF(CA$12:CA30,2,CA$12:CA30)=2,SUMIF(CA$12:CA30,1,CA$12:CA30)=1,SUM(CA$12:CA30)=1,SUM(CA$12:CA30)=2),0,IF($C31+$ED30&gt;($ED$11*CA$8),1,IF($C31+$D31+$E31+$F31+$ED30&gt;($ED$11*CA$8),2,IF($C31+$D31+$E31+$F31+$G31+$ED30&gt;($ED$11*CA$8),3,0))))</f>
        <v>0</v>
      </c>
      <c r="CB31" s="239">
        <f>IF(OR(SUMIF(CB$12:CB30,2,CB$12:CB30)=2,SUMIF(CB$12:CB30,1,CB$12:CB30)=1,SUM(CB$12:CB30)=1,SUM(CB$12:CB30)=2),0,IF($C31+$ED30&gt;($ED$11*CB$8),1,IF($C31+$D31+$E31+$F31+$ED30&gt;($ED$11*CB$8),2,IF($C31+$D31+$E31+$F31+$G31+$ED30&gt;($ED$11*CB$8),3,0))))</f>
        <v>0</v>
      </c>
      <c r="CC31" s="239">
        <f>IF(OR(SUMIF(CC$12:CC30,2,CC$12:CC30)=2,SUMIF(CC$12:CC30,1,CC$12:CC30)=1,SUM(CC$12:CC30)=1,SUM(CC$12:CC30)=2),0,IF($C31+$ED30&gt;($ED$11*CC$8),1,IF($C31+$D31+$E31+$F31+$ED30&gt;($ED$11*CC$8),2,IF($C31+$D31+$E31+$F31+$G31+$ED30&gt;($ED$11*CC$8),3,0))))</f>
        <v>0</v>
      </c>
      <c r="CD31" s="239">
        <f>IF(OR(SUMIF(CD$12:CD30,2,CD$12:CD30)=2,SUMIF(CD$12:CD30,1,CD$12:CD30)=1,SUM(CD$12:CD30)=1,SUM(CD$12:CD30)=2),0,IF($C31+$ED30&gt;($ED$11*CD$8),1,IF($C31+$D31+$E31+$F31+$ED30&gt;($ED$11*CD$8),2,IF($C31+$D31+$E31+$F31+$G31+$ED30&gt;($ED$11*CD$8),3,0))))</f>
        <v>0</v>
      </c>
      <c r="CE31" s="239">
        <f>IF(OR(SUMIF(CE$12:CE30,2,CE$12:CE30)=2,SUMIF(CE$12:CE30,1,CE$12:CE30)=1,SUM(CE$12:CE30)=1,SUM(CE$12:CE30)=2),0,IF($C31+$ED30&gt;($ED$11*CE$8),1,IF($C31+$D31+$E31+$F31+$ED30&gt;($ED$11*CE$8),2,IF($C31+$D31+$E31+$F31+$G31+$ED30&gt;($ED$11*CE$8),3,0))))</f>
        <v>0</v>
      </c>
      <c r="CF31" s="239">
        <f>IF(OR(SUMIF(CF$12:CF30,2,CF$12:CF30)=2,SUMIF(CF$12:CF30,1,CF$12:CF30)=1,SUM(CF$12:CF30)=1,SUM(CF$12:CF30)=2),0,IF($C31+$ED30&gt;($ED$11*CF$8),1,IF($C31+$D31+$E31+$F31+$ED30&gt;($ED$11*CF$8),2,IF($C31+$D31+$E31+$F31+$G31+$ED30&gt;($ED$11*CF$8),3,0))))</f>
        <v>0</v>
      </c>
      <c r="CG31" s="239">
        <f>IF(OR(SUMIF(CG$12:CG30,2,CG$12:CG30)=2,SUMIF(CG$12:CG30,1,CG$12:CG30)=1,SUM(CG$12:CG30)=1,SUM(CG$12:CG30)=2),0,IF($C31+$ED30&gt;($ED$11*CG$8),1,IF($C31+$D31+$E31+$F31+$ED30&gt;($ED$11*CG$8),2,IF($C31+$D31+$E31+$F31+$G31+$ED30&gt;($ED$11*CG$8),3,0))))</f>
        <v>0</v>
      </c>
      <c r="CH31" s="239">
        <f>IF(OR(SUMIF(CH$12:CH30,2,CH$12:CH30)=2,SUMIF(CH$12:CH30,1,CH$12:CH30)=1,SUM(CH$12:CH30)=1,SUM(CH$12:CH30)=2),0,IF($C31+$ED30&gt;($ED$11*CH$8),1,IF($C31+$D31+$E31+$F31+$ED30&gt;($ED$11*CH$8),2,IF($C31+$D31+$E31+$F31+$G31+$ED30&gt;($ED$11*CH$8),3,0))))</f>
        <v>0</v>
      </c>
      <c r="CI31" s="239">
        <f>IF(OR(SUMIF(CI$12:CI30,2,CI$12:CI30)=2,SUMIF(CI$12:CI30,1,CI$12:CI30)=1,SUM(CI$12:CI30)=1,SUM(CI$12:CI30)=2),0,IF($C31+$ED30&gt;($ED$11*CI$8),1,IF($C31+$D31+$E31+$F31+$ED30&gt;($ED$11*CI$8),2,IF($C31+$D31+$E31+$F31+$G31+$ED30&gt;($ED$11*CI$8),3,0))))</f>
        <v>0</v>
      </c>
      <c r="CJ31" s="239">
        <f>IF(OR(SUMIF(CJ$12:CJ30,2,CJ$12:CJ30)=2,SUMIF(CJ$12:CJ30,1,CJ$12:CJ30)=1,SUM(CJ$12:CJ30)=1,SUM(CJ$12:CJ30)=2),0,IF($C31+$ED30&gt;($ED$11*CJ$8),1,IF($C31+$D31+$E31+$F31+$ED30&gt;($ED$11*CJ$8),2,IF($C31+$D31+$E31+$F31+$G31+$ED30&gt;($ED$11*CJ$8),3,0))))</f>
        <v>0</v>
      </c>
      <c r="CK31" s="239">
        <f>IF(OR(SUMIF(CK$12:CK30,2,CK$12:CK30)=2,SUMIF(CK$12:CK30,1,CK$12:CK30)=1,SUM(CK$12:CK30)=1,SUM(CK$12:CK30)=2),0,IF($C31+$ED30&gt;($ED$11*CK$8),1,IF($C31+$D31+$E31+$F31+$ED30&gt;($ED$11*CK$8),2,IF($C31+$D31+$E31+$F31+$G31+$ED30&gt;($ED$11*CK$8),3,0))))</f>
        <v>0</v>
      </c>
      <c r="CL31" s="239">
        <f>IF(OR(SUMIF(CL$12:CL30,2,CL$12:CL30)=2,SUMIF(CL$12:CL30,1,CL$12:CL30)=1,SUM(CL$12:CL30)=1,SUM(CL$12:CL30)=2),0,IF($C31+$ED30&gt;($ED$11*CL$8),1,IF($C31+$D31+$E31+$F31+$ED30&gt;($ED$11*CL$8),2,IF($C31+$D31+$E31+$F31+$G31+$ED30&gt;($ED$11*CL$8),3,0))))</f>
        <v>0</v>
      </c>
      <c r="CM31" s="239">
        <f>IF(OR(SUMIF(CM$12:CM30,2,CM$12:CM30)=2,SUMIF(CM$12:CM30,1,CM$12:CM30)=1,SUM(CM$12:CM30)=1,SUM(CM$12:CM30)=2),0,IF($C31+$ED30&gt;($ED$11*CM$8),1,IF($C31+$D31+$E31+$F31+$ED30&gt;($ED$11*CM$8),2,IF($C31+$D31+$E31+$F31+$G31+$ED30&gt;($ED$11*CM$8),3,0))))</f>
        <v>0</v>
      </c>
      <c r="CN31" s="239">
        <f>IF(OR(SUMIF(CN$12:CN30,2,CN$12:CN30)=2,SUMIF(CN$12:CN30,1,CN$12:CN30)=1,SUM(CN$12:CN30)=1,SUM(CN$12:CN30)=2),0,IF($C31+$ED30&gt;($ED$11*CN$8),1,IF($C31+$D31+$E31+$F31+$ED30&gt;($ED$11*CN$8),2,IF($C31+$D31+$E31+$F31+$G31+$ED30&gt;($ED$11*CN$8),3,0))))</f>
        <v>0</v>
      </c>
      <c r="CO31" s="239">
        <f>IF(OR(SUMIF(CO$12:CO30,2,CO$12:CO30)=2,SUMIF(CO$12:CO30,1,CO$12:CO30)=1,SUM(CO$12:CO30)=1,SUM(CO$12:CO30)=2),0,IF($C31+$ED30&gt;($ED$11*CO$8),1,IF($C31+$D31+$E31+$F31+$ED30&gt;($ED$11*CO$8),2,IF($C31+$D31+$E31+$F31+$G31+$ED30&gt;($ED$11*CO$8),3,0))))</f>
        <v>0</v>
      </c>
      <c r="CP31" s="239">
        <f>IF(OR(SUMIF(CP$12:CP30,2,CP$12:CP30)=2,SUMIF(CP$12:CP30,1,CP$12:CP30)=1,SUM(CP$12:CP30)=1,SUM(CP$12:CP30)=2),0,IF($C31+$ED30&gt;($ED$11*CP$8),1,IF($C31+$D31+$E31+$F31+$ED30&gt;($ED$11*CP$8),2,IF($C31+$D31+$E31+$F31+$G31+$ED30&gt;($ED$11*CP$8),3,0))))</f>
        <v>0</v>
      </c>
      <c r="CQ31" s="239">
        <f>IF(OR(SUMIF(CQ$12:CQ30,2,CQ$12:CQ30)=2,SUMIF(CQ$12:CQ30,1,CQ$12:CQ30)=1,SUM(CQ$12:CQ30)=1,SUM(CQ$12:CQ30)=2),0,IF($C31+$ED30&gt;($ED$11*CQ$8),1,IF($C31+$D31+$E31+$F31+$ED30&gt;($ED$11*CQ$8),2,IF($C31+$D31+$E31+$F31+$G31+$ED30&gt;($ED$11*CQ$8),3,0))))</f>
        <v>0</v>
      </c>
      <c r="CR31" s="239">
        <f>IF(OR(SUMIF(CR$12:CR30,2,CR$12:CR30)=2,SUMIF(CR$12:CR30,1,CR$12:CR30)=1,SUM(CR$12:CR30)=1,SUM(CR$12:CR30)=2),0,IF($C31+$ED30&gt;($ED$11*CR$8),1,IF($C31+$D31+$E31+$F31+$ED30&gt;($ED$11*CR$8),2,IF($C31+$D31+$E31+$F31+$G31+$ED30&gt;($ED$11*CR$8),3,0))))</f>
        <v>0</v>
      </c>
      <c r="CS31" s="239">
        <f>IF(OR(SUMIF(CS$12:CS30,2,CS$12:CS30)=2,SUMIF(CS$12:CS30,1,CS$12:CS30)=1,SUM(CS$12:CS30)=1,SUM(CS$12:CS30)=2),0,IF($C31+$ED30&gt;($ED$11*CS$8),1,IF($C31+$D31+$E31+$F31+$ED30&gt;($ED$11*CS$8),2,IF($C31+$D31+$E31+$F31+$G31+$ED30&gt;($ED$11*CS$8),3,0))))</f>
        <v>0</v>
      </c>
      <c r="CT31" s="239">
        <f>IF(OR(SUMIF(CT$12:CT30,2,CT$12:CT30)=2,SUMIF(CT$12:CT30,1,CT$12:CT30)=1,SUM(CT$12:CT30)=1,SUM(CT$12:CT30)=2),0,IF($C31+$ED30&gt;($ED$11*CT$8),1,IF($C31+$D31+$E31+$F31+$ED30&gt;($ED$11*CT$8),2,IF($C31+$D31+$E31+$F31+$G31+$ED30&gt;($ED$11*CT$8),3,0))))</f>
        <v>0</v>
      </c>
      <c r="CU31" s="239">
        <f>IF(OR(SUMIF(CU$12:CU30,2,CU$12:CU30)=2,SUMIF(CU$12:CU30,1,CU$12:CU30)=1,SUM(CU$12:CU30)=1,SUM(CU$12:CU30)=2),0,IF($C31+$ED30&gt;($ED$11*CU$8),1,IF($C31+$D31+$E31+$F31+$ED30&gt;($ED$11*CU$8),2,IF($C31+$D31+$E31+$F31+$G31+$ED30&gt;($ED$11*CU$8),3,0))))</f>
        <v>0</v>
      </c>
      <c r="CV31" s="239">
        <f>IF(OR(SUMIF(CV$12:CV30,2,CV$12:CV30)=2,SUMIF(CV$12:CV30,1,CV$12:CV30)=1,SUM(CV$12:CV30)=1,SUM(CV$12:CV30)=2),0,IF($C31+$ED30&gt;($ED$11*CV$8),1,IF($C31+$D31+$E31+$F31+$ED30&gt;($ED$11*CV$8),2,IF($C31+$D31+$E31+$F31+$G31+$ED30&gt;($ED$11*CV$8),3,0))))</f>
        <v>0</v>
      </c>
      <c r="CW31" s="239">
        <f>IF(OR(SUMIF(CW$12:CW30,2,CW$12:CW30)=2,SUMIF(CW$12:CW30,1,CW$12:CW30)=1,SUM(CW$12:CW30)=1,SUM(CW$12:CW30)=2),0,IF($C31+$ED30&gt;($ED$11*CW$8),1,IF($C31+$D31+$E31+$F31+$ED30&gt;($ED$11*CW$8),2,IF($C31+$D31+$E31+$F31+$G31+$ED30&gt;($ED$11*CW$8),3,0))))</f>
        <v>0</v>
      </c>
      <c r="CX31" s="239">
        <f>IF(OR(SUMIF(CX$12:CX30,2,CX$12:CX30)=2,SUMIF(CX$12:CX30,1,CX$12:CX30)=1,SUM(CX$12:CX30)=1,SUM(CX$12:CX30)=2),0,IF($C31+$ED30&gt;($ED$11*CX$8),1,IF($C31+$D31+$E31+$F31+$ED30&gt;($ED$11*CX$8),2,IF($C31+$D31+$E31+$F31+$G31+$ED30&gt;($ED$11*CX$8),3,0))))</f>
        <v>0</v>
      </c>
      <c r="CY31" s="239">
        <f>IF(OR(SUMIF(CY$12:CY30,2,CY$12:CY30)=2,SUMIF(CY$12:CY30,1,CY$12:CY30)=1,SUM(CY$12:CY30)=1,SUM(CY$12:CY30)=2),0,IF($C31+$ED30&gt;($ED$11*CY$8),1,IF($C31+$D31+$E31+$F31+$ED30&gt;($ED$11*CY$8),2,IF($C31+$D31+$E31+$F31+$G31+$ED30&gt;($ED$11*CY$8),3,0))))</f>
        <v>0</v>
      </c>
      <c r="CZ31" s="239">
        <f>IF(OR(SUMIF(CZ$12:CZ30,2,CZ$12:CZ30)=2,SUMIF(CZ$12:CZ30,1,CZ$12:CZ30)=1,SUM(CZ$12:CZ30)=1,SUM(CZ$12:CZ30)=2),0,IF($C31+$ED30&gt;($ED$11*CZ$8),1,IF($C31+$D31+$E31+$F31+$ED30&gt;($ED$11*CZ$8),2,IF($C31+$D31+$E31+$F31+$G31+$ED30&gt;($ED$11*CZ$8),3,0))))</f>
        <v>0</v>
      </c>
      <c r="DA31" s="239">
        <f>IF(OR(SUMIF(DA$12:DA30,2,DA$12:DA30)=2,SUMIF(DA$12:DA30,1,DA$12:DA30)=1,SUM(DA$12:DA30)=1,SUM(DA$12:DA30)=2),0,IF($C31+$ED30&gt;($ED$11*DA$8),1,IF($C31+$D31+$E31+$F31+$ED30&gt;($ED$11*DA$8),2,IF($C31+$D31+$E31+$F31+$G31+$ED30&gt;($ED$11*DA$8),3,0))))</f>
        <v>0</v>
      </c>
      <c r="DB31" s="239">
        <f>IF(OR(SUMIF(DB$12:DB30,2,DB$12:DB30)=2,SUMIF(DB$12:DB30,1,DB$12:DB30)=1,SUM(DB$12:DB30)=1,SUM(DB$12:DB30)=2),0,IF($C31+$ED30&gt;($ED$11*DB$8),1,IF($C31+$D31+$E31+$F31+$ED30&gt;($ED$11*DB$8),2,IF($C31+$D31+$E31+$F31+$G31+$ED30&gt;($ED$11*DB$8),3,0))))</f>
        <v>0</v>
      </c>
      <c r="DC31" s="239">
        <f>IF(OR(SUMIF(DC$12:DC30,2,DC$12:DC30)=2,SUMIF(DC$12:DC30,1,DC$12:DC30)=1,SUM(DC$12:DC30)=1,SUM(DC$12:DC30)=2),0,IF($C31+$ED30&gt;($ED$11*DC$8),1,IF($C31+$D31+$E31+$F31+$ED30&gt;($ED$11*DC$8),2,IF($C31+$D31+$E31+$F31+$G31+$ED30&gt;($ED$11*DC$8),3,0))))</f>
        <v>0</v>
      </c>
      <c r="DD31" s="239">
        <f>IF(OR(SUMIF(DD$12:DD30,2,DD$12:DD30)=2,SUMIF(DD$12:DD30,1,DD$12:DD30)=1,SUM(DD$12:DD30)=1,SUM(DD$12:DD30)=2),0,IF($C31+$ED30&gt;($ED$11*DD$8),1,IF($C31+$D31+$E31+$F31+$ED30&gt;($ED$11*DD$8),2,IF($C31+$D31+$E31+$F31+$G31+$ED30&gt;($ED$11*DD$8),3,0))))</f>
        <v>0</v>
      </c>
      <c r="DE31" s="239">
        <f>IF(OR(SUMIF(DE$12:DE30,2,DE$12:DE30)=2,SUMIF(DE$12:DE30,1,DE$12:DE30)=1,SUM(DE$12:DE30)=1,SUM(DE$12:DE30)=2),0,IF($C31+$ED30&gt;($ED$11*DE$8),1,IF($C31+$D31+$E31+$F31+$ED30&gt;($ED$11*DE$8),2,IF($C31+$D31+$E31+$F31+$G31+$ED30&gt;($ED$11*DE$8),3,0))))</f>
        <v>0</v>
      </c>
      <c r="DF31" s="239">
        <f>IF(OR(SUMIF(DF$12:DF30,2,DF$12:DF30)=2,SUMIF(DF$12:DF30,1,DF$12:DF30)=1,SUM(DF$12:DF30)=1,SUM(DF$12:DF30)=2),0,IF($C31+$ED30&gt;($ED$11*DF$8),1,IF($C31+$D31+$E31+$F31+$ED30&gt;($ED$11*DF$8),2,IF($C31+$D31+$E31+$F31+$G31+$ED30&gt;($ED$11*DF$8),3,0))))</f>
        <v>0</v>
      </c>
      <c r="DG31" s="239">
        <f>IF(OR(SUMIF(DG$12:DG30,2,DG$12:DG30)=2,SUMIF(DG$12:DG30,1,DG$12:DG30)=1,SUM(DG$12:DG30)=1,SUM(DG$12:DG30)=2),0,IF($C31+$ED30&gt;($ED$11*DG$8),1,IF($C31+$D31+$E31+$F31+$ED30&gt;($ED$11*DG$8),2,IF($C31+$D31+$E31+$F31+$G31+$ED30&gt;($ED$11*DG$8),3,0))))</f>
        <v>0</v>
      </c>
      <c r="DH31" s="239">
        <f>IF(OR(SUMIF(DH$12:DH30,2,DH$12:DH30)=2,SUMIF(DH$12:DH30,1,DH$12:DH30)=1,SUM(DH$12:DH30)=1,SUM(DH$12:DH30)=2),0,IF($C31+$ED30&gt;($ED$11*DH$8),1,IF($C31+$D31+$E31+$F31+$ED30&gt;($ED$11*DH$8),2,IF($C31+$D31+$E31+$F31+$G31+$ED30&gt;($ED$11*DH$8),3,0))))</f>
        <v>0</v>
      </c>
      <c r="DI31" s="239">
        <f>IF(OR(SUMIF(DI$12:DI30,2,DI$12:DI30)=2,SUMIF(DI$12:DI30,1,DI$12:DI30)=1,SUM(DI$12:DI30)=1,SUM(DI$12:DI30)=2),0,IF($C31+$ED30&gt;($ED$11*DI$8),1,IF($C31+$D31+$E31+$F31+$ED30&gt;($ED$11*DI$8),2,IF($C31+$D31+$E31+$F31+$G31+$ED30&gt;($ED$11*DI$8),3,0))))</f>
        <v>0</v>
      </c>
      <c r="DJ31" s="239">
        <f>IF(OR(SUMIF(DJ$12:DJ30,2,DJ$12:DJ30)=2,SUMIF(DJ$12:DJ30,1,DJ$12:DJ30)=1,SUM(DJ$12:DJ30)=1,SUM(DJ$12:DJ30)=2),0,IF($C31+$ED30&gt;($ED$11*DJ$8),1,IF($C31+$D31+$E31+$F31+$ED30&gt;($ED$11*DJ$8),2,IF($C31+$D31+$E31+$F31+$G31+$ED30&gt;($ED$11*DJ$8),3,0))))</f>
        <v>0</v>
      </c>
      <c r="DK31" s="239">
        <f>IF(OR(SUMIF(DK$12:DK30,2,DK$12:DK30)=2,SUMIF(DK$12:DK30,1,DK$12:DK30)=1,SUM(DK$12:DK30)=1,SUM(DK$12:DK30)=2),0,IF($C31+$ED30&gt;($ED$11*DK$8),1,IF($C31+$D31+$E31+$F31+$ED30&gt;($ED$11*DK$8),2,IF($C31+$D31+$E31+$F31+$G31+$ED30&gt;($ED$11*DK$8),3,0))))</f>
        <v>0</v>
      </c>
      <c r="DL31" s="239">
        <f>IF(OR(SUMIF(DL$12:DL30,2,DL$12:DL30)=2,SUMIF(DL$12:DL30,1,DL$12:DL30)=1,SUM(DL$12:DL30)=1,SUM(DL$12:DL30)=2),0,IF($C31+$ED30&gt;($ED$11*DL$8),1,IF($C31+$D31+$E31+$F31+$ED30&gt;($ED$11*DL$8),2,IF($C31+$D31+$E31+$F31+$G31+$ED30&gt;($ED$11*DL$8),3,0))))</f>
        <v>0</v>
      </c>
      <c r="DM31" s="239">
        <f>IF(OR(SUMIF(DM$12:DM30,2,DM$12:DM30)=2,SUMIF(DM$12:DM30,1,DM$12:DM30)=1,SUM(DM$12:DM30)=1,SUM(DM$12:DM30)=2),0,IF($C31+$ED30&gt;($ED$11*DM$8),1,IF($C31+$D31+$E31+$F31+$ED30&gt;($ED$11*DM$8),2,IF($C31+$D31+$E31+$F31+$G31+$ED30&gt;($ED$11*DM$8),3,0))))</f>
        <v>0</v>
      </c>
      <c r="DN31" s="239">
        <f>IF(OR(SUMIF(DN$12:DN30,2,DN$12:DN30)=2,SUMIF(DN$12:DN30,1,DN$12:DN30)=1,SUM(DN$12:DN30)=1,SUM(DN$12:DN30)=2),0,IF($C31+$ED30&gt;($ED$11*DN$8),1,IF($C31+$D31+$E31+$F31+$ED30&gt;($ED$11*DN$8),2,IF($C31+$D31+$E31+$F31+$G31+$ED30&gt;($ED$11*DN$8),3,0))))</f>
        <v>0</v>
      </c>
      <c r="DO31" s="239">
        <f>IF(OR(SUMIF(DO$12:DO30,2,DO$12:DO30)=2,SUMIF(DO$12:DO30,1,DO$12:DO30)=1,SUM(DO$12:DO30)=1,SUM(DO$12:DO30)=2),0,IF($C31+$ED30&gt;($ED$11*DO$8),1,IF($C31+$D31+$E31+$F31+$ED30&gt;($ED$11*DO$8),2,IF($C31+$D31+$E31+$F31+$G31+$ED30&gt;($ED$11*DO$8),3,0))))</f>
        <v>0</v>
      </c>
      <c r="DP31" s="239">
        <f>IF(OR(SUMIF(DP$12:DP30,2,DP$12:DP30)=2,SUMIF(DP$12:DP30,1,DP$12:DP30)=1,SUM(DP$12:DP30)=1,SUM(DP$12:DP30)=2),0,IF($C31+$ED30&gt;($ED$11*DP$8),1,IF($C31+$D31+$E31+$F31+$ED30&gt;($ED$11*DP$8),2,IF($C31+$D31+$E31+$F31+$G31+$ED30&gt;($ED$11*DP$8),3,0))))</f>
        <v>0</v>
      </c>
      <c r="DQ31" s="239">
        <f>IF(OR(SUMIF(DQ$12:DQ30,2,DQ$12:DQ30)=2,SUMIF(DQ$12:DQ30,1,DQ$12:DQ30)=1,SUM(DQ$12:DQ30)=1,SUM(DQ$12:DQ30)=2),0,IF($C31+$ED30&gt;($ED$11*DQ$8),1,IF($C31+$D31+$E31+$F31+$ED30&gt;($ED$11*DQ$8),2,IF($C31+$D31+$E31+$F31+$G31+$ED30&gt;($ED$11*DQ$8),3,0))))</f>
        <v>0</v>
      </c>
      <c r="DR31" s="239">
        <f>IF(OR(SUMIF(DR$12:DR30,2,DR$12:DR30)=2,SUMIF(DR$12:DR30,1,DR$12:DR30)=1,SUM(DR$12:DR30)=1,SUM(DR$12:DR30)=2),0,IF($C31+$ED30&gt;($ED$11*DR$8),1,IF($C31+$D31+$E31+$F31+$ED30&gt;($ED$11*DR$8),2,IF($C31+$D31+$E31+$F31+$G31+$ED30&gt;($ED$11*DR$8),3,0))))</f>
        <v>0</v>
      </c>
      <c r="DS31" s="239">
        <f>IF(OR(SUMIF(DS$12:DS30,2,DS$12:DS30)=2,SUMIF(DS$12:DS30,1,DS$12:DS30)=1,SUM(DS$12:DS30)=1,SUM(DS$12:DS30)=2),0,IF($C31+$ED30&gt;($ED$11*DS$8),1,IF($C31+$D31+$E31+$F31+$ED30&gt;($ED$11*DS$8),2,IF($C31+$D31+$E31+$F31+$G31+$ED30&gt;($ED$11*DS$8),3,0))))</f>
        <v>0</v>
      </c>
      <c r="DT31" s="239">
        <f>IF(OR(SUMIF(DT$12:DT30,2,DT$12:DT30)=2,SUMIF(DT$12:DT30,1,DT$12:DT30)=1,SUM(DT$12:DT30)=1,SUM(DT$12:DT30)=2),0,IF($C31+$ED30&gt;($ED$11*DT$8),1,IF($C31+$D31+$E31+$F31+$ED30&gt;($ED$11*DT$8),2,IF($C31+$D31+$E31+$F31+$G31+$ED30&gt;($ED$11*DT$8),3,0))))</f>
        <v>0</v>
      </c>
      <c r="DU31" s="239">
        <f>IF(OR(SUMIF(DU$12:DU30,2,DU$12:DU30)=2,SUMIF(DU$12:DU30,1,DU$12:DU30)=1,SUM(DU$12:DU30)=1,SUM(DU$12:DU30)=2),0,IF($C31+$ED30&gt;($ED$11*DU$8),1,IF($C31+$D31+$E31+$F31+$ED30&gt;($ED$11*DU$8),2,IF($C31+$D31+$E31+$F31+$G31+$ED30&gt;($ED$11*DU$8),3,0))))</f>
        <v>0</v>
      </c>
      <c r="DV31" s="239">
        <f>IF(OR(SUMIF(DV$12:DV30,2,DV$12:DV30)=2,SUMIF(DV$12:DV30,1,DV$12:DV30)=1,SUM(DV$12:DV30)=1,SUM(DV$12:DV30)=2),0,IF($C31+$ED30&gt;($ED$11*DV$8),1,IF($C31+$D31+$E31+$F31+$ED30&gt;($ED$11*DV$8),2,IF($C31+$D31+$E31+$F31+$G31+$ED30&gt;($ED$11*DV$8),3,0))))</f>
        <v>0</v>
      </c>
      <c r="DW31" s="239">
        <f>IF(OR(SUMIF(DW$12:DW30,2,DW$12:DW30)=2,SUMIF(DW$12:DW30,1,DW$12:DW30)=1,SUM(DW$12:DW30)=1,SUM(DW$12:DW30)=2),0,IF($C31+$ED30&gt;($ED$11*DW$8),1,IF($C31+$D31+$E31+$F31+$ED30&gt;($ED$11*DW$8),2,IF($C31+$D31+$E31+$F31+$G31+$ED30&gt;($ED$11*DW$8),3,0))))</f>
        <v>0</v>
      </c>
      <c r="DX31" s="239">
        <f>IF(OR(SUMIF(DX$12:DX30,2,DX$12:DX30)=2,SUMIF(DX$12:DX30,1,DX$12:DX30)=1,SUM(DX$12:DX30)=1,SUM(DX$12:DX30)=2),0,IF($C31+$ED30&gt;($ED$11*DX$8),1,IF($C31+$D31+$E31+$F31+$ED30&gt;($ED$11*DX$8),2,IF($C31+$D31+$E31+$F31+$G31+$ED30&gt;($ED$11*DX$8),3,0))))</f>
        <v>0</v>
      </c>
      <c r="DY31" s="239">
        <f>IF(OR(SUMIF(DY$12:DY30,2,DY$12:DY30)=2,SUMIF(DY$12:DY30,1,DY$12:DY30)=1,SUM(DY$12:DY30)=1,SUM(DY$12:DY30)=2),0,IF($C31+$ED30&gt;($ED$11*DY$8),1,IF($C31+$D31+$E31+$F31+$ED30&gt;($ED$11*DY$8),2,IF($C31+$D31+$E31+$F31+$G31+$ED30&gt;($ED$11*DY$8),3,0))))</f>
        <v>0</v>
      </c>
      <c r="DZ31" s="239">
        <f>IF(OR(SUMIF(DZ$12:DZ30,2,DZ$12:DZ30)=2,SUMIF(DZ$12:DZ30,1,DZ$12:DZ30)=1,SUM(DZ$12:DZ30)=1,SUM(DZ$12:DZ30)=2),0,IF($C31+$ED30&gt;($ED$11*DZ$8),1,IF($C31+$D31+$E31+$F31+$ED30&gt;($ED$11*DZ$8),2,IF($C31+$D31+$E31+$F31+$G31+$ED30&gt;($ED$11*DZ$8),3,0))))</f>
        <v>0</v>
      </c>
      <c r="EA31" s="239">
        <f>IF(OR(SUMIF(EA$12:EA30,2,EA$12:EA30)=2,SUMIF(EA$12:EA30,1,EA$12:EA30)=1,SUM(EA$12:EA30)=1,SUM(EA$12:EA30)=2),0,IF($C31+$ED30&gt;($ED$11*EA$8),1,IF($C31+$D31+$E31+$F31+$ED30&gt;($ED$11*EA$8),2,IF($C31+$D31+$E31+$F31+$G31+$ED30&gt;($ED$11*EA$8),3,0))))</f>
        <v>0</v>
      </c>
      <c r="EB31" s="239">
        <f>IF(OR(SUMIF(EB$12:EB30,2,EB$12:EB30)=2,SUMIF(EB$12:EB30,1,EB$12:EB30)=1,SUM(EB$12:EB30)=1,SUM(EB$12:EB30)=2),0,IF($C31+$ED30&gt;($ED$11*EB$8),1,IF($C31+$D31+$E31+$F31+$ED30&gt;($ED$11*EB$8),2,IF($C31+$D31+$E31+$F31+$G31+$ED30&gt;($ED$11*EB$8),3,0))))</f>
        <v>0</v>
      </c>
      <c r="EC31" s="239">
        <f>IF(OR(SUMIF(EC$12:EC30,2,EC$12:EC30)=2,SUMIF(EC$12:EC30,1,EC$12:EC30)=1,SUM(EC$12:EC30)=1,SUM(EC$12:EC30)=2),0,IF($C31+$ED30&gt;($ED$11*EC$8),1,IF($C31+$D31+$E31+$F31+$ED30&gt;($ED$11*EC$8),2,IF($C31+$D31+$E31+$F31+$G31+$ED30&gt;($ED$11*EC$8),3,0))))</f>
        <v>0</v>
      </c>
      <c r="ED31" s="197">
        <f>SUM($C$12:$F31)</f>
        <v>0</v>
      </c>
    </row>
    <row r="32" spans="1:134" ht="14.1" customHeight="1">
      <c r="A32" s="236">
        <v>21</v>
      </c>
      <c r="B32" s="237"/>
      <c r="C32" s="237"/>
      <c r="D32" s="237"/>
      <c r="E32" s="237"/>
      <c r="F32" s="237"/>
      <c r="G32" s="237"/>
      <c r="H32" s="239">
        <f>IF(OR(SUMIF(H$12:H31,2,H$12:H31)=2,SUMIF(H$12:H31,1,H$12:H31)=1,SUM(H$12:H31)=1,SUM(H$12:H31)=2),0,IF($C32+$ED31&gt;($ED$11*H$8),1,IF($C32+$D32+$E32+$F32+$ED31&gt;($ED$11*H$8),2,IF($C32+$D32+$E32+$F32+$G32+$ED31&gt;($ED$11*H$8),3,0))))</f>
        <v>0</v>
      </c>
      <c r="I32" s="239">
        <f>IF(OR(SUMIF(I$12:I31,2,I$12:I31)=2,SUMIF(I$12:I31,1,I$12:I31)=1,SUM(I$12:I31)=1,SUM(I$12:I31)=2),0,IF($C32+$ED31&gt;($ED$11*I$8),1,IF($C32+$D32+$E32+$F32+$ED31&gt;($ED$11*I$8),2,IF($C32+$D32+$E32+$F32+$G32+$ED31&gt;($ED$11*I$8),3,0))))</f>
        <v>0</v>
      </c>
      <c r="J32" s="239">
        <f>IF(OR(SUMIF(J$12:J31,2,J$12:J31)=2,SUMIF(J$12:J31,1,J$12:J31)=1,SUM(J$12:J31)=1,SUM(J$12:J31)=2),0,IF($C32+$ED31&gt;($ED$11*J$8),1,IF($C32+$D32+$E32+$F32+$ED31&gt;($ED$11*J$8),2,IF($C32+$D32+$E32+$F32+$G32+$ED31&gt;($ED$11*J$8),3,0))))</f>
        <v>0</v>
      </c>
      <c r="K32" s="239">
        <f>IF(OR(SUMIF(K$12:K31,2,K$12:K31)=2,SUMIF(K$12:K31,1,K$12:K31)=1,SUM(K$12:K31)=1,SUM(K$12:K31)=2),0,IF($C32+$ED31&gt;($ED$11*K$8),1,IF($C32+$D32+$E32+$F32+$ED31&gt;($ED$11*K$8),2,IF($C32+$D32+$E32+$F32+$G32+$ED31&gt;($ED$11*K$8),3,0))))</f>
        <v>0</v>
      </c>
      <c r="L32" s="239">
        <f>IF(OR(SUMIF(L$12:L31,2,L$12:L31)=2,SUMIF(L$12:L31,1,L$12:L31)=1,SUM(L$12:L31)=1,SUM(L$12:L31)=2),0,IF($C32+$ED31&gt;($ED$11*L$8),1,IF($C32+$D32+$E32+$F32+$ED31&gt;($ED$11*L$8),2,IF($C32+$D32+$E32+$F32+$G32+$ED31&gt;($ED$11*L$8),3,0))))</f>
        <v>0</v>
      </c>
      <c r="M32" s="239">
        <f>IF(OR(SUMIF(M$12:M31,2,M$12:M31)=2,SUMIF(M$12:M31,1,M$12:M31)=1,SUM(M$12:M31)=1,SUM(M$12:M31)=2),0,IF($C32+$ED31&gt;($ED$11*M$8),1,IF($C32+$D32+$E32+$F32+$ED31&gt;($ED$11*M$8),2,IF($C32+$D32+$E32+$F32+$G32+$ED31&gt;($ED$11*M$8),3,0))))</f>
        <v>0</v>
      </c>
      <c r="N32" s="239">
        <f>IF(OR(SUMIF(N$12:N31,2,N$12:N31)=2,SUMIF(N$12:N31,1,N$12:N31)=1,SUM(N$12:N31)=1,SUM(N$12:N31)=2),0,IF($C32+$ED31&gt;($ED$11*N$8),1,IF($C32+$D32+$E32+$F32+$ED31&gt;($ED$11*N$8),2,IF($C32+$D32+$E32+$F32+$G32+$ED31&gt;($ED$11*N$8),3,0))))</f>
        <v>0</v>
      </c>
      <c r="O32" s="239">
        <f>IF(OR(SUMIF(O$12:O31,2,O$12:O31)=2,SUMIF(O$12:O31,1,O$12:O31)=1,SUM(O$12:O31)=1,SUM(O$12:O31)=2),0,IF($C32+$ED31&gt;($ED$11*O$8),1,IF($C32+$D32+$E32+$F32+$ED31&gt;($ED$11*O$8),2,IF($C32+$D32+$E32+$F32+$G32+$ED31&gt;($ED$11*O$8),3,0))))</f>
        <v>0</v>
      </c>
      <c r="P32" s="239">
        <f>IF(OR(SUMIF(P$12:P31,2,P$12:P31)=2,SUMIF(P$12:P31,1,P$12:P31)=1,SUM(P$12:P31)=1,SUM(P$12:P31)=2),0,IF($C32+$ED31&gt;($ED$11*P$8),1,IF($C32+$D32+$E32+$F32+$ED31&gt;($ED$11*P$8),2,IF($C32+$D32+$E32+$F32+$G32+$ED31&gt;($ED$11*P$8),3,0))))</f>
        <v>0</v>
      </c>
      <c r="Q32" s="239">
        <f>IF(OR(SUMIF(Q$12:Q31,2,Q$12:Q31)=2,SUMIF(Q$12:Q31,1,Q$12:Q31)=1,SUM(Q$12:Q31)=1,SUM(Q$12:Q31)=2),0,IF($C32+$ED31&gt;($ED$11*Q$8),1,IF($C32+$D32+$E32+$F32+$ED31&gt;($ED$11*Q$8),2,IF($C32+$D32+$E32+$F32+$G32+$ED31&gt;($ED$11*Q$8),3,0))))</f>
        <v>0</v>
      </c>
      <c r="R32" s="239">
        <f>IF(OR(SUMIF(R$12:R31,2,R$12:R31)=2,SUMIF(R$12:R31,1,R$12:R31)=1,SUM(R$12:R31)=1,SUM(R$12:R31)=2),0,IF($C32+$ED31&gt;($ED$11*R$8),1,IF($C32+$D32+$E32+$F32+$ED31&gt;($ED$11*R$8),2,IF($C32+$D32+$E32+$F32+$G32+$ED31&gt;($ED$11*R$8),3,0))))</f>
        <v>0</v>
      </c>
      <c r="S32" s="239">
        <f>IF(OR(SUMIF(S$12:S31,2,S$12:S31)=2,SUMIF(S$12:S31,1,S$12:S31)=1,SUM(S$12:S31)=1,SUM(S$12:S31)=2),0,IF($C32+$ED31&gt;($ED$11*S$8),1,IF($C32+$D32+$E32+$F32+$ED31&gt;($ED$11*S$8),2,IF($C32+$D32+$E32+$F32+$G32+$ED31&gt;($ED$11*S$8),3,0))))</f>
        <v>0</v>
      </c>
      <c r="T32" s="239">
        <f>IF(OR(SUMIF(T$12:T31,2,T$12:T31)=2,SUMIF(T$12:T31,1,T$12:T31)=1,SUM(T$12:T31)=1,SUM(T$12:T31)=2),0,IF($C32+$ED31&gt;($ED$11*T$8),1,IF($C32+$D32+$E32+$F32+$ED31&gt;($ED$11*T$8),2,IF($C32+$D32+$E32+$F32+$G32+$ED31&gt;($ED$11*T$8),3,0))))</f>
        <v>0</v>
      </c>
      <c r="U32" s="239">
        <f>IF(OR(SUMIF(U$12:U31,2,U$12:U31)=2,SUMIF(U$12:U31,1,U$12:U31)=1,SUM(U$12:U31)=1,SUM(U$12:U31)=2),0,IF($C32+$ED31&gt;($ED$11*U$8),1,IF($C32+$D32+$E32+$F32+$ED31&gt;($ED$11*U$8),2,IF($C32+$D32+$E32+$F32+$G32+$ED31&gt;($ED$11*U$8),3,0))))</f>
        <v>0</v>
      </c>
      <c r="V32" s="239">
        <f>IF(OR(SUMIF(V$12:V31,2,V$12:V31)=2,SUMIF(V$12:V31,1,V$12:V31)=1,SUM(V$12:V31)=1,SUM(V$12:V31)=2),0,IF($C32+$ED31&gt;($ED$11*V$8),1,IF($C32+$D32+$E32+$F32+$ED31&gt;($ED$11*V$8),2,IF($C32+$D32+$E32+$F32+$G32+$ED31&gt;($ED$11*V$8),3,0))))</f>
        <v>0</v>
      </c>
      <c r="W32" s="239">
        <f>IF(OR(SUMIF(W$12:W31,2,W$12:W31)=2,SUMIF(W$12:W31,1,W$12:W31)=1,SUM(W$12:W31)=1,SUM(W$12:W31)=2),0,IF($C32+$ED31&gt;($ED$11*W$8),1,IF($C32+$D32+$E32+$F32+$ED31&gt;($ED$11*W$8),2,IF($C32+$D32+$E32+$F32+$G32+$ED31&gt;($ED$11*W$8),3,0))))</f>
        <v>0</v>
      </c>
      <c r="X32" s="239">
        <f>IF(OR(SUMIF(X$12:X31,2,X$12:X31)=2,SUMIF(X$12:X31,1,X$12:X31)=1,SUM(X$12:X31)=1,SUM(X$12:X31)=2),0,IF($C32+$ED31&gt;($ED$11*X$8),1,IF($C32+$D32+$E32+$F32+$ED31&gt;($ED$11*X$8),2,IF($C32+$D32+$E32+$F32+$G32+$ED31&gt;($ED$11*X$8),3,0))))</f>
        <v>0</v>
      </c>
      <c r="Y32" s="239">
        <f>IF(OR(SUMIF(Y$12:Y31,2,Y$12:Y31)=2,SUMIF(Y$12:Y31,1,Y$12:Y31)=1,SUM(Y$12:Y31)=1,SUM(Y$12:Y31)=2),0,IF($C32+$ED31&gt;($ED$11*Y$8),1,IF($C32+$D32+$E32+$F32+$ED31&gt;($ED$11*Y$8),2,IF($C32+$D32+$E32+$F32+$G32+$ED31&gt;($ED$11*Y$8),3,0))))</f>
        <v>0</v>
      </c>
      <c r="Z32" s="239">
        <f>IF(OR(SUMIF(Z$12:Z31,2,Z$12:Z31)=2,SUMIF(Z$12:Z31,1,Z$12:Z31)=1,SUM(Z$12:Z31)=1,SUM(Z$12:Z31)=2),0,IF($C32+$ED31&gt;($ED$11*Z$8),1,IF($C32+$D32+$E32+$F32+$ED31&gt;($ED$11*Z$8),2,IF($C32+$D32+$E32+$F32+$G32+$ED31&gt;($ED$11*Z$8),3,0))))</f>
        <v>0</v>
      </c>
      <c r="AA32" s="239">
        <f>IF(OR(SUMIF(AA$12:AA31,2,AA$12:AA31)=2,SUMIF(AA$12:AA31,1,AA$12:AA31)=1,SUM(AA$12:AA31)=1,SUM(AA$12:AA31)=2),0,IF($C32+$ED31&gt;($ED$11*AA$8),1,IF($C32+$D32+$E32+$F32+$ED31&gt;($ED$11*AA$8),2,IF($C32+$D32+$E32+$F32+$G32+$ED31&gt;($ED$11*AA$8),3,0))))</f>
        <v>0</v>
      </c>
      <c r="AB32" s="239">
        <f>IF(OR(SUMIF(AB$12:AB31,2,AB$12:AB31)=2,SUMIF(AB$12:AB31,1,AB$12:AB31)=1,SUM(AB$12:AB31)=1,SUM(AB$12:AB31)=2),0,IF($C32+$ED31&gt;($ED$11*AB$8),1,IF($C32+$D32+$E32+$F32+$ED31&gt;($ED$11*AB$8),2,IF($C32+$D32+$E32+$F32+$G32+$ED31&gt;($ED$11*AB$8),3,0))))</f>
        <v>0</v>
      </c>
      <c r="AC32" s="239">
        <f>IF(OR(SUMIF(AC$12:AC31,2,AC$12:AC31)=2,SUMIF(AC$12:AC31,1,AC$12:AC31)=1,SUM(AC$12:AC31)=1,SUM(AC$12:AC31)=2),0,IF($C32+$ED31&gt;($ED$11*AC$8),1,IF($C32+$D32+$E32+$F32+$ED31&gt;($ED$11*AC$8),2,IF($C32+$D32+$E32+$F32+$G32+$ED31&gt;($ED$11*AC$8),3,0))))</f>
        <v>0</v>
      </c>
      <c r="AD32" s="239">
        <f>IF(OR(SUMIF(AD$12:AD31,2,AD$12:AD31)=2,SUMIF(AD$12:AD31,1,AD$12:AD31)=1,SUM(AD$12:AD31)=1,SUM(AD$12:AD31)=2),0,IF($C32+$ED31&gt;($ED$11*AD$8),1,IF($C32+$D32+$E32+$F32+$ED31&gt;($ED$11*AD$8),2,IF($C32+$D32+$E32+$F32+$G32+$ED31&gt;($ED$11*AD$8),3,0))))</f>
        <v>0</v>
      </c>
      <c r="AE32" s="239">
        <f>IF(OR(SUMIF(AE$12:AE31,2,AE$12:AE31)=2,SUMIF(AE$12:AE31,1,AE$12:AE31)=1,SUM(AE$12:AE31)=1,SUM(AE$12:AE31)=2),0,IF($C32+$ED31&gt;($ED$11*AE$8),1,IF($C32+$D32+$E32+$F32+$ED31&gt;($ED$11*AE$8),2,IF($C32+$D32+$E32+$F32+$G32+$ED31&gt;($ED$11*AE$8),3,0))))</f>
        <v>0</v>
      </c>
      <c r="AF32" s="239">
        <f>IF(OR(SUMIF(AF$12:AF31,2,AF$12:AF31)=2,SUMIF(AF$12:AF31,1,AF$12:AF31)=1,SUM(AF$12:AF31)=1,SUM(AF$12:AF31)=2),0,IF($C32+$ED31&gt;($ED$11*AF$8),1,IF($C32+$D32+$E32+$F32+$ED31&gt;($ED$11*AF$8),2,IF($C32+$D32+$E32+$F32+$G32+$ED31&gt;($ED$11*AF$8),3,0))))</f>
        <v>0</v>
      </c>
      <c r="AG32" s="239">
        <f>IF(OR(SUMIF(AG$12:AG31,2,AG$12:AG31)=2,SUMIF(AG$12:AG31,1,AG$12:AG31)=1,SUM(AG$12:AG31)=1,SUM(AG$12:AG31)=2),0,IF($C32+$ED31&gt;($ED$11*AG$8),1,IF($C32+$D32+$E32+$F32+$ED31&gt;($ED$11*AG$8),2,IF($C32+$D32+$E32+$F32+$G32+$ED31&gt;($ED$11*AG$8),3,0))))</f>
        <v>0</v>
      </c>
      <c r="AH32" s="239">
        <f>IF(OR(SUMIF(AH$12:AH31,2,AH$12:AH31)=2,SUMIF(AH$12:AH31,1,AH$12:AH31)=1,SUM(AH$12:AH31)=1,SUM(AH$12:AH31)=2),0,IF($C32+$ED31&gt;($ED$11*AH$8),1,IF($C32+$D32+$E32+$F32+$ED31&gt;($ED$11*AH$8),2,IF($C32+$D32+$E32+$F32+$G32+$ED31&gt;($ED$11*AH$8),3,0))))</f>
        <v>0</v>
      </c>
      <c r="AI32" s="239">
        <f>IF(OR(SUMIF(AI$12:AI31,2,AI$12:AI31)=2,SUMIF(AI$12:AI31,1,AI$12:AI31)=1,SUM(AI$12:AI31)=1,SUM(AI$12:AI31)=2),0,IF($C32+$ED31&gt;($ED$11*AI$8),1,IF($C32+$D32+$E32+$F32+$ED31&gt;($ED$11*AI$8),2,IF($C32+$D32+$E32+$F32+$G32+$ED31&gt;($ED$11*AI$8),3,0))))</f>
        <v>0</v>
      </c>
      <c r="AJ32" s="239">
        <f>IF(OR(SUMIF(AJ$12:AJ31,2,AJ$12:AJ31)=2,SUMIF(AJ$12:AJ31,1,AJ$12:AJ31)=1,SUM(AJ$12:AJ31)=1,SUM(AJ$12:AJ31)=2),0,IF($C32+$ED31&gt;($ED$11*AJ$8),1,IF($C32+$D32+$E32+$F32+$ED31&gt;($ED$11*AJ$8),2,IF($C32+$D32+$E32+$F32+$G32+$ED31&gt;($ED$11*AJ$8),3,0))))</f>
        <v>0</v>
      </c>
      <c r="AK32" s="239">
        <f>IF(OR(SUMIF(AK$12:AK31,2,AK$12:AK31)=2,SUMIF(AK$12:AK31,1,AK$12:AK31)=1,SUM(AK$12:AK31)=1,SUM(AK$12:AK31)=2),0,IF($C32+$ED31&gt;($ED$11*AK$8),1,IF($C32+$D32+$E32+$F32+$ED31&gt;($ED$11*AK$8),2,IF($C32+$D32+$E32+$F32+$G32+$ED31&gt;($ED$11*AK$8),3,0))))</f>
        <v>0</v>
      </c>
      <c r="AL32" s="239">
        <f>IF(OR(SUMIF(AL$12:AL31,2,AL$12:AL31)=2,SUMIF(AL$12:AL31,1,AL$12:AL31)=1,SUM(AL$12:AL31)=1,SUM(AL$12:AL31)=2),0,IF($C32+$ED31&gt;($ED$11*AL$8),1,IF($C32+$D32+$E32+$F32+$ED31&gt;($ED$11*AL$8),2,IF($C32+$D32+$E32+$F32+$G32+$ED31&gt;($ED$11*AL$8),3,0))))</f>
        <v>0</v>
      </c>
      <c r="AM32" s="239">
        <f>IF(OR(SUMIF(AM$12:AM31,2,AM$12:AM31)=2,SUMIF(AM$12:AM31,1,AM$12:AM31)=1,SUM(AM$12:AM31)=1,SUM(AM$12:AM31)=2),0,IF($C32+$ED31&gt;($ED$11*AM$8),1,IF($C32+$D32+$E32+$F32+$ED31&gt;($ED$11*AM$8),2,IF($C32+$D32+$E32+$F32+$G32+$ED31&gt;($ED$11*AM$8),3,0))))</f>
        <v>0</v>
      </c>
      <c r="AN32" s="239">
        <f>IF(OR(SUMIF(AN$12:AN31,2,AN$12:AN31)=2,SUMIF(AN$12:AN31,1,AN$12:AN31)=1,SUM(AN$12:AN31)=1,SUM(AN$12:AN31)=2),0,IF($C32+$ED31&gt;($ED$11*AN$8),1,IF($C32+$D32+$E32+$F32+$ED31&gt;($ED$11*AN$8),2,IF($C32+$D32+$E32+$F32+$G32+$ED31&gt;($ED$11*AN$8),3,0))))</f>
        <v>0</v>
      </c>
      <c r="AO32" s="239">
        <f>IF(OR(SUMIF(AO$12:AO31,2,AO$12:AO31)=2,SUMIF(AO$12:AO31,1,AO$12:AO31)=1,SUM(AO$12:AO31)=1,SUM(AO$12:AO31)=2),0,IF($C32+$ED31&gt;($ED$11*AO$8),1,IF($C32+$D32+$E32+$F32+$ED31&gt;($ED$11*AO$8),2,IF($C32+$D32+$E32+$F32+$G32+$ED31&gt;($ED$11*AO$8),3,0))))</f>
        <v>0</v>
      </c>
      <c r="AP32" s="239">
        <f>IF(OR(SUMIF(AP$12:AP31,2,AP$12:AP31)=2,SUMIF(AP$12:AP31,1,AP$12:AP31)=1,SUM(AP$12:AP31)=1,SUM(AP$12:AP31)=2),0,IF($C32+$ED31&gt;($ED$11*AP$8),1,IF($C32+$D32+$E32+$F32+$ED31&gt;($ED$11*AP$8),2,IF($C32+$D32+$E32+$F32+$G32+$ED31&gt;($ED$11*AP$8),3,0))))</f>
        <v>0</v>
      </c>
      <c r="AQ32" s="239">
        <f>IF(OR(SUMIF(AQ$12:AQ31,2,AQ$12:AQ31)=2,SUMIF(AQ$12:AQ31,1,AQ$12:AQ31)=1,SUM(AQ$12:AQ31)=1,SUM(AQ$12:AQ31)=2),0,IF($C32+$ED31&gt;($ED$11*AQ$8),1,IF($C32+$D32+$E32+$F32+$ED31&gt;($ED$11*AQ$8),2,IF($C32+$D32+$E32+$F32+$G32+$ED31&gt;($ED$11*AQ$8),3,0))))</f>
        <v>0</v>
      </c>
      <c r="AR32" s="239">
        <f>IF(OR(SUMIF(AR$12:AR31,2,AR$12:AR31)=2,SUMIF(AR$12:AR31,1,AR$12:AR31)=1,SUM(AR$12:AR31)=1,SUM(AR$12:AR31)=2),0,IF($C32+$ED31&gt;($ED$11*AR$8),1,IF($C32+$D32+$E32+$F32+$ED31&gt;($ED$11*AR$8),2,IF($C32+$D32+$E32+$F32+$G32+$ED31&gt;($ED$11*AR$8),3,0))))</f>
        <v>0</v>
      </c>
      <c r="AS32" s="239">
        <f>IF(OR(SUMIF(AS$12:AS31,2,AS$12:AS31)=2,SUMIF(AS$12:AS31,1,AS$12:AS31)=1,SUM(AS$12:AS31)=1,SUM(AS$12:AS31)=2),0,IF($C32+$ED31&gt;($ED$11*AS$8),1,IF($C32+$D32+$E32+$F32+$ED31&gt;($ED$11*AS$8),2,IF($C32+$D32+$E32+$F32+$G32+$ED31&gt;($ED$11*AS$8),3,0))))</f>
        <v>0</v>
      </c>
      <c r="AT32" s="239">
        <f>IF(OR(SUMIF(AT$12:AT31,2,AT$12:AT31)=2,SUMIF(AT$12:AT31,1,AT$12:AT31)=1,SUM(AT$12:AT31)=1,SUM(AT$12:AT31)=2),0,IF($C32+$ED31&gt;($ED$11*AT$8),1,IF($C32+$D32+$E32+$F32+$ED31&gt;($ED$11*AT$8),2,IF($C32+$D32+$E32+$F32+$G32+$ED31&gt;($ED$11*AT$8),3,0))))</f>
        <v>0</v>
      </c>
      <c r="AU32" s="239">
        <f>IF(OR(SUMIF(AU$12:AU31,2,AU$12:AU31)=2,SUMIF(AU$12:AU31,1,AU$12:AU31)=1,SUM(AU$12:AU31)=1,SUM(AU$12:AU31)=2),0,IF($C32+$ED31&gt;($ED$11*AU$8),1,IF($C32+$D32+$E32+$F32+$ED31&gt;($ED$11*AU$8),2,IF($C32+$D32+$E32+$F32+$G32+$ED31&gt;($ED$11*AU$8),3,0))))</f>
        <v>0</v>
      </c>
      <c r="AV32" s="239">
        <f>IF(OR(SUMIF(AV$12:AV31,2,AV$12:AV31)=2,SUMIF(AV$12:AV31,1,AV$12:AV31)=1,SUM(AV$12:AV31)=1,SUM(AV$12:AV31)=2),0,IF($C32+$ED31&gt;($ED$11*AV$8),1,IF($C32+$D32+$E32+$F32+$ED31&gt;($ED$11*AV$8),2,IF($C32+$D32+$E32+$F32+$G32+$ED31&gt;($ED$11*AV$8),3,0))))</f>
        <v>0</v>
      </c>
      <c r="AW32" s="239">
        <f>IF(OR(SUMIF(AW$12:AW31,2,AW$12:AW31)=2,SUMIF(AW$12:AW31,1,AW$12:AW31)=1,SUM(AW$12:AW31)=1,SUM(AW$12:AW31)=2),0,IF($C32+$ED31&gt;($ED$11*AW$8),1,IF($C32+$D32+$E32+$F32+$ED31&gt;($ED$11*AW$8),2,IF($C32+$D32+$E32+$F32+$G32+$ED31&gt;($ED$11*AW$8),3,0))))</f>
        <v>0</v>
      </c>
      <c r="AX32" s="239">
        <f>IF(OR(SUMIF(AX$12:AX31,2,AX$12:AX31)=2,SUMIF(AX$12:AX31,1,AX$12:AX31)=1,SUM(AX$12:AX31)=1,SUM(AX$12:AX31)=2),0,IF($C32+$ED31&gt;($ED$11*AX$8),1,IF($C32+$D32+$E32+$F32+$ED31&gt;($ED$11*AX$8),2,IF($C32+$D32+$E32+$F32+$G32+$ED31&gt;($ED$11*AX$8),3,0))))</f>
        <v>0</v>
      </c>
      <c r="AY32" s="239">
        <f>IF(OR(SUMIF(AY$12:AY31,2,AY$12:AY31)=2,SUMIF(AY$12:AY31,1,AY$12:AY31)=1,SUM(AY$12:AY31)=1,SUM(AY$12:AY31)=2),0,IF($C32+$ED31&gt;($ED$11*AY$8),1,IF($C32+$D32+$E32+$F32+$ED31&gt;($ED$11*AY$8),2,IF($C32+$D32+$E32+$F32+$G32+$ED31&gt;($ED$11*AY$8),3,0))))</f>
        <v>0</v>
      </c>
      <c r="AZ32" s="239">
        <f>IF(OR(SUMIF(AZ$12:AZ31,2,AZ$12:AZ31)=2,SUMIF(AZ$12:AZ31,1,AZ$12:AZ31)=1,SUM(AZ$12:AZ31)=1,SUM(AZ$12:AZ31)=2),0,IF($C32+$ED31&gt;($ED$11*AZ$8),1,IF($C32+$D32+$E32+$F32+$ED31&gt;($ED$11*AZ$8),2,IF($C32+$D32+$E32+$F32+$G32+$ED31&gt;($ED$11*AZ$8),3,0))))</f>
        <v>0</v>
      </c>
      <c r="BA32" s="239">
        <f>IF(OR(SUMIF(BA$12:BA31,2,BA$12:BA31)=2,SUMIF(BA$12:BA31,1,BA$12:BA31)=1,SUM(BA$12:BA31)=1,SUM(BA$12:BA31)=2),0,IF($C32+$ED31&gt;($ED$11*BA$8),1,IF($C32+$D32+$E32+$F32+$ED31&gt;($ED$11*BA$8),2,IF($C32+$D32+$E32+$F32+$G32+$ED31&gt;($ED$11*BA$8),3,0))))</f>
        <v>0</v>
      </c>
      <c r="BB32" s="239">
        <f>IF(OR(SUMIF(BB$12:BB31,2,BB$12:BB31)=2,SUMIF(BB$12:BB31,1,BB$12:BB31)=1,SUM(BB$12:BB31)=1,SUM(BB$12:BB31)=2),0,IF($C32+$ED31&gt;($ED$11*BB$8),1,IF($C32+$D32+$E32+$F32+$ED31&gt;($ED$11*BB$8),2,IF($C32+$D32+$E32+$F32+$G32+$ED31&gt;($ED$11*BB$8),3,0))))</f>
        <v>0</v>
      </c>
      <c r="BC32" s="239">
        <f>IF(OR(SUMIF(BC$12:BC31,2,BC$12:BC31)=2,SUMIF(BC$12:BC31,1,BC$12:BC31)=1,SUM(BC$12:BC31)=1,SUM(BC$12:BC31)=2),0,IF($C32+$ED31&gt;($ED$11*BC$8),1,IF($C32+$D32+$E32+$F32+$ED31&gt;($ED$11*BC$8),2,IF($C32+$D32+$E32+$F32+$G32+$ED31&gt;($ED$11*BC$8),3,0))))</f>
        <v>0</v>
      </c>
      <c r="BD32" s="239">
        <f>IF(OR(SUMIF(BD$12:BD31,2,BD$12:BD31)=2,SUMIF(BD$12:BD31,1,BD$12:BD31)=1,SUM(BD$12:BD31)=1,SUM(BD$12:BD31)=2),0,IF($C32+$ED31&gt;($ED$11*BD$8),1,IF($C32+$D32+$E32+$F32+$ED31&gt;($ED$11*BD$8),2,IF($C32+$D32+$E32+$F32+$G32+$ED31&gt;($ED$11*BD$8),3,0))))</f>
        <v>0</v>
      </c>
      <c r="BE32" s="239">
        <f>IF(OR(SUMIF(BE$12:BE31,2,BE$12:BE31)=2,SUMIF(BE$12:BE31,1,BE$12:BE31)=1,SUM(BE$12:BE31)=1,SUM(BE$12:BE31)=2),0,IF($C32+$ED31&gt;($ED$11*BE$8),1,IF($C32+$D32+$E32+$F32+$ED31&gt;($ED$11*BE$8),2,IF($C32+$D32+$E32+$F32+$G32+$ED31&gt;($ED$11*BE$8),3,0))))</f>
        <v>0</v>
      </c>
      <c r="BF32" s="239">
        <f>IF(OR(SUMIF(BF$12:BF31,2,BF$12:BF31)=2,SUMIF(BF$12:BF31,1,BF$12:BF31)=1,SUM(BF$12:BF31)=1,SUM(BF$12:BF31)=2),0,IF($C32+$ED31&gt;($ED$11*BF$8),1,IF($C32+$D32+$E32+$F32+$ED31&gt;($ED$11*BF$8),2,IF($C32+$D32+$E32+$F32+$G32+$ED31&gt;($ED$11*BF$8),3,0))))</f>
        <v>0</v>
      </c>
      <c r="BG32" s="239">
        <f>IF(OR(SUMIF(BG$12:BG31,2,BG$12:BG31)=2,SUMIF(BG$12:BG31,1,BG$12:BG31)=1,SUM(BG$12:BG31)=1,SUM(BG$12:BG31)=2),0,IF($C32+$ED31&gt;($ED$11*BG$8),1,IF($C32+$D32+$E32+$F32+$ED31&gt;($ED$11*BG$8),2,IF($C32+$D32+$E32+$F32+$G32+$ED31&gt;($ED$11*BG$8),3,0))))</f>
        <v>0</v>
      </c>
      <c r="BH32" s="239">
        <f>IF(OR(SUMIF(BH$12:BH31,2,BH$12:BH31)=2,SUMIF(BH$12:BH31,1,BH$12:BH31)=1,SUM(BH$12:BH31)=1,SUM(BH$12:BH31)=2),0,IF($C32+$ED31&gt;($ED$11*BH$8),1,IF($C32+$D32+$E32+$F32+$ED31&gt;($ED$11*BH$8),2,IF($C32+$D32+$E32+$F32+$G32+$ED31&gt;($ED$11*BH$8),3,0))))</f>
        <v>0</v>
      </c>
      <c r="BI32" s="239">
        <f>IF(OR(SUMIF(BI$12:BI31,2,BI$12:BI31)=2,SUMIF(BI$12:BI31,1,BI$12:BI31)=1,SUM(BI$12:BI31)=1,SUM(BI$12:BI31)=2),0,IF($C32+$ED31&gt;($ED$11*BI$8),1,IF($C32+$D32+$E32+$F32+$ED31&gt;($ED$11*BI$8),2,IF($C32+$D32+$E32+$F32+$G32+$ED31&gt;($ED$11*BI$8),3,0))))</f>
        <v>0</v>
      </c>
      <c r="BJ32" s="239">
        <f>IF(OR(SUMIF(BJ$12:BJ31,2,BJ$12:BJ31)=2,SUMIF(BJ$12:BJ31,1,BJ$12:BJ31)=1,SUM(BJ$12:BJ31)=1,SUM(BJ$12:BJ31)=2),0,IF($C32+$ED31&gt;($ED$11*BJ$8),1,IF($C32+$D32+$E32+$F32+$ED31&gt;($ED$11*BJ$8),2,IF($C32+$D32+$E32+$F32+$G32+$ED31&gt;($ED$11*BJ$8),3,0))))</f>
        <v>0</v>
      </c>
      <c r="BK32" s="239">
        <f>IF(OR(SUMIF(BK$12:BK31,2,BK$12:BK31)=2,SUMIF(BK$12:BK31,1,BK$12:BK31)=1,SUM(BK$12:BK31)=1,SUM(BK$12:BK31)=2),0,IF($C32+$ED31&gt;($ED$11*BK$8),1,IF($C32+$D32+$E32+$F32+$ED31&gt;($ED$11*BK$8),2,IF($C32+$D32+$E32+$F32+$G32+$ED31&gt;($ED$11*BK$8),3,0))))</f>
        <v>0</v>
      </c>
      <c r="BL32" s="239">
        <f>IF(OR(SUMIF(BL$12:BL31,2,BL$12:BL31)=2,SUMIF(BL$12:BL31,1,BL$12:BL31)=1,SUM(BL$12:BL31)=1,SUM(BL$12:BL31)=2),0,IF($C32+$ED31&gt;($ED$11*BL$8),1,IF($C32+$D32+$E32+$F32+$ED31&gt;($ED$11*BL$8),2,IF($C32+$D32+$E32+$F32+$G32+$ED31&gt;($ED$11*BL$8),3,0))))</f>
        <v>0</v>
      </c>
      <c r="BM32" s="239">
        <f>IF(OR(SUMIF(BM$12:BM31,2,BM$12:BM31)=2,SUMIF(BM$12:BM31,1,BM$12:BM31)=1,SUM(BM$12:BM31)=1,SUM(BM$12:BM31)=2),0,IF($C32+$ED31&gt;($ED$11*BM$8),1,IF($C32+$D32+$E32+$F32+$ED31&gt;($ED$11*BM$8),2,IF($C32+$D32+$E32+$F32+$G32+$ED31&gt;($ED$11*BM$8),3,0))))</f>
        <v>0</v>
      </c>
      <c r="BN32" s="239">
        <f>IF(OR(SUMIF(BN$12:BN31,2,BN$12:BN31)=2,SUMIF(BN$12:BN31,1,BN$12:BN31)=1,SUM(BN$12:BN31)=1,SUM(BN$12:BN31)=2),0,IF($C32+$ED31&gt;($ED$11*BN$8),1,IF($C32+$D32+$E32+$F32+$ED31&gt;($ED$11*BN$8),2,IF($C32+$D32+$E32+$F32+$G32+$ED31&gt;($ED$11*BN$8),3,0))))</f>
        <v>0</v>
      </c>
      <c r="BO32" s="239">
        <f>IF(OR(SUMIF(BO$12:BO31,2,BO$12:BO31)=2,SUMIF(BO$12:BO31,1,BO$12:BO31)=1,SUM(BO$12:BO31)=1,SUM(BO$12:BO31)=2),0,IF($C32+$ED31&gt;($ED$11*BO$8),1,IF($C32+$D32+$E32+$F32+$ED31&gt;($ED$11*BO$8),2,IF($C32+$D32+$E32+$F32+$G32+$ED31&gt;($ED$11*BO$8),3,0))))</f>
        <v>0</v>
      </c>
      <c r="BP32" s="239">
        <f>IF(OR(SUMIF(BP$12:BP31,2,BP$12:BP31)=2,SUMIF(BP$12:BP31,1,BP$12:BP31)=1,SUM(BP$12:BP31)=1,SUM(BP$12:BP31)=2),0,IF($C32+$ED31&gt;($ED$11*BP$8),1,IF($C32+$D32+$E32+$F32+$ED31&gt;($ED$11*BP$8),2,IF($C32+$D32+$E32+$F32+$G32+$ED31&gt;($ED$11*BP$8),3,0))))</f>
        <v>0</v>
      </c>
      <c r="BQ32" s="239">
        <f>IF(OR(SUMIF(BQ$12:BQ31,2,BQ$12:BQ31)=2,SUMIF(BQ$12:BQ31,1,BQ$12:BQ31)=1,SUM(BQ$12:BQ31)=1,SUM(BQ$12:BQ31)=2),0,IF($C32+$ED31&gt;($ED$11*BQ$8),1,IF($C32+$D32+$E32+$F32+$ED31&gt;($ED$11*BQ$8),2,IF($C32+$D32+$E32+$F32+$G32+$ED31&gt;($ED$11*BQ$8),3,0))))</f>
        <v>0</v>
      </c>
      <c r="BR32" s="239">
        <f>IF(OR(SUMIF(BR$12:BR31,2,BR$12:BR31)=2,SUMIF(BR$12:BR31,1,BR$12:BR31)=1,SUM(BR$12:BR31)=1,SUM(BR$12:BR31)=2),0,IF($C32+$ED31&gt;($ED$11*BR$8),1,IF($C32+$D32+$E32+$F32+$ED31&gt;($ED$11*BR$8),2,IF($C32+$D32+$E32+$F32+$G32+$ED31&gt;($ED$11*BR$8),3,0))))</f>
        <v>0</v>
      </c>
      <c r="BS32" s="239">
        <f>IF(OR(SUMIF(BS$12:BS31,2,BS$12:BS31)=2,SUMIF(BS$12:BS31,1,BS$12:BS31)=1,SUM(BS$12:BS31)=1,SUM(BS$12:BS31)=2),0,IF($C32+$ED31&gt;($ED$11*BS$8),1,IF($C32+$D32+$E32+$F32+$ED31&gt;($ED$11*BS$8),2,IF($C32+$D32+$E32+$F32+$G32+$ED31&gt;($ED$11*BS$8),3,0))))</f>
        <v>0</v>
      </c>
      <c r="BT32" s="239">
        <f>IF(OR(SUMIF(BT$12:BT31,2,BT$12:BT31)=2,SUMIF(BT$12:BT31,1,BT$12:BT31)=1,SUM(BT$12:BT31)=1,SUM(BT$12:BT31)=2),0,IF($C32+$ED31&gt;($ED$11*BT$8),1,IF($C32+$D32+$E32+$F32+$ED31&gt;($ED$11*BT$8),2,IF($C32+$D32+$E32+$F32+$G32+$ED31&gt;($ED$11*BT$8),3,0))))</f>
        <v>0</v>
      </c>
      <c r="BU32" s="239">
        <f>IF(OR(SUMIF(BU$12:BU31,2,BU$12:BU31)=2,SUMIF(BU$12:BU31,1,BU$12:BU31)=1,SUM(BU$12:BU31)=1,SUM(BU$12:BU31)=2),0,IF($C32+$ED31&gt;($ED$11*BU$8),1,IF($C32+$D32+$E32+$F32+$ED31&gt;($ED$11*BU$8),2,IF($C32+$D32+$E32+$F32+$G32+$ED31&gt;($ED$11*BU$8),3,0))))</f>
        <v>0</v>
      </c>
      <c r="BV32" s="239">
        <f>IF(OR(SUMIF(BV$12:BV31,2,BV$12:BV31)=2,SUMIF(BV$12:BV31,1,BV$12:BV31)=1,SUM(BV$12:BV31)=1,SUM(BV$12:BV31)=2),0,IF($C32+$ED31&gt;($ED$11*BV$8),1,IF($C32+$D32+$E32+$F32+$ED31&gt;($ED$11*BV$8),2,IF($C32+$D32+$E32+$F32+$G32+$ED31&gt;($ED$11*BV$8),3,0))))</f>
        <v>0</v>
      </c>
      <c r="BW32" s="239">
        <f>IF(OR(SUMIF(BW$12:BW31,2,BW$12:BW31)=2,SUMIF(BW$12:BW31,1,BW$12:BW31)=1,SUM(BW$12:BW31)=1,SUM(BW$12:BW31)=2),0,IF($C32+$ED31&gt;($ED$11*BW$8),1,IF($C32+$D32+$E32+$F32+$ED31&gt;($ED$11*BW$8),2,IF($C32+$D32+$E32+$F32+$G32+$ED31&gt;($ED$11*BW$8),3,0))))</f>
        <v>0</v>
      </c>
      <c r="BX32" s="239">
        <f>IF(OR(SUMIF(BX$12:BX31,2,BX$12:BX31)=2,SUMIF(BX$12:BX31,1,BX$12:BX31)=1,SUM(BX$12:BX31)=1,SUM(BX$12:BX31)=2),0,IF($C32+$ED31&gt;($ED$11*BX$8),1,IF($C32+$D32+$E32+$F32+$ED31&gt;($ED$11*BX$8),2,IF($C32+$D32+$E32+$F32+$G32+$ED31&gt;($ED$11*BX$8),3,0))))</f>
        <v>0</v>
      </c>
      <c r="BY32" s="239">
        <f>IF(OR(SUMIF(BY$12:BY31,2,BY$12:BY31)=2,SUMIF(BY$12:BY31,1,BY$12:BY31)=1,SUM(BY$12:BY31)=1,SUM(BY$12:BY31)=2),0,IF($C32+$ED31&gt;($ED$11*BY$8),1,IF($C32+$D32+$E32+$F32+$ED31&gt;($ED$11*BY$8),2,IF($C32+$D32+$E32+$F32+$G32+$ED31&gt;($ED$11*BY$8),3,0))))</f>
        <v>0</v>
      </c>
      <c r="BZ32" s="239">
        <f>IF(OR(SUMIF(BZ$12:BZ31,2,BZ$12:BZ31)=2,SUMIF(BZ$12:BZ31,1,BZ$12:BZ31)=1,SUM(BZ$12:BZ31)=1,SUM(BZ$12:BZ31)=2),0,IF($C32+$ED31&gt;($ED$11*BZ$8),1,IF($C32+$D32+$E32+$F32+$ED31&gt;($ED$11*BZ$8),2,IF($C32+$D32+$E32+$F32+$G32+$ED31&gt;($ED$11*BZ$8),3,0))))</f>
        <v>0</v>
      </c>
      <c r="CA32" s="239">
        <f>IF(OR(SUMIF(CA$12:CA31,2,CA$12:CA31)=2,SUMIF(CA$12:CA31,1,CA$12:CA31)=1,SUM(CA$12:CA31)=1,SUM(CA$12:CA31)=2),0,IF($C32+$ED31&gt;($ED$11*CA$8),1,IF($C32+$D32+$E32+$F32+$ED31&gt;($ED$11*CA$8),2,IF($C32+$D32+$E32+$F32+$G32+$ED31&gt;($ED$11*CA$8),3,0))))</f>
        <v>0</v>
      </c>
      <c r="CB32" s="239">
        <f>IF(OR(SUMIF(CB$12:CB31,2,CB$12:CB31)=2,SUMIF(CB$12:CB31,1,CB$12:CB31)=1,SUM(CB$12:CB31)=1,SUM(CB$12:CB31)=2),0,IF($C32+$ED31&gt;($ED$11*CB$8),1,IF($C32+$D32+$E32+$F32+$ED31&gt;($ED$11*CB$8),2,IF($C32+$D32+$E32+$F32+$G32+$ED31&gt;($ED$11*CB$8),3,0))))</f>
        <v>0</v>
      </c>
      <c r="CC32" s="239">
        <f>IF(OR(SUMIF(CC$12:CC31,2,CC$12:CC31)=2,SUMIF(CC$12:CC31,1,CC$12:CC31)=1,SUM(CC$12:CC31)=1,SUM(CC$12:CC31)=2),0,IF($C32+$ED31&gt;($ED$11*CC$8),1,IF($C32+$D32+$E32+$F32+$ED31&gt;($ED$11*CC$8),2,IF($C32+$D32+$E32+$F32+$G32+$ED31&gt;($ED$11*CC$8),3,0))))</f>
        <v>0</v>
      </c>
      <c r="CD32" s="239">
        <f>IF(OR(SUMIF(CD$12:CD31,2,CD$12:CD31)=2,SUMIF(CD$12:CD31,1,CD$12:CD31)=1,SUM(CD$12:CD31)=1,SUM(CD$12:CD31)=2),0,IF($C32+$ED31&gt;($ED$11*CD$8),1,IF($C32+$D32+$E32+$F32+$ED31&gt;($ED$11*CD$8),2,IF($C32+$D32+$E32+$F32+$G32+$ED31&gt;($ED$11*CD$8),3,0))))</f>
        <v>0</v>
      </c>
      <c r="CE32" s="239">
        <f>IF(OR(SUMIF(CE$12:CE31,2,CE$12:CE31)=2,SUMIF(CE$12:CE31,1,CE$12:CE31)=1,SUM(CE$12:CE31)=1,SUM(CE$12:CE31)=2),0,IF($C32+$ED31&gt;($ED$11*CE$8),1,IF($C32+$D32+$E32+$F32+$ED31&gt;($ED$11*CE$8),2,IF($C32+$D32+$E32+$F32+$G32+$ED31&gt;($ED$11*CE$8),3,0))))</f>
        <v>0</v>
      </c>
      <c r="CF32" s="239">
        <f>IF(OR(SUMIF(CF$12:CF31,2,CF$12:CF31)=2,SUMIF(CF$12:CF31,1,CF$12:CF31)=1,SUM(CF$12:CF31)=1,SUM(CF$12:CF31)=2),0,IF($C32+$ED31&gt;($ED$11*CF$8),1,IF($C32+$D32+$E32+$F32+$ED31&gt;($ED$11*CF$8),2,IF($C32+$D32+$E32+$F32+$G32+$ED31&gt;($ED$11*CF$8),3,0))))</f>
        <v>0</v>
      </c>
      <c r="CG32" s="239">
        <f>IF(OR(SUMIF(CG$12:CG31,2,CG$12:CG31)=2,SUMIF(CG$12:CG31,1,CG$12:CG31)=1,SUM(CG$12:CG31)=1,SUM(CG$12:CG31)=2),0,IF($C32+$ED31&gt;($ED$11*CG$8),1,IF($C32+$D32+$E32+$F32+$ED31&gt;($ED$11*CG$8),2,IF($C32+$D32+$E32+$F32+$G32+$ED31&gt;($ED$11*CG$8),3,0))))</f>
        <v>0</v>
      </c>
      <c r="CH32" s="239">
        <f>IF(OR(SUMIF(CH$12:CH31,2,CH$12:CH31)=2,SUMIF(CH$12:CH31,1,CH$12:CH31)=1,SUM(CH$12:CH31)=1,SUM(CH$12:CH31)=2),0,IF($C32+$ED31&gt;($ED$11*CH$8),1,IF($C32+$D32+$E32+$F32+$ED31&gt;($ED$11*CH$8),2,IF($C32+$D32+$E32+$F32+$G32+$ED31&gt;($ED$11*CH$8),3,0))))</f>
        <v>0</v>
      </c>
      <c r="CI32" s="239">
        <f>IF(OR(SUMIF(CI$12:CI31,2,CI$12:CI31)=2,SUMIF(CI$12:CI31,1,CI$12:CI31)=1,SUM(CI$12:CI31)=1,SUM(CI$12:CI31)=2),0,IF($C32+$ED31&gt;($ED$11*CI$8),1,IF($C32+$D32+$E32+$F32+$ED31&gt;($ED$11*CI$8),2,IF($C32+$D32+$E32+$F32+$G32+$ED31&gt;($ED$11*CI$8),3,0))))</f>
        <v>0</v>
      </c>
      <c r="CJ32" s="239">
        <f>IF(OR(SUMIF(CJ$12:CJ31,2,CJ$12:CJ31)=2,SUMIF(CJ$12:CJ31,1,CJ$12:CJ31)=1,SUM(CJ$12:CJ31)=1,SUM(CJ$12:CJ31)=2),0,IF($C32+$ED31&gt;($ED$11*CJ$8),1,IF($C32+$D32+$E32+$F32+$ED31&gt;($ED$11*CJ$8),2,IF($C32+$D32+$E32+$F32+$G32+$ED31&gt;($ED$11*CJ$8),3,0))))</f>
        <v>0</v>
      </c>
      <c r="CK32" s="239">
        <f>IF(OR(SUMIF(CK$12:CK31,2,CK$12:CK31)=2,SUMIF(CK$12:CK31,1,CK$12:CK31)=1,SUM(CK$12:CK31)=1,SUM(CK$12:CK31)=2),0,IF($C32+$ED31&gt;($ED$11*CK$8),1,IF($C32+$D32+$E32+$F32+$ED31&gt;($ED$11*CK$8),2,IF($C32+$D32+$E32+$F32+$G32+$ED31&gt;($ED$11*CK$8),3,0))))</f>
        <v>0</v>
      </c>
      <c r="CL32" s="239">
        <f>IF(OR(SUMIF(CL$12:CL31,2,CL$12:CL31)=2,SUMIF(CL$12:CL31,1,CL$12:CL31)=1,SUM(CL$12:CL31)=1,SUM(CL$12:CL31)=2),0,IF($C32+$ED31&gt;($ED$11*CL$8),1,IF($C32+$D32+$E32+$F32+$ED31&gt;($ED$11*CL$8),2,IF($C32+$D32+$E32+$F32+$G32+$ED31&gt;($ED$11*CL$8),3,0))))</f>
        <v>0</v>
      </c>
      <c r="CM32" s="239">
        <f>IF(OR(SUMIF(CM$12:CM31,2,CM$12:CM31)=2,SUMIF(CM$12:CM31,1,CM$12:CM31)=1,SUM(CM$12:CM31)=1,SUM(CM$12:CM31)=2),0,IF($C32+$ED31&gt;($ED$11*CM$8),1,IF($C32+$D32+$E32+$F32+$ED31&gt;($ED$11*CM$8),2,IF($C32+$D32+$E32+$F32+$G32+$ED31&gt;($ED$11*CM$8),3,0))))</f>
        <v>0</v>
      </c>
      <c r="CN32" s="239">
        <f>IF(OR(SUMIF(CN$12:CN31,2,CN$12:CN31)=2,SUMIF(CN$12:CN31,1,CN$12:CN31)=1,SUM(CN$12:CN31)=1,SUM(CN$12:CN31)=2),0,IF($C32+$ED31&gt;($ED$11*CN$8),1,IF($C32+$D32+$E32+$F32+$ED31&gt;($ED$11*CN$8),2,IF($C32+$D32+$E32+$F32+$G32+$ED31&gt;($ED$11*CN$8),3,0))))</f>
        <v>0</v>
      </c>
      <c r="CO32" s="239">
        <f>IF(OR(SUMIF(CO$12:CO31,2,CO$12:CO31)=2,SUMIF(CO$12:CO31,1,CO$12:CO31)=1,SUM(CO$12:CO31)=1,SUM(CO$12:CO31)=2),0,IF($C32+$ED31&gt;($ED$11*CO$8),1,IF($C32+$D32+$E32+$F32+$ED31&gt;($ED$11*CO$8),2,IF($C32+$D32+$E32+$F32+$G32+$ED31&gt;($ED$11*CO$8),3,0))))</f>
        <v>0</v>
      </c>
      <c r="CP32" s="239">
        <f>IF(OR(SUMIF(CP$12:CP31,2,CP$12:CP31)=2,SUMIF(CP$12:CP31,1,CP$12:CP31)=1,SUM(CP$12:CP31)=1,SUM(CP$12:CP31)=2),0,IF($C32+$ED31&gt;($ED$11*CP$8),1,IF($C32+$D32+$E32+$F32+$ED31&gt;($ED$11*CP$8),2,IF($C32+$D32+$E32+$F32+$G32+$ED31&gt;($ED$11*CP$8),3,0))))</f>
        <v>0</v>
      </c>
      <c r="CQ32" s="239">
        <f>IF(OR(SUMIF(CQ$12:CQ31,2,CQ$12:CQ31)=2,SUMIF(CQ$12:CQ31,1,CQ$12:CQ31)=1,SUM(CQ$12:CQ31)=1,SUM(CQ$12:CQ31)=2),0,IF($C32+$ED31&gt;($ED$11*CQ$8),1,IF($C32+$D32+$E32+$F32+$ED31&gt;($ED$11*CQ$8),2,IF($C32+$D32+$E32+$F32+$G32+$ED31&gt;($ED$11*CQ$8),3,0))))</f>
        <v>0</v>
      </c>
      <c r="CR32" s="239">
        <f>IF(OR(SUMIF(CR$12:CR31,2,CR$12:CR31)=2,SUMIF(CR$12:CR31,1,CR$12:CR31)=1,SUM(CR$12:CR31)=1,SUM(CR$12:CR31)=2),0,IF($C32+$ED31&gt;($ED$11*CR$8),1,IF($C32+$D32+$E32+$F32+$ED31&gt;($ED$11*CR$8),2,IF($C32+$D32+$E32+$F32+$G32+$ED31&gt;($ED$11*CR$8),3,0))))</f>
        <v>0</v>
      </c>
      <c r="CS32" s="239">
        <f>IF(OR(SUMIF(CS$12:CS31,2,CS$12:CS31)=2,SUMIF(CS$12:CS31,1,CS$12:CS31)=1,SUM(CS$12:CS31)=1,SUM(CS$12:CS31)=2),0,IF($C32+$ED31&gt;($ED$11*CS$8),1,IF($C32+$D32+$E32+$F32+$ED31&gt;($ED$11*CS$8),2,IF($C32+$D32+$E32+$F32+$G32+$ED31&gt;($ED$11*CS$8),3,0))))</f>
        <v>0</v>
      </c>
      <c r="CT32" s="239">
        <f>IF(OR(SUMIF(CT$12:CT31,2,CT$12:CT31)=2,SUMIF(CT$12:CT31,1,CT$12:CT31)=1,SUM(CT$12:CT31)=1,SUM(CT$12:CT31)=2),0,IF($C32+$ED31&gt;($ED$11*CT$8),1,IF($C32+$D32+$E32+$F32+$ED31&gt;($ED$11*CT$8),2,IF($C32+$D32+$E32+$F32+$G32+$ED31&gt;($ED$11*CT$8),3,0))))</f>
        <v>0</v>
      </c>
      <c r="CU32" s="239">
        <f>IF(OR(SUMIF(CU$12:CU31,2,CU$12:CU31)=2,SUMIF(CU$12:CU31,1,CU$12:CU31)=1,SUM(CU$12:CU31)=1,SUM(CU$12:CU31)=2),0,IF($C32+$ED31&gt;($ED$11*CU$8),1,IF($C32+$D32+$E32+$F32+$ED31&gt;($ED$11*CU$8),2,IF($C32+$D32+$E32+$F32+$G32+$ED31&gt;($ED$11*CU$8),3,0))))</f>
        <v>0</v>
      </c>
      <c r="CV32" s="239">
        <f>IF(OR(SUMIF(CV$12:CV31,2,CV$12:CV31)=2,SUMIF(CV$12:CV31,1,CV$12:CV31)=1,SUM(CV$12:CV31)=1,SUM(CV$12:CV31)=2),0,IF($C32+$ED31&gt;($ED$11*CV$8),1,IF($C32+$D32+$E32+$F32+$ED31&gt;($ED$11*CV$8),2,IF($C32+$D32+$E32+$F32+$G32+$ED31&gt;($ED$11*CV$8),3,0))))</f>
        <v>0</v>
      </c>
      <c r="CW32" s="239">
        <f>IF(OR(SUMIF(CW$12:CW31,2,CW$12:CW31)=2,SUMIF(CW$12:CW31,1,CW$12:CW31)=1,SUM(CW$12:CW31)=1,SUM(CW$12:CW31)=2),0,IF($C32+$ED31&gt;($ED$11*CW$8),1,IF($C32+$D32+$E32+$F32+$ED31&gt;($ED$11*CW$8),2,IF($C32+$D32+$E32+$F32+$G32+$ED31&gt;($ED$11*CW$8),3,0))))</f>
        <v>0</v>
      </c>
      <c r="CX32" s="239">
        <f>IF(OR(SUMIF(CX$12:CX31,2,CX$12:CX31)=2,SUMIF(CX$12:CX31,1,CX$12:CX31)=1,SUM(CX$12:CX31)=1,SUM(CX$12:CX31)=2),0,IF($C32+$ED31&gt;($ED$11*CX$8),1,IF($C32+$D32+$E32+$F32+$ED31&gt;($ED$11*CX$8),2,IF($C32+$D32+$E32+$F32+$G32+$ED31&gt;($ED$11*CX$8),3,0))))</f>
        <v>0</v>
      </c>
      <c r="CY32" s="239">
        <f>IF(OR(SUMIF(CY$12:CY31,2,CY$12:CY31)=2,SUMIF(CY$12:CY31,1,CY$12:CY31)=1,SUM(CY$12:CY31)=1,SUM(CY$12:CY31)=2),0,IF($C32+$ED31&gt;($ED$11*CY$8),1,IF($C32+$D32+$E32+$F32+$ED31&gt;($ED$11*CY$8),2,IF($C32+$D32+$E32+$F32+$G32+$ED31&gt;($ED$11*CY$8),3,0))))</f>
        <v>0</v>
      </c>
      <c r="CZ32" s="239">
        <f>IF(OR(SUMIF(CZ$12:CZ31,2,CZ$12:CZ31)=2,SUMIF(CZ$12:CZ31,1,CZ$12:CZ31)=1,SUM(CZ$12:CZ31)=1,SUM(CZ$12:CZ31)=2),0,IF($C32+$ED31&gt;($ED$11*CZ$8),1,IF($C32+$D32+$E32+$F32+$ED31&gt;($ED$11*CZ$8),2,IF($C32+$D32+$E32+$F32+$G32+$ED31&gt;($ED$11*CZ$8),3,0))))</f>
        <v>0</v>
      </c>
      <c r="DA32" s="239">
        <f>IF(OR(SUMIF(DA$12:DA31,2,DA$12:DA31)=2,SUMIF(DA$12:DA31,1,DA$12:DA31)=1,SUM(DA$12:DA31)=1,SUM(DA$12:DA31)=2),0,IF($C32+$ED31&gt;($ED$11*DA$8),1,IF($C32+$D32+$E32+$F32+$ED31&gt;($ED$11*DA$8),2,IF($C32+$D32+$E32+$F32+$G32+$ED31&gt;($ED$11*DA$8),3,0))))</f>
        <v>0</v>
      </c>
      <c r="DB32" s="239">
        <f>IF(OR(SUMIF(DB$12:DB31,2,DB$12:DB31)=2,SUMIF(DB$12:DB31,1,DB$12:DB31)=1,SUM(DB$12:DB31)=1,SUM(DB$12:DB31)=2),0,IF($C32+$ED31&gt;($ED$11*DB$8),1,IF($C32+$D32+$E32+$F32+$ED31&gt;($ED$11*DB$8),2,IF($C32+$D32+$E32+$F32+$G32+$ED31&gt;($ED$11*DB$8),3,0))))</f>
        <v>0</v>
      </c>
      <c r="DC32" s="239">
        <f>IF(OR(SUMIF(DC$12:DC31,2,DC$12:DC31)=2,SUMIF(DC$12:DC31,1,DC$12:DC31)=1,SUM(DC$12:DC31)=1,SUM(DC$12:DC31)=2),0,IF($C32+$ED31&gt;($ED$11*DC$8),1,IF($C32+$D32+$E32+$F32+$ED31&gt;($ED$11*DC$8),2,IF($C32+$D32+$E32+$F32+$G32+$ED31&gt;($ED$11*DC$8),3,0))))</f>
        <v>0</v>
      </c>
      <c r="DD32" s="239">
        <f>IF(OR(SUMIF(DD$12:DD31,2,DD$12:DD31)=2,SUMIF(DD$12:DD31,1,DD$12:DD31)=1,SUM(DD$12:DD31)=1,SUM(DD$12:DD31)=2),0,IF($C32+$ED31&gt;($ED$11*DD$8),1,IF($C32+$D32+$E32+$F32+$ED31&gt;($ED$11*DD$8),2,IF($C32+$D32+$E32+$F32+$G32+$ED31&gt;($ED$11*DD$8),3,0))))</f>
        <v>0</v>
      </c>
      <c r="DE32" s="239">
        <f>IF(OR(SUMIF(DE$12:DE31,2,DE$12:DE31)=2,SUMIF(DE$12:DE31,1,DE$12:DE31)=1,SUM(DE$12:DE31)=1,SUM(DE$12:DE31)=2),0,IF($C32+$ED31&gt;($ED$11*DE$8),1,IF($C32+$D32+$E32+$F32+$ED31&gt;($ED$11*DE$8),2,IF($C32+$D32+$E32+$F32+$G32+$ED31&gt;($ED$11*DE$8),3,0))))</f>
        <v>0</v>
      </c>
      <c r="DF32" s="239">
        <f>IF(OR(SUMIF(DF$12:DF31,2,DF$12:DF31)=2,SUMIF(DF$12:DF31,1,DF$12:DF31)=1,SUM(DF$12:DF31)=1,SUM(DF$12:DF31)=2),0,IF($C32+$ED31&gt;($ED$11*DF$8),1,IF($C32+$D32+$E32+$F32+$ED31&gt;($ED$11*DF$8),2,IF($C32+$D32+$E32+$F32+$G32+$ED31&gt;($ED$11*DF$8),3,0))))</f>
        <v>0</v>
      </c>
      <c r="DG32" s="239">
        <f>IF(OR(SUMIF(DG$12:DG31,2,DG$12:DG31)=2,SUMIF(DG$12:DG31,1,DG$12:DG31)=1,SUM(DG$12:DG31)=1,SUM(DG$12:DG31)=2),0,IF($C32+$ED31&gt;($ED$11*DG$8),1,IF($C32+$D32+$E32+$F32+$ED31&gt;($ED$11*DG$8),2,IF($C32+$D32+$E32+$F32+$G32+$ED31&gt;($ED$11*DG$8),3,0))))</f>
        <v>0</v>
      </c>
      <c r="DH32" s="239">
        <f>IF(OR(SUMIF(DH$12:DH31,2,DH$12:DH31)=2,SUMIF(DH$12:DH31,1,DH$12:DH31)=1,SUM(DH$12:DH31)=1,SUM(DH$12:DH31)=2),0,IF($C32+$ED31&gt;($ED$11*DH$8),1,IF($C32+$D32+$E32+$F32+$ED31&gt;($ED$11*DH$8),2,IF($C32+$D32+$E32+$F32+$G32+$ED31&gt;($ED$11*DH$8),3,0))))</f>
        <v>0</v>
      </c>
      <c r="DI32" s="239">
        <f>IF(OR(SUMIF(DI$12:DI31,2,DI$12:DI31)=2,SUMIF(DI$12:DI31,1,DI$12:DI31)=1,SUM(DI$12:DI31)=1,SUM(DI$12:DI31)=2),0,IF($C32+$ED31&gt;($ED$11*DI$8),1,IF($C32+$D32+$E32+$F32+$ED31&gt;($ED$11*DI$8),2,IF($C32+$D32+$E32+$F32+$G32+$ED31&gt;($ED$11*DI$8),3,0))))</f>
        <v>0</v>
      </c>
      <c r="DJ32" s="239">
        <f>IF(OR(SUMIF(DJ$12:DJ31,2,DJ$12:DJ31)=2,SUMIF(DJ$12:DJ31,1,DJ$12:DJ31)=1,SUM(DJ$12:DJ31)=1,SUM(DJ$12:DJ31)=2),0,IF($C32+$ED31&gt;($ED$11*DJ$8),1,IF($C32+$D32+$E32+$F32+$ED31&gt;($ED$11*DJ$8),2,IF($C32+$D32+$E32+$F32+$G32+$ED31&gt;($ED$11*DJ$8),3,0))))</f>
        <v>0</v>
      </c>
      <c r="DK32" s="239">
        <f>IF(OR(SUMIF(DK$12:DK31,2,DK$12:DK31)=2,SUMIF(DK$12:DK31,1,DK$12:DK31)=1,SUM(DK$12:DK31)=1,SUM(DK$12:DK31)=2),0,IF($C32+$ED31&gt;($ED$11*DK$8),1,IF($C32+$D32+$E32+$F32+$ED31&gt;($ED$11*DK$8),2,IF($C32+$D32+$E32+$F32+$G32+$ED31&gt;($ED$11*DK$8),3,0))))</f>
        <v>0</v>
      </c>
      <c r="DL32" s="239">
        <f>IF(OR(SUMIF(DL$12:DL31,2,DL$12:DL31)=2,SUMIF(DL$12:DL31,1,DL$12:DL31)=1,SUM(DL$12:DL31)=1,SUM(DL$12:DL31)=2),0,IF($C32+$ED31&gt;($ED$11*DL$8),1,IF($C32+$D32+$E32+$F32+$ED31&gt;($ED$11*DL$8),2,IF($C32+$D32+$E32+$F32+$G32+$ED31&gt;($ED$11*DL$8),3,0))))</f>
        <v>0</v>
      </c>
      <c r="DM32" s="239">
        <f>IF(OR(SUMIF(DM$12:DM31,2,DM$12:DM31)=2,SUMIF(DM$12:DM31,1,DM$12:DM31)=1,SUM(DM$12:DM31)=1,SUM(DM$12:DM31)=2),0,IF($C32+$ED31&gt;($ED$11*DM$8),1,IF($C32+$D32+$E32+$F32+$ED31&gt;($ED$11*DM$8),2,IF($C32+$D32+$E32+$F32+$G32+$ED31&gt;($ED$11*DM$8),3,0))))</f>
        <v>0</v>
      </c>
      <c r="DN32" s="239">
        <f>IF(OR(SUMIF(DN$12:DN31,2,DN$12:DN31)=2,SUMIF(DN$12:DN31,1,DN$12:DN31)=1,SUM(DN$12:DN31)=1,SUM(DN$12:DN31)=2),0,IF($C32+$ED31&gt;($ED$11*DN$8),1,IF($C32+$D32+$E32+$F32+$ED31&gt;($ED$11*DN$8),2,IF($C32+$D32+$E32+$F32+$G32+$ED31&gt;($ED$11*DN$8),3,0))))</f>
        <v>0</v>
      </c>
      <c r="DO32" s="239">
        <f>IF(OR(SUMIF(DO$12:DO31,2,DO$12:DO31)=2,SUMIF(DO$12:DO31,1,DO$12:DO31)=1,SUM(DO$12:DO31)=1,SUM(DO$12:DO31)=2),0,IF($C32+$ED31&gt;($ED$11*DO$8),1,IF($C32+$D32+$E32+$F32+$ED31&gt;($ED$11*DO$8),2,IF($C32+$D32+$E32+$F32+$G32+$ED31&gt;($ED$11*DO$8),3,0))))</f>
        <v>0</v>
      </c>
      <c r="DP32" s="239">
        <f>IF(OR(SUMIF(DP$12:DP31,2,DP$12:DP31)=2,SUMIF(DP$12:DP31,1,DP$12:DP31)=1,SUM(DP$12:DP31)=1,SUM(DP$12:DP31)=2),0,IF($C32+$ED31&gt;($ED$11*DP$8),1,IF($C32+$D32+$E32+$F32+$ED31&gt;($ED$11*DP$8),2,IF($C32+$D32+$E32+$F32+$G32+$ED31&gt;($ED$11*DP$8),3,0))))</f>
        <v>0</v>
      </c>
      <c r="DQ32" s="239">
        <f>IF(OR(SUMIF(DQ$12:DQ31,2,DQ$12:DQ31)=2,SUMIF(DQ$12:DQ31,1,DQ$12:DQ31)=1,SUM(DQ$12:DQ31)=1,SUM(DQ$12:DQ31)=2),0,IF($C32+$ED31&gt;($ED$11*DQ$8),1,IF($C32+$D32+$E32+$F32+$ED31&gt;($ED$11*DQ$8),2,IF($C32+$D32+$E32+$F32+$G32+$ED31&gt;($ED$11*DQ$8),3,0))))</f>
        <v>0</v>
      </c>
      <c r="DR32" s="239">
        <f>IF(OR(SUMIF(DR$12:DR31,2,DR$12:DR31)=2,SUMIF(DR$12:DR31,1,DR$12:DR31)=1,SUM(DR$12:DR31)=1,SUM(DR$12:DR31)=2),0,IF($C32+$ED31&gt;($ED$11*DR$8),1,IF($C32+$D32+$E32+$F32+$ED31&gt;($ED$11*DR$8),2,IF($C32+$D32+$E32+$F32+$G32+$ED31&gt;($ED$11*DR$8),3,0))))</f>
        <v>0</v>
      </c>
      <c r="DS32" s="239">
        <f>IF(OR(SUMIF(DS$12:DS31,2,DS$12:DS31)=2,SUMIF(DS$12:DS31,1,DS$12:DS31)=1,SUM(DS$12:DS31)=1,SUM(DS$12:DS31)=2),0,IF($C32+$ED31&gt;($ED$11*DS$8),1,IF($C32+$D32+$E32+$F32+$ED31&gt;($ED$11*DS$8),2,IF($C32+$D32+$E32+$F32+$G32+$ED31&gt;($ED$11*DS$8),3,0))))</f>
        <v>0</v>
      </c>
      <c r="DT32" s="239">
        <f>IF(OR(SUMIF(DT$12:DT31,2,DT$12:DT31)=2,SUMIF(DT$12:DT31,1,DT$12:DT31)=1,SUM(DT$12:DT31)=1,SUM(DT$12:DT31)=2),0,IF($C32+$ED31&gt;($ED$11*DT$8),1,IF($C32+$D32+$E32+$F32+$ED31&gt;($ED$11*DT$8),2,IF($C32+$D32+$E32+$F32+$G32+$ED31&gt;($ED$11*DT$8),3,0))))</f>
        <v>0</v>
      </c>
      <c r="DU32" s="239">
        <f>IF(OR(SUMIF(DU$12:DU31,2,DU$12:DU31)=2,SUMIF(DU$12:DU31,1,DU$12:DU31)=1,SUM(DU$12:DU31)=1,SUM(DU$12:DU31)=2),0,IF($C32+$ED31&gt;($ED$11*DU$8),1,IF($C32+$D32+$E32+$F32+$ED31&gt;($ED$11*DU$8),2,IF($C32+$D32+$E32+$F32+$G32+$ED31&gt;($ED$11*DU$8),3,0))))</f>
        <v>0</v>
      </c>
      <c r="DV32" s="239">
        <f>IF(OR(SUMIF(DV$12:DV31,2,DV$12:DV31)=2,SUMIF(DV$12:DV31,1,DV$12:DV31)=1,SUM(DV$12:DV31)=1,SUM(DV$12:DV31)=2),0,IF($C32+$ED31&gt;($ED$11*DV$8),1,IF($C32+$D32+$E32+$F32+$ED31&gt;($ED$11*DV$8),2,IF($C32+$D32+$E32+$F32+$G32+$ED31&gt;($ED$11*DV$8),3,0))))</f>
        <v>0</v>
      </c>
      <c r="DW32" s="239">
        <f>IF(OR(SUMIF(DW$12:DW31,2,DW$12:DW31)=2,SUMIF(DW$12:DW31,1,DW$12:DW31)=1,SUM(DW$12:DW31)=1,SUM(DW$12:DW31)=2),0,IF($C32+$ED31&gt;($ED$11*DW$8),1,IF($C32+$D32+$E32+$F32+$ED31&gt;($ED$11*DW$8),2,IF($C32+$D32+$E32+$F32+$G32+$ED31&gt;($ED$11*DW$8),3,0))))</f>
        <v>0</v>
      </c>
      <c r="DX32" s="239">
        <f>IF(OR(SUMIF(DX$12:DX31,2,DX$12:DX31)=2,SUMIF(DX$12:DX31,1,DX$12:DX31)=1,SUM(DX$12:DX31)=1,SUM(DX$12:DX31)=2),0,IF($C32+$ED31&gt;($ED$11*DX$8),1,IF($C32+$D32+$E32+$F32+$ED31&gt;($ED$11*DX$8),2,IF($C32+$D32+$E32+$F32+$G32+$ED31&gt;($ED$11*DX$8),3,0))))</f>
        <v>0</v>
      </c>
      <c r="DY32" s="239">
        <f>IF(OR(SUMIF(DY$12:DY31,2,DY$12:DY31)=2,SUMIF(DY$12:DY31,1,DY$12:DY31)=1,SUM(DY$12:DY31)=1,SUM(DY$12:DY31)=2),0,IF($C32+$ED31&gt;($ED$11*DY$8),1,IF($C32+$D32+$E32+$F32+$ED31&gt;($ED$11*DY$8),2,IF($C32+$D32+$E32+$F32+$G32+$ED31&gt;($ED$11*DY$8),3,0))))</f>
        <v>0</v>
      </c>
      <c r="DZ32" s="239">
        <f>IF(OR(SUMIF(DZ$12:DZ31,2,DZ$12:DZ31)=2,SUMIF(DZ$12:DZ31,1,DZ$12:DZ31)=1,SUM(DZ$12:DZ31)=1,SUM(DZ$12:DZ31)=2),0,IF($C32+$ED31&gt;($ED$11*DZ$8),1,IF($C32+$D32+$E32+$F32+$ED31&gt;($ED$11*DZ$8),2,IF($C32+$D32+$E32+$F32+$G32+$ED31&gt;($ED$11*DZ$8),3,0))))</f>
        <v>0</v>
      </c>
      <c r="EA32" s="239">
        <f>IF(OR(SUMIF(EA$12:EA31,2,EA$12:EA31)=2,SUMIF(EA$12:EA31,1,EA$12:EA31)=1,SUM(EA$12:EA31)=1,SUM(EA$12:EA31)=2),0,IF($C32+$ED31&gt;($ED$11*EA$8),1,IF($C32+$D32+$E32+$F32+$ED31&gt;($ED$11*EA$8),2,IF($C32+$D32+$E32+$F32+$G32+$ED31&gt;($ED$11*EA$8),3,0))))</f>
        <v>0</v>
      </c>
      <c r="EB32" s="239">
        <f>IF(OR(SUMIF(EB$12:EB31,2,EB$12:EB31)=2,SUMIF(EB$12:EB31,1,EB$12:EB31)=1,SUM(EB$12:EB31)=1,SUM(EB$12:EB31)=2),0,IF($C32+$ED31&gt;($ED$11*EB$8),1,IF($C32+$D32+$E32+$F32+$ED31&gt;($ED$11*EB$8),2,IF($C32+$D32+$E32+$F32+$G32+$ED31&gt;($ED$11*EB$8),3,0))))</f>
        <v>0</v>
      </c>
      <c r="EC32" s="239">
        <f>IF(OR(SUMIF(EC$12:EC31,2,EC$12:EC31)=2,SUMIF(EC$12:EC31,1,EC$12:EC31)=1,SUM(EC$12:EC31)=1,SUM(EC$12:EC31)=2),0,IF($C32+$ED31&gt;($ED$11*EC$8),1,IF($C32+$D32+$E32+$F32+$ED31&gt;($ED$11*EC$8),2,IF($C32+$D32+$E32+$F32+$G32+$ED31&gt;($ED$11*EC$8),3,0))))</f>
        <v>0</v>
      </c>
      <c r="ED32" s="197">
        <f>SUM($C$12:$F32)</f>
        <v>0</v>
      </c>
    </row>
    <row r="33" spans="1:134" ht="14.1" customHeight="1">
      <c r="A33" s="236">
        <v>22</v>
      </c>
      <c r="B33" s="237"/>
      <c r="C33" s="237"/>
      <c r="D33" s="237"/>
      <c r="E33" s="237"/>
      <c r="F33" s="237"/>
      <c r="G33" s="237"/>
      <c r="H33" s="239">
        <f>IF(OR(SUMIF(H$12:H32,2,H$12:H32)=2,SUMIF(H$12:H32,1,H$12:H32)=1,SUM(H$12:H32)=1,SUM(H$12:H32)=2),0,IF($C33+$ED32&gt;($ED$11*H$8),1,IF($C33+$D33+$E33+$F33+$ED32&gt;($ED$11*H$8),2,IF($C33+$D33+$E33+$F33+$G33+$ED32&gt;($ED$11*H$8),3,0))))</f>
        <v>0</v>
      </c>
      <c r="I33" s="239">
        <f>IF(OR(SUMIF(I$12:I32,2,I$12:I32)=2,SUMIF(I$12:I32,1,I$12:I32)=1,SUM(I$12:I32)=1,SUM(I$12:I32)=2),0,IF($C33+$ED32&gt;($ED$11*I$8),1,IF($C33+$D33+$E33+$F33+$ED32&gt;($ED$11*I$8),2,IF($C33+$D33+$E33+$F33+$G33+$ED32&gt;($ED$11*I$8),3,0))))</f>
        <v>0</v>
      </c>
      <c r="J33" s="239">
        <f>IF(OR(SUMIF(J$12:J32,2,J$12:J32)=2,SUMIF(J$12:J32,1,J$12:J32)=1,SUM(J$12:J32)=1,SUM(J$12:J32)=2),0,IF($C33+$ED32&gt;($ED$11*J$8),1,IF($C33+$D33+$E33+$F33+$ED32&gt;($ED$11*J$8),2,IF($C33+$D33+$E33+$F33+$G33+$ED32&gt;($ED$11*J$8),3,0))))</f>
        <v>0</v>
      </c>
      <c r="K33" s="239">
        <f>IF(OR(SUMIF(K$12:K32,2,K$12:K32)=2,SUMIF(K$12:K32,1,K$12:K32)=1,SUM(K$12:K32)=1,SUM(K$12:K32)=2),0,IF($C33+$ED32&gt;($ED$11*K$8),1,IF($C33+$D33+$E33+$F33+$ED32&gt;($ED$11*K$8),2,IF($C33+$D33+$E33+$F33+$G33+$ED32&gt;($ED$11*K$8),3,0))))</f>
        <v>0</v>
      </c>
      <c r="L33" s="239">
        <f>IF(OR(SUMIF(L$12:L32,2,L$12:L32)=2,SUMIF(L$12:L32,1,L$12:L32)=1,SUM(L$12:L32)=1,SUM(L$12:L32)=2),0,IF($C33+$ED32&gt;($ED$11*L$8),1,IF($C33+$D33+$E33+$F33+$ED32&gt;($ED$11*L$8),2,IF($C33+$D33+$E33+$F33+$G33+$ED32&gt;($ED$11*L$8),3,0))))</f>
        <v>0</v>
      </c>
      <c r="M33" s="239">
        <f>IF(OR(SUMIF(M$12:M32,2,M$12:M32)=2,SUMIF(M$12:M32,1,M$12:M32)=1,SUM(M$12:M32)=1,SUM(M$12:M32)=2),0,IF($C33+$ED32&gt;($ED$11*M$8),1,IF($C33+$D33+$E33+$F33+$ED32&gt;($ED$11*M$8),2,IF($C33+$D33+$E33+$F33+$G33+$ED32&gt;($ED$11*M$8),3,0))))</f>
        <v>0</v>
      </c>
      <c r="N33" s="239">
        <f>IF(OR(SUMIF(N$12:N32,2,N$12:N32)=2,SUMIF(N$12:N32,1,N$12:N32)=1,SUM(N$12:N32)=1,SUM(N$12:N32)=2),0,IF($C33+$ED32&gt;($ED$11*N$8),1,IF($C33+$D33+$E33+$F33+$ED32&gt;($ED$11*N$8),2,IF($C33+$D33+$E33+$F33+$G33+$ED32&gt;($ED$11*N$8),3,0))))</f>
        <v>0</v>
      </c>
      <c r="O33" s="239">
        <f>IF(OR(SUMIF(O$12:O32,2,O$12:O32)=2,SUMIF(O$12:O32,1,O$12:O32)=1,SUM(O$12:O32)=1,SUM(O$12:O32)=2),0,IF($C33+$ED32&gt;($ED$11*O$8),1,IF($C33+$D33+$E33+$F33+$ED32&gt;($ED$11*O$8),2,IF($C33+$D33+$E33+$F33+$G33+$ED32&gt;($ED$11*O$8),3,0))))</f>
        <v>0</v>
      </c>
      <c r="P33" s="239">
        <f>IF(OR(SUMIF(P$12:P32,2,P$12:P32)=2,SUMIF(P$12:P32,1,P$12:P32)=1,SUM(P$12:P32)=1,SUM(P$12:P32)=2),0,IF($C33+$ED32&gt;($ED$11*P$8),1,IF($C33+$D33+$E33+$F33+$ED32&gt;($ED$11*P$8),2,IF($C33+$D33+$E33+$F33+$G33+$ED32&gt;($ED$11*P$8),3,0))))</f>
        <v>0</v>
      </c>
      <c r="Q33" s="239">
        <f>IF(OR(SUMIF(Q$12:Q32,2,Q$12:Q32)=2,SUMIF(Q$12:Q32,1,Q$12:Q32)=1,SUM(Q$12:Q32)=1,SUM(Q$12:Q32)=2),0,IF($C33+$ED32&gt;($ED$11*Q$8),1,IF($C33+$D33+$E33+$F33+$ED32&gt;($ED$11*Q$8),2,IF($C33+$D33+$E33+$F33+$G33+$ED32&gt;($ED$11*Q$8),3,0))))</f>
        <v>0</v>
      </c>
      <c r="R33" s="239">
        <f>IF(OR(SUMIF(R$12:R32,2,R$12:R32)=2,SUMIF(R$12:R32,1,R$12:R32)=1,SUM(R$12:R32)=1,SUM(R$12:R32)=2),0,IF($C33+$ED32&gt;($ED$11*R$8),1,IF($C33+$D33+$E33+$F33+$ED32&gt;($ED$11*R$8),2,IF($C33+$D33+$E33+$F33+$G33+$ED32&gt;($ED$11*R$8),3,0))))</f>
        <v>0</v>
      </c>
      <c r="S33" s="239">
        <f>IF(OR(SUMIF(S$12:S32,2,S$12:S32)=2,SUMIF(S$12:S32,1,S$12:S32)=1,SUM(S$12:S32)=1,SUM(S$12:S32)=2),0,IF($C33+$ED32&gt;($ED$11*S$8),1,IF($C33+$D33+$E33+$F33+$ED32&gt;($ED$11*S$8),2,IF($C33+$D33+$E33+$F33+$G33+$ED32&gt;($ED$11*S$8),3,0))))</f>
        <v>0</v>
      </c>
      <c r="T33" s="239">
        <f>IF(OR(SUMIF(T$12:T32,2,T$12:T32)=2,SUMIF(T$12:T32,1,T$12:T32)=1,SUM(T$12:T32)=1,SUM(T$12:T32)=2),0,IF($C33+$ED32&gt;($ED$11*T$8),1,IF($C33+$D33+$E33+$F33+$ED32&gt;($ED$11*T$8),2,IF($C33+$D33+$E33+$F33+$G33+$ED32&gt;($ED$11*T$8),3,0))))</f>
        <v>0</v>
      </c>
      <c r="U33" s="239">
        <f>IF(OR(SUMIF(U$12:U32,2,U$12:U32)=2,SUMIF(U$12:U32,1,U$12:U32)=1,SUM(U$12:U32)=1,SUM(U$12:U32)=2),0,IF($C33+$ED32&gt;($ED$11*U$8),1,IF($C33+$D33+$E33+$F33+$ED32&gt;($ED$11*U$8),2,IF($C33+$D33+$E33+$F33+$G33+$ED32&gt;($ED$11*U$8),3,0))))</f>
        <v>0</v>
      </c>
      <c r="V33" s="239">
        <f>IF(OR(SUMIF(V$12:V32,2,V$12:V32)=2,SUMIF(V$12:V32,1,V$12:V32)=1,SUM(V$12:V32)=1,SUM(V$12:V32)=2),0,IF($C33+$ED32&gt;($ED$11*V$8),1,IF($C33+$D33+$E33+$F33+$ED32&gt;($ED$11*V$8),2,IF($C33+$D33+$E33+$F33+$G33+$ED32&gt;($ED$11*V$8),3,0))))</f>
        <v>0</v>
      </c>
      <c r="W33" s="239">
        <f>IF(OR(SUMIF(W$12:W32,2,W$12:W32)=2,SUMIF(W$12:W32,1,W$12:W32)=1,SUM(W$12:W32)=1,SUM(W$12:W32)=2),0,IF($C33+$ED32&gt;($ED$11*W$8),1,IF($C33+$D33+$E33+$F33+$ED32&gt;($ED$11*W$8),2,IF($C33+$D33+$E33+$F33+$G33+$ED32&gt;($ED$11*W$8),3,0))))</f>
        <v>0</v>
      </c>
      <c r="X33" s="239">
        <f>IF(OR(SUMIF(X$12:X32,2,X$12:X32)=2,SUMIF(X$12:X32,1,X$12:X32)=1,SUM(X$12:X32)=1,SUM(X$12:X32)=2),0,IF($C33+$ED32&gt;($ED$11*X$8),1,IF($C33+$D33+$E33+$F33+$ED32&gt;($ED$11*X$8),2,IF($C33+$D33+$E33+$F33+$G33+$ED32&gt;($ED$11*X$8),3,0))))</f>
        <v>0</v>
      </c>
      <c r="Y33" s="239">
        <f>IF(OR(SUMIF(Y$12:Y32,2,Y$12:Y32)=2,SUMIF(Y$12:Y32,1,Y$12:Y32)=1,SUM(Y$12:Y32)=1,SUM(Y$12:Y32)=2),0,IF($C33+$ED32&gt;($ED$11*Y$8),1,IF($C33+$D33+$E33+$F33+$ED32&gt;($ED$11*Y$8),2,IF($C33+$D33+$E33+$F33+$G33+$ED32&gt;($ED$11*Y$8),3,0))))</f>
        <v>0</v>
      </c>
      <c r="Z33" s="239">
        <f>IF(OR(SUMIF(Z$12:Z32,2,Z$12:Z32)=2,SUMIF(Z$12:Z32,1,Z$12:Z32)=1,SUM(Z$12:Z32)=1,SUM(Z$12:Z32)=2),0,IF($C33+$ED32&gt;($ED$11*Z$8),1,IF($C33+$D33+$E33+$F33+$ED32&gt;($ED$11*Z$8),2,IF($C33+$D33+$E33+$F33+$G33+$ED32&gt;($ED$11*Z$8),3,0))))</f>
        <v>0</v>
      </c>
      <c r="AA33" s="239">
        <f>IF(OR(SUMIF(AA$12:AA32,2,AA$12:AA32)=2,SUMIF(AA$12:AA32,1,AA$12:AA32)=1,SUM(AA$12:AA32)=1,SUM(AA$12:AA32)=2),0,IF($C33+$ED32&gt;($ED$11*AA$8),1,IF($C33+$D33+$E33+$F33+$ED32&gt;($ED$11*AA$8),2,IF($C33+$D33+$E33+$F33+$G33+$ED32&gt;($ED$11*AA$8),3,0))))</f>
        <v>0</v>
      </c>
      <c r="AB33" s="239">
        <f>IF(OR(SUMIF(AB$12:AB32,2,AB$12:AB32)=2,SUMIF(AB$12:AB32,1,AB$12:AB32)=1,SUM(AB$12:AB32)=1,SUM(AB$12:AB32)=2),0,IF($C33+$ED32&gt;($ED$11*AB$8),1,IF($C33+$D33+$E33+$F33+$ED32&gt;($ED$11*AB$8),2,IF($C33+$D33+$E33+$F33+$G33+$ED32&gt;($ED$11*AB$8),3,0))))</f>
        <v>0</v>
      </c>
      <c r="AC33" s="239">
        <f>IF(OR(SUMIF(AC$12:AC32,2,AC$12:AC32)=2,SUMIF(AC$12:AC32,1,AC$12:AC32)=1,SUM(AC$12:AC32)=1,SUM(AC$12:AC32)=2),0,IF($C33+$ED32&gt;($ED$11*AC$8),1,IF($C33+$D33+$E33+$F33+$ED32&gt;($ED$11*AC$8),2,IF($C33+$D33+$E33+$F33+$G33+$ED32&gt;($ED$11*AC$8),3,0))))</f>
        <v>0</v>
      </c>
      <c r="AD33" s="239">
        <f>IF(OR(SUMIF(AD$12:AD32,2,AD$12:AD32)=2,SUMIF(AD$12:AD32,1,AD$12:AD32)=1,SUM(AD$12:AD32)=1,SUM(AD$12:AD32)=2),0,IF($C33+$ED32&gt;($ED$11*AD$8),1,IF($C33+$D33+$E33+$F33+$ED32&gt;($ED$11*AD$8),2,IF($C33+$D33+$E33+$F33+$G33+$ED32&gt;($ED$11*AD$8),3,0))))</f>
        <v>0</v>
      </c>
      <c r="AE33" s="239">
        <f>IF(OR(SUMIF(AE$12:AE32,2,AE$12:AE32)=2,SUMIF(AE$12:AE32,1,AE$12:AE32)=1,SUM(AE$12:AE32)=1,SUM(AE$12:AE32)=2),0,IF($C33+$ED32&gt;($ED$11*AE$8),1,IF($C33+$D33+$E33+$F33+$ED32&gt;($ED$11*AE$8),2,IF($C33+$D33+$E33+$F33+$G33+$ED32&gt;($ED$11*AE$8),3,0))))</f>
        <v>0</v>
      </c>
      <c r="AF33" s="239">
        <f>IF(OR(SUMIF(AF$12:AF32,2,AF$12:AF32)=2,SUMIF(AF$12:AF32,1,AF$12:AF32)=1,SUM(AF$12:AF32)=1,SUM(AF$12:AF32)=2),0,IF($C33+$ED32&gt;($ED$11*AF$8),1,IF($C33+$D33+$E33+$F33+$ED32&gt;($ED$11*AF$8),2,IF($C33+$D33+$E33+$F33+$G33+$ED32&gt;($ED$11*AF$8),3,0))))</f>
        <v>0</v>
      </c>
      <c r="AG33" s="239">
        <f>IF(OR(SUMIF(AG$12:AG32,2,AG$12:AG32)=2,SUMIF(AG$12:AG32,1,AG$12:AG32)=1,SUM(AG$12:AG32)=1,SUM(AG$12:AG32)=2),0,IF($C33+$ED32&gt;($ED$11*AG$8),1,IF($C33+$D33+$E33+$F33+$ED32&gt;($ED$11*AG$8),2,IF($C33+$D33+$E33+$F33+$G33+$ED32&gt;($ED$11*AG$8),3,0))))</f>
        <v>0</v>
      </c>
      <c r="AH33" s="239">
        <f>IF(OR(SUMIF(AH$12:AH32,2,AH$12:AH32)=2,SUMIF(AH$12:AH32,1,AH$12:AH32)=1,SUM(AH$12:AH32)=1,SUM(AH$12:AH32)=2),0,IF($C33+$ED32&gt;($ED$11*AH$8),1,IF($C33+$D33+$E33+$F33+$ED32&gt;($ED$11*AH$8),2,IF($C33+$D33+$E33+$F33+$G33+$ED32&gt;($ED$11*AH$8),3,0))))</f>
        <v>0</v>
      </c>
      <c r="AI33" s="239">
        <f>IF(OR(SUMIF(AI$12:AI32,2,AI$12:AI32)=2,SUMIF(AI$12:AI32,1,AI$12:AI32)=1,SUM(AI$12:AI32)=1,SUM(AI$12:AI32)=2),0,IF($C33+$ED32&gt;($ED$11*AI$8),1,IF($C33+$D33+$E33+$F33+$ED32&gt;($ED$11*AI$8),2,IF($C33+$D33+$E33+$F33+$G33+$ED32&gt;($ED$11*AI$8),3,0))))</f>
        <v>0</v>
      </c>
      <c r="AJ33" s="239">
        <f>IF(OR(SUMIF(AJ$12:AJ32,2,AJ$12:AJ32)=2,SUMIF(AJ$12:AJ32,1,AJ$12:AJ32)=1,SUM(AJ$12:AJ32)=1,SUM(AJ$12:AJ32)=2),0,IF($C33+$ED32&gt;($ED$11*AJ$8),1,IF($C33+$D33+$E33+$F33+$ED32&gt;($ED$11*AJ$8),2,IF($C33+$D33+$E33+$F33+$G33+$ED32&gt;($ED$11*AJ$8),3,0))))</f>
        <v>0</v>
      </c>
      <c r="AK33" s="239">
        <f>IF(OR(SUMIF(AK$12:AK32,2,AK$12:AK32)=2,SUMIF(AK$12:AK32,1,AK$12:AK32)=1,SUM(AK$12:AK32)=1,SUM(AK$12:AK32)=2),0,IF($C33+$ED32&gt;($ED$11*AK$8),1,IF($C33+$D33+$E33+$F33+$ED32&gt;($ED$11*AK$8),2,IF($C33+$D33+$E33+$F33+$G33+$ED32&gt;($ED$11*AK$8),3,0))))</f>
        <v>0</v>
      </c>
      <c r="AL33" s="239">
        <f>IF(OR(SUMIF(AL$12:AL32,2,AL$12:AL32)=2,SUMIF(AL$12:AL32,1,AL$12:AL32)=1,SUM(AL$12:AL32)=1,SUM(AL$12:AL32)=2),0,IF($C33+$ED32&gt;($ED$11*AL$8),1,IF($C33+$D33+$E33+$F33+$ED32&gt;($ED$11*AL$8),2,IF($C33+$D33+$E33+$F33+$G33+$ED32&gt;($ED$11*AL$8),3,0))))</f>
        <v>0</v>
      </c>
      <c r="AM33" s="239">
        <f>IF(OR(SUMIF(AM$12:AM32,2,AM$12:AM32)=2,SUMIF(AM$12:AM32,1,AM$12:AM32)=1,SUM(AM$12:AM32)=1,SUM(AM$12:AM32)=2),0,IF($C33+$ED32&gt;($ED$11*AM$8),1,IF($C33+$D33+$E33+$F33+$ED32&gt;($ED$11*AM$8),2,IF($C33+$D33+$E33+$F33+$G33+$ED32&gt;($ED$11*AM$8),3,0))))</f>
        <v>0</v>
      </c>
      <c r="AN33" s="239">
        <f>IF(OR(SUMIF(AN$12:AN32,2,AN$12:AN32)=2,SUMIF(AN$12:AN32,1,AN$12:AN32)=1,SUM(AN$12:AN32)=1,SUM(AN$12:AN32)=2),0,IF($C33+$ED32&gt;($ED$11*AN$8),1,IF($C33+$D33+$E33+$F33+$ED32&gt;($ED$11*AN$8),2,IF($C33+$D33+$E33+$F33+$G33+$ED32&gt;($ED$11*AN$8),3,0))))</f>
        <v>0</v>
      </c>
      <c r="AO33" s="239">
        <f>IF(OR(SUMIF(AO$12:AO32,2,AO$12:AO32)=2,SUMIF(AO$12:AO32,1,AO$12:AO32)=1,SUM(AO$12:AO32)=1,SUM(AO$12:AO32)=2),0,IF($C33+$ED32&gt;($ED$11*AO$8),1,IF($C33+$D33+$E33+$F33+$ED32&gt;($ED$11*AO$8),2,IF($C33+$D33+$E33+$F33+$G33+$ED32&gt;($ED$11*AO$8),3,0))))</f>
        <v>0</v>
      </c>
      <c r="AP33" s="239">
        <f>IF(OR(SUMIF(AP$12:AP32,2,AP$12:AP32)=2,SUMIF(AP$12:AP32,1,AP$12:AP32)=1,SUM(AP$12:AP32)=1,SUM(AP$12:AP32)=2),0,IF($C33+$ED32&gt;($ED$11*AP$8),1,IF($C33+$D33+$E33+$F33+$ED32&gt;($ED$11*AP$8),2,IF($C33+$D33+$E33+$F33+$G33+$ED32&gt;($ED$11*AP$8),3,0))))</f>
        <v>0</v>
      </c>
      <c r="AQ33" s="239">
        <f>IF(OR(SUMIF(AQ$12:AQ32,2,AQ$12:AQ32)=2,SUMIF(AQ$12:AQ32,1,AQ$12:AQ32)=1,SUM(AQ$12:AQ32)=1,SUM(AQ$12:AQ32)=2),0,IF($C33+$ED32&gt;($ED$11*AQ$8),1,IF($C33+$D33+$E33+$F33+$ED32&gt;($ED$11*AQ$8),2,IF($C33+$D33+$E33+$F33+$G33+$ED32&gt;($ED$11*AQ$8),3,0))))</f>
        <v>0</v>
      </c>
      <c r="AR33" s="239">
        <f>IF(OR(SUMIF(AR$12:AR32,2,AR$12:AR32)=2,SUMIF(AR$12:AR32,1,AR$12:AR32)=1,SUM(AR$12:AR32)=1,SUM(AR$12:AR32)=2),0,IF($C33+$ED32&gt;($ED$11*AR$8),1,IF($C33+$D33+$E33+$F33+$ED32&gt;($ED$11*AR$8),2,IF($C33+$D33+$E33+$F33+$G33+$ED32&gt;($ED$11*AR$8),3,0))))</f>
        <v>0</v>
      </c>
      <c r="AS33" s="239">
        <f>IF(OR(SUMIF(AS$12:AS32,2,AS$12:AS32)=2,SUMIF(AS$12:AS32,1,AS$12:AS32)=1,SUM(AS$12:AS32)=1,SUM(AS$12:AS32)=2),0,IF($C33+$ED32&gt;($ED$11*AS$8),1,IF($C33+$D33+$E33+$F33+$ED32&gt;($ED$11*AS$8),2,IF($C33+$D33+$E33+$F33+$G33+$ED32&gt;($ED$11*AS$8),3,0))))</f>
        <v>0</v>
      </c>
      <c r="AT33" s="239">
        <f>IF(OR(SUMIF(AT$12:AT32,2,AT$12:AT32)=2,SUMIF(AT$12:AT32,1,AT$12:AT32)=1,SUM(AT$12:AT32)=1,SUM(AT$12:AT32)=2),0,IF($C33+$ED32&gt;($ED$11*AT$8),1,IF($C33+$D33+$E33+$F33+$ED32&gt;($ED$11*AT$8),2,IF($C33+$D33+$E33+$F33+$G33+$ED32&gt;($ED$11*AT$8),3,0))))</f>
        <v>0</v>
      </c>
      <c r="AU33" s="239">
        <f>IF(OR(SUMIF(AU$12:AU32,2,AU$12:AU32)=2,SUMIF(AU$12:AU32,1,AU$12:AU32)=1,SUM(AU$12:AU32)=1,SUM(AU$12:AU32)=2),0,IF($C33+$ED32&gt;($ED$11*AU$8),1,IF($C33+$D33+$E33+$F33+$ED32&gt;($ED$11*AU$8),2,IF($C33+$D33+$E33+$F33+$G33+$ED32&gt;($ED$11*AU$8),3,0))))</f>
        <v>0</v>
      </c>
      <c r="AV33" s="239">
        <f>IF(OR(SUMIF(AV$12:AV32,2,AV$12:AV32)=2,SUMIF(AV$12:AV32,1,AV$12:AV32)=1,SUM(AV$12:AV32)=1,SUM(AV$12:AV32)=2),0,IF($C33+$ED32&gt;($ED$11*AV$8),1,IF($C33+$D33+$E33+$F33+$ED32&gt;($ED$11*AV$8),2,IF($C33+$D33+$E33+$F33+$G33+$ED32&gt;($ED$11*AV$8),3,0))))</f>
        <v>0</v>
      </c>
      <c r="AW33" s="239">
        <f>IF(OR(SUMIF(AW$12:AW32,2,AW$12:AW32)=2,SUMIF(AW$12:AW32,1,AW$12:AW32)=1,SUM(AW$12:AW32)=1,SUM(AW$12:AW32)=2),0,IF($C33+$ED32&gt;($ED$11*AW$8),1,IF($C33+$D33+$E33+$F33+$ED32&gt;($ED$11*AW$8),2,IF($C33+$D33+$E33+$F33+$G33+$ED32&gt;($ED$11*AW$8),3,0))))</f>
        <v>0</v>
      </c>
      <c r="AX33" s="239">
        <f>IF(OR(SUMIF(AX$12:AX32,2,AX$12:AX32)=2,SUMIF(AX$12:AX32,1,AX$12:AX32)=1,SUM(AX$12:AX32)=1,SUM(AX$12:AX32)=2),0,IF($C33+$ED32&gt;($ED$11*AX$8),1,IF($C33+$D33+$E33+$F33+$ED32&gt;($ED$11*AX$8),2,IF($C33+$D33+$E33+$F33+$G33+$ED32&gt;($ED$11*AX$8),3,0))))</f>
        <v>0</v>
      </c>
      <c r="AY33" s="239">
        <f>IF(OR(SUMIF(AY$12:AY32,2,AY$12:AY32)=2,SUMIF(AY$12:AY32,1,AY$12:AY32)=1,SUM(AY$12:AY32)=1,SUM(AY$12:AY32)=2),0,IF($C33+$ED32&gt;($ED$11*AY$8),1,IF($C33+$D33+$E33+$F33+$ED32&gt;($ED$11*AY$8),2,IF($C33+$D33+$E33+$F33+$G33+$ED32&gt;($ED$11*AY$8),3,0))))</f>
        <v>0</v>
      </c>
      <c r="AZ33" s="239">
        <f>IF(OR(SUMIF(AZ$12:AZ32,2,AZ$12:AZ32)=2,SUMIF(AZ$12:AZ32,1,AZ$12:AZ32)=1,SUM(AZ$12:AZ32)=1,SUM(AZ$12:AZ32)=2),0,IF($C33+$ED32&gt;($ED$11*AZ$8),1,IF($C33+$D33+$E33+$F33+$ED32&gt;($ED$11*AZ$8),2,IF($C33+$D33+$E33+$F33+$G33+$ED32&gt;($ED$11*AZ$8),3,0))))</f>
        <v>0</v>
      </c>
      <c r="BA33" s="239">
        <f>IF(OR(SUMIF(BA$12:BA32,2,BA$12:BA32)=2,SUMIF(BA$12:BA32,1,BA$12:BA32)=1,SUM(BA$12:BA32)=1,SUM(BA$12:BA32)=2),0,IF($C33+$ED32&gt;($ED$11*BA$8),1,IF($C33+$D33+$E33+$F33+$ED32&gt;($ED$11*BA$8),2,IF($C33+$D33+$E33+$F33+$G33+$ED32&gt;($ED$11*BA$8),3,0))))</f>
        <v>0</v>
      </c>
      <c r="BB33" s="239">
        <f>IF(OR(SUMIF(BB$12:BB32,2,BB$12:BB32)=2,SUMIF(BB$12:BB32,1,BB$12:BB32)=1,SUM(BB$12:BB32)=1,SUM(BB$12:BB32)=2),0,IF($C33+$ED32&gt;($ED$11*BB$8),1,IF($C33+$D33+$E33+$F33+$ED32&gt;($ED$11*BB$8),2,IF($C33+$D33+$E33+$F33+$G33+$ED32&gt;($ED$11*BB$8),3,0))))</f>
        <v>0</v>
      </c>
      <c r="BC33" s="239">
        <f>IF(OR(SUMIF(BC$12:BC32,2,BC$12:BC32)=2,SUMIF(BC$12:BC32,1,BC$12:BC32)=1,SUM(BC$12:BC32)=1,SUM(BC$12:BC32)=2),0,IF($C33+$ED32&gt;($ED$11*BC$8),1,IF($C33+$D33+$E33+$F33+$ED32&gt;($ED$11*BC$8),2,IF($C33+$D33+$E33+$F33+$G33+$ED32&gt;($ED$11*BC$8),3,0))))</f>
        <v>0</v>
      </c>
      <c r="BD33" s="239">
        <f>IF(OR(SUMIF(BD$12:BD32,2,BD$12:BD32)=2,SUMIF(BD$12:BD32,1,BD$12:BD32)=1,SUM(BD$12:BD32)=1,SUM(BD$12:BD32)=2),0,IF($C33+$ED32&gt;($ED$11*BD$8),1,IF($C33+$D33+$E33+$F33+$ED32&gt;($ED$11*BD$8),2,IF($C33+$D33+$E33+$F33+$G33+$ED32&gt;($ED$11*BD$8),3,0))))</f>
        <v>0</v>
      </c>
      <c r="BE33" s="239">
        <f>IF(OR(SUMIF(BE$12:BE32,2,BE$12:BE32)=2,SUMIF(BE$12:BE32,1,BE$12:BE32)=1,SUM(BE$12:BE32)=1,SUM(BE$12:BE32)=2),0,IF($C33+$ED32&gt;($ED$11*BE$8),1,IF($C33+$D33+$E33+$F33+$ED32&gt;($ED$11*BE$8),2,IF($C33+$D33+$E33+$F33+$G33+$ED32&gt;($ED$11*BE$8),3,0))))</f>
        <v>0</v>
      </c>
      <c r="BF33" s="239">
        <f>IF(OR(SUMIF(BF$12:BF32,2,BF$12:BF32)=2,SUMIF(BF$12:BF32,1,BF$12:BF32)=1,SUM(BF$12:BF32)=1,SUM(BF$12:BF32)=2),0,IF($C33+$ED32&gt;($ED$11*BF$8),1,IF($C33+$D33+$E33+$F33+$ED32&gt;($ED$11*BF$8),2,IF($C33+$D33+$E33+$F33+$G33+$ED32&gt;($ED$11*BF$8),3,0))))</f>
        <v>0</v>
      </c>
      <c r="BG33" s="239">
        <f>IF(OR(SUMIF(BG$12:BG32,2,BG$12:BG32)=2,SUMIF(BG$12:BG32,1,BG$12:BG32)=1,SUM(BG$12:BG32)=1,SUM(BG$12:BG32)=2),0,IF($C33+$ED32&gt;($ED$11*BG$8),1,IF($C33+$D33+$E33+$F33+$ED32&gt;($ED$11*BG$8),2,IF($C33+$D33+$E33+$F33+$G33+$ED32&gt;($ED$11*BG$8),3,0))))</f>
        <v>0</v>
      </c>
      <c r="BH33" s="239">
        <f>IF(OR(SUMIF(BH$12:BH32,2,BH$12:BH32)=2,SUMIF(BH$12:BH32,1,BH$12:BH32)=1,SUM(BH$12:BH32)=1,SUM(BH$12:BH32)=2),0,IF($C33+$ED32&gt;($ED$11*BH$8),1,IF($C33+$D33+$E33+$F33+$ED32&gt;($ED$11*BH$8),2,IF($C33+$D33+$E33+$F33+$G33+$ED32&gt;($ED$11*BH$8),3,0))))</f>
        <v>0</v>
      </c>
      <c r="BI33" s="239">
        <f>IF(OR(SUMIF(BI$12:BI32,2,BI$12:BI32)=2,SUMIF(BI$12:BI32,1,BI$12:BI32)=1,SUM(BI$12:BI32)=1,SUM(BI$12:BI32)=2),0,IF($C33+$ED32&gt;($ED$11*BI$8),1,IF($C33+$D33+$E33+$F33+$ED32&gt;($ED$11*BI$8),2,IF($C33+$D33+$E33+$F33+$G33+$ED32&gt;($ED$11*BI$8),3,0))))</f>
        <v>0</v>
      </c>
      <c r="BJ33" s="239">
        <f>IF(OR(SUMIF(BJ$12:BJ32,2,BJ$12:BJ32)=2,SUMIF(BJ$12:BJ32,1,BJ$12:BJ32)=1,SUM(BJ$12:BJ32)=1,SUM(BJ$12:BJ32)=2),0,IF($C33+$ED32&gt;($ED$11*BJ$8),1,IF($C33+$D33+$E33+$F33+$ED32&gt;($ED$11*BJ$8),2,IF($C33+$D33+$E33+$F33+$G33+$ED32&gt;($ED$11*BJ$8),3,0))))</f>
        <v>0</v>
      </c>
      <c r="BK33" s="239">
        <f>IF(OR(SUMIF(BK$12:BK32,2,BK$12:BK32)=2,SUMIF(BK$12:BK32,1,BK$12:BK32)=1,SUM(BK$12:BK32)=1,SUM(BK$12:BK32)=2),0,IF($C33+$ED32&gt;($ED$11*BK$8),1,IF($C33+$D33+$E33+$F33+$ED32&gt;($ED$11*BK$8),2,IF($C33+$D33+$E33+$F33+$G33+$ED32&gt;($ED$11*BK$8),3,0))))</f>
        <v>0</v>
      </c>
      <c r="BL33" s="239">
        <f>IF(OR(SUMIF(BL$12:BL32,2,BL$12:BL32)=2,SUMIF(BL$12:BL32,1,BL$12:BL32)=1,SUM(BL$12:BL32)=1,SUM(BL$12:BL32)=2),0,IF($C33+$ED32&gt;($ED$11*BL$8),1,IF($C33+$D33+$E33+$F33+$ED32&gt;($ED$11*BL$8),2,IF($C33+$D33+$E33+$F33+$G33+$ED32&gt;($ED$11*BL$8),3,0))))</f>
        <v>0</v>
      </c>
      <c r="BM33" s="239">
        <f>IF(OR(SUMIF(BM$12:BM32,2,BM$12:BM32)=2,SUMIF(BM$12:BM32,1,BM$12:BM32)=1,SUM(BM$12:BM32)=1,SUM(BM$12:BM32)=2),0,IF($C33+$ED32&gt;($ED$11*BM$8),1,IF($C33+$D33+$E33+$F33+$ED32&gt;($ED$11*BM$8),2,IF($C33+$D33+$E33+$F33+$G33+$ED32&gt;($ED$11*BM$8),3,0))))</f>
        <v>0</v>
      </c>
      <c r="BN33" s="239">
        <f>IF(OR(SUMIF(BN$12:BN32,2,BN$12:BN32)=2,SUMIF(BN$12:BN32,1,BN$12:BN32)=1,SUM(BN$12:BN32)=1,SUM(BN$12:BN32)=2),0,IF($C33+$ED32&gt;($ED$11*BN$8),1,IF($C33+$D33+$E33+$F33+$ED32&gt;($ED$11*BN$8),2,IF($C33+$D33+$E33+$F33+$G33+$ED32&gt;($ED$11*BN$8),3,0))))</f>
        <v>0</v>
      </c>
      <c r="BO33" s="239">
        <f>IF(OR(SUMIF(BO$12:BO32,2,BO$12:BO32)=2,SUMIF(BO$12:BO32,1,BO$12:BO32)=1,SUM(BO$12:BO32)=1,SUM(BO$12:BO32)=2),0,IF($C33+$ED32&gt;($ED$11*BO$8),1,IF($C33+$D33+$E33+$F33+$ED32&gt;($ED$11*BO$8),2,IF($C33+$D33+$E33+$F33+$G33+$ED32&gt;($ED$11*BO$8),3,0))))</f>
        <v>0</v>
      </c>
      <c r="BP33" s="239">
        <f>IF(OR(SUMIF(BP$12:BP32,2,BP$12:BP32)=2,SUMIF(BP$12:BP32,1,BP$12:BP32)=1,SUM(BP$12:BP32)=1,SUM(BP$12:BP32)=2),0,IF($C33+$ED32&gt;($ED$11*BP$8),1,IF($C33+$D33+$E33+$F33+$ED32&gt;($ED$11*BP$8),2,IF($C33+$D33+$E33+$F33+$G33+$ED32&gt;($ED$11*BP$8),3,0))))</f>
        <v>0</v>
      </c>
      <c r="BQ33" s="239">
        <f>IF(OR(SUMIF(BQ$12:BQ32,2,BQ$12:BQ32)=2,SUMIF(BQ$12:BQ32,1,BQ$12:BQ32)=1,SUM(BQ$12:BQ32)=1,SUM(BQ$12:BQ32)=2),0,IF($C33+$ED32&gt;($ED$11*BQ$8),1,IF($C33+$D33+$E33+$F33+$ED32&gt;($ED$11*BQ$8),2,IF($C33+$D33+$E33+$F33+$G33+$ED32&gt;($ED$11*BQ$8),3,0))))</f>
        <v>0</v>
      </c>
      <c r="BR33" s="239">
        <f>IF(OR(SUMIF(BR$12:BR32,2,BR$12:BR32)=2,SUMIF(BR$12:BR32,1,BR$12:BR32)=1,SUM(BR$12:BR32)=1,SUM(BR$12:BR32)=2),0,IF($C33+$ED32&gt;($ED$11*BR$8),1,IF($C33+$D33+$E33+$F33+$ED32&gt;($ED$11*BR$8),2,IF($C33+$D33+$E33+$F33+$G33+$ED32&gt;($ED$11*BR$8),3,0))))</f>
        <v>0</v>
      </c>
      <c r="BS33" s="239">
        <f>IF(OR(SUMIF(BS$12:BS32,2,BS$12:BS32)=2,SUMIF(BS$12:BS32,1,BS$12:BS32)=1,SUM(BS$12:BS32)=1,SUM(BS$12:BS32)=2),0,IF($C33+$ED32&gt;($ED$11*BS$8),1,IF($C33+$D33+$E33+$F33+$ED32&gt;($ED$11*BS$8),2,IF($C33+$D33+$E33+$F33+$G33+$ED32&gt;($ED$11*BS$8),3,0))))</f>
        <v>0</v>
      </c>
      <c r="BT33" s="239">
        <f>IF(OR(SUMIF(BT$12:BT32,2,BT$12:BT32)=2,SUMIF(BT$12:BT32,1,BT$12:BT32)=1,SUM(BT$12:BT32)=1,SUM(BT$12:BT32)=2),0,IF($C33+$ED32&gt;($ED$11*BT$8),1,IF($C33+$D33+$E33+$F33+$ED32&gt;($ED$11*BT$8),2,IF($C33+$D33+$E33+$F33+$G33+$ED32&gt;($ED$11*BT$8),3,0))))</f>
        <v>0</v>
      </c>
      <c r="BU33" s="239">
        <f>IF(OR(SUMIF(BU$12:BU32,2,BU$12:BU32)=2,SUMIF(BU$12:BU32,1,BU$12:BU32)=1,SUM(BU$12:BU32)=1,SUM(BU$12:BU32)=2),0,IF($C33+$ED32&gt;($ED$11*BU$8),1,IF($C33+$D33+$E33+$F33+$ED32&gt;($ED$11*BU$8),2,IF($C33+$D33+$E33+$F33+$G33+$ED32&gt;($ED$11*BU$8),3,0))))</f>
        <v>0</v>
      </c>
      <c r="BV33" s="239">
        <f>IF(OR(SUMIF(BV$12:BV32,2,BV$12:BV32)=2,SUMIF(BV$12:BV32,1,BV$12:BV32)=1,SUM(BV$12:BV32)=1,SUM(BV$12:BV32)=2),0,IF($C33+$ED32&gt;($ED$11*BV$8),1,IF($C33+$D33+$E33+$F33+$ED32&gt;($ED$11*BV$8),2,IF($C33+$D33+$E33+$F33+$G33+$ED32&gt;($ED$11*BV$8),3,0))))</f>
        <v>0</v>
      </c>
      <c r="BW33" s="239">
        <f>IF(OR(SUMIF(BW$12:BW32,2,BW$12:BW32)=2,SUMIF(BW$12:BW32,1,BW$12:BW32)=1,SUM(BW$12:BW32)=1,SUM(BW$12:BW32)=2),0,IF($C33+$ED32&gt;($ED$11*BW$8),1,IF($C33+$D33+$E33+$F33+$ED32&gt;($ED$11*BW$8),2,IF($C33+$D33+$E33+$F33+$G33+$ED32&gt;($ED$11*BW$8),3,0))))</f>
        <v>0</v>
      </c>
      <c r="BX33" s="239">
        <f>IF(OR(SUMIF(BX$12:BX32,2,BX$12:BX32)=2,SUMIF(BX$12:BX32,1,BX$12:BX32)=1,SUM(BX$12:BX32)=1,SUM(BX$12:BX32)=2),0,IF($C33+$ED32&gt;($ED$11*BX$8),1,IF($C33+$D33+$E33+$F33+$ED32&gt;($ED$11*BX$8),2,IF($C33+$D33+$E33+$F33+$G33+$ED32&gt;($ED$11*BX$8),3,0))))</f>
        <v>0</v>
      </c>
      <c r="BY33" s="239">
        <f>IF(OR(SUMIF(BY$12:BY32,2,BY$12:BY32)=2,SUMIF(BY$12:BY32,1,BY$12:BY32)=1,SUM(BY$12:BY32)=1,SUM(BY$12:BY32)=2),0,IF($C33+$ED32&gt;($ED$11*BY$8),1,IF($C33+$D33+$E33+$F33+$ED32&gt;($ED$11*BY$8),2,IF($C33+$D33+$E33+$F33+$G33+$ED32&gt;($ED$11*BY$8),3,0))))</f>
        <v>0</v>
      </c>
      <c r="BZ33" s="239">
        <f>IF(OR(SUMIF(BZ$12:BZ32,2,BZ$12:BZ32)=2,SUMIF(BZ$12:BZ32,1,BZ$12:BZ32)=1,SUM(BZ$12:BZ32)=1,SUM(BZ$12:BZ32)=2),0,IF($C33+$ED32&gt;($ED$11*BZ$8),1,IF($C33+$D33+$E33+$F33+$ED32&gt;($ED$11*BZ$8),2,IF($C33+$D33+$E33+$F33+$G33+$ED32&gt;($ED$11*BZ$8),3,0))))</f>
        <v>0</v>
      </c>
      <c r="CA33" s="239">
        <f>IF(OR(SUMIF(CA$12:CA32,2,CA$12:CA32)=2,SUMIF(CA$12:CA32,1,CA$12:CA32)=1,SUM(CA$12:CA32)=1,SUM(CA$12:CA32)=2),0,IF($C33+$ED32&gt;($ED$11*CA$8),1,IF($C33+$D33+$E33+$F33+$ED32&gt;($ED$11*CA$8),2,IF($C33+$D33+$E33+$F33+$G33+$ED32&gt;($ED$11*CA$8),3,0))))</f>
        <v>0</v>
      </c>
      <c r="CB33" s="239">
        <f>IF(OR(SUMIF(CB$12:CB32,2,CB$12:CB32)=2,SUMIF(CB$12:CB32,1,CB$12:CB32)=1,SUM(CB$12:CB32)=1,SUM(CB$12:CB32)=2),0,IF($C33+$ED32&gt;($ED$11*CB$8),1,IF($C33+$D33+$E33+$F33+$ED32&gt;($ED$11*CB$8),2,IF($C33+$D33+$E33+$F33+$G33+$ED32&gt;($ED$11*CB$8),3,0))))</f>
        <v>0</v>
      </c>
      <c r="CC33" s="239">
        <f>IF(OR(SUMIF(CC$12:CC32,2,CC$12:CC32)=2,SUMIF(CC$12:CC32,1,CC$12:CC32)=1,SUM(CC$12:CC32)=1,SUM(CC$12:CC32)=2),0,IF($C33+$ED32&gt;($ED$11*CC$8),1,IF($C33+$D33+$E33+$F33+$ED32&gt;($ED$11*CC$8),2,IF($C33+$D33+$E33+$F33+$G33+$ED32&gt;($ED$11*CC$8),3,0))))</f>
        <v>0</v>
      </c>
      <c r="CD33" s="239">
        <f>IF(OR(SUMIF(CD$12:CD32,2,CD$12:CD32)=2,SUMIF(CD$12:CD32,1,CD$12:CD32)=1,SUM(CD$12:CD32)=1,SUM(CD$12:CD32)=2),0,IF($C33+$ED32&gt;($ED$11*CD$8),1,IF($C33+$D33+$E33+$F33+$ED32&gt;($ED$11*CD$8),2,IF($C33+$D33+$E33+$F33+$G33+$ED32&gt;($ED$11*CD$8),3,0))))</f>
        <v>0</v>
      </c>
      <c r="CE33" s="239">
        <f>IF(OR(SUMIF(CE$12:CE32,2,CE$12:CE32)=2,SUMIF(CE$12:CE32,1,CE$12:CE32)=1,SUM(CE$12:CE32)=1,SUM(CE$12:CE32)=2),0,IF($C33+$ED32&gt;($ED$11*CE$8),1,IF($C33+$D33+$E33+$F33+$ED32&gt;($ED$11*CE$8),2,IF($C33+$D33+$E33+$F33+$G33+$ED32&gt;($ED$11*CE$8),3,0))))</f>
        <v>0</v>
      </c>
      <c r="CF33" s="239">
        <f>IF(OR(SUMIF(CF$12:CF32,2,CF$12:CF32)=2,SUMIF(CF$12:CF32,1,CF$12:CF32)=1,SUM(CF$12:CF32)=1,SUM(CF$12:CF32)=2),0,IF($C33+$ED32&gt;($ED$11*CF$8),1,IF($C33+$D33+$E33+$F33+$ED32&gt;($ED$11*CF$8),2,IF($C33+$D33+$E33+$F33+$G33+$ED32&gt;($ED$11*CF$8),3,0))))</f>
        <v>0</v>
      </c>
      <c r="CG33" s="239">
        <f>IF(OR(SUMIF(CG$12:CG32,2,CG$12:CG32)=2,SUMIF(CG$12:CG32,1,CG$12:CG32)=1,SUM(CG$12:CG32)=1,SUM(CG$12:CG32)=2),0,IF($C33+$ED32&gt;($ED$11*CG$8),1,IF($C33+$D33+$E33+$F33+$ED32&gt;($ED$11*CG$8),2,IF($C33+$D33+$E33+$F33+$G33+$ED32&gt;($ED$11*CG$8),3,0))))</f>
        <v>0</v>
      </c>
      <c r="CH33" s="239">
        <f>IF(OR(SUMIF(CH$12:CH32,2,CH$12:CH32)=2,SUMIF(CH$12:CH32,1,CH$12:CH32)=1,SUM(CH$12:CH32)=1,SUM(CH$12:CH32)=2),0,IF($C33+$ED32&gt;($ED$11*CH$8),1,IF($C33+$D33+$E33+$F33+$ED32&gt;($ED$11*CH$8),2,IF($C33+$D33+$E33+$F33+$G33+$ED32&gt;($ED$11*CH$8),3,0))))</f>
        <v>0</v>
      </c>
      <c r="CI33" s="239">
        <f>IF(OR(SUMIF(CI$12:CI32,2,CI$12:CI32)=2,SUMIF(CI$12:CI32,1,CI$12:CI32)=1,SUM(CI$12:CI32)=1,SUM(CI$12:CI32)=2),0,IF($C33+$ED32&gt;($ED$11*CI$8),1,IF($C33+$D33+$E33+$F33+$ED32&gt;($ED$11*CI$8),2,IF($C33+$D33+$E33+$F33+$G33+$ED32&gt;($ED$11*CI$8),3,0))))</f>
        <v>0</v>
      </c>
      <c r="CJ33" s="239">
        <f>IF(OR(SUMIF(CJ$12:CJ32,2,CJ$12:CJ32)=2,SUMIF(CJ$12:CJ32,1,CJ$12:CJ32)=1,SUM(CJ$12:CJ32)=1,SUM(CJ$12:CJ32)=2),0,IF($C33+$ED32&gt;($ED$11*CJ$8),1,IF($C33+$D33+$E33+$F33+$ED32&gt;($ED$11*CJ$8),2,IF($C33+$D33+$E33+$F33+$G33+$ED32&gt;($ED$11*CJ$8),3,0))))</f>
        <v>0</v>
      </c>
      <c r="CK33" s="239">
        <f>IF(OR(SUMIF(CK$12:CK32,2,CK$12:CK32)=2,SUMIF(CK$12:CK32,1,CK$12:CK32)=1,SUM(CK$12:CK32)=1,SUM(CK$12:CK32)=2),0,IF($C33+$ED32&gt;($ED$11*CK$8),1,IF($C33+$D33+$E33+$F33+$ED32&gt;($ED$11*CK$8),2,IF($C33+$D33+$E33+$F33+$G33+$ED32&gt;($ED$11*CK$8),3,0))))</f>
        <v>0</v>
      </c>
      <c r="CL33" s="239">
        <f>IF(OR(SUMIF(CL$12:CL32,2,CL$12:CL32)=2,SUMIF(CL$12:CL32,1,CL$12:CL32)=1,SUM(CL$12:CL32)=1,SUM(CL$12:CL32)=2),0,IF($C33+$ED32&gt;($ED$11*CL$8),1,IF($C33+$D33+$E33+$F33+$ED32&gt;($ED$11*CL$8),2,IF($C33+$D33+$E33+$F33+$G33+$ED32&gt;($ED$11*CL$8),3,0))))</f>
        <v>0</v>
      </c>
      <c r="CM33" s="239">
        <f>IF(OR(SUMIF(CM$12:CM32,2,CM$12:CM32)=2,SUMIF(CM$12:CM32,1,CM$12:CM32)=1,SUM(CM$12:CM32)=1,SUM(CM$12:CM32)=2),0,IF($C33+$ED32&gt;($ED$11*CM$8),1,IF($C33+$D33+$E33+$F33+$ED32&gt;($ED$11*CM$8),2,IF($C33+$D33+$E33+$F33+$G33+$ED32&gt;($ED$11*CM$8),3,0))))</f>
        <v>0</v>
      </c>
      <c r="CN33" s="239">
        <f>IF(OR(SUMIF(CN$12:CN32,2,CN$12:CN32)=2,SUMIF(CN$12:CN32,1,CN$12:CN32)=1,SUM(CN$12:CN32)=1,SUM(CN$12:CN32)=2),0,IF($C33+$ED32&gt;($ED$11*CN$8),1,IF($C33+$D33+$E33+$F33+$ED32&gt;($ED$11*CN$8),2,IF($C33+$D33+$E33+$F33+$G33+$ED32&gt;($ED$11*CN$8),3,0))))</f>
        <v>0</v>
      </c>
      <c r="CO33" s="239">
        <f>IF(OR(SUMIF(CO$12:CO32,2,CO$12:CO32)=2,SUMIF(CO$12:CO32,1,CO$12:CO32)=1,SUM(CO$12:CO32)=1,SUM(CO$12:CO32)=2),0,IF($C33+$ED32&gt;($ED$11*CO$8),1,IF($C33+$D33+$E33+$F33+$ED32&gt;($ED$11*CO$8),2,IF($C33+$D33+$E33+$F33+$G33+$ED32&gt;($ED$11*CO$8),3,0))))</f>
        <v>0</v>
      </c>
      <c r="CP33" s="239">
        <f>IF(OR(SUMIF(CP$12:CP32,2,CP$12:CP32)=2,SUMIF(CP$12:CP32,1,CP$12:CP32)=1,SUM(CP$12:CP32)=1,SUM(CP$12:CP32)=2),0,IF($C33+$ED32&gt;($ED$11*CP$8),1,IF($C33+$D33+$E33+$F33+$ED32&gt;($ED$11*CP$8),2,IF($C33+$D33+$E33+$F33+$G33+$ED32&gt;($ED$11*CP$8),3,0))))</f>
        <v>0</v>
      </c>
      <c r="CQ33" s="239">
        <f>IF(OR(SUMIF(CQ$12:CQ32,2,CQ$12:CQ32)=2,SUMIF(CQ$12:CQ32,1,CQ$12:CQ32)=1,SUM(CQ$12:CQ32)=1,SUM(CQ$12:CQ32)=2),0,IF($C33+$ED32&gt;($ED$11*CQ$8),1,IF($C33+$D33+$E33+$F33+$ED32&gt;($ED$11*CQ$8),2,IF($C33+$D33+$E33+$F33+$G33+$ED32&gt;($ED$11*CQ$8),3,0))))</f>
        <v>0</v>
      </c>
      <c r="CR33" s="239">
        <f>IF(OR(SUMIF(CR$12:CR32,2,CR$12:CR32)=2,SUMIF(CR$12:CR32,1,CR$12:CR32)=1,SUM(CR$12:CR32)=1,SUM(CR$12:CR32)=2),0,IF($C33+$ED32&gt;($ED$11*CR$8),1,IF($C33+$D33+$E33+$F33+$ED32&gt;($ED$11*CR$8),2,IF($C33+$D33+$E33+$F33+$G33+$ED32&gt;($ED$11*CR$8),3,0))))</f>
        <v>0</v>
      </c>
      <c r="CS33" s="239">
        <f>IF(OR(SUMIF(CS$12:CS32,2,CS$12:CS32)=2,SUMIF(CS$12:CS32,1,CS$12:CS32)=1,SUM(CS$12:CS32)=1,SUM(CS$12:CS32)=2),0,IF($C33+$ED32&gt;($ED$11*CS$8),1,IF($C33+$D33+$E33+$F33+$ED32&gt;($ED$11*CS$8),2,IF($C33+$D33+$E33+$F33+$G33+$ED32&gt;($ED$11*CS$8),3,0))))</f>
        <v>0</v>
      </c>
      <c r="CT33" s="239">
        <f>IF(OR(SUMIF(CT$12:CT32,2,CT$12:CT32)=2,SUMIF(CT$12:CT32,1,CT$12:CT32)=1,SUM(CT$12:CT32)=1,SUM(CT$12:CT32)=2),0,IF($C33+$ED32&gt;($ED$11*CT$8),1,IF($C33+$D33+$E33+$F33+$ED32&gt;($ED$11*CT$8),2,IF($C33+$D33+$E33+$F33+$G33+$ED32&gt;($ED$11*CT$8),3,0))))</f>
        <v>0</v>
      </c>
      <c r="CU33" s="239">
        <f>IF(OR(SUMIF(CU$12:CU32,2,CU$12:CU32)=2,SUMIF(CU$12:CU32,1,CU$12:CU32)=1,SUM(CU$12:CU32)=1,SUM(CU$12:CU32)=2),0,IF($C33+$ED32&gt;($ED$11*CU$8),1,IF($C33+$D33+$E33+$F33+$ED32&gt;($ED$11*CU$8),2,IF($C33+$D33+$E33+$F33+$G33+$ED32&gt;($ED$11*CU$8),3,0))))</f>
        <v>0</v>
      </c>
      <c r="CV33" s="239">
        <f>IF(OR(SUMIF(CV$12:CV32,2,CV$12:CV32)=2,SUMIF(CV$12:CV32,1,CV$12:CV32)=1,SUM(CV$12:CV32)=1,SUM(CV$12:CV32)=2),0,IF($C33+$ED32&gt;($ED$11*CV$8),1,IF($C33+$D33+$E33+$F33+$ED32&gt;($ED$11*CV$8),2,IF($C33+$D33+$E33+$F33+$G33+$ED32&gt;($ED$11*CV$8),3,0))))</f>
        <v>0</v>
      </c>
      <c r="CW33" s="239">
        <f>IF(OR(SUMIF(CW$12:CW32,2,CW$12:CW32)=2,SUMIF(CW$12:CW32,1,CW$12:CW32)=1,SUM(CW$12:CW32)=1,SUM(CW$12:CW32)=2),0,IF($C33+$ED32&gt;($ED$11*CW$8),1,IF($C33+$D33+$E33+$F33+$ED32&gt;($ED$11*CW$8),2,IF($C33+$D33+$E33+$F33+$G33+$ED32&gt;($ED$11*CW$8),3,0))))</f>
        <v>0</v>
      </c>
      <c r="CX33" s="239">
        <f>IF(OR(SUMIF(CX$12:CX32,2,CX$12:CX32)=2,SUMIF(CX$12:CX32,1,CX$12:CX32)=1,SUM(CX$12:CX32)=1,SUM(CX$12:CX32)=2),0,IF($C33+$ED32&gt;($ED$11*CX$8),1,IF($C33+$D33+$E33+$F33+$ED32&gt;($ED$11*CX$8),2,IF($C33+$D33+$E33+$F33+$G33+$ED32&gt;($ED$11*CX$8),3,0))))</f>
        <v>0</v>
      </c>
      <c r="CY33" s="239">
        <f>IF(OR(SUMIF(CY$12:CY32,2,CY$12:CY32)=2,SUMIF(CY$12:CY32,1,CY$12:CY32)=1,SUM(CY$12:CY32)=1,SUM(CY$12:CY32)=2),0,IF($C33+$ED32&gt;($ED$11*CY$8),1,IF($C33+$D33+$E33+$F33+$ED32&gt;($ED$11*CY$8),2,IF($C33+$D33+$E33+$F33+$G33+$ED32&gt;($ED$11*CY$8),3,0))))</f>
        <v>0</v>
      </c>
      <c r="CZ33" s="239">
        <f>IF(OR(SUMIF(CZ$12:CZ32,2,CZ$12:CZ32)=2,SUMIF(CZ$12:CZ32,1,CZ$12:CZ32)=1,SUM(CZ$12:CZ32)=1,SUM(CZ$12:CZ32)=2),0,IF($C33+$ED32&gt;($ED$11*CZ$8),1,IF($C33+$D33+$E33+$F33+$ED32&gt;($ED$11*CZ$8),2,IF($C33+$D33+$E33+$F33+$G33+$ED32&gt;($ED$11*CZ$8),3,0))))</f>
        <v>0</v>
      </c>
      <c r="DA33" s="239">
        <f>IF(OR(SUMIF(DA$12:DA32,2,DA$12:DA32)=2,SUMIF(DA$12:DA32,1,DA$12:DA32)=1,SUM(DA$12:DA32)=1,SUM(DA$12:DA32)=2),0,IF($C33+$ED32&gt;($ED$11*DA$8),1,IF($C33+$D33+$E33+$F33+$ED32&gt;($ED$11*DA$8),2,IF($C33+$D33+$E33+$F33+$G33+$ED32&gt;($ED$11*DA$8),3,0))))</f>
        <v>0</v>
      </c>
      <c r="DB33" s="239">
        <f>IF(OR(SUMIF(DB$12:DB32,2,DB$12:DB32)=2,SUMIF(DB$12:DB32,1,DB$12:DB32)=1,SUM(DB$12:DB32)=1,SUM(DB$12:DB32)=2),0,IF($C33+$ED32&gt;($ED$11*DB$8),1,IF($C33+$D33+$E33+$F33+$ED32&gt;($ED$11*DB$8),2,IF($C33+$D33+$E33+$F33+$G33+$ED32&gt;($ED$11*DB$8),3,0))))</f>
        <v>0</v>
      </c>
      <c r="DC33" s="239">
        <f>IF(OR(SUMIF(DC$12:DC32,2,DC$12:DC32)=2,SUMIF(DC$12:DC32,1,DC$12:DC32)=1,SUM(DC$12:DC32)=1,SUM(DC$12:DC32)=2),0,IF($C33+$ED32&gt;($ED$11*DC$8),1,IF($C33+$D33+$E33+$F33+$ED32&gt;($ED$11*DC$8),2,IF($C33+$D33+$E33+$F33+$G33+$ED32&gt;($ED$11*DC$8),3,0))))</f>
        <v>0</v>
      </c>
      <c r="DD33" s="239">
        <f>IF(OR(SUMIF(DD$12:DD32,2,DD$12:DD32)=2,SUMIF(DD$12:DD32,1,DD$12:DD32)=1,SUM(DD$12:DD32)=1,SUM(DD$12:DD32)=2),0,IF($C33+$ED32&gt;($ED$11*DD$8),1,IF($C33+$D33+$E33+$F33+$ED32&gt;($ED$11*DD$8),2,IF($C33+$D33+$E33+$F33+$G33+$ED32&gt;($ED$11*DD$8),3,0))))</f>
        <v>0</v>
      </c>
      <c r="DE33" s="239">
        <f>IF(OR(SUMIF(DE$12:DE32,2,DE$12:DE32)=2,SUMIF(DE$12:DE32,1,DE$12:DE32)=1,SUM(DE$12:DE32)=1,SUM(DE$12:DE32)=2),0,IF($C33+$ED32&gt;($ED$11*DE$8),1,IF($C33+$D33+$E33+$F33+$ED32&gt;($ED$11*DE$8),2,IF($C33+$D33+$E33+$F33+$G33+$ED32&gt;($ED$11*DE$8),3,0))))</f>
        <v>0</v>
      </c>
      <c r="DF33" s="239">
        <f>IF(OR(SUMIF(DF$12:DF32,2,DF$12:DF32)=2,SUMIF(DF$12:DF32,1,DF$12:DF32)=1,SUM(DF$12:DF32)=1,SUM(DF$12:DF32)=2),0,IF($C33+$ED32&gt;($ED$11*DF$8),1,IF($C33+$D33+$E33+$F33+$ED32&gt;($ED$11*DF$8),2,IF($C33+$D33+$E33+$F33+$G33+$ED32&gt;($ED$11*DF$8),3,0))))</f>
        <v>0</v>
      </c>
      <c r="DG33" s="239">
        <f>IF(OR(SUMIF(DG$12:DG32,2,DG$12:DG32)=2,SUMIF(DG$12:DG32,1,DG$12:DG32)=1,SUM(DG$12:DG32)=1,SUM(DG$12:DG32)=2),0,IF($C33+$ED32&gt;($ED$11*DG$8),1,IF($C33+$D33+$E33+$F33+$ED32&gt;($ED$11*DG$8),2,IF($C33+$D33+$E33+$F33+$G33+$ED32&gt;($ED$11*DG$8),3,0))))</f>
        <v>0</v>
      </c>
      <c r="DH33" s="239">
        <f>IF(OR(SUMIF(DH$12:DH32,2,DH$12:DH32)=2,SUMIF(DH$12:DH32,1,DH$12:DH32)=1,SUM(DH$12:DH32)=1,SUM(DH$12:DH32)=2),0,IF($C33+$ED32&gt;($ED$11*DH$8),1,IF($C33+$D33+$E33+$F33+$ED32&gt;($ED$11*DH$8),2,IF($C33+$D33+$E33+$F33+$G33+$ED32&gt;($ED$11*DH$8),3,0))))</f>
        <v>0</v>
      </c>
      <c r="DI33" s="239">
        <f>IF(OR(SUMIF(DI$12:DI32,2,DI$12:DI32)=2,SUMIF(DI$12:DI32,1,DI$12:DI32)=1,SUM(DI$12:DI32)=1,SUM(DI$12:DI32)=2),0,IF($C33+$ED32&gt;($ED$11*DI$8),1,IF($C33+$D33+$E33+$F33+$ED32&gt;($ED$11*DI$8),2,IF($C33+$D33+$E33+$F33+$G33+$ED32&gt;($ED$11*DI$8),3,0))))</f>
        <v>0</v>
      </c>
      <c r="DJ33" s="239">
        <f>IF(OR(SUMIF(DJ$12:DJ32,2,DJ$12:DJ32)=2,SUMIF(DJ$12:DJ32,1,DJ$12:DJ32)=1,SUM(DJ$12:DJ32)=1,SUM(DJ$12:DJ32)=2),0,IF($C33+$ED32&gt;($ED$11*DJ$8),1,IF($C33+$D33+$E33+$F33+$ED32&gt;($ED$11*DJ$8),2,IF($C33+$D33+$E33+$F33+$G33+$ED32&gt;($ED$11*DJ$8),3,0))))</f>
        <v>0</v>
      </c>
      <c r="DK33" s="239">
        <f>IF(OR(SUMIF(DK$12:DK32,2,DK$12:DK32)=2,SUMIF(DK$12:DK32,1,DK$12:DK32)=1,SUM(DK$12:DK32)=1,SUM(DK$12:DK32)=2),0,IF($C33+$ED32&gt;($ED$11*DK$8),1,IF($C33+$D33+$E33+$F33+$ED32&gt;($ED$11*DK$8),2,IF($C33+$D33+$E33+$F33+$G33+$ED32&gt;($ED$11*DK$8),3,0))))</f>
        <v>0</v>
      </c>
      <c r="DL33" s="239">
        <f>IF(OR(SUMIF(DL$12:DL32,2,DL$12:DL32)=2,SUMIF(DL$12:DL32,1,DL$12:DL32)=1,SUM(DL$12:DL32)=1,SUM(DL$12:DL32)=2),0,IF($C33+$ED32&gt;($ED$11*DL$8),1,IF($C33+$D33+$E33+$F33+$ED32&gt;($ED$11*DL$8),2,IF($C33+$D33+$E33+$F33+$G33+$ED32&gt;($ED$11*DL$8),3,0))))</f>
        <v>0</v>
      </c>
      <c r="DM33" s="239">
        <f>IF(OR(SUMIF(DM$12:DM32,2,DM$12:DM32)=2,SUMIF(DM$12:DM32,1,DM$12:DM32)=1,SUM(DM$12:DM32)=1,SUM(DM$12:DM32)=2),0,IF($C33+$ED32&gt;($ED$11*DM$8),1,IF($C33+$D33+$E33+$F33+$ED32&gt;($ED$11*DM$8),2,IF($C33+$D33+$E33+$F33+$G33+$ED32&gt;($ED$11*DM$8),3,0))))</f>
        <v>0</v>
      </c>
      <c r="DN33" s="239">
        <f>IF(OR(SUMIF(DN$12:DN32,2,DN$12:DN32)=2,SUMIF(DN$12:DN32,1,DN$12:DN32)=1,SUM(DN$12:DN32)=1,SUM(DN$12:DN32)=2),0,IF($C33+$ED32&gt;($ED$11*DN$8),1,IF($C33+$D33+$E33+$F33+$ED32&gt;($ED$11*DN$8),2,IF($C33+$D33+$E33+$F33+$G33+$ED32&gt;($ED$11*DN$8),3,0))))</f>
        <v>0</v>
      </c>
      <c r="DO33" s="239">
        <f>IF(OR(SUMIF(DO$12:DO32,2,DO$12:DO32)=2,SUMIF(DO$12:DO32,1,DO$12:DO32)=1,SUM(DO$12:DO32)=1,SUM(DO$12:DO32)=2),0,IF($C33+$ED32&gt;($ED$11*DO$8),1,IF($C33+$D33+$E33+$F33+$ED32&gt;($ED$11*DO$8),2,IF($C33+$D33+$E33+$F33+$G33+$ED32&gt;($ED$11*DO$8),3,0))))</f>
        <v>0</v>
      </c>
      <c r="DP33" s="239">
        <f>IF(OR(SUMIF(DP$12:DP32,2,DP$12:DP32)=2,SUMIF(DP$12:DP32,1,DP$12:DP32)=1,SUM(DP$12:DP32)=1,SUM(DP$12:DP32)=2),0,IF($C33+$ED32&gt;($ED$11*DP$8),1,IF($C33+$D33+$E33+$F33+$ED32&gt;($ED$11*DP$8),2,IF($C33+$D33+$E33+$F33+$G33+$ED32&gt;($ED$11*DP$8),3,0))))</f>
        <v>0</v>
      </c>
      <c r="DQ33" s="239">
        <f>IF(OR(SUMIF(DQ$12:DQ32,2,DQ$12:DQ32)=2,SUMIF(DQ$12:DQ32,1,DQ$12:DQ32)=1,SUM(DQ$12:DQ32)=1,SUM(DQ$12:DQ32)=2),0,IF($C33+$ED32&gt;($ED$11*DQ$8),1,IF($C33+$D33+$E33+$F33+$ED32&gt;($ED$11*DQ$8),2,IF($C33+$D33+$E33+$F33+$G33+$ED32&gt;($ED$11*DQ$8),3,0))))</f>
        <v>0</v>
      </c>
      <c r="DR33" s="239">
        <f>IF(OR(SUMIF(DR$12:DR32,2,DR$12:DR32)=2,SUMIF(DR$12:DR32,1,DR$12:DR32)=1,SUM(DR$12:DR32)=1,SUM(DR$12:DR32)=2),0,IF($C33+$ED32&gt;($ED$11*DR$8),1,IF($C33+$D33+$E33+$F33+$ED32&gt;($ED$11*DR$8),2,IF($C33+$D33+$E33+$F33+$G33+$ED32&gt;($ED$11*DR$8),3,0))))</f>
        <v>0</v>
      </c>
      <c r="DS33" s="239">
        <f>IF(OR(SUMIF(DS$12:DS32,2,DS$12:DS32)=2,SUMIF(DS$12:DS32,1,DS$12:DS32)=1,SUM(DS$12:DS32)=1,SUM(DS$12:DS32)=2),0,IF($C33+$ED32&gt;($ED$11*DS$8),1,IF($C33+$D33+$E33+$F33+$ED32&gt;($ED$11*DS$8),2,IF($C33+$D33+$E33+$F33+$G33+$ED32&gt;($ED$11*DS$8),3,0))))</f>
        <v>0</v>
      </c>
      <c r="DT33" s="239">
        <f>IF(OR(SUMIF(DT$12:DT32,2,DT$12:DT32)=2,SUMIF(DT$12:DT32,1,DT$12:DT32)=1,SUM(DT$12:DT32)=1,SUM(DT$12:DT32)=2),0,IF($C33+$ED32&gt;($ED$11*DT$8),1,IF($C33+$D33+$E33+$F33+$ED32&gt;($ED$11*DT$8),2,IF($C33+$D33+$E33+$F33+$G33+$ED32&gt;($ED$11*DT$8),3,0))))</f>
        <v>0</v>
      </c>
      <c r="DU33" s="239">
        <f>IF(OR(SUMIF(DU$12:DU32,2,DU$12:DU32)=2,SUMIF(DU$12:DU32,1,DU$12:DU32)=1,SUM(DU$12:DU32)=1,SUM(DU$12:DU32)=2),0,IF($C33+$ED32&gt;($ED$11*DU$8),1,IF($C33+$D33+$E33+$F33+$ED32&gt;($ED$11*DU$8),2,IF($C33+$D33+$E33+$F33+$G33+$ED32&gt;($ED$11*DU$8),3,0))))</f>
        <v>0</v>
      </c>
      <c r="DV33" s="239">
        <f>IF(OR(SUMIF(DV$12:DV32,2,DV$12:DV32)=2,SUMIF(DV$12:DV32,1,DV$12:DV32)=1,SUM(DV$12:DV32)=1,SUM(DV$12:DV32)=2),0,IF($C33+$ED32&gt;($ED$11*DV$8),1,IF($C33+$D33+$E33+$F33+$ED32&gt;($ED$11*DV$8),2,IF($C33+$D33+$E33+$F33+$G33+$ED32&gt;($ED$11*DV$8),3,0))))</f>
        <v>0</v>
      </c>
      <c r="DW33" s="239">
        <f>IF(OR(SUMIF(DW$12:DW32,2,DW$12:DW32)=2,SUMIF(DW$12:DW32,1,DW$12:DW32)=1,SUM(DW$12:DW32)=1,SUM(DW$12:DW32)=2),0,IF($C33+$ED32&gt;($ED$11*DW$8),1,IF($C33+$D33+$E33+$F33+$ED32&gt;($ED$11*DW$8),2,IF($C33+$D33+$E33+$F33+$G33+$ED32&gt;($ED$11*DW$8),3,0))))</f>
        <v>0</v>
      </c>
      <c r="DX33" s="239">
        <f>IF(OR(SUMIF(DX$12:DX32,2,DX$12:DX32)=2,SUMIF(DX$12:DX32,1,DX$12:DX32)=1,SUM(DX$12:DX32)=1,SUM(DX$12:DX32)=2),0,IF($C33+$ED32&gt;($ED$11*DX$8),1,IF($C33+$D33+$E33+$F33+$ED32&gt;($ED$11*DX$8),2,IF($C33+$D33+$E33+$F33+$G33+$ED32&gt;($ED$11*DX$8),3,0))))</f>
        <v>0</v>
      </c>
      <c r="DY33" s="239">
        <f>IF(OR(SUMIF(DY$12:DY32,2,DY$12:DY32)=2,SUMIF(DY$12:DY32,1,DY$12:DY32)=1,SUM(DY$12:DY32)=1,SUM(DY$12:DY32)=2),0,IF($C33+$ED32&gt;($ED$11*DY$8),1,IF($C33+$D33+$E33+$F33+$ED32&gt;($ED$11*DY$8),2,IF($C33+$D33+$E33+$F33+$G33+$ED32&gt;($ED$11*DY$8),3,0))))</f>
        <v>0</v>
      </c>
      <c r="DZ33" s="239">
        <f>IF(OR(SUMIF(DZ$12:DZ32,2,DZ$12:DZ32)=2,SUMIF(DZ$12:DZ32,1,DZ$12:DZ32)=1,SUM(DZ$12:DZ32)=1,SUM(DZ$12:DZ32)=2),0,IF($C33+$ED32&gt;($ED$11*DZ$8),1,IF($C33+$D33+$E33+$F33+$ED32&gt;($ED$11*DZ$8),2,IF($C33+$D33+$E33+$F33+$G33+$ED32&gt;($ED$11*DZ$8),3,0))))</f>
        <v>0</v>
      </c>
      <c r="EA33" s="239">
        <f>IF(OR(SUMIF(EA$12:EA32,2,EA$12:EA32)=2,SUMIF(EA$12:EA32,1,EA$12:EA32)=1,SUM(EA$12:EA32)=1,SUM(EA$12:EA32)=2),0,IF($C33+$ED32&gt;($ED$11*EA$8),1,IF($C33+$D33+$E33+$F33+$ED32&gt;($ED$11*EA$8),2,IF($C33+$D33+$E33+$F33+$G33+$ED32&gt;($ED$11*EA$8),3,0))))</f>
        <v>0</v>
      </c>
      <c r="EB33" s="239">
        <f>IF(OR(SUMIF(EB$12:EB32,2,EB$12:EB32)=2,SUMIF(EB$12:EB32,1,EB$12:EB32)=1,SUM(EB$12:EB32)=1,SUM(EB$12:EB32)=2),0,IF($C33+$ED32&gt;($ED$11*EB$8),1,IF($C33+$D33+$E33+$F33+$ED32&gt;($ED$11*EB$8),2,IF($C33+$D33+$E33+$F33+$G33+$ED32&gt;($ED$11*EB$8),3,0))))</f>
        <v>0</v>
      </c>
      <c r="EC33" s="239">
        <f>IF(OR(SUMIF(EC$12:EC32,2,EC$12:EC32)=2,SUMIF(EC$12:EC32,1,EC$12:EC32)=1,SUM(EC$12:EC32)=1,SUM(EC$12:EC32)=2),0,IF($C33+$ED32&gt;($ED$11*EC$8),1,IF($C33+$D33+$E33+$F33+$ED32&gt;($ED$11*EC$8),2,IF($C33+$D33+$E33+$F33+$G33+$ED32&gt;($ED$11*EC$8),3,0))))</f>
        <v>0</v>
      </c>
      <c r="ED33" s="197">
        <f>SUM($C$12:$F33)</f>
        <v>0</v>
      </c>
    </row>
    <row r="34" spans="1:134" ht="14.1" customHeight="1">
      <c r="A34" s="236">
        <v>23</v>
      </c>
      <c r="B34" s="237"/>
      <c r="C34" s="237"/>
      <c r="D34" s="237"/>
      <c r="E34" s="237"/>
      <c r="F34" s="237"/>
      <c r="G34" s="237"/>
      <c r="H34" s="239">
        <f>IF(OR(SUMIF(H$12:H33,2,H$12:H33)=2,SUMIF(H$12:H33,1,H$12:H33)=1,SUM(H$12:H33)=1,SUM(H$12:H33)=2),0,IF($C34+$ED33&gt;($ED$11*H$8),1,IF($C34+$D34+$E34+$F34+$ED33&gt;($ED$11*H$8),2,IF($C34+$D34+$E34+$F34+$G34+$ED33&gt;($ED$11*H$8),3,0))))</f>
        <v>0</v>
      </c>
      <c r="I34" s="239">
        <f>IF(OR(SUMIF(I$12:I33,2,I$12:I33)=2,SUMIF(I$12:I33,1,I$12:I33)=1,SUM(I$12:I33)=1,SUM(I$12:I33)=2),0,IF($C34+$ED33&gt;($ED$11*I$8),1,IF($C34+$D34+$E34+$F34+$ED33&gt;($ED$11*I$8),2,IF($C34+$D34+$E34+$F34+$G34+$ED33&gt;($ED$11*I$8),3,0))))</f>
        <v>0</v>
      </c>
      <c r="J34" s="239">
        <f>IF(OR(SUMIF(J$12:J33,2,J$12:J33)=2,SUMIF(J$12:J33,1,J$12:J33)=1,SUM(J$12:J33)=1,SUM(J$12:J33)=2),0,IF($C34+$ED33&gt;($ED$11*J$8),1,IF($C34+$D34+$E34+$F34+$ED33&gt;($ED$11*J$8),2,IF($C34+$D34+$E34+$F34+$G34+$ED33&gt;($ED$11*J$8),3,0))))</f>
        <v>0</v>
      </c>
      <c r="K34" s="239">
        <f>IF(OR(SUMIF(K$12:K33,2,K$12:K33)=2,SUMIF(K$12:K33,1,K$12:K33)=1,SUM(K$12:K33)=1,SUM(K$12:K33)=2),0,IF($C34+$ED33&gt;($ED$11*K$8),1,IF($C34+$D34+$E34+$F34+$ED33&gt;($ED$11*K$8),2,IF($C34+$D34+$E34+$F34+$G34+$ED33&gt;($ED$11*K$8),3,0))))</f>
        <v>0</v>
      </c>
      <c r="L34" s="239">
        <f>IF(OR(SUMIF(L$12:L33,2,L$12:L33)=2,SUMIF(L$12:L33,1,L$12:L33)=1,SUM(L$12:L33)=1,SUM(L$12:L33)=2),0,IF($C34+$ED33&gt;($ED$11*L$8),1,IF($C34+$D34+$E34+$F34+$ED33&gt;($ED$11*L$8),2,IF($C34+$D34+$E34+$F34+$G34+$ED33&gt;($ED$11*L$8),3,0))))</f>
        <v>0</v>
      </c>
      <c r="M34" s="239">
        <f>IF(OR(SUMIF(M$12:M33,2,M$12:M33)=2,SUMIF(M$12:M33,1,M$12:M33)=1,SUM(M$12:M33)=1,SUM(M$12:M33)=2),0,IF($C34+$ED33&gt;($ED$11*M$8),1,IF($C34+$D34+$E34+$F34+$ED33&gt;($ED$11*M$8),2,IF($C34+$D34+$E34+$F34+$G34+$ED33&gt;($ED$11*M$8),3,0))))</f>
        <v>0</v>
      </c>
      <c r="N34" s="239">
        <f>IF(OR(SUMIF(N$12:N33,2,N$12:N33)=2,SUMIF(N$12:N33,1,N$12:N33)=1,SUM(N$12:N33)=1,SUM(N$12:N33)=2),0,IF($C34+$ED33&gt;($ED$11*N$8),1,IF($C34+$D34+$E34+$F34+$ED33&gt;($ED$11*N$8),2,IF($C34+$D34+$E34+$F34+$G34+$ED33&gt;($ED$11*N$8),3,0))))</f>
        <v>0</v>
      </c>
      <c r="O34" s="239">
        <f>IF(OR(SUMIF(O$12:O33,2,O$12:O33)=2,SUMIF(O$12:O33,1,O$12:O33)=1,SUM(O$12:O33)=1,SUM(O$12:O33)=2),0,IF($C34+$ED33&gt;($ED$11*O$8),1,IF($C34+$D34+$E34+$F34+$ED33&gt;($ED$11*O$8),2,IF($C34+$D34+$E34+$F34+$G34+$ED33&gt;($ED$11*O$8),3,0))))</f>
        <v>0</v>
      </c>
      <c r="P34" s="239">
        <f>IF(OR(SUMIF(P$12:P33,2,P$12:P33)=2,SUMIF(P$12:P33,1,P$12:P33)=1,SUM(P$12:P33)=1,SUM(P$12:P33)=2),0,IF($C34+$ED33&gt;($ED$11*P$8),1,IF($C34+$D34+$E34+$F34+$ED33&gt;($ED$11*P$8),2,IF($C34+$D34+$E34+$F34+$G34+$ED33&gt;($ED$11*P$8),3,0))))</f>
        <v>0</v>
      </c>
      <c r="Q34" s="239">
        <f>IF(OR(SUMIF(Q$12:Q33,2,Q$12:Q33)=2,SUMIF(Q$12:Q33,1,Q$12:Q33)=1,SUM(Q$12:Q33)=1,SUM(Q$12:Q33)=2),0,IF($C34+$ED33&gt;($ED$11*Q$8),1,IF($C34+$D34+$E34+$F34+$ED33&gt;($ED$11*Q$8),2,IF($C34+$D34+$E34+$F34+$G34+$ED33&gt;($ED$11*Q$8),3,0))))</f>
        <v>0</v>
      </c>
      <c r="R34" s="239">
        <f>IF(OR(SUMIF(R$12:R33,2,R$12:R33)=2,SUMIF(R$12:R33,1,R$12:R33)=1,SUM(R$12:R33)=1,SUM(R$12:R33)=2),0,IF($C34+$ED33&gt;($ED$11*R$8),1,IF($C34+$D34+$E34+$F34+$ED33&gt;($ED$11*R$8),2,IF($C34+$D34+$E34+$F34+$G34+$ED33&gt;($ED$11*R$8),3,0))))</f>
        <v>0</v>
      </c>
      <c r="S34" s="239">
        <f>IF(OR(SUMIF(S$12:S33,2,S$12:S33)=2,SUMIF(S$12:S33,1,S$12:S33)=1,SUM(S$12:S33)=1,SUM(S$12:S33)=2),0,IF($C34+$ED33&gt;($ED$11*S$8),1,IF($C34+$D34+$E34+$F34+$ED33&gt;($ED$11*S$8),2,IF($C34+$D34+$E34+$F34+$G34+$ED33&gt;($ED$11*S$8),3,0))))</f>
        <v>0</v>
      </c>
      <c r="T34" s="239">
        <f>IF(OR(SUMIF(T$12:T33,2,T$12:T33)=2,SUMIF(T$12:T33,1,T$12:T33)=1,SUM(T$12:T33)=1,SUM(T$12:T33)=2),0,IF($C34+$ED33&gt;($ED$11*T$8),1,IF($C34+$D34+$E34+$F34+$ED33&gt;($ED$11*T$8),2,IF($C34+$D34+$E34+$F34+$G34+$ED33&gt;($ED$11*T$8),3,0))))</f>
        <v>0</v>
      </c>
      <c r="U34" s="239">
        <f>IF(OR(SUMIF(U$12:U33,2,U$12:U33)=2,SUMIF(U$12:U33,1,U$12:U33)=1,SUM(U$12:U33)=1,SUM(U$12:U33)=2),0,IF($C34+$ED33&gt;($ED$11*U$8),1,IF($C34+$D34+$E34+$F34+$ED33&gt;($ED$11*U$8),2,IF($C34+$D34+$E34+$F34+$G34+$ED33&gt;($ED$11*U$8),3,0))))</f>
        <v>0</v>
      </c>
      <c r="V34" s="239">
        <f>IF(OR(SUMIF(V$12:V33,2,V$12:V33)=2,SUMIF(V$12:V33,1,V$12:V33)=1,SUM(V$12:V33)=1,SUM(V$12:V33)=2),0,IF($C34+$ED33&gt;($ED$11*V$8),1,IF($C34+$D34+$E34+$F34+$ED33&gt;($ED$11*V$8),2,IF($C34+$D34+$E34+$F34+$G34+$ED33&gt;($ED$11*V$8),3,0))))</f>
        <v>0</v>
      </c>
      <c r="W34" s="239">
        <f>IF(OR(SUMIF(W$12:W33,2,W$12:W33)=2,SUMIF(W$12:W33,1,W$12:W33)=1,SUM(W$12:W33)=1,SUM(W$12:W33)=2),0,IF($C34+$ED33&gt;($ED$11*W$8),1,IF($C34+$D34+$E34+$F34+$ED33&gt;($ED$11*W$8),2,IF($C34+$D34+$E34+$F34+$G34+$ED33&gt;($ED$11*W$8),3,0))))</f>
        <v>0</v>
      </c>
      <c r="X34" s="239">
        <f>IF(OR(SUMIF(X$12:X33,2,X$12:X33)=2,SUMIF(X$12:X33,1,X$12:X33)=1,SUM(X$12:X33)=1,SUM(X$12:X33)=2),0,IF($C34+$ED33&gt;($ED$11*X$8),1,IF($C34+$D34+$E34+$F34+$ED33&gt;($ED$11*X$8),2,IF($C34+$D34+$E34+$F34+$G34+$ED33&gt;($ED$11*X$8),3,0))))</f>
        <v>0</v>
      </c>
      <c r="Y34" s="239">
        <f>IF(OR(SUMIF(Y$12:Y33,2,Y$12:Y33)=2,SUMIF(Y$12:Y33,1,Y$12:Y33)=1,SUM(Y$12:Y33)=1,SUM(Y$12:Y33)=2),0,IF($C34+$ED33&gt;($ED$11*Y$8),1,IF($C34+$D34+$E34+$F34+$ED33&gt;($ED$11*Y$8),2,IF($C34+$D34+$E34+$F34+$G34+$ED33&gt;($ED$11*Y$8),3,0))))</f>
        <v>0</v>
      </c>
      <c r="Z34" s="239">
        <f>IF(OR(SUMIF(Z$12:Z33,2,Z$12:Z33)=2,SUMIF(Z$12:Z33,1,Z$12:Z33)=1,SUM(Z$12:Z33)=1,SUM(Z$12:Z33)=2),0,IF($C34+$ED33&gt;($ED$11*Z$8),1,IF($C34+$D34+$E34+$F34+$ED33&gt;($ED$11*Z$8),2,IF($C34+$D34+$E34+$F34+$G34+$ED33&gt;($ED$11*Z$8),3,0))))</f>
        <v>0</v>
      </c>
      <c r="AA34" s="239">
        <f>IF(OR(SUMIF(AA$12:AA33,2,AA$12:AA33)=2,SUMIF(AA$12:AA33,1,AA$12:AA33)=1,SUM(AA$12:AA33)=1,SUM(AA$12:AA33)=2),0,IF($C34+$ED33&gt;($ED$11*AA$8),1,IF($C34+$D34+$E34+$F34+$ED33&gt;($ED$11*AA$8),2,IF($C34+$D34+$E34+$F34+$G34+$ED33&gt;($ED$11*AA$8),3,0))))</f>
        <v>0</v>
      </c>
      <c r="AB34" s="239">
        <f>IF(OR(SUMIF(AB$12:AB33,2,AB$12:AB33)=2,SUMIF(AB$12:AB33,1,AB$12:AB33)=1,SUM(AB$12:AB33)=1,SUM(AB$12:AB33)=2),0,IF($C34+$ED33&gt;($ED$11*AB$8),1,IF($C34+$D34+$E34+$F34+$ED33&gt;($ED$11*AB$8),2,IF($C34+$D34+$E34+$F34+$G34+$ED33&gt;($ED$11*AB$8),3,0))))</f>
        <v>0</v>
      </c>
      <c r="AC34" s="239">
        <f>IF(OR(SUMIF(AC$12:AC33,2,AC$12:AC33)=2,SUMIF(AC$12:AC33,1,AC$12:AC33)=1,SUM(AC$12:AC33)=1,SUM(AC$12:AC33)=2),0,IF($C34+$ED33&gt;($ED$11*AC$8),1,IF($C34+$D34+$E34+$F34+$ED33&gt;($ED$11*AC$8),2,IF($C34+$D34+$E34+$F34+$G34+$ED33&gt;($ED$11*AC$8),3,0))))</f>
        <v>0</v>
      </c>
      <c r="AD34" s="239">
        <f>IF(OR(SUMIF(AD$12:AD33,2,AD$12:AD33)=2,SUMIF(AD$12:AD33,1,AD$12:AD33)=1,SUM(AD$12:AD33)=1,SUM(AD$12:AD33)=2),0,IF($C34+$ED33&gt;($ED$11*AD$8),1,IF($C34+$D34+$E34+$F34+$ED33&gt;($ED$11*AD$8),2,IF($C34+$D34+$E34+$F34+$G34+$ED33&gt;($ED$11*AD$8),3,0))))</f>
        <v>0</v>
      </c>
      <c r="AE34" s="239">
        <f>IF(OR(SUMIF(AE$12:AE33,2,AE$12:AE33)=2,SUMIF(AE$12:AE33,1,AE$12:AE33)=1,SUM(AE$12:AE33)=1,SUM(AE$12:AE33)=2),0,IF($C34+$ED33&gt;($ED$11*AE$8),1,IF($C34+$D34+$E34+$F34+$ED33&gt;($ED$11*AE$8),2,IF($C34+$D34+$E34+$F34+$G34+$ED33&gt;($ED$11*AE$8),3,0))))</f>
        <v>0</v>
      </c>
      <c r="AF34" s="239">
        <f>IF(OR(SUMIF(AF$12:AF33,2,AF$12:AF33)=2,SUMIF(AF$12:AF33,1,AF$12:AF33)=1,SUM(AF$12:AF33)=1,SUM(AF$12:AF33)=2),0,IF($C34+$ED33&gt;($ED$11*AF$8),1,IF($C34+$D34+$E34+$F34+$ED33&gt;($ED$11*AF$8),2,IF($C34+$D34+$E34+$F34+$G34+$ED33&gt;($ED$11*AF$8),3,0))))</f>
        <v>0</v>
      </c>
      <c r="AG34" s="239">
        <f>IF(OR(SUMIF(AG$12:AG33,2,AG$12:AG33)=2,SUMIF(AG$12:AG33,1,AG$12:AG33)=1,SUM(AG$12:AG33)=1,SUM(AG$12:AG33)=2),0,IF($C34+$ED33&gt;($ED$11*AG$8),1,IF($C34+$D34+$E34+$F34+$ED33&gt;($ED$11*AG$8),2,IF($C34+$D34+$E34+$F34+$G34+$ED33&gt;($ED$11*AG$8),3,0))))</f>
        <v>0</v>
      </c>
      <c r="AH34" s="239">
        <f>IF(OR(SUMIF(AH$12:AH33,2,AH$12:AH33)=2,SUMIF(AH$12:AH33,1,AH$12:AH33)=1,SUM(AH$12:AH33)=1,SUM(AH$12:AH33)=2),0,IF($C34+$ED33&gt;($ED$11*AH$8),1,IF($C34+$D34+$E34+$F34+$ED33&gt;($ED$11*AH$8),2,IF($C34+$D34+$E34+$F34+$G34+$ED33&gt;($ED$11*AH$8),3,0))))</f>
        <v>0</v>
      </c>
      <c r="AI34" s="239">
        <f>IF(OR(SUMIF(AI$12:AI33,2,AI$12:AI33)=2,SUMIF(AI$12:AI33,1,AI$12:AI33)=1,SUM(AI$12:AI33)=1,SUM(AI$12:AI33)=2),0,IF($C34+$ED33&gt;($ED$11*AI$8),1,IF($C34+$D34+$E34+$F34+$ED33&gt;($ED$11*AI$8),2,IF($C34+$D34+$E34+$F34+$G34+$ED33&gt;($ED$11*AI$8),3,0))))</f>
        <v>0</v>
      </c>
      <c r="AJ34" s="239">
        <f>IF(OR(SUMIF(AJ$12:AJ33,2,AJ$12:AJ33)=2,SUMIF(AJ$12:AJ33,1,AJ$12:AJ33)=1,SUM(AJ$12:AJ33)=1,SUM(AJ$12:AJ33)=2),0,IF($C34+$ED33&gt;($ED$11*AJ$8),1,IF($C34+$D34+$E34+$F34+$ED33&gt;($ED$11*AJ$8),2,IF($C34+$D34+$E34+$F34+$G34+$ED33&gt;($ED$11*AJ$8),3,0))))</f>
        <v>0</v>
      </c>
      <c r="AK34" s="239">
        <f>IF(OR(SUMIF(AK$12:AK33,2,AK$12:AK33)=2,SUMIF(AK$12:AK33,1,AK$12:AK33)=1,SUM(AK$12:AK33)=1,SUM(AK$12:AK33)=2),0,IF($C34+$ED33&gt;($ED$11*AK$8),1,IF($C34+$D34+$E34+$F34+$ED33&gt;($ED$11*AK$8),2,IF($C34+$D34+$E34+$F34+$G34+$ED33&gt;($ED$11*AK$8),3,0))))</f>
        <v>0</v>
      </c>
      <c r="AL34" s="239">
        <f>IF(OR(SUMIF(AL$12:AL33,2,AL$12:AL33)=2,SUMIF(AL$12:AL33,1,AL$12:AL33)=1,SUM(AL$12:AL33)=1,SUM(AL$12:AL33)=2),0,IF($C34+$ED33&gt;($ED$11*AL$8),1,IF($C34+$D34+$E34+$F34+$ED33&gt;($ED$11*AL$8),2,IF($C34+$D34+$E34+$F34+$G34+$ED33&gt;($ED$11*AL$8),3,0))))</f>
        <v>0</v>
      </c>
      <c r="AM34" s="239">
        <f>IF(OR(SUMIF(AM$12:AM33,2,AM$12:AM33)=2,SUMIF(AM$12:AM33,1,AM$12:AM33)=1,SUM(AM$12:AM33)=1,SUM(AM$12:AM33)=2),0,IF($C34+$ED33&gt;($ED$11*AM$8),1,IF($C34+$D34+$E34+$F34+$ED33&gt;($ED$11*AM$8),2,IF($C34+$D34+$E34+$F34+$G34+$ED33&gt;($ED$11*AM$8),3,0))))</f>
        <v>0</v>
      </c>
      <c r="AN34" s="239">
        <f>IF(OR(SUMIF(AN$12:AN33,2,AN$12:AN33)=2,SUMIF(AN$12:AN33,1,AN$12:AN33)=1,SUM(AN$12:AN33)=1,SUM(AN$12:AN33)=2),0,IF($C34+$ED33&gt;($ED$11*AN$8),1,IF($C34+$D34+$E34+$F34+$ED33&gt;($ED$11*AN$8),2,IF($C34+$D34+$E34+$F34+$G34+$ED33&gt;($ED$11*AN$8),3,0))))</f>
        <v>0</v>
      </c>
      <c r="AO34" s="239">
        <f>IF(OR(SUMIF(AO$12:AO33,2,AO$12:AO33)=2,SUMIF(AO$12:AO33,1,AO$12:AO33)=1,SUM(AO$12:AO33)=1,SUM(AO$12:AO33)=2),0,IF($C34+$ED33&gt;($ED$11*AO$8),1,IF($C34+$D34+$E34+$F34+$ED33&gt;($ED$11*AO$8),2,IF($C34+$D34+$E34+$F34+$G34+$ED33&gt;($ED$11*AO$8),3,0))))</f>
        <v>0</v>
      </c>
      <c r="AP34" s="239">
        <f>IF(OR(SUMIF(AP$12:AP33,2,AP$12:AP33)=2,SUMIF(AP$12:AP33,1,AP$12:AP33)=1,SUM(AP$12:AP33)=1,SUM(AP$12:AP33)=2),0,IF($C34+$ED33&gt;($ED$11*AP$8),1,IF($C34+$D34+$E34+$F34+$ED33&gt;($ED$11*AP$8),2,IF($C34+$D34+$E34+$F34+$G34+$ED33&gt;($ED$11*AP$8),3,0))))</f>
        <v>0</v>
      </c>
      <c r="AQ34" s="239">
        <f>IF(OR(SUMIF(AQ$12:AQ33,2,AQ$12:AQ33)=2,SUMIF(AQ$12:AQ33,1,AQ$12:AQ33)=1,SUM(AQ$12:AQ33)=1,SUM(AQ$12:AQ33)=2),0,IF($C34+$ED33&gt;($ED$11*AQ$8),1,IF($C34+$D34+$E34+$F34+$ED33&gt;($ED$11*AQ$8),2,IF($C34+$D34+$E34+$F34+$G34+$ED33&gt;($ED$11*AQ$8),3,0))))</f>
        <v>0</v>
      </c>
      <c r="AR34" s="239">
        <f>IF(OR(SUMIF(AR$12:AR33,2,AR$12:AR33)=2,SUMIF(AR$12:AR33,1,AR$12:AR33)=1,SUM(AR$12:AR33)=1,SUM(AR$12:AR33)=2),0,IF($C34+$ED33&gt;($ED$11*AR$8),1,IF($C34+$D34+$E34+$F34+$ED33&gt;($ED$11*AR$8),2,IF($C34+$D34+$E34+$F34+$G34+$ED33&gt;($ED$11*AR$8),3,0))))</f>
        <v>0</v>
      </c>
      <c r="AS34" s="239">
        <f>IF(OR(SUMIF(AS$12:AS33,2,AS$12:AS33)=2,SUMIF(AS$12:AS33,1,AS$12:AS33)=1,SUM(AS$12:AS33)=1,SUM(AS$12:AS33)=2),0,IF($C34+$ED33&gt;($ED$11*AS$8),1,IF($C34+$D34+$E34+$F34+$ED33&gt;($ED$11*AS$8),2,IF($C34+$D34+$E34+$F34+$G34+$ED33&gt;($ED$11*AS$8),3,0))))</f>
        <v>0</v>
      </c>
      <c r="AT34" s="239">
        <f>IF(OR(SUMIF(AT$12:AT33,2,AT$12:AT33)=2,SUMIF(AT$12:AT33,1,AT$12:AT33)=1,SUM(AT$12:AT33)=1,SUM(AT$12:AT33)=2),0,IF($C34+$ED33&gt;($ED$11*AT$8),1,IF($C34+$D34+$E34+$F34+$ED33&gt;($ED$11*AT$8),2,IF($C34+$D34+$E34+$F34+$G34+$ED33&gt;($ED$11*AT$8),3,0))))</f>
        <v>0</v>
      </c>
      <c r="AU34" s="239">
        <f>IF(OR(SUMIF(AU$12:AU33,2,AU$12:AU33)=2,SUMIF(AU$12:AU33,1,AU$12:AU33)=1,SUM(AU$12:AU33)=1,SUM(AU$12:AU33)=2),0,IF($C34+$ED33&gt;($ED$11*AU$8),1,IF($C34+$D34+$E34+$F34+$ED33&gt;($ED$11*AU$8),2,IF($C34+$D34+$E34+$F34+$G34+$ED33&gt;($ED$11*AU$8),3,0))))</f>
        <v>0</v>
      </c>
      <c r="AV34" s="239">
        <f>IF(OR(SUMIF(AV$12:AV33,2,AV$12:AV33)=2,SUMIF(AV$12:AV33,1,AV$12:AV33)=1,SUM(AV$12:AV33)=1,SUM(AV$12:AV33)=2),0,IF($C34+$ED33&gt;($ED$11*AV$8),1,IF($C34+$D34+$E34+$F34+$ED33&gt;($ED$11*AV$8),2,IF($C34+$D34+$E34+$F34+$G34+$ED33&gt;($ED$11*AV$8),3,0))))</f>
        <v>0</v>
      </c>
      <c r="AW34" s="239">
        <f>IF(OR(SUMIF(AW$12:AW33,2,AW$12:AW33)=2,SUMIF(AW$12:AW33,1,AW$12:AW33)=1,SUM(AW$12:AW33)=1,SUM(AW$12:AW33)=2),0,IF($C34+$ED33&gt;($ED$11*AW$8),1,IF($C34+$D34+$E34+$F34+$ED33&gt;($ED$11*AW$8),2,IF($C34+$D34+$E34+$F34+$G34+$ED33&gt;($ED$11*AW$8),3,0))))</f>
        <v>0</v>
      </c>
      <c r="AX34" s="239">
        <f>IF(OR(SUMIF(AX$12:AX33,2,AX$12:AX33)=2,SUMIF(AX$12:AX33,1,AX$12:AX33)=1,SUM(AX$12:AX33)=1,SUM(AX$12:AX33)=2),0,IF($C34+$ED33&gt;($ED$11*AX$8),1,IF($C34+$D34+$E34+$F34+$ED33&gt;($ED$11*AX$8),2,IF($C34+$D34+$E34+$F34+$G34+$ED33&gt;($ED$11*AX$8),3,0))))</f>
        <v>0</v>
      </c>
      <c r="AY34" s="239">
        <f>IF(OR(SUMIF(AY$12:AY33,2,AY$12:AY33)=2,SUMIF(AY$12:AY33,1,AY$12:AY33)=1,SUM(AY$12:AY33)=1,SUM(AY$12:AY33)=2),0,IF($C34+$ED33&gt;($ED$11*AY$8),1,IF($C34+$D34+$E34+$F34+$ED33&gt;($ED$11*AY$8),2,IF($C34+$D34+$E34+$F34+$G34+$ED33&gt;($ED$11*AY$8),3,0))))</f>
        <v>0</v>
      </c>
      <c r="AZ34" s="239">
        <f>IF(OR(SUMIF(AZ$12:AZ33,2,AZ$12:AZ33)=2,SUMIF(AZ$12:AZ33,1,AZ$12:AZ33)=1,SUM(AZ$12:AZ33)=1,SUM(AZ$12:AZ33)=2),0,IF($C34+$ED33&gt;($ED$11*AZ$8),1,IF($C34+$D34+$E34+$F34+$ED33&gt;($ED$11*AZ$8),2,IF($C34+$D34+$E34+$F34+$G34+$ED33&gt;($ED$11*AZ$8),3,0))))</f>
        <v>0</v>
      </c>
      <c r="BA34" s="239">
        <f>IF(OR(SUMIF(BA$12:BA33,2,BA$12:BA33)=2,SUMIF(BA$12:BA33,1,BA$12:BA33)=1,SUM(BA$12:BA33)=1,SUM(BA$12:BA33)=2),0,IF($C34+$ED33&gt;($ED$11*BA$8),1,IF($C34+$D34+$E34+$F34+$ED33&gt;($ED$11*BA$8),2,IF($C34+$D34+$E34+$F34+$G34+$ED33&gt;($ED$11*BA$8),3,0))))</f>
        <v>0</v>
      </c>
      <c r="BB34" s="239">
        <f>IF(OR(SUMIF(BB$12:BB33,2,BB$12:BB33)=2,SUMIF(BB$12:BB33,1,BB$12:BB33)=1,SUM(BB$12:BB33)=1,SUM(BB$12:BB33)=2),0,IF($C34+$ED33&gt;($ED$11*BB$8),1,IF($C34+$D34+$E34+$F34+$ED33&gt;($ED$11*BB$8),2,IF($C34+$D34+$E34+$F34+$G34+$ED33&gt;($ED$11*BB$8),3,0))))</f>
        <v>0</v>
      </c>
      <c r="BC34" s="239">
        <f>IF(OR(SUMIF(BC$12:BC33,2,BC$12:BC33)=2,SUMIF(BC$12:BC33,1,BC$12:BC33)=1,SUM(BC$12:BC33)=1,SUM(BC$12:BC33)=2),0,IF($C34+$ED33&gt;($ED$11*BC$8),1,IF($C34+$D34+$E34+$F34+$ED33&gt;($ED$11*BC$8),2,IF($C34+$D34+$E34+$F34+$G34+$ED33&gt;($ED$11*BC$8),3,0))))</f>
        <v>0</v>
      </c>
      <c r="BD34" s="239">
        <f>IF(OR(SUMIF(BD$12:BD33,2,BD$12:BD33)=2,SUMIF(BD$12:BD33,1,BD$12:BD33)=1,SUM(BD$12:BD33)=1,SUM(BD$12:BD33)=2),0,IF($C34+$ED33&gt;($ED$11*BD$8),1,IF($C34+$D34+$E34+$F34+$ED33&gt;($ED$11*BD$8),2,IF($C34+$D34+$E34+$F34+$G34+$ED33&gt;($ED$11*BD$8),3,0))))</f>
        <v>0</v>
      </c>
      <c r="BE34" s="239">
        <f>IF(OR(SUMIF(BE$12:BE33,2,BE$12:BE33)=2,SUMIF(BE$12:BE33,1,BE$12:BE33)=1,SUM(BE$12:BE33)=1,SUM(BE$12:BE33)=2),0,IF($C34+$ED33&gt;($ED$11*BE$8),1,IF($C34+$D34+$E34+$F34+$ED33&gt;($ED$11*BE$8),2,IF($C34+$D34+$E34+$F34+$G34+$ED33&gt;($ED$11*BE$8),3,0))))</f>
        <v>0</v>
      </c>
      <c r="BF34" s="239">
        <f>IF(OR(SUMIF(BF$12:BF33,2,BF$12:BF33)=2,SUMIF(BF$12:BF33,1,BF$12:BF33)=1,SUM(BF$12:BF33)=1,SUM(BF$12:BF33)=2),0,IF($C34+$ED33&gt;($ED$11*BF$8),1,IF($C34+$D34+$E34+$F34+$ED33&gt;($ED$11*BF$8),2,IF($C34+$D34+$E34+$F34+$G34+$ED33&gt;($ED$11*BF$8),3,0))))</f>
        <v>0</v>
      </c>
      <c r="BG34" s="239">
        <f>IF(OR(SUMIF(BG$12:BG33,2,BG$12:BG33)=2,SUMIF(BG$12:BG33,1,BG$12:BG33)=1,SUM(BG$12:BG33)=1,SUM(BG$12:BG33)=2),0,IF($C34+$ED33&gt;($ED$11*BG$8),1,IF($C34+$D34+$E34+$F34+$ED33&gt;($ED$11*BG$8),2,IF($C34+$D34+$E34+$F34+$G34+$ED33&gt;($ED$11*BG$8),3,0))))</f>
        <v>0</v>
      </c>
      <c r="BH34" s="239">
        <f>IF(OR(SUMIF(BH$12:BH33,2,BH$12:BH33)=2,SUMIF(BH$12:BH33,1,BH$12:BH33)=1,SUM(BH$12:BH33)=1,SUM(BH$12:BH33)=2),0,IF($C34+$ED33&gt;($ED$11*BH$8),1,IF($C34+$D34+$E34+$F34+$ED33&gt;($ED$11*BH$8),2,IF($C34+$D34+$E34+$F34+$G34+$ED33&gt;($ED$11*BH$8),3,0))))</f>
        <v>0</v>
      </c>
      <c r="BI34" s="239">
        <f>IF(OR(SUMIF(BI$12:BI33,2,BI$12:BI33)=2,SUMIF(BI$12:BI33,1,BI$12:BI33)=1,SUM(BI$12:BI33)=1,SUM(BI$12:BI33)=2),0,IF($C34+$ED33&gt;($ED$11*BI$8),1,IF($C34+$D34+$E34+$F34+$ED33&gt;($ED$11*BI$8),2,IF($C34+$D34+$E34+$F34+$G34+$ED33&gt;($ED$11*BI$8),3,0))))</f>
        <v>0</v>
      </c>
      <c r="BJ34" s="239">
        <f>IF(OR(SUMIF(BJ$12:BJ33,2,BJ$12:BJ33)=2,SUMIF(BJ$12:BJ33,1,BJ$12:BJ33)=1,SUM(BJ$12:BJ33)=1,SUM(BJ$12:BJ33)=2),0,IF($C34+$ED33&gt;($ED$11*BJ$8),1,IF($C34+$D34+$E34+$F34+$ED33&gt;($ED$11*BJ$8),2,IF($C34+$D34+$E34+$F34+$G34+$ED33&gt;($ED$11*BJ$8),3,0))))</f>
        <v>0</v>
      </c>
      <c r="BK34" s="239">
        <f>IF(OR(SUMIF(BK$12:BK33,2,BK$12:BK33)=2,SUMIF(BK$12:BK33,1,BK$12:BK33)=1,SUM(BK$12:BK33)=1,SUM(BK$12:BK33)=2),0,IF($C34+$ED33&gt;($ED$11*BK$8),1,IF($C34+$D34+$E34+$F34+$ED33&gt;($ED$11*BK$8),2,IF($C34+$D34+$E34+$F34+$G34+$ED33&gt;($ED$11*BK$8),3,0))))</f>
        <v>0</v>
      </c>
      <c r="BL34" s="239">
        <f>IF(OR(SUMIF(BL$12:BL33,2,BL$12:BL33)=2,SUMIF(BL$12:BL33,1,BL$12:BL33)=1,SUM(BL$12:BL33)=1,SUM(BL$12:BL33)=2),0,IF($C34+$ED33&gt;($ED$11*BL$8),1,IF($C34+$D34+$E34+$F34+$ED33&gt;($ED$11*BL$8),2,IF($C34+$D34+$E34+$F34+$G34+$ED33&gt;($ED$11*BL$8),3,0))))</f>
        <v>0</v>
      </c>
      <c r="BM34" s="239">
        <f>IF(OR(SUMIF(BM$12:BM33,2,BM$12:BM33)=2,SUMIF(BM$12:BM33,1,BM$12:BM33)=1,SUM(BM$12:BM33)=1,SUM(BM$12:BM33)=2),0,IF($C34+$ED33&gt;($ED$11*BM$8),1,IF($C34+$D34+$E34+$F34+$ED33&gt;($ED$11*BM$8),2,IF($C34+$D34+$E34+$F34+$G34+$ED33&gt;($ED$11*BM$8),3,0))))</f>
        <v>0</v>
      </c>
      <c r="BN34" s="239">
        <f>IF(OR(SUMIF(BN$12:BN33,2,BN$12:BN33)=2,SUMIF(BN$12:BN33,1,BN$12:BN33)=1,SUM(BN$12:BN33)=1,SUM(BN$12:BN33)=2),0,IF($C34+$ED33&gt;($ED$11*BN$8),1,IF($C34+$D34+$E34+$F34+$ED33&gt;($ED$11*BN$8),2,IF($C34+$D34+$E34+$F34+$G34+$ED33&gt;($ED$11*BN$8),3,0))))</f>
        <v>0</v>
      </c>
      <c r="BO34" s="239">
        <f>IF(OR(SUMIF(BO$12:BO33,2,BO$12:BO33)=2,SUMIF(BO$12:BO33,1,BO$12:BO33)=1,SUM(BO$12:BO33)=1,SUM(BO$12:BO33)=2),0,IF($C34+$ED33&gt;($ED$11*BO$8),1,IF($C34+$D34+$E34+$F34+$ED33&gt;($ED$11*BO$8),2,IF($C34+$D34+$E34+$F34+$G34+$ED33&gt;($ED$11*BO$8),3,0))))</f>
        <v>0</v>
      </c>
      <c r="BP34" s="239">
        <f>IF(OR(SUMIF(BP$12:BP33,2,BP$12:BP33)=2,SUMIF(BP$12:BP33,1,BP$12:BP33)=1,SUM(BP$12:BP33)=1,SUM(BP$12:BP33)=2),0,IF($C34+$ED33&gt;($ED$11*BP$8),1,IF($C34+$D34+$E34+$F34+$ED33&gt;($ED$11*BP$8),2,IF($C34+$D34+$E34+$F34+$G34+$ED33&gt;($ED$11*BP$8),3,0))))</f>
        <v>0</v>
      </c>
      <c r="BQ34" s="239">
        <f>IF(OR(SUMIF(BQ$12:BQ33,2,BQ$12:BQ33)=2,SUMIF(BQ$12:BQ33,1,BQ$12:BQ33)=1,SUM(BQ$12:BQ33)=1,SUM(BQ$12:BQ33)=2),0,IF($C34+$ED33&gt;($ED$11*BQ$8),1,IF($C34+$D34+$E34+$F34+$ED33&gt;($ED$11*BQ$8),2,IF($C34+$D34+$E34+$F34+$G34+$ED33&gt;($ED$11*BQ$8),3,0))))</f>
        <v>0</v>
      </c>
      <c r="BR34" s="239">
        <f>IF(OR(SUMIF(BR$12:BR33,2,BR$12:BR33)=2,SUMIF(BR$12:BR33,1,BR$12:BR33)=1,SUM(BR$12:BR33)=1,SUM(BR$12:BR33)=2),0,IF($C34+$ED33&gt;($ED$11*BR$8),1,IF($C34+$D34+$E34+$F34+$ED33&gt;($ED$11*BR$8),2,IF($C34+$D34+$E34+$F34+$G34+$ED33&gt;($ED$11*BR$8),3,0))))</f>
        <v>0</v>
      </c>
      <c r="BS34" s="239">
        <f>IF(OR(SUMIF(BS$12:BS33,2,BS$12:BS33)=2,SUMIF(BS$12:BS33,1,BS$12:BS33)=1,SUM(BS$12:BS33)=1,SUM(BS$12:BS33)=2),0,IF($C34+$ED33&gt;($ED$11*BS$8),1,IF($C34+$D34+$E34+$F34+$ED33&gt;($ED$11*BS$8),2,IF($C34+$D34+$E34+$F34+$G34+$ED33&gt;($ED$11*BS$8),3,0))))</f>
        <v>0</v>
      </c>
      <c r="BT34" s="239">
        <f>IF(OR(SUMIF(BT$12:BT33,2,BT$12:BT33)=2,SUMIF(BT$12:BT33,1,BT$12:BT33)=1,SUM(BT$12:BT33)=1,SUM(BT$12:BT33)=2),0,IF($C34+$ED33&gt;($ED$11*BT$8),1,IF($C34+$D34+$E34+$F34+$ED33&gt;($ED$11*BT$8),2,IF($C34+$D34+$E34+$F34+$G34+$ED33&gt;($ED$11*BT$8),3,0))))</f>
        <v>0</v>
      </c>
      <c r="BU34" s="239">
        <f>IF(OR(SUMIF(BU$12:BU33,2,BU$12:BU33)=2,SUMIF(BU$12:BU33,1,BU$12:BU33)=1,SUM(BU$12:BU33)=1,SUM(BU$12:BU33)=2),0,IF($C34+$ED33&gt;($ED$11*BU$8),1,IF($C34+$D34+$E34+$F34+$ED33&gt;($ED$11*BU$8),2,IF($C34+$D34+$E34+$F34+$G34+$ED33&gt;($ED$11*BU$8),3,0))))</f>
        <v>0</v>
      </c>
      <c r="BV34" s="239">
        <f>IF(OR(SUMIF(BV$12:BV33,2,BV$12:BV33)=2,SUMIF(BV$12:BV33,1,BV$12:BV33)=1,SUM(BV$12:BV33)=1,SUM(BV$12:BV33)=2),0,IF($C34+$ED33&gt;($ED$11*BV$8),1,IF($C34+$D34+$E34+$F34+$ED33&gt;($ED$11*BV$8),2,IF($C34+$D34+$E34+$F34+$G34+$ED33&gt;($ED$11*BV$8),3,0))))</f>
        <v>0</v>
      </c>
      <c r="BW34" s="239">
        <f>IF(OR(SUMIF(BW$12:BW33,2,BW$12:BW33)=2,SUMIF(BW$12:BW33,1,BW$12:BW33)=1,SUM(BW$12:BW33)=1,SUM(BW$12:BW33)=2),0,IF($C34+$ED33&gt;($ED$11*BW$8),1,IF($C34+$D34+$E34+$F34+$ED33&gt;($ED$11*BW$8),2,IF($C34+$D34+$E34+$F34+$G34+$ED33&gt;($ED$11*BW$8),3,0))))</f>
        <v>0</v>
      </c>
      <c r="BX34" s="239">
        <f>IF(OR(SUMIF(BX$12:BX33,2,BX$12:BX33)=2,SUMIF(BX$12:BX33,1,BX$12:BX33)=1,SUM(BX$12:BX33)=1,SUM(BX$12:BX33)=2),0,IF($C34+$ED33&gt;($ED$11*BX$8),1,IF($C34+$D34+$E34+$F34+$ED33&gt;($ED$11*BX$8),2,IF($C34+$D34+$E34+$F34+$G34+$ED33&gt;($ED$11*BX$8),3,0))))</f>
        <v>0</v>
      </c>
      <c r="BY34" s="239">
        <f>IF(OR(SUMIF(BY$12:BY33,2,BY$12:BY33)=2,SUMIF(BY$12:BY33,1,BY$12:BY33)=1,SUM(BY$12:BY33)=1,SUM(BY$12:BY33)=2),0,IF($C34+$ED33&gt;($ED$11*BY$8),1,IF($C34+$D34+$E34+$F34+$ED33&gt;($ED$11*BY$8),2,IF($C34+$D34+$E34+$F34+$G34+$ED33&gt;($ED$11*BY$8),3,0))))</f>
        <v>0</v>
      </c>
      <c r="BZ34" s="239">
        <f>IF(OR(SUMIF(BZ$12:BZ33,2,BZ$12:BZ33)=2,SUMIF(BZ$12:BZ33,1,BZ$12:BZ33)=1,SUM(BZ$12:BZ33)=1,SUM(BZ$12:BZ33)=2),0,IF($C34+$ED33&gt;($ED$11*BZ$8),1,IF($C34+$D34+$E34+$F34+$ED33&gt;($ED$11*BZ$8),2,IF($C34+$D34+$E34+$F34+$G34+$ED33&gt;($ED$11*BZ$8),3,0))))</f>
        <v>0</v>
      </c>
      <c r="CA34" s="239">
        <f>IF(OR(SUMIF(CA$12:CA33,2,CA$12:CA33)=2,SUMIF(CA$12:CA33,1,CA$12:CA33)=1,SUM(CA$12:CA33)=1,SUM(CA$12:CA33)=2),0,IF($C34+$ED33&gt;($ED$11*CA$8),1,IF($C34+$D34+$E34+$F34+$ED33&gt;($ED$11*CA$8),2,IF($C34+$D34+$E34+$F34+$G34+$ED33&gt;($ED$11*CA$8),3,0))))</f>
        <v>0</v>
      </c>
      <c r="CB34" s="239">
        <f>IF(OR(SUMIF(CB$12:CB33,2,CB$12:CB33)=2,SUMIF(CB$12:CB33,1,CB$12:CB33)=1,SUM(CB$12:CB33)=1,SUM(CB$12:CB33)=2),0,IF($C34+$ED33&gt;($ED$11*CB$8),1,IF($C34+$D34+$E34+$F34+$ED33&gt;($ED$11*CB$8),2,IF($C34+$D34+$E34+$F34+$G34+$ED33&gt;($ED$11*CB$8),3,0))))</f>
        <v>0</v>
      </c>
      <c r="CC34" s="239">
        <f>IF(OR(SUMIF(CC$12:CC33,2,CC$12:CC33)=2,SUMIF(CC$12:CC33,1,CC$12:CC33)=1,SUM(CC$12:CC33)=1,SUM(CC$12:CC33)=2),0,IF($C34+$ED33&gt;($ED$11*CC$8),1,IF($C34+$D34+$E34+$F34+$ED33&gt;($ED$11*CC$8),2,IF($C34+$D34+$E34+$F34+$G34+$ED33&gt;($ED$11*CC$8),3,0))))</f>
        <v>0</v>
      </c>
      <c r="CD34" s="239">
        <f>IF(OR(SUMIF(CD$12:CD33,2,CD$12:CD33)=2,SUMIF(CD$12:CD33,1,CD$12:CD33)=1,SUM(CD$12:CD33)=1,SUM(CD$12:CD33)=2),0,IF($C34+$ED33&gt;($ED$11*CD$8),1,IF($C34+$D34+$E34+$F34+$ED33&gt;($ED$11*CD$8),2,IF($C34+$D34+$E34+$F34+$G34+$ED33&gt;($ED$11*CD$8),3,0))))</f>
        <v>0</v>
      </c>
      <c r="CE34" s="239">
        <f>IF(OR(SUMIF(CE$12:CE33,2,CE$12:CE33)=2,SUMIF(CE$12:CE33,1,CE$12:CE33)=1,SUM(CE$12:CE33)=1,SUM(CE$12:CE33)=2),0,IF($C34+$ED33&gt;($ED$11*CE$8),1,IF($C34+$D34+$E34+$F34+$ED33&gt;($ED$11*CE$8),2,IF($C34+$D34+$E34+$F34+$G34+$ED33&gt;($ED$11*CE$8),3,0))))</f>
        <v>0</v>
      </c>
      <c r="CF34" s="239">
        <f>IF(OR(SUMIF(CF$12:CF33,2,CF$12:CF33)=2,SUMIF(CF$12:CF33,1,CF$12:CF33)=1,SUM(CF$12:CF33)=1,SUM(CF$12:CF33)=2),0,IF($C34+$ED33&gt;($ED$11*CF$8),1,IF($C34+$D34+$E34+$F34+$ED33&gt;($ED$11*CF$8),2,IF($C34+$D34+$E34+$F34+$G34+$ED33&gt;($ED$11*CF$8),3,0))))</f>
        <v>0</v>
      </c>
      <c r="CG34" s="239">
        <f>IF(OR(SUMIF(CG$12:CG33,2,CG$12:CG33)=2,SUMIF(CG$12:CG33,1,CG$12:CG33)=1,SUM(CG$12:CG33)=1,SUM(CG$12:CG33)=2),0,IF($C34+$ED33&gt;($ED$11*CG$8),1,IF($C34+$D34+$E34+$F34+$ED33&gt;($ED$11*CG$8),2,IF($C34+$D34+$E34+$F34+$G34+$ED33&gt;($ED$11*CG$8),3,0))))</f>
        <v>0</v>
      </c>
      <c r="CH34" s="239">
        <f>IF(OR(SUMIF(CH$12:CH33,2,CH$12:CH33)=2,SUMIF(CH$12:CH33,1,CH$12:CH33)=1,SUM(CH$12:CH33)=1,SUM(CH$12:CH33)=2),0,IF($C34+$ED33&gt;($ED$11*CH$8),1,IF($C34+$D34+$E34+$F34+$ED33&gt;($ED$11*CH$8),2,IF($C34+$D34+$E34+$F34+$G34+$ED33&gt;($ED$11*CH$8),3,0))))</f>
        <v>0</v>
      </c>
      <c r="CI34" s="239">
        <f>IF(OR(SUMIF(CI$12:CI33,2,CI$12:CI33)=2,SUMIF(CI$12:CI33,1,CI$12:CI33)=1,SUM(CI$12:CI33)=1,SUM(CI$12:CI33)=2),0,IF($C34+$ED33&gt;($ED$11*CI$8),1,IF($C34+$D34+$E34+$F34+$ED33&gt;($ED$11*CI$8),2,IF($C34+$D34+$E34+$F34+$G34+$ED33&gt;($ED$11*CI$8),3,0))))</f>
        <v>0</v>
      </c>
      <c r="CJ34" s="239">
        <f>IF(OR(SUMIF(CJ$12:CJ33,2,CJ$12:CJ33)=2,SUMIF(CJ$12:CJ33,1,CJ$12:CJ33)=1,SUM(CJ$12:CJ33)=1,SUM(CJ$12:CJ33)=2),0,IF($C34+$ED33&gt;($ED$11*CJ$8),1,IF($C34+$D34+$E34+$F34+$ED33&gt;($ED$11*CJ$8),2,IF($C34+$D34+$E34+$F34+$G34+$ED33&gt;($ED$11*CJ$8),3,0))))</f>
        <v>0</v>
      </c>
      <c r="CK34" s="239">
        <f>IF(OR(SUMIF(CK$12:CK33,2,CK$12:CK33)=2,SUMIF(CK$12:CK33,1,CK$12:CK33)=1,SUM(CK$12:CK33)=1,SUM(CK$12:CK33)=2),0,IF($C34+$ED33&gt;($ED$11*CK$8),1,IF($C34+$D34+$E34+$F34+$ED33&gt;($ED$11*CK$8),2,IF($C34+$D34+$E34+$F34+$G34+$ED33&gt;($ED$11*CK$8),3,0))))</f>
        <v>0</v>
      </c>
      <c r="CL34" s="239">
        <f>IF(OR(SUMIF(CL$12:CL33,2,CL$12:CL33)=2,SUMIF(CL$12:CL33,1,CL$12:CL33)=1,SUM(CL$12:CL33)=1,SUM(CL$12:CL33)=2),0,IF($C34+$ED33&gt;($ED$11*CL$8),1,IF($C34+$D34+$E34+$F34+$ED33&gt;($ED$11*CL$8),2,IF($C34+$D34+$E34+$F34+$G34+$ED33&gt;($ED$11*CL$8),3,0))))</f>
        <v>0</v>
      </c>
      <c r="CM34" s="239">
        <f>IF(OR(SUMIF(CM$12:CM33,2,CM$12:CM33)=2,SUMIF(CM$12:CM33,1,CM$12:CM33)=1,SUM(CM$12:CM33)=1,SUM(CM$12:CM33)=2),0,IF($C34+$ED33&gt;($ED$11*CM$8),1,IF($C34+$D34+$E34+$F34+$ED33&gt;($ED$11*CM$8),2,IF($C34+$D34+$E34+$F34+$G34+$ED33&gt;($ED$11*CM$8),3,0))))</f>
        <v>0</v>
      </c>
      <c r="CN34" s="239">
        <f>IF(OR(SUMIF(CN$12:CN33,2,CN$12:CN33)=2,SUMIF(CN$12:CN33,1,CN$12:CN33)=1,SUM(CN$12:CN33)=1,SUM(CN$12:CN33)=2),0,IF($C34+$ED33&gt;($ED$11*CN$8),1,IF($C34+$D34+$E34+$F34+$ED33&gt;($ED$11*CN$8),2,IF($C34+$D34+$E34+$F34+$G34+$ED33&gt;($ED$11*CN$8),3,0))))</f>
        <v>0</v>
      </c>
      <c r="CO34" s="239">
        <f>IF(OR(SUMIF(CO$12:CO33,2,CO$12:CO33)=2,SUMIF(CO$12:CO33,1,CO$12:CO33)=1,SUM(CO$12:CO33)=1,SUM(CO$12:CO33)=2),0,IF($C34+$ED33&gt;($ED$11*CO$8),1,IF($C34+$D34+$E34+$F34+$ED33&gt;($ED$11*CO$8),2,IF($C34+$D34+$E34+$F34+$G34+$ED33&gt;($ED$11*CO$8),3,0))))</f>
        <v>0</v>
      </c>
      <c r="CP34" s="239">
        <f>IF(OR(SUMIF(CP$12:CP33,2,CP$12:CP33)=2,SUMIF(CP$12:CP33,1,CP$12:CP33)=1,SUM(CP$12:CP33)=1,SUM(CP$12:CP33)=2),0,IF($C34+$ED33&gt;($ED$11*CP$8),1,IF($C34+$D34+$E34+$F34+$ED33&gt;($ED$11*CP$8),2,IF($C34+$D34+$E34+$F34+$G34+$ED33&gt;($ED$11*CP$8),3,0))))</f>
        <v>0</v>
      </c>
      <c r="CQ34" s="239">
        <f>IF(OR(SUMIF(CQ$12:CQ33,2,CQ$12:CQ33)=2,SUMIF(CQ$12:CQ33,1,CQ$12:CQ33)=1,SUM(CQ$12:CQ33)=1,SUM(CQ$12:CQ33)=2),0,IF($C34+$ED33&gt;($ED$11*CQ$8),1,IF($C34+$D34+$E34+$F34+$ED33&gt;($ED$11*CQ$8),2,IF($C34+$D34+$E34+$F34+$G34+$ED33&gt;($ED$11*CQ$8),3,0))))</f>
        <v>0</v>
      </c>
      <c r="CR34" s="239">
        <f>IF(OR(SUMIF(CR$12:CR33,2,CR$12:CR33)=2,SUMIF(CR$12:CR33,1,CR$12:CR33)=1,SUM(CR$12:CR33)=1,SUM(CR$12:CR33)=2),0,IF($C34+$ED33&gt;($ED$11*CR$8),1,IF($C34+$D34+$E34+$F34+$ED33&gt;($ED$11*CR$8),2,IF($C34+$D34+$E34+$F34+$G34+$ED33&gt;($ED$11*CR$8),3,0))))</f>
        <v>0</v>
      </c>
      <c r="CS34" s="239">
        <f>IF(OR(SUMIF(CS$12:CS33,2,CS$12:CS33)=2,SUMIF(CS$12:CS33,1,CS$12:CS33)=1,SUM(CS$12:CS33)=1,SUM(CS$12:CS33)=2),0,IF($C34+$ED33&gt;($ED$11*CS$8),1,IF($C34+$D34+$E34+$F34+$ED33&gt;($ED$11*CS$8),2,IF($C34+$D34+$E34+$F34+$G34+$ED33&gt;($ED$11*CS$8),3,0))))</f>
        <v>0</v>
      </c>
      <c r="CT34" s="239">
        <f>IF(OR(SUMIF(CT$12:CT33,2,CT$12:CT33)=2,SUMIF(CT$12:CT33,1,CT$12:CT33)=1,SUM(CT$12:CT33)=1,SUM(CT$12:CT33)=2),0,IF($C34+$ED33&gt;($ED$11*CT$8),1,IF($C34+$D34+$E34+$F34+$ED33&gt;($ED$11*CT$8),2,IF($C34+$D34+$E34+$F34+$G34+$ED33&gt;($ED$11*CT$8),3,0))))</f>
        <v>0</v>
      </c>
      <c r="CU34" s="239">
        <f>IF(OR(SUMIF(CU$12:CU33,2,CU$12:CU33)=2,SUMIF(CU$12:CU33,1,CU$12:CU33)=1,SUM(CU$12:CU33)=1,SUM(CU$12:CU33)=2),0,IF($C34+$ED33&gt;($ED$11*CU$8),1,IF($C34+$D34+$E34+$F34+$ED33&gt;($ED$11*CU$8),2,IF($C34+$D34+$E34+$F34+$G34+$ED33&gt;($ED$11*CU$8),3,0))))</f>
        <v>0</v>
      </c>
      <c r="CV34" s="239">
        <f>IF(OR(SUMIF(CV$12:CV33,2,CV$12:CV33)=2,SUMIF(CV$12:CV33,1,CV$12:CV33)=1,SUM(CV$12:CV33)=1,SUM(CV$12:CV33)=2),0,IF($C34+$ED33&gt;($ED$11*CV$8),1,IF($C34+$D34+$E34+$F34+$ED33&gt;($ED$11*CV$8),2,IF($C34+$D34+$E34+$F34+$G34+$ED33&gt;($ED$11*CV$8),3,0))))</f>
        <v>0</v>
      </c>
      <c r="CW34" s="239">
        <f>IF(OR(SUMIF(CW$12:CW33,2,CW$12:CW33)=2,SUMIF(CW$12:CW33,1,CW$12:CW33)=1,SUM(CW$12:CW33)=1,SUM(CW$12:CW33)=2),0,IF($C34+$ED33&gt;($ED$11*CW$8),1,IF($C34+$D34+$E34+$F34+$ED33&gt;($ED$11*CW$8),2,IF($C34+$D34+$E34+$F34+$G34+$ED33&gt;($ED$11*CW$8),3,0))))</f>
        <v>0</v>
      </c>
      <c r="CX34" s="239">
        <f>IF(OR(SUMIF(CX$12:CX33,2,CX$12:CX33)=2,SUMIF(CX$12:CX33,1,CX$12:CX33)=1,SUM(CX$12:CX33)=1,SUM(CX$12:CX33)=2),0,IF($C34+$ED33&gt;($ED$11*CX$8),1,IF($C34+$D34+$E34+$F34+$ED33&gt;($ED$11*CX$8),2,IF($C34+$D34+$E34+$F34+$G34+$ED33&gt;($ED$11*CX$8),3,0))))</f>
        <v>0</v>
      </c>
      <c r="CY34" s="239">
        <f>IF(OR(SUMIF(CY$12:CY33,2,CY$12:CY33)=2,SUMIF(CY$12:CY33,1,CY$12:CY33)=1,SUM(CY$12:CY33)=1,SUM(CY$12:CY33)=2),0,IF($C34+$ED33&gt;($ED$11*CY$8),1,IF($C34+$D34+$E34+$F34+$ED33&gt;($ED$11*CY$8),2,IF($C34+$D34+$E34+$F34+$G34+$ED33&gt;($ED$11*CY$8),3,0))))</f>
        <v>0</v>
      </c>
      <c r="CZ34" s="239">
        <f>IF(OR(SUMIF(CZ$12:CZ33,2,CZ$12:CZ33)=2,SUMIF(CZ$12:CZ33,1,CZ$12:CZ33)=1,SUM(CZ$12:CZ33)=1,SUM(CZ$12:CZ33)=2),0,IF($C34+$ED33&gt;($ED$11*CZ$8),1,IF($C34+$D34+$E34+$F34+$ED33&gt;($ED$11*CZ$8),2,IF($C34+$D34+$E34+$F34+$G34+$ED33&gt;($ED$11*CZ$8),3,0))))</f>
        <v>0</v>
      </c>
      <c r="DA34" s="239">
        <f>IF(OR(SUMIF(DA$12:DA33,2,DA$12:DA33)=2,SUMIF(DA$12:DA33,1,DA$12:DA33)=1,SUM(DA$12:DA33)=1,SUM(DA$12:DA33)=2),0,IF($C34+$ED33&gt;($ED$11*DA$8),1,IF($C34+$D34+$E34+$F34+$ED33&gt;($ED$11*DA$8),2,IF($C34+$D34+$E34+$F34+$G34+$ED33&gt;($ED$11*DA$8),3,0))))</f>
        <v>0</v>
      </c>
      <c r="DB34" s="239">
        <f>IF(OR(SUMIF(DB$12:DB33,2,DB$12:DB33)=2,SUMIF(DB$12:DB33,1,DB$12:DB33)=1,SUM(DB$12:DB33)=1,SUM(DB$12:DB33)=2),0,IF($C34+$ED33&gt;($ED$11*DB$8),1,IF($C34+$D34+$E34+$F34+$ED33&gt;($ED$11*DB$8),2,IF($C34+$D34+$E34+$F34+$G34+$ED33&gt;($ED$11*DB$8),3,0))))</f>
        <v>0</v>
      </c>
      <c r="DC34" s="239">
        <f>IF(OR(SUMIF(DC$12:DC33,2,DC$12:DC33)=2,SUMIF(DC$12:DC33,1,DC$12:DC33)=1,SUM(DC$12:DC33)=1,SUM(DC$12:DC33)=2),0,IF($C34+$ED33&gt;($ED$11*DC$8),1,IF($C34+$D34+$E34+$F34+$ED33&gt;($ED$11*DC$8),2,IF($C34+$D34+$E34+$F34+$G34+$ED33&gt;($ED$11*DC$8),3,0))))</f>
        <v>0</v>
      </c>
      <c r="DD34" s="239">
        <f>IF(OR(SUMIF(DD$12:DD33,2,DD$12:DD33)=2,SUMIF(DD$12:DD33,1,DD$12:DD33)=1,SUM(DD$12:DD33)=1,SUM(DD$12:DD33)=2),0,IF($C34+$ED33&gt;($ED$11*DD$8),1,IF($C34+$D34+$E34+$F34+$ED33&gt;($ED$11*DD$8),2,IF($C34+$D34+$E34+$F34+$G34+$ED33&gt;($ED$11*DD$8),3,0))))</f>
        <v>0</v>
      </c>
      <c r="DE34" s="239">
        <f>IF(OR(SUMIF(DE$12:DE33,2,DE$12:DE33)=2,SUMIF(DE$12:DE33,1,DE$12:DE33)=1,SUM(DE$12:DE33)=1,SUM(DE$12:DE33)=2),0,IF($C34+$ED33&gt;($ED$11*DE$8),1,IF($C34+$D34+$E34+$F34+$ED33&gt;($ED$11*DE$8),2,IF($C34+$D34+$E34+$F34+$G34+$ED33&gt;($ED$11*DE$8),3,0))))</f>
        <v>0</v>
      </c>
      <c r="DF34" s="239">
        <f>IF(OR(SUMIF(DF$12:DF33,2,DF$12:DF33)=2,SUMIF(DF$12:DF33,1,DF$12:DF33)=1,SUM(DF$12:DF33)=1,SUM(DF$12:DF33)=2),0,IF($C34+$ED33&gt;($ED$11*DF$8),1,IF($C34+$D34+$E34+$F34+$ED33&gt;($ED$11*DF$8),2,IF($C34+$D34+$E34+$F34+$G34+$ED33&gt;($ED$11*DF$8),3,0))))</f>
        <v>0</v>
      </c>
      <c r="DG34" s="239">
        <f>IF(OR(SUMIF(DG$12:DG33,2,DG$12:DG33)=2,SUMIF(DG$12:DG33,1,DG$12:DG33)=1,SUM(DG$12:DG33)=1,SUM(DG$12:DG33)=2),0,IF($C34+$ED33&gt;($ED$11*DG$8),1,IF($C34+$D34+$E34+$F34+$ED33&gt;($ED$11*DG$8),2,IF($C34+$D34+$E34+$F34+$G34+$ED33&gt;($ED$11*DG$8),3,0))))</f>
        <v>0</v>
      </c>
      <c r="DH34" s="239">
        <f>IF(OR(SUMIF(DH$12:DH33,2,DH$12:DH33)=2,SUMIF(DH$12:DH33,1,DH$12:DH33)=1,SUM(DH$12:DH33)=1,SUM(DH$12:DH33)=2),0,IF($C34+$ED33&gt;($ED$11*DH$8),1,IF($C34+$D34+$E34+$F34+$ED33&gt;($ED$11*DH$8),2,IF($C34+$D34+$E34+$F34+$G34+$ED33&gt;($ED$11*DH$8),3,0))))</f>
        <v>0</v>
      </c>
      <c r="DI34" s="239">
        <f>IF(OR(SUMIF(DI$12:DI33,2,DI$12:DI33)=2,SUMIF(DI$12:DI33,1,DI$12:DI33)=1,SUM(DI$12:DI33)=1,SUM(DI$12:DI33)=2),0,IF($C34+$ED33&gt;($ED$11*DI$8),1,IF($C34+$D34+$E34+$F34+$ED33&gt;($ED$11*DI$8),2,IF($C34+$D34+$E34+$F34+$G34+$ED33&gt;($ED$11*DI$8),3,0))))</f>
        <v>0</v>
      </c>
      <c r="DJ34" s="239">
        <f>IF(OR(SUMIF(DJ$12:DJ33,2,DJ$12:DJ33)=2,SUMIF(DJ$12:DJ33,1,DJ$12:DJ33)=1,SUM(DJ$12:DJ33)=1,SUM(DJ$12:DJ33)=2),0,IF($C34+$ED33&gt;($ED$11*DJ$8),1,IF($C34+$D34+$E34+$F34+$ED33&gt;($ED$11*DJ$8),2,IF($C34+$D34+$E34+$F34+$G34+$ED33&gt;($ED$11*DJ$8),3,0))))</f>
        <v>0</v>
      </c>
      <c r="DK34" s="239">
        <f>IF(OR(SUMIF(DK$12:DK33,2,DK$12:DK33)=2,SUMIF(DK$12:DK33,1,DK$12:DK33)=1,SUM(DK$12:DK33)=1,SUM(DK$12:DK33)=2),0,IF($C34+$ED33&gt;($ED$11*DK$8),1,IF($C34+$D34+$E34+$F34+$ED33&gt;($ED$11*DK$8),2,IF($C34+$D34+$E34+$F34+$G34+$ED33&gt;($ED$11*DK$8),3,0))))</f>
        <v>0</v>
      </c>
      <c r="DL34" s="239">
        <f>IF(OR(SUMIF(DL$12:DL33,2,DL$12:DL33)=2,SUMIF(DL$12:DL33,1,DL$12:DL33)=1,SUM(DL$12:DL33)=1,SUM(DL$12:DL33)=2),0,IF($C34+$ED33&gt;($ED$11*DL$8),1,IF($C34+$D34+$E34+$F34+$ED33&gt;($ED$11*DL$8),2,IF($C34+$D34+$E34+$F34+$G34+$ED33&gt;($ED$11*DL$8),3,0))))</f>
        <v>0</v>
      </c>
      <c r="DM34" s="239">
        <f>IF(OR(SUMIF(DM$12:DM33,2,DM$12:DM33)=2,SUMIF(DM$12:DM33,1,DM$12:DM33)=1,SUM(DM$12:DM33)=1,SUM(DM$12:DM33)=2),0,IF($C34+$ED33&gt;($ED$11*DM$8),1,IF($C34+$D34+$E34+$F34+$ED33&gt;($ED$11*DM$8),2,IF($C34+$D34+$E34+$F34+$G34+$ED33&gt;($ED$11*DM$8),3,0))))</f>
        <v>0</v>
      </c>
      <c r="DN34" s="239">
        <f>IF(OR(SUMIF(DN$12:DN33,2,DN$12:DN33)=2,SUMIF(DN$12:DN33,1,DN$12:DN33)=1,SUM(DN$12:DN33)=1,SUM(DN$12:DN33)=2),0,IF($C34+$ED33&gt;($ED$11*DN$8),1,IF($C34+$D34+$E34+$F34+$ED33&gt;($ED$11*DN$8),2,IF($C34+$D34+$E34+$F34+$G34+$ED33&gt;($ED$11*DN$8),3,0))))</f>
        <v>0</v>
      </c>
      <c r="DO34" s="239">
        <f>IF(OR(SUMIF(DO$12:DO33,2,DO$12:DO33)=2,SUMIF(DO$12:DO33,1,DO$12:DO33)=1,SUM(DO$12:DO33)=1,SUM(DO$12:DO33)=2),0,IF($C34+$ED33&gt;($ED$11*DO$8),1,IF($C34+$D34+$E34+$F34+$ED33&gt;($ED$11*DO$8),2,IF($C34+$D34+$E34+$F34+$G34+$ED33&gt;($ED$11*DO$8),3,0))))</f>
        <v>0</v>
      </c>
      <c r="DP34" s="239">
        <f>IF(OR(SUMIF(DP$12:DP33,2,DP$12:DP33)=2,SUMIF(DP$12:DP33,1,DP$12:DP33)=1,SUM(DP$12:DP33)=1,SUM(DP$12:DP33)=2),0,IF($C34+$ED33&gt;($ED$11*DP$8),1,IF($C34+$D34+$E34+$F34+$ED33&gt;($ED$11*DP$8),2,IF($C34+$D34+$E34+$F34+$G34+$ED33&gt;($ED$11*DP$8),3,0))))</f>
        <v>0</v>
      </c>
      <c r="DQ34" s="239">
        <f>IF(OR(SUMIF(DQ$12:DQ33,2,DQ$12:DQ33)=2,SUMIF(DQ$12:DQ33,1,DQ$12:DQ33)=1,SUM(DQ$12:DQ33)=1,SUM(DQ$12:DQ33)=2),0,IF($C34+$ED33&gt;($ED$11*DQ$8),1,IF($C34+$D34+$E34+$F34+$ED33&gt;($ED$11*DQ$8),2,IF($C34+$D34+$E34+$F34+$G34+$ED33&gt;($ED$11*DQ$8),3,0))))</f>
        <v>0</v>
      </c>
      <c r="DR34" s="239">
        <f>IF(OR(SUMIF(DR$12:DR33,2,DR$12:DR33)=2,SUMIF(DR$12:DR33,1,DR$12:DR33)=1,SUM(DR$12:DR33)=1,SUM(DR$12:DR33)=2),0,IF($C34+$ED33&gt;($ED$11*DR$8),1,IF($C34+$D34+$E34+$F34+$ED33&gt;($ED$11*DR$8),2,IF($C34+$D34+$E34+$F34+$G34+$ED33&gt;($ED$11*DR$8),3,0))))</f>
        <v>0</v>
      </c>
      <c r="DS34" s="239">
        <f>IF(OR(SUMIF(DS$12:DS33,2,DS$12:DS33)=2,SUMIF(DS$12:DS33,1,DS$12:DS33)=1,SUM(DS$12:DS33)=1,SUM(DS$12:DS33)=2),0,IF($C34+$ED33&gt;($ED$11*DS$8),1,IF($C34+$D34+$E34+$F34+$ED33&gt;($ED$11*DS$8),2,IF($C34+$D34+$E34+$F34+$G34+$ED33&gt;($ED$11*DS$8),3,0))))</f>
        <v>0</v>
      </c>
      <c r="DT34" s="239">
        <f>IF(OR(SUMIF(DT$12:DT33,2,DT$12:DT33)=2,SUMIF(DT$12:DT33,1,DT$12:DT33)=1,SUM(DT$12:DT33)=1,SUM(DT$12:DT33)=2),0,IF($C34+$ED33&gt;($ED$11*DT$8),1,IF($C34+$D34+$E34+$F34+$ED33&gt;($ED$11*DT$8),2,IF($C34+$D34+$E34+$F34+$G34+$ED33&gt;($ED$11*DT$8),3,0))))</f>
        <v>0</v>
      </c>
      <c r="DU34" s="239">
        <f>IF(OR(SUMIF(DU$12:DU33,2,DU$12:DU33)=2,SUMIF(DU$12:DU33,1,DU$12:DU33)=1,SUM(DU$12:DU33)=1,SUM(DU$12:DU33)=2),0,IF($C34+$ED33&gt;($ED$11*DU$8),1,IF($C34+$D34+$E34+$F34+$ED33&gt;($ED$11*DU$8),2,IF($C34+$D34+$E34+$F34+$G34+$ED33&gt;($ED$11*DU$8),3,0))))</f>
        <v>0</v>
      </c>
      <c r="DV34" s="239">
        <f>IF(OR(SUMIF(DV$12:DV33,2,DV$12:DV33)=2,SUMIF(DV$12:DV33,1,DV$12:DV33)=1,SUM(DV$12:DV33)=1,SUM(DV$12:DV33)=2),0,IF($C34+$ED33&gt;($ED$11*DV$8),1,IF($C34+$D34+$E34+$F34+$ED33&gt;($ED$11*DV$8),2,IF($C34+$D34+$E34+$F34+$G34+$ED33&gt;($ED$11*DV$8),3,0))))</f>
        <v>0</v>
      </c>
      <c r="DW34" s="239">
        <f>IF(OR(SUMIF(DW$12:DW33,2,DW$12:DW33)=2,SUMIF(DW$12:DW33,1,DW$12:DW33)=1,SUM(DW$12:DW33)=1,SUM(DW$12:DW33)=2),0,IF($C34+$ED33&gt;($ED$11*DW$8),1,IF($C34+$D34+$E34+$F34+$ED33&gt;($ED$11*DW$8),2,IF($C34+$D34+$E34+$F34+$G34+$ED33&gt;($ED$11*DW$8),3,0))))</f>
        <v>0</v>
      </c>
      <c r="DX34" s="239">
        <f>IF(OR(SUMIF(DX$12:DX33,2,DX$12:DX33)=2,SUMIF(DX$12:DX33,1,DX$12:DX33)=1,SUM(DX$12:DX33)=1,SUM(DX$12:DX33)=2),0,IF($C34+$ED33&gt;($ED$11*DX$8),1,IF($C34+$D34+$E34+$F34+$ED33&gt;($ED$11*DX$8),2,IF($C34+$D34+$E34+$F34+$G34+$ED33&gt;($ED$11*DX$8),3,0))))</f>
        <v>0</v>
      </c>
      <c r="DY34" s="239">
        <f>IF(OR(SUMIF(DY$12:DY33,2,DY$12:DY33)=2,SUMIF(DY$12:DY33,1,DY$12:DY33)=1,SUM(DY$12:DY33)=1,SUM(DY$12:DY33)=2),0,IF($C34+$ED33&gt;($ED$11*DY$8),1,IF($C34+$D34+$E34+$F34+$ED33&gt;($ED$11*DY$8),2,IF($C34+$D34+$E34+$F34+$G34+$ED33&gt;($ED$11*DY$8),3,0))))</f>
        <v>0</v>
      </c>
      <c r="DZ34" s="239">
        <f>IF(OR(SUMIF(DZ$12:DZ33,2,DZ$12:DZ33)=2,SUMIF(DZ$12:DZ33,1,DZ$12:DZ33)=1,SUM(DZ$12:DZ33)=1,SUM(DZ$12:DZ33)=2),0,IF($C34+$ED33&gt;($ED$11*DZ$8),1,IF($C34+$D34+$E34+$F34+$ED33&gt;($ED$11*DZ$8),2,IF($C34+$D34+$E34+$F34+$G34+$ED33&gt;($ED$11*DZ$8),3,0))))</f>
        <v>0</v>
      </c>
      <c r="EA34" s="239">
        <f>IF(OR(SUMIF(EA$12:EA33,2,EA$12:EA33)=2,SUMIF(EA$12:EA33,1,EA$12:EA33)=1,SUM(EA$12:EA33)=1,SUM(EA$12:EA33)=2),0,IF($C34+$ED33&gt;($ED$11*EA$8),1,IF($C34+$D34+$E34+$F34+$ED33&gt;($ED$11*EA$8),2,IF($C34+$D34+$E34+$F34+$G34+$ED33&gt;($ED$11*EA$8),3,0))))</f>
        <v>0</v>
      </c>
      <c r="EB34" s="239">
        <f>IF(OR(SUMIF(EB$12:EB33,2,EB$12:EB33)=2,SUMIF(EB$12:EB33,1,EB$12:EB33)=1,SUM(EB$12:EB33)=1,SUM(EB$12:EB33)=2),0,IF($C34+$ED33&gt;($ED$11*EB$8),1,IF($C34+$D34+$E34+$F34+$ED33&gt;($ED$11*EB$8),2,IF($C34+$D34+$E34+$F34+$G34+$ED33&gt;($ED$11*EB$8),3,0))))</f>
        <v>0</v>
      </c>
      <c r="EC34" s="239">
        <f>IF(OR(SUMIF(EC$12:EC33,2,EC$12:EC33)=2,SUMIF(EC$12:EC33,1,EC$12:EC33)=1,SUM(EC$12:EC33)=1,SUM(EC$12:EC33)=2),0,IF($C34+$ED33&gt;($ED$11*EC$8),1,IF($C34+$D34+$E34+$F34+$ED33&gt;($ED$11*EC$8),2,IF($C34+$D34+$E34+$F34+$G34+$ED33&gt;($ED$11*EC$8),3,0))))</f>
        <v>0</v>
      </c>
      <c r="ED34" s="197">
        <f>SUM($C$12:$F34)</f>
        <v>0</v>
      </c>
    </row>
    <row r="35" spans="1:134" ht="14.1" customHeight="1">
      <c r="A35" s="236">
        <v>24</v>
      </c>
      <c r="B35" s="237"/>
      <c r="C35" s="237"/>
      <c r="D35" s="237"/>
      <c r="E35" s="237"/>
      <c r="F35" s="237"/>
      <c r="G35" s="237"/>
      <c r="H35" s="239">
        <f>IF(OR(SUMIF(H$12:H34,2,H$12:H34)=2,SUMIF(H$12:H34,1,H$12:H34)=1,SUM(H$12:H34)=1,SUM(H$12:H34)=2),0,IF($C35+$ED34&gt;($ED$11*H$8),1,IF($C35+$D35+$E35+$F35+$ED34&gt;($ED$11*H$8),2,IF($C35+$D35+$E35+$F35+$G35+$ED34&gt;($ED$11*H$8),3,0))))</f>
        <v>0</v>
      </c>
      <c r="I35" s="239">
        <f>IF(OR(SUMIF(I$12:I34,2,I$12:I34)=2,SUMIF(I$12:I34,1,I$12:I34)=1,SUM(I$12:I34)=1,SUM(I$12:I34)=2),0,IF($C35+$ED34&gt;($ED$11*I$8),1,IF($C35+$D35+$E35+$F35+$ED34&gt;($ED$11*I$8),2,IF($C35+$D35+$E35+$F35+$G35+$ED34&gt;($ED$11*I$8),3,0))))</f>
        <v>0</v>
      </c>
      <c r="J35" s="239">
        <f>IF(OR(SUMIF(J$12:J34,2,J$12:J34)=2,SUMIF(J$12:J34,1,J$12:J34)=1,SUM(J$12:J34)=1,SUM(J$12:J34)=2),0,IF($C35+$ED34&gt;($ED$11*J$8),1,IF($C35+$D35+$E35+$F35+$ED34&gt;($ED$11*J$8),2,IF($C35+$D35+$E35+$F35+$G35+$ED34&gt;($ED$11*J$8),3,0))))</f>
        <v>0</v>
      </c>
      <c r="K35" s="239">
        <f>IF(OR(SUMIF(K$12:K34,2,K$12:K34)=2,SUMIF(K$12:K34,1,K$12:K34)=1,SUM(K$12:K34)=1,SUM(K$12:K34)=2),0,IF($C35+$ED34&gt;($ED$11*K$8),1,IF($C35+$D35+$E35+$F35+$ED34&gt;($ED$11*K$8),2,IF($C35+$D35+$E35+$F35+$G35+$ED34&gt;($ED$11*K$8),3,0))))</f>
        <v>0</v>
      </c>
      <c r="L35" s="239">
        <f>IF(OR(SUMIF(L$12:L34,2,L$12:L34)=2,SUMIF(L$12:L34,1,L$12:L34)=1,SUM(L$12:L34)=1,SUM(L$12:L34)=2),0,IF($C35+$ED34&gt;($ED$11*L$8),1,IF($C35+$D35+$E35+$F35+$ED34&gt;($ED$11*L$8),2,IF($C35+$D35+$E35+$F35+$G35+$ED34&gt;($ED$11*L$8),3,0))))</f>
        <v>0</v>
      </c>
      <c r="M35" s="239">
        <f>IF(OR(SUMIF(M$12:M34,2,M$12:M34)=2,SUMIF(M$12:M34,1,M$12:M34)=1,SUM(M$12:M34)=1,SUM(M$12:M34)=2),0,IF($C35+$ED34&gt;($ED$11*M$8),1,IF($C35+$D35+$E35+$F35+$ED34&gt;($ED$11*M$8),2,IF($C35+$D35+$E35+$F35+$G35+$ED34&gt;($ED$11*M$8),3,0))))</f>
        <v>0</v>
      </c>
      <c r="N35" s="239">
        <f>IF(OR(SUMIF(N$12:N34,2,N$12:N34)=2,SUMIF(N$12:N34,1,N$12:N34)=1,SUM(N$12:N34)=1,SUM(N$12:N34)=2),0,IF($C35+$ED34&gt;($ED$11*N$8),1,IF($C35+$D35+$E35+$F35+$ED34&gt;($ED$11*N$8),2,IF($C35+$D35+$E35+$F35+$G35+$ED34&gt;($ED$11*N$8),3,0))))</f>
        <v>0</v>
      </c>
      <c r="O35" s="239">
        <f>IF(OR(SUMIF(O$12:O34,2,O$12:O34)=2,SUMIF(O$12:O34,1,O$12:O34)=1,SUM(O$12:O34)=1,SUM(O$12:O34)=2),0,IF($C35+$ED34&gt;($ED$11*O$8),1,IF($C35+$D35+$E35+$F35+$ED34&gt;($ED$11*O$8),2,IF($C35+$D35+$E35+$F35+$G35+$ED34&gt;($ED$11*O$8),3,0))))</f>
        <v>0</v>
      </c>
      <c r="P35" s="239">
        <f>IF(OR(SUMIF(P$12:P34,2,P$12:P34)=2,SUMIF(P$12:P34,1,P$12:P34)=1,SUM(P$12:P34)=1,SUM(P$12:P34)=2),0,IF($C35+$ED34&gt;($ED$11*P$8),1,IF($C35+$D35+$E35+$F35+$ED34&gt;($ED$11*P$8),2,IF($C35+$D35+$E35+$F35+$G35+$ED34&gt;($ED$11*P$8),3,0))))</f>
        <v>0</v>
      </c>
      <c r="Q35" s="239">
        <f>IF(OR(SUMIF(Q$12:Q34,2,Q$12:Q34)=2,SUMIF(Q$12:Q34,1,Q$12:Q34)=1,SUM(Q$12:Q34)=1,SUM(Q$12:Q34)=2),0,IF($C35+$ED34&gt;($ED$11*Q$8),1,IF($C35+$D35+$E35+$F35+$ED34&gt;($ED$11*Q$8),2,IF($C35+$D35+$E35+$F35+$G35+$ED34&gt;($ED$11*Q$8),3,0))))</f>
        <v>0</v>
      </c>
      <c r="R35" s="239">
        <f>IF(OR(SUMIF(R$12:R34,2,R$12:R34)=2,SUMIF(R$12:R34,1,R$12:R34)=1,SUM(R$12:R34)=1,SUM(R$12:R34)=2),0,IF($C35+$ED34&gt;($ED$11*R$8),1,IF($C35+$D35+$E35+$F35+$ED34&gt;($ED$11*R$8),2,IF($C35+$D35+$E35+$F35+$G35+$ED34&gt;($ED$11*R$8),3,0))))</f>
        <v>0</v>
      </c>
      <c r="S35" s="239">
        <f>IF(OR(SUMIF(S$12:S34,2,S$12:S34)=2,SUMIF(S$12:S34,1,S$12:S34)=1,SUM(S$12:S34)=1,SUM(S$12:S34)=2),0,IF($C35+$ED34&gt;($ED$11*S$8),1,IF($C35+$D35+$E35+$F35+$ED34&gt;($ED$11*S$8),2,IF($C35+$D35+$E35+$F35+$G35+$ED34&gt;($ED$11*S$8),3,0))))</f>
        <v>0</v>
      </c>
      <c r="T35" s="239">
        <f>IF(OR(SUMIF(T$12:T34,2,T$12:T34)=2,SUMIF(T$12:T34,1,T$12:T34)=1,SUM(T$12:T34)=1,SUM(T$12:T34)=2),0,IF($C35+$ED34&gt;($ED$11*T$8),1,IF($C35+$D35+$E35+$F35+$ED34&gt;($ED$11*T$8),2,IF($C35+$D35+$E35+$F35+$G35+$ED34&gt;($ED$11*T$8),3,0))))</f>
        <v>0</v>
      </c>
      <c r="U35" s="239">
        <f>IF(OR(SUMIF(U$12:U34,2,U$12:U34)=2,SUMIF(U$12:U34,1,U$12:U34)=1,SUM(U$12:U34)=1,SUM(U$12:U34)=2),0,IF($C35+$ED34&gt;($ED$11*U$8),1,IF($C35+$D35+$E35+$F35+$ED34&gt;($ED$11*U$8),2,IF($C35+$D35+$E35+$F35+$G35+$ED34&gt;($ED$11*U$8),3,0))))</f>
        <v>0</v>
      </c>
      <c r="V35" s="239">
        <f>IF(OR(SUMIF(V$12:V34,2,V$12:V34)=2,SUMIF(V$12:V34,1,V$12:V34)=1,SUM(V$12:V34)=1,SUM(V$12:V34)=2),0,IF($C35+$ED34&gt;($ED$11*V$8),1,IF($C35+$D35+$E35+$F35+$ED34&gt;($ED$11*V$8),2,IF($C35+$D35+$E35+$F35+$G35+$ED34&gt;($ED$11*V$8),3,0))))</f>
        <v>0</v>
      </c>
      <c r="W35" s="239">
        <f>IF(OR(SUMIF(W$12:W34,2,W$12:W34)=2,SUMIF(W$12:W34,1,W$12:W34)=1,SUM(W$12:W34)=1,SUM(W$12:W34)=2),0,IF($C35+$ED34&gt;($ED$11*W$8),1,IF($C35+$D35+$E35+$F35+$ED34&gt;($ED$11*W$8),2,IF($C35+$D35+$E35+$F35+$G35+$ED34&gt;($ED$11*W$8),3,0))))</f>
        <v>0</v>
      </c>
      <c r="X35" s="239">
        <f>IF(OR(SUMIF(X$12:X34,2,X$12:X34)=2,SUMIF(X$12:X34,1,X$12:X34)=1,SUM(X$12:X34)=1,SUM(X$12:X34)=2),0,IF($C35+$ED34&gt;($ED$11*X$8),1,IF($C35+$D35+$E35+$F35+$ED34&gt;($ED$11*X$8),2,IF($C35+$D35+$E35+$F35+$G35+$ED34&gt;($ED$11*X$8),3,0))))</f>
        <v>0</v>
      </c>
      <c r="Y35" s="239">
        <f>IF(OR(SUMIF(Y$12:Y34,2,Y$12:Y34)=2,SUMIF(Y$12:Y34,1,Y$12:Y34)=1,SUM(Y$12:Y34)=1,SUM(Y$12:Y34)=2),0,IF($C35+$ED34&gt;($ED$11*Y$8),1,IF($C35+$D35+$E35+$F35+$ED34&gt;($ED$11*Y$8),2,IF($C35+$D35+$E35+$F35+$G35+$ED34&gt;($ED$11*Y$8),3,0))))</f>
        <v>0</v>
      </c>
      <c r="Z35" s="239">
        <f>IF(OR(SUMIF(Z$12:Z34,2,Z$12:Z34)=2,SUMIF(Z$12:Z34,1,Z$12:Z34)=1,SUM(Z$12:Z34)=1,SUM(Z$12:Z34)=2),0,IF($C35+$ED34&gt;($ED$11*Z$8),1,IF($C35+$D35+$E35+$F35+$ED34&gt;($ED$11*Z$8),2,IF($C35+$D35+$E35+$F35+$G35+$ED34&gt;($ED$11*Z$8),3,0))))</f>
        <v>0</v>
      </c>
      <c r="AA35" s="239">
        <f>IF(OR(SUMIF(AA$12:AA34,2,AA$12:AA34)=2,SUMIF(AA$12:AA34,1,AA$12:AA34)=1,SUM(AA$12:AA34)=1,SUM(AA$12:AA34)=2),0,IF($C35+$ED34&gt;($ED$11*AA$8),1,IF($C35+$D35+$E35+$F35+$ED34&gt;($ED$11*AA$8),2,IF($C35+$D35+$E35+$F35+$G35+$ED34&gt;($ED$11*AA$8),3,0))))</f>
        <v>0</v>
      </c>
      <c r="AB35" s="239">
        <f>IF(OR(SUMIF(AB$12:AB34,2,AB$12:AB34)=2,SUMIF(AB$12:AB34,1,AB$12:AB34)=1,SUM(AB$12:AB34)=1,SUM(AB$12:AB34)=2),0,IF($C35+$ED34&gt;($ED$11*AB$8),1,IF($C35+$D35+$E35+$F35+$ED34&gt;($ED$11*AB$8),2,IF($C35+$D35+$E35+$F35+$G35+$ED34&gt;($ED$11*AB$8),3,0))))</f>
        <v>0</v>
      </c>
      <c r="AC35" s="239">
        <f>IF(OR(SUMIF(AC$12:AC34,2,AC$12:AC34)=2,SUMIF(AC$12:AC34,1,AC$12:AC34)=1,SUM(AC$12:AC34)=1,SUM(AC$12:AC34)=2),0,IF($C35+$ED34&gt;($ED$11*AC$8),1,IF($C35+$D35+$E35+$F35+$ED34&gt;($ED$11*AC$8),2,IF($C35+$D35+$E35+$F35+$G35+$ED34&gt;($ED$11*AC$8),3,0))))</f>
        <v>0</v>
      </c>
      <c r="AD35" s="239">
        <f>IF(OR(SUMIF(AD$12:AD34,2,AD$12:AD34)=2,SUMIF(AD$12:AD34,1,AD$12:AD34)=1,SUM(AD$12:AD34)=1,SUM(AD$12:AD34)=2),0,IF($C35+$ED34&gt;($ED$11*AD$8),1,IF($C35+$D35+$E35+$F35+$ED34&gt;($ED$11*AD$8),2,IF($C35+$D35+$E35+$F35+$G35+$ED34&gt;($ED$11*AD$8),3,0))))</f>
        <v>0</v>
      </c>
      <c r="AE35" s="239">
        <f>IF(OR(SUMIF(AE$12:AE34,2,AE$12:AE34)=2,SUMIF(AE$12:AE34,1,AE$12:AE34)=1,SUM(AE$12:AE34)=1,SUM(AE$12:AE34)=2),0,IF($C35+$ED34&gt;($ED$11*AE$8),1,IF($C35+$D35+$E35+$F35+$ED34&gt;($ED$11*AE$8),2,IF($C35+$D35+$E35+$F35+$G35+$ED34&gt;($ED$11*AE$8),3,0))))</f>
        <v>0</v>
      </c>
      <c r="AF35" s="239">
        <f>IF(OR(SUMIF(AF$12:AF34,2,AF$12:AF34)=2,SUMIF(AF$12:AF34,1,AF$12:AF34)=1,SUM(AF$12:AF34)=1,SUM(AF$12:AF34)=2),0,IF($C35+$ED34&gt;($ED$11*AF$8),1,IF($C35+$D35+$E35+$F35+$ED34&gt;($ED$11*AF$8),2,IF($C35+$D35+$E35+$F35+$G35+$ED34&gt;($ED$11*AF$8),3,0))))</f>
        <v>0</v>
      </c>
      <c r="AG35" s="239">
        <f>IF(OR(SUMIF(AG$12:AG34,2,AG$12:AG34)=2,SUMIF(AG$12:AG34,1,AG$12:AG34)=1,SUM(AG$12:AG34)=1,SUM(AG$12:AG34)=2),0,IF($C35+$ED34&gt;($ED$11*AG$8),1,IF($C35+$D35+$E35+$F35+$ED34&gt;($ED$11*AG$8),2,IF($C35+$D35+$E35+$F35+$G35+$ED34&gt;($ED$11*AG$8),3,0))))</f>
        <v>0</v>
      </c>
      <c r="AH35" s="239">
        <f>IF(OR(SUMIF(AH$12:AH34,2,AH$12:AH34)=2,SUMIF(AH$12:AH34,1,AH$12:AH34)=1,SUM(AH$12:AH34)=1,SUM(AH$12:AH34)=2),0,IF($C35+$ED34&gt;($ED$11*AH$8),1,IF($C35+$D35+$E35+$F35+$ED34&gt;($ED$11*AH$8),2,IF($C35+$D35+$E35+$F35+$G35+$ED34&gt;($ED$11*AH$8),3,0))))</f>
        <v>0</v>
      </c>
      <c r="AI35" s="239">
        <f>IF(OR(SUMIF(AI$12:AI34,2,AI$12:AI34)=2,SUMIF(AI$12:AI34,1,AI$12:AI34)=1,SUM(AI$12:AI34)=1,SUM(AI$12:AI34)=2),0,IF($C35+$ED34&gt;($ED$11*AI$8),1,IF($C35+$D35+$E35+$F35+$ED34&gt;($ED$11*AI$8),2,IF($C35+$D35+$E35+$F35+$G35+$ED34&gt;($ED$11*AI$8),3,0))))</f>
        <v>0</v>
      </c>
      <c r="AJ35" s="239">
        <f>IF(OR(SUMIF(AJ$12:AJ34,2,AJ$12:AJ34)=2,SUMIF(AJ$12:AJ34,1,AJ$12:AJ34)=1,SUM(AJ$12:AJ34)=1,SUM(AJ$12:AJ34)=2),0,IF($C35+$ED34&gt;($ED$11*AJ$8),1,IF($C35+$D35+$E35+$F35+$ED34&gt;($ED$11*AJ$8),2,IF($C35+$D35+$E35+$F35+$G35+$ED34&gt;($ED$11*AJ$8),3,0))))</f>
        <v>0</v>
      </c>
      <c r="AK35" s="239">
        <f>IF(OR(SUMIF(AK$12:AK34,2,AK$12:AK34)=2,SUMIF(AK$12:AK34,1,AK$12:AK34)=1,SUM(AK$12:AK34)=1,SUM(AK$12:AK34)=2),0,IF($C35+$ED34&gt;($ED$11*AK$8),1,IF($C35+$D35+$E35+$F35+$ED34&gt;($ED$11*AK$8),2,IF($C35+$D35+$E35+$F35+$G35+$ED34&gt;($ED$11*AK$8),3,0))))</f>
        <v>0</v>
      </c>
      <c r="AL35" s="239">
        <f>IF(OR(SUMIF(AL$12:AL34,2,AL$12:AL34)=2,SUMIF(AL$12:AL34,1,AL$12:AL34)=1,SUM(AL$12:AL34)=1,SUM(AL$12:AL34)=2),0,IF($C35+$ED34&gt;($ED$11*AL$8),1,IF($C35+$D35+$E35+$F35+$ED34&gt;($ED$11*AL$8),2,IF($C35+$D35+$E35+$F35+$G35+$ED34&gt;($ED$11*AL$8),3,0))))</f>
        <v>0</v>
      </c>
      <c r="AM35" s="239">
        <f>IF(OR(SUMIF(AM$12:AM34,2,AM$12:AM34)=2,SUMIF(AM$12:AM34,1,AM$12:AM34)=1,SUM(AM$12:AM34)=1,SUM(AM$12:AM34)=2),0,IF($C35+$ED34&gt;($ED$11*AM$8),1,IF($C35+$D35+$E35+$F35+$ED34&gt;($ED$11*AM$8),2,IF($C35+$D35+$E35+$F35+$G35+$ED34&gt;($ED$11*AM$8),3,0))))</f>
        <v>0</v>
      </c>
      <c r="AN35" s="239">
        <f>IF(OR(SUMIF(AN$12:AN34,2,AN$12:AN34)=2,SUMIF(AN$12:AN34,1,AN$12:AN34)=1,SUM(AN$12:AN34)=1,SUM(AN$12:AN34)=2),0,IF($C35+$ED34&gt;($ED$11*AN$8),1,IF($C35+$D35+$E35+$F35+$ED34&gt;($ED$11*AN$8),2,IF($C35+$D35+$E35+$F35+$G35+$ED34&gt;($ED$11*AN$8),3,0))))</f>
        <v>0</v>
      </c>
      <c r="AO35" s="239">
        <f>IF(OR(SUMIF(AO$12:AO34,2,AO$12:AO34)=2,SUMIF(AO$12:AO34,1,AO$12:AO34)=1,SUM(AO$12:AO34)=1,SUM(AO$12:AO34)=2),0,IF($C35+$ED34&gt;($ED$11*AO$8),1,IF($C35+$D35+$E35+$F35+$ED34&gt;($ED$11*AO$8),2,IF($C35+$D35+$E35+$F35+$G35+$ED34&gt;($ED$11*AO$8),3,0))))</f>
        <v>0</v>
      </c>
      <c r="AP35" s="239">
        <f>IF(OR(SUMIF(AP$12:AP34,2,AP$12:AP34)=2,SUMIF(AP$12:AP34,1,AP$12:AP34)=1,SUM(AP$12:AP34)=1,SUM(AP$12:AP34)=2),0,IF($C35+$ED34&gt;($ED$11*AP$8),1,IF($C35+$D35+$E35+$F35+$ED34&gt;($ED$11*AP$8),2,IF($C35+$D35+$E35+$F35+$G35+$ED34&gt;($ED$11*AP$8),3,0))))</f>
        <v>0</v>
      </c>
      <c r="AQ35" s="239">
        <f>IF(OR(SUMIF(AQ$12:AQ34,2,AQ$12:AQ34)=2,SUMIF(AQ$12:AQ34,1,AQ$12:AQ34)=1,SUM(AQ$12:AQ34)=1,SUM(AQ$12:AQ34)=2),0,IF($C35+$ED34&gt;($ED$11*AQ$8),1,IF($C35+$D35+$E35+$F35+$ED34&gt;($ED$11*AQ$8),2,IF($C35+$D35+$E35+$F35+$G35+$ED34&gt;($ED$11*AQ$8),3,0))))</f>
        <v>0</v>
      </c>
      <c r="AR35" s="239">
        <f>IF(OR(SUMIF(AR$12:AR34,2,AR$12:AR34)=2,SUMIF(AR$12:AR34,1,AR$12:AR34)=1,SUM(AR$12:AR34)=1,SUM(AR$12:AR34)=2),0,IF($C35+$ED34&gt;($ED$11*AR$8),1,IF($C35+$D35+$E35+$F35+$ED34&gt;($ED$11*AR$8),2,IF($C35+$D35+$E35+$F35+$G35+$ED34&gt;($ED$11*AR$8),3,0))))</f>
        <v>0</v>
      </c>
      <c r="AS35" s="239">
        <f>IF(OR(SUMIF(AS$12:AS34,2,AS$12:AS34)=2,SUMIF(AS$12:AS34,1,AS$12:AS34)=1,SUM(AS$12:AS34)=1,SUM(AS$12:AS34)=2),0,IF($C35+$ED34&gt;($ED$11*AS$8),1,IF($C35+$D35+$E35+$F35+$ED34&gt;($ED$11*AS$8),2,IF($C35+$D35+$E35+$F35+$G35+$ED34&gt;($ED$11*AS$8),3,0))))</f>
        <v>0</v>
      </c>
      <c r="AT35" s="239">
        <f>IF(OR(SUMIF(AT$12:AT34,2,AT$12:AT34)=2,SUMIF(AT$12:AT34,1,AT$12:AT34)=1,SUM(AT$12:AT34)=1,SUM(AT$12:AT34)=2),0,IF($C35+$ED34&gt;($ED$11*AT$8),1,IF($C35+$D35+$E35+$F35+$ED34&gt;($ED$11*AT$8),2,IF($C35+$D35+$E35+$F35+$G35+$ED34&gt;($ED$11*AT$8),3,0))))</f>
        <v>0</v>
      </c>
      <c r="AU35" s="239">
        <f>IF(OR(SUMIF(AU$12:AU34,2,AU$12:AU34)=2,SUMIF(AU$12:AU34,1,AU$12:AU34)=1,SUM(AU$12:AU34)=1,SUM(AU$12:AU34)=2),0,IF($C35+$ED34&gt;($ED$11*AU$8),1,IF($C35+$D35+$E35+$F35+$ED34&gt;($ED$11*AU$8),2,IF($C35+$D35+$E35+$F35+$G35+$ED34&gt;($ED$11*AU$8),3,0))))</f>
        <v>0</v>
      </c>
      <c r="AV35" s="239">
        <f>IF(OR(SUMIF(AV$12:AV34,2,AV$12:AV34)=2,SUMIF(AV$12:AV34,1,AV$12:AV34)=1,SUM(AV$12:AV34)=1,SUM(AV$12:AV34)=2),0,IF($C35+$ED34&gt;($ED$11*AV$8),1,IF($C35+$D35+$E35+$F35+$ED34&gt;($ED$11*AV$8),2,IF($C35+$D35+$E35+$F35+$G35+$ED34&gt;($ED$11*AV$8),3,0))))</f>
        <v>0</v>
      </c>
      <c r="AW35" s="239">
        <f>IF(OR(SUMIF(AW$12:AW34,2,AW$12:AW34)=2,SUMIF(AW$12:AW34,1,AW$12:AW34)=1,SUM(AW$12:AW34)=1,SUM(AW$12:AW34)=2),0,IF($C35+$ED34&gt;($ED$11*AW$8),1,IF($C35+$D35+$E35+$F35+$ED34&gt;($ED$11*AW$8),2,IF($C35+$D35+$E35+$F35+$G35+$ED34&gt;($ED$11*AW$8),3,0))))</f>
        <v>0</v>
      </c>
      <c r="AX35" s="239">
        <f>IF(OR(SUMIF(AX$12:AX34,2,AX$12:AX34)=2,SUMIF(AX$12:AX34,1,AX$12:AX34)=1,SUM(AX$12:AX34)=1,SUM(AX$12:AX34)=2),0,IF($C35+$ED34&gt;($ED$11*AX$8),1,IF($C35+$D35+$E35+$F35+$ED34&gt;($ED$11*AX$8),2,IF($C35+$D35+$E35+$F35+$G35+$ED34&gt;($ED$11*AX$8),3,0))))</f>
        <v>0</v>
      </c>
      <c r="AY35" s="239">
        <f>IF(OR(SUMIF(AY$12:AY34,2,AY$12:AY34)=2,SUMIF(AY$12:AY34,1,AY$12:AY34)=1,SUM(AY$12:AY34)=1,SUM(AY$12:AY34)=2),0,IF($C35+$ED34&gt;($ED$11*AY$8),1,IF($C35+$D35+$E35+$F35+$ED34&gt;($ED$11*AY$8),2,IF($C35+$D35+$E35+$F35+$G35+$ED34&gt;($ED$11*AY$8),3,0))))</f>
        <v>0</v>
      </c>
      <c r="AZ35" s="239">
        <f>IF(OR(SUMIF(AZ$12:AZ34,2,AZ$12:AZ34)=2,SUMIF(AZ$12:AZ34,1,AZ$12:AZ34)=1,SUM(AZ$12:AZ34)=1,SUM(AZ$12:AZ34)=2),0,IF($C35+$ED34&gt;($ED$11*AZ$8),1,IF($C35+$D35+$E35+$F35+$ED34&gt;($ED$11*AZ$8),2,IF($C35+$D35+$E35+$F35+$G35+$ED34&gt;($ED$11*AZ$8),3,0))))</f>
        <v>0</v>
      </c>
      <c r="BA35" s="239">
        <f>IF(OR(SUMIF(BA$12:BA34,2,BA$12:BA34)=2,SUMIF(BA$12:BA34,1,BA$12:BA34)=1,SUM(BA$12:BA34)=1,SUM(BA$12:BA34)=2),0,IF($C35+$ED34&gt;($ED$11*BA$8),1,IF($C35+$D35+$E35+$F35+$ED34&gt;($ED$11*BA$8),2,IF($C35+$D35+$E35+$F35+$G35+$ED34&gt;($ED$11*BA$8),3,0))))</f>
        <v>0</v>
      </c>
      <c r="BB35" s="239">
        <f>IF(OR(SUMIF(BB$12:BB34,2,BB$12:BB34)=2,SUMIF(BB$12:BB34,1,BB$12:BB34)=1,SUM(BB$12:BB34)=1,SUM(BB$12:BB34)=2),0,IF($C35+$ED34&gt;($ED$11*BB$8),1,IF($C35+$D35+$E35+$F35+$ED34&gt;($ED$11*BB$8),2,IF($C35+$D35+$E35+$F35+$G35+$ED34&gt;($ED$11*BB$8),3,0))))</f>
        <v>0</v>
      </c>
      <c r="BC35" s="239">
        <f>IF(OR(SUMIF(BC$12:BC34,2,BC$12:BC34)=2,SUMIF(BC$12:BC34,1,BC$12:BC34)=1,SUM(BC$12:BC34)=1,SUM(BC$12:BC34)=2),0,IF($C35+$ED34&gt;($ED$11*BC$8),1,IF($C35+$D35+$E35+$F35+$ED34&gt;($ED$11*BC$8),2,IF($C35+$D35+$E35+$F35+$G35+$ED34&gt;($ED$11*BC$8),3,0))))</f>
        <v>0</v>
      </c>
      <c r="BD35" s="239">
        <f>IF(OR(SUMIF(BD$12:BD34,2,BD$12:BD34)=2,SUMIF(BD$12:BD34,1,BD$12:BD34)=1,SUM(BD$12:BD34)=1,SUM(BD$12:BD34)=2),0,IF($C35+$ED34&gt;($ED$11*BD$8),1,IF($C35+$D35+$E35+$F35+$ED34&gt;($ED$11*BD$8),2,IF($C35+$D35+$E35+$F35+$G35+$ED34&gt;($ED$11*BD$8),3,0))))</f>
        <v>0</v>
      </c>
      <c r="BE35" s="239">
        <f>IF(OR(SUMIF(BE$12:BE34,2,BE$12:BE34)=2,SUMIF(BE$12:BE34,1,BE$12:BE34)=1,SUM(BE$12:BE34)=1,SUM(BE$12:BE34)=2),0,IF($C35+$ED34&gt;($ED$11*BE$8),1,IF($C35+$D35+$E35+$F35+$ED34&gt;($ED$11*BE$8),2,IF($C35+$D35+$E35+$F35+$G35+$ED34&gt;($ED$11*BE$8),3,0))))</f>
        <v>0</v>
      </c>
      <c r="BF35" s="239">
        <f>IF(OR(SUMIF(BF$12:BF34,2,BF$12:BF34)=2,SUMIF(BF$12:BF34,1,BF$12:BF34)=1,SUM(BF$12:BF34)=1,SUM(BF$12:BF34)=2),0,IF($C35+$ED34&gt;($ED$11*BF$8),1,IF($C35+$D35+$E35+$F35+$ED34&gt;($ED$11*BF$8),2,IF($C35+$D35+$E35+$F35+$G35+$ED34&gt;($ED$11*BF$8),3,0))))</f>
        <v>0</v>
      </c>
      <c r="BG35" s="239">
        <f>IF(OR(SUMIF(BG$12:BG34,2,BG$12:BG34)=2,SUMIF(BG$12:BG34,1,BG$12:BG34)=1,SUM(BG$12:BG34)=1,SUM(BG$12:BG34)=2),0,IF($C35+$ED34&gt;($ED$11*BG$8),1,IF($C35+$D35+$E35+$F35+$ED34&gt;($ED$11*BG$8),2,IF($C35+$D35+$E35+$F35+$G35+$ED34&gt;($ED$11*BG$8),3,0))))</f>
        <v>0</v>
      </c>
      <c r="BH35" s="239">
        <f>IF(OR(SUMIF(BH$12:BH34,2,BH$12:BH34)=2,SUMIF(BH$12:BH34,1,BH$12:BH34)=1,SUM(BH$12:BH34)=1,SUM(BH$12:BH34)=2),0,IF($C35+$ED34&gt;($ED$11*BH$8),1,IF($C35+$D35+$E35+$F35+$ED34&gt;($ED$11*BH$8),2,IF($C35+$D35+$E35+$F35+$G35+$ED34&gt;($ED$11*BH$8),3,0))))</f>
        <v>0</v>
      </c>
      <c r="BI35" s="239">
        <f>IF(OR(SUMIF(BI$12:BI34,2,BI$12:BI34)=2,SUMIF(BI$12:BI34,1,BI$12:BI34)=1,SUM(BI$12:BI34)=1,SUM(BI$12:BI34)=2),0,IF($C35+$ED34&gt;($ED$11*BI$8),1,IF($C35+$D35+$E35+$F35+$ED34&gt;($ED$11*BI$8),2,IF($C35+$D35+$E35+$F35+$G35+$ED34&gt;($ED$11*BI$8),3,0))))</f>
        <v>0</v>
      </c>
      <c r="BJ35" s="239">
        <f>IF(OR(SUMIF(BJ$12:BJ34,2,BJ$12:BJ34)=2,SUMIF(BJ$12:BJ34,1,BJ$12:BJ34)=1,SUM(BJ$12:BJ34)=1,SUM(BJ$12:BJ34)=2),0,IF($C35+$ED34&gt;($ED$11*BJ$8),1,IF($C35+$D35+$E35+$F35+$ED34&gt;($ED$11*BJ$8),2,IF($C35+$D35+$E35+$F35+$G35+$ED34&gt;($ED$11*BJ$8),3,0))))</f>
        <v>0</v>
      </c>
      <c r="BK35" s="239">
        <f>IF(OR(SUMIF(BK$12:BK34,2,BK$12:BK34)=2,SUMIF(BK$12:BK34,1,BK$12:BK34)=1,SUM(BK$12:BK34)=1,SUM(BK$12:BK34)=2),0,IF($C35+$ED34&gt;($ED$11*BK$8),1,IF($C35+$D35+$E35+$F35+$ED34&gt;($ED$11*BK$8),2,IF($C35+$D35+$E35+$F35+$G35+$ED34&gt;($ED$11*BK$8),3,0))))</f>
        <v>0</v>
      </c>
      <c r="BL35" s="239">
        <f>IF(OR(SUMIF(BL$12:BL34,2,BL$12:BL34)=2,SUMIF(BL$12:BL34,1,BL$12:BL34)=1,SUM(BL$12:BL34)=1,SUM(BL$12:BL34)=2),0,IF($C35+$ED34&gt;($ED$11*BL$8),1,IF($C35+$D35+$E35+$F35+$ED34&gt;($ED$11*BL$8),2,IF($C35+$D35+$E35+$F35+$G35+$ED34&gt;($ED$11*BL$8),3,0))))</f>
        <v>0</v>
      </c>
      <c r="BM35" s="239">
        <f>IF(OR(SUMIF(BM$12:BM34,2,BM$12:BM34)=2,SUMIF(BM$12:BM34,1,BM$12:BM34)=1,SUM(BM$12:BM34)=1,SUM(BM$12:BM34)=2),0,IF($C35+$ED34&gt;($ED$11*BM$8),1,IF($C35+$D35+$E35+$F35+$ED34&gt;($ED$11*BM$8),2,IF($C35+$D35+$E35+$F35+$G35+$ED34&gt;($ED$11*BM$8),3,0))))</f>
        <v>0</v>
      </c>
      <c r="BN35" s="239">
        <f>IF(OR(SUMIF(BN$12:BN34,2,BN$12:BN34)=2,SUMIF(BN$12:BN34,1,BN$12:BN34)=1,SUM(BN$12:BN34)=1,SUM(BN$12:BN34)=2),0,IF($C35+$ED34&gt;($ED$11*BN$8),1,IF($C35+$D35+$E35+$F35+$ED34&gt;($ED$11*BN$8),2,IF($C35+$D35+$E35+$F35+$G35+$ED34&gt;($ED$11*BN$8),3,0))))</f>
        <v>0</v>
      </c>
      <c r="BO35" s="239">
        <f>IF(OR(SUMIF(BO$12:BO34,2,BO$12:BO34)=2,SUMIF(BO$12:BO34,1,BO$12:BO34)=1,SUM(BO$12:BO34)=1,SUM(BO$12:BO34)=2),0,IF($C35+$ED34&gt;($ED$11*BO$8),1,IF($C35+$D35+$E35+$F35+$ED34&gt;($ED$11*BO$8),2,IF($C35+$D35+$E35+$F35+$G35+$ED34&gt;($ED$11*BO$8),3,0))))</f>
        <v>0</v>
      </c>
      <c r="BP35" s="239">
        <f>IF(OR(SUMIF(BP$12:BP34,2,BP$12:BP34)=2,SUMIF(BP$12:BP34,1,BP$12:BP34)=1,SUM(BP$12:BP34)=1,SUM(BP$12:BP34)=2),0,IF($C35+$ED34&gt;($ED$11*BP$8),1,IF($C35+$D35+$E35+$F35+$ED34&gt;($ED$11*BP$8),2,IF($C35+$D35+$E35+$F35+$G35+$ED34&gt;($ED$11*BP$8),3,0))))</f>
        <v>0</v>
      </c>
      <c r="BQ35" s="239">
        <f>IF(OR(SUMIF(BQ$12:BQ34,2,BQ$12:BQ34)=2,SUMIF(BQ$12:BQ34,1,BQ$12:BQ34)=1,SUM(BQ$12:BQ34)=1,SUM(BQ$12:BQ34)=2),0,IF($C35+$ED34&gt;($ED$11*BQ$8),1,IF($C35+$D35+$E35+$F35+$ED34&gt;($ED$11*BQ$8),2,IF($C35+$D35+$E35+$F35+$G35+$ED34&gt;($ED$11*BQ$8),3,0))))</f>
        <v>0</v>
      </c>
      <c r="BR35" s="239">
        <f>IF(OR(SUMIF(BR$12:BR34,2,BR$12:BR34)=2,SUMIF(BR$12:BR34,1,BR$12:BR34)=1,SUM(BR$12:BR34)=1,SUM(BR$12:BR34)=2),0,IF($C35+$ED34&gt;($ED$11*BR$8),1,IF($C35+$D35+$E35+$F35+$ED34&gt;($ED$11*BR$8),2,IF($C35+$D35+$E35+$F35+$G35+$ED34&gt;($ED$11*BR$8),3,0))))</f>
        <v>0</v>
      </c>
      <c r="BS35" s="239">
        <f>IF(OR(SUMIF(BS$12:BS34,2,BS$12:BS34)=2,SUMIF(BS$12:BS34,1,BS$12:BS34)=1,SUM(BS$12:BS34)=1,SUM(BS$12:BS34)=2),0,IF($C35+$ED34&gt;($ED$11*BS$8),1,IF($C35+$D35+$E35+$F35+$ED34&gt;($ED$11*BS$8),2,IF($C35+$D35+$E35+$F35+$G35+$ED34&gt;($ED$11*BS$8),3,0))))</f>
        <v>0</v>
      </c>
      <c r="BT35" s="239">
        <f>IF(OR(SUMIF(BT$12:BT34,2,BT$12:BT34)=2,SUMIF(BT$12:BT34,1,BT$12:BT34)=1,SUM(BT$12:BT34)=1,SUM(BT$12:BT34)=2),0,IF($C35+$ED34&gt;($ED$11*BT$8),1,IF($C35+$D35+$E35+$F35+$ED34&gt;($ED$11*BT$8),2,IF($C35+$D35+$E35+$F35+$G35+$ED34&gt;($ED$11*BT$8),3,0))))</f>
        <v>0</v>
      </c>
      <c r="BU35" s="239">
        <f>IF(OR(SUMIF(BU$12:BU34,2,BU$12:BU34)=2,SUMIF(BU$12:BU34,1,BU$12:BU34)=1,SUM(BU$12:BU34)=1,SUM(BU$12:BU34)=2),0,IF($C35+$ED34&gt;($ED$11*BU$8),1,IF($C35+$D35+$E35+$F35+$ED34&gt;($ED$11*BU$8),2,IF($C35+$D35+$E35+$F35+$G35+$ED34&gt;($ED$11*BU$8),3,0))))</f>
        <v>0</v>
      </c>
      <c r="BV35" s="239">
        <f>IF(OR(SUMIF(BV$12:BV34,2,BV$12:BV34)=2,SUMIF(BV$12:BV34,1,BV$12:BV34)=1,SUM(BV$12:BV34)=1,SUM(BV$12:BV34)=2),0,IF($C35+$ED34&gt;($ED$11*BV$8),1,IF($C35+$D35+$E35+$F35+$ED34&gt;($ED$11*BV$8),2,IF($C35+$D35+$E35+$F35+$G35+$ED34&gt;($ED$11*BV$8),3,0))))</f>
        <v>0</v>
      </c>
      <c r="BW35" s="239">
        <f>IF(OR(SUMIF(BW$12:BW34,2,BW$12:BW34)=2,SUMIF(BW$12:BW34,1,BW$12:BW34)=1,SUM(BW$12:BW34)=1,SUM(BW$12:BW34)=2),0,IF($C35+$ED34&gt;($ED$11*BW$8),1,IF($C35+$D35+$E35+$F35+$ED34&gt;($ED$11*BW$8),2,IF($C35+$D35+$E35+$F35+$G35+$ED34&gt;($ED$11*BW$8),3,0))))</f>
        <v>0</v>
      </c>
      <c r="BX35" s="239">
        <f>IF(OR(SUMIF(BX$12:BX34,2,BX$12:BX34)=2,SUMIF(BX$12:BX34,1,BX$12:BX34)=1,SUM(BX$12:BX34)=1,SUM(BX$12:BX34)=2),0,IF($C35+$ED34&gt;($ED$11*BX$8),1,IF($C35+$D35+$E35+$F35+$ED34&gt;($ED$11*BX$8),2,IF($C35+$D35+$E35+$F35+$G35+$ED34&gt;($ED$11*BX$8),3,0))))</f>
        <v>0</v>
      </c>
      <c r="BY35" s="239">
        <f>IF(OR(SUMIF(BY$12:BY34,2,BY$12:BY34)=2,SUMIF(BY$12:BY34,1,BY$12:BY34)=1,SUM(BY$12:BY34)=1,SUM(BY$12:BY34)=2),0,IF($C35+$ED34&gt;($ED$11*BY$8),1,IF($C35+$D35+$E35+$F35+$ED34&gt;($ED$11*BY$8),2,IF($C35+$D35+$E35+$F35+$G35+$ED34&gt;($ED$11*BY$8),3,0))))</f>
        <v>0</v>
      </c>
      <c r="BZ35" s="239">
        <f>IF(OR(SUMIF(BZ$12:BZ34,2,BZ$12:BZ34)=2,SUMIF(BZ$12:BZ34,1,BZ$12:BZ34)=1,SUM(BZ$12:BZ34)=1,SUM(BZ$12:BZ34)=2),0,IF($C35+$ED34&gt;($ED$11*BZ$8),1,IF($C35+$D35+$E35+$F35+$ED34&gt;($ED$11*BZ$8),2,IF($C35+$D35+$E35+$F35+$G35+$ED34&gt;($ED$11*BZ$8),3,0))))</f>
        <v>0</v>
      </c>
      <c r="CA35" s="239">
        <f>IF(OR(SUMIF(CA$12:CA34,2,CA$12:CA34)=2,SUMIF(CA$12:CA34,1,CA$12:CA34)=1,SUM(CA$12:CA34)=1,SUM(CA$12:CA34)=2),0,IF($C35+$ED34&gt;($ED$11*CA$8),1,IF($C35+$D35+$E35+$F35+$ED34&gt;($ED$11*CA$8),2,IF($C35+$D35+$E35+$F35+$G35+$ED34&gt;($ED$11*CA$8),3,0))))</f>
        <v>0</v>
      </c>
      <c r="CB35" s="239">
        <f>IF(OR(SUMIF(CB$12:CB34,2,CB$12:CB34)=2,SUMIF(CB$12:CB34,1,CB$12:CB34)=1,SUM(CB$12:CB34)=1,SUM(CB$12:CB34)=2),0,IF($C35+$ED34&gt;($ED$11*CB$8),1,IF($C35+$D35+$E35+$F35+$ED34&gt;($ED$11*CB$8),2,IF($C35+$D35+$E35+$F35+$G35+$ED34&gt;($ED$11*CB$8),3,0))))</f>
        <v>0</v>
      </c>
      <c r="CC35" s="239">
        <f>IF(OR(SUMIF(CC$12:CC34,2,CC$12:CC34)=2,SUMIF(CC$12:CC34,1,CC$12:CC34)=1,SUM(CC$12:CC34)=1,SUM(CC$12:CC34)=2),0,IF($C35+$ED34&gt;($ED$11*CC$8),1,IF($C35+$D35+$E35+$F35+$ED34&gt;($ED$11*CC$8),2,IF($C35+$D35+$E35+$F35+$G35+$ED34&gt;($ED$11*CC$8),3,0))))</f>
        <v>0</v>
      </c>
      <c r="CD35" s="239">
        <f>IF(OR(SUMIF(CD$12:CD34,2,CD$12:CD34)=2,SUMIF(CD$12:CD34,1,CD$12:CD34)=1,SUM(CD$12:CD34)=1,SUM(CD$12:CD34)=2),0,IF($C35+$ED34&gt;($ED$11*CD$8),1,IF($C35+$D35+$E35+$F35+$ED34&gt;($ED$11*CD$8),2,IF($C35+$D35+$E35+$F35+$G35+$ED34&gt;($ED$11*CD$8),3,0))))</f>
        <v>0</v>
      </c>
      <c r="CE35" s="239">
        <f>IF(OR(SUMIF(CE$12:CE34,2,CE$12:CE34)=2,SUMIF(CE$12:CE34,1,CE$12:CE34)=1,SUM(CE$12:CE34)=1,SUM(CE$12:CE34)=2),0,IF($C35+$ED34&gt;($ED$11*CE$8),1,IF($C35+$D35+$E35+$F35+$ED34&gt;($ED$11*CE$8),2,IF($C35+$D35+$E35+$F35+$G35+$ED34&gt;($ED$11*CE$8),3,0))))</f>
        <v>0</v>
      </c>
      <c r="CF35" s="239">
        <f>IF(OR(SUMIF(CF$12:CF34,2,CF$12:CF34)=2,SUMIF(CF$12:CF34,1,CF$12:CF34)=1,SUM(CF$12:CF34)=1,SUM(CF$12:CF34)=2),0,IF($C35+$ED34&gt;($ED$11*CF$8),1,IF($C35+$D35+$E35+$F35+$ED34&gt;($ED$11*CF$8),2,IF($C35+$D35+$E35+$F35+$G35+$ED34&gt;($ED$11*CF$8),3,0))))</f>
        <v>0</v>
      </c>
      <c r="CG35" s="239">
        <f>IF(OR(SUMIF(CG$12:CG34,2,CG$12:CG34)=2,SUMIF(CG$12:CG34,1,CG$12:CG34)=1,SUM(CG$12:CG34)=1,SUM(CG$12:CG34)=2),0,IF($C35+$ED34&gt;($ED$11*CG$8),1,IF($C35+$D35+$E35+$F35+$ED34&gt;($ED$11*CG$8),2,IF($C35+$D35+$E35+$F35+$G35+$ED34&gt;($ED$11*CG$8),3,0))))</f>
        <v>0</v>
      </c>
      <c r="CH35" s="239">
        <f>IF(OR(SUMIF(CH$12:CH34,2,CH$12:CH34)=2,SUMIF(CH$12:CH34,1,CH$12:CH34)=1,SUM(CH$12:CH34)=1,SUM(CH$12:CH34)=2),0,IF($C35+$ED34&gt;($ED$11*CH$8),1,IF($C35+$D35+$E35+$F35+$ED34&gt;($ED$11*CH$8),2,IF($C35+$D35+$E35+$F35+$G35+$ED34&gt;($ED$11*CH$8),3,0))))</f>
        <v>0</v>
      </c>
      <c r="CI35" s="239">
        <f>IF(OR(SUMIF(CI$12:CI34,2,CI$12:CI34)=2,SUMIF(CI$12:CI34,1,CI$12:CI34)=1,SUM(CI$12:CI34)=1,SUM(CI$12:CI34)=2),0,IF($C35+$ED34&gt;($ED$11*CI$8),1,IF($C35+$D35+$E35+$F35+$ED34&gt;($ED$11*CI$8),2,IF($C35+$D35+$E35+$F35+$G35+$ED34&gt;($ED$11*CI$8),3,0))))</f>
        <v>0</v>
      </c>
      <c r="CJ35" s="239">
        <f>IF(OR(SUMIF(CJ$12:CJ34,2,CJ$12:CJ34)=2,SUMIF(CJ$12:CJ34,1,CJ$12:CJ34)=1,SUM(CJ$12:CJ34)=1,SUM(CJ$12:CJ34)=2),0,IF($C35+$ED34&gt;($ED$11*CJ$8),1,IF($C35+$D35+$E35+$F35+$ED34&gt;($ED$11*CJ$8),2,IF($C35+$D35+$E35+$F35+$G35+$ED34&gt;($ED$11*CJ$8),3,0))))</f>
        <v>0</v>
      </c>
      <c r="CK35" s="239">
        <f>IF(OR(SUMIF(CK$12:CK34,2,CK$12:CK34)=2,SUMIF(CK$12:CK34,1,CK$12:CK34)=1,SUM(CK$12:CK34)=1,SUM(CK$12:CK34)=2),0,IF($C35+$ED34&gt;($ED$11*CK$8),1,IF($C35+$D35+$E35+$F35+$ED34&gt;($ED$11*CK$8),2,IF($C35+$D35+$E35+$F35+$G35+$ED34&gt;($ED$11*CK$8),3,0))))</f>
        <v>0</v>
      </c>
      <c r="CL35" s="239">
        <f>IF(OR(SUMIF(CL$12:CL34,2,CL$12:CL34)=2,SUMIF(CL$12:CL34,1,CL$12:CL34)=1,SUM(CL$12:CL34)=1,SUM(CL$12:CL34)=2),0,IF($C35+$ED34&gt;($ED$11*CL$8),1,IF($C35+$D35+$E35+$F35+$ED34&gt;($ED$11*CL$8),2,IF($C35+$D35+$E35+$F35+$G35+$ED34&gt;($ED$11*CL$8),3,0))))</f>
        <v>0</v>
      </c>
      <c r="CM35" s="239">
        <f>IF(OR(SUMIF(CM$12:CM34,2,CM$12:CM34)=2,SUMIF(CM$12:CM34,1,CM$12:CM34)=1,SUM(CM$12:CM34)=1,SUM(CM$12:CM34)=2),0,IF($C35+$ED34&gt;($ED$11*CM$8),1,IF($C35+$D35+$E35+$F35+$ED34&gt;($ED$11*CM$8),2,IF($C35+$D35+$E35+$F35+$G35+$ED34&gt;($ED$11*CM$8),3,0))))</f>
        <v>0</v>
      </c>
      <c r="CN35" s="239">
        <f>IF(OR(SUMIF(CN$12:CN34,2,CN$12:CN34)=2,SUMIF(CN$12:CN34,1,CN$12:CN34)=1,SUM(CN$12:CN34)=1,SUM(CN$12:CN34)=2),0,IF($C35+$ED34&gt;($ED$11*CN$8),1,IF($C35+$D35+$E35+$F35+$ED34&gt;($ED$11*CN$8),2,IF($C35+$D35+$E35+$F35+$G35+$ED34&gt;($ED$11*CN$8),3,0))))</f>
        <v>0</v>
      </c>
      <c r="CO35" s="239">
        <f>IF(OR(SUMIF(CO$12:CO34,2,CO$12:CO34)=2,SUMIF(CO$12:CO34,1,CO$12:CO34)=1,SUM(CO$12:CO34)=1,SUM(CO$12:CO34)=2),0,IF($C35+$ED34&gt;($ED$11*CO$8),1,IF($C35+$D35+$E35+$F35+$ED34&gt;($ED$11*CO$8),2,IF($C35+$D35+$E35+$F35+$G35+$ED34&gt;($ED$11*CO$8),3,0))))</f>
        <v>0</v>
      </c>
      <c r="CP35" s="239">
        <f>IF(OR(SUMIF(CP$12:CP34,2,CP$12:CP34)=2,SUMIF(CP$12:CP34,1,CP$12:CP34)=1,SUM(CP$12:CP34)=1,SUM(CP$12:CP34)=2),0,IF($C35+$ED34&gt;($ED$11*CP$8),1,IF($C35+$D35+$E35+$F35+$ED34&gt;($ED$11*CP$8),2,IF($C35+$D35+$E35+$F35+$G35+$ED34&gt;($ED$11*CP$8),3,0))))</f>
        <v>0</v>
      </c>
      <c r="CQ35" s="239">
        <f>IF(OR(SUMIF(CQ$12:CQ34,2,CQ$12:CQ34)=2,SUMIF(CQ$12:CQ34,1,CQ$12:CQ34)=1,SUM(CQ$12:CQ34)=1,SUM(CQ$12:CQ34)=2),0,IF($C35+$ED34&gt;($ED$11*CQ$8),1,IF($C35+$D35+$E35+$F35+$ED34&gt;($ED$11*CQ$8),2,IF($C35+$D35+$E35+$F35+$G35+$ED34&gt;($ED$11*CQ$8),3,0))))</f>
        <v>0</v>
      </c>
      <c r="CR35" s="239">
        <f>IF(OR(SUMIF(CR$12:CR34,2,CR$12:CR34)=2,SUMIF(CR$12:CR34,1,CR$12:CR34)=1,SUM(CR$12:CR34)=1,SUM(CR$12:CR34)=2),0,IF($C35+$ED34&gt;($ED$11*CR$8),1,IF($C35+$D35+$E35+$F35+$ED34&gt;($ED$11*CR$8),2,IF($C35+$D35+$E35+$F35+$G35+$ED34&gt;($ED$11*CR$8),3,0))))</f>
        <v>0</v>
      </c>
      <c r="CS35" s="239">
        <f>IF(OR(SUMIF(CS$12:CS34,2,CS$12:CS34)=2,SUMIF(CS$12:CS34,1,CS$12:CS34)=1,SUM(CS$12:CS34)=1,SUM(CS$12:CS34)=2),0,IF($C35+$ED34&gt;($ED$11*CS$8),1,IF($C35+$D35+$E35+$F35+$ED34&gt;($ED$11*CS$8),2,IF($C35+$D35+$E35+$F35+$G35+$ED34&gt;($ED$11*CS$8),3,0))))</f>
        <v>0</v>
      </c>
      <c r="CT35" s="239">
        <f>IF(OR(SUMIF(CT$12:CT34,2,CT$12:CT34)=2,SUMIF(CT$12:CT34,1,CT$12:CT34)=1,SUM(CT$12:CT34)=1,SUM(CT$12:CT34)=2),0,IF($C35+$ED34&gt;($ED$11*CT$8),1,IF($C35+$D35+$E35+$F35+$ED34&gt;($ED$11*CT$8),2,IF($C35+$D35+$E35+$F35+$G35+$ED34&gt;($ED$11*CT$8),3,0))))</f>
        <v>0</v>
      </c>
      <c r="CU35" s="239">
        <f>IF(OR(SUMIF(CU$12:CU34,2,CU$12:CU34)=2,SUMIF(CU$12:CU34,1,CU$12:CU34)=1,SUM(CU$12:CU34)=1,SUM(CU$12:CU34)=2),0,IF($C35+$ED34&gt;($ED$11*CU$8),1,IF($C35+$D35+$E35+$F35+$ED34&gt;($ED$11*CU$8),2,IF($C35+$D35+$E35+$F35+$G35+$ED34&gt;($ED$11*CU$8),3,0))))</f>
        <v>0</v>
      </c>
      <c r="CV35" s="239">
        <f>IF(OR(SUMIF(CV$12:CV34,2,CV$12:CV34)=2,SUMIF(CV$12:CV34,1,CV$12:CV34)=1,SUM(CV$12:CV34)=1,SUM(CV$12:CV34)=2),0,IF($C35+$ED34&gt;($ED$11*CV$8),1,IF($C35+$D35+$E35+$F35+$ED34&gt;($ED$11*CV$8),2,IF($C35+$D35+$E35+$F35+$G35+$ED34&gt;($ED$11*CV$8),3,0))))</f>
        <v>0</v>
      </c>
      <c r="CW35" s="239">
        <f>IF(OR(SUMIF(CW$12:CW34,2,CW$12:CW34)=2,SUMIF(CW$12:CW34,1,CW$12:CW34)=1,SUM(CW$12:CW34)=1,SUM(CW$12:CW34)=2),0,IF($C35+$ED34&gt;($ED$11*CW$8),1,IF($C35+$D35+$E35+$F35+$ED34&gt;($ED$11*CW$8),2,IF($C35+$D35+$E35+$F35+$G35+$ED34&gt;($ED$11*CW$8),3,0))))</f>
        <v>0</v>
      </c>
      <c r="CX35" s="239">
        <f>IF(OR(SUMIF(CX$12:CX34,2,CX$12:CX34)=2,SUMIF(CX$12:CX34,1,CX$12:CX34)=1,SUM(CX$12:CX34)=1,SUM(CX$12:CX34)=2),0,IF($C35+$ED34&gt;($ED$11*CX$8),1,IF($C35+$D35+$E35+$F35+$ED34&gt;($ED$11*CX$8),2,IF($C35+$D35+$E35+$F35+$G35+$ED34&gt;($ED$11*CX$8),3,0))))</f>
        <v>0</v>
      </c>
      <c r="CY35" s="239">
        <f>IF(OR(SUMIF(CY$12:CY34,2,CY$12:CY34)=2,SUMIF(CY$12:CY34,1,CY$12:CY34)=1,SUM(CY$12:CY34)=1,SUM(CY$12:CY34)=2),0,IF($C35+$ED34&gt;($ED$11*CY$8),1,IF($C35+$D35+$E35+$F35+$ED34&gt;($ED$11*CY$8),2,IF($C35+$D35+$E35+$F35+$G35+$ED34&gt;($ED$11*CY$8),3,0))))</f>
        <v>0</v>
      </c>
      <c r="CZ35" s="239">
        <f>IF(OR(SUMIF(CZ$12:CZ34,2,CZ$12:CZ34)=2,SUMIF(CZ$12:CZ34,1,CZ$12:CZ34)=1,SUM(CZ$12:CZ34)=1,SUM(CZ$12:CZ34)=2),0,IF($C35+$ED34&gt;($ED$11*CZ$8),1,IF($C35+$D35+$E35+$F35+$ED34&gt;($ED$11*CZ$8),2,IF($C35+$D35+$E35+$F35+$G35+$ED34&gt;($ED$11*CZ$8),3,0))))</f>
        <v>0</v>
      </c>
      <c r="DA35" s="239">
        <f>IF(OR(SUMIF(DA$12:DA34,2,DA$12:DA34)=2,SUMIF(DA$12:DA34,1,DA$12:DA34)=1,SUM(DA$12:DA34)=1,SUM(DA$12:DA34)=2),0,IF($C35+$ED34&gt;($ED$11*DA$8),1,IF($C35+$D35+$E35+$F35+$ED34&gt;($ED$11*DA$8),2,IF($C35+$D35+$E35+$F35+$G35+$ED34&gt;($ED$11*DA$8),3,0))))</f>
        <v>0</v>
      </c>
      <c r="DB35" s="239">
        <f>IF(OR(SUMIF(DB$12:DB34,2,DB$12:DB34)=2,SUMIF(DB$12:DB34,1,DB$12:DB34)=1,SUM(DB$12:DB34)=1,SUM(DB$12:DB34)=2),0,IF($C35+$ED34&gt;($ED$11*DB$8),1,IF($C35+$D35+$E35+$F35+$ED34&gt;($ED$11*DB$8),2,IF($C35+$D35+$E35+$F35+$G35+$ED34&gt;($ED$11*DB$8),3,0))))</f>
        <v>0</v>
      </c>
      <c r="DC35" s="239">
        <f>IF(OR(SUMIF(DC$12:DC34,2,DC$12:DC34)=2,SUMIF(DC$12:DC34,1,DC$12:DC34)=1,SUM(DC$12:DC34)=1,SUM(DC$12:DC34)=2),0,IF($C35+$ED34&gt;($ED$11*DC$8),1,IF($C35+$D35+$E35+$F35+$ED34&gt;($ED$11*DC$8),2,IF($C35+$D35+$E35+$F35+$G35+$ED34&gt;($ED$11*DC$8),3,0))))</f>
        <v>0</v>
      </c>
      <c r="DD35" s="239">
        <f>IF(OR(SUMIF(DD$12:DD34,2,DD$12:DD34)=2,SUMIF(DD$12:DD34,1,DD$12:DD34)=1,SUM(DD$12:DD34)=1,SUM(DD$12:DD34)=2),0,IF($C35+$ED34&gt;($ED$11*DD$8),1,IF($C35+$D35+$E35+$F35+$ED34&gt;($ED$11*DD$8),2,IF($C35+$D35+$E35+$F35+$G35+$ED34&gt;($ED$11*DD$8),3,0))))</f>
        <v>0</v>
      </c>
      <c r="DE35" s="239">
        <f>IF(OR(SUMIF(DE$12:DE34,2,DE$12:DE34)=2,SUMIF(DE$12:DE34,1,DE$12:DE34)=1,SUM(DE$12:DE34)=1,SUM(DE$12:DE34)=2),0,IF($C35+$ED34&gt;($ED$11*DE$8),1,IF($C35+$D35+$E35+$F35+$ED34&gt;($ED$11*DE$8),2,IF($C35+$D35+$E35+$F35+$G35+$ED34&gt;($ED$11*DE$8),3,0))))</f>
        <v>0</v>
      </c>
      <c r="DF35" s="239">
        <f>IF(OR(SUMIF(DF$12:DF34,2,DF$12:DF34)=2,SUMIF(DF$12:DF34,1,DF$12:DF34)=1,SUM(DF$12:DF34)=1,SUM(DF$12:DF34)=2),0,IF($C35+$ED34&gt;($ED$11*DF$8),1,IF($C35+$D35+$E35+$F35+$ED34&gt;($ED$11*DF$8),2,IF($C35+$D35+$E35+$F35+$G35+$ED34&gt;($ED$11*DF$8),3,0))))</f>
        <v>0</v>
      </c>
      <c r="DG35" s="239">
        <f>IF(OR(SUMIF(DG$12:DG34,2,DG$12:DG34)=2,SUMIF(DG$12:DG34,1,DG$12:DG34)=1,SUM(DG$12:DG34)=1,SUM(DG$12:DG34)=2),0,IF($C35+$ED34&gt;($ED$11*DG$8),1,IF($C35+$D35+$E35+$F35+$ED34&gt;($ED$11*DG$8),2,IF($C35+$D35+$E35+$F35+$G35+$ED34&gt;($ED$11*DG$8),3,0))))</f>
        <v>0</v>
      </c>
      <c r="DH35" s="239">
        <f>IF(OR(SUMIF(DH$12:DH34,2,DH$12:DH34)=2,SUMIF(DH$12:DH34,1,DH$12:DH34)=1,SUM(DH$12:DH34)=1,SUM(DH$12:DH34)=2),0,IF($C35+$ED34&gt;($ED$11*DH$8),1,IF($C35+$D35+$E35+$F35+$ED34&gt;($ED$11*DH$8),2,IF($C35+$D35+$E35+$F35+$G35+$ED34&gt;($ED$11*DH$8),3,0))))</f>
        <v>0</v>
      </c>
      <c r="DI35" s="239">
        <f>IF(OR(SUMIF(DI$12:DI34,2,DI$12:DI34)=2,SUMIF(DI$12:DI34,1,DI$12:DI34)=1,SUM(DI$12:DI34)=1,SUM(DI$12:DI34)=2),0,IF($C35+$ED34&gt;($ED$11*DI$8),1,IF($C35+$D35+$E35+$F35+$ED34&gt;($ED$11*DI$8),2,IF($C35+$D35+$E35+$F35+$G35+$ED34&gt;($ED$11*DI$8),3,0))))</f>
        <v>0</v>
      </c>
      <c r="DJ35" s="239">
        <f>IF(OR(SUMIF(DJ$12:DJ34,2,DJ$12:DJ34)=2,SUMIF(DJ$12:DJ34,1,DJ$12:DJ34)=1,SUM(DJ$12:DJ34)=1,SUM(DJ$12:DJ34)=2),0,IF($C35+$ED34&gt;($ED$11*DJ$8),1,IF($C35+$D35+$E35+$F35+$ED34&gt;($ED$11*DJ$8),2,IF($C35+$D35+$E35+$F35+$G35+$ED34&gt;($ED$11*DJ$8),3,0))))</f>
        <v>0</v>
      </c>
      <c r="DK35" s="239">
        <f>IF(OR(SUMIF(DK$12:DK34,2,DK$12:DK34)=2,SUMIF(DK$12:DK34,1,DK$12:DK34)=1,SUM(DK$12:DK34)=1,SUM(DK$12:DK34)=2),0,IF($C35+$ED34&gt;($ED$11*DK$8),1,IF($C35+$D35+$E35+$F35+$ED34&gt;($ED$11*DK$8),2,IF($C35+$D35+$E35+$F35+$G35+$ED34&gt;($ED$11*DK$8),3,0))))</f>
        <v>0</v>
      </c>
      <c r="DL35" s="239">
        <f>IF(OR(SUMIF(DL$12:DL34,2,DL$12:DL34)=2,SUMIF(DL$12:DL34,1,DL$12:DL34)=1,SUM(DL$12:DL34)=1,SUM(DL$12:DL34)=2),0,IF($C35+$ED34&gt;($ED$11*DL$8),1,IF($C35+$D35+$E35+$F35+$ED34&gt;($ED$11*DL$8),2,IF($C35+$D35+$E35+$F35+$G35+$ED34&gt;($ED$11*DL$8),3,0))))</f>
        <v>0</v>
      </c>
      <c r="DM35" s="239">
        <f>IF(OR(SUMIF(DM$12:DM34,2,DM$12:DM34)=2,SUMIF(DM$12:DM34,1,DM$12:DM34)=1,SUM(DM$12:DM34)=1,SUM(DM$12:DM34)=2),0,IF($C35+$ED34&gt;($ED$11*DM$8),1,IF($C35+$D35+$E35+$F35+$ED34&gt;($ED$11*DM$8),2,IF($C35+$D35+$E35+$F35+$G35+$ED34&gt;($ED$11*DM$8),3,0))))</f>
        <v>0</v>
      </c>
      <c r="DN35" s="239">
        <f>IF(OR(SUMIF(DN$12:DN34,2,DN$12:DN34)=2,SUMIF(DN$12:DN34,1,DN$12:DN34)=1,SUM(DN$12:DN34)=1,SUM(DN$12:DN34)=2),0,IF($C35+$ED34&gt;($ED$11*DN$8),1,IF($C35+$D35+$E35+$F35+$ED34&gt;($ED$11*DN$8),2,IF($C35+$D35+$E35+$F35+$G35+$ED34&gt;($ED$11*DN$8),3,0))))</f>
        <v>0</v>
      </c>
      <c r="DO35" s="239">
        <f>IF(OR(SUMIF(DO$12:DO34,2,DO$12:DO34)=2,SUMIF(DO$12:DO34,1,DO$12:DO34)=1,SUM(DO$12:DO34)=1,SUM(DO$12:DO34)=2),0,IF($C35+$ED34&gt;($ED$11*DO$8),1,IF($C35+$D35+$E35+$F35+$ED34&gt;($ED$11*DO$8),2,IF($C35+$D35+$E35+$F35+$G35+$ED34&gt;($ED$11*DO$8),3,0))))</f>
        <v>0</v>
      </c>
      <c r="DP35" s="239">
        <f>IF(OR(SUMIF(DP$12:DP34,2,DP$12:DP34)=2,SUMIF(DP$12:DP34,1,DP$12:DP34)=1,SUM(DP$12:DP34)=1,SUM(DP$12:DP34)=2),0,IF($C35+$ED34&gt;($ED$11*DP$8),1,IF($C35+$D35+$E35+$F35+$ED34&gt;($ED$11*DP$8),2,IF($C35+$D35+$E35+$F35+$G35+$ED34&gt;($ED$11*DP$8),3,0))))</f>
        <v>0</v>
      </c>
      <c r="DQ35" s="239">
        <f>IF(OR(SUMIF(DQ$12:DQ34,2,DQ$12:DQ34)=2,SUMIF(DQ$12:DQ34,1,DQ$12:DQ34)=1,SUM(DQ$12:DQ34)=1,SUM(DQ$12:DQ34)=2),0,IF($C35+$ED34&gt;($ED$11*DQ$8),1,IF($C35+$D35+$E35+$F35+$ED34&gt;($ED$11*DQ$8),2,IF($C35+$D35+$E35+$F35+$G35+$ED34&gt;($ED$11*DQ$8),3,0))))</f>
        <v>0</v>
      </c>
      <c r="DR35" s="239">
        <f>IF(OR(SUMIF(DR$12:DR34,2,DR$12:DR34)=2,SUMIF(DR$12:DR34,1,DR$12:DR34)=1,SUM(DR$12:DR34)=1,SUM(DR$12:DR34)=2),0,IF($C35+$ED34&gt;($ED$11*DR$8),1,IF($C35+$D35+$E35+$F35+$ED34&gt;($ED$11*DR$8),2,IF($C35+$D35+$E35+$F35+$G35+$ED34&gt;($ED$11*DR$8),3,0))))</f>
        <v>0</v>
      </c>
      <c r="DS35" s="239">
        <f>IF(OR(SUMIF(DS$12:DS34,2,DS$12:DS34)=2,SUMIF(DS$12:DS34,1,DS$12:DS34)=1,SUM(DS$12:DS34)=1,SUM(DS$12:DS34)=2),0,IF($C35+$ED34&gt;($ED$11*DS$8),1,IF($C35+$D35+$E35+$F35+$ED34&gt;($ED$11*DS$8),2,IF($C35+$D35+$E35+$F35+$G35+$ED34&gt;($ED$11*DS$8),3,0))))</f>
        <v>0</v>
      </c>
      <c r="DT35" s="239">
        <f>IF(OR(SUMIF(DT$12:DT34,2,DT$12:DT34)=2,SUMIF(DT$12:DT34,1,DT$12:DT34)=1,SUM(DT$12:DT34)=1,SUM(DT$12:DT34)=2),0,IF($C35+$ED34&gt;($ED$11*DT$8),1,IF($C35+$D35+$E35+$F35+$ED34&gt;($ED$11*DT$8),2,IF($C35+$D35+$E35+$F35+$G35+$ED34&gt;($ED$11*DT$8),3,0))))</f>
        <v>0</v>
      </c>
      <c r="DU35" s="239">
        <f>IF(OR(SUMIF(DU$12:DU34,2,DU$12:DU34)=2,SUMIF(DU$12:DU34,1,DU$12:DU34)=1,SUM(DU$12:DU34)=1,SUM(DU$12:DU34)=2),0,IF($C35+$ED34&gt;($ED$11*DU$8),1,IF($C35+$D35+$E35+$F35+$ED34&gt;($ED$11*DU$8),2,IF($C35+$D35+$E35+$F35+$G35+$ED34&gt;($ED$11*DU$8),3,0))))</f>
        <v>0</v>
      </c>
      <c r="DV35" s="239">
        <f>IF(OR(SUMIF(DV$12:DV34,2,DV$12:DV34)=2,SUMIF(DV$12:DV34,1,DV$12:DV34)=1,SUM(DV$12:DV34)=1,SUM(DV$12:DV34)=2),0,IF($C35+$ED34&gt;($ED$11*DV$8),1,IF($C35+$D35+$E35+$F35+$ED34&gt;($ED$11*DV$8),2,IF($C35+$D35+$E35+$F35+$G35+$ED34&gt;($ED$11*DV$8),3,0))))</f>
        <v>0</v>
      </c>
      <c r="DW35" s="239">
        <f>IF(OR(SUMIF(DW$12:DW34,2,DW$12:DW34)=2,SUMIF(DW$12:DW34,1,DW$12:DW34)=1,SUM(DW$12:DW34)=1,SUM(DW$12:DW34)=2),0,IF($C35+$ED34&gt;($ED$11*DW$8),1,IF($C35+$D35+$E35+$F35+$ED34&gt;($ED$11*DW$8),2,IF($C35+$D35+$E35+$F35+$G35+$ED34&gt;($ED$11*DW$8),3,0))))</f>
        <v>0</v>
      </c>
      <c r="DX35" s="239">
        <f>IF(OR(SUMIF(DX$12:DX34,2,DX$12:DX34)=2,SUMIF(DX$12:DX34,1,DX$12:DX34)=1,SUM(DX$12:DX34)=1,SUM(DX$12:DX34)=2),0,IF($C35+$ED34&gt;($ED$11*DX$8),1,IF($C35+$D35+$E35+$F35+$ED34&gt;($ED$11*DX$8),2,IF($C35+$D35+$E35+$F35+$G35+$ED34&gt;($ED$11*DX$8),3,0))))</f>
        <v>0</v>
      </c>
      <c r="DY35" s="239">
        <f>IF(OR(SUMIF(DY$12:DY34,2,DY$12:DY34)=2,SUMIF(DY$12:DY34,1,DY$12:DY34)=1,SUM(DY$12:DY34)=1,SUM(DY$12:DY34)=2),0,IF($C35+$ED34&gt;($ED$11*DY$8),1,IF($C35+$D35+$E35+$F35+$ED34&gt;($ED$11*DY$8),2,IF($C35+$D35+$E35+$F35+$G35+$ED34&gt;($ED$11*DY$8),3,0))))</f>
        <v>0</v>
      </c>
      <c r="DZ35" s="239">
        <f>IF(OR(SUMIF(DZ$12:DZ34,2,DZ$12:DZ34)=2,SUMIF(DZ$12:DZ34,1,DZ$12:DZ34)=1,SUM(DZ$12:DZ34)=1,SUM(DZ$12:DZ34)=2),0,IF($C35+$ED34&gt;($ED$11*DZ$8),1,IF($C35+$D35+$E35+$F35+$ED34&gt;($ED$11*DZ$8),2,IF($C35+$D35+$E35+$F35+$G35+$ED34&gt;($ED$11*DZ$8),3,0))))</f>
        <v>0</v>
      </c>
      <c r="EA35" s="239">
        <f>IF(OR(SUMIF(EA$12:EA34,2,EA$12:EA34)=2,SUMIF(EA$12:EA34,1,EA$12:EA34)=1,SUM(EA$12:EA34)=1,SUM(EA$12:EA34)=2),0,IF($C35+$ED34&gt;($ED$11*EA$8),1,IF($C35+$D35+$E35+$F35+$ED34&gt;($ED$11*EA$8),2,IF($C35+$D35+$E35+$F35+$G35+$ED34&gt;($ED$11*EA$8),3,0))))</f>
        <v>0</v>
      </c>
      <c r="EB35" s="239">
        <f>IF(OR(SUMIF(EB$12:EB34,2,EB$12:EB34)=2,SUMIF(EB$12:EB34,1,EB$12:EB34)=1,SUM(EB$12:EB34)=1,SUM(EB$12:EB34)=2),0,IF($C35+$ED34&gt;($ED$11*EB$8),1,IF($C35+$D35+$E35+$F35+$ED34&gt;($ED$11*EB$8),2,IF($C35+$D35+$E35+$F35+$G35+$ED34&gt;($ED$11*EB$8),3,0))))</f>
        <v>0</v>
      </c>
      <c r="EC35" s="239">
        <f>IF(OR(SUMIF(EC$12:EC34,2,EC$12:EC34)=2,SUMIF(EC$12:EC34,1,EC$12:EC34)=1,SUM(EC$12:EC34)=1,SUM(EC$12:EC34)=2),0,IF($C35+$ED34&gt;($ED$11*EC$8),1,IF($C35+$D35+$E35+$F35+$ED34&gt;($ED$11*EC$8),2,IF($C35+$D35+$E35+$F35+$G35+$ED34&gt;($ED$11*EC$8),3,0))))</f>
        <v>0</v>
      </c>
      <c r="ED35" s="197">
        <f>SUM($C$12:$F35)</f>
        <v>0</v>
      </c>
    </row>
    <row r="36" spans="1:134" ht="14.1" customHeight="1">
      <c r="A36" s="236">
        <v>25</v>
      </c>
      <c r="B36" s="237"/>
      <c r="C36" s="237"/>
      <c r="D36" s="237"/>
      <c r="E36" s="237"/>
      <c r="F36" s="237"/>
      <c r="G36" s="237"/>
      <c r="H36" s="239">
        <f>IF(OR(SUMIF(H$12:H35,2,H$12:H35)=2,SUMIF(H$12:H35,1,H$12:H35)=1,SUM(H$12:H35)=1,SUM(H$12:H35)=2),0,IF($C36+$ED35&gt;($ED$11*H$8),1,IF($C36+$D36+$E36+$F36+$ED35&gt;($ED$11*H$8),2,IF($C36+$D36+$E36+$F36+$G36+$ED35&gt;($ED$11*H$8),3,0))))</f>
        <v>0</v>
      </c>
      <c r="I36" s="239">
        <f>IF(OR(SUMIF(I$12:I35,2,I$12:I35)=2,SUMIF(I$12:I35,1,I$12:I35)=1,SUM(I$12:I35)=1,SUM(I$12:I35)=2),0,IF($C36+$ED35&gt;($ED$11*I$8),1,IF($C36+$D36+$E36+$F36+$ED35&gt;($ED$11*I$8),2,IF($C36+$D36+$E36+$F36+$G36+$ED35&gt;($ED$11*I$8),3,0))))</f>
        <v>0</v>
      </c>
      <c r="J36" s="239">
        <f>IF(OR(SUMIF(J$12:J35,2,J$12:J35)=2,SUMIF(J$12:J35,1,J$12:J35)=1,SUM(J$12:J35)=1,SUM(J$12:J35)=2),0,IF($C36+$ED35&gt;($ED$11*J$8),1,IF($C36+$D36+$E36+$F36+$ED35&gt;($ED$11*J$8),2,IF($C36+$D36+$E36+$F36+$G36+$ED35&gt;($ED$11*J$8),3,0))))</f>
        <v>0</v>
      </c>
      <c r="K36" s="239">
        <f>IF(OR(SUMIF(K$12:K35,2,K$12:K35)=2,SUMIF(K$12:K35,1,K$12:K35)=1,SUM(K$12:K35)=1,SUM(K$12:K35)=2),0,IF($C36+$ED35&gt;($ED$11*K$8),1,IF($C36+$D36+$E36+$F36+$ED35&gt;($ED$11*K$8),2,IF($C36+$D36+$E36+$F36+$G36+$ED35&gt;($ED$11*K$8),3,0))))</f>
        <v>0</v>
      </c>
      <c r="L36" s="239">
        <f>IF(OR(SUMIF(L$12:L35,2,L$12:L35)=2,SUMIF(L$12:L35,1,L$12:L35)=1,SUM(L$12:L35)=1,SUM(L$12:L35)=2),0,IF($C36+$ED35&gt;($ED$11*L$8),1,IF($C36+$D36+$E36+$F36+$ED35&gt;($ED$11*L$8),2,IF($C36+$D36+$E36+$F36+$G36+$ED35&gt;($ED$11*L$8),3,0))))</f>
        <v>0</v>
      </c>
      <c r="M36" s="239">
        <f>IF(OR(SUMIF(M$12:M35,2,M$12:M35)=2,SUMIF(M$12:M35,1,M$12:M35)=1,SUM(M$12:M35)=1,SUM(M$12:M35)=2),0,IF($C36+$ED35&gt;($ED$11*M$8),1,IF($C36+$D36+$E36+$F36+$ED35&gt;($ED$11*M$8),2,IF($C36+$D36+$E36+$F36+$G36+$ED35&gt;($ED$11*M$8),3,0))))</f>
        <v>0</v>
      </c>
      <c r="N36" s="239">
        <f>IF(OR(SUMIF(N$12:N35,2,N$12:N35)=2,SUMIF(N$12:N35,1,N$12:N35)=1,SUM(N$12:N35)=1,SUM(N$12:N35)=2),0,IF($C36+$ED35&gt;($ED$11*N$8),1,IF($C36+$D36+$E36+$F36+$ED35&gt;($ED$11*N$8),2,IF($C36+$D36+$E36+$F36+$G36+$ED35&gt;($ED$11*N$8),3,0))))</f>
        <v>0</v>
      </c>
      <c r="O36" s="239">
        <f>IF(OR(SUMIF(O$12:O35,2,O$12:O35)=2,SUMIF(O$12:O35,1,O$12:O35)=1,SUM(O$12:O35)=1,SUM(O$12:O35)=2),0,IF($C36+$ED35&gt;($ED$11*O$8),1,IF($C36+$D36+$E36+$F36+$ED35&gt;($ED$11*O$8),2,IF($C36+$D36+$E36+$F36+$G36+$ED35&gt;($ED$11*O$8),3,0))))</f>
        <v>0</v>
      </c>
      <c r="P36" s="239">
        <f>IF(OR(SUMIF(P$12:P35,2,P$12:P35)=2,SUMIF(P$12:P35,1,P$12:P35)=1,SUM(P$12:P35)=1,SUM(P$12:P35)=2),0,IF($C36+$ED35&gt;($ED$11*P$8),1,IF($C36+$D36+$E36+$F36+$ED35&gt;($ED$11*P$8),2,IF($C36+$D36+$E36+$F36+$G36+$ED35&gt;($ED$11*P$8),3,0))))</f>
        <v>0</v>
      </c>
      <c r="Q36" s="239">
        <f>IF(OR(SUMIF(Q$12:Q35,2,Q$12:Q35)=2,SUMIF(Q$12:Q35,1,Q$12:Q35)=1,SUM(Q$12:Q35)=1,SUM(Q$12:Q35)=2),0,IF($C36+$ED35&gt;($ED$11*Q$8),1,IF($C36+$D36+$E36+$F36+$ED35&gt;($ED$11*Q$8),2,IF($C36+$D36+$E36+$F36+$G36+$ED35&gt;($ED$11*Q$8),3,0))))</f>
        <v>0</v>
      </c>
      <c r="R36" s="239">
        <f>IF(OR(SUMIF(R$12:R35,2,R$12:R35)=2,SUMIF(R$12:R35,1,R$12:R35)=1,SUM(R$12:R35)=1,SUM(R$12:R35)=2),0,IF($C36+$ED35&gt;($ED$11*R$8),1,IF($C36+$D36+$E36+$F36+$ED35&gt;($ED$11*R$8),2,IF($C36+$D36+$E36+$F36+$G36+$ED35&gt;($ED$11*R$8),3,0))))</f>
        <v>0</v>
      </c>
      <c r="S36" s="239">
        <f>IF(OR(SUMIF(S$12:S35,2,S$12:S35)=2,SUMIF(S$12:S35,1,S$12:S35)=1,SUM(S$12:S35)=1,SUM(S$12:S35)=2),0,IF($C36+$ED35&gt;($ED$11*S$8),1,IF($C36+$D36+$E36+$F36+$ED35&gt;($ED$11*S$8),2,IF($C36+$D36+$E36+$F36+$G36+$ED35&gt;($ED$11*S$8),3,0))))</f>
        <v>0</v>
      </c>
      <c r="T36" s="239">
        <f>IF(OR(SUMIF(T$12:T35,2,T$12:T35)=2,SUMIF(T$12:T35,1,T$12:T35)=1,SUM(T$12:T35)=1,SUM(T$12:T35)=2),0,IF($C36+$ED35&gt;($ED$11*T$8),1,IF($C36+$D36+$E36+$F36+$ED35&gt;($ED$11*T$8),2,IF($C36+$D36+$E36+$F36+$G36+$ED35&gt;($ED$11*T$8),3,0))))</f>
        <v>0</v>
      </c>
      <c r="U36" s="239">
        <f>IF(OR(SUMIF(U$12:U35,2,U$12:U35)=2,SUMIF(U$12:U35,1,U$12:U35)=1,SUM(U$12:U35)=1,SUM(U$12:U35)=2),0,IF($C36+$ED35&gt;($ED$11*U$8),1,IF($C36+$D36+$E36+$F36+$ED35&gt;($ED$11*U$8),2,IF($C36+$D36+$E36+$F36+$G36+$ED35&gt;($ED$11*U$8),3,0))))</f>
        <v>0</v>
      </c>
      <c r="V36" s="239">
        <f>IF(OR(SUMIF(V$12:V35,2,V$12:V35)=2,SUMIF(V$12:V35,1,V$12:V35)=1,SUM(V$12:V35)=1,SUM(V$12:V35)=2),0,IF($C36+$ED35&gt;($ED$11*V$8),1,IF($C36+$D36+$E36+$F36+$ED35&gt;($ED$11*V$8),2,IF($C36+$D36+$E36+$F36+$G36+$ED35&gt;($ED$11*V$8),3,0))))</f>
        <v>0</v>
      </c>
      <c r="W36" s="239">
        <f>IF(OR(SUMIF(W$12:W35,2,W$12:W35)=2,SUMIF(W$12:W35,1,W$12:W35)=1,SUM(W$12:W35)=1,SUM(W$12:W35)=2),0,IF($C36+$ED35&gt;($ED$11*W$8),1,IF($C36+$D36+$E36+$F36+$ED35&gt;($ED$11*W$8),2,IF($C36+$D36+$E36+$F36+$G36+$ED35&gt;($ED$11*W$8),3,0))))</f>
        <v>0</v>
      </c>
      <c r="X36" s="239">
        <f>IF(OR(SUMIF(X$12:X35,2,X$12:X35)=2,SUMIF(X$12:X35,1,X$12:X35)=1,SUM(X$12:X35)=1,SUM(X$12:X35)=2),0,IF($C36+$ED35&gt;($ED$11*X$8),1,IF($C36+$D36+$E36+$F36+$ED35&gt;($ED$11*X$8),2,IF($C36+$D36+$E36+$F36+$G36+$ED35&gt;($ED$11*X$8),3,0))))</f>
        <v>0</v>
      </c>
      <c r="Y36" s="239">
        <f>IF(OR(SUMIF(Y$12:Y35,2,Y$12:Y35)=2,SUMIF(Y$12:Y35,1,Y$12:Y35)=1,SUM(Y$12:Y35)=1,SUM(Y$12:Y35)=2),0,IF($C36+$ED35&gt;($ED$11*Y$8),1,IF($C36+$D36+$E36+$F36+$ED35&gt;($ED$11*Y$8),2,IF($C36+$D36+$E36+$F36+$G36+$ED35&gt;($ED$11*Y$8),3,0))))</f>
        <v>0</v>
      </c>
      <c r="Z36" s="239">
        <f>IF(OR(SUMIF(Z$12:Z35,2,Z$12:Z35)=2,SUMIF(Z$12:Z35,1,Z$12:Z35)=1,SUM(Z$12:Z35)=1,SUM(Z$12:Z35)=2),0,IF($C36+$ED35&gt;($ED$11*Z$8),1,IF($C36+$D36+$E36+$F36+$ED35&gt;($ED$11*Z$8),2,IF($C36+$D36+$E36+$F36+$G36+$ED35&gt;($ED$11*Z$8),3,0))))</f>
        <v>0</v>
      </c>
      <c r="AA36" s="239">
        <f>IF(OR(SUMIF(AA$12:AA35,2,AA$12:AA35)=2,SUMIF(AA$12:AA35,1,AA$12:AA35)=1,SUM(AA$12:AA35)=1,SUM(AA$12:AA35)=2),0,IF($C36+$ED35&gt;($ED$11*AA$8),1,IF($C36+$D36+$E36+$F36+$ED35&gt;($ED$11*AA$8),2,IF($C36+$D36+$E36+$F36+$G36+$ED35&gt;($ED$11*AA$8),3,0))))</f>
        <v>0</v>
      </c>
      <c r="AB36" s="239">
        <f>IF(OR(SUMIF(AB$12:AB35,2,AB$12:AB35)=2,SUMIF(AB$12:AB35,1,AB$12:AB35)=1,SUM(AB$12:AB35)=1,SUM(AB$12:AB35)=2),0,IF($C36+$ED35&gt;($ED$11*AB$8),1,IF($C36+$D36+$E36+$F36+$ED35&gt;($ED$11*AB$8),2,IF($C36+$D36+$E36+$F36+$G36+$ED35&gt;($ED$11*AB$8),3,0))))</f>
        <v>0</v>
      </c>
      <c r="AC36" s="239">
        <f>IF(OR(SUMIF(AC$12:AC35,2,AC$12:AC35)=2,SUMIF(AC$12:AC35,1,AC$12:AC35)=1,SUM(AC$12:AC35)=1,SUM(AC$12:AC35)=2),0,IF($C36+$ED35&gt;($ED$11*AC$8),1,IF($C36+$D36+$E36+$F36+$ED35&gt;($ED$11*AC$8),2,IF($C36+$D36+$E36+$F36+$G36+$ED35&gt;($ED$11*AC$8),3,0))))</f>
        <v>0</v>
      </c>
      <c r="AD36" s="239">
        <f>IF(OR(SUMIF(AD$12:AD35,2,AD$12:AD35)=2,SUMIF(AD$12:AD35,1,AD$12:AD35)=1,SUM(AD$12:AD35)=1,SUM(AD$12:AD35)=2),0,IF($C36+$ED35&gt;($ED$11*AD$8),1,IF($C36+$D36+$E36+$F36+$ED35&gt;($ED$11*AD$8),2,IF($C36+$D36+$E36+$F36+$G36+$ED35&gt;($ED$11*AD$8),3,0))))</f>
        <v>0</v>
      </c>
      <c r="AE36" s="239">
        <f>IF(OR(SUMIF(AE$12:AE35,2,AE$12:AE35)=2,SUMIF(AE$12:AE35,1,AE$12:AE35)=1,SUM(AE$12:AE35)=1,SUM(AE$12:AE35)=2),0,IF($C36+$ED35&gt;($ED$11*AE$8),1,IF($C36+$D36+$E36+$F36+$ED35&gt;($ED$11*AE$8),2,IF($C36+$D36+$E36+$F36+$G36+$ED35&gt;($ED$11*AE$8),3,0))))</f>
        <v>0</v>
      </c>
      <c r="AF36" s="239">
        <f>IF(OR(SUMIF(AF$12:AF35,2,AF$12:AF35)=2,SUMIF(AF$12:AF35,1,AF$12:AF35)=1,SUM(AF$12:AF35)=1,SUM(AF$12:AF35)=2),0,IF($C36+$ED35&gt;($ED$11*AF$8),1,IF($C36+$D36+$E36+$F36+$ED35&gt;($ED$11*AF$8),2,IF($C36+$D36+$E36+$F36+$G36+$ED35&gt;($ED$11*AF$8),3,0))))</f>
        <v>0</v>
      </c>
      <c r="AG36" s="239">
        <f>IF(OR(SUMIF(AG$12:AG35,2,AG$12:AG35)=2,SUMIF(AG$12:AG35,1,AG$12:AG35)=1,SUM(AG$12:AG35)=1,SUM(AG$12:AG35)=2),0,IF($C36+$ED35&gt;($ED$11*AG$8),1,IF($C36+$D36+$E36+$F36+$ED35&gt;($ED$11*AG$8),2,IF($C36+$D36+$E36+$F36+$G36+$ED35&gt;($ED$11*AG$8),3,0))))</f>
        <v>0</v>
      </c>
      <c r="AH36" s="239">
        <f>IF(OR(SUMIF(AH$12:AH35,2,AH$12:AH35)=2,SUMIF(AH$12:AH35,1,AH$12:AH35)=1,SUM(AH$12:AH35)=1,SUM(AH$12:AH35)=2),0,IF($C36+$ED35&gt;($ED$11*AH$8),1,IF($C36+$D36+$E36+$F36+$ED35&gt;($ED$11*AH$8),2,IF($C36+$D36+$E36+$F36+$G36+$ED35&gt;($ED$11*AH$8),3,0))))</f>
        <v>0</v>
      </c>
      <c r="AI36" s="239">
        <f>IF(OR(SUMIF(AI$12:AI35,2,AI$12:AI35)=2,SUMIF(AI$12:AI35,1,AI$12:AI35)=1,SUM(AI$12:AI35)=1,SUM(AI$12:AI35)=2),0,IF($C36+$ED35&gt;($ED$11*AI$8),1,IF($C36+$D36+$E36+$F36+$ED35&gt;($ED$11*AI$8),2,IF($C36+$D36+$E36+$F36+$G36+$ED35&gt;($ED$11*AI$8),3,0))))</f>
        <v>0</v>
      </c>
      <c r="AJ36" s="239">
        <f>IF(OR(SUMIF(AJ$12:AJ35,2,AJ$12:AJ35)=2,SUMIF(AJ$12:AJ35,1,AJ$12:AJ35)=1,SUM(AJ$12:AJ35)=1,SUM(AJ$12:AJ35)=2),0,IF($C36+$ED35&gt;($ED$11*AJ$8),1,IF($C36+$D36+$E36+$F36+$ED35&gt;($ED$11*AJ$8),2,IF($C36+$D36+$E36+$F36+$G36+$ED35&gt;($ED$11*AJ$8),3,0))))</f>
        <v>0</v>
      </c>
      <c r="AK36" s="239">
        <f>IF(OR(SUMIF(AK$12:AK35,2,AK$12:AK35)=2,SUMIF(AK$12:AK35,1,AK$12:AK35)=1,SUM(AK$12:AK35)=1,SUM(AK$12:AK35)=2),0,IF($C36+$ED35&gt;($ED$11*AK$8),1,IF($C36+$D36+$E36+$F36+$ED35&gt;($ED$11*AK$8),2,IF($C36+$D36+$E36+$F36+$G36+$ED35&gt;($ED$11*AK$8),3,0))))</f>
        <v>0</v>
      </c>
      <c r="AL36" s="239">
        <f>IF(OR(SUMIF(AL$12:AL35,2,AL$12:AL35)=2,SUMIF(AL$12:AL35,1,AL$12:AL35)=1,SUM(AL$12:AL35)=1,SUM(AL$12:AL35)=2),0,IF($C36+$ED35&gt;($ED$11*AL$8),1,IF($C36+$D36+$E36+$F36+$ED35&gt;($ED$11*AL$8),2,IF($C36+$D36+$E36+$F36+$G36+$ED35&gt;($ED$11*AL$8),3,0))))</f>
        <v>0</v>
      </c>
      <c r="AM36" s="239">
        <f>IF(OR(SUMIF(AM$12:AM35,2,AM$12:AM35)=2,SUMIF(AM$12:AM35,1,AM$12:AM35)=1,SUM(AM$12:AM35)=1,SUM(AM$12:AM35)=2),0,IF($C36+$ED35&gt;($ED$11*AM$8),1,IF($C36+$D36+$E36+$F36+$ED35&gt;($ED$11*AM$8),2,IF($C36+$D36+$E36+$F36+$G36+$ED35&gt;($ED$11*AM$8),3,0))))</f>
        <v>0</v>
      </c>
      <c r="AN36" s="239">
        <f>IF(OR(SUMIF(AN$12:AN35,2,AN$12:AN35)=2,SUMIF(AN$12:AN35,1,AN$12:AN35)=1,SUM(AN$12:AN35)=1,SUM(AN$12:AN35)=2),0,IF($C36+$ED35&gt;($ED$11*AN$8),1,IF($C36+$D36+$E36+$F36+$ED35&gt;($ED$11*AN$8),2,IF($C36+$D36+$E36+$F36+$G36+$ED35&gt;($ED$11*AN$8),3,0))))</f>
        <v>0</v>
      </c>
      <c r="AO36" s="239">
        <f>IF(OR(SUMIF(AO$12:AO35,2,AO$12:AO35)=2,SUMIF(AO$12:AO35,1,AO$12:AO35)=1,SUM(AO$12:AO35)=1,SUM(AO$12:AO35)=2),0,IF($C36+$ED35&gt;($ED$11*AO$8),1,IF($C36+$D36+$E36+$F36+$ED35&gt;($ED$11*AO$8),2,IF($C36+$D36+$E36+$F36+$G36+$ED35&gt;($ED$11*AO$8),3,0))))</f>
        <v>0</v>
      </c>
      <c r="AP36" s="239">
        <f>IF(OR(SUMIF(AP$12:AP35,2,AP$12:AP35)=2,SUMIF(AP$12:AP35,1,AP$12:AP35)=1,SUM(AP$12:AP35)=1,SUM(AP$12:AP35)=2),0,IF($C36+$ED35&gt;($ED$11*AP$8),1,IF($C36+$D36+$E36+$F36+$ED35&gt;($ED$11*AP$8),2,IF($C36+$D36+$E36+$F36+$G36+$ED35&gt;($ED$11*AP$8),3,0))))</f>
        <v>0</v>
      </c>
      <c r="AQ36" s="239">
        <f>IF(OR(SUMIF(AQ$12:AQ35,2,AQ$12:AQ35)=2,SUMIF(AQ$12:AQ35,1,AQ$12:AQ35)=1,SUM(AQ$12:AQ35)=1,SUM(AQ$12:AQ35)=2),0,IF($C36+$ED35&gt;($ED$11*AQ$8),1,IF($C36+$D36+$E36+$F36+$ED35&gt;($ED$11*AQ$8),2,IF($C36+$D36+$E36+$F36+$G36+$ED35&gt;($ED$11*AQ$8),3,0))))</f>
        <v>0</v>
      </c>
      <c r="AR36" s="239">
        <f>IF(OR(SUMIF(AR$12:AR35,2,AR$12:AR35)=2,SUMIF(AR$12:AR35,1,AR$12:AR35)=1,SUM(AR$12:AR35)=1,SUM(AR$12:AR35)=2),0,IF($C36+$ED35&gt;($ED$11*AR$8),1,IF($C36+$D36+$E36+$F36+$ED35&gt;($ED$11*AR$8),2,IF($C36+$D36+$E36+$F36+$G36+$ED35&gt;($ED$11*AR$8),3,0))))</f>
        <v>0</v>
      </c>
      <c r="AS36" s="239">
        <f>IF(OR(SUMIF(AS$12:AS35,2,AS$12:AS35)=2,SUMIF(AS$12:AS35,1,AS$12:AS35)=1,SUM(AS$12:AS35)=1,SUM(AS$12:AS35)=2),0,IF($C36+$ED35&gt;($ED$11*AS$8),1,IF($C36+$D36+$E36+$F36+$ED35&gt;($ED$11*AS$8),2,IF($C36+$D36+$E36+$F36+$G36+$ED35&gt;($ED$11*AS$8),3,0))))</f>
        <v>0</v>
      </c>
      <c r="AT36" s="239">
        <f>IF(OR(SUMIF(AT$12:AT35,2,AT$12:AT35)=2,SUMIF(AT$12:AT35,1,AT$12:AT35)=1,SUM(AT$12:AT35)=1,SUM(AT$12:AT35)=2),0,IF($C36+$ED35&gt;($ED$11*AT$8),1,IF($C36+$D36+$E36+$F36+$ED35&gt;($ED$11*AT$8),2,IF($C36+$D36+$E36+$F36+$G36+$ED35&gt;($ED$11*AT$8),3,0))))</f>
        <v>0</v>
      </c>
      <c r="AU36" s="239">
        <f>IF(OR(SUMIF(AU$12:AU35,2,AU$12:AU35)=2,SUMIF(AU$12:AU35,1,AU$12:AU35)=1,SUM(AU$12:AU35)=1,SUM(AU$12:AU35)=2),0,IF($C36+$ED35&gt;($ED$11*AU$8),1,IF($C36+$D36+$E36+$F36+$ED35&gt;($ED$11*AU$8),2,IF($C36+$D36+$E36+$F36+$G36+$ED35&gt;($ED$11*AU$8),3,0))))</f>
        <v>0</v>
      </c>
      <c r="AV36" s="239">
        <f>IF(OR(SUMIF(AV$12:AV35,2,AV$12:AV35)=2,SUMIF(AV$12:AV35,1,AV$12:AV35)=1,SUM(AV$12:AV35)=1,SUM(AV$12:AV35)=2),0,IF($C36+$ED35&gt;($ED$11*AV$8),1,IF($C36+$D36+$E36+$F36+$ED35&gt;($ED$11*AV$8),2,IF($C36+$D36+$E36+$F36+$G36+$ED35&gt;($ED$11*AV$8),3,0))))</f>
        <v>0</v>
      </c>
      <c r="AW36" s="239">
        <f>IF(OR(SUMIF(AW$12:AW35,2,AW$12:AW35)=2,SUMIF(AW$12:AW35,1,AW$12:AW35)=1,SUM(AW$12:AW35)=1,SUM(AW$12:AW35)=2),0,IF($C36+$ED35&gt;($ED$11*AW$8),1,IF($C36+$D36+$E36+$F36+$ED35&gt;($ED$11*AW$8),2,IF($C36+$D36+$E36+$F36+$G36+$ED35&gt;($ED$11*AW$8),3,0))))</f>
        <v>0</v>
      </c>
      <c r="AX36" s="239">
        <f>IF(OR(SUMIF(AX$12:AX35,2,AX$12:AX35)=2,SUMIF(AX$12:AX35,1,AX$12:AX35)=1,SUM(AX$12:AX35)=1,SUM(AX$12:AX35)=2),0,IF($C36+$ED35&gt;($ED$11*AX$8),1,IF($C36+$D36+$E36+$F36+$ED35&gt;($ED$11*AX$8),2,IF($C36+$D36+$E36+$F36+$G36+$ED35&gt;($ED$11*AX$8),3,0))))</f>
        <v>0</v>
      </c>
      <c r="AY36" s="239">
        <f>IF(OR(SUMIF(AY$12:AY35,2,AY$12:AY35)=2,SUMIF(AY$12:AY35,1,AY$12:AY35)=1,SUM(AY$12:AY35)=1,SUM(AY$12:AY35)=2),0,IF($C36+$ED35&gt;($ED$11*AY$8),1,IF($C36+$D36+$E36+$F36+$ED35&gt;($ED$11*AY$8),2,IF($C36+$D36+$E36+$F36+$G36+$ED35&gt;($ED$11*AY$8),3,0))))</f>
        <v>0</v>
      </c>
      <c r="AZ36" s="239">
        <f>IF(OR(SUMIF(AZ$12:AZ35,2,AZ$12:AZ35)=2,SUMIF(AZ$12:AZ35,1,AZ$12:AZ35)=1,SUM(AZ$12:AZ35)=1,SUM(AZ$12:AZ35)=2),0,IF($C36+$ED35&gt;($ED$11*AZ$8),1,IF($C36+$D36+$E36+$F36+$ED35&gt;($ED$11*AZ$8),2,IF($C36+$D36+$E36+$F36+$G36+$ED35&gt;($ED$11*AZ$8),3,0))))</f>
        <v>0</v>
      </c>
      <c r="BA36" s="239">
        <f>IF(OR(SUMIF(BA$12:BA35,2,BA$12:BA35)=2,SUMIF(BA$12:BA35,1,BA$12:BA35)=1,SUM(BA$12:BA35)=1,SUM(BA$12:BA35)=2),0,IF($C36+$ED35&gt;($ED$11*BA$8),1,IF($C36+$D36+$E36+$F36+$ED35&gt;($ED$11*BA$8),2,IF($C36+$D36+$E36+$F36+$G36+$ED35&gt;($ED$11*BA$8),3,0))))</f>
        <v>0</v>
      </c>
      <c r="BB36" s="239">
        <f>IF(OR(SUMIF(BB$12:BB35,2,BB$12:BB35)=2,SUMIF(BB$12:BB35,1,BB$12:BB35)=1,SUM(BB$12:BB35)=1,SUM(BB$12:BB35)=2),0,IF($C36+$ED35&gt;($ED$11*BB$8),1,IF($C36+$D36+$E36+$F36+$ED35&gt;($ED$11*BB$8),2,IF($C36+$D36+$E36+$F36+$G36+$ED35&gt;($ED$11*BB$8),3,0))))</f>
        <v>0</v>
      </c>
      <c r="BC36" s="239">
        <f>IF(OR(SUMIF(BC$12:BC35,2,BC$12:BC35)=2,SUMIF(BC$12:BC35,1,BC$12:BC35)=1,SUM(BC$12:BC35)=1,SUM(BC$12:BC35)=2),0,IF($C36+$ED35&gt;($ED$11*BC$8),1,IF($C36+$D36+$E36+$F36+$ED35&gt;($ED$11*BC$8),2,IF($C36+$D36+$E36+$F36+$G36+$ED35&gt;($ED$11*BC$8),3,0))))</f>
        <v>0</v>
      </c>
      <c r="BD36" s="239">
        <f>IF(OR(SUMIF(BD$12:BD35,2,BD$12:BD35)=2,SUMIF(BD$12:BD35,1,BD$12:BD35)=1,SUM(BD$12:BD35)=1,SUM(BD$12:BD35)=2),0,IF($C36+$ED35&gt;($ED$11*BD$8),1,IF($C36+$D36+$E36+$F36+$ED35&gt;($ED$11*BD$8),2,IF($C36+$D36+$E36+$F36+$G36+$ED35&gt;($ED$11*BD$8),3,0))))</f>
        <v>0</v>
      </c>
      <c r="BE36" s="239">
        <f>IF(OR(SUMIF(BE$12:BE35,2,BE$12:BE35)=2,SUMIF(BE$12:BE35,1,BE$12:BE35)=1,SUM(BE$12:BE35)=1,SUM(BE$12:BE35)=2),0,IF($C36+$ED35&gt;($ED$11*BE$8),1,IF($C36+$D36+$E36+$F36+$ED35&gt;($ED$11*BE$8),2,IF($C36+$D36+$E36+$F36+$G36+$ED35&gt;($ED$11*BE$8),3,0))))</f>
        <v>0</v>
      </c>
      <c r="BF36" s="239">
        <f>IF(OR(SUMIF(BF$12:BF35,2,BF$12:BF35)=2,SUMIF(BF$12:BF35,1,BF$12:BF35)=1,SUM(BF$12:BF35)=1,SUM(BF$12:BF35)=2),0,IF($C36+$ED35&gt;($ED$11*BF$8),1,IF($C36+$D36+$E36+$F36+$ED35&gt;($ED$11*BF$8),2,IF($C36+$D36+$E36+$F36+$G36+$ED35&gt;($ED$11*BF$8),3,0))))</f>
        <v>0</v>
      </c>
      <c r="BG36" s="239">
        <f>IF(OR(SUMIF(BG$12:BG35,2,BG$12:BG35)=2,SUMIF(BG$12:BG35,1,BG$12:BG35)=1,SUM(BG$12:BG35)=1,SUM(BG$12:BG35)=2),0,IF($C36+$ED35&gt;($ED$11*BG$8),1,IF($C36+$D36+$E36+$F36+$ED35&gt;($ED$11*BG$8),2,IF($C36+$D36+$E36+$F36+$G36+$ED35&gt;($ED$11*BG$8),3,0))))</f>
        <v>0</v>
      </c>
      <c r="BH36" s="239">
        <f>IF(OR(SUMIF(BH$12:BH35,2,BH$12:BH35)=2,SUMIF(BH$12:BH35,1,BH$12:BH35)=1,SUM(BH$12:BH35)=1,SUM(BH$12:BH35)=2),0,IF($C36+$ED35&gt;($ED$11*BH$8),1,IF($C36+$D36+$E36+$F36+$ED35&gt;($ED$11*BH$8),2,IF($C36+$D36+$E36+$F36+$G36+$ED35&gt;($ED$11*BH$8),3,0))))</f>
        <v>0</v>
      </c>
      <c r="BI36" s="239">
        <f>IF(OR(SUMIF(BI$12:BI35,2,BI$12:BI35)=2,SUMIF(BI$12:BI35,1,BI$12:BI35)=1,SUM(BI$12:BI35)=1,SUM(BI$12:BI35)=2),0,IF($C36+$ED35&gt;($ED$11*BI$8),1,IF($C36+$D36+$E36+$F36+$ED35&gt;($ED$11*BI$8),2,IF($C36+$D36+$E36+$F36+$G36+$ED35&gt;($ED$11*BI$8),3,0))))</f>
        <v>0</v>
      </c>
      <c r="BJ36" s="239">
        <f>IF(OR(SUMIF(BJ$12:BJ35,2,BJ$12:BJ35)=2,SUMIF(BJ$12:BJ35,1,BJ$12:BJ35)=1,SUM(BJ$12:BJ35)=1,SUM(BJ$12:BJ35)=2),0,IF($C36+$ED35&gt;($ED$11*BJ$8),1,IF($C36+$D36+$E36+$F36+$ED35&gt;($ED$11*BJ$8),2,IF($C36+$D36+$E36+$F36+$G36+$ED35&gt;($ED$11*BJ$8),3,0))))</f>
        <v>0</v>
      </c>
      <c r="BK36" s="239">
        <f>IF(OR(SUMIF(BK$12:BK35,2,BK$12:BK35)=2,SUMIF(BK$12:BK35,1,BK$12:BK35)=1,SUM(BK$12:BK35)=1,SUM(BK$12:BK35)=2),0,IF($C36+$ED35&gt;($ED$11*BK$8),1,IF($C36+$D36+$E36+$F36+$ED35&gt;($ED$11*BK$8),2,IF($C36+$D36+$E36+$F36+$G36+$ED35&gt;($ED$11*BK$8),3,0))))</f>
        <v>0</v>
      </c>
      <c r="BL36" s="239">
        <f>IF(OR(SUMIF(BL$12:BL35,2,BL$12:BL35)=2,SUMIF(BL$12:BL35,1,BL$12:BL35)=1,SUM(BL$12:BL35)=1,SUM(BL$12:BL35)=2),0,IF($C36+$ED35&gt;($ED$11*BL$8),1,IF($C36+$D36+$E36+$F36+$ED35&gt;($ED$11*BL$8),2,IF($C36+$D36+$E36+$F36+$G36+$ED35&gt;($ED$11*BL$8),3,0))))</f>
        <v>0</v>
      </c>
      <c r="BM36" s="239">
        <f>IF(OR(SUMIF(BM$12:BM35,2,BM$12:BM35)=2,SUMIF(BM$12:BM35,1,BM$12:BM35)=1,SUM(BM$12:BM35)=1,SUM(BM$12:BM35)=2),0,IF($C36+$ED35&gt;($ED$11*BM$8),1,IF($C36+$D36+$E36+$F36+$ED35&gt;($ED$11*BM$8),2,IF($C36+$D36+$E36+$F36+$G36+$ED35&gt;($ED$11*BM$8),3,0))))</f>
        <v>0</v>
      </c>
      <c r="BN36" s="239">
        <f>IF(OR(SUMIF(BN$12:BN35,2,BN$12:BN35)=2,SUMIF(BN$12:BN35,1,BN$12:BN35)=1,SUM(BN$12:BN35)=1,SUM(BN$12:BN35)=2),0,IF($C36+$ED35&gt;($ED$11*BN$8),1,IF($C36+$D36+$E36+$F36+$ED35&gt;($ED$11*BN$8),2,IF($C36+$D36+$E36+$F36+$G36+$ED35&gt;($ED$11*BN$8),3,0))))</f>
        <v>0</v>
      </c>
      <c r="BO36" s="239">
        <f>IF(OR(SUMIF(BO$12:BO35,2,BO$12:BO35)=2,SUMIF(BO$12:BO35,1,BO$12:BO35)=1,SUM(BO$12:BO35)=1,SUM(BO$12:BO35)=2),0,IF($C36+$ED35&gt;($ED$11*BO$8),1,IF($C36+$D36+$E36+$F36+$ED35&gt;($ED$11*BO$8),2,IF($C36+$D36+$E36+$F36+$G36+$ED35&gt;($ED$11*BO$8),3,0))))</f>
        <v>0</v>
      </c>
      <c r="BP36" s="239">
        <f>IF(OR(SUMIF(BP$12:BP35,2,BP$12:BP35)=2,SUMIF(BP$12:BP35,1,BP$12:BP35)=1,SUM(BP$12:BP35)=1,SUM(BP$12:BP35)=2),0,IF($C36+$ED35&gt;($ED$11*BP$8),1,IF($C36+$D36+$E36+$F36+$ED35&gt;($ED$11*BP$8),2,IF($C36+$D36+$E36+$F36+$G36+$ED35&gt;($ED$11*BP$8),3,0))))</f>
        <v>0</v>
      </c>
      <c r="BQ36" s="239">
        <f>IF(OR(SUMIF(BQ$12:BQ35,2,BQ$12:BQ35)=2,SUMIF(BQ$12:BQ35,1,BQ$12:BQ35)=1,SUM(BQ$12:BQ35)=1,SUM(BQ$12:BQ35)=2),0,IF($C36+$ED35&gt;($ED$11*BQ$8),1,IF($C36+$D36+$E36+$F36+$ED35&gt;($ED$11*BQ$8),2,IF($C36+$D36+$E36+$F36+$G36+$ED35&gt;($ED$11*BQ$8),3,0))))</f>
        <v>0</v>
      </c>
      <c r="BR36" s="239">
        <f>IF(OR(SUMIF(BR$12:BR35,2,BR$12:BR35)=2,SUMIF(BR$12:BR35,1,BR$12:BR35)=1,SUM(BR$12:BR35)=1,SUM(BR$12:BR35)=2),0,IF($C36+$ED35&gt;($ED$11*BR$8),1,IF($C36+$D36+$E36+$F36+$ED35&gt;($ED$11*BR$8),2,IF($C36+$D36+$E36+$F36+$G36+$ED35&gt;($ED$11*BR$8),3,0))))</f>
        <v>0</v>
      </c>
      <c r="BS36" s="239">
        <f>IF(OR(SUMIF(BS$12:BS35,2,BS$12:BS35)=2,SUMIF(BS$12:BS35,1,BS$12:BS35)=1,SUM(BS$12:BS35)=1,SUM(BS$12:BS35)=2),0,IF($C36+$ED35&gt;($ED$11*BS$8),1,IF($C36+$D36+$E36+$F36+$ED35&gt;($ED$11*BS$8),2,IF($C36+$D36+$E36+$F36+$G36+$ED35&gt;($ED$11*BS$8),3,0))))</f>
        <v>0</v>
      </c>
      <c r="BT36" s="239">
        <f>IF(OR(SUMIF(BT$12:BT35,2,BT$12:BT35)=2,SUMIF(BT$12:BT35,1,BT$12:BT35)=1,SUM(BT$12:BT35)=1,SUM(BT$12:BT35)=2),0,IF($C36+$ED35&gt;($ED$11*BT$8),1,IF($C36+$D36+$E36+$F36+$ED35&gt;($ED$11*BT$8),2,IF($C36+$D36+$E36+$F36+$G36+$ED35&gt;($ED$11*BT$8),3,0))))</f>
        <v>0</v>
      </c>
      <c r="BU36" s="239">
        <f>IF(OR(SUMIF(BU$12:BU35,2,BU$12:BU35)=2,SUMIF(BU$12:BU35,1,BU$12:BU35)=1,SUM(BU$12:BU35)=1,SUM(BU$12:BU35)=2),0,IF($C36+$ED35&gt;($ED$11*BU$8),1,IF($C36+$D36+$E36+$F36+$ED35&gt;($ED$11*BU$8),2,IF($C36+$D36+$E36+$F36+$G36+$ED35&gt;($ED$11*BU$8),3,0))))</f>
        <v>0</v>
      </c>
      <c r="BV36" s="239">
        <f>IF(OR(SUMIF(BV$12:BV35,2,BV$12:BV35)=2,SUMIF(BV$12:BV35,1,BV$12:BV35)=1,SUM(BV$12:BV35)=1,SUM(BV$12:BV35)=2),0,IF($C36+$ED35&gt;($ED$11*BV$8),1,IF($C36+$D36+$E36+$F36+$ED35&gt;($ED$11*BV$8),2,IF($C36+$D36+$E36+$F36+$G36+$ED35&gt;($ED$11*BV$8),3,0))))</f>
        <v>0</v>
      </c>
      <c r="BW36" s="239">
        <f>IF(OR(SUMIF(BW$12:BW35,2,BW$12:BW35)=2,SUMIF(BW$12:BW35,1,BW$12:BW35)=1,SUM(BW$12:BW35)=1,SUM(BW$12:BW35)=2),0,IF($C36+$ED35&gt;($ED$11*BW$8),1,IF($C36+$D36+$E36+$F36+$ED35&gt;($ED$11*BW$8),2,IF($C36+$D36+$E36+$F36+$G36+$ED35&gt;($ED$11*BW$8),3,0))))</f>
        <v>0</v>
      </c>
      <c r="BX36" s="239">
        <f>IF(OR(SUMIF(BX$12:BX35,2,BX$12:BX35)=2,SUMIF(BX$12:BX35,1,BX$12:BX35)=1,SUM(BX$12:BX35)=1,SUM(BX$12:BX35)=2),0,IF($C36+$ED35&gt;($ED$11*BX$8),1,IF($C36+$D36+$E36+$F36+$ED35&gt;($ED$11*BX$8),2,IF($C36+$D36+$E36+$F36+$G36+$ED35&gt;($ED$11*BX$8),3,0))))</f>
        <v>0</v>
      </c>
      <c r="BY36" s="239">
        <f>IF(OR(SUMIF(BY$12:BY35,2,BY$12:BY35)=2,SUMIF(BY$12:BY35,1,BY$12:BY35)=1,SUM(BY$12:BY35)=1,SUM(BY$12:BY35)=2),0,IF($C36+$ED35&gt;($ED$11*BY$8),1,IF($C36+$D36+$E36+$F36+$ED35&gt;($ED$11*BY$8),2,IF($C36+$D36+$E36+$F36+$G36+$ED35&gt;($ED$11*BY$8),3,0))))</f>
        <v>0</v>
      </c>
      <c r="BZ36" s="239">
        <f>IF(OR(SUMIF(BZ$12:BZ35,2,BZ$12:BZ35)=2,SUMIF(BZ$12:BZ35,1,BZ$12:BZ35)=1,SUM(BZ$12:BZ35)=1,SUM(BZ$12:BZ35)=2),0,IF($C36+$ED35&gt;($ED$11*BZ$8),1,IF($C36+$D36+$E36+$F36+$ED35&gt;($ED$11*BZ$8),2,IF($C36+$D36+$E36+$F36+$G36+$ED35&gt;($ED$11*BZ$8),3,0))))</f>
        <v>0</v>
      </c>
      <c r="CA36" s="239">
        <f>IF(OR(SUMIF(CA$12:CA35,2,CA$12:CA35)=2,SUMIF(CA$12:CA35,1,CA$12:CA35)=1,SUM(CA$12:CA35)=1,SUM(CA$12:CA35)=2),0,IF($C36+$ED35&gt;($ED$11*CA$8),1,IF($C36+$D36+$E36+$F36+$ED35&gt;($ED$11*CA$8),2,IF($C36+$D36+$E36+$F36+$G36+$ED35&gt;($ED$11*CA$8),3,0))))</f>
        <v>0</v>
      </c>
      <c r="CB36" s="239">
        <f>IF(OR(SUMIF(CB$12:CB35,2,CB$12:CB35)=2,SUMIF(CB$12:CB35,1,CB$12:CB35)=1,SUM(CB$12:CB35)=1,SUM(CB$12:CB35)=2),0,IF($C36+$ED35&gt;($ED$11*CB$8),1,IF($C36+$D36+$E36+$F36+$ED35&gt;($ED$11*CB$8),2,IF($C36+$D36+$E36+$F36+$G36+$ED35&gt;($ED$11*CB$8),3,0))))</f>
        <v>0</v>
      </c>
      <c r="CC36" s="239">
        <f>IF(OR(SUMIF(CC$12:CC35,2,CC$12:CC35)=2,SUMIF(CC$12:CC35,1,CC$12:CC35)=1,SUM(CC$12:CC35)=1,SUM(CC$12:CC35)=2),0,IF($C36+$ED35&gt;($ED$11*CC$8),1,IF($C36+$D36+$E36+$F36+$ED35&gt;($ED$11*CC$8),2,IF($C36+$D36+$E36+$F36+$G36+$ED35&gt;($ED$11*CC$8),3,0))))</f>
        <v>0</v>
      </c>
      <c r="CD36" s="239">
        <f>IF(OR(SUMIF(CD$12:CD35,2,CD$12:CD35)=2,SUMIF(CD$12:CD35,1,CD$12:CD35)=1,SUM(CD$12:CD35)=1,SUM(CD$12:CD35)=2),0,IF($C36+$ED35&gt;($ED$11*CD$8),1,IF($C36+$D36+$E36+$F36+$ED35&gt;($ED$11*CD$8),2,IF($C36+$D36+$E36+$F36+$G36+$ED35&gt;($ED$11*CD$8),3,0))))</f>
        <v>0</v>
      </c>
      <c r="CE36" s="239">
        <f>IF(OR(SUMIF(CE$12:CE35,2,CE$12:CE35)=2,SUMIF(CE$12:CE35,1,CE$12:CE35)=1,SUM(CE$12:CE35)=1,SUM(CE$12:CE35)=2),0,IF($C36+$ED35&gt;($ED$11*CE$8),1,IF($C36+$D36+$E36+$F36+$ED35&gt;($ED$11*CE$8),2,IF($C36+$D36+$E36+$F36+$G36+$ED35&gt;($ED$11*CE$8),3,0))))</f>
        <v>0</v>
      </c>
      <c r="CF36" s="239">
        <f>IF(OR(SUMIF(CF$12:CF35,2,CF$12:CF35)=2,SUMIF(CF$12:CF35,1,CF$12:CF35)=1,SUM(CF$12:CF35)=1,SUM(CF$12:CF35)=2),0,IF($C36+$ED35&gt;($ED$11*CF$8),1,IF($C36+$D36+$E36+$F36+$ED35&gt;($ED$11*CF$8),2,IF($C36+$D36+$E36+$F36+$G36+$ED35&gt;($ED$11*CF$8),3,0))))</f>
        <v>0</v>
      </c>
      <c r="CG36" s="239">
        <f>IF(OR(SUMIF(CG$12:CG35,2,CG$12:CG35)=2,SUMIF(CG$12:CG35,1,CG$12:CG35)=1,SUM(CG$12:CG35)=1,SUM(CG$12:CG35)=2),0,IF($C36+$ED35&gt;($ED$11*CG$8),1,IF($C36+$D36+$E36+$F36+$ED35&gt;($ED$11*CG$8),2,IF($C36+$D36+$E36+$F36+$G36+$ED35&gt;($ED$11*CG$8),3,0))))</f>
        <v>0</v>
      </c>
      <c r="CH36" s="239">
        <f>IF(OR(SUMIF(CH$12:CH35,2,CH$12:CH35)=2,SUMIF(CH$12:CH35,1,CH$12:CH35)=1,SUM(CH$12:CH35)=1,SUM(CH$12:CH35)=2),0,IF($C36+$ED35&gt;($ED$11*CH$8),1,IF($C36+$D36+$E36+$F36+$ED35&gt;($ED$11*CH$8),2,IF($C36+$D36+$E36+$F36+$G36+$ED35&gt;($ED$11*CH$8),3,0))))</f>
        <v>0</v>
      </c>
      <c r="CI36" s="239">
        <f>IF(OR(SUMIF(CI$12:CI35,2,CI$12:CI35)=2,SUMIF(CI$12:CI35,1,CI$12:CI35)=1,SUM(CI$12:CI35)=1,SUM(CI$12:CI35)=2),0,IF($C36+$ED35&gt;($ED$11*CI$8),1,IF($C36+$D36+$E36+$F36+$ED35&gt;($ED$11*CI$8),2,IF($C36+$D36+$E36+$F36+$G36+$ED35&gt;($ED$11*CI$8),3,0))))</f>
        <v>0</v>
      </c>
      <c r="CJ36" s="239">
        <f>IF(OR(SUMIF(CJ$12:CJ35,2,CJ$12:CJ35)=2,SUMIF(CJ$12:CJ35,1,CJ$12:CJ35)=1,SUM(CJ$12:CJ35)=1,SUM(CJ$12:CJ35)=2),0,IF($C36+$ED35&gt;($ED$11*CJ$8),1,IF($C36+$D36+$E36+$F36+$ED35&gt;($ED$11*CJ$8),2,IF($C36+$D36+$E36+$F36+$G36+$ED35&gt;($ED$11*CJ$8),3,0))))</f>
        <v>0</v>
      </c>
      <c r="CK36" s="239">
        <f>IF(OR(SUMIF(CK$12:CK35,2,CK$12:CK35)=2,SUMIF(CK$12:CK35,1,CK$12:CK35)=1,SUM(CK$12:CK35)=1,SUM(CK$12:CK35)=2),0,IF($C36+$ED35&gt;($ED$11*CK$8),1,IF($C36+$D36+$E36+$F36+$ED35&gt;($ED$11*CK$8),2,IF($C36+$D36+$E36+$F36+$G36+$ED35&gt;($ED$11*CK$8),3,0))))</f>
        <v>0</v>
      </c>
      <c r="CL36" s="239">
        <f>IF(OR(SUMIF(CL$12:CL35,2,CL$12:CL35)=2,SUMIF(CL$12:CL35,1,CL$12:CL35)=1,SUM(CL$12:CL35)=1,SUM(CL$12:CL35)=2),0,IF($C36+$ED35&gt;($ED$11*CL$8),1,IF($C36+$D36+$E36+$F36+$ED35&gt;($ED$11*CL$8),2,IF($C36+$D36+$E36+$F36+$G36+$ED35&gt;($ED$11*CL$8),3,0))))</f>
        <v>0</v>
      </c>
      <c r="CM36" s="239">
        <f>IF(OR(SUMIF(CM$12:CM35,2,CM$12:CM35)=2,SUMIF(CM$12:CM35,1,CM$12:CM35)=1,SUM(CM$12:CM35)=1,SUM(CM$12:CM35)=2),0,IF($C36+$ED35&gt;($ED$11*CM$8),1,IF($C36+$D36+$E36+$F36+$ED35&gt;($ED$11*CM$8),2,IF($C36+$D36+$E36+$F36+$G36+$ED35&gt;($ED$11*CM$8),3,0))))</f>
        <v>0</v>
      </c>
      <c r="CN36" s="239">
        <f>IF(OR(SUMIF(CN$12:CN35,2,CN$12:CN35)=2,SUMIF(CN$12:CN35,1,CN$12:CN35)=1,SUM(CN$12:CN35)=1,SUM(CN$12:CN35)=2),0,IF($C36+$ED35&gt;($ED$11*CN$8),1,IF($C36+$D36+$E36+$F36+$ED35&gt;($ED$11*CN$8),2,IF($C36+$D36+$E36+$F36+$G36+$ED35&gt;($ED$11*CN$8),3,0))))</f>
        <v>0</v>
      </c>
      <c r="CO36" s="239">
        <f>IF(OR(SUMIF(CO$12:CO35,2,CO$12:CO35)=2,SUMIF(CO$12:CO35,1,CO$12:CO35)=1,SUM(CO$12:CO35)=1,SUM(CO$12:CO35)=2),0,IF($C36+$ED35&gt;($ED$11*CO$8),1,IF($C36+$D36+$E36+$F36+$ED35&gt;($ED$11*CO$8),2,IF($C36+$D36+$E36+$F36+$G36+$ED35&gt;($ED$11*CO$8),3,0))))</f>
        <v>0</v>
      </c>
      <c r="CP36" s="239">
        <f>IF(OR(SUMIF(CP$12:CP35,2,CP$12:CP35)=2,SUMIF(CP$12:CP35,1,CP$12:CP35)=1,SUM(CP$12:CP35)=1,SUM(CP$12:CP35)=2),0,IF($C36+$ED35&gt;($ED$11*CP$8),1,IF($C36+$D36+$E36+$F36+$ED35&gt;($ED$11*CP$8),2,IF($C36+$D36+$E36+$F36+$G36+$ED35&gt;($ED$11*CP$8),3,0))))</f>
        <v>0</v>
      </c>
      <c r="CQ36" s="239">
        <f>IF(OR(SUMIF(CQ$12:CQ35,2,CQ$12:CQ35)=2,SUMIF(CQ$12:CQ35,1,CQ$12:CQ35)=1,SUM(CQ$12:CQ35)=1,SUM(CQ$12:CQ35)=2),0,IF($C36+$ED35&gt;($ED$11*CQ$8),1,IF($C36+$D36+$E36+$F36+$ED35&gt;($ED$11*CQ$8),2,IF($C36+$D36+$E36+$F36+$G36+$ED35&gt;($ED$11*CQ$8),3,0))))</f>
        <v>0</v>
      </c>
      <c r="CR36" s="239">
        <f>IF(OR(SUMIF(CR$12:CR35,2,CR$12:CR35)=2,SUMIF(CR$12:CR35,1,CR$12:CR35)=1,SUM(CR$12:CR35)=1,SUM(CR$12:CR35)=2),0,IF($C36+$ED35&gt;($ED$11*CR$8),1,IF($C36+$D36+$E36+$F36+$ED35&gt;($ED$11*CR$8),2,IF($C36+$D36+$E36+$F36+$G36+$ED35&gt;($ED$11*CR$8),3,0))))</f>
        <v>0</v>
      </c>
      <c r="CS36" s="239">
        <f>IF(OR(SUMIF(CS$12:CS35,2,CS$12:CS35)=2,SUMIF(CS$12:CS35,1,CS$12:CS35)=1,SUM(CS$12:CS35)=1,SUM(CS$12:CS35)=2),0,IF($C36+$ED35&gt;($ED$11*CS$8),1,IF($C36+$D36+$E36+$F36+$ED35&gt;($ED$11*CS$8),2,IF($C36+$D36+$E36+$F36+$G36+$ED35&gt;($ED$11*CS$8),3,0))))</f>
        <v>0</v>
      </c>
      <c r="CT36" s="239">
        <f>IF(OR(SUMIF(CT$12:CT35,2,CT$12:CT35)=2,SUMIF(CT$12:CT35,1,CT$12:CT35)=1,SUM(CT$12:CT35)=1,SUM(CT$12:CT35)=2),0,IF($C36+$ED35&gt;($ED$11*CT$8),1,IF($C36+$D36+$E36+$F36+$ED35&gt;($ED$11*CT$8),2,IF($C36+$D36+$E36+$F36+$G36+$ED35&gt;($ED$11*CT$8),3,0))))</f>
        <v>0</v>
      </c>
      <c r="CU36" s="239">
        <f>IF(OR(SUMIF(CU$12:CU35,2,CU$12:CU35)=2,SUMIF(CU$12:CU35,1,CU$12:CU35)=1,SUM(CU$12:CU35)=1,SUM(CU$12:CU35)=2),0,IF($C36+$ED35&gt;($ED$11*CU$8),1,IF($C36+$D36+$E36+$F36+$ED35&gt;($ED$11*CU$8),2,IF($C36+$D36+$E36+$F36+$G36+$ED35&gt;($ED$11*CU$8),3,0))))</f>
        <v>0</v>
      </c>
      <c r="CV36" s="239">
        <f>IF(OR(SUMIF(CV$12:CV35,2,CV$12:CV35)=2,SUMIF(CV$12:CV35,1,CV$12:CV35)=1,SUM(CV$12:CV35)=1,SUM(CV$12:CV35)=2),0,IF($C36+$ED35&gt;($ED$11*CV$8),1,IF($C36+$D36+$E36+$F36+$ED35&gt;($ED$11*CV$8),2,IF($C36+$D36+$E36+$F36+$G36+$ED35&gt;($ED$11*CV$8),3,0))))</f>
        <v>0</v>
      </c>
      <c r="CW36" s="239">
        <f>IF(OR(SUMIF(CW$12:CW35,2,CW$12:CW35)=2,SUMIF(CW$12:CW35,1,CW$12:CW35)=1,SUM(CW$12:CW35)=1,SUM(CW$12:CW35)=2),0,IF($C36+$ED35&gt;($ED$11*CW$8),1,IF($C36+$D36+$E36+$F36+$ED35&gt;($ED$11*CW$8),2,IF($C36+$D36+$E36+$F36+$G36+$ED35&gt;($ED$11*CW$8),3,0))))</f>
        <v>0</v>
      </c>
      <c r="CX36" s="239">
        <f>IF(OR(SUMIF(CX$12:CX35,2,CX$12:CX35)=2,SUMIF(CX$12:CX35,1,CX$12:CX35)=1,SUM(CX$12:CX35)=1,SUM(CX$12:CX35)=2),0,IF($C36+$ED35&gt;($ED$11*CX$8),1,IF($C36+$D36+$E36+$F36+$ED35&gt;($ED$11*CX$8),2,IF($C36+$D36+$E36+$F36+$G36+$ED35&gt;($ED$11*CX$8),3,0))))</f>
        <v>0</v>
      </c>
      <c r="CY36" s="239">
        <f>IF(OR(SUMIF(CY$12:CY35,2,CY$12:CY35)=2,SUMIF(CY$12:CY35,1,CY$12:CY35)=1,SUM(CY$12:CY35)=1,SUM(CY$12:CY35)=2),0,IF($C36+$ED35&gt;($ED$11*CY$8),1,IF($C36+$D36+$E36+$F36+$ED35&gt;($ED$11*CY$8),2,IF($C36+$D36+$E36+$F36+$G36+$ED35&gt;($ED$11*CY$8),3,0))))</f>
        <v>0</v>
      </c>
      <c r="CZ36" s="239">
        <f>IF(OR(SUMIF(CZ$12:CZ35,2,CZ$12:CZ35)=2,SUMIF(CZ$12:CZ35,1,CZ$12:CZ35)=1,SUM(CZ$12:CZ35)=1,SUM(CZ$12:CZ35)=2),0,IF($C36+$ED35&gt;($ED$11*CZ$8),1,IF($C36+$D36+$E36+$F36+$ED35&gt;($ED$11*CZ$8),2,IF($C36+$D36+$E36+$F36+$G36+$ED35&gt;($ED$11*CZ$8),3,0))))</f>
        <v>0</v>
      </c>
      <c r="DA36" s="239">
        <f>IF(OR(SUMIF(DA$12:DA35,2,DA$12:DA35)=2,SUMIF(DA$12:DA35,1,DA$12:DA35)=1,SUM(DA$12:DA35)=1,SUM(DA$12:DA35)=2),0,IF($C36+$ED35&gt;($ED$11*DA$8),1,IF($C36+$D36+$E36+$F36+$ED35&gt;($ED$11*DA$8),2,IF($C36+$D36+$E36+$F36+$G36+$ED35&gt;($ED$11*DA$8),3,0))))</f>
        <v>0</v>
      </c>
      <c r="DB36" s="239">
        <f>IF(OR(SUMIF(DB$12:DB35,2,DB$12:DB35)=2,SUMIF(DB$12:DB35,1,DB$12:DB35)=1,SUM(DB$12:DB35)=1,SUM(DB$12:DB35)=2),0,IF($C36+$ED35&gt;($ED$11*DB$8),1,IF($C36+$D36+$E36+$F36+$ED35&gt;($ED$11*DB$8),2,IF($C36+$D36+$E36+$F36+$G36+$ED35&gt;($ED$11*DB$8),3,0))))</f>
        <v>0</v>
      </c>
      <c r="DC36" s="239">
        <f>IF(OR(SUMIF(DC$12:DC35,2,DC$12:DC35)=2,SUMIF(DC$12:DC35,1,DC$12:DC35)=1,SUM(DC$12:DC35)=1,SUM(DC$12:DC35)=2),0,IF($C36+$ED35&gt;($ED$11*DC$8),1,IF($C36+$D36+$E36+$F36+$ED35&gt;($ED$11*DC$8),2,IF($C36+$D36+$E36+$F36+$G36+$ED35&gt;($ED$11*DC$8),3,0))))</f>
        <v>0</v>
      </c>
      <c r="DD36" s="239">
        <f>IF(OR(SUMIF(DD$12:DD35,2,DD$12:DD35)=2,SUMIF(DD$12:DD35,1,DD$12:DD35)=1,SUM(DD$12:DD35)=1,SUM(DD$12:DD35)=2),0,IF($C36+$ED35&gt;($ED$11*DD$8),1,IF($C36+$D36+$E36+$F36+$ED35&gt;($ED$11*DD$8),2,IF($C36+$D36+$E36+$F36+$G36+$ED35&gt;($ED$11*DD$8),3,0))))</f>
        <v>0</v>
      </c>
      <c r="DE36" s="239">
        <f>IF(OR(SUMIF(DE$12:DE35,2,DE$12:DE35)=2,SUMIF(DE$12:DE35,1,DE$12:DE35)=1,SUM(DE$12:DE35)=1,SUM(DE$12:DE35)=2),0,IF($C36+$ED35&gt;($ED$11*DE$8),1,IF($C36+$D36+$E36+$F36+$ED35&gt;($ED$11*DE$8),2,IF($C36+$D36+$E36+$F36+$G36+$ED35&gt;($ED$11*DE$8),3,0))))</f>
        <v>0</v>
      </c>
      <c r="DF36" s="239">
        <f>IF(OR(SUMIF(DF$12:DF35,2,DF$12:DF35)=2,SUMIF(DF$12:DF35,1,DF$12:DF35)=1,SUM(DF$12:DF35)=1,SUM(DF$12:DF35)=2),0,IF($C36+$ED35&gt;($ED$11*DF$8),1,IF($C36+$D36+$E36+$F36+$ED35&gt;($ED$11*DF$8),2,IF($C36+$D36+$E36+$F36+$G36+$ED35&gt;($ED$11*DF$8),3,0))))</f>
        <v>0</v>
      </c>
      <c r="DG36" s="239">
        <f>IF(OR(SUMIF(DG$12:DG35,2,DG$12:DG35)=2,SUMIF(DG$12:DG35,1,DG$12:DG35)=1,SUM(DG$12:DG35)=1,SUM(DG$12:DG35)=2),0,IF($C36+$ED35&gt;($ED$11*DG$8),1,IF($C36+$D36+$E36+$F36+$ED35&gt;($ED$11*DG$8),2,IF($C36+$D36+$E36+$F36+$G36+$ED35&gt;($ED$11*DG$8),3,0))))</f>
        <v>0</v>
      </c>
      <c r="DH36" s="239">
        <f>IF(OR(SUMIF(DH$12:DH35,2,DH$12:DH35)=2,SUMIF(DH$12:DH35,1,DH$12:DH35)=1,SUM(DH$12:DH35)=1,SUM(DH$12:DH35)=2),0,IF($C36+$ED35&gt;($ED$11*DH$8),1,IF($C36+$D36+$E36+$F36+$ED35&gt;($ED$11*DH$8),2,IF($C36+$D36+$E36+$F36+$G36+$ED35&gt;($ED$11*DH$8),3,0))))</f>
        <v>0</v>
      </c>
      <c r="DI36" s="239">
        <f>IF(OR(SUMIF(DI$12:DI35,2,DI$12:DI35)=2,SUMIF(DI$12:DI35,1,DI$12:DI35)=1,SUM(DI$12:DI35)=1,SUM(DI$12:DI35)=2),0,IF($C36+$ED35&gt;($ED$11*DI$8),1,IF($C36+$D36+$E36+$F36+$ED35&gt;($ED$11*DI$8),2,IF($C36+$D36+$E36+$F36+$G36+$ED35&gt;($ED$11*DI$8),3,0))))</f>
        <v>0</v>
      </c>
      <c r="DJ36" s="239">
        <f>IF(OR(SUMIF(DJ$12:DJ35,2,DJ$12:DJ35)=2,SUMIF(DJ$12:DJ35,1,DJ$12:DJ35)=1,SUM(DJ$12:DJ35)=1,SUM(DJ$12:DJ35)=2),0,IF($C36+$ED35&gt;($ED$11*DJ$8),1,IF($C36+$D36+$E36+$F36+$ED35&gt;($ED$11*DJ$8),2,IF($C36+$D36+$E36+$F36+$G36+$ED35&gt;($ED$11*DJ$8),3,0))))</f>
        <v>0</v>
      </c>
      <c r="DK36" s="239">
        <f>IF(OR(SUMIF(DK$12:DK35,2,DK$12:DK35)=2,SUMIF(DK$12:DK35,1,DK$12:DK35)=1,SUM(DK$12:DK35)=1,SUM(DK$12:DK35)=2),0,IF($C36+$ED35&gt;($ED$11*DK$8),1,IF($C36+$D36+$E36+$F36+$ED35&gt;($ED$11*DK$8),2,IF($C36+$D36+$E36+$F36+$G36+$ED35&gt;($ED$11*DK$8),3,0))))</f>
        <v>0</v>
      </c>
      <c r="DL36" s="239">
        <f>IF(OR(SUMIF(DL$12:DL35,2,DL$12:DL35)=2,SUMIF(DL$12:DL35,1,DL$12:DL35)=1,SUM(DL$12:DL35)=1,SUM(DL$12:DL35)=2),0,IF($C36+$ED35&gt;($ED$11*DL$8),1,IF($C36+$D36+$E36+$F36+$ED35&gt;($ED$11*DL$8),2,IF($C36+$D36+$E36+$F36+$G36+$ED35&gt;($ED$11*DL$8),3,0))))</f>
        <v>0</v>
      </c>
      <c r="DM36" s="239">
        <f>IF(OR(SUMIF(DM$12:DM35,2,DM$12:DM35)=2,SUMIF(DM$12:DM35,1,DM$12:DM35)=1,SUM(DM$12:DM35)=1,SUM(DM$12:DM35)=2),0,IF($C36+$ED35&gt;($ED$11*DM$8),1,IF($C36+$D36+$E36+$F36+$ED35&gt;($ED$11*DM$8),2,IF($C36+$D36+$E36+$F36+$G36+$ED35&gt;($ED$11*DM$8),3,0))))</f>
        <v>0</v>
      </c>
      <c r="DN36" s="239">
        <f>IF(OR(SUMIF(DN$12:DN35,2,DN$12:DN35)=2,SUMIF(DN$12:DN35,1,DN$12:DN35)=1,SUM(DN$12:DN35)=1,SUM(DN$12:DN35)=2),0,IF($C36+$ED35&gt;($ED$11*DN$8),1,IF($C36+$D36+$E36+$F36+$ED35&gt;($ED$11*DN$8),2,IF($C36+$D36+$E36+$F36+$G36+$ED35&gt;($ED$11*DN$8),3,0))))</f>
        <v>0</v>
      </c>
      <c r="DO36" s="239">
        <f>IF(OR(SUMIF(DO$12:DO35,2,DO$12:DO35)=2,SUMIF(DO$12:DO35,1,DO$12:DO35)=1,SUM(DO$12:DO35)=1,SUM(DO$12:DO35)=2),0,IF($C36+$ED35&gt;($ED$11*DO$8),1,IF($C36+$D36+$E36+$F36+$ED35&gt;($ED$11*DO$8),2,IF($C36+$D36+$E36+$F36+$G36+$ED35&gt;($ED$11*DO$8),3,0))))</f>
        <v>0</v>
      </c>
      <c r="DP36" s="239">
        <f>IF(OR(SUMIF(DP$12:DP35,2,DP$12:DP35)=2,SUMIF(DP$12:DP35,1,DP$12:DP35)=1,SUM(DP$12:DP35)=1,SUM(DP$12:DP35)=2),0,IF($C36+$ED35&gt;($ED$11*DP$8),1,IF($C36+$D36+$E36+$F36+$ED35&gt;($ED$11*DP$8),2,IF($C36+$D36+$E36+$F36+$G36+$ED35&gt;($ED$11*DP$8),3,0))))</f>
        <v>0</v>
      </c>
      <c r="DQ36" s="239">
        <f>IF(OR(SUMIF(DQ$12:DQ35,2,DQ$12:DQ35)=2,SUMIF(DQ$12:DQ35,1,DQ$12:DQ35)=1,SUM(DQ$12:DQ35)=1,SUM(DQ$12:DQ35)=2),0,IF($C36+$ED35&gt;($ED$11*DQ$8),1,IF($C36+$D36+$E36+$F36+$ED35&gt;($ED$11*DQ$8),2,IF($C36+$D36+$E36+$F36+$G36+$ED35&gt;($ED$11*DQ$8),3,0))))</f>
        <v>0</v>
      </c>
      <c r="DR36" s="239">
        <f>IF(OR(SUMIF(DR$12:DR35,2,DR$12:DR35)=2,SUMIF(DR$12:DR35,1,DR$12:DR35)=1,SUM(DR$12:DR35)=1,SUM(DR$12:DR35)=2),0,IF($C36+$ED35&gt;($ED$11*DR$8),1,IF($C36+$D36+$E36+$F36+$ED35&gt;($ED$11*DR$8),2,IF($C36+$D36+$E36+$F36+$G36+$ED35&gt;($ED$11*DR$8),3,0))))</f>
        <v>0</v>
      </c>
      <c r="DS36" s="239">
        <f>IF(OR(SUMIF(DS$12:DS35,2,DS$12:DS35)=2,SUMIF(DS$12:DS35,1,DS$12:DS35)=1,SUM(DS$12:DS35)=1,SUM(DS$12:DS35)=2),0,IF($C36+$ED35&gt;($ED$11*DS$8),1,IF($C36+$D36+$E36+$F36+$ED35&gt;($ED$11*DS$8),2,IF($C36+$D36+$E36+$F36+$G36+$ED35&gt;($ED$11*DS$8),3,0))))</f>
        <v>0</v>
      </c>
      <c r="DT36" s="239">
        <f>IF(OR(SUMIF(DT$12:DT35,2,DT$12:DT35)=2,SUMIF(DT$12:DT35,1,DT$12:DT35)=1,SUM(DT$12:DT35)=1,SUM(DT$12:DT35)=2),0,IF($C36+$ED35&gt;($ED$11*DT$8),1,IF($C36+$D36+$E36+$F36+$ED35&gt;($ED$11*DT$8),2,IF($C36+$D36+$E36+$F36+$G36+$ED35&gt;($ED$11*DT$8),3,0))))</f>
        <v>0</v>
      </c>
      <c r="DU36" s="239">
        <f>IF(OR(SUMIF(DU$12:DU35,2,DU$12:DU35)=2,SUMIF(DU$12:DU35,1,DU$12:DU35)=1,SUM(DU$12:DU35)=1,SUM(DU$12:DU35)=2),0,IF($C36+$ED35&gt;($ED$11*DU$8),1,IF($C36+$D36+$E36+$F36+$ED35&gt;($ED$11*DU$8),2,IF($C36+$D36+$E36+$F36+$G36+$ED35&gt;($ED$11*DU$8),3,0))))</f>
        <v>0</v>
      </c>
      <c r="DV36" s="239">
        <f>IF(OR(SUMIF(DV$12:DV35,2,DV$12:DV35)=2,SUMIF(DV$12:DV35,1,DV$12:DV35)=1,SUM(DV$12:DV35)=1,SUM(DV$12:DV35)=2),0,IF($C36+$ED35&gt;($ED$11*DV$8),1,IF($C36+$D36+$E36+$F36+$ED35&gt;($ED$11*DV$8),2,IF($C36+$D36+$E36+$F36+$G36+$ED35&gt;($ED$11*DV$8),3,0))))</f>
        <v>0</v>
      </c>
      <c r="DW36" s="239">
        <f>IF(OR(SUMIF(DW$12:DW35,2,DW$12:DW35)=2,SUMIF(DW$12:DW35,1,DW$12:DW35)=1,SUM(DW$12:DW35)=1,SUM(DW$12:DW35)=2),0,IF($C36+$ED35&gt;($ED$11*DW$8),1,IF($C36+$D36+$E36+$F36+$ED35&gt;($ED$11*DW$8),2,IF($C36+$D36+$E36+$F36+$G36+$ED35&gt;($ED$11*DW$8),3,0))))</f>
        <v>0</v>
      </c>
      <c r="DX36" s="239">
        <f>IF(OR(SUMIF(DX$12:DX35,2,DX$12:DX35)=2,SUMIF(DX$12:DX35,1,DX$12:DX35)=1,SUM(DX$12:DX35)=1,SUM(DX$12:DX35)=2),0,IF($C36+$ED35&gt;($ED$11*DX$8),1,IF($C36+$D36+$E36+$F36+$ED35&gt;($ED$11*DX$8),2,IF($C36+$D36+$E36+$F36+$G36+$ED35&gt;($ED$11*DX$8),3,0))))</f>
        <v>0</v>
      </c>
      <c r="DY36" s="239">
        <f>IF(OR(SUMIF(DY$12:DY35,2,DY$12:DY35)=2,SUMIF(DY$12:DY35,1,DY$12:DY35)=1,SUM(DY$12:DY35)=1,SUM(DY$12:DY35)=2),0,IF($C36+$ED35&gt;($ED$11*DY$8),1,IF($C36+$D36+$E36+$F36+$ED35&gt;($ED$11*DY$8),2,IF($C36+$D36+$E36+$F36+$G36+$ED35&gt;($ED$11*DY$8),3,0))))</f>
        <v>0</v>
      </c>
      <c r="DZ36" s="239">
        <f>IF(OR(SUMIF(DZ$12:DZ35,2,DZ$12:DZ35)=2,SUMIF(DZ$12:DZ35,1,DZ$12:DZ35)=1,SUM(DZ$12:DZ35)=1,SUM(DZ$12:DZ35)=2),0,IF($C36+$ED35&gt;($ED$11*DZ$8),1,IF($C36+$D36+$E36+$F36+$ED35&gt;($ED$11*DZ$8),2,IF($C36+$D36+$E36+$F36+$G36+$ED35&gt;($ED$11*DZ$8),3,0))))</f>
        <v>0</v>
      </c>
      <c r="EA36" s="239">
        <f>IF(OR(SUMIF(EA$12:EA35,2,EA$12:EA35)=2,SUMIF(EA$12:EA35,1,EA$12:EA35)=1,SUM(EA$12:EA35)=1,SUM(EA$12:EA35)=2),0,IF($C36+$ED35&gt;($ED$11*EA$8),1,IF($C36+$D36+$E36+$F36+$ED35&gt;($ED$11*EA$8),2,IF($C36+$D36+$E36+$F36+$G36+$ED35&gt;($ED$11*EA$8),3,0))))</f>
        <v>0</v>
      </c>
      <c r="EB36" s="239">
        <f>IF(OR(SUMIF(EB$12:EB35,2,EB$12:EB35)=2,SUMIF(EB$12:EB35,1,EB$12:EB35)=1,SUM(EB$12:EB35)=1,SUM(EB$12:EB35)=2),0,IF($C36+$ED35&gt;($ED$11*EB$8),1,IF($C36+$D36+$E36+$F36+$ED35&gt;($ED$11*EB$8),2,IF($C36+$D36+$E36+$F36+$G36+$ED35&gt;($ED$11*EB$8),3,0))))</f>
        <v>0</v>
      </c>
      <c r="EC36" s="239">
        <f>IF(OR(SUMIF(EC$12:EC35,2,EC$12:EC35)=2,SUMIF(EC$12:EC35,1,EC$12:EC35)=1,SUM(EC$12:EC35)=1,SUM(EC$12:EC35)=2),0,IF($C36+$ED35&gt;($ED$11*EC$8),1,IF($C36+$D36+$E36+$F36+$ED35&gt;($ED$11*EC$8),2,IF($C36+$D36+$E36+$F36+$G36+$ED35&gt;($ED$11*EC$8),3,0))))</f>
        <v>0</v>
      </c>
      <c r="ED36" s="197">
        <f>SUM($C$12:$F36)</f>
        <v>0</v>
      </c>
    </row>
    <row r="37" spans="1:134" ht="14.1" customHeight="1">
      <c r="A37" s="236">
        <v>26</v>
      </c>
      <c r="B37" s="237"/>
      <c r="C37" s="237"/>
      <c r="D37" s="237"/>
      <c r="E37" s="237"/>
      <c r="F37" s="237"/>
      <c r="G37" s="237"/>
      <c r="H37" s="239">
        <f>IF(OR(SUMIF(H$12:H36,2,H$12:H36)=2,SUMIF(H$12:H36,1,H$12:H36)=1,SUM(H$12:H36)=1,SUM(H$12:H36)=2),0,IF($C37+$ED36&gt;($ED$11*H$8),1,IF($C37+$D37+$E37+$F37+$ED36&gt;($ED$11*H$8),2,IF($C37+$D37+$E37+$F37+$G37+$ED36&gt;($ED$11*H$8),3,0))))</f>
        <v>0</v>
      </c>
      <c r="I37" s="239">
        <f>IF(OR(SUMIF(I$12:I36,2,I$12:I36)=2,SUMIF(I$12:I36,1,I$12:I36)=1,SUM(I$12:I36)=1,SUM(I$12:I36)=2),0,IF($C37+$ED36&gt;($ED$11*I$8),1,IF($C37+$D37+$E37+$F37+$ED36&gt;($ED$11*I$8),2,IF($C37+$D37+$E37+$F37+$G37+$ED36&gt;($ED$11*I$8),3,0))))</f>
        <v>0</v>
      </c>
      <c r="J37" s="239">
        <f>IF(OR(SUMIF(J$12:J36,2,J$12:J36)=2,SUMIF(J$12:J36,1,J$12:J36)=1,SUM(J$12:J36)=1,SUM(J$12:J36)=2),0,IF($C37+$ED36&gt;($ED$11*J$8),1,IF($C37+$D37+$E37+$F37+$ED36&gt;($ED$11*J$8),2,IF($C37+$D37+$E37+$F37+$G37+$ED36&gt;($ED$11*J$8),3,0))))</f>
        <v>0</v>
      </c>
      <c r="K37" s="239">
        <f>IF(OR(SUMIF(K$12:K36,2,K$12:K36)=2,SUMIF(K$12:K36,1,K$12:K36)=1,SUM(K$12:K36)=1,SUM(K$12:K36)=2),0,IF($C37+$ED36&gt;($ED$11*K$8),1,IF($C37+$D37+$E37+$F37+$ED36&gt;($ED$11*K$8),2,IF($C37+$D37+$E37+$F37+$G37+$ED36&gt;($ED$11*K$8),3,0))))</f>
        <v>0</v>
      </c>
      <c r="L37" s="239">
        <f>IF(OR(SUMIF(L$12:L36,2,L$12:L36)=2,SUMIF(L$12:L36,1,L$12:L36)=1,SUM(L$12:L36)=1,SUM(L$12:L36)=2),0,IF($C37+$ED36&gt;($ED$11*L$8),1,IF($C37+$D37+$E37+$F37+$ED36&gt;($ED$11*L$8),2,IF($C37+$D37+$E37+$F37+$G37+$ED36&gt;($ED$11*L$8),3,0))))</f>
        <v>0</v>
      </c>
      <c r="M37" s="239">
        <f>IF(OR(SUMIF(M$12:M36,2,M$12:M36)=2,SUMIF(M$12:M36,1,M$12:M36)=1,SUM(M$12:M36)=1,SUM(M$12:M36)=2),0,IF($C37+$ED36&gt;($ED$11*M$8),1,IF($C37+$D37+$E37+$F37+$ED36&gt;($ED$11*M$8),2,IF($C37+$D37+$E37+$F37+$G37+$ED36&gt;($ED$11*M$8),3,0))))</f>
        <v>0</v>
      </c>
      <c r="N37" s="239">
        <f>IF(OR(SUMIF(N$12:N36,2,N$12:N36)=2,SUMIF(N$12:N36,1,N$12:N36)=1,SUM(N$12:N36)=1,SUM(N$12:N36)=2),0,IF($C37+$ED36&gt;($ED$11*N$8),1,IF($C37+$D37+$E37+$F37+$ED36&gt;($ED$11*N$8),2,IF($C37+$D37+$E37+$F37+$G37+$ED36&gt;($ED$11*N$8),3,0))))</f>
        <v>0</v>
      </c>
      <c r="O37" s="239">
        <f>IF(OR(SUMIF(O$12:O36,2,O$12:O36)=2,SUMIF(O$12:O36,1,O$12:O36)=1,SUM(O$12:O36)=1,SUM(O$12:O36)=2),0,IF($C37+$ED36&gt;($ED$11*O$8),1,IF($C37+$D37+$E37+$F37+$ED36&gt;($ED$11*O$8),2,IF($C37+$D37+$E37+$F37+$G37+$ED36&gt;($ED$11*O$8),3,0))))</f>
        <v>0</v>
      </c>
      <c r="P37" s="239">
        <f>IF(OR(SUMIF(P$12:P36,2,P$12:P36)=2,SUMIF(P$12:P36,1,P$12:P36)=1,SUM(P$12:P36)=1,SUM(P$12:P36)=2),0,IF($C37+$ED36&gt;($ED$11*P$8),1,IF($C37+$D37+$E37+$F37+$ED36&gt;($ED$11*P$8),2,IF($C37+$D37+$E37+$F37+$G37+$ED36&gt;($ED$11*P$8),3,0))))</f>
        <v>0</v>
      </c>
      <c r="Q37" s="239">
        <f>IF(OR(SUMIF(Q$12:Q36,2,Q$12:Q36)=2,SUMIF(Q$12:Q36,1,Q$12:Q36)=1,SUM(Q$12:Q36)=1,SUM(Q$12:Q36)=2),0,IF($C37+$ED36&gt;($ED$11*Q$8),1,IF($C37+$D37+$E37+$F37+$ED36&gt;($ED$11*Q$8),2,IF($C37+$D37+$E37+$F37+$G37+$ED36&gt;($ED$11*Q$8),3,0))))</f>
        <v>0</v>
      </c>
      <c r="R37" s="239">
        <f>IF(OR(SUMIF(R$12:R36,2,R$12:R36)=2,SUMIF(R$12:R36,1,R$12:R36)=1,SUM(R$12:R36)=1,SUM(R$12:R36)=2),0,IF($C37+$ED36&gt;($ED$11*R$8),1,IF($C37+$D37+$E37+$F37+$ED36&gt;($ED$11*R$8),2,IF($C37+$D37+$E37+$F37+$G37+$ED36&gt;($ED$11*R$8),3,0))))</f>
        <v>0</v>
      </c>
      <c r="S37" s="239">
        <f>IF(OR(SUMIF(S$12:S36,2,S$12:S36)=2,SUMIF(S$12:S36,1,S$12:S36)=1,SUM(S$12:S36)=1,SUM(S$12:S36)=2),0,IF($C37+$ED36&gt;($ED$11*S$8),1,IF($C37+$D37+$E37+$F37+$ED36&gt;($ED$11*S$8),2,IF($C37+$D37+$E37+$F37+$G37+$ED36&gt;($ED$11*S$8),3,0))))</f>
        <v>0</v>
      </c>
      <c r="T37" s="239">
        <f>IF(OR(SUMIF(T$12:T36,2,T$12:T36)=2,SUMIF(T$12:T36,1,T$12:T36)=1,SUM(T$12:T36)=1,SUM(T$12:T36)=2),0,IF($C37+$ED36&gt;($ED$11*T$8),1,IF($C37+$D37+$E37+$F37+$ED36&gt;($ED$11*T$8),2,IF($C37+$D37+$E37+$F37+$G37+$ED36&gt;($ED$11*T$8),3,0))))</f>
        <v>0</v>
      </c>
      <c r="U37" s="239">
        <f>IF(OR(SUMIF(U$12:U36,2,U$12:U36)=2,SUMIF(U$12:U36,1,U$12:U36)=1,SUM(U$12:U36)=1,SUM(U$12:U36)=2),0,IF($C37+$ED36&gt;($ED$11*U$8),1,IF($C37+$D37+$E37+$F37+$ED36&gt;($ED$11*U$8),2,IF($C37+$D37+$E37+$F37+$G37+$ED36&gt;($ED$11*U$8),3,0))))</f>
        <v>0</v>
      </c>
      <c r="V37" s="239">
        <f>IF(OR(SUMIF(V$12:V36,2,V$12:V36)=2,SUMIF(V$12:V36,1,V$12:V36)=1,SUM(V$12:V36)=1,SUM(V$12:V36)=2),0,IF($C37+$ED36&gt;($ED$11*V$8),1,IF($C37+$D37+$E37+$F37+$ED36&gt;($ED$11*V$8),2,IF($C37+$D37+$E37+$F37+$G37+$ED36&gt;($ED$11*V$8),3,0))))</f>
        <v>0</v>
      </c>
      <c r="W37" s="239">
        <f>IF(OR(SUMIF(W$12:W36,2,W$12:W36)=2,SUMIF(W$12:W36,1,W$12:W36)=1,SUM(W$12:W36)=1,SUM(W$12:W36)=2),0,IF($C37+$ED36&gt;($ED$11*W$8),1,IF($C37+$D37+$E37+$F37+$ED36&gt;($ED$11*W$8),2,IF($C37+$D37+$E37+$F37+$G37+$ED36&gt;($ED$11*W$8),3,0))))</f>
        <v>0</v>
      </c>
      <c r="X37" s="239">
        <f>IF(OR(SUMIF(X$12:X36,2,X$12:X36)=2,SUMIF(X$12:X36,1,X$12:X36)=1,SUM(X$12:X36)=1,SUM(X$12:X36)=2),0,IF($C37+$ED36&gt;($ED$11*X$8),1,IF($C37+$D37+$E37+$F37+$ED36&gt;($ED$11*X$8),2,IF($C37+$D37+$E37+$F37+$G37+$ED36&gt;($ED$11*X$8),3,0))))</f>
        <v>0</v>
      </c>
      <c r="Y37" s="239">
        <f>IF(OR(SUMIF(Y$12:Y36,2,Y$12:Y36)=2,SUMIF(Y$12:Y36,1,Y$12:Y36)=1,SUM(Y$12:Y36)=1,SUM(Y$12:Y36)=2),0,IF($C37+$ED36&gt;($ED$11*Y$8),1,IF($C37+$D37+$E37+$F37+$ED36&gt;($ED$11*Y$8),2,IF($C37+$D37+$E37+$F37+$G37+$ED36&gt;($ED$11*Y$8),3,0))))</f>
        <v>0</v>
      </c>
      <c r="Z37" s="239">
        <f>IF(OR(SUMIF(Z$12:Z36,2,Z$12:Z36)=2,SUMIF(Z$12:Z36,1,Z$12:Z36)=1,SUM(Z$12:Z36)=1,SUM(Z$12:Z36)=2),0,IF($C37+$ED36&gt;($ED$11*Z$8),1,IF($C37+$D37+$E37+$F37+$ED36&gt;($ED$11*Z$8),2,IF($C37+$D37+$E37+$F37+$G37+$ED36&gt;($ED$11*Z$8),3,0))))</f>
        <v>0</v>
      </c>
      <c r="AA37" s="239">
        <f>IF(OR(SUMIF(AA$12:AA36,2,AA$12:AA36)=2,SUMIF(AA$12:AA36,1,AA$12:AA36)=1,SUM(AA$12:AA36)=1,SUM(AA$12:AA36)=2),0,IF($C37+$ED36&gt;($ED$11*AA$8),1,IF($C37+$D37+$E37+$F37+$ED36&gt;($ED$11*AA$8),2,IF($C37+$D37+$E37+$F37+$G37+$ED36&gt;($ED$11*AA$8),3,0))))</f>
        <v>0</v>
      </c>
      <c r="AB37" s="239">
        <f>IF(OR(SUMIF(AB$12:AB36,2,AB$12:AB36)=2,SUMIF(AB$12:AB36,1,AB$12:AB36)=1,SUM(AB$12:AB36)=1,SUM(AB$12:AB36)=2),0,IF($C37+$ED36&gt;($ED$11*AB$8),1,IF($C37+$D37+$E37+$F37+$ED36&gt;($ED$11*AB$8),2,IF($C37+$D37+$E37+$F37+$G37+$ED36&gt;($ED$11*AB$8),3,0))))</f>
        <v>0</v>
      </c>
      <c r="AC37" s="239">
        <f>IF(OR(SUMIF(AC$12:AC36,2,AC$12:AC36)=2,SUMIF(AC$12:AC36,1,AC$12:AC36)=1,SUM(AC$12:AC36)=1,SUM(AC$12:AC36)=2),0,IF($C37+$ED36&gt;($ED$11*AC$8),1,IF($C37+$D37+$E37+$F37+$ED36&gt;($ED$11*AC$8),2,IF($C37+$D37+$E37+$F37+$G37+$ED36&gt;($ED$11*AC$8),3,0))))</f>
        <v>0</v>
      </c>
      <c r="AD37" s="239">
        <f>IF(OR(SUMIF(AD$12:AD36,2,AD$12:AD36)=2,SUMIF(AD$12:AD36,1,AD$12:AD36)=1,SUM(AD$12:AD36)=1,SUM(AD$12:AD36)=2),0,IF($C37+$ED36&gt;($ED$11*AD$8),1,IF($C37+$D37+$E37+$F37+$ED36&gt;($ED$11*AD$8),2,IF($C37+$D37+$E37+$F37+$G37+$ED36&gt;($ED$11*AD$8),3,0))))</f>
        <v>0</v>
      </c>
      <c r="AE37" s="239">
        <f>IF(OR(SUMIF(AE$12:AE36,2,AE$12:AE36)=2,SUMIF(AE$12:AE36,1,AE$12:AE36)=1,SUM(AE$12:AE36)=1,SUM(AE$12:AE36)=2),0,IF($C37+$ED36&gt;($ED$11*AE$8),1,IF($C37+$D37+$E37+$F37+$ED36&gt;($ED$11*AE$8),2,IF($C37+$D37+$E37+$F37+$G37+$ED36&gt;($ED$11*AE$8),3,0))))</f>
        <v>0</v>
      </c>
      <c r="AF37" s="239">
        <f>IF(OR(SUMIF(AF$12:AF36,2,AF$12:AF36)=2,SUMIF(AF$12:AF36,1,AF$12:AF36)=1,SUM(AF$12:AF36)=1,SUM(AF$12:AF36)=2),0,IF($C37+$ED36&gt;($ED$11*AF$8),1,IF($C37+$D37+$E37+$F37+$ED36&gt;($ED$11*AF$8),2,IF($C37+$D37+$E37+$F37+$G37+$ED36&gt;($ED$11*AF$8),3,0))))</f>
        <v>0</v>
      </c>
      <c r="AG37" s="239">
        <f>IF(OR(SUMIF(AG$12:AG36,2,AG$12:AG36)=2,SUMIF(AG$12:AG36,1,AG$12:AG36)=1,SUM(AG$12:AG36)=1,SUM(AG$12:AG36)=2),0,IF($C37+$ED36&gt;($ED$11*AG$8),1,IF($C37+$D37+$E37+$F37+$ED36&gt;($ED$11*AG$8),2,IF($C37+$D37+$E37+$F37+$G37+$ED36&gt;($ED$11*AG$8),3,0))))</f>
        <v>0</v>
      </c>
      <c r="AH37" s="239">
        <f>IF(OR(SUMIF(AH$12:AH36,2,AH$12:AH36)=2,SUMIF(AH$12:AH36,1,AH$12:AH36)=1,SUM(AH$12:AH36)=1,SUM(AH$12:AH36)=2),0,IF($C37+$ED36&gt;($ED$11*AH$8),1,IF($C37+$D37+$E37+$F37+$ED36&gt;($ED$11*AH$8),2,IF($C37+$D37+$E37+$F37+$G37+$ED36&gt;($ED$11*AH$8),3,0))))</f>
        <v>0</v>
      </c>
      <c r="AI37" s="239">
        <f>IF(OR(SUMIF(AI$12:AI36,2,AI$12:AI36)=2,SUMIF(AI$12:AI36,1,AI$12:AI36)=1,SUM(AI$12:AI36)=1,SUM(AI$12:AI36)=2),0,IF($C37+$ED36&gt;($ED$11*AI$8),1,IF($C37+$D37+$E37+$F37+$ED36&gt;($ED$11*AI$8),2,IF($C37+$D37+$E37+$F37+$G37+$ED36&gt;($ED$11*AI$8),3,0))))</f>
        <v>0</v>
      </c>
      <c r="AJ37" s="239">
        <f>IF(OR(SUMIF(AJ$12:AJ36,2,AJ$12:AJ36)=2,SUMIF(AJ$12:AJ36,1,AJ$12:AJ36)=1,SUM(AJ$12:AJ36)=1,SUM(AJ$12:AJ36)=2),0,IF($C37+$ED36&gt;($ED$11*AJ$8),1,IF($C37+$D37+$E37+$F37+$ED36&gt;($ED$11*AJ$8),2,IF($C37+$D37+$E37+$F37+$G37+$ED36&gt;($ED$11*AJ$8),3,0))))</f>
        <v>0</v>
      </c>
      <c r="AK37" s="239">
        <f>IF(OR(SUMIF(AK$12:AK36,2,AK$12:AK36)=2,SUMIF(AK$12:AK36,1,AK$12:AK36)=1,SUM(AK$12:AK36)=1,SUM(AK$12:AK36)=2),0,IF($C37+$ED36&gt;($ED$11*AK$8),1,IF($C37+$D37+$E37+$F37+$ED36&gt;($ED$11*AK$8),2,IF($C37+$D37+$E37+$F37+$G37+$ED36&gt;($ED$11*AK$8),3,0))))</f>
        <v>0</v>
      </c>
      <c r="AL37" s="239">
        <f>IF(OR(SUMIF(AL$12:AL36,2,AL$12:AL36)=2,SUMIF(AL$12:AL36,1,AL$12:AL36)=1,SUM(AL$12:AL36)=1,SUM(AL$12:AL36)=2),0,IF($C37+$ED36&gt;($ED$11*AL$8),1,IF($C37+$D37+$E37+$F37+$ED36&gt;($ED$11*AL$8),2,IF($C37+$D37+$E37+$F37+$G37+$ED36&gt;($ED$11*AL$8),3,0))))</f>
        <v>0</v>
      </c>
      <c r="AM37" s="239">
        <f>IF(OR(SUMIF(AM$12:AM36,2,AM$12:AM36)=2,SUMIF(AM$12:AM36,1,AM$12:AM36)=1,SUM(AM$12:AM36)=1,SUM(AM$12:AM36)=2),0,IF($C37+$ED36&gt;($ED$11*AM$8),1,IF($C37+$D37+$E37+$F37+$ED36&gt;($ED$11*AM$8),2,IF($C37+$D37+$E37+$F37+$G37+$ED36&gt;($ED$11*AM$8),3,0))))</f>
        <v>0</v>
      </c>
      <c r="AN37" s="239">
        <f>IF(OR(SUMIF(AN$12:AN36,2,AN$12:AN36)=2,SUMIF(AN$12:AN36,1,AN$12:AN36)=1,SUM(AN$12:AN36)=1,SUM(AN$12:AN36)=2),0,IF($C37+$ED36&gt;($ED$11*AN$8),1,IF($C37+$D37+$E37+$F37+$ED36&gt;($ED$11*AN$8),2,IF($C37+$D37+$E37+$F37+$G37+$ED36&gt;($ED$11*AN$8),3,0))))</f>
        <v>0</v>
      </c>
      <c r="AO37" s="239">
        <f>IF(OR(SUMIF(AO$12:AO36,2,AO$12:AO36)=2,SUMIF(AO$12:AO36,1,AO$12:AO36)=1,SUM(AO$12:AO36)=1,SUM(AO$12:AO36)=2),0,IF($C37+$ED36&gt;($ED$11*AO$8),1,IF($C37+$D37+$E37+$F37+$ED36&gt;($ED$11*AO$8),2,IF($C37+$D37+$E37+$F37+$G37+$ED36&gt;($ED$11*AO$8),3,0))))</f>
        <v>0</v>
      </c>
      <c r="AP37" s="239">
        <f>IF(OR(SUMIF(AP$12:AP36,2,AP$12:AP36)=2,SUMIF(AP$12:AP36,1,AP$12:AP36)=1,SUM(AP$12:AP36)=1,SUM(AP$12:AP36)=2),0,IF($C37+$ED36&gt;($ED$11*AP$8),1,IF($C37+$D37+$E37+$F37+$ED36&gt;($ED$11*AP$8),2,IF($C37+$D37+$E37+$F37+$G37+$ED36&gt;($ED$11*AP$8),3,0))))</f>
        <v>0</v>
      </c>
      <c r="AQ37" s="239">
        <f>IF(OR(SUMIF(AQ$12:AQ36,2,AQ$12:AQ36)=2,SUMIF(AQ$12:AQ36,1,AQ$12:AQ36)=1,SUM(AQ$12:AQ36)=1,SUM(AQ$12:AQ36)=2),0,IF($C37+$ED36&gt;($ED$11*AQ$8),1,IF($C37+$D37+$E37+$F37+$ED36&gt;($ED$11*AQ$8),2,IF($C37+$D37+$E37+$F37+$G37+$ED36&gt;($ED$11*AQ$8),3,0))))</f>
        <v>0</v>
      </c>
      <c r="AR37" s="239">
        <f>IF(OR(SUMIF(AR$12:AR36,2,AR$12:AR36)=2,SUMIF(AR$12:AR36,1,AR$12:AR36)=1,SUM(AR$12:AR36)=1,SUM(AR$12:AR36)=2),0,IF($C37+$ED36&gt;($ED$11*AR$8),1,IF($C37+$D37+$E37+$F37+$ED36&gt;($ED$11*AR$8),2,IF($C37+$D37+$E37+$F37+$G37+$ED36&gt;($ED$11*AR$8),3,0))))</f>
        <v>0</v>
      </c>
      <c r="AS37" s="239">
        <f>IF(OR(SUMIF(AS$12:AS36,2,AS$12:AS36)=2,SUMIF(AS$12:AS36,1,AS$12:AS36)=1,SUM(AS$12:AS36)=1,SUM(AS$12:AS36)=2),0,IF($C37+$ED36&gt;($ED$11*AS$8),1,IF($C37+$D37+$E37+$F37+$ED36&gt;($ED$11*AS$8),2,IF($C37+$D37+$E37+$F37+$G37+$ED36&gt;($ED$11*AS$8),3,0))))</f>
        <v>0</v>
      </c>
      <c r="AT37" s="239">
        <f>IF(OR(SUMIF(AT$12:AT36,2,AT$12:AT36)=2,SUMIF(AT$12:AT36,1,AT$12:AT36)=1,SUM(AT$12:AT36)=1,SUM(AT$12:AT36)=2),0,IF($C37+$ED36&gt;($ED$11*AT$8),1,IF($C37+$D37+$E37+$F37+$ED36&gt;($ED$11*AT$8),2,IF($C37+$D37+$E37+$F37+$G37+$ED36&gt;($ED$11*AT$8),3,0))))</f>
        <v>0</v>
      </c>
      <c r="AU37" s="239">
        <f>IF(OR(SUMIF(AU$12:AU36,2,AU$12:AU36)=2,SUMIF(AU$12:AU36,1,AU$12:AU36)=1,SUM(AU$12:AU36)=1,SUM(AU$12:AU36)=2),0,IF($C37+$ED36&gt;($ED$11*AU$8),1,IF($C37+$D37+$E37+$F37+$ED36&gt;($ED$11*AU$8),2,IF($C37+$D37+$E37+$F37+$G37+$ED36&gt;($ED$11*AU$8),3,0))))</f>
        <v>0</v>
      </c>
      <c r="AV37" s="239">
        <f>IF(OR(SUMIF(AV$12:AV36,2,AV$12:AV36)=2,SUMIF(AV$12:AV36,1,AV$12:AV36)=1,SUM(AV$12:AV36)=1,SUM(AV$12:AV36)=2),0,IF($C37+$ED36&gt;($ED$11*AV$8),1,IF($C37+$D37+$E37+$F37+$ED36&gt;($ED$11*AV$8),2,IF($C37+$D37+$E37+$F37+$G37+$ED36&gt;($ED$11*AV$8),3,0))))</f>
        <v>0</v>
      </c>
      <c r="AW37" s="239">
        <f>IF(OR(SUMIF(AW$12:AW36,2,AW$12:AW36)=2,SUMIF(AW$12:AW36,1,AW$12:AW36)=1,SUM(AW$12:AW36)=1,SUM(AW$12:AW36)=2),0,IF($C37+$ED36&gt;($ED$11*AW$8),1,IF($C37+$D37+$E37+$F37+$ED36&gt;($ED$11*AW$8),2,IF($C37+$D37+$E37+$F37+$G37+$ED36&gt;($ED$11*AW$8),3,0))))</f>
        <v>0</v>
      </c>
      <c r="AX37" s="239">
        <f>IF(OR(SUMIF(AX$12:AX36,2,AX$12:AX36)=2,SUMIF(AX$12:AX36,1,AX$12:AX36)=1,SUM(AX$12:AX36)=1,SUM(AX$12:AX36)=2),0,IF($C37+$ED36&gt;($ED$11*AX$8),1,IF($C37+$D37+$E37+$F37+$ED36&gt;($ED$11*AX$8),2,IF($C37+$D37+$E37+$F37+$G37+$ED36&gt;($ED$11*AX$8),3,0))))</f>
        <v>0</v>
      </c>
      <c r="AY37" s="239">
        <f>IF(OR(SUMIF(AY$12:AY36,2,AY$12:AY36)=2,SUMIF(AY$12:AY36,1,AY$12:AY36)=1,SUM(AY$12:AY36)=1,SUM(AY$12:AY36)=2),0,IF($C37+$ED36&gt;($ED$11*AY$8),1,IF($C37+$D37+$E37+$F37+$ED36&gt;($ED$11*AY$8),2,IF($C37+$D37+$E37+$F37+$G37+$ED36&gt;($ED$11*AY$8),3,0))))</f>
        <v>0</v>
      </c>
      <c r="AZ37" s="239">
        <f>IF(OR(SUMIF(AZ$12:AZ36,2,AZ$12:AZ36)=2,SUMIF(AZ$12:AZ36,1,AZ$12:AZ36)=1,SUM(AZ$12:AZ36)=1,SUM(AZ$12:AZ36)=2),0,IF($C37+$ED36&gt;($ED$11*AZ$8),1,IF($C37+$D37+$E37+$F37+$ED36&gt;($ED$11*AZ$8),2,IF($C37+$D37+$E37+$F37+$G37+$ED36&gt;($ED$11*AZ$8),3,0))))</f>
        <v>0</v>
      </c>
      <c r="BA37" s="239">
        <f>IF(OR(SUMIF(BA$12:BA36,2,BA$12:BA36)=2,SUMIF(BA$12:BA36,1,BA$12:BA36)=1,SUM(BA$12:BA36)=1,SUM(BA$12:BA36)=2),0,IF($C37+$ED36&gt;($ED$11*BA$8),1,IF($C37+$D37+$E37+$F37+$ED36&gt;($ED$11*BA$8),2,IF($C37+$D37+$E37+$F37+$G37+$ED36&gt;($ED$11*BA$8),3,0))))</f>
        <v>0</v>
      </c>
      <c r="BB37" s="239">
        <f>IF(OR(SUMIF(BB$12:BB36,2,BB$12:BB36)=2,SUMIF(BB$12:BB36,1,BB$12:BB36)=1,SUM(BB$12:BB36)=1,SUM(BB$12:BB36)=2),0,IF($C37+$ED36&gt;($ED$11*BB$8),1,IF($C37+$D37+$E37+$F37+$ED36&gt;($ED$11*BB$8),2,IF($C37+$D37+$E37+$F37+$G37+$ED36&gt;($ED$11*BB$8),3,0))))</f>
        <v>0</v>
      </c>
      <c r="BC37" s="239">
        <f>IF(OR(SUMIF(BC$12:BC36,2,BC$12:BC36)=2,SUMIF(BC$12:BC36,1,BC$12:BC36)=1,SUM(BC$12:BC36)=1,SUM(BC$12:BC36)=2),0,IF($C37+$ED36&gt;($ED$11*BC$8),1,IF($C37+$D37+$E37+$F37+$ED36&gt;($ED$11*BC$8),2,IF($C37+$D37+$E37+$F37+$G37+$ED36&gt;($ED$11*BC$8),3,0))))</f>
        <v>0</v>
      </c>
      <c r="BD37" s="239">
        <f>IF(OR(SUMIF(BD$12:BD36,2,BD$12:BD36)=2,SUMIF(BD$12:BD36,1,BD$12:BD36)=1,SUM(BD$12:BD36)=1,SUM(BD$12:BD36)=2),0,IF($C37+$ED36&gt;($ED$11*BD$8),1,IF($C37+$D37+$E37+$F37+$ED36&gt;($ED$11*BD$8),2,IF($C37+$D37+$E37+$F37+$G37+$ED36&gt;($ED$11*BD$8),3,0))))</f>
        <v>0</v>
      </c>
      <c r="BE37" s="239">
        <f>IF(OR(SUMIF(BE$12:BE36,2,BE$12:BE36)=2,SUMIF(BE$12:BE36,1,BE$12:BE36)=1,SUM(BE$12:BE36)=1,SUM(BE$12:BE36)=2),0,IF($C37+$ED36&gt;($ED$11*BE$8),1,IF($C37+$D37+$E37+$F37+$ED36&gt;($ED$11*BE$8),2,IF($C37+$D37+$E37+$F37+$G37+$ED36&gt;($ED$11*BE$8),3,0))))</f>
        <v>0</v>
      </c>
      <c r="BF37" s="239">
        <f>IF(OR(SUMIF(BF$12:BF36,2,BF$12:BF36)=2,SUMIF(BF$12:BF36,1,BF$12:BF36)=1,SUM(BF$12:BF36)=1,SUM(BF$12:BF36)=2),0,IF($C37+$ED36&gt;($ED$11*BF$8),1,IF($C37+$D37+$E37+$F37+$ED36&gt;($ED$11*BF$8),2,IF($C37+$D37+$E37+$F37+$G37+$ED36&gt;($ED$11*BF$8),3,0))))</f>
        <v>0</v>
      </c>
      <c r="BG37" s="239">
        <f>IF(OR(SUMIF(BG$12:BG36,2,BG$12:BG36)=2,SUMIF(BG$12:BG36,1,BG$12:BG36)=1,SUM(BG$12:BG36)=1,SUM(BG$12:BG36)=2),0,IF($C37+$ED36&gt;($ED$11*BG$8),1,IF($C37+$D37+$E37+$F37+$ED36&gt;($ED$11*BG$8),2,IF($C37+$D37+$E37+$F37+$G37+$ED36&gt;($ED$11*BG$8),3,0))))</f>
        <v>0</v>
      </c>
      <c r="BH37" s="239">
        <f>IF(OR(SUMIF(BH$12:BH36,2,BH$12:BH36)=2,SUMIF(BH$12:BH36,1,BH$12:BH36)=1,SUM(BH$12:BH36)=1,SUM(BH$12:BH36)=2),0,IF($C37+$ED36&gt;($ED$11*BH$8),1,IF($C37+$D37+$E37+$F37+$ED36&gt;($ED$11*BH$8),2,IF($C37+$D37+$E37+$F37+$G37+$ED36&gt;($ED$11*BH$8),3,0))))</f>
        <v>0</v>
      </c>
      <c r="BI37" s="239">
        <f>IF(OR(SUMIF(BI$12:BI36,2,BI$12:BI36)=2,SUMIF(BI$12:BI36,1,BI$12:BI36)=1,SUM(BI$12:BI36)=1,SUM(BI$12:BI36)=2),0,IF($C37+$ED36&gt;($ED$11*BI$8),1,IF($C37+$D37+$E37+$F37+$ED36&gt;($ED$11*BI$8),2,IF($C37+$D37+$E37+$F37+$G37+$ED36&gt;($ED$11*BI$8),3,0))))</f>
        <v>0</v>
      </c>
      <c r="BJ37" s="239">
        <f>IF(OR(SUMIF(BJ$12:BJ36,2,BJ$12:BJ36)=2,SUMIF(BJ$12:BJ36,1,BJ$12:BJ36)=1,SUM(BJ$12:BJ36)=1,SUM(BJ$12:BJ36)=2),0,IF($C37+$ED36&gt;($ED$11*BJ$8),1,IF($C37+$D37+$E37+$F37+$ED36&gt;($ED$11*BJ$8),2,IF($C37+$D37+$E37+$F37+$G37+$ED36&gt;($ED$11*BJ$8),3,0))))</f>
        <v>0</v>
      </c>
      <c r="BK37" s="239">
        <f>IF(OR(SUMIF(BK$12:BK36,2,BK$12:BK36)=2,SUMIF(BK$12:BK36,1,BK$12:BK36)=1,SUM(BK$12:BK36)=1,SUM(BK$12:BK36)=2),0,IF($C37+$ED36&gt;($ED$11*BK$8),1,IF($C37+$D37+$E37+$F37+$ED36&gt;($ED$11*BK$8),2,IF($C37+$D37+$E37+$F37+$G37+$ED36&gt;($ED$11*BK$8),3,0))))</f>
        <v>0</v>
      </c>
      <c r="BL37" s="239">
        <f>IF(OR(SUMIF(BL$12:BL36,2,BL$12:BL36)=2,SUMIF(BL$12:BL36,1,BL$12:BL36)=1,SUM(BL$12:BL36)=1,SUM(BL$12:BL36)=2),0,IF($C37+$ED36&gt;($ED$11*BL$8),1,IF($C37+$D37+$E37+$F37+$ED36&gt;($ED$11*BL$8),2,IF($C37+$D37+$E37+$F37+$G37+$ED36&gt;($ED$11*BL$8),3,0))))</f>
        <v>0</v>
      </c>
      <c r="BM37" s="239">
        <f>IF(OR(SUMIF(BM$12:BM36,2,BM$12:BM36)=2,SUMIF(BM$12:BM36,1,BM$12:BM36)=1,SUM(BM$12:BM36)=1,SUM(BM$12:BM36)=2),0,IF($C37+$ED36&gt;($ED$11*BM$8),1,IF($C37+$D37+$E37+$F37+$ED36&gt;($ED$11*BM$8),2,IF($C37+$D37+$E37+$F37+$G37+$ED36&gt;($ED$11*BM$8),3,0))))</f>
        <v>0</v>
      </c>
      <c r="BN37" s="239">
        <f>IF(OR(SUMIF(BN$12:BN36,2,BN$12:BN36)=2,SUMIF(BN$12:BN36,1,BN$12:BN36)=1,SUM(BN$12:BN36)=1,SUM(BN$12:BN36)=2),0,IF($C37+$ED36&gt;($ED$11*BN$8),1,IF($C37+$D37+$E37+$F37+$ED36&gt;($ED$11*BN$8),2,IF($C37+$D37+$E37+$F37+$G37+$ED36&gt;($ED$11*BN$8),3,0))))</f>
        <v>0</v>
      </c>
      <c r="BO37" s="239">
        <f>IF(OR(SUMIF(BO$12:BO36,2,BO$12:BO36)=2,SUMIF(BO$12:BO36,1,BO$12:BO36)=1,SUM(BO$12:BO36)=1,SUM(BO$12:BO36)=2),0,IF($C37+$ED36&gt;($ED$11*BO$8),1,IF($C37+$D37+$E37+$F37+$ED36&gt;($ED$11*BO$8),2,IF($C37+$D37+$E37+$F37+$G37+$ED36&gt;($ED$11*BO$8),3,0))))</f>
        <v>0</v>
      </c>
      <c r="BP37" s="239">
        <f>IF(OR(SUMIF(BP$12:BP36,2,BP$12:BP36)=2,SUMIF(BP$12:BP36,1,BP$12:BP36)=1,SUM(BP$12:BP36)=1,SUM(BP$12:BP36)=2),0,IF($C37+$ED36&gt;($ED$11*BP$8),1,IF($C37+$D37+$E37+$F37+$ED36&gt;($ED$11*BP$8),2,IF($C37+$D37+$E37+$F37+$G37+$ED36&gt;($ED$11*BP$8),3,0))))</f>
        <v>0</v>
      </c>
      <c r="BQ37" s="239">
        <f>IF(OR(SUMIF(BQ$12:BQ36,2,BQ$12:BQ36)=2,SUMIF(BQ$12:BQ36,1,BQ$12:BQ36)=1,SUM(BQ$12:BQ36)=1,SUM(BQ$12:BQ36)=2),0,IF($C37+$ED36&gt;($ED$11*BQ$8),1,IF($C37+$D37+$E37+$F37+$ED36&gt;($ED$11*BQ$8),2,IF($C37+$D37+$E37+$F37+$G37+$ED36&gt;($ED$11*BQ$8),3,0))))</f>
        <v>0</v>
      </c>
      <c r="BR37" s="239">
        <f>IF(OR(SUMIF(BR$12:BR36,2,BR$12:BR36)=2,SUMIF(BR$12:BR36,1,BR$12:BR36)=1,SUM(BR$12:BR36)=1,SUM(BR$12:BR36)=2),0,IF($C37+$ED36&gt;($ED$11*BR$8),1,IF($C37+$D37+$E37+$F37+$ED36&gt;($ED$11*BR$8),2,IF($C37+$D37+$E37+$F37+$G37+$ED36&gt;($ED$11*BR$8),3,0))))</f>
        <v>0</v>
      </c>
      <c r="BS37" s="239">
        <f>IF(OR(SUMIF(BS$12:BS36,2,BS$12:BS36)=2,SUMIF(BS$12:BS36,1,BS$12:BS36)=1,SUM(BS$12:BS36)=1,SUM(BS$12:BS36)=2),0,IF($C37+$ED36&gt;($ED$11*BS$8),1,IF($C37+$D37+$E37+$F37+$ED36&gt;($ED$11*BS$8),2,IF($C37+$D37+$E37+$F37+$G37+$ED36&gt;($ED$11*BS$8),3,0))))</f>
        <v>0</v>
      </c>
      <c r="BT37" s="239">
        <f>IF(OR(SUMIF(BT$12:BT36,2,BT$12:BT36)=2,SUMIF(BT$12:BT36,1,BT$12:BT36)=1,SUM(BT$12:BT36)=1,SUM(BT$12:BT36)=2),0,IF($C37+$ED36&gt;($ED$11*BT$8),1,IF($C37+$D37+$E37+$F37+$ED36&gt;($ED$11*BT$8),2,IF($C37+$D37+$E37+$F37+$G37+$ED36&gt;($ED$11*BT$8),3,0))))</f>
        <v>0</v>
      </c>
      <c r="BU37" s="239">
        <f>IF(OR(SUMIF(BU$12:BU36,2,BU$12:BU36)=2,SUMIF(BU$12:BU36,1,BU$12:BU36)=1,SUM(BU$12:BU36)=1,SUM(BU$12:BU36)=2),0,IF($C37+$ED36&gt;($ED$11*BU$8),1,IF($C37+$D37+$E37+$F37+$ED36&gt;($ED$11*BU$8),2,IF($C37+$D37+$E37+$F37+$G37+$ED36&gt;($ED$11*BU$8),3,0))))</f>
        <v>0</v>
      </c>
      <c r="BV37" s="239">
        <f>IF(OR(SUMIF(BV$12:BV36,2,BV$12:BV36)=2,SUMIF(BV$12:BV36,1,BV$12:BV36)=1,SUM(BV$12:BV36)=1,SUM(BV$12:BV36)=2),0,IF($C37+$ED36&gt;($ED$11*BV$8),1,IF($C37+$D37+$E37+$F37+$ED36&gt;($ED$11*BV$8),2,IF($C37+$D37+$E37+$F37+$G37+$ED36&gt;($ED$11*BV$8),3,0))))</f>
        <v>0</v>
      </c>
      <c r="BW37" s="239">
        <f>IF(OR(SUMIF(BW$12:BW36,2,BW$12:BW36)=2,SUMIF(BW$12:BW36,1,BW$12:BW36)=1,SUM(BW$12:BW36)=1,SUM(BW$12:BW36)=2),0,IF($C37+$ED36&gt;($ED$11*BW$8),1,IF($C37+$D37+$E37+$F37+$ED36&gt;($ED$11*BW$8),2,IF($C37+$D37+$E37+$F37+$G37+$ED36&gt;($ED$11*BW$8),3,0))))</f>
        <v>0</v>
      </c>
      <c r="BX37" s="239">
        <f>IF(OR(SUMIF(BX$12:BX36,2,BX$12:BX36)=2,SUMIF(BX$12:BX36,1,BX$12:BX36)=1,SUM(BX$12:BX36)=1,SUM(BX$12:BX36)=2),0,IF($C37+$ED36&gt;($ED$11*BX$8),1,IF($C37+$D37+$E37+$F37+$ED36&gt;($ED$11*BX$8),2,IF($C37+$D37+$E37+$F37+$G37+$ED36&gt;($ED$11*BX$8),3,0))))</f>
        <v>0</v>
      </c>
      <c r="BY37" s="239">
        <f>IF(OR(SUMIF(BY$12:BY36,2,BY$12:BY36)=2,SUMIF(BY$12:BY36,1,BY$12:BY36)=1,SUM(BY$12:BY36)=1,SUM(BY$12:BY36)=2),0,IF($C37+$ED36&gt;($ED$11*BY$8),1,IF($C37+$D37+$E37+$F37+$ED36&gt;($ED$11*BY$8),2,IF($C37+$D37+$E37+$F37+$G37+$ED36&gt;($ED$11*BY$8),3,0))))</f>
        <v>0</v>
      </c>
      <c r="BZ37" s="239">
        <f>IF(OR(SUMIF(BZ$12:BZ36,2,BZ$12:BZ36)=2,SUMIF(BZ$12:BZ36,1,BZ$12:BZ36)=1,SUM(BZ$12:BZ36)=1,SUM(BZ$12:BZ36)=2),0,IF($C37+$ED36&gt;($ED$11*BZ$8),1,IF($C37+$D37+$E37+$F37+$ED36&gt;($ED$11*BZ$8),2,IF($C37+$D37+$E37+$F37+$G37+$ED36&gt;($ED$11*BZ$8),3,0))))</f>
        <v>0</v>
      </c>
      <c r="CA37" s="239">
        <f>IF(OR(SUMIF(CA$12:CA36,2,CA$12:CA36)=2,SUMIF(CA$12:CA36,1,CA$12:CA36)=1,SUM(CA$12:CA36)=1,SUM(CA$12:CA36)=2),0,IF($C37+$ED36&gt;($ED$11*CA$8),1,IF($C37+$D37+$E37+$F37+$ED36&gt;($ED$11*CA$8),2,IF($C37+$D37+$E37+$F37+$G37+$ED36&gt;($ED$11*CA$8),3,0))))</f>
        <v>0</v>
      </c>
      <c r="CB37" s="239">
        <f>IF(OR(SUMIF(CB$12:CB36,2,CB$12:CB36)=2,SUMIF(CB$12:CB36,1,CB$12:CB36)=1,SUM(CB$12:CB36)=1,SUM(CB$12:CB36)=2),0,IF($C37+$ED36&gt;($ED$11*CB$8),1,IF($C37+$D37+$E37+$F37+$ED36&gt;($ED$11*CB$8),2,IF($C37+$D37+$E37+$F37+$G37+$ED36&gt;($ED$11*CB$8),3,0))))</f>
        <v>0</v>
      </c>
      <c r="CC37" s="239">
        <f>IF(OR(SUMIF(CC$12:CC36,2,CC$12:CC36)=2,SUMIF(CC$12:CC36,1,CC$12:CC36)=1,SUM(CC$12:CC36)=1,SUM(CC$12:CC36)=2),0,IF($C37+$ED36&gt;($ED$11*CC$8),1,IF($C37+$D37+$E37+$F37+$ED36&gt;($ED$11*CC$8),2,IF($C37+$D37+$E37+$F37+$G37+$ED36&gt;($ED$11*CC$8),3,0))))</f>
        <v>0</v>
      </c>
      <c r="CD37" s="239">
        <f>IF(OR(SUMIF(CD$12:CD36,2,CD$12:CD36)=2,SUMIF(CD$12:CD36,1,CD$12:CD36)=1,SUM(CD$12:CD36)=1,SUM(CD$12:CD36)=2),0,IF($C37+$ED36&gt;($ED$11*CD$8),1,IF($C37+$D37+$E37+$F37+$ED36&gt;($ED$11*CD$8),2,IF($C37+$D37+$E37+$F37+$G37+$ED36&gt;($ED$11*CD$8),3,0))))</f>
        <v>0</v>
      </c>
      <c r="CE37" s="239">
        <f>IF(OR(SUMIF(CE$12:CE36,2,CE$12:CE36)=2,SUMIF(CE$12:CE36,1,CE$12:CE36)=1,SUM(CE$12:CE36)=1,SUM(CE$12:CE36)=2),0,IF($C37+$ED36&gt;($ED$11*CE$8),1,IF($C37+$D37+$E37+$F37+$ED36&gt;($ED$11*CE$8),2,IF($C37+$D37+$E37+$F37+$G37+$ED36&gt;($ED$11*CE$8),3,0))))</f>
        <v>0</v>
      </c>
      <c r="CF37" s="239">
        <f>IF(OR(SUMIF(CF$12:CF36,2,CF$12:CF36)=2,SUMIF(CF$12:CF36,1,CF$12:CF36)=1,SUM(CF$12:CF36)=1,SUM(CF$12:CF36)=2),0,IF($C37+$ED36&gt;($ED$11*CF$8),1,IF($C37+$D37+$E37+$F37+$ED36&gt;($ED$11*CF$8),2,IF($C37+$D37+$E37+$F37+$G37+$ED36&gt;($ED$11*CF$8),3,0))))</f>
        <v>0</v>
      </c>
      <c r="CG37" s="239">
        <f>IF(OR(SUMIF(CG$12:CG36,2,CG$12:CG36)=2,SUMIF(CG$12:CG36,1,CG$12:CG36)=1,SUM(CG$12:CG36)=1,SUM(CG$12:CG36)=2),0,IF($C37+$ED36&gt;($ED$11*CG$8),1,IF($C37+$D37+$E37+$F37+$ED36&gt;($ED$11*CG$8),2,IF($C37+$D37+$E37+$F37+$G37+$ED36&gt;($ED$11*CG$8),3,0))))</f>
        <v>0</v>
      </c>
      <c r="CH37" s="239">
        <f>IF(OR(SUMIF(CH$12:CH36,2,CH$12:CH36)=2,SUMIF(CH$12:CH36,1,CH$12:CH36)=1,SUM(CH$12:CH36)=1,SUM(CH$12:CH36)=2),0,IF($C37+$ED36&gt;($ED$11*CH$8),1,IF($C37+$D37+$E37+$F37+$ED36&gt;($ED$11*CH$8),2,IF($C37+$D37+$E37+$F37+$G37+$ED36&gt;($ED$11*CH$8),3,0))))</f>
        <v>0</v>
      </c>
      <c r="CI37" s="239">
        <f>IF(OR(SUMIF(CI$12:CI36,2,CI$12:CI36)=2,SUMIF(CI$12:CI36,1,CI$12:CI36)=1,SUM(CI$12:CI36)=1,SUM(CI$12:CI36)=2),0,IF($C37+$ED36&gt;($ED$11*CI$8),1,IF($C37+$D37+$E37+$F37+$ED36&gt;($ED$11*CI$8),2,IF($C37+$D37+$E37+$F37+$G37+$ED36&gt;($ED$11*CI$8),3,0))))</f>
        <v>0</v>
      </c>
      <c r="CJ37" s="239">
        <f>IF(OR(SUMIF(CJ$12:CJ36,2,CJ$12:CJ36)=2,SUMIF(CJ$12:CJ36,1,CJ$12:CJ36)=1,SUM(CJ$12:CJ36)=1,SUM(CJ$12:CJ36)=2),0,IF($C37+$ED36&gt;($ED$11*CJ$8),1,IF($C37+$D37+$E37+$F37+$ED36&gt;($ED$11*CJ$8),2,IF($C37+$D37+$E37+$F37+$G37+$ED36&gt;($ED$11*CJ$8),3,0))))</f>
        <v>0</v>
      </c>
      <c r="CK37" s="239">
        <f>IF(OR(SUMIF(CK$12:CK36,2,CK$12:CK36)=2,SUMIF(CK$12:CK36,1,CK$12:CK36)=1,SUM(CK$12:CK36)=1,SUM(CK$12:CK36)=2),0,IF($C37+$ED36&gt;($ED$11*CK$8),1,IF($C37+$D37+$E37+$F37+$ED36&gt;($ED$11*CK$8),2,IF($C37+$D37+$E37+$F37+$G37+$ED36&gt;($ED$11*CK$8),3,0))))</f>
        <v>0</v>
      </c>
      <c r="CL37" s="239">
        <f>IF(OR(SUMIF(CL$12:CL36,2,CL$12:CL36)=2,SUMIF(CL$12:CL36,1,CL$12:CL36)=1,SUM(CL$12:CL36)=1,SUM(CL$12:CL36)=2),0,IF($C37+$ED36&gt;($ED$11*CL$8),1,IF($C37+$D37+$E37+$F37+$ED36&gt;($ED$11*CL$8),2,IF($C37+$D37+$E37+$F37+$G37+$ED36&gt;($ED$11*CL$8),3,0))))</f>
        <v>0</v>
      </c>
      <c r="CM37" s="239">
        <f>IF(OR(SUMIF(CM$12:CM36,2,CM$12:CM36)=2,SUMIF(CM$12:CM36,1,CM$12:CM36)=1,SUM(CM$12:CM36)=1,SUM(CM$12:CM36)=2),0,IF($C37+$ED36&gt;($ED$11*CM$8),1,IF($C37+$D37+$E37+$F37+$ED36&gt;($ED$11*CM$8),2,IF($C37+$D37+$E37+$F37+$G37+$ED36&gt;($ED$11*CM$8),3,0))))</f>
        <v>0</v>
      </c>
      <c r="CN37" s="239">
        <f>IF(OR(SUMIF(CN$12:CN36,2,CN$12:CN36)=2,SUMIF(CN$12:CN36,1,CN$12:CN36)=1,SUM(CN$12:CN36)=1,SUM(CN$12:CN36)=2),0,IF($C37+$ED36&gt;($ED$11*CN$8),1,IF($C37+$D37+$E37+$F37+$ED36&gt;($ED$11*CN$8),2,IF($C37+$D37+$E37+$F37+$G37+$ED36&gt;($ED$11*CN$8),3,0))))</f>
        <v>0</v>
      </c>
      <c r="CO37" s="239">
        <f>IF(OR(SUMIF(CO$12:CO36,2,CO$12:CO36)=2,SUMIF(CO$12:CO36,1,CO$12:CO36)=1,SUM(CO$12:CO36)=1,SUM(CO$12:CO36)=2),0,IF($C37+$ED36&gt;($ED$11*CO$8),1,IF($C37+$D37+$E37+$F37+$ED36&gt;($ED$11*CO$8),2,IF($C37+$D37+$E37+$F37+$G37+$ED36&gt;($ED$11*CO$8),3,0))))</f>
        <v>0</v>
      </c>
      <c r="CP37" s="239">
        <f>IF(OR(SUMIF(CP$12:CP36,2,CP$12:CP36)=2,SUMIF(CP$12:CP36,1,CP$12:CP36)=1,SUM(CP$12:CP36)=1,SUM(CP$12:CP36)=2),0,IF($C37+$ED36&gt;($ED$11*CP$8),1,IF($C37+$D37+$E37+$F37+$ED36&gt;($ED$11*CP$8),2,IF($C37+$D37+$E37+$F37+$G37+$ED36&gt;($ED$11*CP$8),3,0))))</f>
        <v>0</v>
      </c>
      <c r="CQ37" s="239">
        <f>IF(OR(SUMIF(CQ$12:CQ36,2,CQ$12:CQ36)=2,SUMIF(CQ$12:CQ36,1,CQ$12:CQ36)=1,SUM(CQ$12:CQ36)=1,SUM(CQ$12:CQ36)=2),0,IF($C37+$ED36&gt;($ED$11*CQ$8),1,IF($C37+$D37+$E37+$F37+$ED36&gt;($ED$11*CQ$8),2,IF($C37+$D37+$E37+$F37+$G37+$ED36&gt;($ED$11*CQ$8),3,0))))</f>
        <v>0</v>
      </c>
      <c r="CR37" s="239">
        <f>IF(OR(SUMIF(CR$12:CR36,2,CR$12:CR36)=2,SUMIF(CR$12:CR36,1,CR$12:CR36)=1,SUM(CR$12:CR36)=1,SUM(CR$12:CR36)=2),0,IF($C37+$ED36&gt;($ED$11*CR$8),1,IF($C37+$D37+$E37+$F37+$ED36&gt;($ED$11*CR$8),2,IF($C37+$D37+$E37+$F37+$G37+$ED36&gt;($ED$11*CR$8),3,0))))</f>
        <v>0</v>
      </c>
      <c r="CS37" s="239">
        <f>IF(OR(SUMIF(CS$12:CS36,2,CS$12:CS36)=2,SUMIF(CS$12:CS36,1,CS$12:CS36)=1,SUM(CS$12:CS36)=1,SUM(CS$12:CS36)=2),0,IF($C37+$ED36&gt;($ED$11*CS$8),1,IF($C37+$D37+$E37+$F37+$ED36&gt;($ED$11*CS$8),2,IF($C37+$D37+$E37+$F37+$G37+$ED36&gt;($ED$11*CS$8),3,0))))</f>
        <v>0</v>
      </c>
      <c r="CT37" s="239">
        <f>IF(OR(SUMIF(CT$12:CT36,2,CT$12:CT36)=2,SUMIF(CT$12:CT36,1,CT$12:CT36)=1,SUM(CT$12:CT36)=1,SUM(CT$12:CT36)=2),0,IF($C37+$ED36&gt;($ED$11*CT$8),1,IF($C37+$D37+$E37+$F37+$ED36&gt;($ED$11*CT$8),2,IF($C37+$D37+$E37+$F37+$G37+$ED36&gt;($ED$11*CT$8),3,0))))</f>
        <v>0</v>
      </c>
      <c r="CU37" s="239">
        <f>IF(OR(SUMIF(CU$12:CU36,2,CU$12:CU36)=2,SUMIF(CU$12:CU36,1,CU$12:CU36)=1,SUM(CU$12:CU36)=1,SUM(CU$12:CU36)=2),0,IF($C37+$ED36&gt;($ED$11*CU$8),1,IF($C37+$D37+$E37+$F37+$ED36&gt;($ED$11*CU$8),2,IF($C37+$D37+$E37+$F37+$G37+$ED36&gt;($ED$11*CU$8),3,0))))</f>
        <v>0</v>
      </c>
      <c r="CV37" s="239">
        <f>IF(OR(SUMIF(CV$12:CV36,2,CV$12:CV36)=2,SUMIF(CV$12:CV36,1,CV$12:CV36)=1,SUM(CV$12:CV36)=1,SUM(CV$12:CV36)=2),0,IF($C37+$ED36&gt;($ED$11*CV$8),1,IF($C37+$D37+$E37+$F37+$ED36&gt;($ED$11*CV$8),2,IF($C37+$D37+$E37+$F37+$G37+$ED36&gt;($ED$11*CV$8),3,0))))</f>
        <v>0</v>
      </c>
      <c r="CW37" s="239">
        <f>IF(OR(SUMIF(CW$12:CW36,2,CW$12:CW36)=2,SUMIF(CW$12:CW36,1,CW$12:CW36)=1,SUM(CW$12:CW36)=1,SUM(CW$12:CW36)=2),0,IF($C37+$ED36&gt;($ED$11*CW$8),1,IF($C37+$D37+$E37+$F37+$ED36&gt;($ED$11*CW$8),2,IF($C37+$D37+$E37+$F37+$G37+$ED36&gt;($ED$11*CW$8),3,0))))</f>
        <v>0</v>
      </c>
      <c r="CX37" s="239">
        <f>IF(OR(SUMIF(CX$12:CX36,2,CX$12:CX36)=2,SUMIF(CX$12:CX36,1,CX$12:CX36)=1,SUM(CX$12:CX36)=1,SUM(CX$12:CX36)=2),0,IF($C37+$ED36&gt;($ED$11*CX$8),1,IF($C37+$D37+$E37+$F37+$ED36&gt;($ED$11*CX$8),2,IF($C37+$D37+$E37+$F37+$G37+$ED36&gt;($ED$11*CX$8),3,0))))</f>
        <v>0</v>
      </c>
      <c r="CY37" s="239">
        <f>IF(OR(SUMIF(CY$12:CY36,2,CY$12:CY36)=2,SUMIF(CY$12:CY36,1,CY$12:CY36)=1,SUM(CY$12:CY36)=1,SUM(CY$12:CY36)=2),0,IF($C37+$ED36&gt;($ED$11*CY$8),1,IF($C37+$D37+$E37+$F37+$ED36&gt;($ED$11*CY$8),2,IF($C37+$D37+$E37+$F37+$G37+$ED36&gt;($ED$11*CY$8),3,0))))</f>
        <v>0</v>
      </c>
      <c r="CZ37" s="239">
        <f>IF(OR(SUMIF(CZ$12:CZ36,2,CZ$12:CZ36)=2,SUMIF(CZ$12:CZ36,1,CZ$12:CZ36)=1,SUM(CZ$12:CZ36)=1,SUM(CZ$12:CZ36)=2),0,IF($C37+$ED36&gt;($ED$11*CZ$8),1,IF($C37+$D37+$E37+$F37+$ED36&gt;($ED$11*CZ$8),2,IF($C37+$D37+$E37+$F37+$G37+$ED36&gt;($ED$11*CZ$8),3,0))))</f>
        <v>0</v>
      </c>
      <c r="DA37" s="239">
        <f>IF(OR(SUMIF(DA$12:DA36,2,DA$12:DA36)=2,SUMIF(DA$12:DA36,1,DA$12:DA36)=1,SUM(DA$12:DA36)=1,SUM(DA$12:DA36)=2),0,IF($C37+$ED36&gt;($ED$11*DA$8),1,IF($C37+$D37+$E37+$F37+$ED36&gt;($ED$11*DA$8),2,IF($C37+$D37+$E37+$F37+$G37+$ED36&gt;($ED$11*DA$8),3,0))))</f>
        <v>0</v>
      </c>
      <c r="DB37" s="239">
        <f>IF(OR(SUMIF(DB$12:DB36,2,DB$12:DB36)=2,SUMIF(DB$12:DB36,1,DB$12:DB36)=1,SUM(DB$12:DB36)=1,SUM(DB$12:DB36)=2),0,IF($C37+$ED36&gt;($ED$11*DB$8),1,IF($C37+$D37+$E37+$F37+$ED36&gt;($ED$11*DB$8),2,IF($C37+$D37+$E37+$F37+$G37+$ED36&gt;($ED$11*DB$8),3,0))))</f>
        <v>0</v>
      </c>
      <c r="DC37" s="239">
        <f>IF(OR(SUMIF(DC$12:DC36,2,DC$12:DC36)=2,SUMIF(DC$12:DC36,1,DC$12:DC36)=1,SUM(DC$12:DC36)=1,SUM(DC$12:DC36)=2),0,IF($C37+$ED36&gt;($ED$11*DC$8),1,IF($C37+$D37+$E37+$F37+$ED36&gt;($ED$11*DC$8),2,IF($C37+$D37+$E37+$F37+$G37+$ED36&gt;($ED$11*DC$8),3,0))))</f>
        <v>0</v>
      </c>
      <c r="DD37" s="239">
        <f>IF(OR(SUMIF(DD$12:DD36,2,DD$12:DD36)=2,SUMIF(DD$12:DD36,1,DD$12:DD36)=1,SUM(DD$12:DD36)=1,SUM(DD$12:DD36)=2),0,IF($C37+$ED36&gt;($ED$11*DD$8),1,IF($C37+$D37+$E37+$F37+$ED36&gt;($ED$11*DD$8),2,IF($C37+$D37+$E37+$F37+$G37+$ED36&gt;($ED$11*DD$8),3,0))))</f>
        <v>0</v>
      </c>
      <c r="DE37" s="239">
        <f>IF(OR(SUMIF(DE$12:DE36,2,DE$12:DE36)=2,SUMIF(DE$12:DE36,1,DE$12:DE36)=1,SUM(DE$12:DE36)=1,SUM(DE$12:DE36)=2),0,IF($C37+$ED36&gt;($ED$11*DE$8),1,IF($C37+$D37+$E37+$F37+$ED36&gt;($ED$11*DE$8),2,IF($C37+$D37+$E37+$F37+$G37+$ED36&gt;($ED$11*DE$8),3,0))))</f>
        <v>0</v>
      </c>
      <c r="DF37" s="239">
        <f>IF(OR(SUMIF(DF$12:DF36,2,DF$12:DF36)=2,SUMIF(DF$12:DF36,1,DF$12:DF36)=1,SUM(DF$12:DF36)=1,SUM(DF$12:DF36)=2),0,IF($C37+$ED36&gt;($ED$11*DF$8),1,IF($C37+$D37+$E37+$F37+$ED36&gt;($ED$11*DF$8),2,IF($C37+$D37+$E37+$F37+$G37+$ED36&gt;($ED$11*DF$8),3,0))))</f>
        <v>0</v>
      </c>
      <c r="DG37" s="239">
        <f>IF(OR(SUMIF(DG$12:DG36,2,DG$12:DG36)=2,SUMIF(DG$12:DG36,1,DG$12:DG36)=1,SUM(DG$12:DG36)=1,SUM(DG$12:DG36)=2),0,IF($C37+$ED36&gt;($ED$11*DG$8),1,IF($C37+$D37+$E37+$F37+$ED36&gt;($ED$11*DG$8),2,IF($C37+$D37+$E37+$F37+$G37+$ED36&gt;($ED$11*DG$8),3,0))))</f>
        <v>0</v>
      </c>
      <c r="DH37" s="239">
        <f>IF(OR(SUMIF(DH$12:DH36,2,DH$12:DH36)=2,SUMIF(DH$12:DH36,1,DH$12:DH36)=1,SUM(DH$12:DH36)=1,SUM(DH$12:DH36)=2),0,IF($C37+$ED36&gt;($ED$11*DH$8),1,IF($C37+$D37+$E37+$F37+$ED36&gt;($ED$11*DH$8),2,IF($C37+$D37+$E37+$F37+$G37+$ED36&gt;($ED$11*DH$8),3,0))))</f>
        <v>0</v>
      </c>
      <c r="DI37" s="239">
        <f>IF(OR(SUMIF(DI$12:DI36,2,DI$12:DI36)=2,SUMIF(DI$12:DI36,1,DI$12:DI36)=1,SUM(DI$12:DI36)=1,SUM(DI$12:DI36)=2),0,IF($C37+$ED36&gt;($ED$11*DI$8),1,IF($C37+$D37+$E37+$F37+$ED36&gt;($ED$11*DI$8),2,IF($C37+$D37+$E37+$F37+$G37+$ED36&gt;($ED$11*DI$8),3,0))))</f>
        <v>0</v>
      </c>
      <c r="DJ37" s="239">
        <f>IF(OR(SUMIF(DJ$12:DJ36,2,DJ$12:DJ36)=2,SUMIF(DJ$12:DJ36,1,DJ$12:DJ36)=1,SUM(DJ$12:DJ36)=1,SUM(DJ$12:DJ36)=2),0,IF($C37+$ED36&gt;($ED$11*DJ$8),1,IF($C37+$D37+$E37+$F37+$ED36&gt;($ED$11*DJ$8),2,IF($C37+$D37+$E37+$F37+$G37+$ED36&gt;($ED$11*DJ$8),3,0))))</f>
        <v>0</v>
      </c>
      <c r="DK37" s="239">
        <f>IF(OR(SUMIF(DK$12:DK36,2,DK$12:DK36)=2,SUMIF(DK$12:DK36,1,DK$12:DK36)=1,SUM(DK$12:DK36)=1,SUM(DK$12:DK36)=2),0,IF($C37+$ED36&gt;($ED$11*DK$8),1,IF($C37+$D37+$E37+$F37+$ED36&gt;($ED$11*DK$8),2,IF($C37+$D37+$E37+$F37+$G37+$ED36&gt;($ED$11*DK$8),3,0))))</f>
        <v>0</v>
      </c>
      <c r="DL37" s="239">
        <f>IF(OR(SUMIF(DL$12:DL36,2,DL$12:DL36)=2,SUMIF(DL$12:DL36,1,DL$12:DL36)=1,SUM(DL$12:DL36)=1,SUM(DL$12:DL36)=2),0,IF($C37+$ED36&gt;($ED$11*DL$8),1,IF($C37+$D37+$E37+$F37+$ED36&gt;($ED$11*DL$8),2,IF($C37+$D37+$E37+$F37+$G37+$ED36&gt;($ED$11*DL$8),3,0))))</f>
        <v>0</v>
      </c>
      <c r="DM37" s="239">
        <f>IF(OR(SUMIF(DM$12:DM36,2,DM$12:DM36)=2,SUMIF(DM$12:DM36,1,DM$12:DM36)=1,SUM(DM$12:DM36)=1,SUM(DM$12:DM36)=2),0,IF($C37+$ED36&gt;($ED$11*DM$8),1,IF($C37+$D37+$E37+$F37+$ED36&gt;($ED$11*DM$8),2,IF($C37+$D37+$E37+$F37+$G37+$ED36&gt;($ED$11*DM$8),3,0))))</f>
        <v>0</v>
      </c>
      <c r="DN37" s="239">
        <f>IF(OR(SUMIF(DN$12:DN36,2,DN$12:DN36)=2,SUMIF(DN$12:DN36,1,DN$12:DN36)=1,SUM(DN$12:DN36)=1,SUM(DN$12:DN36)=2),0,IF($C37+$ED36&gt;($ED$11*DN$8),1,IF($C37+$D37+$E37+$F37+$ED36&gt;($ED$11*DN$8),2,IF($C37+$D37+$E37+$F37+$G37+$ED36&gt;($ED$11*DN$8),3,0))))</f>
        <v>0</v>
      </c>
      <c r="DO37" s="239">
        <f>IF(OR(SUMIF(DO$12:DO36,2,DO$12:DO36)=2,SUMIF(DO$12:DO36,1,DO$12:DO36)=1,SUM(DO$12:DO36)=1,SUM(DO$12:DO36)=2),0,IF($C37+$ED36&gt;($ED$11*DO$8),1,IF($C37+$D37+$E37+$F37+$ED36&gt;($ED$11*DO$8),2,IF($C37+$D37+$E37+$F37+$G37+$ED36&gt;($ED$11*DO$8),3,0))))</f>
        <v>0</v>
      </c>
      <c r="DP37" s="239">
        <f>IF(OR(SUMIF(DP$12:DP36,2,DP$12:DP36)=2,SUMIF(DP$12:DP36,1,DP$12:DP36)=1,SUM(DP$12:DP36)=1,SUM(DP$12:DP36)=2),0,IF($C37+$ED36&gt;($ED$11*DP$8),1,IF($C37+$D37+$E37+$F37+$ED36&gt;($ED$11*DP$8),2,IF($C37+$D37+$E37+$F37+$G37+$ED36&gt;($ED$11*DP$8),3,0))))</f>
        <v>0</v>
      </c>
      <c r="DQ37" s="239">
        <f>IF(OR(SUMIF(DQ$12:DQ36,2,DQ$12:DQ36)=2,SUMIF(DQ$12:DQ36,1,DQ$12:DQ36)=1,SUM(DQ$12:DQ36)=1,SUM(DQ$12:DQ36)=2),0,IF($C37+$ED36&gt;($ED$11*DQ$8),1,IF($C37+$D37+$E37+$F37+$ED36&gt;($ED$11*DQ$8),2,IF($C37+$D37+$E37+$F37+$G37+$ED36&gt;($ED$11*DQ$8),3,0))))</f>
        <v>0</v>
      </c>
      <c r="DR37" s="239">
        <f>IF(OR(SUMIF(DR$12:DR36,2,DR$12:DR36)=2,SUMIF(DR$12:DR36,1,DR$12:DR36)=1,SUM(DR$12:DR36)=1,SUM(DR$12:DR36)=2),0,IF($C37+$ED36&gt;($ED$11*DR$8),1,IF($C37+$D37+$E37+$F37+$ED36&gt;($ED$11*DR$8),2,IF($C37+$D37+$E37+$F37+$G37+$ED36&gt;($ED$11*DR$8),3,0))))</f>
        <v>0</v>
      </c>
      <c r="DS37" s="239">
        <f>IF(OR(SUMIF(DS$12:DS36,2,DS$12:DS36)=2,SUMIF(DS$12:DS36,1,DS$12:DS36)=1,SUM(DS$12:DS36)=1,SUM(DS$12:DS36)=2),0,IF($C37+$ED36&gt;($ED$11*DS$8),1,IF($C37+$D37+$E37+$F37+$ED36&gt;($ED$11*DS$8),2,IF($C37+$D37+$E37+$F37+$G37+$ED36&gt;($ED$11*DS$8),3,0))))</f>
        <v>0</v>
      </c>
      <c r="DT37" s="239">
        <f>IF(OR(SUMIF(DT$12:DT36,2,DT$12:DT36)=2,SUMIF(DT$12:DT36,1,DT$12:DT36)=1,SUM(DT$12:DT36)=1,SUM(DT$12:DT36)=2),0,IF($C37+$ED36&gt;($ED$11*DT$8),1,IF($C37+$D37+$E37+$F37+$ED36&gt;($ED$11*DT$8),2,IF($C37+$D37+$E37+$F37+$G37+$ED36&gt;($ED$11*DT$8),3,0))))</f>
        <v>0</v>
      </c>
      <c r="DU37" s="239">
        <f>IF(OR(SUMIF(DU$12:DU36,2,DU$12:DU36)=2,SUMIF(DU$12:DU36,1,DU$12:DU36)=1,SUM(DU$12:DU36)=1,SUM(DU$12:DU36)=2),0,IF($C37+$ED36&gt;($ED$11*DU$8),1,IF($C37+$D37+$E37+$F37+$ED36&gt;($ED$11*DU$8),2,IF($C37+$D37+$E37+$F37+$G37+$ED36&gt;($ED$11*DU$8),3,0))))</f>
        <v>0</v>
      </c>
      <c r="DV37" s="239">
        <f>IF(OR(SUMIF(DV$12:DV36,2,DV$12:DV36)=2,SUMIF(DV$12:DV36,1,DV$12:DV36)=1,SUM(DV$12:DV36)=1,SUM(DV$12:DV36)=2),0,IF($C37+$ED36&gt;($ED$11*DV$8),1,IF($C37+$D37+$E37+$F37+$ED36&gt;($ED$11*DV$8),2,IF($C37+$D37+$E37+$F37+$G37+$ED36&gt;($ED$11*DV$8),3,0))))</f>
        <v>0</v>
      </c>
      <c r="DW37" s="239">
        <f>IF(OR(SUMIF(DW$12:DW36,2,DW$12:DW36)=2,SUMIF(DW$12:DW36,1,DW$12:DW36)=1,SUM(DW$12:DW36)=1,SUM(DW$12:DW36)=2),0,IF($C37+$ED36&gt;($ED$11*DW$8),1,IF($C37+$D37+$E37+$F37+$ED36&gt;($ED$11*DW$8),2,IF($C37+$D37+$E37+$F37+$G37+$ED36&gt;($ED$11*DW$8),3,0))))</f>
        <v>0</v>
      </c>
      <c r="DX37" s="239">
        <f>IF(OR(SUMIF(DX$12:DX36,2,DX$12:DX36)=2,SUMIF(DX$12:DX36,1,DX$12:DX36)=1,SUM(DX$12:DX36)=1,SUM(DX$12:DX36)=2),0,IF($C37+$ED36&gt;($ED$11*DX$8),1,IF($C37+$D37+$E37+$F37+$ED36&gt;($ED$11*DX$8),2,IF($C37+$D37+$E37+$F37+$G37+$ED36&gt;($ED$11*DX$8),3,0))))</f>
        <v>0</v>
      </c>
      <c r="DY37" s="239">
        <f>IF(OR(SUMIF(DY$12:DY36,2,DY$12:DY36)=2,SUMIF(DY$12:DY36,1,DY$12:DY36)=1,SUM(DY$12:DY36)=1,SUM(DY$12:DY36)=2),0,IF($C37+$ED36&gt;($ED$11*DY$8),1,IF($C37+$D37+$E37+$F37+$ED36&gt;($ED$11*DY$8),2,IF($C37+$D37+$E37+$F37+$G37+$ED36&gt;($ED$11*DY$8),3,0))))</f>
        <v>0</v>
      </c>
      <c r="DZ37" s="239">
        <f>IF(OR(SUMIF(DZ$12:DZ36,2,DZ$12:DZ36)=2,SUMIF(DZ$12:DZ36,1,DZ$12:DZ36)=1,SUM(DZ$12:DZ36)=1,SUM(DZ$12:DZ36)=2),0,IF($C37+$ED36&gt;($ED$11*DZ$8),1,IF($C37+$D37+$E37+$F37+$ED36&gt;($ED$11*DZ$8),2,IF($C37+$D37+$E37+$F37+$G37+$ED36&gt;($ED$11*DZ$8),3,0))))</f>
        <v>0</v>
      </c>
      <c r="EA37" s="239">
        <f>IF(OR(SUMIF(EA$12:EA36,2,EA$12:EA36)=2,SUMIF(EA$12:EA36,1,EA$12:EA36)=1,SUM(EA$12:EA36)=1,SUM(EA$12:EA36)=2),0,IF($C37+$ED36&gt;($ED$11*EA$8),1,IF($C37+$D37+$E37+$F37+$ED36&gt;($ED$11*EA$8),2,IF($C37+$D37+$E37+$F37+$G37+$ED36&gt;($ED$11*EA$8),3,0))))</f>
        <v>0</v>
      </c>
      <c r="EB37" s="239">
        <f>IF(OR(SUMIF(EB$12:EB36,2,EB$12:EB36)=2,SUMIF(EB$12:EB36,1,EB$12:EB36)=1,SUM(EB$12:EB36)=1,SUM(EB$12:EB36)=2),0,IF($C37+$ED36&gt;($ED$11*EB$8),1,IF($C37+$D37+$E37+$F37+$ED36&gt;($ED$11*EB$8),2,IF($C37+$D37+$E37+$F37+$G37+$ED36&gt;($ED$11*EB$8),3,0))))</f>
        <v>0</v>
      </c>
      <c r="EC37" s="239">
        <f>IF(OR(SUMIF(EC$12:EC36,2,EC$12:EC36)=2,SUMIF(EC$12:EC36,1,EC$12:EC36)=1,SUM(EC$12:EC36)=1,SUM(EC$12:EC36)=2),0,IF($C37+$ED36&gt;($ED$11*EC$8),1,IF($C37+$D37+$E37+$F37+$ED36&gt;($ED$11*EC$8),2,IF($C37+$D37+$E37+$F37+$G37+$ED36&gt;($ED$11*EC$8),3,0))))</f>
        <v>0</v>
      </c>
      <c r="ED37" s="197">
        <f>SUM($C$12:$F37)</f>
        <v>0</v>
      </c>
    </row>
    <row r="38" spans="1:134" ht="14.1" customHeight="1">
      <c r="A38" s="236">
        <v>27</v>
      </c>
      <c r="B38" s="237"/>
      <c r="C38" s="237"/>
      <c r="D38" s="237"/>
      <c r="E38" s="237"/>
      <c r="F38" s="237"/>
      <c r="G38" s="237"/>
      <c r="H38" s="239">
        <f>IF(OR(SUMIF(H$12:H37,2,H$12:H37)=2,SUMIF(H$12:H37,1,H$12:H37)=1,SUM(H$12:H37)=1,SUM(H$12:H37)=2),0,IF($C38+$ED37&gt;($ED$11*H$8),1,IF($C38+$D38+$E38+$F38+$ED37&gt;($ED$11*H$8),2,IF($C38+$D38+$E38+$F38+$G38+$ED37&gt;($ED$11*H$8),3,0))))</f>
        <v>0</v>
      </c>
      <c r="I38" s="239">
        <f>IF(OR(SUMIF(I$12:I37,2,I$12:I37)=2,SUMIF(I$12:I37,1,I$12:I37)=1,SUM(I$12:I37)=1,SUM(I$12:I37)=2),0,IF($C38+$ED37&gt;($ED$11*I$8),1,IF($C38+$D38+$E38+$F38+$ED37&gt;($ED$11*I$8),2,IF($C38+$D38+$E38+$F38+$G38+$ED37&gt;($ED$11*I$8),3,0))))</f>
        <v>0</v>
      </c>
      <c r="J38" s="239">
        <f>IF(OR(SUMIF(J$12:J37,2,J$12:J37)=2,SUMIF(J$12:J37,1,J$12:J37)=1,SUM(J$12:J37)=1,SUM(J$12:J37)=2),0,IF($C38+$ED37&gt;($ED$11*J$8),1,IF($C38+$D38+$E38+$F38+$ED37&gt;($ED$11*J$8),2,IF($C38+$D38+$E38+$F38+$G38+$ED37&gt;($ED$11*J$8),3,0))))</f>
        <v>0</v>
      </c>
      <c r="K38" s="239">
        <f>IF(OR(SUMIF(K$12:K37,2,K$12:K37)=2,SUMIF(K$12:K37,1,K$12:K37)=1,SUM(K$12:K37)=1,SUM(K$12:K37)=2),0,IF($C38+$ED37&gt;($ED$11*K$8),1,IF($C38+$D38+$E38+$F38+$ED37&gt;($ED$11*K$8),2,IF($C38+$D38+$E38+$F38+$G38+$ED37&gt;($ED$11*K$8),3,0))))</f>
        <v>0</v>
      </c>
      <c r="L38" s="239">
        <f>IF(OR(SUMIF(L$12:L37,2,L$12:L37)=2,SUMIF(L$12:L37,1,L$12:L37)=1,SUM(L$12:L37)=1,SUM(L$12:L37)=2),0,IF($C38+$ED37&gt;($ED$11*L$8),1,IF($C38+$D38+$E38+$F38+$ED37&gt;($ED$11*L$8),2,IF($C38+$D38+$E38+$F38+$G38+$ED37&gt;($ED$11*L$8),3,0))))</f>
        <v>0</v>
      </c>
      <c r="M38" s="239">
        <f>IF(OR(SUMIF(M$12:M37,2,M$12:M37)=2,SUMIF(M$12:M37,1,M$12:M37)=1,SUM(M$12:M37)=1,SUM(M$12:M37)=2),0,IF($C38+$ED37&gt;($ED$11*M$8),1,IF($C38+$D38+$E38+$F38+$ED37&gt;($ED$11*M$8),2,IF($C38+$D38+$E38+$F38+$G38+$ED37&gt;($ED$11*M$8),3,0))))</f>
        <v>0</v>
      </c>
      <c r="N38" s="239">
        <f>IF(OR(SUMIF(N$12:N37,2,N$12:N37)=2,SUMIF(N$12:N37,1,N$12:N37)=1,SUM(N$12:N37)=1,SUM(N$12:N37)=2),0,IF($C38+$ED37&gt;($ED$11*N$8),1,IF($C38+$D38+$E38+$F38+$ED37&gt;($ED$11*N$8),2,IF($C38+$D38+$E38+$F38+$G38+$ED37&gt;($ED$11*N$8),3,0))))</f>
        <v>0</v>
      </c>
      <c r="O38" s="239">
        <f>IF(OR(SUMIF(O$12:O37,2,O$12:O37)=2,SUMIF(O$12:O37,1,O$12:O37)=1,SUM(O$12:O37)=1,SUM(O$12:O37)=2),0,IF($C38+$ED37&gt;($ED$11*O$8),1,IF($C38+$D38+$E38+$F38+$ED37&gt;($ED$11*O$8),2,IF($C38+$D38+$E38+$F38+$G38+$ED37&gt;($ED$11*O$8),3,0))))</f>
        <v>0</v>
      </c>
      <c r="P38" s="239">
        <f>IF(OR(SUMIF(P$12:P37,2,P$12:P37)=2,SUMIF(P$12:P37,1,P$12:P37)=1,SUM(P$12:P37)=1,SUM(P$12:P37)=2),0,IF($C38+$ED37&gt;($ED$11*P$8),1,IF($C38+$D38+$E38+$F38+$ED37&gt;($ED$11*P$8),2,IF($C38+$D38+$E38+$F38+$G38+$ED37&gt;($ED$11*P$8),3,0))))</f>
        <v>0</v>
      </c>
      <c r="Q38" s="239">
        <f>IF(OR(SUMIF(Q$12:Q37,2,Q$12:Q37)=2,SUMIF(Q$12:Q37,1,Q$12:Q37)=1,SUM(Q$12:Q37)=1,SUM(Q$12:Q37)=2),0,IF($C38+$ED37&gt;($ED$11*Q$8),1,IF($C38+$D38+$E38+$F38+$ED37&gt;($ED$11*Q$8),2,IF($C38+$D38+$E38+$F38+$G38+$ED37&gt;($ED$11*Q$8),3,0))))</f>
        <v>0</v>
      </c>
      <c r="R38" s="239">
        <f>IF(OR(SUMIF(R$12:R37,2,R$12:R37)=2,SUMIF(R$12:R37,1,R$12:R37)=1,SUM(R$12:R37)=1,SUM(R$12:R37)=2),0,IF($C38+$ED37&gt;($ED$11*R$8),1,IF($C38+$D38+$E38+$F38+$ED37&gt;($ED$11*R$8),2,IF($C38+$D38+$E38+$F38+$G38+$ED37&gt;($ED$11*R$8),3,0))))</f>
        <v>0</v>
      </c>
      <c r="S38" s="239">
        <f>IF(OR(SUMIF(S$12:S37,2,S$12:S37)=2,SUMIF(S$12:S37,1,S$12:S37)=1,SUM(S$12:S37)=1,SUM(S$12:S37)=2),0,IF($C38+$ED37&gt;($ED$11*S$8),1,IF($C38+$D38+$E38+$F38+$ED37&gt;($ED$11*S$8),2,IF($C38+$D38+$E38+$F38+$G38+$ED37&gt;($ED$11*S$8),3,0))))</f>
        <v>0</v>
      </c>
      <c r="T38" s="239">
        <f>IF(OR(SUMIF(T$12:T37,2,T$12:T37)=2,SUMIF(T$12:T37,1,T$12:T37)=1,SUM(T$12:T37)=1,SUM(T$12:T37)=2),0,IF($C38+$ED37&gt;($ED$11*T$8),1,IF($C38+$D38+$E38+$F38+$ED37&gt;($ED$11*T$8),2,IF($C38+$D38+$E38+$F38+$G38+$ED37&gt;($ED$11*T$8),3,0))))</f>
        <v>0</v>
      </c>
      <c r="U38" s="239">
        <f>IF(OR(SUMIF(U$12:U37,2,U$12:U37)=2,SUMIF(U$12:U37,1,U$12:U37)=1,SUM(U$12:U37)=1,SUM(U$12:U37)=2),0,IF($C38+$ED37&gt;($ED$11*U$8),1,IF($C38+$D38+$E38+$F38+$ED37&gt;($ED$11*U$8),2,IF($C38+$D38+$E38+$F38+$G38+$ED37&gt;($ED$11*U$8),3,0))))</f>
        <v>0</v>
      </c>
      <c r="V38" s="239">
        <f>IF(OR(SUMIF(V$12:V37,2,V$12:V37)=2,SUMIF(V$12:V37,1,V$12:V37)=1,SUM(V$12:V37)=1,SUM(V$12:V37)=2),0,IF($C38+$ED37&gt;($ED$11*V$8),1,IF($C38+$D38+$E38+$F38+$ED37&gt;($ED$11*V$8),2,IF($C38+$D38+$E38+$F38+$G38+$ED37&gt;($ED$11*V$8),3,0))))</f>
        <v>0</v>
      </c>
      <c r="W38" s="239">
        <f>IF(OR(SUMIF(W$12:W37,2,W$12:W37)=2,SUMIF(W$12:W37,1,W$12:W37)=1,SUM(W$12:W37)=1,SUM(W$12:W37)=2),0,IF($C38+$ED37&gt;($ED$11*W$8),1,IF($C38+$D38+$E38+$F38+$ED37&gt;($ED$11*W$8),2,IF($C38+$D38+$E38+$F38+$G38+$ED37&gt;($ED$11*W$8),3,0))))</f>
        <v>0</v>
      </c>
      <c r="X38" s="239">
        <f>IF(OR(SUMIF(X$12:X37,2,X$12:X37)=2,SUMIF(X$12:X37,1,X$12:X37)=1,SUM(X$12:X37)=1,SUM(X$12:X37)=2),0,IF($C38+$ED37&gt;($ED$11*X$8),1,IF($C38+$D38+$E38+$F38+$ED37&gt;($ED$11*X$8),2,IF($C38+$D38+$E38+$F38+$G38+$ED37&gt;($ED$11*X$8),3,0))))</f>
        <v>0</v>
      </c>
      <c r="Y38" s="239">
        <f>IF(OR(SUMIF(Y$12:Y37,2,Y$12:Y37)=2,SUMIF(Y$12:Y37,1,Y$12:Y37)=1,SUM(Y$12:Y37)=1,SUM(Y$12:Y37)=2),0,IF($C38+$ED37&gt;($ED$11*Y$8),1,IF($C38+$D38+$E38+$F38+$ED37&gt;($ED$11*Y$8),2,IF($C38+$D38+$E38+$F38+$G38+$ED37&gt;($ED$11*Y$8),3,0))))</f>
        <v>0</v>
      </c>
      <c r="Z38" s="239">
        <f>IF(OR(SUMIF(Z$12:Z37,2,Z$12:Z37)=2,SUMIF(Z$12:Z37,1,Z$12:Z37)=1,SUM(Z$12:Z37)=1,SUM(Z$12:Z37)=2),0,IF($C38+$ED37&gt;($ED$11*Z$8),1,IF($C38+$D38+$E38+$F38+$ED37&gt;($ED$11*Z$8),2,IF($C38+$D38+$E38+$F38+$G38+$ED37&gt;($ED$11*Z$8),3,0))))</f>
        <v>0</v>
      </c>
      <c r="AA38" s="239">
        <f>IF(OR(SUMIF(AA$12:AA37,2,AA$12:AA37)=2,SUMIF(AA$12:AA37,1,AA$12:AA37)=1,SUM(AA$12:AA37)=1,SUM(AA$12:AA37)=2),0,IF($C38+$ED37&gt;($ED$11*AA$8),1,IF($C38+$D38+$E38+$F38+$ED37&gt;($ED$11*AA$8),2,IF($C38+$D38+$E38+$F38+$G38+$ED37&gt;($ED$11*AA$8),3,0))))</f>
        <v>0</v>
      </c>
      <c r="AB38" s="239">
        <f>IF(OR(SUMIF(AB$12:AB37,2,AB$12:AB37)=2,SUMIF(AB$12:AB37,1,AB$12:AB37)=1,SUM(AB$12:AB37)=1,SUM(AB$12:AB37)=2),0,IF($C38+$ED37&gt;($ED$11*AB$8),1,IF($C38+$D38+$E38+$F38+$ED37&gt;($ED$11*AB$8),2,IF($C38+$D38+$E38+$F38+$G38+$ED37&gt;($ED$11*AB$8),3,0))))</f>
        <v>0</v>
      </c>
      <c r="AC38" s="239">
        <f>IF(OR(SUMIF(AC$12:AC37,2,AC$12:AC37)=2,SUMIF(AC$12:AC37,1,AC$12:AC37)=1,SUM(AC$12:AC37)=1,SUM(AC$12:AC37)=2),0,IF($C38+$ED37&gt;($ED$11*AC$8),1,IF($C38+$D38+$E38+$F38+$ED37&gt;($ED$11*AC$8),2,IF($C38+$D38+$E38+$F38+$G38+$ED37&gt;($ED$11*AC$8),3,0))))</f>
        <v>0</v>
      </c>
      <c r="AD38" s="239">
        <f>IF(OR(SUMIF(AD$12:AD37,2,AD$12:AD37)=2,SUMIF(AD$12:AD37,1,AD$12:AD37)=1,SUM(AD$12:AD37)=1,SUM(AD$12:AD37)=2),0,IF($C38+$ED37&gt;($ED$11*AD$8),1,IF($C38+$D38+$E38+$F38+$ED37&gt;($ED$11*AD$8),2,IF($C38+$D38+$E38+$F38+$G38+$ED37&gt;($ED$11*AD$8),3,0))))</f>
        <v>0</v>
      </c>
      <c r="AE38" s="239">
        <f>IF(OR(SUMIF(AE$12:AE37,2,AE$12:AE37)=2,SUMIF(AE$12:AE37,1,AE$12:AE37)=1,SUM(AE$12:AE37)=1,SUM(AE$12:AE37)=2),0,IF($C38+$ED37&gt;($ED$11*AE$8),1,IF($C38+$D38+$E38+$F38+$ED37&gt;($ED$11*AE$8),2,IF($C38+$D38+$E38+$F38+$G38+$ED37&gt;($ED$11*AE$8),3,0))))</f>
        <v>0</v>
      </c>
      <c r="AF38" s="239">
        <f>IF(OR(SUMIF(AF$12:AF37,2,AF$12:AF37)=2,SUMIF(AF$12:AF37,1,AF$12:AF37)=1,SUM(AF$12:AF37)=1,SUM(AF$12:AF37)=2),0,IF($C38+$ED37&gt;($ED$11*AF$8),1,IF($C38+$D38+$E38+$F38+$ED37&gt;($ED$11*AF$8),2,IF($C38+$D38+$E38+$F38+$G38+$ED37&gt;($ED$11*AF$8),3,0))))</f>
        <v>0</v>
      </c>
      <c r="AG38" s="239">
        <f>IF(OR(SUMIF(AG$12:AG37,2,AG$12:AG37)=2,SUMIF(AG$12:AG37,1,AG$12:AG37)=1,SUM(AG$12:AG37)=1,SUM(AG$12:AG37)=2),0,IF($C38+$ED37&gt;($ED$11*AG$8),1,IF($C38+$D38+$E38+$F38+$ED37&gt;($ED$11*AG$8),2,IF($C38+$D38+$E38+$F38+$G38+$ED37&gt;($ED$11*AG$8),3,0))))</f>
        <v>0</v>
      </c>
      <c r="AH38" s="239">
        <f>IF(OR(SUMIF(AH$12:AH37,2,AH$12:AH37)=2,SUMIF(AH$12:AH37,1,AH$12:AH37)=1,SUM(AH$12:AH37)=1,SUM(AH$12:AH37)=2),0,IF($C38+$ED37&gt;($ED$11*AH$8),1,IF($C38+$D38+$E38+$F38+$ED37&gt;($ED$11*AH$8),2,IF($C38+$D38+$E38+$F38+$G38+$ED37&gt;($ED$11*AH$8),3,0))))</f>
        <v>0</v>
      </c>
      <c r="AI38" s="239">
        <f>IF(OR(SUMIF(AI$12:AI37,2,AI$12:AI37)=2,SUMIF(AI$12:AI37,1,AI$12:AI37)=1,SUM(AI$12:AI37)=1,SUM(AI$12:AI37)=2),0,IF($C38+$ED37&gt;($ED$11*AI$8),1,IF($C38+$D38+$E38+$F38+$ED37&gt;($ED$11*AI$8),2,IF($C38+$D38+$E38+$F38+$G38+$ED37&gt;($ED$11*AI$8),3,0))))</f>
        <v>0</v>
      </c>
      <c r="AJ38" s="239">
        <f>IF(OR(SUMIF(AJ$12:AJ37,2,AJ$12:AJ37)=2,SUMIF(AJ$12:AJ37,1,AJ$12:AJ37)=1,SUM(AJ$12:AJ37)=1,SUM(AJ$12:AJ37)=2),0,IF($C38+$ED37&gt;($ED$11*AJ$8),1,IF($C38+$D38+$E38+$F38+$ED37&gt;($ED$11*AJ$8),2,IF($C38+$D38+$E38+$F38+$G38+$ED37&gt;($ED$11*AJ$8),3,0))))</f>
        <v>0</v>
      </c>
      <c r="AK38" s="239">
        <f>IF(OR(SUMIF(AK$12:AK37,2,AK$12:AK37)=2,SUMIF(AK$12:AK37,1,AK$12:AK37)=1,SUM(AK$12:AK37)=1,SUM(AK$12:AK37)=2),0,IF($C38+$ED37&gt;($ED$11*AK$8),1,IF($C38+$D38+$E38+$F38+$ED37&gt;($ED$11*AK$8),2,IF($C38+$D38+$E38+$F38+$G38+$ED37&gt;($ED$11*AK$8),3,0))))</f>
        <v>0</v>
      </c>
      <c r="AL38" s="239">
        <f>IF(OR(SUMIF(AL$12:AL37,2,AL$12:AL37)=2,SUMIF(AL$12:AL37,1,AL$12:AL37)=1,SUM(AL$12:AL37)=1,SUM(AL$12:AL37)=2),0,IF($C38+$ED37&gt;($ED$11*AL$8),1,IF($C38+$D38+$E38+$F38+$ED37&gt;($ED$11*AL$8),2,IF($C38+$D38+$E38+$F38+$G38+$ED37&gt;($ED$11*AL$8),3,0))))</f>
        <v>0</v>
      </c>
      <c r="AM38" s="239">
        <f>IF(OR(SUMIF(AM$12:AM37,2,AM$12:AM37)=2,SUMIF(AM$12:AM37,1,AM$12:AM37)=1,SUM(AM$12:AM37)=1,SUM(AM$12:AM37)=2),0,IF($C38+$ED37&gt;($ED$11*AM$8),1,IF($C38+$D38+$E38+$F38+$ED37&gt;($ED$11*AM$8),2,IF($C38+$D38+$E38+$F38+$G38+$ED37&gt;($ED$11*AM$8),3,0))))</f>
        <v>0</v>
      </c>
      <c r="AN38" s="239">
        <f>IF(OR(SUMIF(AN$12:AN37,2,AN$12:AN37)=2,SUMIF(AN$12:AN37,1,AN$12:AN37)=1,SUM(AN$12:AN37)=1,SUM(AN$12:AN37)=2),0,IF($C38+$ED37&gt;($ED$11*AN$8),1,IF($C38+$D38+$E38+$F38+$ED37&gt;($ED$11*AN$8),2,IF($C38+$D38+$E38+$F38+$G38+$ED37&gt;($ED$11*AN$8),3,0))))</f>
        <v>0</v>
      </c>
      <c r="AO38" s="239">
        <f>IF(OR(SUMIF(AO$12:AO37,2,AO$12:AO37)=2,SUMIF(AO$12:AO37,1,AO$12:AO37)=1,SUM(AO$12:AO37)=1,SUM(AO$12:AO37)=2),0,IF($C38+$ED37&gt;($ED$11*AO$8),1,IF($C38+$D38+$E38+$F38+$ED37&gt;($ED$11*AO$8),2,IF($C38+$D38+$E38+$F38+$G38+$ED37&gt;($ED$11*AO$8),3,0))))</f>
        <v>0</v>
      </c>
      <c r="AP38" s="239">
        <f>IF(OR(SUMIF(AP$12:AP37,2,AP$12:AP37)=2,SUMIF(AP$12:AP37,1,AP$12:AP37)=1,SUM(AP$12:AP37)=1,SUM(AP$12:AP37)=2),0,IF($C38+$ED37&gt;($ED$11*AP$8),1,IF($C38+$D38+$E38+$F38+$ED37&gt;($ED$11*AP$8),2,IF($C38+$D38+$E38+$F38+$G38+$ED37&gt;($ED$11*AP$8),3,0))))</f>
        <v>0</v>
      </c>
      <c r="AQ38" s="239">
        <f>IF(OR(SUMIF(AQ$12:AQ37,2,AQ$12:AQ37)=2,SUMIF(AQ$12:AQ37,1,AQ$12:AQ37)=1,SUM(AQ$12:AQ37)=1,SUM(AQ$12:AQ37)=2),0,IF($C38+$ED37&gt;($ED$11*AQ$8),1,IF($C38+$D38+$E38+$F38+$ED37&gt;($ED$11*AQ$8),2,IF($C38+$D38+$E38+$F38+$G38+$ED37&gt;($ED$11*AQ$8),3,0))))</f>
        <v>0</v>
      </c>
      <c r="AR38" s="239">
        <f>IF(OR(SUMIF(AR$12:AR37,2,AR$12:AR37)=2,SUMIF(AR$12:AR37,1,AR$12:AR37)=1,SUM(AR$12:AR37)=1,SUM(AR$12:AR37)=2),0,IF($C38+$ED37&gt;($ED$11*AR$8),1,IF($C38+$D38+$E38+$F38+$ED37&gt;($ED$11*AR$8),2,IF($C38+$D38+$E38+$F38+$G38+$ED37&gt;($ED$11*AR$8),3,0))))</f>
        <v>0</v>
      </c>
      <c r="AS38" s="239">
        <f>IF(OR(SUMIF(AS$12:AS37,2,AS$12:AS37)=2,SUMIF(AS$12:AS37,1,AS$12:AS37)=1,SUM(AS$12:AS37)=1,SUM(AS$12:AS37)=2),0,IF($C38+$ED37&gt;($ED$11*AS$8),1,IF($C38+$D38+$E38+$F38+$ED37&gt;($ED$11*AS$8),2,IF($C38+$D38+$E38+$F38+$G38+$ED37&gt;($ED$11*AS$8),3,0))))</f>
        <v>0</v>
      </c>
      <c r="AT38" s="239">
        <f>IF(OR(SUMIF(AT$12:AT37,2,AT$12:AT37)=2,SUMIF(AT$12:AT37,1,AT$12:AT37)=1,SUM(AT$12:AT37)=1,SUM(AT$12:AT37)=2),0,IF($C38+$ED37&gt;($ED$11*AT$8),1,IF($C38+$D38+$E38+$F38+$ED37&gt;($ED$11*AT$8),2,IF($C38+$D38+$E38+$F38+$G38+$ED37&gt;($ED$11*AT$8),3,0))))</f>
        <v>0</v>
      </c>
      <c r="AU38" s="239">
        <f>IF(OR(SUMIF(AU$12:AU37,2,AU$12:AU37)=2,SUMIF(AU$12:AU37,1,AU$12:AU37)=1,SUM(AU$12:AU37)=1,SUM(AU$12:AU37)=2),0,IF($C38+$ED37&gt;($ED$11*AU$8),1,IF($C38+$D38+$E38+$F38+$ED37&gt;($ED$11*AU$8),2,IF($C38+$D38+$E38+$F38+$G38+$ED37&gt;($ED$11*AU$8),3,0))))</f>
        <v>0</v>
      </c>
      <c r="AV38" s="239">
        <f>IF(OR(SUMIF(AV$12:AV37,2,AV$12:AV37)=2,SUMIF(AV$12:AV37,1,AV$12:AV37)=1,SUM(AV$12:AV37)=1,SUM(AV$12:AV37)=2),0,IF($C38+$ED37&gt;($ED$11*AV$8),1,IF($C38+$D38+$E38+$F38+$ED37&gt;($ED$11*AV$8),2,IF($C38+$D38+$E38+$F38+$G38+$ED37&gt;($ED$11*AV$8),3,0))))</f>
        <v>0</v>
      </c>
      <c r="AW38" s="239">
        <f>IF(OR(SUMIF(AW$12:AW37,2,AW$12:AW37)=2,SUMIF(AW$12:AW37,1,AW$12:AW37)=1,SUM(AW$12:AW37)=1,SUM(AW$12:AW37)=2),0,IF($C38+$ED37&gt;($ED$11*AW$8),1,IF($C38+$D38+$E38+$F38+$ED37&gt;($ED$11*AW$8),2,IF($C38+$D38+$E38+$F38+$G38+$ED37&gt;($ED$11*AW$8),3,0))))</f>
        <v>0</v>
      </c>
      <c r="AX38" s="239">
        <f>IF(OR(SUMIF(AX$12:AX37,2,AX$12:AX37)=2,SUMIF(AX$12:AX37,1,AX$12:AX37)=1,SUM(AX$12:AX37)=1,SUM(AX$12:AX37)=2),0,IF($C38+$ED37&gt;($ED$11*AX$8),1,IF($C38+$D38+$E38+$F38+$ED37&gt;($ED$11*AX$8),2,IF($C38+$D38+$E38+$F38+$G38+$ED37&gt;($ED$11*AX$8),3,0))))</f>
        <v>0</v>
      </c>
      <c r="AY38" s="239">
        <f>IF(OR(SUMIF(AY$12:AY37,2,AY$12:AY37)=2,SUMIF(AY$12:AY37,1,AY$12:AY37)=1,SUM(AY$12:AY37)=1,SUM(AY$12:AY37)=2),0,IF($C38+$ED37&gt;($ED$11*AY$8),1,IF($C38+$D38+$E38+$F38+$ED37&gt;($ED$11*AY$8),2,IF($C38+$D38+$E38+$F38+$G38+$ED37&gt;($ED$11*AY$8),3,0))))</f>
        <v>0</v>
      </c>
      <c r="AZ38" s="239">
        <f>IF(OR(SUMIF(AZ$12:AZ37,2,AZ$12:AZ37)=2,SUMIF(AZ$12:AZ37,1,AZ$12:AZ37)=1,SUM(AZ$12:AZ37)=1,SUM(AZ$12:AZ37)=2),0,IF($C38+$ED37&gt;($ED$11*AZ$8),1,IF($C38+$D38+$E38+$F38+$ED37&gt;($ED$11*AZ$8),2,IF($C38+$D38+$E38+$F38+$G38+$ED37&gt;($ED$11*AZ$8),3,0))))</f>
        <v>0</v>
      </c>
      <c r="BA38" s="239">
        <f>IF(OR(SUMIF(BA$12:BA37,2,BA$12:BA37)=2,SUMIF(BA$12:BA37,1,BA$12:BA37)=1,SUM(BA$12:BA37)=1,SUM(BA$12:BA37)=2),0,IF($C38+$ED37&gt;($ED$11*BA$8),1,IF($C38+$D38+$E38+$F38+$ED37&gt;($ED$11*BA$8),2,IF($C38+$D38+$E38+$F38+$G38+$ED37&gt;($ED$11*BA$8),3,0))))</f>
        <v>0</v>
      </c>
      <c r="BB38" s="239">
        <f>IF(OR(SUMIF(BB$12:BB37,2,BB$12:BB37)=2,SUMIF(BB$12:BB37,1,BB$12:BB37)=1,SUM(BB$12:BB37)=1,SUM(BB$12:BB37)=2),0,IF($C38+$ED37&gt;($ED$11*BB$8),1,IF($C38+$D38+$E38+$F38+$ED37&gt;($ED$11*BB$8),2,IF($C38+$D38+$E38+$F38+$G38+$ED37&gt;($ED$11*BB$8),3,0))))</f>
        <v>0</v>
      </c>
      <c r="BC38" s="239">
        <f>IF(OR(SUMIF(BC$12:BC37,2,BC$12:BC37)=2,SUMIF(BC$12:BC37,1,BC$12:BC37)=1,SUM(BC$12:BC37)=1,SUM(BC$12:BC37)=2),0,IF($C38+$ED37&gt;($ED$11*BC$8),1,IF($C38+$D38+$E38+$F38+$ED37&gt;($ED$11*BC$8),2,IF($C38+$D38+$E38+$F38+$G38+$ED37&gt;($ED$11*BC$8),3,0))))</f>
        <v>0</v>
      </c>
      <c r="BD38" s="239">
        <f>IF(OR(SUMIF(BD$12:BD37,2,BD$12:BD37)=2,SUMIF(BD$12:BD37,1,BD$12:BD37)=1,SUM(BD$12:BD37)=1,SUM(BD$12:BD37)=2),0,IF($C38+$ED37&gt;($ED$11*BD$8),1,IF($C38+$D38+$E38+$F38+$ED37&gt;($ED$11*BD$8),2,IF($C38+$D38+$E38+$F38+$G38+$ED37&gt;($ED$11*BD$8),3,0))))</f>
        <v>0</v>
      </c>
      <c r="BE38" s="239">
        <f>IF(OR(SUMIF(BE$12:BE37,2,BE$12:BE37)=2,SUMIF(BE$12:BE37,1,BE$12:BE37)=1,SUM(BE$12:BE37)=1,SUM(BE$12:BE37)=2),0,IF($C38+$ED37&gt;($ED$11*BE$8),1,IF($C38+$D38+$E38+$F38+$ED37&gt;($ED$11*BE$8),2,IF($C38+$D38+$E38+$F38+$G38+$ED37&gt;($ED$11*BE$8),3,0))))</f>
        <v>0</v>
      </c>
      <c r="BF38" s="239">
        <f>IF(OR(SUMIF(BF$12:BF37,2,BF$12:BF37)=2,SUMIF(BF$12:BF37,1,BF$12:BF37)=1,SUM(BF$12:BF37)=1,SUM(BF$12:BF37)=2),0,IF($C38+$ED37&gt;($ED$11*BF$8),1,IF($C38+$D38+$E38+$F38+$ED37&gt;($ED$11*BF$8),2,IF($C38+$D38+$E38+$F38+$G38+$ED37&gt;($ED$11*BF$8),3,0))))</f>
        <v>0</v>
      </c>
      <c r="BG38" s="239">
        <f>IF(OR(SUMIF(BG$12:BG37,2,BG$12:BG37)=2,SUMIF(BG$12:BG37,1,BG$12:BG37)=1,SUM(BG$12:BG37)=1,SUM(BG$12:BG37)=2),0,IF($C38+$ED37&gt;($ED$11*BG$8),1,IF($C38+$D38+$E38+$F38+$ED37&gt;($ED$11*BG$8),2,IF($C38+$D38+$E38+$F38+$G38+$ED37&gt;($ED$11*BG$8),3,0))))</f>
        <v>0</v>
      </c>
      <c r="BH38" s="239">
        <f>IF(OR(SUMIF(BH$12:BH37,2,BH$12:BH37)=2,SUMIF(BH$12:BH37,1,BH$12:BH37)=1,SUM(BH$12:BH37)=1,SUM(BH$12:BH37)=2),0,IF($C38+$ED37&gt;($ED$11*BH$8),1,IF($C38+$D38+$E38+$F38+$ED37&gt;($ED$11*BH$8),2,IF($C38+$D38+$E38+$F38+$G38+$ED37&gt;($ED$11*BH$8),3,0))))</f>
        <v>0</v>
      </c>
      <c r="BI38" s="239">
        <f>IF(OR(SUMIF(BI$12:BI37,2,BI$12:BI37)=2,SUMIF(BI$12:BI37,1,BI$12:BI37)=1,SUM(BI$12:BI37)=1,SUM(BI$12:BI37)=2),0,IF($C38+$ED37&gt;($ED$11*BI$8),1,IF($C38+$D38+$E38+$F38+$ED37&gt;($ED$11*BI$8),2,IF($C38+$D38+$E38+$F38+$G38+$ED37&gt;($ED$11*BI$8),3,0))))</f>
        <v>0</v>
      </c>
      <c r="BJ38" s="239">
        <f>IF(OR(SUMIF(BJ$12:BJ37,2,BJ$12:BJ37)=2,SUMIF(BJ$12:BJ37,1,BJ$12:BJ37)=1,SUM(BJ$12:BJ37)=1,SUM(BJ$12:BJ37)=2),0,IF($C38+$ED37&gt;($ED$11*BJ$8),1,IF($C38+$D38+$E38+$F38+$ED37&gt;($ED$11*BJ$8),2,IF($C38+$D38+$E38+$F38+$G38+$ED37&gt;($ED$11*BJ$8),3,0))))</f>
        <v>0</v>
      </c>
      <c r="BK38" s="239">
        <f>IF(OR(SUMIF(BK$12:BK37,2,BK$12:BK37)=2,SUMIF(BK$12:BK37,1,BK$12:BK37)=1,SUM(BK$12:BK37)=1,SUM(BK$12:BK37)=2),0,IF($C38+$ED37&gt;($ED$11*BK$8),1,IF($C38+$D38+$E38+$F38+$ED37&gt;($ED$11*BK$8),2,IF($C38+$D38+$E38+$F38+$G38+$ED37&gt;($ED$11*BK$8),3,0))))</f>
        <v>0</v>
      </c>
      <c r="BL38" s="239">
        <f>IF(OR(SUMIF(BL$12:BL37,2,BL$12:BL37)=2,SUMIF(BL$12:BL37,1,BL$12:BL37)=1,SUM(BL$12:BL37)=1,SUM(BL$12:BL37)=2),0,IF($C38+$ED37&gt;($ED$11*BL$8),1,IF($C38+$D38+$E38+$F38+$ED37&gt;($ED$11*BL$8),2,IF($C38+$D38+$E38+$F38+$G38+$ED37&gt;($ED$11*BL$8),3,0))))</f>
        <v>0</v>
      </c>
      <c r="BM38" s="239">
        <f>IF(OR(SUMIF(BM$12:BM37,2,BM$12:BM37)=2,SUMIF(BM$12:BM37,1,BM$12:BM37)=1,SUM(BM$12:BM37)=1,SUM(BM$12:BM37)=2),0,IF($C38+$ED37&gt;($ED$11*BM$8),1,IF($C38+$D38+$E38+$F38+$ED37&gt;($ED$11*BM$8),2,IF($C38+$D38+$E38+$F38+$G38+$ED37&gt;($ED$11*BM$8),3,0))))</f>
        <v>0</v>
      </c>
      <c r="BN38" s="239">
        <f>IF(OR(SUMIF(BN$12:BN37,2,BN$12:BN37)=2,SUMIF(BN$12:BN37,1,BN$12:BN37)=1,SUM(BN$12:BN37)=1,SUM(BN$12:BN37)=2),0,IF($C38+$ED37&gt;($ED$11*BN$8),1,IF($C38+$D38+$E38+$F38+$ED37&gt;($ED$11*BN$8),2,IF($C38+$D38+$E38+$F38+$G38+$ED37&gt;($ED$11*BN$8),3,0))))</f>
        <v>0</v>
      </c>
      <c r="BO38" s="239">
        <f>IF(OR(SUMIF(BO$12:BO37,2,BO$12:BO37)=2,SUMIF(BO$12:BO37,1,BO$12:BO37)=1,SUM(BO$12:BO37)=1,SUM(BO$12:BO37)=2),0,IF($C38+$ED37&gt;($ED$11*BO$8),1,IF($C38+$D38+$E38+$F38+$ED37&gt;($ED$11*BO$8),2,IF($C38+$D38+$E38+$F38+$G38+$ED37&gt;($ED$11*BO$8),3,0))))</f>
        <v>0</v>
      </c>
      <c r="BP38" s="239">
        <f>IF(OR(SUMIF(BP$12:BP37,2,BP$12:BP37)=2,SUMIF(BP$12:BP37,1,BP$12:BP37)=1,SUM(BP$12:BP37)=1,SUM(BP$12:BP37)=2),0,IF($C38+$ED37&gt;($ED$11*BP$8),1,IF($C38+$D38+$E38+$F38+$ED37&gt;($ED$11*BP$8),2,IF($C38+$D38+$E38+$F38+$G38+$ED37&gt;($ED$11*BP$8),3,0))))</f>
        <v>0</v>
      </c>
      <c r="BQ38" s="239">
        <f>IF(OR(SUMIF(BQ$12:BQ37,2,BQ$12:BQ37)=2,SUMIF(BQ$12:BQ37,1,BQ$12:BQ37)=1,SUM(BQ$12:BQ37)=1,SUM(BQ$12:BQ37)=2),0,IF($C38+$ED37&gt;($ED$11*BQ$8),1,IF($C38+$D38+$E38+$F38+$ED37&gt;($ED$11*BQ$8),2,IF($C38+$D38+$E38+$F38+$G38+$ED37&gt;($ED$11*BQ$8),3,0))))</f>
        <v>0</v>
      </c>
      <c r="BR38" s="239">
        <f>IF(OR(SUMIF(BR$12:BR37,2,BR$12:BR37)=2,SUMIF(BR$12:BR37,1,BR$12:BR37)=1,SUM(BR$12:BR37)=1,SUM(BR$12:BR37)=2),0,IF($C38+$ED37&gt;($ED$11*BR$8),1,IF($C38+$D38+$E38+$F38+$ED37&gt;($ED$11*BR$8),2,IF($C38+$D38+$E38+$F38+$G38+$ED37&gt;($ED$11*BR$8),3,0))))</f>
        <v>0</v>
      </c>
      <c r="BS38" s="239">
        <f>IF(OR(SUMIF(BS$12:BS37,2,BS$12:BS37)=2,SUMIF(BS$12:BS37,1,BS$12:BS37)=1,SUM(BS$12:BS37)=1,SUM(BS$12:BS37)=2),0,IF($C38+$ED37&gt;($ED$11*BS$8),1,IF($C38+$D38+$E38+$F38+$ED37&gt;($ED$11*BS$8),2,IF($C38+$D38+$E38+$F38+$G38+$ED37&gt;($ED$11*BS$8),3,0))))</f>
        <v>0</v>
      </c>
      <c r="BT38" s="239">
        <f>IF(OR(SUMIF(BT$12:BT37,2,BT$12:BT37)=2,SUMIF(BT$12:BT37,1,BT$12:BT37)=1,SUM(BT$12:BT37)=1,SUM(BT$12:BT37)=2),0,IF($C38+$ED37&gt;($ED$11*BT$8),1,IF($C38+$D38+$E38+$F38+$ED37&gt;($ED$11*BT$8),2,IF($C38+$D38+$E38+$F38+$G38+$ED37&gt;($ED$11*BT$8),3,0))))</f>
        <v>0</v>
      </c>
      <c r="BU38" s="239">
        <f>IF(OR(SUMIF(BU$12:BU37,2,BU$12:BU37)=2,SUMIF(BU$12:BU37,1,BU$12:BU37)=1,SUM(BU$12:BU37)=1,SUM(BU$12:BU37)=2),0,IF($C38+$ED37&gt;($ED$11*BU$8),1,IF($C38+$D38+$E38+$F38+$ED37&gt;($ED$11*BU$8),2,IF($C38+$D38+$E38+$F38+$G38+$ED37&gt;($ED$11*BU$8),3,0))))</f>
        <v>0</v>
      </c>
      <c r="BV38" s="239">
        <f>IF(OR(SUMIF(BV$12:BV37,2,BV$12:BV37)=2,SUMIF(BV$12:BV37,1,BV$12:BV37)=1,SUM(BV$12:BV37)=1,SUM(BV$12:BV37)=2),0,IF($C38+$ED37&gt;($ED$11*BV$8),1,IF($C38+$D38+$E38+$F38+$ED37&gt;($ED$11*BV$8),2,IF($C38+$D38+$E38+$F38+$G38+$ED37&gt;($ED$11*BV$8),3,0))))</f>
        <v>0</v>
      </c>
      <c r="BW38" s="239">
        <f>IF(OR(SUMIF(BW$12:BW37,2,BW$12:BW37)=2,SUMIF(BW$12:BW37,1,BW$12:BW37)=1,SUM(BW$12:BW37)=1,SUM(BW$12:BW37)=2),0,IF($C38+$ED37&gt;($ED$11*BW$8),1,IF($C38+$D38+$E38+$F38+$ED37&gt;($ED$11*BW$8),2,IF($C38+$D38+$E38+$F38+$G38+$ED37&gt;($ED$11*BW$8),3,0))))</f>
        <v>0</v>
      </c>
      <c r="BX38" s="239">
        <f>IF(OR(SUMIF(BX$12:BX37,2,BX$12:BX37)=2,SUMIF(BX$12:BX37,1,BX$12:BX37)=1,SUM(BX$12:BX37)=1,SUM(BX$12:BX37)=2),0,IF($C38+$ED37&gt;($ED$11*BX$8),1,IF($C38+$D38+$E38+$F38+$ED37&gt;($ED$11*BX$8),2,IF($C38+$D38+$E38+$F38+$G38+$ED37&gt;($ED$11*BX$8),3,0))))</f>
        <v>0</v>
      </c>
      <c r="BY38" s="239">
        <f>IF(OR(SUMIF(BY$12:BY37,2,BY$12:BY37)=2,SUMIF(BY$12:BY37,1,BY$12:BY37)=1,SUM(BY$12:BY37)=1,SUM(BY$12:BY37)=2),0,IF($C38+$ED37&gt;($ED$11*BY$8),1,IF($C38+$D38+$E38+$F38+$ED37&gt;($ED$11*BY$8),2,IF($C38+$D38+$E38+$F38+$G38+$ED37&gt;($ED$11*BY$8),3,0))))</f>
        <v>0</v>
      </c>
      <c r="BZ38" s="239">
        <f>IF(OR(SUMIF(BZ$12:BZ37,2,BZ$12:BZ37)=2,SUMIF(BZ$12:BZ37,1,BZ$12:BZ37)=1,SUM(BZ$12:BZ37)=1,SUM(BZ$12:BZ37)=2),0,IF($C38+$ED37&gt;($ED$11*BZ$8),1,IF($C38+$D38+$E38+$F38+$ED37&gt;($ED$11*BZ$8),2,IF($C38+$D38+$E38+$F38+$G38+$ED37&gt;($ED$11*BZ$8),3,0))))</f>
        <v>0</v>
      </c>
      <c r="CA38" s="239">
        <f>IF(OR(SUMIF(CA$12:CA37,2,CA$12:CA37)=2,SUMIF(CA$12:CA37,1,CA$12:CA37)=1,SUM(CA$12:CA37)=1,SUM(CA$12:CA37)=2),0,IF($C38+$ED37&gt;($ED$11*CA$8),1,IF($C38+$D38+$E38+$F38+$ED37&gt;($ED$11*CA$8),2,IF($C38+$D38+$E38+$F38+$G38+$ED37&gt;($ED$11*CA$8),3,0))))</f>
        <v>0</v>
      </c>
      <c r="CB38" s="239">
        <f>IF(OR(SUMIF(CB$12:CB37,2,CB$12:CB37)=2,SUMIF(CB$12:CB37,1,CB$12:CB37)=1,SUM(CB$12:CB37)=1,SUM(CB$12:CB37)=2),0,IF($C38+$ED37&gt;($ED$11*CB$8),1,IF($C38+$D38+$E38+$F38+$ED37&gt;($ED$11*CB$8),2,IF($C38+$D38+$E38+$F38+$G38+$ED37&gt;($ED$11*CB$8),3,0))))</f>
        <v>0</v>
      </c>
      <c r="CC38" s="239">
        <f>IF(OR(SUMIF(CC$12:CC37,2,CC$12:CC37)=2,SUMIF(CC$12:CC37,1,CC$12:CC37)=1,SUM(CC$12:CC37)=1,SUM(CC$12:CC37)=2),0,IF($C38+$ED37&gt;($ED$11*CC$8),1,IF($C38+$D38+$E38+$F38+$ED37&gt;($ED$11*CC$8),2,IF($C38+$D38+$E38+$F38+$G38+$ED37&gt;($ED$11*CC$8),3,0))))</f>
        <v>0</v>
      </c>
      <c r="CD38" s="239">
        <f>IF(OR(SUMIF(CD$12:CD37,2,CD$12:CD37)=2,SUMIF(CD$12:CD37,1,CD$12:CD37)=1,SUM(CD$12:CD37)=1,SUM(CD$12:CD37)=2),0,IF($C38+$ED37&gt;($ED$11*CD$8),1,IF($C38+$D38+$E38+$F38+$ED37&gt;($ED$11*CD$8),2,IF($C38+$D38+$E38+$F38+$G38+$ED37&gt;($ED$11*CD$8),3,0))))</f>
        <v>0</v>
      </c>
      <c r="CE38" s="239">
        <f>IF(OR(SUMIF(CE$12:CE37,2,CE$12:CE37)=2,SUMIF(CE$12:CE37,1,CE$12:CE37)=1,SUM(CE$12:CE37)=1,SUM(CE$12:CE37)=2),0,IF($C38+$ED37&gt;($ED$11*CE$8),1,IF($C38+$D38+$E38+$F38+$ED37&gt;($ED$11*CE$8),2,IF($C38+$D38+$E38+$F38+$G38+$ED37&gt;($ED$11*CE$8),3,0))))</f>
        <v>0</v>
      </c>
      <c r="CF38" s="239">
        <f>IF(OR(SUMIF(CF$12:CF37,2,CF$12:CF37)=2,SUMIF(CF$12:CF37,1,CF$12:CF37)=1,SUM(CF$12:CF37)=1,SUM(CF$12:CF37)=2),0,IF($C38+$ED37&gt;($ED$11*CF$8),1,IF($C38+$D38+$E38+$F38+$ED37&gt;($ED$11*CF$8),2,IF($C38+$D38+$E38+$F38+$G38+$ED37&gt;($ED$11*CF$8),3,0))))</f>
        <v>0</v>
      </c>
      <c r="CG38" s="239">
        <f>IF(OR(SUMIF(CG$12:CG37,2,CG$12:CG37)=2,SUMIF(CG$12:CG37,1,CG$12:CG37)=1,SUM(CG$12:CG37)=1,SUM(CG$12:CG37)=2),0,IF($C38+$ED37&gt;($ED$11*CG$8),1,IF($C38+$D38+$E38+$F38+$ED37&gt;($ED$11*CG$8),2,IF($C38+$D38+$E38+$F38+$G38+$ED37&gt;($ED$11*CG$8),3,0))))</f>
        <v>0</v>
      </c>
      <c r="CH38" s="239">
        <f>IF(OR(SUMIF(CH$12:CH37,2,CH$12:CH37)=2,SUMIF(CH$12:CH37,1,CH$12:CH37)=1,SUM(CH$12:CH37)=1,SUM(CH$12:CH37)=2),0,IF($C38+$ED37&gt;($ED$11*CH$8),1,IF($C38+$D38+$E38+$F38+$ED37&gt;($ED$11*CH$8),2,IF($C38+$D38+$E38+$F38+$G38+$ED37&gt;($ED$11*CH$8),3,0))))</f>
        <v>0</v>
      </c>
      <c r="CI38" s="239">
        <f>IF(OR(SUMIF(CI$12:CI37,2,CI$12:CI37)=2,SUMIF(CI$12:CI37,1,CI$12:CI37)=1,SUM(CI$12:CI37)=1,SUM(CI$12:CI37)=2),0,IF($C38+$ED37&gt;($ED$11*CI$8),1,IF($C38+$D38+$E38+$F38+$ED37&gt;($ED$11*CI$8),2,IF($C38+$D38+$E38+$F38+$G38+$ED37&gt;($ED$11*CI$8),3,0))))</f>
        <v>0</v>
      </c>
      <c r="CJ38" s="239">
        <f>IF(OR(SUMIF(CJ$12:CJ37,2,CJ$12:CJ37)=2,SUMIF(CJ$12:CJ37,1,CJ$12:CJ37)=1,SUM(CJ$12:CJ37)=1,SUM(CJ$12:CJ37)=2),0,IF($C38+$ED37&gt;($ED$11*CJ$8),1,IF($C38+$D38+$E38+$F38+$ED37&gt;($ED$11*CJ$8),2,IF($C38+$D38+$E38+$F38+$G38+$ED37&gt;($ED$11*CJ$8),3,0))))</f>
        <v>0</v>
      </c>
      <c r="CK38" s="239">
        <f>IF(OR(SUMIF(CK$12:CK37,2,CK$12:CK37)=2,SUMIF(CK$12:CK37,1,CK$12:CK37)=1,SUM(CK$12:CK37)=1,SUM(CK$12:CK37)=2),0,IF($C38+$ED37&gt;($ED$11*CK$8),1,IF($C38+$D38+$E38+$F38+$ED37&gt;($ED$11*CK$8),2,IF($C38+$D38+$E38+$F38+$G38+$ED37&gt;($ED$11*CK$8),3,0))))</f>
        <v>0</v>
      </c>
      <c r="CL38" s="239">
        <f>IF(OR(SUMIF(CL$12:CL37,2,CL$12:CL37)=2,SUMIF(CL$12:CL37,1,CL$12:CL37)=1,SUM(CL$12:CL37)=1,SUM(CL$12:CL37)=2),0,IF($C38+$ED37&gt;($ED$11*CL$8),1,IF($C38+$D38+$E38+$F38+$ED37&gt;($ED$11*CL$8),2,IF($C38+$D38+$E38+$F38+$G38+$ED37&gt;($ED$11*CL$8),3,0))))</f>
        <v>0</v>
      </c>
      <c r="CM38" s="239">
        <f>IF(OR(SUMIF(CM$12:CM37,2,CM$12:CM37)=2,SUMIF(CM$12:CM37,1,CM$12:CM37)=1,SUM(CM$12:CM37)=1,SUM(CM$12:CM37)=2),0,IF($C38+$ED37&gt;($ED$11*CM$8),1,IF($C38+$D38+$E38+$F38+$ED37&gt;($ED$11*CM$8),2,IF($C38+$D38+$E38+$F38+$G38+$ED37&gt;($ED$11*CM$8),3,0))))</f>
        <v>0</v>
      </c>
      <c r="CN38" s="239">
        <f>IF(OR(SUMIF(CN$12:CN37,2,CN$12:CN37)=2,SUMIF(CN$12:CN37,1,CN$12:CN37)=1,SUM(CN$12:CN37)=1,SUM(CN$12:CN37)=2),0,IF($C38+$ED37&gt;($ED$11*CN$8),1,IF($C38+$D38+$E38+$F38+$ED37&gt;($ED$11*CN$8),2,IF($C38+$D38+$E38+$F38+$G38+$ED37&gt;($ED$11*CN$8),3,0))))</f>
        <v>0</v>
      </c>
      <c r="CO38" s="239">
        <f>IF(OR(SUMIF(CO$12:CO37,2,CO$12:CO37)=2,SUMIF(CO$12:CO37,1,CO$12:CO37)=1,SUM(CO$12:CO37)=1,SUM(CO$12:CO37)=2),0,IF($C38+$ED37&gt;($ED$11*CO$8),1,IF($C38+$D38+$E38+$F38+$ED37&gt;($ED$11*CO$8),2,IF($C38+$D38+$E38+$F38+$G38+$ED37&gt;($ED$11*CO$8),3,0))))</f>
        <v>0</v>
      </c>
      <c r="CP38" s="239">
        <f>IF(OR(SUMIF(CP$12:CP37,2,CP$12:CP37)=2,SUMIF(CP$12:CP37,1,CP$12:CP37)=1,SUM(CP$12:CP37)=1,SUM(CP$12:CP37)=2),0,IF($C38+$ED37&gt;($ED$11*CP$8),1,IF($C38+$D38+$E38+$F38+$ED37&gt;($ED$11*CP$8),2,IF($C38+$D38+$E38+$F38+$G38+$ED37&gt;($ED$11*CP$8),3,0))))</f>
        <v>0</v>
      </c>
      <c r="CQ38" s="239">
        <f>IF(OR(SUMIF(CQ$12:CQ37,2,CQ$12:CQ37)=2,SUMIF(CQ$12:CQ37,1,CQ$12:CQ37)=1,SUM(CQ$12:CQ37)=1,SUM(CQ$12:CQ37)=2),0,IF($C38+$ED37&gt;($ED$11*CQ$8),1,IF($C38+$D38+$E38+$F38+$ED37&gt;($ED$11*CQ$8),2,IF($C38+$D38+$E38+$F38+$G38+$ED37&gt;($ED$11*CQ$8),3,0))))</f>
        <v>0</v>
      </c>
      <c r="CR38" s="239">
        <f>IF(OR(SUMIF(CR$12:CR37,2,CR$12:CR37)=2,SUMIF(CR$12:CR37,1,CR$12:CR37)=1,SUM(CR$12:CR37)=1,SUM(CR$12:CR37)=2),0,IF($C38+$ED37&gt;($ED$11*CR$8),1,IF($C38+$D38+$E38+$F38+$ED37&gt;($ED$11*CR$8),2,IF($C38+$D38+$E38+$F38+$G38+$ED37&gt;($ED$11*CR$8),3,0))))</f>
        <v>0</v>
      </c>
      <c r="CS38" s="239">
        <f>IF(OR(SUMIF(CS$12:CS37,2,CS$12:CS37)=2,SUMIF(CS$12:CS37,1,CS$12:CS37)=1,SUM(CS$12:CS37)=1,SUM(CS$12:CS37)=2),0,IF($C38+$ED37&gt;($ED$11*CS$8),1,IF($C38+$D38+$E38+$F38+$ED37&gt;($ED$11*CS$8),2,IF($C38+$D38+$E38+$F38+$G38+$ED37&gt;($ED$11*CS$8),3,0))))</f>
        <v>0</v>
      </c>
      <c r="CT38" s="239">
        <f>IF(OR(SUMIF(CT$12:CT37,2,CT$12:CT37)=2,SUMIF(CT$12:CT37,1,CT$12:CT37)=1,SUM(CT$12:CT37)=1,SUM(CT$12:CT37)=2),0,IF($C38+$ED37&gt;($ED$11*CT$8),1,IF($C38+$D38+$E38+$F38+$ED37&gt;($ED$11*CT$8),2,IF($C38+$D38+$E38+$F38+$G38+$ED37&gt;($ED$11*CT$8),3,0))))</f>
        <v>0</v>
      </c>
      <c r="CU38" s="239">
        <f>IF(OR(SUMIF(CU$12:CU37,2,CU$12:CU37)=2,SUMIF(CU$12:CU37,1,CU$12:CU37)=1,SUM(CU$12:CU37)=1,SUM(CU$12:CU37)=2),0,IF($C38+$ED37&gt;($ED$11*CU$8),1,IF($C38+$D38+$E38+$F38+$ED37&gt;($ED$11*CU$8),2,IF($C38+$D38+$E38+$F38+$G38+$ED37&gt;($ED$11*CU$8),3,0))))</f>
        <v>0</v>
      </c>
      <c r="CV38" s="239">
        <f>IF(OR(SUMIF(CV$12:CV37,2,CV$12:CV37)=2,SUMIF(CV$12:CV37,1,CV$12:CV37)=1,SUM(CV$12:CV37)=1,SUM(CV$12:CV37)=2),0,IF($C38+$ED37&gt;($ED$11*CV$8),1,IF($C38+$D38+$E38+$F38+$ED37&gt;($ED$11*CV$8),2,IF($C38+$D38+$E38+$F38+$G38+$ED37&gt;($ED$11*CV$8),3,0))))</f>
        <v>0</v>
      </c>
      <c r="CW38" s="239">
        <f>IF(OR(SUMIF(CW$12:CW37,2,CW$12:CW37)=2,SUMIF(CW$12:CW37,1,CW$12:CW37)=1,SUM(CW$12:CW37)=1,SUM(CW$12:CW37)=2),0,IF($C38+$ED37&gt;($ED$11*CW$8),1,IF($C38+$D38+$E38+$F38+$ED37&gt;($ED$11*CW$8),2,IF($C38+$D38+$E38+$F38+$G38+$ED37&gt;($ED$11*CW$8),3,0))))</f>
        <v>0</v>
      </c>
      <c r="CX38" s="239">
        <f>IF(OR(SUMIF(CX$12:CX37,2,CX$12:CX37)=2,SUMIF(CX$12:CX37,1,CX$12:CX37)=1,SUM(CX$12:CX37)=1,SUM(CX$12:CX37)=2),0,IF($C38+$ED37&gt;($ED$11*CX$8),1,IF($C38+$D38+$E38+$F38+$ED37&gt;($ED$11*CX$8),2,IF($C38+$D38+$E38+$F38+$G38+$ED37&gt;($ED$11*CX$8),3,0))))</f>
        <v>0</v>
      </c>
      <c r="CY38" s="239">
        <f>IF(OR(SUMIF(CY$12:CY37,2,CY$12:CY37)=2,SUMIF(CY$12:CY37,1,CY$12:CY37)=1,SUM(CY$12:CY37)=1,SUM(CY$12:CY37)=2),0,IF($C38+$ED37&gt;($ED$11*CY$8),1,IF($C38+$D38+$E38+$F38+$ED37&gt;($ED$11*CY$8),2,IF($C38+$D38+$E38+$F38+$G38+$ED37&gt;($ED$11*CY$8),3,0))))</f>
        <v>0</v>
      </c>
      <c r="CZ38" s="239">
        <f>IF(OR(SUMIF(CZ$12:CZ37,2,CZ$12:CZ37)=2,SUMIF(CZ$12:CZ37,1,CZ$12:CZ37)=1,SUM(CZ$12:CZ37)=1,SUM(CZ$12:CZ37)=2),0,IF($C38+$ED37&gt;($ED$11*CZ$8),1,IF($C38+$D38+$E38+$F38+$ED37&gt;($ED$11*CZ$8),2,IF($C38+$D38+$E38+$F38+$G38+$ED37&gt;($ED$11*CZ$8),3,0))))</f>
        <v>0</v>
      </c>
      <c r="DA38" s="239">
        <f>IF(OR(SUMIF(DA$12:DA37,2,DA$12:DA37)=2,SUMIF(DA$12:DA37,1,DA$12:DA37)=1,SUM(DA$12:DA37)=1,SUM(DA$12:DA37)=2),0,IF($C38+$ED37&gt;($ED$11*DA$8),1,IF($C38+$D38+$E38+$F38+$ED37&gt;($ED$11*DA$8),2,IF($C38+$D38+$E38+$F38+$G38+$ED37&gt;($ED$11*DA$8),3,0))))</f>
        <v>0</v>
      </c>
      <c r="DB38" s="239">
        <f>IF(OR(SUMIF(DB$12:DB37,2,DB$12:DB37)=2,SUMIF(DB$12:DB37,1,DB$12:DB37)=1,SUM(DB$12:DB37)=1,SUM(DB$12:DB37)=2),0,IF($C38+$ED37&gt;($ED$11*DB$8),1,IF($C38+$D38+$E38+$F38+$ED37&gt;($ED$11*DB$8),2,IF($C38+$D38+$E38+$F38+$G38+$ED37&gt;($ED$11*DB$8),3,0))))</f>
        <v>0</v>
      </c>
      <c r="DC38" s="239">
        <f>IF(OR(SUMIF(DC$12:DC37,2,DC$12:DC37)=2,SUMIF(DC$12:DC37,1,DC$12:DC37)=1,SUM(DC$12:DC37)=1,SUM(DC$12:DC37)=2),0,IF($C38+$ED37&gt;($ED$11*DC$8),1,IF($C38+$D38+$E38+$F38+$ED37&gt;($ED$11*DC$8),2,IF($C38+$D38+$E38+$F38+$G38+$ED37&gt;($ED$11*DC$8),3,0))))</f>
        <v>0</v>
      </c>
      <c r="DD38" s="239">
        <f>IF(OR(SUMIF(DD$12:DD37,2,DD$12:DD37)=2,SUMIF(DD$12:DD37,1,DD$12:DD37)=1,SUM(DD$12:DD37)=1,SUM(DD$12:DD37)=2),0,IF($C38+$ED37&gt;($ED$11*DD$8),1,IF($C38+$D38+$E38+$F38+$ED37&gt;($ED$11*DD$8),2,IF($C38+$D38+$E38+$F38+$G38+$ED37&gt;($ED$11*DD$8),3,0))))</f>
        <v>0</v>
      </c>
      <c r="DE38" s="239">
        <f>IF(OR(SUMIF(DE$12:DE37,2,DE$12:DE37)=2,SUMIF(DE$12:DE37,1,DE$12:DE37)=1,SUM(DE$12:DE37)=1,SUM(DE$12:DE37)=2),0,IF($C38+$ED37&gt;($ED$11*DE$8),1,IF($C38+$D38+$E38+$F38+$ED37&gt;($ED$11*DE$8),2,IF($C38+$D38+$E38+$F38+$G38+$ED37&gt;($ED$11*DE$8),3,0))))</f>
        <v>0</v>
      </c>
      <c r="DF38" s="239">
        <f>IF(OR(SUMIF(DF$12:DF37,2,DF$12:DF37)=2,SUMIF(DF$12:DF37,1,DF$12:DF37)=1,SUM(DF$12:DF37)=1,SUM(DF$12:DF37)=2),0,IF($C38+$ED37&gt;($ED$11*DF$8),1,IF($C38+$D38+$E38+$F38+$ED37&gt;($ED$11*DF$8),2,IF($C38+$D38+$E38+$F38+$G38+$ED37&gt;($ED$11*DF$8),3,0))))</f>
        <v>0</v>
      </c>
      <c r="DG38" s="239">
        <f>IF(OR(SUMIF(DG$12:DG37,2,DG$12:DG37)=2,SUMIF(DG$12:DG37,1,DG$12:DG37)=1,SUM(DG$12:DG37)=1,SUM(DG$12:DG37)=2),0,IF($C38+$ED37&gt;($ED$11*DG$8),1,IF($C38+$D38+$E38+$F38+$ED37&gt;($ED$11*DG$8),2,IF($C38+$D38+$E38+$F38+$G38+$ED37&gt;($ED$11*DG$8),3,0))))</f>
        <v>0</v>
      </c>
      <c r="DH38" s="239">
        <f>IF(OR(SUMIF(DH$12:DH37,2,DH$12:DH37)=2,SUMIF(DH$12:DH37,1,DH$12:DH37)=1,SUM(DH$12:DH37)=1,SUM(DH$12:DH37)=2),0,IF($C38+$ED37&gt;($ED$11*DH$8),1,IF($C38+$D38+$E38+$F38+$ED37&gt;($ED$11*DH$8),2,IF($C38+$D38+$E38+$F38+$G38+$ED37&gt;($ED$11*DH$8),3,0))))</f>
        <v>0</v>
      </c>
      <c r="DI38" s="239">
        <f>IF(OR(SUMIF(DI$12:DI37,2,DI$12:DI37)=2,SUMIF(DI$12:DI37,1,DI$12:DI37)=1,SUM(DI$12:DI37)=1,SUM(DI$12:DI37)=2),0,IF($C38+$ED37&gt;($ED$11*DI$8),1,IF($C38+$D38+$E38+$F38+$ED37&gt;($ED$11*DI$8),2,IF($C38+$D38+$E38+$F38+$G38+$ED37&gt;($ED$11*DI$8),3,0))))</f>
        <v>0</v>
      </c>
      <c r="DJ38" s="239">
        <f>IF(OR(SUMIF(DJ$12:DJ37,2,DJ$12:DJ37)=2,SUMIF(DJ$12:DJ37,1,DJ$12:DJ37)=1,SUM(DJ$12:DJ37)=1,SUM(DJ$12:DJ37)=2),0,IF($C38+$ED37&gt;($ED$11*DJ$8),1,IF($C38+$D38+$E38+$F38+$ED37&gt;($ED$11*DJ$8),2,IF($C38+$D38+$E38+$F38+$G38+$ED37&gt;($ED$11*DJ$8),3,0))))</f>
        <v>0</v>
      </c>
      <c r="DK38" s="239">
        <f>IF(OR(SUMIF(DK$12:DK37,2,DK$12:DK37)=2,SUMIF(DK$12:DK37,1,DK$12:DK37)=1,SUM(DK$12:DK37)=1,SUM(DK$12:DK37)=2),0,IF($C38+$ED37&gt;($ED$11*DK$8),1,IF($C38+$D38+$E38+$F38+$ED37&gt;($ED$11*DK$8),2,IF($C38+$D38+$E38+$F38+$G38+$ED37&gt;($ED$11*DK$8),3,0))))</f>
        <v>0</v>
      </c>
      <c r="DL38" s="239">
        <f>IF(OR(SUMIF(DL$12:DL37,2,DL$12:DL37)=2,SUMIF(DL$12:DL37,1,DL$12:DL37)=1,SUM(DL$12:DL37)=1,SUM(DL$12:DL37)=2),0,IF($C38+$ED37&gt;($ED$11*DL$8),1,IF($C38+$D38+$E38+$F38+$ED37&gt;($ED$11*DL$8),2,IF($C38+$D38+$E38+$F38+$G38+$ED37&gt;($ED$11*DL$8),3,0))))</f>
        <v>0</v>
      </c>
      <c r="DM38" s="239">
        <f>IF(OR(SUMIF(DM$12:DM37,2,DM$12:DM37)=2,SUMIF(DM$12:DM37,1,DM$12:DM37)=1,SUM(DM$12:DM37)=1,SUM(DM$12:DM37)=2),0,IF($C38+$ED37&gt;($ED$11*DM$8),1,IF($C38+$D38+$E38+$F38+$ED37&gt;($ED$11*DM$8),2,IF($C38+$D38+$E38+$F38+$G38+$ED37&gt;($ED$11*DM$8),3,0))))</f>
        <v>0</v>
      </c>
      <c r="DN38" s="239">
        <f>IF(OR(SUMIF(DN$12:DN37,2,DN$12:DN37)=2,SUMIF(DN$12:DN37,1,DN$12:DN37)=1,SUM(DN$12:DN37)=1,SUM(DN$12:DN37)=2),0,IF($C38+$ED37&gt;($ED$11*DN$8),1,IF($C38+$D38+$E38+$F38+$ED37&gt;($ED$11*DN$8),2,IF($C38+$D38+$E38+$F38+$G38+$ED37&gt;($ED$11*DN$8),3,0))))</f>
        <v>0</v>
      </c>
      <c r="DO38" s="239">
        <f>IF(OR(SUMIF(DO$12:DO37,2,DO$12:DO37)=2,SUMIF(DO$12:DO37,1,DO$12:DO37)=1,SUM(DO$12:DO37)=1,SUM(DO$12:DO37)=2),0,IF($C38+$ED37&gt;($ED$11*DO$8),1,IF($C38+$D38+$E38+$F38+$ED37&gt;($ED$11*DO$8),2,IF($C38+$D38+$E38+$F38+$G38+$ED37&gt;($ED$11*DO$8),3,0))))</f>
        <v>0</v>
      </c>
      <c r="DP38" s="239">
        <f>IF(OR(SUMIF(DP$12:DP37,2,DP$12:DP37)=2,SUMIF(DP$12:DP37,1,DP$12:DP37)=1,SUM(DP$12:DP37)=1,SUM(DP$12:DP37)=2),0,IF($C38+$ED37&gt;($ED$11*DP$8),1,IF($C38+$D38+$E38+$F38+$ED37&gt;($ED$11*DP$8),2,IF($C38+$D38+$E38+$F38+$G38+$ED37&gt;($ED$11*DP$8),3,0))))</f>
        <v>0</v>
      </c>
      <c r="DQ38" s="239">
        <f>IF(OR(SUMIF(DQ$12:DQ37,2,DQ$12:DQ37)=2,SUMIF(DQ$12:DQ37,1,DQ$12:DQ37)=1,SUM(DQ$12:DQ37)=1,SUM(DQ$12:DQ37)=2),0,IF($C38+$ED37&gt;($ED$11*DQ$8),1,IF($C38+$D38+$E38+$F38+$ED37&gt;($ED$11*DQ$8),2,IF($C38+$D38+$E38+$F38+$G38+$ED37&gt;($ED$11*DQ$8),3,0))))</f>
        <v>0</v>
      </c>
      <c r="DR38" s="239">
        <f>IF(OR(SUMIF(DR$12:DR37,2,DR$12:DR37)=2,SUMIF(DR$12:DR37,1,DR$12:DR37)=1,SUM(DR$12:DR37)=1,SUM(DR$12:DR37)=2),0,IF($C38+$ED37&gt;($ED$11*DR$8),1,IF($C38+$D38+$E38+$F38+$ED37&gt;($ED$11*DR$8),2,IF($C38+$D38+$E38+$F38+$G38+$ED37&gt;($ED$11*DR$8),3,0))))</f>
        <v>0</v>
      </c>
      <c r="DS38" s="239">
        <f>IF(OR(SUMIF(DS$12:DS37,2,DS$12:DS37)=2,SUMIF(DS$12:DS37,1,DS$12:DS37)=1,SUM(DS$12:DS37)=1,SUM(DS$12:DS37)=2),0,IF($C38+$ED37&gt;($ED$11*DS$8),1,IF($C38+$D38+$E38+$F38+$ED37&gt;($ED$11*DS$8),2,IF($C38+$D38+$E38+$F38+$G38+$ED37&gt;($ED$11*DS$8),3,0))))</f>
        <v>0</v>
      </c>
      <c r="DT38" s="239">
        <f>IF(OR(SUMIF(DT$12:DT37,2,DT$12:DT37)=2,SUMIF(DT$12:DT37,1,DT$12:DT37)=1,SUM(DT$12:DT37)=1,SUM(DT$12:DT37)=2),0,IF($C38+$ED37&gt;($ED$11*DT$8),1,IF($C38+$D38+$E38+$F38+$ED37&gt;($ED$11*DT$8),2,IF($C38+$D38+$E38+$F38+$G38+$ED37&gt;($ED$11*DT$8),3,0))))</f>
        <v>0</v>
      </c>
      <c r="DU38" s="239">
        <f>IF(OR(SUMIF(DU$12:DU37,2,DU$12:DU37)=2,SUMIF(DU$12:DU37,1,DU$12:DU37)=1,SUM(DU$12:DU37)=1,SUM(DU$12:DU37)=2),0,IF($C38+$ED37&gt;($ED$11*DU$8),1,IF($C38+$D38+$E38+$F38+$ED37&gt;($ED$11*DU$8),2,IF($C38+$D38+$E38+$F38+$G38+$ED37&gt;($ED$11*DU$8),3,0))))</f>
        <v>0</v>
      </c>
      <c r="DV38" s="239">
        <f>IF(OR(SUMIF(DV$12:DV37,2,DV$12:DV37)=2,SUMIF(DV$12:DV37,1,DV$12:DV37)=1,SUM(DV$12:DV37)=1,SUM(DV$12:DV37)=2),0,IF($C38+$ED37&gt;($ED$11*DV$8),1,IF($C38+$D38+$E38+$F38+$ED37&gt;($ED$11*DV$8),2,IF($C38+$D38+$E38+$F38+$G38+$ED37&gt;($ED$11*DV$8),3,0))))</f>
        <v>0</v>
      </c>
      <c r="DW38" s="239">
        <f>IF(OR(SUMIF(DW$12:DW37,2,DW$12:DW37)=2,SUMIF(DW$12:DW37,1,DW$12:DW37)=1,SUM(DW$12:DW37)=1,SUM(DW$12:DW37)=2),0,IF($C38+$ED37&gt;($ED$11*DW$8),1,IF($C38+$D38+$E38+$F38+$ED37&gt;($ED$11*DW$8),2,IF($C38+$D38+$E38+$F38+$G38+$ED37&gt;($ED$11*DW$8),3,0))))</f>
        <v>0</v>
      </c>
      <c r="DX38" s="239">
        <f>IF(OR(SUMIF(DX$12:DX37,2,DX$12:DX37)=2,SUMIF(DX$12:DX37,1,DX$12:DX37)=1,SUM(DX$12:DX37)=1,SUM(DX$12:DX37)=2),0,IF($C38+$ED37&gt;($ED$11*DX$8),1,IF($C38+$D38+$E38+$F38+$ED37&gt;($ED$11*DX$8),2,IF($C38+$D38+$E38+$F38+$G38+$ED37&gt;($ED$11*DX$8),3,0))))</f>
        <v>0</v>
      </c>
      <c r="DY38" s="239">
        <f>IF(OR(SUMIF(DY$12:DY37,2,DY$12:DY37)=2,SUMIF(DY$12:DY37,1,DY$12:DY37)=1,SUM(DY$12:DY37)=1,SUM(DY$12:DY37)=2),0,IF($C38+$ED37&gt;($ED$11*DY$8),1,IF($C38+$D38+$E38+$F38+$ED37&gt;($ED$11*DY$8),2,IF($C38+$D38+$E38+$F38+$G38+$ED37&gt;($ED$11*DY$8),3,0))))</f>
        <v>0</v>
      </c>
      <c r="DZ38" s="239">
        <f>IF(OR(SUMIF(DZ$12:DZ37,2,DZ$12:DZ37)=2,SUMIF(DZ$12:DZ37,1,DZ$12:DZ37)=1,SUM(DZ$12:DZ37)=1,SUM(DZ$12:DZ37)=2),0,IF($C38+$ED37&gt;($ED$11*DZ$8),1,IF($C38+$D38+$E38+$F38+$ED37&gt;($ED$11*DZ$8),2,IF($C38+$D38+$E38+$F38+$G38+$ED37&gt;($ED$11*DZ$8),3,0))))</f>
        <v>0</v>
      </c>
      <c r="EA38" s="239">
        <f>IF(OR(SUMIF(EA$12:EA37,2,EA$12:EA37)=2,SUMIF(EA$12:EA37,1,EA$12:EA37)=1,SUM(EA$12:EA37)=1,SUM(EA$12:EA37)=2),0,IF($C38+$ED37&gt;($ED$11*EA$8),1,IF($C38+$D38+$E38+$F38+$ED37&gt;($ED$11*EA$8),2,IF($C38+$D38+$E38+$F38+$G38+$ED37&gt;($ED$11*EA$8),3,0))))</f>
        <v>0</v>
      </c>
      <c r="EB38" s="239">
        <f>IF(OR(SUMIF(EB$12:EB37,2,EB$12:EB37)=2,SUMIF(EB$12:EB37,1,EB$12:EB37)=1,SUM(EB$12:EB37)=1,SUM(EB$12:EB37)=2),0,IF($C38+$ED37&gt;($ED$11*EB$8),1,IF($C38+$D38+$E38+$F38+$ED37&gt;($ED$11*EB$8),2,IF($C38+$D38+$E38+$F38+$G38+$ED37&gt;($ED$11*EB$8),3,0))))</f>
        <v>0</v>
      </c>
      <c r="EC38" s="239">
        <f>IF(OR(SUMIF(EC$12:EC37,2,EC$12:EC37)=2,SUMIF(EC$12:EC37,1,EC$12:EC37)=1,SUM(EC$12:EC37)=1,SUM(EC$12:EC37)=2),0,IF($C38+$ED37&gt;($ED$11*EC$8),1,IF($C38+$D38+$E38+$F38+$ED37&gt;($ED$11*EC$8),2,IF($C38+$D38+$E38+$F38+$G38+$ED37&gt;($ED$11*EC$8),3,0))))</f>
        <v>0</v>
      </c>
      <c r="ED38" s="197">
        <f>SUM($C$12:$F38)</f>
        <v>0</v>
      </c>
    </row>
    <row r="39" spans="1:134" ht="14.1" customHeight="1">
      <c r="A39" s="236">
        <v>28</v>
      </c>
      <c r="B39" s="237"/>
      <c r="C39" s="237"/>
      <c r="D39" s="237"/>
      <c r="E39" s="237"/>
      <c r="F39" s="237"/>
      <c r="G39" s="237"/>
      <c r="H39" s="239">
        <f>IF(OR(SUMIF(H$12:H38,2,H$12:H38)=2,SUMIF(H$12:H38,1,H$12:H38)=1,SUM(H$12:H38)=1,SUM(H$12:H38)=2),0,IF($C39+$ED38&gt;($ED$11*H$8),1,IF($C39+$D39+$E39+$F39+$ED38&gt;($ED$11*H$8),2,IF($C39+$D39+$E39+$F39+$G39+$ED38&gt;($ED$11*H$8),3,0))))</f>
        <v>0</v>
      </c>
      <c r="I39" s="239">
        <f>IF(OR(SUMIF(I$12:I38,2,I$12:I38)=2,SUMIF(I$12:I38,1,I$12:I38)=1,SUM(I$12:I38)=1,SUM(I$12:I38)=2),0,IF($C39+$ED38&gt;($ED$11*I$8),1,IF($C39+$D39+$E39+$F39+$ED38&gt;($ED$11*I$8),2,IF($C39+$D39+$E39+$F39+$G39+$ED38&gt;($ED$11*I$8),3,0))))</f>
        <v>0</v>
      </c>
      <c r="J39" s="239">
        <f>IF(OR(SUMIF(J$12:J38,2,J$12:J38)=2,SUMIF(J$12:J38,1,J$12:J38)=1,SUM(J$12:J38)=1,SUM(J$12:J38)=2),0,IF($C39+$ED38&gt;($ED$11*J$8),1,IF($C39+$D39+$E39+$F39+$ED38&gt;($ED$11*J$8),2,IF($C39+$D39+$E39+$F39+$G39+$ED38&gt;($ED$11*J$8),3,0))))</f>
        <v>0</v>
      </c>
      <c r="K39" s="239">
        <f>IF(OR(SUMIF(K$12:K38,2,K$12:K38)=2,SUMIF(K$12:K38,1,K$12:K38)=1,SUM(K$12:K38)=1,SUM(K$12:K38)=2),0,IF($C39+$ED38&gt;($ED$11*K$8),1,IF($C39+$D39+$E39+$F39+$ED38&gt;($ED$11*K$8),2,IF($C39+$D39+$E39+$F39+$G39+$ED38&gt;($ED$11*K$8),3,0))))</f>
        <v>0</v>
      </c>
      <c r="L39" s="239">
        <f>IF(OR(SUMIF(L$12:L38,2,L$12:L38)=2,SUMIF(L$12:L38,1,L$12:L38)=1,SUM(L$12:L38)=1,SUM(L$12:L38)=2),0,IF($C39+$ED38&gt;($ED$11*L$8),1,IF($C39+$D39+$E39+$F39+$ED38&gt;($ED$11*L$8),2,IF($C39+$D39+$E39+$F39+$G39+$ED38&gt;($ED$11*L$8),3,0))))</f>
        <v>0</v>
      </c>
      <c r="M39" s="239">
        <f>IF(OR(SUMIF(M$12:M38,2,M$12:M38)=2,SUMIF(M$12:M38,1,M$12:M38)=1,SUM(M$12:M38)=1,SUM(M$12:M38)=2),0,IF($C39+$ED38&gt;($ED$11*M$8),1,IF($C39+$D39+$E39+$F39+$ED38&gt;($ED$11*M$8),2,IF($C39+$D39+$E39+$F39+$G39+$ED38&gt;($ED$11*M$8),3,0))))</f>
        <v>0</v>
      </c>
      <c r="N39" s="239">
        <f>IF(OR(SUMIF(N$12:N38,2,N$12:N38)=2,SUMIF(N$12:N38,1,N$12:N38)=1,SUM(N$12:N38)=1,SUM(N$12:N38)=2),0,IF($C39+$ED38&gt;($ED$11*N$8),1,IF($C39+$D39+$E39+$F39+$ED38&gt;($ED$11*N$8),2,IF($C39+$D39+$E39+$F39+$G39+$ED38&gt;($ED$11*N$8),3,0))))</f>
        <v>0</v>
      </c>
      <c r="O39" s="239">
        <f>IF(OR(SUMIF(O$12:O38,2,O$12:O38)=2,SUMIF(O$12:O38,1,O$12:O38)=1,SUM(O$12:O38)=1,SUM(O$12:O38)=2),0,IF($C39+$ED38&gt;($ED$11*O$8),1,IF($C39+$D39+$E39+$F39+$ED38&gt;($ED$11*O$8),2,IF($C39+$D39+$E39+$F39+$G39+$ED38&gt;($ED$11*O$8),3,0))))</f>
        <v>0</v>
      </c>
      <c r="P39" s="239">
        <f>IF(OR(SUMIF(P$12:P38,2,P$12:P38)=2,SUMIF(P$12:P38,1,P$12:P38)=1,SUM(P$12:P38)=1,SUM(P$12:P38)=2),0,IF($C39+$ED38&gt;($ED$11*P$8),1,IF($C39+$D39+$E39+$F39+$ED38&gt;($ED$11*P$8),2,IF($C39+$D39+$E39+$F39+$G39+$ED38&gt;($ED$11*P$8),3,0))))</f>
        <v>0</v>
      </c>
      <c r="Q39" s="239">
        <f>IF(OR(SUMIF(Q$12:Q38,2,Q$12:Q38)=2,SUMIF(Q$12:Q38,1,Q$12:Q38)=1,SUM(Q$12:Q38)=1,SUM(Q$12:Q38)=2),0,IF($C39+$ED38&gt;($ED$11*Q$8),1,IF($C39+$D39+$E39+$F39+$ED38&gt;($ED$11*Q$8),2,IF($C39+$D39+$E39+$F39+$G39+$ED38&gt;($ED$11*Q$8),3,0))))</f>
        <v>0</v>
      </c>
      <c r="R39" s="239">
        <f>IF(OR(SUMIF(R$12:R38,2,R$12:R38)=2,SUMIF(R$12:R38,1,R$12:R38)=1,SUM(R$12:R38)=1,SUM(R$12:R38)=2),0,IF($C39+$ED38&gt;($ED$11*R$8),1,IF($C39+$D39+$E39+$F39+$ED38&gt;($ED$11*R$8),2,IF($C39+$D39+$E39+$F39+$G39+$ED38&gt;($ED$11*R$8),3,0))))</f>
        <v>0</v>
      </c>
      <c r="S39" s="239">
        <f>IF(OR(SUMIF(S$12:S38,2,S$12:S38)=2,SUMIF(S$12:S38,1,S$12:S38)=1,SUM(S$12:S38)=1,SUM(S$12:S38)=2),0,IF($C39+$ED38&gt;($ED$11*S$8),1,IF($C39+$D39+$E39+$F39+$ED38&gt;($ED$11*S$8),2,IF($C39+$D39+$E39+$F39+$G39+$ED38&gt;($ED$11*S$8),3,0))))</f>
        <v>0</v>
      </c>
      <c r="T39" s="239">
        <f>IF(OR(SUMIF(T$12:T38,2,T$12:T38)=2,SUMIF(T$12:T38,1,T$12:T38)=1,SUM(T$12:T38)=1,SUM(T$12:T38)=2),0,IF($C39+$ED38&gt;($ED$11*T$8),1,IF($C39+$D39+$E39+$F39+$ED38&gt;($ED$11*T$8),2,IF($C39+$D39+$E39+$F39+$G39+$ED38&gt;($ED$11*T$8),3,0))))</f>
        <v>0</v>
      </c>
      <c r="U39" s="239">
        <f>IF(OR(SUMIF(U$12:U38,2,U$12:U38)=2,SUMIF(U$12:U38,1,U$12:U38)=1,SUM(U$12:U38)=1,SUM(U$12:U38)=2),0,IF($C39+$ED38&gt;($ED$11*U$8),1,IF($C39+$D39+$E39+$F39+$ED38&gt;($ED$11*U$8),2,IF($C39+$D39+$E39+$F39+$G39+$ED38&gt;($ED$11*U$8),3,0))))</f>
        <v>0</v>
      </c>
      <c r="V39" s="239">
        <f>IF(OR(SUMIF(V$12:V38,2,V$12:V38)=2,SUMIF(V$12:V38,1,V$12:V38)=1,SUM(V$12:V38)=1,SUM(V$12:V38)=2),0,IF($C39+$ED38&gt;($ED$11*V$8),1,IF($C39+$D39+$E39+$F39+$ED38&gt;($ED$11*V$8),2,IF($C39+$D39+$E39+$F39+$G39+$ED38&gt;($ED$11*V$8),3,0))))</f>
        <v>0</v>
      </c>
      <c r="W39" s="239">
        <f>IF(OR(SUMIF(W$12:W38,2,W$12:W38)=2,SUMIF(W$12:W38,1,W$12:W38)=1,SUM(W$12:W38)=1,SUM(W$12:W38)=2),0,IF($C39+$ED38&gt;($ED$11*W$8),1,IF($C39+$D39+$E39+$F39+$ED38&gt;($ED$11*W$8),2,IF($C39+$D39+$E39+$F39+$G39+$ED38&gt;($ED$11*W$8),3,0))))</f>
        <v>0</v>
      </c>
      <c r="X39" s="239">
        <f>IF(OR(SUMIF(X$12:X38,2,X$12:X38)=2,SUMIF(X$12:X38,1,X$12:X38)=1,SUM(X$12:X38)=1,SUM(X$12:X38)=2),0,IF($C39+$ED38&gt;($ED$11*X$8),1,IF($C39+$D39+$E39+$F39+$ED38&gt;($ED$11*X$8),2,IF($C39+$D39+$E39+$F39+$G39+$ED38&gt;($ED$11*X$8),3,0))))</f>
        <v>0</v>
      </c>
      <c r="Y39" s="239">
        <f>IF(OR(SUMIF(Y$12:Y38,2,Y$12:Y38)=2,SUMIF(Y$12:Y38,1,Y$12:Y38)=1,SUM(Y$12:Y38)=1,SUM(Y$12:Y38)=2),0,IF($C39+$ED38&gt;($ED$11*Y$8),1,IF($C39+$D39+$E39+$F39+$ED38&gt;($ED$11*Y$8),2,IF($C39+$D39+$E39+$F39+$G39+$ED38&gt;($ED$11*Y$8),3,0))))</f>
        <v>0</v>
      </c>
      <c r="Z39" s="239">
        <f>IF(OR(SUMIF(Z$12:Z38,2,Z$12:Z38)=2,SUMIF(Z$12:Z38,1,Z$12:Z38)=1,SUM(Z$12:Z38)=1,SUM(Z$12:Z38)=2),0,IF($C39+$ED38&gt;($ED$11*Z$8),1,IF($C39+$D39+$E39+$F39+$ED38&gt;($ED$11*Z$8),2,IF($C39+$D39+$E39+$F39+$G39+$ED38&gt;($ED$11*Z$8),3,0))))</f>
        <v>0</v>
      </c>
      <c r="AA39" s="239">
        <f>IF(OR(SUMIF(AA$12:AA38,2,AA$12:AA38)=2,SUMIF(AA$12:AA38,1,AA$12:AA38)=1,SUM(AA$12:AA38)=1,SUM(AA$12:AA38)=2),0,IF($C39+$ED38&gt;($ED$11*AA$8),1,IF($C39+$D39+$E39+$F39+$ED38&gt;($ED$11*AA$8),2,IF($C39+$D39+$E39+$F39+$G39+$ED38&gt;($ED$11*AA$8),3,0))))</f>
        <v>0</v>
      </c>
      <c r="AB39" s="239">
        <f>IF(OR(SUMIF(AB$12:AB38,2,AB$12:AB38)=2,SUMIF(AB$12:AB38,1,AB$12:AB38)=1,SUM(AB$12:AB38)=1,SUM(AB$12:AB38)=2),0,IF($C39+$ED38&gt;($ED$11*AB$8),1,IF($C39+$D39+$E39+$F39+$ED38&gt;($ED$11*AB$8),2,IF($C39+$D39+$E39+$F39+$G39+$ED38&gt;($ED$11*AB$8),3,0))))</f>
        <v>0</v>
      </c>
      <c r="AC39" s="239">
        <f>IF(OR(SUMIF(AC$12:AC38,2,AC$12:AC38)=2,SUMIF(AC$12:AC38,1,AC$12:AC38)=1,SUM(AC$12:AC38)=1,SUM(AC$12:AC38)=2),0,IF($C39+$ED38&gt;($ED$11*AC$8),1,IF($C39+$D39+$E39+$F39+$ED38&gt;($ED$11*AC$8),2,IF($C39+$D39+$E39+$F39+$G39+$ED38&gt;($ED$11*AC$8),3,0))))</f>
        <v>0</v>
      </c>
      <c r="AD39" s="239">
        <f>IF(OR(SUMIF(AD$12:AD38,2,AD$12:AD38)=2,SUMIF(AD$12:AD38,1,AD$12:AD38)=1,SUM(AD$12:AD38)=1,SUM(AD$12:AD38)=2),0,IF($C39+$ED38&gt;($ED$11*AD$8),1,IF($C39+$D39+$E39+$F39+$ED38&gt;($ED$11*AD$8),2,IF($C39+$D39+$E39+$F39+$G39+$ED38&gt;($ED$11*AD$8),3,0))))</f>
        <v>0</v>
      </c>
      <c r="AE39" s="239">
        <f>IF(OR(SUMIF(AE$12:AE38,2,AE$12:AE38)=2,SUMIF(AE$12:AE38,1,AE$12:AE38)=1,SUM(AE$12:AE38)=1,SUM(AE$12:AE38)=2),0,IF($C39+$ED38&gt;($ED$11*AE$8),1,IF($C39+$D39+$E39+$F39+$ED38&gt;($ED$11*AE$8),2,IF($C39+$D39+$E39+$F39+$G39+$ED38&gt;($ED$11*AE$8),3,0))))</f>
        <v>0</v>
      </c>
      <c r="AF39" s="239">
        <f>IF(OR(SUMIF(AF$12:AF38,2,AF$12:AF38)=2,SUMIF(AF$12:AF38,1,AF$12:AF38)=1,SUM(AF$12:AF38)=1,SUM(AF$12:AF38)=2),0,IF($C39+$ED38&gt;($ED$11*AF$8),1,IF($C39+$D39+$E39+$F39+$ED38&gt;($ED$11*AF$8),2,IF($C39+$D39+$E39+$F39+$G39+$ED38&gt;($ED$11*AF$8),3,0))))</f>
        <v>0</v>
      </c>
      <c r="AG39" s="239">
        <f>IF(OR(SUMIF(AG$12:AG38,2,AG$12:AG38)=2,SUMIF(AG$12:AG38,1,AG$12:AG38)=1,SUM(AG$12:AG38)=1,SUM(AG$12:AG38)=2),0,IF($C39+$ED38&gt;($ED$11*AG$8),1,IF($C39+$D39+$E39+$F39+$ED38&gt;($ED$11*AG$8),2,IF($C39+$D39+$E39+$F39+$G39+$ED38&gt;($ED$11*AG$8),3,0))))</f>
        <v>0</v>
      </c>
      <c r="AH39" s="239">
        <f>IF(OR(SUMIF(AH$12:AH38,2,AH$12:AH38)=2,SUMIF(AH$12:AH38,1,AH$12:AH38)=1,SUM(AH$12:AH38)=1,SUM(AH$12:AH38)=2),0,IF($C39+$ED38&gt;($ED$11*AH$8),1,IF($C39+$D39+$E39+$F39+$ED38&gt;($ED$11*AH$8),2,IF($C39+$D39+$E39+$F39+$G39+$ED38&gt;($ED$11*AH$8),3,0))))</f>
        <v>0</v>
      </c>
      <c r="AI39" s="239">
        <f>IF(OR(SUMIF(AI$12:AI38,2,AI$12:AI38)=2,SUMIF(AI$12:AI38,1,AI$12:AI38)=1,SUM(AI$12:AI38)=1,SUM(AI$12:AI38)=2),0,IF($C39+$ED38&gt;($ED$11*AI$8),1,IF($C39+$D39+$E39+$F39+$ED38&gt;($ED$11*AI$8),2,IF($C39+$D39+$E39+$F39+$G39+$ED38&gt;($ED$11*AI$8),3,0))))</f>
        <v>0</v>
      </c>
      <c r="AJ39" s="239">
        <f>IF(OR(SUMIF(AJ$12:AJ38,2,AJ$12:AJ38)=2,SUMIF(AJ$12:AJ38,1,AJ$12:AJ38)=1,SUM(AJ$12:AJ38)=1,SUM(AJ$12:AJ38)=2),0,IF($C39+$ED38&gt;($ED$11*AJ$8),1,IF($C39+$D39+$E39+$F39+$ED38&gt;($ED$11*AJ$8),2,IF($C39+$D39+$E39+$F39+$G39+$ED38&gt;($ED$11*AJ$8),3,0))))</f>
        <v>0</v>
      </c>
      <c r="AK39" s="239">
        <f>IF(OR(SUMIF(AK$12:AK38,2,AK$12:AK38)=2,SUMIF(AK$12:AK38,1,AK$12:AK38)=1,SUM(AK$12:AK38)=1,SUM(AK$12:AK38)=2),0,IF($C39+$ED38&gt;($ED$11*AK$8),1,IF($C39+$D39+$E39+$F39+$ED38&gt;($ED$11*AK$8),2,IF($C39+$D39+$E39+$F39+$G39+$ED38&gt;($ED$11*AK$8),3,0))))</f>
        <v>0</v>
      </c>
      <c r="AL39" s="239">
        <f>IF(OR(SUMIF(AL$12:AL38,2,AL$12:AL38)=2,SUMIF(AL$12:AL38,1,AL$12:AL38)=1,SUM(AL$12:AL38)=1,SUM(AL$12:AL38)=2),0,IF($C39+$ED38&gt;($ED$11*AL$8),1,IF($C39+$D39+$E39+$F39+$ED38&gt;($ED$11*AL$8),2,IF($C39+$D39+$E39+$F39+$G39+$ED38&gt;($ED$11*AL$8),3,0))))</f>
        <v>0</v>
      </c>
      <c r="AM39" s="239">
        <f>IF(OR(SUMIF(AM$12:AM38,2,AM$12:AM38)=2,SUMIF(AM$12:AM38,1,AM$12:AM38)=1,SUM(AM$12:AM38)=1,SUM(AM$12:AM38)=2),0,IF($C39+$ED38&gt;($ED$11*AM$8),1,IF($C39+$D39+$E39+$F39+$ED38&gt;($ED$11*AM$8),2,IF($C39+$D39+$E39+$F39+$G39+$ED38&gt;($ED$11*AM$8),3,0))))</f>
        <v>0</v>
      </c>
      <c r="AN39" s="239">
        <f>IF(OR(SUMIF(AN$12:AN38,2,AN$12:AN38)=2,SUMIF(AN$12:AN38,1,AN$12:AN38)=1,SUM(AN$12:AN38)=1,SUM(AN$12:AN38)=2),0,IF($C39+$ED38&gt;($ED$11*AN$8),1,IF($C39+$D39+$E39+$F39+$ED38&gt;($ED$11*AN$8),2,IF($C39+$D39+$E39+$F39+$G39+$ED38&gt;($ED$11*AN$8),3,0))))</f>
        <v>0</v>
      </c>
      <c r="AO39" s="239">
        <f>IF(OR(SUMIF(AO$12:AO38,2,AO$12:AO38)=2,SUMIF(AO$12:AO38,1,AO$12:AO38)=1,SUM(AO$12:AO38)=1,SUM(AO$12:AO38)=2),0,IF($C39+$ED38&gt;($ED$11*AO$8),1,IF($C39+$D39+$E39+$F39+$ED38&gt;($ED$11*AO$8),2,IF($C39+$D39+$E39+$F39+$G39+$ED38&gt;($ED$11*AO$8),3,0))))</f>
        <v>0</v>
      </c>
      <c r="AP39" s="239">
        <f>IF(OR(SUMIF(AP$12:AP38,2,AP$12:AP38)=2,SUMIF(AP$12:AP38,1,AP$12:AP38)=1,SUM(AP$12:AP38)=1,SUM(AP$12:AP38)=2),0,IF($C39+$ED38&gt;($ED$11*AP$8),1,IF($C39+$D39+$E39+$F39+$ED38&gt;($ED$11*AP$8),2,IF($C39+$D39+$E39+$F39+$G39+$ED38&gt;($ED$11*AP$8),3,0))))</f>
        <v>0</v>
      </c>
      <c r="AQ39" s="239">
        <f>IF(OR(SUMIF(AQ$12:AQ38,2,AQ$12:AQ38)=2,SUMIF(AQ$12:AQ38,1,AQ$12:AQ38)=1,SUM(AQ$12:AQ38)=1,SUM(AQ$12:AQ38)=2),0,IF($C39+$ED38&gt;($ED$11*AQ$8),1,IF($C39+$D39+$E39+$F39+$ED38&gt;($ED$11*AQ$8),2,IF($C39+$D39+$E39+$F39+$G39+$ED38&gt;($ED$11*AQ$8),3,0))))</f>
        <v>0</v>
      </c>
      <c r="AR39" s="239">
        <f>IF(OR(SUMIF(AR$12:AR38,2,AR$12:AR38)=2,SUMIF(AR$12:AR38,1,AR$12:AR38)=1,SUM(AR$12:AR38)=1,SUM(AR$12:AR38)=2),0,IF($C39+$ED38&gt;($ED$11*AR$8),1,IF($C39+$D39+$E39+$F39+$ED38&gt;($ED$11*AR$8),2,IF($C39+$D39+$E39+$F39+$G39+$ED38&gt;($ED$11*AR$8),3,0))))</f>
        <v>0</v>
      </c>
      <c r="AS39" s="239">
        <f>IF(OR(SUMIF(AS$12:AS38,2,AS$12:AS38)=2,SUMIF(AS$12:AS38,1,AS$12:AS38)=1,SUM(AS$12:AS38)=1,SUM(AS$12:AS38)=2),0,IF($C39+$ED38&gt;($ED$11*AS$8),1,IF($C39+$D39+$E39+$F39+$ED38&gt;($ED$11*AS$8),2,IF($C39+$D39+$E39+$F39+$G39+$ED38&gt;($ED$11*AS$8),3,0))))</f>
        <v>0</v>
      </c>
      <c r="AT39" s="239">
        <f>IF(OR(SUMIF(AT$12:AT38,2,AT$12:AT38)=2,SUMIF(AT$12:AT38,1,AT$12:AT38)=1,SUM(AT$12:AT38)=1,SUM(AT$12:AT38)=2),0,IF($C39+$ED38&gt;($ED$11*AT$8),1,IF($C39+$D39+$E39+$F39+$ED38&gt;($ED$11*AT$8),2,IF($C39+$D39+$E39+$F39+$G39+$ED38&gt;($ED$11*AT$8),3,0))))</f>
        <v>0</v>
      </c>
      <c r="AU39" s="239">
        <f>IF(OR(SUMIF(AU$12:AU38,2,AU$12:AU38)=2,SUMIF(AU$12:AU38,1,AU$12:AU38)=1,SUM(AU$12:AU38)=1,SUM(AU$12:AU38)=2),0,IF($C39+$ED38&gt;($ED$11*AU$8),1,IF($C39+$D39+$E39+$F39+$ED38&gt;($ED$11*AU$8),2,IF($C39+$D39+$E39+$F39+$G39+$ED38&gt;($ED$11*AU$8),3,0))))</f>
        <v>0</v>
      </c>
      <c r="AV39" s="239">
        <f>IF(OR(SUMIF(AV$12:AV38,2,AV$12:AV38)=2,SUMIF(AV$12:AV38,1,AV$12:AV38)=1,SUM(AV$12:AV38)=1,SUM(AV$12:AV38)=2),0,IF($C39+$ED38&gt;($ED$11*AV$8),1,IF($C39+$D39+$E39+$F39+$ED38&gt;($ED$11*AV$8),2,IF($C39+$D39+$E39+$F39+$G39+$ED38&gt;($ED$11*AV$8),3,0))))</f>
        <v>0</v>
      </c>
      <c r="AW39" s="239">
        <f>IF(OR(SUMIF(AW$12:AW38,2,AW$12:AW38)=2,SUMIF(AW$12:AW38,1,AW$12:AW38)=1,SUM(AW$12:AW38)=1,SUM(AW$12:AW38)=2),0,IF($C39+$ED38&gt;($ED$11*AW$8),1,IF($C39+$D39+$E39+$F39+$ED38&gt;($ED$11*AW$8),2,IF($C39+$D39+$E39+$F39+$G39+$ED38&gt;($ED$11*AW$8),3,0))))</f>
        <v>0</v>
      </c>
      <c r="AX39" s="239">
        <f>IF(OR(SUMIF(AX$12:AX38,2,AX$12:AX38)=2,SUMIF(AX$12:AX38,1,AX$12:AX38)=1,SUM(AX$12:AX38)=1,SUM(AX$12:AX38)=2),0,IF($C39+$ED38&gt;($ED$11*AX$8),1,IF($C39+$D39+$E39+$F39+$ED38&gt;($ED$11*AX$8),2,IF($C39+$D39+$E39+$F39+$G39+$ED38&gt;($ED$11*AX$8),3,0))))</f>
        <v>0</v>
      </c>
      <c r="AY39" s="239">
        <f>IF(OR(SUMIF(AY$12:AY38,2,AY$12:AY38)=2,SUMIF(AY$12:AY38,1,AY$12:AY38)=1,SUM(AY$12:AY38)=1,SUM(AY$12:AY38)=2),0,IF($C39+$ED38&gt;($ED$11*AY$8),1,IF($C39+$D39+$E39+$F39+$ED38&gt;($ED$11*AY$8),2,IF($C39+$D39+$E39+$F39+$G39+$ED38&gt;($ED$11*AY$8),3,0))))</f>
        <v>0</v>
      </c>
      <c r="AZ39" s="239">
        <f>IF(OR(SUMIF(AZ$12:AZ38,2,AZ$12:AZ38)=2,SUMIF(AZ$12:AZ38,1,AZ$12:AZ38)=1,SUM(AZ$12:AZ38)=1,SUM(AZ$12:AZ38)=2),0,IF($C39+$ED38&gt;($ED$11*AZ$8),1,IF($C39+$D39+$E39+$F39+$ED38&gt;($ED$11*AZ$8),2,IF($C39+$D39+$E39+$F39+$G39+$ED38&gt;($ED$11*AZ$8),3,0))))</f>
        <v>0</v>
      </c>
      <c r="BA39" s="239">
        <f>IF(OR(SUMIF(BA$12:BA38,2,BA$12:BA38)=2,SUMIF(BA$12:BA38,1,BA$12:BA38)=1,SUM(BA$12:BA38)=1,SUM(BA$12:BA38)=2),0,IF($C39+$ED38&gt;($ED$11*BA$8),1,IF($C39+$D39+$E39+$F39+$ED38&gt;($ED$11*BA$8),2,IF($C39+$D39+$E39+$F39+$G39+$ED38&gt;($ED$11*BA$8),3,0))))</f>
        <v>0</v>
      </c>
      <c r="BB39" s="239">
        <f>IF(OR(SUMIF(BB$12:BB38,2,BB$12:BB38)=2,SUMIF(BB$12:BB38,1,BB$12:BB38)=1,SUM(BB$12:BB38)=1,SUM(BB$12:BB38)=2),0,IF($C39+$ED38&gt;($ED$11*BB$8),1,IF($C39+$D39+$E39+$F39+$ED38&gt;($ED$11*BB$8),2,IF($C39+$D39+$E39+$F39+$G39+$ED38&gt;($ED$11*BB$8),3,0))))</f>
        <v>0</v>
      </c>
      <c r="BC39" s="239">
        <f>IF(OR(SUMIF(BC$12:BC38,2,BC$12:BC38)=2,SUMIF(BC$12:BC38,1,BC$12:BC38)=1,SUM(BC$12:BC38)=1,SUM(BC$12:BC38)=2),0,IF($C39+$ED38&gt;($ED$11*BC$8),1,IF($C39+$D39+$E39+$F39+$ED38&gt;($ED$11*BC$8),2,IF($C39+$D39+$E39+$F39+$G39+$ED38&gt;($ED$11*BC$8),3,0))))</f>
        <v>0</v>
      </c>
      <c r="BD39" s="239">
        <f>IF(OR(SUMIF(BD$12:BD38,2,BD$12:BD38)=2,SUMIF(BD$12:BD38,1,BD$12:BD38)=1,SUM(BD$12:BD38)=1,SUM(BD$12:BD38)=2),0,IF($C39+$ED38&gt;($ED$11*BD$8),1,IF($C39+$D39+$E39+$F39+$ED38&gt;($ED$11*BD$8),2,IF($C39+$D39+$E39+$F39+$G39+$ED38&gt;($ED$11*BD$8),3,0))))</f>
        <v>0</v>
      </c>
      <c r="BE39" s="239">
        <f>IF(OR(SUMIF(BE$12:BE38,2,BE$12:BE38)=2,SUMIF(BE$12:BE38,1,BE$12:BE38)=1,SUM(BE$12:BE38)=1,SUM(BE$12:BE38)=2),0,IF($C39+$ED38&gt;($ED$11*BE$8),1,IF($C39+$D39+$E39+$F39+$ED38&gt;($ED$11*BE$8),2,IF($C39+$D39+$E39+$F39+$G39+$ED38&gt;($ED$11*BE$8),3,0))))</f>
        <v>0</v>
      </c>
      <c r="BF39" s="239">
        <f>IF(OR(SUMIF(BF$12:BF38,2,BF$12:BF38)=2,SUMIF(BF$12:BF38,1,BF$12:BF38)=1,SUM(BF$12:BF38)=1,SUM(BF$12:BF38)=2),0,IF($C39+$ED38&gt;($ED$11*BF$8),1,IF($C39+$D39+$E39+$F39+$ED38&gt;($ED$11*BF$8),2,IF($C39+$D39+$E39+$F39+$G39+$ED38&gt;($ED$11*BF$8),3,0))))</f>
        <v>0</v>
      </c>
      <c r="BG39" s="239">
        <f>IF(OR(SUMIF(BG$12:BG38,2,BG$12:BG38)=2,SUMIF(BG$12:BG38,1,BG$12:BG38)=1,SUM(BG$12:BG38)=1,SUM(BG$12:BG38)=2),0,IF($C39+$ED38&gt;($ED$11*BG$8),1,IF($C39+$D39+$E39+$F39+$ED38&gt;($ED$11*BG$8),2,IF($C39+$D39+$E39+$F39+$G39+$ED38&gt;($ED$11*BG$8),3,0))))</f>
        <v>0</v>
      </c>
      <c r="BH39" s="239">
        <f>IF(OR(SUMIF(BH$12:BH38,2,BH$12:BH38)=2,SUMIF(BH$12:BH38,1,BH$12:BH38)=1,SUM(BH$12:BH38)=1,SUM(BH$12:BH38)=2),0,IF($C39+$ED38&gt;($ED$11*BH$8),1,IF($C39+$D39+$E39+$F39+$ED38&gt;($ED$11*BH$8),2,IF($C39+$D39+$E39+$F39+$G39+$ED38&gt;($ED$11*BH$8),3,0))))</f>
        <v>0</v>
      </c>
      <c r="BI39" s="239">
        <f>IF(OR(SUMIF(BI$12:BI38,2,BI$12:BI38)=2,SUMIF(BI$12:BI38,1,BI$12:BI38)=1,SUM(BI$12:BI38)=1,SUM(BI$12:BI38)=2),0,IF($C39+$ED38&gt;($ED$11*BI$8),1,IF($C39+$D39+$E39+$F39+$ED38&gt;($ED$11*BI$8),2,IF($C39+$D39+$E39+$F39+$G39+$ED38&gt;($ED$11*BI$8),3,0))))</f>
        <v>0</v>
      </c>
      <c r="BJ39" s="239">
        <f>IF(OR(SUMIF(BJ$12:BJ38,2,BJ$12:BJ38)=2,SUMIF(BJ$12:BJ38,1,BJ$12:BJ38)=1,SUM(BJ$12:BJ38)=1,SUM(BJ$12:BJ38)=2),0,IF($C39+$ED38&gt;($ED$11*BJ$8),1,IF($C39+$D39+$E39+$F39+$ED38&gt;($ED$11*BJ$8),2,IF($C39+$D39+$E39+$F39+$G39+$ED38&gt;($ED$11*BJ$8),3,0))))</f>
        <v>0</v>
      </c>
      <c r="BK39" s="239">
        <f>IF(OR(SUMIF(BK$12:BK38,2,BK$12:BK38)=2,SUMIF(BK$12:BK38,1,BK$12:BK38)=1,SUM(BK$12:BK38)=1,SUM(BK$12:BK38)=2),0,IF($C39+$ED38&gt;($ED$11*BK$8),1,IF($C39+$D39+$E39+$F39+$ED38&gt;($ED$11*BK$8),2,IF($C39+$D39+$E39+$F39+$G39+$ED38&gt;($ED$11*BK$8),3,0))))</f>
        <v>0</v>
      </c>
      <c r="BL39" s="239">
        <f>IF(OR(SUMIF(BL$12:BL38,2,BL$12:BL38)=2,SUMIF(BL$12:BL38,1,BL$12:BL38)=1,SUM(BL$12:BL38)=1,SUM(BL$12:BL38)=2),0,IF($C39+$ED38&gt;($ED$11*BL$8),1,IF($C39+$D39+$E39+$F39+$ED38&gt;($ED$11*BL$8),2,IF($C39+$D39+$E39+$F39+$G39+$ED38&gt;($ED$11*BL$8),3,0))))</f>
        <v>0</v>
      </c>
      <c r="BM39" s="239">
        <f>IF(OR(SUMIF(BM$12:BM38,2,BM$12:BM38)=2,SUMIF(BM$12:BM38,1,BM$12:BM38)=1,SUM(BM$12:BM38)=1,SUM(BM$12:BM38)=2),0,IF($C39+$ED38&gt;($ED$11*BM$8),1,IF($C39+$D39+$E39+$F39+$ED38&gt;($ED$11*BM$8),2,IF($C39+$D39+$E39+$F39+$G39+$ED38&gt;($ED$11*BM$8),3,0))))</f>
        <v>0</v>
      </c>
      <c r="BN39" s="239">
        <f>IF(OR(SUMIF(BN$12:BN38,2,BN$12:BN38)=2,SUMIF(BN$12:BN38,1,BN$12:BN38)=1,SUM(BN$12:BN38)=1,SUM(BN$12:BN38)=2),0,IF($C39+$ED38&gt;($ED$11*BN$8),1,IF($C39+$D39+$E39+$F39+$ED38&gt;($ED$11*BN$8),2,IF($C39+$D39+$E39+$F39+$G39+$ED38&gt;($ED$11*BN$8),3,0))))</f>
        <v>0</v>
      </c>
      <c r="BO39" s="239">
        <f>IF(OR(SUMIF(BO$12:BO38,2,BO$12:BO38)=2,SUMIF(BO$12:BO38,1,BO$12:BO38)=1,SUM(BO$12:BO38)=1,SUM(BO$12:BO38)=2),0,IF($C39+$ED38&gt;($ED$11*BO$8),1,IF($C39+$D39+$E39+$F39+$ED38&gt;($ED$11*BO$8),2,IF($C39+$D39+$E39+$F39+$G39+$ED38&gt;($ED$11*BO$8),3,0))))</f>
        <v>0</v>
      </c>
      <c r="BP39" s="239">
        <f>IF(OR(SUMIF(BP$12:BP38,2,BP$12:BP38)=2,SUMIF(BP$12:BP38,1,BP$12:BP38)=1,SUM(BP$12:BP38)=1,SUM(BP$12:BP38)=2),0,IF($C39+$ED38&gt;($ED$11*BP$8),1,IF($C39+$D39+$E39+$F39+$ED38&gt;($ED$11*BP$8),2,IF($C39+$D39+$E39+$F39+$G39+$ED38&gt;($ED$11*BP$8),3,0))))</f>
        <v>0</v>
      </c>
      <c r="BQ39" s="239">
        <f>IF(OR(SUMIF(BQ$12:BQ38,2,BQ$12:BQ38)=2,SUMIF(BQ$12:BQ38,1,BQ$12:BQ38)=1,SUM(BQ$12:BQ38)=1,SUM(BQ$12:BQ38)=2),0,IF($C39+$ED38&gt;($ED$11*BQ$8),1,IF($C39+$D39+$E39+$F39+$ED38&gt;($ED$11*BQ$8),2,IF($C39+$D39+$E39+$F39+$G39+$ED38&gt;($ED$11*BQ$8),3,0))))</f>
        <v>0</v>
      </c>
      <c r="BR39" s="239">
        <f>IF(OR(SUMIF(BR$12:BR38,2,BR$12:BR38)=2,SUMIF(BR$12:BR38,1,BR$12:BR38)=1,SUM(BR$12:BR38)=1,SUM(BR$12:BR38)=2),0,IF($C39+$ED38&gt;($ED$11*BR$8),1,IF($C39+$D39+$E39+$F39+$ED38&gt;($ED$11*BR$8),2,IF($C39+$D39+$E39+$F39+$G39+$ED38&gt;($ED$11*BR$8),3,0))))</f>
        <v>0</v>
      </c>
      <c r="BS39" s="239">
        <f>IF(OR(SUMIF(BS$12:BS38,2,BS$12:BS38)=2,SUMIF(BS$12:BS38,1,BS$12:BS38)=1,SUM(BS$12:BS38)=1,SUM(BS$12:BS38)=2),0,IF($C39+$ED38&gt;($ED$11*BS$8),1,IF($C39+$D39+$E39+$F39+$ED38&gt;($ED$11*BS$8),2,IF($C39+$D39+$E39+$F39+$G39+$ED38&gt;($ED$11*BS$8),3,0))))</f>
        <v>0</v>
      </c>
      <c r="BT39" s="239">
        <f>IF(OR(SUMIF(BT$12:BT38,2,BT$12:BT38)=2,SUMIF(BT$12:BT38,1,BT$12:BT38)=1,SUM(BT$12:BT38)=1,SUM(BT$12:BT38)=2),0,IF($C39+$ED38&gt;($ED$11*BT$8),1,IF($C39+$D39+$E39+$F39+$ED38&gt;($ED$11*BT$8),2,IF($C39+$D39+$E39+$F39+$G39+$ED38&gt;($ED$11*BT$8),3,0))))</f>
        <v>0</v>
      </c>
      <c r="BU39" s="239">
        <f>IF(OR(SUMIF(BU$12:BU38,2,BU$12:BU38)=2,SUMIF(BU$12:BU38,1,BU$12:BU38)=1,SUM(BU$12:BU38)=1,SUM(BU$12:BU38)=2),0,IF($C39+$ED38&gt;($ED$11*BU$8),1,IF($C39+$D39+$E39+$F39+$ED38&gt;($ED$11*BU$8),2,IF($C39+$D39+$E39+$F39+$G39+$ED38&gt;($ED$11*BU$8),3,0))))</f>
        <v>0</v>
      </c>
      <c r="BV39" s="239">
        <f>IF(OR(SUMIF(BV$12:BV38,2,BV$12:BV38)=2,SUMIF(BV$12:BV38,1,BV$12:BV38)=1,SUM(BV$12:BV38)=1,SUM(BV$12:BV38)=2),0,IF($C39+$ED38&gt;($ED$11*BV$8),1,IF($C39+$D39+$E39+$F39+$ED38&gt;($ED$11*BV$8),2,IF($C39+$D39+$E39+$F39+$G39+$ED38&gt;($ED$11*BV$8),3,0))))</f>
        <v>0</v>
      </c>
      <c r="BW39" s="239">
        <f>IF(OR(SUMIF(BW$12:BW38,2,BW$12:BW38)=2,SUMIF(BW$12:BW38,1,BW$12:BW38)=1,SUM(BW$12:BW38)=1,SUM(BW$12:BW38)=2),0,IF($C39+$ED38&gt;($ED$11*BW$8),1,IF($C39+$D39+$E39+$F39+$ED38&gt;($ED$11*BW$8),2,IF($C39+$D39+$E39+$F39+$G39+$ED38&gt;($ED$11*BW$8),3,0))))</f>
        <v>0</v>
      </c>
      <c r="BX39" s="239">
        <f>IF(OR(SUMIF(BX$12:BX38,2,BX$12:BX38)=2,SUMIF(BX$12:BX38,1,BX$12:BX38)=1,SUM(BX$12:BX38)=1,SUM(BX$12:BX38)=2),0,IF($C39+$ED38&gt;($ED$11*BX$8),1,IF($C39+$D39+$E39+$F39+$ED38&gt;($ED$11*BX$8),2,IF($C39+$D39+$E39+$F39+$G39+$ED38&gt;($ED$11*BX$8),3,0))))</f>
        <v>0</v>
      </c>
      <c r="BY39" s="239">
        <f>IF(OR(SUMIF(BY$12:BY38,2,BY$12:BY38)=2,SUMIF(BY$12:BY38,1,BY$12:BY38)=1,SUM(BY$12:BY38)=1,SUM(BY$12:BY38)=2),0,IF($C39+$ED38&gt;($ED$11*BY$8),1,IF($C39+$D39+$E39+$F39+$ED38&gt;($ED$11*BY$8),2,IF($C39+$D39+$E39+$F39+$G39+$ED38&gt;($ED$11*BY$8),3,0))))</f>
        <v>0</v>
      </c>
      <c r="BZ39" s="239">
        <f>IF(OR(SUMIF(BZ$12:BZ38,2,BZ$12:BZ38)=2,SUMIF(BZ$12:BZ38,1,BZ$12:BZ38)=1,SUM(BZ$12:BZ38)=1,SUM(BZ$12:BZ38)=2),0,IF($C39+$ED38&gt;($ED$11*BZ$8),1,IF($C39+$D39+$E39+$F39+$ED38&gt;($ED$11*BZ$8),2,IF($C39+$D39+$E39+$F39+$G39+$ED38&gt;($ED$11*BZ$8),3,0))))</f>
        <v>0</v>
      </c>
      <c r="CA39" s="239">
        <f>IF(OR(SUMIF(CA$12:CA38,2,CA$12:CA38)=2,SUMIF(CA$12:CA38,1,CA$12:CA38)=1,SUM(CA$12:CA38)=1,SUM(CA$12:CA38)=2),0,IF($C39+$ED38&gt;($ED$11*CA$8),1,IF($C39+$D39+$E39+$F39+$ED38&gt;($ED$11*CA$8),2,IF($C39+$D39+$E39+$F39+$G39+$ED38&gt;($ED$11*CA$8),3,0))))</f>
        <v>0</v>
      </c>
      <c r="CB39" s="239">
        <f>IF(OR(SUMIF(CB$12:CB38,2,CB$12:CB38)=2,SUMIF(CB$12:CB38,1,CB$12:CB38)=1,SUM(CB$12:CB38)=1,SUM(CB$12:CB38)=2),0,IF($C39+$ED38&gt;($ED$11*CB$8),1,IF($C39+$D39+$E39+$F39+$ED38&gt;($ED$11*CB$8),2,IF($C39+$D39+$E39+$F39+$G39+$ED38&gt;($ED$11*CB$8),3,0))))</f>
        <v>0</v>
      </c>
      <c r="CC39" s="239">
        <f>IF(OR(SUMIF(CC$12:CC38,2,CC$12:CC38)=2,SUMIF(CC$12:CC38,1,CC$12:CC38)=1,SUM(CC$12:CC38)=1,SUM(CC$12:CC38)=2),0,IF($C39+$ED38&gt;($ED$11*CC$8),1,IF($C39+$D39+$E39+$F39+$ED38&gt;($ED$11*CC$8),2,IF($C39+$D39+$E39+$F39+$G39+$ED38&gt;($ED$11*CC$8),3,0))))</f>
        <v>0</v>
      </c>
      <c r="CD39" s="239">
        <f>IF(OR(SUMIF(CD$12:CD38,2,CD$12:CD38)=2,SUMIF(CD$12:CD38,1,CD$12:CD38)=1,SUM(CD$12:CD38)=1,SUM(CD$12:CD38)=2),0,IF($C39+$ED38&gt;($ED$11*CD$8),1,IF($C39+$D39+$E39+$F39+$ED38&gt;($ED$11*CD$8),2,IF($C39+$D39+$E39+$F39+$G39+$ED38&gt;($ED$11*CD$8),3,0))))</f>
        <v>0</v>
      </c>
      <c r="CE39" s="239">
        <f>IF(OR(SUMIF(CE$12:CE38,2,CE$12:CE38)=2,SUMIF(CE$12:CE38,1,CE$12:CE38)=1,SUM(CE$12:CE38)=1,SUM(CE$12:CE38)=2),0,IF($C39+$ED38&gt;($ED$11*CE$8),1,IF($C39+$D39+$E39+$F39+$ED38&gt;($ED$11*CE$8),2,IF($C39+$D39+$E39+$F39+$G39+$ED38&gt;($ED$11*CE$8),3,0))))</f>
        <v>0</v>
      </c>
      <c r="CF39" s="239">
        <f>IF(OR(SUMIF(CF$12:CF38,2,CF$12:CF38)=2,SUMIF(CF$12:CF38,1,CF$12:CF38)=1,SUM(CF$12:CF38)=1,SUM(CF$12:CF38)=2),0,IF($C39+$ED38&gt;($ED$11*CF$8),1,IF($C39+$D39+$E39+$F39+$ED38&gt;($ED$11*CF$8),2,IF($C39+$D39+$E39+$F39+$G39+$ED38&gt;($ED$11*CF$8),3,0))))</f>
        <v>0</v>
      </c>
      <c r="CG39" s="239">
        <f>IF(OR(SUMIF(CG$12:CG38,2,CG$12:CG38)=2,SUMIF(CG$12:CG38,1,CG$12:CG38)=1,SUM(CG$12:CG38)=1,SUM(CG$12:CG38)=2),0,IF($C39+$ED38&gt;($ED$11*CG$8),1,IF($C39+$D39+$E39+$F39+$ED38&gt;($ED$11*CG$8),2,IF($C39+$D39+$E39+$F39+$G39+$ED38&gt;($ED$11*CG$8),3,0))))</f>
        <v>0</v>
      </c>
      <c r="CH39" s="239">
        <f>IF(OR(SUMIF(CH$12:CH38,2,CH$12:CH38)=2,SUMIF(CH$12:CH38,1,CH$12:CH38)=1,SUM(CH$12:CH38)=1,SUM(CH$12:CH38)=2),0,IF($C39+$ED38&gt;($ED$11*CH$8),1,IF($C39+$D39+$E39+$F39+$ED38&gt;($ED$11*CH$8),2,IF($C39+$D39+$E39+$F39+$G39+$ED38&gt;($ED$11*CH$8),3,0))))</f>
        <v>0</v>
      </c>
      <c r="CI39" s="239">
        <f>IF(OR(SUMIF(CI$12:CI38,2,CI$12:CI38)=2,SUMIF(CI$12:CI38,1,CI$12:CI38)=1,SUM(CI$12:CI38)=1,SUM(CI$12:CI38)=2),0,IF($C39+$ED38&gt;($ED$11*CI$8),1,IF($C39+$D39+$E39+$F39+$ED38&gt;($ED$11*CI$8),2,IF($C39+$D39+$E39+$F39+$G39+$ED38&gt;($ED$11*CI$8),3,0))))</f>
        <v>0</v>
      </c>
      <c r="CJ39" s="239">
        <f>IF(OR(SUMIF(CJ$12:CJ38,2,CJ$12:CJ38)=2,SUMIF(CJ$12:CJ38,1,CJ$12:CJ38)=1,SUM(CJ$12:CJ38)=1,SUM(CJ$12:CJ38)=2),0,IF($C39+$ED38&gt;($ED$11*CJ$8),1,IF($C39+$D39+$E39+$F39+$ED38&gt;($ED$11*CJ$8),2,IF($C39+$D39+$E39+$F39+$G39+$ED38&gt;($ED$11*CJ$8),3,0))))</f>
        <v>0</v>
      </c>
      <c r="CK39" s="239">
        <f>IF(OR(SUMIF(CK$12:CK38,2,CK$12:CK38)=2,SUMIF(CK$12:CK38,1,CK$12:CK38)=1,SUM(CK$12:CK38)=1,SUM(CK$12:CK38)=2),0,IF($C39+$ED38&gt;($ED$11*CK$8),1,IF($C39+$D39+$E39+$F39+$ED38&gt;($ED$11*CK$8),2,IF($C39+$D39+$E39+$F39+$G39+$ED38&gt;($ED$11*CK$8),3,0))))</f>
        <v>0</v>
      </c>
      <c r="CL39" s="239">
        <f>IF(OR(SUMIF(CL$12:CL38,2,CL$12:CL38)=2,SUMIF(CL$12:CL38,1,CL$12:CL38)=1,SUM(CL$12:CL38)=1,SUM(CL$12:CL38)=2),0,IF($C39+$ED38&gt;($ED$11*CL$8),1,IF($C39+$D39+$E39+$F39+$ED38&gt;($ED$11*CL$8),2,IF($C39+$D39+$E39+$F39+$G39+$ED38&gt;($ED$11*CL$8),3,0))))</f>
        <v>0</v>
      </c>
      <c r="CM39" s="239">
        <f>IF(OR(SUMIF(CM$12:CM38,2,CM$12:CM38)=2,SUMIF(CM$12:CM38,1,CM$12:CM38)=1,SUM(CM$12:CM38)=1,SUM(CM$12:CM38)=2),0,IF($C39+$ED38&gt;($ED$11*CM$8),1,IF($C39+$D39+$E39+$F39+$ED38&gt;($ED$11*CM$8),2,IF($C39+$D39+$E39+$F39+$G39+$ED38&gt;($ED$11*CM$8),3,0))))</f>
        <v>0</v>
      </c>
      <c r="CN39" s="239">
        <f>IF(OR(SUMIF(CN$12:CN38,2,CN$12:CN38)=2,SUMIF(CN$12:CN38,1,CN$12:CN38)=1,SUM(CN$12:CN38)=1,SUM(CN$12:CN38)=2),0,IF($C39+$ED38&gt;($ED$11*CN$8),1,IF($C39+$D39+$E39+$F39+$ED38&gt;($ED$11*CN$8),2,IF($C39+$D39+$E39+$F39+$G39+$ED38&gt;($ED$11*CN$8),3,0))))</f>
        <v>0</v>
      </c>
      <c r="CO39" s="239">
        <f>IF(OR(SUMIF(CO$12:CO38,2,CO$12:CO38)=2,SUMIF(CO$12:CO38,1,CO$12:CO38)=1,SUM(CO$12:CO38)=1,SUM(CO$12:CO38)=2),0,IF($C39+$ED38&gt;($ED$11*CO$8),1,IF($C39+$D39+$E39+$F39+$ED38&gt;($ED$11*CO$8),2,IF($C39+$D39+$E39+$F39+$G39+$ED38&gt;($ED$11*CO$8),3,0))))</f>
        <v>0</v>
      </c>
      <c r="CP39" s="239">
        <f>IF(OR(SUMIF(CP$12:CP38,2,CP$12:CP38)=2,SUMIF(CP$12:CP38,1,CP$12:CP38)=1,SUM(CP$12:CP38)=1,SUM(CP$12:CP38)=2),0,IF($C39+$ED38&gt;($ED$11*CP$8),1,IF($C39+$D39+$E39+$F39+$ED38&gt;($ED$11*CP$8),2,IF($C39+$D39+$E39+$F39+$G39+$ED38&gt;($ED$11*CP$8),3,0))))</f>
        <v>0</v>
      </c>
      <c r="CQ39" s="239">
        <f>IF(OR(SUMIF(CQ$12:CQ38,2,CQ$12:CQ38)=2,SUMIF(CQ$12:CQ38,1,CQ$12:CQ38)=1,SUM(CQ$12:CQ38)=1,SUM(CQ$12:CQ38)=2),0,IF($C39+$ED38&gt;($ED$11*CQ$8),1,IF($C39+$D39+$E39+$F39+$ED38&gt;($ED$11*CQ$8),2,IF($C39+$D39+$E39+$F39+$G39+$ED38&gt;($ED$11*CQ$8),3,0))))</f>
        <v>0</v>
      </c>
      <c r="CR39" s="239">
        <f>IF(OR(SUMIF(CR$12:CR38,2,CR$12:CR38)=2,SUMIF(CR$12:CR38,1,CR$12:CR38)=1,SUM(CR$12:CR38)=1,SUM(CR$12:CR38)=2),0,IF($C39+$ED38&gt;($ED$11*CR$8),1,IF($C39+$D39+$E39+$F39+$ED38&gt;($ED$11*CR$8),2,IF($C39+$D39+$E39+$F39+$G39+$ED38&gt;($ED$11*CR$8),3,0))))</f>
        <v>0</v>
      </c>
      <c r="CS39" s="239">
        <f>IF(OR(SUMIF(CS$12:CS38,2,CS$12:CS38)=2,SUMIF(CS$12:CS38,1,CS$12:CS38)=1,SUM(CS$12:CS38)=1,SUM(CS$12:CS38)=2),0,IF($C39+$ED38&gt;($ED$11*CS$8),1,IF($C39+$D39+$E39+$F39+$ED38&gt;($ED$11*CS$8),2,IF($C39+$D39+$E39+$F39+$G39+$ED38&gt;($ED$11*CS$8),3,0))))</f>
        <v>0</v>
      </c>
      <c r="CT39" s="239">
        <f>IF(OR(SUMIF(CT$12:CT38,2,CT$12:CT38)=2,SUMIF(CT$12:CT38,1,CT$12:CT38)=1,SUM(CT$12:CT38)=1,SUM(CT$12:CT38)=2),0,IF($C39+$ED38&gt;($ED$11*CT$8),1,IF($C39+$D39+$E39+$F39+$ED38&gt;($ED$11*CT$8),2,IF($C39+$D39+$E39+$F39+$G39+$ED38&gt;($ED$11*CT$8),3,0))))</f>
        <v>0</v>
      </c>
      <c r="CU39" s="239">
        <f>IF(OR(SUMIF(CU$12:CU38,2,CU$12:CU38)=2,SUMIF(CU$12:CU38,1,CU$12:CU38)=1,SUM(CU$12:CU38)=1,SUM(CU$12:CU38)=2),0,IF($C39+$ED38&gt;($ED$11*CU$8),1,IF($C39+$D39+$E39+$F39+$ED38&gt;($ED$11*CU$8),2,IF($C39+$D39+$E39+$F39+$G39+$ED38&gt;($ED$11*CU$8),3,0))))</f>
        <v>0</v>
      </c>
      <c r="CV39" s="239">
        <f>IF(OR(SUMIF(CV$12:CV38,2,CV$12:CV38)=2,SUMIF(CV$12:CV38,1,CV$12:CV38)=1,SUM(CV$12:CV38)=1,SUM(CV$12:CV38)=2),0,IF($C39+$ED38&gt;($ED$11*CV$8),1,IF($C39+$D39+$E39+$F39+$ED38&gt;($ED$11*CV$8),2,IF($C39+$D39+$E39+$F39+$G39+$ED38&gt;($ED$11*CV$8),3,0))))</f>
        <v>0</v>
      </c>
      <c r="CW39" s="239">
        <f>IF(OR(SUMIF(CW$12:CW38,2,CW$12:CW38)=2,SUMIF(CW$12:CW38,1,CW$12:CW38)=1,SUM(CW$12:CW38)=1,SUM(CW$12:CW38)=2),0,IF($C39+$ED38&gt;($ED$11*CW$8),1,IF($C39+$D39+$E39+$F39+$ED38&gt;($ED$11*CW$8),2,IF($C39+$D39+$E39+$F39+$G39+$ED38&gt;($ED$11*CW$8),3,0))))</f>
        <v>0</v>
      </c>
      <c r="CX39" s="239">
        <f>IF(OR(SUMIF(CX$12:CX38,2,CX$12:CX38)=2,SUMIF(CX$12:CX38,1,CX$12:CX38)=1,SUM(CX$12:CX38)=1,SUM(CX$12:CX38)=2),0,IF($C39+$ED38&gt;($ED$11*CX$8),1,IF($C39+$D39+$E39+$F39+$ED38&gt;($ED$11*CX$8),2,IF($C39+$D39+$E39+$F39+$G39+$ED38&gt;($ED$11*CX$8),3,0))))</f>
        <v>0</v>
      </c>
      <c r="CY39" s="239">
        <f>IF(OR(SUMIF(CY$12:CY38,2,CY$12:CY38)=2,SUMIF(CY$12:CY38,1,CY$12:CY38)=1,SUM(CY$12:CY38)=1,SUM(CY$12:CY38)=2),0,IF($C39+$ED38&gt;($ED$11*CY$8),1,IF($C39+$D39+$E39+$F39+$ED38&gt;($ED$11*CY$8),2,IF($C39+$D39+$E39+$F39+$G39+$ED38&gt;($ED$11*CY$8),3,0))))</f>
        <v>0</v>
      </c>
      <c r="CZ39" s="239">
        <f>IF(OR(SUMIF(CZ$12:CZ38,2,CZ$12:CZ38)=2,SUMIF(CZ$12:CZ38,1,CZ$12:CZ38)=1,SUM(CZ$12:CZ38)=1,SUM(CZ$12:CZ38)=2),0,IF($C39+$ED38&gt;($ED$11*CZ$8),1,IF($C39+$D39+$E39+$F39+$ED38&gt;($ED$11*CZ$8),2,IF($C39+$D39+$E39+$F39+$G39+$ED38&gt;($ED$11*CZ$8),3,0))))</f>
        <v>0</v>
      </c>
      <c r="DA39" s="239">
        <f>IF(OR(SUMIF(DA$12:DA38,2,DA$12:DA38)=2,SUMIF(DA$12:DA38,1,DA$12:DA38)=1,SUM(DA$12:DA38)=1,SUM(DA$12:DA38)=2),0,IF($C39+$ED38&gt;($ED$11*DA$8),1,IF($C39+$D39+$E39+$F39+$ED38&gt;($ED$11*DA$8),2,IF($C39+$D39+$E39+$F39+$G39+$ED38&gt;($ED$11*DA$8),3,0))))</f>
        <v>0</v>
      </c>
      <c r="DB39" s="239">
        <f>IF(OR(SUMIF(DB$12:DB38,2,DB$12:DB38)=2,SUMIF(DB$12:DB38,1,DB$12:DB38)=1,SUM(DB$12:DB38)=1,SUM(DB$12:DB38)=2),0,IF($C39+$ED38&gt;($ED$11*DB$8),1,IF($C39+$D39+$E39+$F39+$ED38&gt;($ED$11*DB$8),2,IF($C39+$D39+$E39+$F39+$G39+$ED38&gt;($ED$11*DB$8),3,0))))</f>
        <v>0</v>
      </c>
      <c r="DC39" s="239">
        <f>IF(OR(SUMIF(DC$12:DC38,2,DC$12:DC38)=2,SUMIF(DC$12:DC38,1,DC$12:DC38)=1,SUM(DC$12:DC38)=1,SUM(DC$12:DC38)=2),0,IF($C39+$ED38&gt;($ED$11*DC$8),1,IF($C39+$D39+$E39+$F39+$ED38&gt;($ED$11*DC$8),2,IF($C39+$D39+$E39+$F39+$G39+$ED38&gt;($ED$11*DC$8),3,0))))</f>
        <v>0</v>
      </c>
      <c r="DD39" s="239">
        <f>IF(OR(SUMIF(DD$12:DD38,2,DD$12:DD38)=2,SUMIF(DD$12:DD38,1,DD$12:DD38)=1,SUM(DD$12:DD38)=1,SUM(DD$12:DD38)=2),0,IF($C39+$ED38&gt;($ED$11*DD$8),1,IF($C39+$D39+$E39+$F39+$ED38&gt;($ED$11*DD$8),2,IF($C39+$D39+$E39+$F39+$G39+$ED38&gt;($ED$11*DD$8),3,0))))</f>
        <v>0</v>
      </c>
      <c r="DE39" s="239">
        <f>IF(OR(SUMIF(DE$12:DE38,2,DE$12:DE38)=2,SUMIF(DE$12:DE38,1,DE$12:DE38)=1,SUM(DE$12:DE38)=1,SUM(DE$12:DE38)=2),0,IF($C39+$ED38&gt;($ED$11*DE$8),1,IF($C39+$D39+$E39+$F39+$ED38&gt;($ED$11*DE$8),2,IF($C39+$D39+$E39+$F39+$G39+$ED38&gt;($ED$11*DE$8),3,0))))</f>
        <v>0</v>
      </c>
      <c r="DF39" s="239">
        <f>IF(OR(SUMIF(DF$12:DF38,2,DF$12:DF38)=2,SUMIF(DF$12:DF38,1,DF$12:DF38)=1,SUM(DF$12:DF38)=1,SUM(DF$12:DF38)=2),0,IF($C39+$ED38&gt;($ED$11*DF$8),1,IF($C39+$D39+$E39+$F39+$ED38&gt;($ED$11*DF$8),2,IF($C39+$D39+$E39+$F39+$G39+$ED38&gt;($ED$11*DF$8),3,0))))</f>
        <v>0</v>
      </c>
      <c r="DG39" s="239">
        <f>IF(OR(SUMIF(DG$12:DG38,2,DG$12:DG38)=2,SUMIF(DG$12:DG38,1,DG$12:DG38)=1,SUM(DG$12:DG38)=1,SUM(DG$12:DG38)=2),0,IF($C39+$ED38&gt;($ED$11*DG$8),1,IF($C39+$D39+$E39+$F39+$ED38&gt;($ED$11*DG$8),2,IF($C39+$D39+$E39+$F39+$G39+$ED38&gt;($ED$11*DG$8),3,0))))</f>
        <v>0</v>
      </c>
      <c r="DH39" s="239">
        <f>IF(OR(SUMIF(DH$12:DH38,2,DH$12:DH38)=2,SUMIF(DH$12:DH38,1,DH$12:DH38)=1,SUM(DH$12:DH38)=1,SUM(DH$12:DH38)=2),0,IF($C39+$ED38&gt;($ED$11*DH$8),1,IF($C39+$D39+$E39+$F39+$ED38&gt;($ED$11*DH$8),2,IF($C39+$D39+$E39+$F39+$G39+$ED38&gt;($ED$11*DH$8),3,0))))</f>
        <v>0</v>
      </c>
      <c r="DI39" s="239">
        <f>IF(OR(SUMIF(DI$12:DI38,2,DI$12:DI38)=2,SUMIF(DI$12:DI38,1,DI$12:DI38)=1,SUM(DI$12:DI38)=1,SUM(DI$12:DI38)=2),0,IF($C39+$ED38&gt;($ED$11*DI$8),1,IF($C39+$D39+$E39+$F39+$ED38&gt;($ED$11*DI$8),2,IF($C39+$D39+$E39+$F39+$G39+$ED38&gt;($ED$11*DI$8),3,0))))</f>
        <v>0</v>
      </c>
      <c r="DJ39" s="239">
        <f>IF(OR(SUMIF(DJ$12:DJ38,2,DJ$12:DJ38)=2,SUMIF(DJ$12:DJ38,1,DJ$12:DJ38)=1,SUM(DJ$12:DJ38)=1,SUM(DJ$12:DJ38)=2),0,IF($C39+$ED38&gt;($ED$11*DJ$8),1,IF($C39+$D39+$E39+$F39+$ED38&gt;($ED$11*DJ$8),2,IF($C39+$D39+$E39+$F39+$G39+$ED38&gt;($ED$11*DJ$8),3,0))))</f>
        <v>0</v>
      </c>
      <c r="DK39" s="239">
        <f>IF(OR(SUMIF(DK$12:DK38,2,DK$12:DK38)=2,SUMIF(DK$12:DK38,1,DK$12:DK38)=1,SUM(DK$12:DK38)=1,SUM(DK$12:DK38)=2),0,IF($C39+$ED38&gt;($ED$11*DK$8),1,IF($C39+$D39+$E39+$F39+$ED38&gt;($ED$11*DK$8),2,IF($C39+$D39+$E39+$F39+$G39+$ED38&gt;($ED$11*DK$8),3,0))))</f>
        <v>0</v>
      </c>
      <c r="DL39" s="239">
        <f>IF(OR(SUMIF(DL$12:DL38,2,DL$12:DL38)=2,SUMIF(DL$12:DL38,1,DL$12:DL38)=1,SUM(DL$12:DL38)=1,SUM(DL$12:DL38)=2),0,IF($C39+$ED38&gt;($ED$11*DL$8),1,IF($C39+$D39+$E39+$F39+$ED38&gt;($ED$11*DL$8),2,IF($C39+$D39+$E39+$F39+$G39+$ED38&gt;($ED$11*DL$8),3,0))))</f>
        <v>0</v>
      </c>
      <c r="DM39" s="239">
        <f>IF(OR(SUMIF(DM$12:DM38,2,DM$12:DM38)=2,SUMIF(DM$12:DM38,1,DM$12:DM38)=1,SUM(DM$12:DM38)=1,SUM(DM$12:DM38)=2),0,IF($C39+$ED38&gt;($ED$11*DM$8),1,IF($C39+$D39+$E39+$F39+$ED38&gt;($ED$11*DM$8),2,IF($C39+$D39+$E39+$F39+$G39+$ED38&gt;($ED$11*DM$8),3,0))))</f>
        <v>0</v>
      </c>
      <c r="DN39" s="239">
        <f>IF(OR(SUMIF(DN$12:DN38,2,DN$12:DN38)=2,SUMIF(DN$12:DN38,1,DN$12:DN38)=1,SUM(DN$12:DN38)=1,SUM(DN$12:DN38)=2),0,IF($C39+$ED38&gt;($ED$11*DN$8),1,IF($C39+$D39+$E39+$F39+$ED38&gt;($ED$11*DN$8),2,IF($C39+$D39+$E39+$F39+$G39+$ED38&gt;($ED$11*DN$8),3,0))))</f>
        <v>0</v>
      </c>
      <c r="DO39" s="239">
        <f>IF(OR(SUMIF(DO$12:DO38,2,DO$12:DO38)=2,SUMIF(DO$12:DO38,1,DO$12:DO38)=1,SUM(DO$12:DO38)=1,SUM(DO$12:DO38)=2),0,IF($C39+$ED38&gt;($ED$11*DO$8),1,IF($C39+$D39+$E39+$F39+$ED38&gt;($ED$11*DO$8),2,IF($C39+$D39+$E39+$F39+$G39+$ED38&gt;($ED$11*DO$8),3,0))))</f>
        <v>0</v>
      </c>
      <c r="DP39" s="239">
        <f>IF(OR(SUMIF(DP$12:DP38,2,DP$12:DP38)=2,SUMIF(DP$12:DP38,1,DP$12:DP38)=1,SUM(DP$12:DP38)=1,SUM(DP$12:DP38)=2),0,IF($C39+$ED38&gt;($ED$11*DP$8),1,IF($C39+$D39+$E39+$F39+$ED38&gt;($ED$11*DP$8),2,IF($C39+$D39+$E39+$F39+$G39+$ED38&gt;($ED$11*DP$8),3,0))))</f>
        <v>0</v>
      </c>
      <c r="DQ39" s="239">
        <f>IF(OR(SUMIF(DQ$12:DQ38,2,DQ$12:DQ38)=2,SUMIF(DQ$12:DQ38,1,DQ$12:DQ38)=1,SUM(DQ$12:DQ38)=1,SUM(DQ$12:DQ38)=2),0,IF($C39+$ED38&gt;($ED$11*DQ$8),1,IF($C39+$D39+$E39+$F39+$ED38&gt;($ED$11*DQ$8),2,IF($C39+$D39+$E39+$F39+$G39+$ED38&gt;($ED$11*DQ$8),3,0))))</f>
        <v>0</v>
      </c>
      <c r="DR39" s="239">
        <f>IF(OR(SUMIF(DR$12:DR38,2,DR$12:DR38)=2,SUMIF(DR$12:DR38,1,DR$12:DR38)=1,SUM(DR$12:DR38)=1,SUM(DR$12:DR38)=2),0,IF($C39+$ED38&gt;($ED$11*DR$8),1,IF($C39+$D39+$E39+$F39+$ED38&gt;($ED$11*DR$8),2,IF($C39+$D39+$E39+$F39+$G39+$ED38&gt;($ED$11*DR$8),3,0))))</f>
        <v>0</v>
      </c>
      <c r="DS39" s="239">
        <f>IF(OR(SUMIF(DS$12:DS38,2,DS$12:DS38)=2,SUMIF(DS$12:DS38,1,DS$12:DS38)=1,SUM(DS$12:DS38)=1,SUM(DS$12:DS38)=2),0,IF($C39+$ED38&gt;($ED$11*DS$8),1,IF($C39+$D39+$E39+$F39+$ED38&gt;($ED$11*DS$8),2,IF($C39+$D39+$E39+$F39+$G39+$ED38&gt;($ED$11*DS$8),3,0))))</f>
        <v>0</v>
      </c>
      <c r="DT39" s="239">
        <f>IF(OR(SUMIF(DT$12:DT38,2,DT$12:DT38)=2,SUMIF(DT$12:DT38,1,DT$12:DT38)=1,SUM(DT$12:DT38)=1,SUM(DT$12:DT38)=2),0,IF($C39+$ED38&gt;($ED$11*DT$8),1,IF($C39+$D39+$E39+$F39+$ED38&gt;($ED$11*DT$8),2,IF($C39+$D39+$E39+$F39+$G39+$ED38&gt;($ED$11*DT$8),3,0))))</f>
        <v>0</v>
      </c>
      <c r="DU39" s="239">
        <f>IF(OR(SUMIF(DU$12:DU38,2,DU$12:DU38)=2,SUMIF(DU$12:DU38,1,DU$12:DU38)=1,SUM(DU$12:DU38)=1,SUM(DU$12:DU38)=2),0,IF($C39+$ED38&gt;($ED$11*DU$8),1,IF($C39+$D39+$E39+$F39+$ED38&gt;($ED$11*DU$8),2,IF($C39+$D39+$E39+$F39+$G39+$ED38&gt;($ED$11*DU$8),3,0))))</f>
        <v>0</v>
      </c>
      <c r="DV39" s="239">
        <f>IF(OR(SUMIF(DV$12:DV38,2,DV$12:DV38)=2,SUMIF(DV$12:DV38,1,DV$12:DV38)=1,SUM(DV$12:DV38)=1,SUM(DV$12:DV38)=2),0,IF($C39+$ED38&gt;($ED$11*DV$8),1,IF($C39+$D39+$E39+$F39+$ED38&gt;($ED$11*DV$8),2,IF($C39+$D39+$E39+$F39+$G39+$ED38&gt;($ED$11*DV$8),3,0))))</f>
        <v>0</v>
      </c>
      <c r="DW39" s="239">
        <f>IF(OR(SUMIF(DW$12:DW38,2,DW$12:DW38)=2,SUMIF(DW$12:DW38,1,DW$12:DW38)=1,SUM(DW$12:DW38)=1,SUM(DW$12:DW38)=2),0,IF($C39+$ED38&gt;($ED$11*DW$8),1,IF($C39+$D39+$E39+$F39+$ED38&gt;($ED$11*DW$8),2,IF($C39+$D39+$E39+$F39+$G39+$ED38&gt;($ED$11*DW$8),3,0))))</f>
        <v>0</v>
      </c>
      <c r="DX39" s="239">
        <f>IF(OR(SUMIF(DX$12:DX38,2,DX$12:DX38)=2,SUMIF(DX$12:DX38,1,DX$12:DX38)=1,SUM(DX$12:DX38)=1,SUM(DX$12:DX38)=2),0,IF($C39+$ED38&gt;($ED$11*DX$8),1,IF($C39+$D39+$E39+$F39+$ED38&gt;($ED$11*DX$8),2,IF($C39+$D39+$E39+$F39+$G39+$ED38&gt;($ED$11*DX$8),3,0))))</f>
        <v>0</v>
      </c>
      <c r="DY39" s="239">
        <f>IF(OR(SUMIF(DY$12:DY38,2,DY$12:DY38)=2,SUMIF(DY$12:DY38,1,DY$12:DY38)=1,SUM(DY$12:DY38)=1,SUM(DY$12:DY38)=2),0,IF($C39+$ED38&gt;($ED$11*DY$8),1,IF($C39+$D39+$E39+$F39+$ED38&gt;($ED$11*DY$8),2,IF($C39+$D39+$E39+$F39+$G39+$ED38&gt;($ED$11*DY$8),3,0))))</f>
        <v>0</v>
      </c>
      <c r="DZ39" s="239">
        <f>IF(OR(SUMIF(DZ$12:DZ38,2,DZ$12:DZ38)=2,SUMIF(DZ$12:DZ38,1,DZ$12:DZ38)=1,SUM(DZ$12:DZ38)=1,SUM(DZ$12:DZ38)=2),0,IF($C39+$ED38&gt;($ED$11*DZ$8),1,IF($C39+$D39+$E39+$F39+$ED38&gt;($ED$11*DZ$8),2,IF($C39+$D39+$E39+$F39+$G39+$ED38&gt;($ED$11*DZ$8),3,0))))</f>
        <v>0</v>
      </c>
      <c r="EA39" s="239">
        <f>IF(OR(SUMIF(EA$12:EA38,2,EA$12:EA38)=2,SUMIF(EA$12:EA38,1,EA$12:EA38)=1,SUM(EA$12:EA38)=1,SUM(EA$12:EA38)=2),0,IF($C39+$ED38&gt;($ED$11*EA$8),1,IF($C39+$D39+$E39+$F39+$ED38&gt;($ED$11*EA$8),2,IF($C39+$D39+$E39+$F39+$G39+$ED38&gt;($ED$11*EA$8),3,0))))</f>
        <v>0</v>
      </c>
      <c r="EB39" s="239">
        <f>IF(OR(SUMIF(EB$12:EB38,2,EB$12:EB38)=2,SUMIF(EB$12:EB38,1,EB$12:EB38)=1,SUM(EB$12:EB38)=1,SUM(EB$12:EB38)=2),0,IF($C39+$ED38&gt;($ED$11*EB$8),1,IF($C39+$D39+$E39+$F39+$ED38&gt;($ED$11*EB$8),2,IF($C39+$D39+$E39+$F39+$G39+$ED38&gt;($ED$11*EB$8),3,0))))</f>
        <v>0</v>
      </c>
      <c r="EC39" s="239">
        <f>IF(OR(SUMIF(EC$12:EC38,2,EC$12:EC38)=2,SUMIF(EC$12:EC38,1,EC$12:EC38)=1,SUM(EC$12:EC38)=1,SUM(EC$12:EC38)=2),0,IF($C39+$ED38&gt;($ED$11*EC$8),1,IF($C39+$D39+$E39+$F39+$ED38&gt;($ED$11*EC$8),2,IF($C39+$D39+$E39+$F39+$G39+$ED38&gt;($ED$11*EC$8),3,0))))</f>
        <v>0</v>
      </c>
      <c r="ED39" s="197">
        <f>SUM($C$12:$F39)</f>
        <v>0</v>
      </c>
    </row>
    <row r="40" spans="1:134" ht="14.1" customHeight="1">
      <c r="A40" s="236">
        <v>29</v>
      </c>
      <c r="B40" s="237"/>
      <c r="C40" s="237"/>
      <c r="D40" s="237"/>
      <c r="E40" s="237"/>
      <c r="F40" s="237"/>
      <c r="G40" s="237"/>
      <c r="H40" s="239">
        <f>IF(OR(SUMIF(H$12:H39,2,H$12:H39)=2,SUMIF(H$12:H39,1,H$12:H39)=1,SUM(H$12:H39)=1,SUM(H$12:H39)=2),0,IF($C40+$ED39&gt;($ED$11*H$8),1,IF($C40+$D40+$E40+$F40+$ED39&gt;($ED$11*H$8),2,IF($C40+$D40+$E40+$F40+$G40+$ED39&gt;($ED$11*H$8),3,0))))</f>
        <v>0</v>
      </c>
      <c r="I40" s="239">
        <f>IF(OR(SUMIF(I$12:I39,2,I$12:I39)=2,SUMIF(I$12:I39,1,I$12:I39)=1,SUM(I$12:I39)=1,SUM(I$12:I39)=2),0,IF($C40+$ED39&gt;($ED$11*I$8),1,IF($C40+$D40+$E40+$F40+$ED39&gt;($ED$11*I$8),2,IF($C40+$D40+$E40+$F40+$G40+$ED39&gt;($ED$11*I$8),3,0))))</f>
        <v>0</v>
      </c>
      <c r="J40" s="239">
        <f>IF(OR(SUMIF(J$12:J39,2,J$12:J39)=2,SUMIF(J$12:J39,1,J$12:J39)=1,SUM(J$12:J39)=1,SUM(J$12:J39)=2),0,IF($C40+$ED39&gt;($ED$11*J$8),1,IF($C40+$D40+$E40+$F40+$ED39&gt;($ED$11*J$8),2,IF($C40+$D40+$E40+$F40+$G40+$ED39&gt;($ED$11*J$8),3,0))))</f>
        <v>0</v>
      </c>
      <c r="K40" s="239">
        <f>IF(OR(SUMIF(K$12:K39,2,K$12:K39)=2,SUMIF(K$12:K39,1,K$12:K39)=1,SUM(K$12:K39)=1,SUM(K$12:K39)=2),0,IF($C40+$ED39&gt;($ED$11*K$8),1,IF($C40+$D40+$E40+$F40+$ED39&gt;($ED$11*K$8),2,IF($C40+$D40+$E40+$F40+$G40+$ED39&gt;($ED$11*K$8),3,0))))</f>
        <v>0</v>
      </c>
      <c r="L40" s="239">
        <f>IF(OR(SUMIF(L$12:L39,2,L$12:L39)=2,SUMIF(L$12:L39,1,L$12:L39)=1,SUM(L$12:L39)=1,SUM(L$12:L39)=2),0,IF($C40+$ED39&gt;($ED$11*L$8),1,IF($C40+$D40+$E40+$F40+$ED39&gt;($ED$11*L$8),2,IF($C40+$D40+$E40+$F40+$G40+$ED39&gt;($ED$11*L$8),3,0))))</f>
        <v>0</v>
      </c>
      <c r="M40" s="239">
        <f>IF(OR(SUMIF(M$12:M39,2,M$12:M39)=2,SUMIF(M$12:M39,1,M$12:M39)=1,SUM(M$12:M39)=1,SUM(M$12:M39)=2),0,IF($C40+$ED39&gt;($ED$11*M$8),1,IF($C40+$D40+$E40+$F40+$ED39&gt;($ED$11*M$8),2,IF($C40+$D40+$E40+$F40+$G40+$ED39&gt;($ED$11*M$8),3,0))))</f>
        <v>0</v>
      </c>
      <c r="N40" s="239">
        <f>IF(OR(SUMIF(N$12:N39,2,N$12:N39)=2,SUMIF(N$12:N39,1,N$12:N39)=1,SUM(N$12:N39)=1,SUM(N$12:N39)=2),0,IF($C40+$ED39&gt;($ED$11*N$8),1,IF($C40+$D40+$E40+$F40+$ED39&gt;($ED$11*N$8),2,IF($C40+$D40+$E40+$F40+$G40+$ED39&gt;($ED$11*N$8),3,0))))</f>
        <v>0</v>
      </c>
      <c r="O40" s="239">
        <f>IF(OR(SUMIF(O$12:O39,2,O$12:O39)=2,SUMIF(O$12:O39,1,O$12:O39)=1,SUM(O$12:O39)=1,SUM(O$12:O39)=2),0,IF($C40+$ED39&gt;($ED$11*O$8),1,IF($C40+$D40+$E40+$F40+$ED39&gt;($ED$11*O$8),2,IF($C40+$D40+$E40+$F40+$G40+$ED39&gt;($ED$11*O$8),3,0))))</f>
        <v>0</v>
      </c>
      <c r="P40" s="239">
        <f>IF(OR(SUMIF(P$12:P39,2,P$12:P39)=2,SUMIF(P$12:P39,1,P$12:P39)=1,SUM(P$12:P39)=1,SUM(P$12:P39)=2),0,IF($C40+$ED39&gt;($ED$11*P$8),1,IF($C40+$D40+$E40+$F40+$ED39&gt;($ED$11*P$8),2,IF($C40+$D40+$E40+$F40+$G40+$ED39&gt;($ED$11*P$8),3,0))))</f>
        <v>0</v>
      </c>
      <c r="Q40" s="239">
        <f>IF(OR(SUMIF(Q$12:Q39,2,Q$12:Q39)=2,SUMIF(Q$12:Q39,1,Q$12:Q39)=1,SUM(Q$12:Q39)=1,SUM(Q$12:Q39)=2),0,IF($C40+$ED39&gt;($ED$11*Q$8),1,IF($C40+$D40+$E40+$F40+$ED39&gt;($ED$11*Q$8),2,IF($C40+$D40+$E40+$F40+$G40+$ED39&gt;($ED$11*Q$8),3,0))))</f>
        <v>0</v>
      </c>
      <c r="R40" s="239">
        <f>IF(OR(SUMIF(R$12:R39,2,R$12:R39)=2,SUMIF(R$12:R39,1,R$12:R39)=1,SUM(R$12:R39)=1,SUM(R$12:R39)=2),0,IF($C40+$ED39&gt;($ED$11*R$8),1,IF($C40+$D40+$E40+$F40+$ED39&gt;($ED$11*R$8),2,IF($C40+$D40+$E40+$F40+$G40+$ED39&gt;($ED$11*R$8),3,0))))</f>
        <v>0</v>
      </c>
      <c r="S40" s="239">
        <f>IF(OR(SUMIF(S$12:S39,2,S$12:S39)=2,SUMIF(S$12:S39,1,S$12:S39)=1,SUM(S$12:S39)=1,SUM(S$12:S39)=2),0,IF($C40+$ED39&gt;($ED$11*S$8),1,IF($C40+$D40+$E40+$F40+$ED39&gt;($ED$11*S$8),2,IF($C40+$D40+$E40+$F40+$G40+$ED39&gt;($ED$11*S$8),3,0))))</f>
        <v>0</v>
      </c>
      <c r="T40" s="239">
        <f>IF(OR(SUMIF(T$12:T39,2,T$12:T39)=2,SUMIF(T$12:T39,1,T$12:T39)=1,SUM(T$12:T39)=1,SUM(T$12:T39)=2),0,IF($C40+$ED39&gt;($ED$11*T$8),1,IF($C40+$D40+$E40+$F40+$ED39&gt;($ED$11*T$8),2,IF($C40+$D40+$E40+$F40+$G40+$ED39&gt;($ED$11*T$8),3,0))))</f>
        <v>0</v>
      </c>
      <c r="U40" s="239">
        <f>IF(OR(SUMIF(U$12:U39,2,U$12:U39)=2,SUMIF(U$12:U39,1,U$12:U39)=1,SUM(U$12:U39)=1,SUM(U$12:U39)=2),0,IF($C40+$ED39&gt;($ED$11*U$8),1,IF($C40+$D40+$E40+$F40+$ED39&gt;($ED$11*U$8),2,IF($C40+$D40+$E40+$F40+$G40+$ED39&gt;($ED$11*U$8),3,0))))</f>
        <v>0</v>
      </c>
      <c r="V40" s="239">
        <f>IF(OR(SUMIF(V$12:V39,2,V$12:V39)=2,SUMIF(V$12:V39,1,V$12:V39)=1,SUM(V$12:V39)=1,SUM(V$12:V39)=2),0,IF($C40+$ED39&gt;($ED$11*V$8),1,IF($C40+$D40+$E40+$F40+$ED39&gt;($ED$11*V$8),2,IF($C40+$D40+$E40+$F40+$G40+$ED39&gt;($ED$11*V$8),3,0))))</f>
        <v>0</v>
      </c>
      <c r="W40" s="239">
        <f>IF(OR(SUMIF(W$12:W39,2,W$12:W39)=2,SUMIF(W$12:W39,1,W$12:W39)=1,SUM(W$12:W39)=1,SUM(W$12:W39)=2),0,IF($C40+$ED39&gt;($ED$11*W$8),1,IF($C40+$D40+$E40+$F40+$ED39&gt;($ED$11*W$8),2,IF($C40+$D40+$E40+$F40+$G40+$ED39&gt;($ED$11*W$8),3,0))))</f>
        <v>0</v>
      </c>
      <c r="X40" s="239">
        <f>IF(OR(SUMIF(X$12:X39,2,X$12:X39)=2,SUMIF(X$12:X39,1,X$12:X39)=1,SUM(X$12:X39)=1,SUM(X$12:X39)=2),0,IF($C40+$ED39&gt;($ED$11*X$8),1,IF($C40+$D40+$E40+$F40+$ED39&gt;($ED$11*X$8),2,IF($C40+$D40+$E40+$F40+$G40+$ED39&gt;($ED$11*X$8),3,0))))</f>
        <v>0</v>
      </c>
      <c r="Y40" s="239">
        <f>IF(OR(SUMIF(Y$12:Y39,2,Y$12:Y39)=2,SUMIF(Y$12:Y39,1,Y$12:Y39)=1,SUM(Y$12:Y39)=1,SUM(Y$12:Y39)=2),0,IF($C40+$ED39&gt;($ED$11*Y$8),1,IF($C40+$D40+$E40+$F40+$ED39&gt;($ED$11*Y$8),2,IF($C40+$D40+$E40+$F40+$G40+$ED39&gt;($ED$11*Y$8),3,0))))</f>
        <v>0</v>
      </c>
      <c r="Z40" s="239">
        <f>IF(OR(SUMIF(Z$12:Z39,2,Z$12:Z39)=2,SUMIF(Z$12:Z39,1,Z$12:Z39)=1,SUM(Z$12:Z39)=1,SUM(Z$12:Z39)=2),0,IF($C40+$ED39&gt;($ED$11*Z$8),1,IF($C40+$D40+$E40+$F40+$ED39&gt;($ED$11*Z$8),2,IF($C40+$D40+$E40+$F40+$G40+$ED39&gt;($ED$11*Z$8),3,0))))</f>
        <v>0</v>
      </c>
      <c r="AA40" s="239">
        <f>IF(OR(SUMIF(AA$12:AA39,2,AA$12:AA39)=2,SUMIF(AA$12:AA39,1,AA$12:AA39)=1,SUM(AA$12:AA39)=1,SUM(AA$12:AA39)=2),0,IF($C40+$ED39&gt;($ED$11*AA$8),1,IF($C40+$D40+$E40+$F40+$ED39&gt;($ED$11*AA$8),2,IF($C40+$D40+$E40+$F40+$G40+$ED39&gt;($ED$11*AA$8),3,0))))</f>
        <v>0</v>
      </c>
      <c r="AB40" s="239">
        <f>IF(OR(SUMIF(AB$12:AB39,2,AB$12:AB39)=2,SUMIF(AB$12:AB39,1,AB$12:AB39)=1,SUM(AB$12:AB39)=1,SUM(AB$12:AB39)=2),0,IF($C40+$ED39&gt;($ED$11*AB$8),1,IF($C40+$D40+$E40+$F40+$ED39&gt;($ED$11*AB$8),2,IF($C40+$D40+$E40+$F40+$G40+$ED39&gt;($ED$11*AB$8),3,0))))</f>
        <v>0</v>
      </c>
      <c r="AC40" s="239">
        <f>IF(OR(SUMIF(AC$12:AC39,2,AC$12:AC39)=2,SUMIF(AC$12:AC39,1,AC$12:AC39)=1,SUM(AC$12:AC39)=1,SUM(AC$12:AC39)=2),0,IF($C40+$ED39&gt;($ED$11*AC$8),1,IF($C40+$D40+$E40+$F40+$ED39&gt;($ED$11*AC$8),2,IF($C40+$D40+$E40+$F40+$G40+$ED39&gt;($ED$11*AC$8),3,0))))</f>
        <v>0</v>
      </c>
      <c r="AD40" s="239">
        <f>IF(OR(SUMIF(AD$12:AD39,2,AD$12:AD39)=2,SUMIF(AD$12:AD39,1,AD$12:AD39)=1,SUM(AD$12:AD39)=1,SUM(AD$12:AD39)=2),0,IF($C40+$ED39&gt;($ED$11*AD$8),1,IF($C40+$D40+$E40+$F40+$ED39&gt;($ED$11*AD$8),2,IF($C40+$D40+$E40+$F40+$G40+$ED39&gt;($ED$11*AD$8),3,0))))</f>
        <v>0</v>
      </c>
      <c r="AE40" s="239">
        <f>IF(OR(SUMIF(AE$12:AE39,2,AE$12:AE39)=2,SUMIF(AE$12:AE39,1,AE$12:AE39)=1,SUM(AE$12:AE39)=1,SUM(AE$12:AE39)=2),0,IF($C40+$ED39&gt;($ED$11*AE$8),1,IF($C40+$D40+$E40+$F40+$ED39&gt;($ED$11*AE$8),2,IF($C40+$D40+$E40+$F40+$G40+$ED39&gt;($ED$11*AE$8),3,0))))</f>
        <v>0</v>
      </c>
      <c r="AF40" s="239">
        <f>IF(OR(SUMIF(AF$12:AF39,2,AF$12:AF39)=2,SUMIF(AF$12:AF39,1,AF$12:AF39)=1,SUM(AF$12:AF39)=1,SUM(AF$12:AF39)=2),0,IF($C40+$ED39&gt;($ED$11*AF$8),1,IF($C40+$D40+$E40+$F40+$ED39&gt;($ED$11*AF$8),2,IF($C40+$D40+$E40+$F40+$G40+$ED39&gt;($ED$11*AF$8),3,0))))</f>
        <v>0</v>
      </c>
      <c r="AG40" s="239">
        <f>IF(OR(SUMIF(AG$12:AG39,2,AG$12:AG39)=2,SUMIF(AG$12:AG39,1,AG$12:AG39)=1,SUM(AG$12:AG39)=1,SUM(AG$12:AG39)=2),0,IF($C40+$ED39&gt;($ED$11*AG$8),1,IF($C40+$D40+$E40+$F40+$ED39&gt;($ED$11*AG$8),2,IF($C40+$D40+$E40+$F40+$G40+$ED39&gt;($ED$11*AG$8),3,0))))</f>
        <v>0</v>
      </c>
      <c r="AH40" s="239">
        <f>IF(OR(SUMIF(AH$12:AH39,2,AH$12:AH39)=2,SUMIF(AH$12:AH39,1,AH$12:AH39)=1,SUM(AH$12:AH39)=1,SUM(AH$12:AH39)=2),0,IF($C40+$ED39&gt;($ED$11*AH$8),1,IF($C40+$D40+$E40+$F40+$ED39&gt;($ED$11*AH$8),2,IF($C40+$D40+$E40+$F40+$G40+$ED39&gt;($ED$11*AH$8),3,0))))</f>
        <v>0</v>
      </c>
      <c r="AI40" s="239">
        <f>IF(OR(SUMIF(AI$12:AI39,2,AI$12:AI39)=2,SUMIF(AI$12:AI39,1,AI$12:AI39)=1,SUM(AI$12:AI39)=1,SUM(AI$12:AI39)=2),0,IF($C40+$ED39&gt;($ED$11*AI$8),1,IF($C40+$D40+$E40+$F40+$ED39&gt;($ED$11*AI$8),2,IF($C40+$D40+$E40+$F40+$G40+$ED39&gt;($ED$11*AI$8),3,0))))</f>
        <v>0</v>
      </c>
      <c r="AJ40" s="239">
        <f>IF(OR(SUMIF(AJ$12:AJ39,2,AJ$12:AJ39)=2,SUMIF(AJ$12:AJ39,1,AJ$12:AJ39)=1,SUM(AJ$12:AJ39)=1,SUM(AJ$12:AJ39)=2),0,IF($C40+$ED39&gt;($ED$11*AJ$8),1,IF($C40+$D40+$E40+$F40+$ED39&gt;($ED$11*AJ$8),2,IF($C40+$D40+$E40+$F40+$G40+$ED39&gt;($ED$11*AJ$8),3,0))))</f>
        <v>0</v>
      </c>
      <c r="AK40" s="239">
        <f>IF(OR(SUMIF(AK$12:AK39,2,AK$12:AK39)=2,SUMIF(AK$12:AK39,1,AK$12:AK39)=1,SUM(AK$12:AK39)=1,SUM(AK$12:AK39)=2),0,IF($C40+$ED39&gt;($ED$11*AK$8),1,IF($C40+$D40+$E40+$F40+$ED39&gt;($ED$11*AK$8),2,IF($C40+$D40+$E40+$F40+$G40+$ED39&gt;($ED$11*AK$8),3,0))))</f>
        <v>0</v>
      </c>
      <c r="AL40" s="239">
        <f>IF(OR(SUMIF(AL$12:AL39,2,AL$12:AL39)=2,SUMIF(AL$12:AL39,1,AL$12:AL39)=1,SUM(AL$12:AL39)=1,SUM(AL$12:AL39)=2),0,IF($C40+$ED39&gt;($ED$11*AL$8),1,IF($C40+$D40+$E40+$F40+$ED39&gt;($ED$11*AL$8),2,IF($C40+$D40+$E40+$F40+$G40+$ED39&gt;($ED$11*AL$8),3,0))))</f>
        <v>0</v>
      </c>
      <c r="AM40" s="239">
        <f>IF(OR(SUMIF(AM$12:AM39,2,AM$12:AM39)=2,SUMIF(AM$12:AM39,1,AM$12:AM39)=1,SUM(AM$12:AM39)=1,SUM(AM$12:AM39)=2),0,IF($C40+$ED39&gt;($ED$11*AM$8),1,IF($C40+$D40+$E40+$F40+$ED39&gt;($ED$11*AM$8),2,IF($C40+$D40+$E40+$F40+$G40+$ED39&gt;($ED$11*AM$8),3,0))))</f>
        <v>0</v>
      </c>
      <c r="AN40" s="239">
        <f>IF(OR(SUMIF(AN$12:AN39,2,AN$12:AN39)=2,SUMIF(AN$12:AN39,1,AN$12:AN39)=1,SUM(AN$12:AN39)=1,SUM(AN$12:AN39)=2),0,IF($C40+$ED39&gt;($ED$11*AN$8),1,IF($C40+$D40+$E40+$F40+$ED39&gt;($ED$11*AN$8),2,IF($C40+$D40+$E40+$F40+$G40+$ED39&gt;($ED$11*AN$8),3,0))))</f>
        <v>0</v>
      </c>
      <c r="AO40" s="239">
        <f>IF(OR(SUMIF(AO$12:AO39,2,AO$12:AO39)=2,SUMIF(AO$12:AO39,1,AO$12:AO39)=1,SUM(AO$12:AO39)=1,SUM(AO$12:AO39)=2),0,IF($C40+$ED39&gt;($ED$11*AO$8),1,IF($C40+$D40+$E40+$F40+$ED39&gt;($ED$11*AO$8),2,IF($C40+$D40+$E40+$F40+$G40+$ED39&gt;($ED$11*AO$8),3,0))))</f>
        <v>0</v>
      </c>
      <c r="AP40" s="239">
        <f>IF(OR(SUMIF(AP$12:AP39,2,AP$12:AP39)=2,SUMIF(AP$12:AP39,1,AP$12:AP39)=1,SUM(AP$12:AP39)=1,SUM(AP$12:AP39)=2),0,IF($C40+$ED39&gt;($ED$11*AP$8),1,IF($C40+$D40+$E40+$F40+$ED39&gt;($ED$11*AP$8),2,IF($C40+$D40+$E40+$F40+$G40+$ED39&gt;($ED$11*AP$8),3,0))))</f>
        <v>0</v>
      </c>
      <c r="AQ40" s="239">
        <f>IF(OR(SUMIF(AQ$12:AQ39,2,AQ$12:AQ39)=2,SUMIF(AQ$12:AQ39,1,AQ$12:AQ39)=1,SUM(AQ$12:AQ39)=1,SUM(AQ$12:AQ39)=2),0,IF($C40+$ED39&gt;($ED$11*AQ$8),1,IF($C40+$D40+$E40+$F40+$ED39&gt;($ED$11*AQ$8),2,IF($C40+$D40+$E40+$F40+$G40+$ED39&gt;($ED$11*AQ$8),3,0))))</f>
        <v>0</v>
      </c>
      <c r="AR40" s="239">
        <f>IF(OR(SUMIF(AR$12:AR39,2,AR$12:AR39)=2,SUMIF(AR$12:AR39,1,AR$12:AR39)=1,SUM(AR$12:AR39)=1,SUM(AR$12:AR39)=2),0,IF($C40+$ED39&gt;($ED$11*AR$8),1,IF($C40+$D40+$E40+$F40+$ED39&gt;($ED$11*AR$8),2,IF($C40+$D40+$E40+$F40+$G40+$ED39&gt;($ED$11*AR$8),3,0))))</f>
        <v>0</v>
      </c>
      <c r="AS40" s="239">
        <f>IF(OR(SUMIF(AS$12:AS39,2,AS$12:AS39)=2,SUMIF(AS$12:AS39,1,AS$12:AS39)=1,SUM(AS$12:AS39)=1,SUM(AS$12:AS39)=2),0,IF($C40+$ED39&gt;($ED$11*AS$8),1,IF($C40+$D40+$E40+$F40+$ED39&gt;($ED$11*AS$8),2,IF($C40+$D40+$E40+$F40+$G40+$ED39&gt;($ED$11*AS$8),3,0))))</f>
        <v>0</v>
      </c>
      <c r="AT40" s="239">
        <f>IF(OR(SUMIF(AT$12:AT39,2,AT$12:AT39)=2,SUMIF(AT$12:AT39,1,AT$12:AT39)=1,SUM(AT$12:AT39)=1,SUM(AT$12:AT39)=2),0,IF($C40+$ED39&gt;($ED$11*AT$8),1,IF($C40+$D40+$E40+$F40+$ED39&gt;($ED$11*AT$8),2,IF($C40+$D40+$E40+$F40+$G40+$ED39&gt;($ED$11*AT$8),3,0))))</f>
        <v>0</v>
      </c>
      <c r="AU40" s="239">
        <f>IF(OR(SUMIF(AU$12:AU39,2,AU$12:AU39)=2,SUMIF(AU$12:AU39,1,AU$12:AU39)=1,SUM(AU$12:AU39)=1,SUM(AU$12:AU39)=2),0,IF($C40+$ED39&gt;($ED$11*AU$8),1,IF($C40+$D40+$E40+$F40+$ED39&gt;($ED$11*AU$8),2,IF($C40+$D40+$E40+$F40+$G40+$ED39&gt;($ED$11*AU$8),3,0))))</f>
        <v>0</v>
      </c>
      <c r="AV40" s="239">
        <f>IF(OR(SUMIF(AV$12:AV39,2,AV$12:AV39)=2,SUMIF(AV$12:AV39,1,AV$12:AV39)=1,SUM(AV$12:AV39)=1,SUM(AV$12:AV39)=2),0,IF($C40+$ED39&gt;($ED$11*AV$8),1,IF($C40+$D40+$E40+$F40+$ED39&gt;($ED$11*AV$8),2,IF($C40+$D40+$E40+$F40+$G40+$ED39&gt;($ED$11*AV$8),3,0))))</f>
        <v>0</v>
      </c>
      <c r="AW40" s="239">
        <f>IF(OR(SUMIF(AW$12:AW39,2,AW$12:AW39)=2,SUMIF(AW$12:AW39,1,AW$12:AW39)=1,SUM(AW$12:AW39)=1,SUM(AW$12:AW39)=2),0,IF($C40+$ED39&gt;($ED$11*AW$8),1,IF($C40+$D40+$E40+$F40+$ED39&gt;($ED$11*AW$8),2,IF($C40+$D40+$E40+$F40+$G40+$ED39&gt;($ED$11*AW$8),3,0))))</f>
        <v>0</v>
      </c>
      <c r="AX40" s="239">
        <f>IF(OR(SUMIF(AX$12:AX39,2,AX$12:AX39)=2,SUMIF(AX$12:AX39,1,AX$12:AX39)=1,SUM(AX$12:AX39)=1,SUM(AX$12:AX39)=2),0,IF($C40+$ED39&gt;($ED$11*AX$8),1,IF($C40+$D40+$E40+$F40+$ED39&gt;($ED$11*AX$8),2,IF($C40+$D40+$E40+$F40+$G40+$ED39&gt;($ED$11*AX$8),3,0))))</f>
        <v>0</v>
      </c>
      <c r="AY40" s="239">
        <f>IF(OR(SUMIF(AY$12:AY39,2,AY$12:AY39)=2,SUMIF(AY$12:AY39,1,AY$12:AY39)=1,SUM(AY$12:AY39)=1,SUM(AY$12:AY39)=2),0,IF($C40+$ED39&gt;($ED$11*AY$8),1,IF($C40+$D40+$E40+$F40+$ED39&gt;($ED$11*AY$8),2,IF($C40+$D40+$E40+$F40+$G40+$ED39&gt;($ED$11*AY$8),3,0))))</f>
        <v>0</v>
      </c>
      <c r="AZ40" s="239">
        <f>IF(OR(SUMIF(AZ$12:AZ39,2,AZ$12:AZ39)=2,SUMIF(AZ$12:AZ39,1,AZ$12:AZ39)=1,SUM(AZ$12:AZ39)=1,SUM(AZ$12:AZ39)=2),0,IF($C40+$ED39&gt;($ED$11*AZ$8),1,IF($C40+$D40+$E40+$F40+$ED39&gt;($ED$11*AZ$8),2,IF($C40+$D40+$E40+$F40+$G40+$ED39&gt;($ED$11*AZ$8),3,0))))</f>
        <v>0</v>
      </c>
      <c r="BA40" s="239">
        <f>IF(OR(SUMIF(BA$12:BA39,2,BA$12:BA39)=2,SUMIF(BA$12:BA39,1,BA$12:BA39)=1,SUM(BA$12:BA39)=1,SUM(BA$12:BA39)=2),0,IF($C40+$ED39&gt;($ED$11*BA$8),1,IF($C40+$D40+$E40+$F40+$ED39&gt;($ED$11*BA$8),2,IF($C40+$D40+$E40+$F40+$G40+$ED39&gt;($ED$11*BA$8),3,0))))</f>
        <v>0</v>
      </c>
      <c r="BB40" s="239">
        <f>IF(OR(SUMIF(BB$12:BB39,2,BB$12:BB39)=2,SUMIF(BB$12:BB39,1,BB$12:BB39)=1,SUM(BB$12:BB39)=1,SUM(BB$12:BB39)=2),0,IF($C40+$ED39&gt;($ED$11*BB$8),1,IF($C40+$D40+$E40+$F40+$ED39&gt;($ED$11*BB$8),2,IF($C40+$D40+$E40+$F40+$G40+$ED39&gt;($ED$11*BB$8),3,0))))</f>
        <v>0</v>
      </c>
      <c r="BC40" s="239">
        <f>IF(OR(SUMIF(BC$12:BC39,2,BC$12:BC39)=2,SUMIF(BC$12:BC39,1,BC$12:BC39)=1,SUM(BC$12:BC39)=1,SUM(BC$12:BC39)=2),0,IF($C40+$ED39&gt;($ED$11*BC$8),1,IF($C40+$D40+$E40+$F40+$ED39&gt;($ED$11*BC$8),2,IF($C40+$D40+$E40+$F40+$G40+$ED39&gt;($ED$11*BC$8),3,0))))</f>
        <v>0</v>
      </c>
      <c r="BD40" s="239">
        <f>IF(OR(SUMIF(BD$12:BD39,2,BD$12:BD39)=2,SUMIF(BD$12:BD39,1,BD$12:BD39)=1,SUM(BD$12:BD39)=1,SUM(BD$12:BD39)=2),0,IF($C40+$ED39&gt;($ED$11*BD$8),1,IF($C40+$D40+$E40+$F40+$ED39&gt;($ED$11*BD$8),2,IF($C40+$D40+$E40+$F40+$G40+$ED39&gt;($ED$11*BD$8),3,0))))</f>
        <v>0</v>
      </c>
      <c r="BE40" s="239">
        <f>IF(OR(SUMIF(BE$12:BE39,2,BE$12:BE39)=2,SUMIF(BE$12:BE39,1,BE$12:BE39)=1,SUM(BE$12:BE39)=1,SUM(BE$12:BE39)=2),0,IF($C40+$ED39&gt;($ED$11*BE$8),1,IF($C40+$D40+$E40+$F40+$ED39&gt;($ED$11*BE$8),2,IF($C40+$D40+$E40+$F40+$G40+$ED39&gt;($ED$11*BE$8),3,0))))</f>
        <v>0</v>
      </c>
      <c r="BF40" s="239">
        <f>IF(OR(SUMIF(BF$12:BF39,2,BF$12:BF39)=2,SUMIF(BF$12:BF39,1,BF$12:BF39)=1,SUM(BF$12:BF39)=1,SUM(BF$12:BF39)=2),0,IF($C40+$ED39&gt;($ED$11*BF$8),1,IF($C40+$D40+$E40+$F40+$ED39&gt;($ED$11*BF$8),2,IF($C40+$D40+$E40+$F40+$G40+$ED39&gt;($ED$11*BF$8),3,0))))</f>
        <v>0</v>
      </c>
      <c r="BG40" s="239">
        <f>IF(OR(SUMIF(BG$12:BG39,2,BG$12:BG39)=2,SUMIF(BG$12:BG39,1,BG$12:BG39)=1,SUM(BG$12:BG39)=1,SUM(BG$12:BG39)=2),0,IF($C40+$ED39&gt;($ED$11*BG$8),1,IF($C40+$D40+$E40+$F40+$ED39&gt;($ED$11*BG$8),2,IF($C40+$D40+$E40+$F40+$G40+$ED39&gt;($ED$11*BG$8),3,0))))</f>
        <v>0</v>
      </c>
      <c r="BH40" s="239">
        <f>IF(OR(SUMIF(BH$12:BH39,2,BH$12:BH39)=2,SUMIF(BH$12:BH39,1,BH$12:BH39)=1,SUM(BH$12:BH39)=1,SUM(BH$12:BH39)=2),0,IF($C40+$ED39&gt;($ED$11*BH$8),1,IF($C40+$D40+$E40+$F40+$ED39&gt;($ED$11*BH$8),2,IF($C40+$D40+$E40+$F40+$G40+$ED39&gt;($ED$11*BH$8),3,0))))</f>
        <v>0</v>
      </c>
      <c r="BI40" s="239">
        <f>IF(OR(SUMIF(BI$12:BI39,2,BI$12:BI39)=2,SUMIF(BI$12:BI39,1,BI$12:BI39)=1,SUM(BI$12:BI39)=1,SUM(BI$12:BI39)=2),0,IF($C40+$ED39&gt;($ED$11*BI$8),1,IF($C40+$D40+$E40+$F40+$ED39&gt;($ED$11*BI$8),2,IF($C40+$D40+$E40+$F40+$G40+$ED39&gt;($ED$11*BI$8),3,0))))</f>
        <v>0</v>
      </c>
      <c r="BJ40" s="239">
        <f>IF(OR(SUMIF(BJ$12:BJ39,2,BJ$12:BJ39)=2,SUMIF(BJ$12:BJ39,1,BJ$12:BJ39)=1,SUM(BJ$12:BJ39)=1,SUM(BJ$12:BJ39)=2),0,IF($C40+$ED39&gt;($ED$11*BJ$8),1,IF($C40+$D40+$E40+$F40+$ED39&gt;($ED$11*BJ$8),2,IF($C40+$D40+$E40+$F40+$G40+$ED39&gt;($ED$11*BJ$8),3,0))))</f>
        <v>0</v>
      </c>
      <c r="BK40" s="239">
        <f>IF(OR(SUMIF(BK$12:BK39,2,BK$12:BK39)=2,SUMIF(BK$12:BK39,1,BK$12:BK39)=1,SUM(BK$12:BK39)=1,SUM(BK$12:BK39)=2),0,IF($C40+$ED39&gt;($ED$11*BK$8),1,IF($C40+$D40+$E40+$F40+$ED39&gt;($ED$11*BK$8),2,IF($C40+$D40+$E40+$F40+$G40+$ED39&gt;($ED$11*BK$8),3,0))))</f>
        <v>0</v>
      </c>
      <c r="BL40" s="239">
        <f>IF(OR(SUMIF(BL$12:BL39,2,BL$12:BL39)=2,SUMIF(BL$12:BL39,1,BL$12:BL39)=1,SUM(BL$12:BL39)=1,SUM(BL$12:BL39)=2),0,IF($C40+$ED39&gt;($ED$11*BL$8),1,IF($C40+$D40+$E40+$F40+$ED39&gt;($ED$11*BL$8),2,IF($C40+$D40+$E40+$F40+$G40+$ED39&gt;($ED$11*BL$8),3,0))))</f>
        <v>0</v>
      </c>
      <c r="BM40" s="239">
        <f>IF(OR(SUMIF(BM$12:BM39,2,BM$12:BM39)=2,SUMIF(BM$12:BM39,1,BM$12:BM39)=1,SUM(BM$12:BM39)=1,SUM(BM$12:BM39)=2),0,IF($C40+$ED39&gt;($ED$11*BM$8),1,IF($C40+$D40+$E40+$F40+$ED39&gt;($ED$11*BM$8),2,IF($C40+$D40+$E40+$F40+$G40+$ED39&gt;($ED$11*BM$8),3,0))))</f>
        <v>0</v>
      </c>
      <c r="BN40" s="239">
        <f>IF(OR(SUMIF(BN$12:BN39,2,BN$12:BN39)=2,SUMIF(BN$12:BN39,1,BN$12:BN39)=1,SUM(BN$12:BN39)=1,SUM(BN$12:BN39)=2),0,IF($C40+$ED39&gt;($ED$11*BN$8),1,IF($C40+$D40+$E40+$F40+$ED39&gt;($ED$11*BN$8),2,IF($C40+$D40+$E40+$F40+$G40+$ED39&gt;($ED$11*BN$8),3,0))))</f>
        <v>0</v>
      </c>
      <c r="BO40" s="239">
        <f>IF(OR(SUMIF(BO$12:BO39,2,BO$12:BO39)=2,SUMIF(BO$12:BO39,1,BO$12:BO39)=1,SUM(BO$12:BO39)=1,SUM(BO$12:BO39)=2),0,IF($C40+$ED39&gt;($ED$11*BO$8),1,IF($C40+$D40+$E40+$F40+$ED39&gt;($ED$11*BO$8),2,IF($C40+$D40+$E40+$F40+$G40+$ED39&gt;($ED$11*BO$8),3,0))))</f>
        <v>0</v>
      </c>
      <c r="BP40" s="239">
        <f>IF(OR(SUMIF(BP$12:BP39,2,BP$12:BP39)=2,SUMIF(BP$12:BP39,1,BP$12:BP39)=1,SUM(BP$12:BP39)=1,SUM(BP$12:BP39)=2),0,IF($C40+$ED39&gt;($ED$11*BP$8),1,IF($C40+$D40+$E40+$F40+$ED39&gt;($ED$11*BP$8),2,IF($C40+$D40+$E40+$F40+$G40+$ED39&gt;($ED$11*BP$8),3,0))))</f>
        <v>0</v>
      </c>
      <c r="BQ40" s="239">
        <f>IF(OR(SUMIF(BQ$12:BQ39,2,BQ$12:BQ39)=2,SUMIF(BQ$12:BQ39,1,BQ$12:BQ39)=1,SUM(BQ$12:BQ39)=1,SUM(BQ$12:BQ39)=2),0,IF($C40+$ED39&gt;($ED$11*BQ$8),1,IF($C40+$D40+$E40+$F40+$ED39&gt;($ED$11*BQ$8),2,IF($C40+$D40+$E40+$F40+$G40+$ED39&gt;($ED$11*BQ$8),3,0))))</f>
        <v>0</v>
      </c>
      <c r="BR40" s="239">
        <f>IF(OR(SUMIF(BR$12:BR39,2,BR$12:BR39)=2,SUMIF(BR$12:BR39,1,BR$12:BR39)=1,SUM(BR$12:BR39)=1,SUM(BR$12:BR39)=2),0,IF($C40+$ED39&gt;($ED$11*BR$8),1,IF($C40+$D40+$E40+$F40+$ED39&gt;($ED$11*BR$8),2,IF($C40+$D40+$E40+$F40+$G40+$ED39&gt;($ED$11*BR$8),3,0))))</f>
        <v>0</v>
      </c>
      <c r="BS40" s="239">
        <f>IF(OR(SUMIF(BS$12:BS39,2,BS$12:BS39)=2,SUMIF(BS$12:BS39,1,BS$12:BS39)=1,SUM(BS$12:BS39)=1,SUM(BS$12:BS39)=2),0,IF($C40+$ED39&gt;($ED$11*BS$8),1,IF($C40+$D40+$E40+$F40+$ED39&gt;($ED$11*BS$8),2,IF($C40+$D40+$E40+$F40+$G40+$ED39&gt;($ED$11*BS$8),3,0))))</f>
        <v>0</v>
      </c>
      <c r="BT40" s="239">
        <f>IF(OR(SUMIF(BT$12:BT39,2,BT$12:BT39)=2,SUMIF(BT$12:BT39,1,BT$12:BT39)=1,SUM(BT$12:BT39)=1,SUM(BT$12:BT39)=2),0,IF($C40+$ED39&gt;($ED$11*BT$8),1,IF($C40+$D40+$E40+$F40+$ED39&gt;($ED$11*BT$8),2,IF($C40+$D40+$E40+$F40+$G40+$ED39&gt;($ED$11*BT$8),3,0))))</f>
        <v>0</v>
      </c>
      <c r="BU40" s="239">
        <f>IF(OR(SUMIF(BU$12:BU39,2,BU$12:BU39)=2,SUMIF(BU$12:BU39,1,BU$12:BU39)=1,SUM(BU$12:BU39)=1,SUM(BU$12:BU39)=2),0,IF($C40+$ED39&gt;($ED$11*BU$8),1,IF($C40+$D40+$E40+$F40+$ED39&gt;($ED$11*BU$8),2,IF($C40+$D40+$E40+$F40+$G40+$ED39&gt;($ED$11*BU$8),3,0))))</f>
        <v>0</v>
      </c>
      <c r="BV40" s="239">
        <f>IF(OR(SUMIF(BV$12:BV39,2,BV$12:BV39)=2,SUMIF(BV$12:BV39,1,BV$12:BV39)=1,SUM(BV$12:BV39)=1,SUM(BV$12:BV39)=2),0,IF($C40+$ED39&gt;($ED$11*BV$8),1,IF($C40+$D40+$E40+$F40+$ED39&gt;($ED$11*BV$8),2,IF($C40+$D40+$E40+$F40+$G40+$ED39&gt;($ED$11*BV$8),3,0))))</f>
        <v>0</v>
      </c>
      <c r="BW40" s="239">
        <f>IF(OR(SUMIF(BW$12:BW39,2,BW$12:BW39)=2,SUMIF(BW$12:BW39,1,BW$12:BW39)=1,SUM(BW$12:BW39)=1,SUM(BW$12:BW39)=2),0,IF($C40+$ED39&gt;($ED$11*BW$8),1,IF($C40+$D40+$E40+$F40+$ED39&gt;($ED$11*BW$8),2,IF($C40+$D40+$E40+$F40+$G40+$ED39&gt;($ED$11*BW$8),3,0))))</f>
        <v>0</v>
      </c>
      <c r="BX40" s="239">
        <f>IF(OR(SUMIF(BX$12:BX39,2,BX$12:BX39)=2,SUMIF(BX$12:BX39,1,BX$12:BX39)=1,SUM(BX$12:BX39)=1,SUM(BX$12:BX39)=2),0,IF($C40+$ED39&gt;($ED$11*BX$8),1,IF($C40+$D40+$E40+$F40+$ED39&gt;($ED$11*BX$8),2,IF($C40+$D40+$E40+$F40+$G40+$ED39&gt;($ED$11*BX$8),3,0))))</f>
        <v>0</v>
      </c>
      <c r="BY40" s="239">
        <f>IF(OR(SUMIF(BY$12:BY39,2,BY$12:BY39)=2,SUMIF(BY$12:BY39,1,BY$12:BY39)=1,SUM(BY$12:BY39)=1,SUM(BY$12:BY39)=2),0,IF($C40+$ED39&gt;($ED$11*BY$8),1,IF($C40+$D40+$E40+$F40+$ED39&gt;($ED$11*BY$8),2,IF($C40+$D40+$E40+$F40+$G40+$ED39&gt;($ED$11*BY$8),3,0))))</f>
        <v>0</v>
      </c>
      <c r="BZ40" s="239">
        <f>IF(OR(SUMIF(BZ$12:BZ39,2,BZ$12:BZ39)=2,SUMIF(BZ$12:BZ39,1,BZ$12:BZ39)=1,SUM(BZ$12:BZ39)=1,SUM(BZ$12:BZ39)=2),0,IF($C40+$ED39&gt;($ED$11*BZ$8),1,IF($C40+$D40+$E40+$F40+$ED39&gt;($ED$11*BZ$8),2,IF($C40+$D40+$E40+$F40+$G40+$ED39&gt;($ED$11*BZ$8),3,0))))</f>
        <v>0</v>
      </c>
      <c r="CA40" s="239">
        <f>IF(OR(SUMIF(CA$12:CA39,2,CA$12:CA39)=2,SUMIF(CA$12:CA39,1,CA$12:CA39)=1,SUM(CA$12:CA39)=1,SUM(CA$12:CA39)=2),0,IF($C40+$ED39&gt;($ED$11*CA$8),1,IF($C40+$D40+$E40+$F40+$ED39&gt;($ED$11*CA$8),2,IF($C40+$D40+$E40+$F40+$G40+$ED39&gt;($ED$11*CA$8),3,0))))</f>
        <v>0</v>
      </c>
      <c r="CB40" s="239">
        <f>IF(OR(SUMIF(CB$12:CB39,2,CB$12:CB39)=2,SUMIF(CB$12:CB39,1,CB$12:CB39)=1,SUM(CB$12:CB39)=1,SUM(CB$12:CB39)=2),0,IF($C40+$ED39&gt;($ED$11*CB$8),1,IF($C40+$D40+$E40+$F40+$ED39&gt;($ED$11*CB$8),2,IF($C40+$D40+$E40+$F40+$G40+$ED39&gt;($ED$11*CB$8),3,0))))</f>
        <v>0</v>
      </c>
      <c r="CC40" s="239">
        <f>IF(OR(SUMIF(CC$12:CC39,2,CC$12:CC39)=2,SUMIF(CC$12:CC39,1,CC$12:CC39)=1,SUM(CC$12:CC39)=1,SUM(CC$12:CC39)=2),0,IF($C40+$ED39&gt;($ED$11*CC$8),1,IF($C40+$D40+$E40+$F40+$ED39&gt;($ED$11*CC$8),2,IF($C40+$D40+$E40+$F40+$G40+$ED39&gt;($ED$11*CC$8),3,0))))</f>
        <v>0</v>
      </c>
      <c r="CD40" s="239">
        <f>IF(OR(SUMIF(CD$12:CD39,2,CD$12:CD39)=2,SUMIF(CD$12:CD39,1,CD$12:CD39)=1,SUM(CD$12:CD39)=1,SUM(CD$12:CD39)=2),0,IF($C40+$ED39&gt;($ED$11*CD$8),1,IF($C40+$D40+$E40+$F40+$ED39&gt;($ED$11*CD$8),2,IF($C40+$D40+$E40+$F40+$G40+$ED39&gt;($ED$11*CD$8),3,0))))</f>
        <v>0</v>
      </c>
      <c r="CE40" s="239">
        <f>IF(OR(SUMIF(CE$12:CE39,2,CE$12:CE39)=2,SUMIF(CE$12:CE39,1,CE$12:CE39)=1,SUM(CE$12:CE39)=1,SUM(CE$12:CE39)=2),0,IF($C40+$ED39&gt;($ED$11*CE$8),1,IF($C40+$D40+$E40+$F40+$ED39&gt;($ED$11*CE$8),2,IF($C40+$D40+$E40+$F40+$G40+$ED39&gt;($ED$11*CE$8),3,0))))</f>
        <v>0</v>
      </c>
      <c r="CF40" s="239">
        <f>IF(OR(SUMIF(CF$12:CF39,2,CF$12:CF39)=2,SUMIF(CF$12:CF39,1,CF$12:CF39)=1,SUM(CF$12:CF39)=1,SUM(CF$12:CF39)=2),0,IF($C40+$ED39&gt;($ED$11*CF$8),1,IF($C40+$D40+$E40+$F40+$ED39&gt;($ED$11*CF$8),2,IF($C40+$D40+$E40+$F40+$G40+$ED39&gt;($ED$11*CF$8),3,0))))</f>
        <v>0</v>
      </c>
      <c r="CG40" s="239">
        <f>IF(OR(SUMIF(CG$12:CG39,2,CG$12:CG39)=2,SUMIF(CG$12:CG39,1,CG$12:CG39)=1,SUM(CG$12:CG39)=1,SUM(CG$12:CG39)=2),0,IF($C40+$ED39&gt;($ED$11*CG$8),1,IF($C40+$D40+$E40+$F40+$ED39&gt;($ED$11*CG$8),2,IF($C40+$D40+$E40+$F40+$G40+$ED39&gt;($ED$11*CG$8),3,0))))</f>
        <v>0</v>
      </c>
      <c r="CH40" s="239">
        <f>IF(OR(SUMIF(CH$12:CH39,2,CH$12:CH39)=2,SUMIF(CH$12:CH39,1,CH$12:CH39)=1,SUM(CH$12:CH39)=1,SUM(CH$12:CH39)=2),0,IF($C40+$ED39&gt;($ED$11*CH$8),1,IF($C40+$D40+$E40+$F40+$ED39&gt;($ED$11*CH$8),2,IF($C40+$D40+$E40+$F40+$G40+$ED39&gt;($ED$11*CH$8),3,0))))</f>
        <v>0</v>
      </c>
      <c r="CI40" s="239">
        <f>IF(OR(SUMIF(CI$12:CI39,2,CI$12:CI39)=2,SUMIF(CI$12:CI39,1,CI$12:CI39)=1,SUM(CI$12:CI39)=1,SUM(CI$12:CI39)=2),0,IF($C40+$ED39&gt;($ED$11*CI$8),1,IF($C40+$D40+$E40+$F40+$ED39&gt;($ED$11*CI$8),2,IF($C40+$D40+$E40+$F40+$G40+$ED39&gt;($ED$11*CI$8),3,0))))</f>
        <v>0</v>
      </c>
      <c r="CJ40" s="239">
        <f>IF(OR(SUMIF(CJ$12:CJ39,2,CJ$12:CJ39)=2,SUMIF(CJ$12:CJ39,1,CJ$12:CJ39)=1,SUM(CJ$12:CJ39)=1,SUM(CJ$12:CJ39)=2),0,IF($C40+$ED39&gt;($ED$11*CJ$8),1,IF($C40+$D40+$E40+$F40+$ED39&gt;($ED$11*CJ$8),2,IF($C40+$D40+$E40+$F40+$G40+$ED39&gt;($ED$11*CJ$8),3,0))))</f>
        <v>0</v>
      </c>
      <c r="CK40" s="239">
        <f>IF(OR(SUMIF(CK$12:CK39,2,CK$12:CK39)=2,SUMIF(CK$12:CK39,1,CK$12:CK39)=1,SUM(CK$12:CK39)=1,SUM(CK$12:CK39)=2),0,IF($C40+$ED39&gt;($ED$11*CK$8),1,IF($C40+$D40+$E40+$F40+$ED39&gt;($ED$11*CK$8),2,IF($C40+$D40+$E40+$F40+$G40+$ED39&gt;($ED$11*CK$8),3,0))))</f>
        <v>0</v>
      </c>
      <c r="CL40" s="239">
        <f>IF(OR(SUMIF(CL$12:CL39,2,CL$12:CL39)=2,SUMIF(CL$12:CL39,1,CL$12:CL39)=1,SUM(CL$12:CL39)=1,SUM(CL$12:CL39)=2),0,IF($C40+$ED39&gt;($ED$11*CL$8),1,IF($C40+$D40+$E40+$F40+$ED39&gt;($ED$11*CL$8),2,IF($C40+$D40+$E40+$F40+$G40+$ED39&gt;($ED$11*CL$8),3,0))))</f>
        <v>0</v>
      </c>
      <c r="CM40" s="239">
        <f>IF(OR(SUMIF(CM$12:CM39,2,CM$12:CM39)=2,SUMIF(CM$12:CM39,1,CM$12:CM39)=1,SUM(CM$12:CM39)=1,SUM(CM$12:CM39)=2),0,IF($C40+$ED39&gt;($ED$11*CM$8),1,IF($C40+$D40+$E40+$F40+$ED39&gt;($ED$11*CM$8),2,IF($C40+$D40+$E40+$F40+$G40+$ED39&gt;($ED$11*CM$8),3,0))))</f>
        <v>0</v>
      </c>
      <c r="CN40" s="239">
        <f>IF(OR(SUMIF(CN$12:CN39,2,CN$12:CN39)=2,SUMIF(CN$12:CN39,1,CN$12:CN39)=1,SUM(CN$12:CN39)=1,SUM(CN$12:CN39)=2),0,IF($C40+$ED39&gt;($ED$11*CN$8),1,IF($C40+$D40+$E40+$F40+$ED39&gt;($ED$11*CN$8),2,IF($C40+$D40+$E40+$F40+$G40+$ED39&gt;($ED$11*CN$8),3,0))))</f>
        <v>0</v>
      </c>
      <c r="CO40" s="239">
        <f>IF(OR(SUMIF(CO$12:CO39,2,CO$12:CO39)=2,SUMIF(CO$12:CO39,1,CO$12:CO39)=1,SUM(CO$12:CO39)=1,SUM(CO$12:CO39)=2),0,IF($C40+$ED39&gt;($ED$11*CO$8),1,IF($C40+$D40+$E40+$F40+$ED39&gt;($ED$11*CO$8),2,IF($C40+$D40+$E40+$F40+$G40+$ED39&gt;($ED$11*CO$8),3,0))))</f>
        <v>0</v>
      </c>
      <c r="CP40" s="239">
        <f>IF(OR(SUMIF(CP$12:CP39,2,CP$12:CP39)=2,SUMIF(CP$12:CP39,1,CP$12:CP39)=1,SUM(CP$12:CP39)=1,SUM(CP$12:CP39)=2),0,IF($C40+$ED39&gt;($ED$11*CP$8),1,IF($C40+$D40+$E40+$F40+$ED39&gt;($ED$11*CP$8),2,IF($C40+$D40+$E40+$F40+$G40+$ED39&gt;($ED$11*CP$8),3,0))))</f>
        <v>0</v>
      </c>
      <c r="CQ40" s="239">
        <f>IF(OR(SUMIF(CQ$12:CQ39,2,CQ$12:CQ39)=2,SUMIF(CQ$12:CQ39,1,CQ$12:CQ39)=1,SUM(CQ$12:CQ39)=1,SUM(CQ$12:CQ39)=2),0,IF($C40+$ED39&gt;($ED$11*CQ$8),1,IF($C40+$D40+$E40+$F40+$ED39&gt;($ED$11*CQ$8),2,IF($C40+$D40+$E40+$F40+$G40+$ED39&gt;($ED$11*CQ$8),3,0))))</f>
        <v>0</v>
      </c>
      <c r="CR40" s="239">
        <f>IF(OR(SUMIF(CR$12:CR39,2,CR$12:CR39)=2,SUMIF(CR$12:CR39,1,CR$12:CR39)=1,SUM(CR$12:CR39)=1,SUM(CR$12:CR39)=2),0,IF($C40+$ED39&gt;($ED$11*CR$8),1,IF($C40+$D40+$E40+$F40+$ED39&gt;($ED$11*CR$8),2,IF($C40+$D40+$E40+$F40+$G40+$ED39&gt;($ED$11*CR$8),3,0))))</f>
        <v>0</v>
      </c>
      <c r="CS40" s="239">
        <f>IF(OR(SUMIF(CS$12:CS39,2,CS$12:CS39)=2,SUMIF(CS$12:CS39,1,CS$12:CS39)=1,SUM(CS$12:CS39)=1,SUM(CS$12:CS39)=2),0,IF($C40+$ED39&gt;($ED$11*CS$8),1,IF($C40+$D40+$E40+$F40+$ED39&gt;($ED$11*CS$8),2,IF($C40+$D40+$E40+$F40+$G40+$ED39&gt;($ED$11*CS$8),3,0))))</f>
        <v>0</v>
      </c>
      <c r="CT40" s="239">
        <f>IF(OR(SUMIF(CT$12:CT39,2,CT$12:CT39)=2,SUMIF(CT$12:CT39,1,CT$12:CT39)=1,SUM(CT$12:CT39)=1,SUM(CT$12:CT39)=2),0,IF($C40+$ED39&gt;($ED$11*CT$8),1,IF($C40+$D40+$E40+$F40+$ED39&gt;($ED$11*CT$8),2,IF($C40+$D40+$E40+$F40+$G40+$ED39&gt;($ED$11*CT$8),3,0))))</f>
        <v>0</v>
      </c>
      <c r="CU40" s="239">
        <f>IF(OR(SUMIF(CU$12:CU39,2,CU$12:CU39)=2,SUMIF(CU$12:CU39,1,CU$12:CU39)=1,SUM(CU$12:CU39)=1,SUM(CU$12:CU39)=2),0,IF($C40+$ED39&gt;($ED$11*CU$8),1,IF($C40+$D40+$E40+$F40+$ED39&gt;($ED$11*CU$8),2,IF($C40+$D40+$E40+$F40+$G40+$ED39&gt;($ED$11*CU$8),3,0))))</f>
        <v>0</v>
      </c>
      <c r="CV40" s="239">
        <f>IF(OR(SUMIF(CV$12:CV39,2,CV$12:CV39)=2,SUMIF(CV$12:CV39,1,CV$12:CV39)=1,SUM(CV$12:CV39)=1,SUM(CV$12:CV39)=2),0,IF($C40+$ED39&gt;($ED$11*CV$8),1,IF($C40+$D40+$E40+$F40+$ED39&gt;($ED$11*CV$8),2,IF($C40+$D40+$E40+$F40+$G40+$ED39&gt;($ED$11*CV$8),3,0))))</f>
        <v>0</v>
      </c>
      <c r="CW40" s="239">
        <f>IF(OR(SUMIF(CW$12:CW39,2,CW$12:CW39)=2,SUMIF(CW$12:CW39,1,CW$12:CW39)=1,SUM(CW$12:CW39)=1,SUM(CW$12:CW39)=2),0,IF($C40+$ED39&gt;($ED$11*CW$8),1,IF($C40+$D40+$E40+$F40+$ED39&gt;($ED$11*CW$8),2,IF($C40+$D40+$E40+$F40+$G40+$ED39&gt;($ED$11*CW$8),3,0))))</f>
        <v>0</v>
      </c>
      <c r="CX40" s="239">
        <f>IF(OR(SUMIF(CX$12:CX39,2,CX$12:CX39)=2,SUMIF(CX$12:CX39,1,CX$12:CX39)=1,SUM(CX$12:CX39)=1,SUM(CX$12:CX39)=2),0,IF($C40+$ED39&gt;($ED$11*CX$8),1,IF($C40+$D40+$E40+$F40+$ED39&gt;($ED$11*CX$8),2,IF($C40+$D40+$E40+$F40+$G40+$ED39&gt;($ED$11*CX$8),3,0))))</f>
        <v>0</v>
      </c>
      <c r="CY40" s="239">
        <f>IF(OR(SUMIF(CY$12:CY39,2,CY$12:CY39)=2,SUMIF(CY$12:CY39,1,CY$12:CY39)=1,SUM(CY$12:CY39)=1,SUM(CY$12:CY39)=2),0,IF($C40+$ED39&gt;($ED$11*CY$8),1,IF($C40+$D40+$E40+$F40+$ED39&gt;($ED$11*CY$8),2,IF($C40+$D40+$E40+$F40+$G40+$ED39&gt;($ED$11*CY$8),3,0))))</f>
        <v>0</v>
      </c>
      <c r="CZ40" s="239">
        <f>IF(OR(SUMIF(CZ$12:CZ39,2,CZ$12:CZ39)=2,SUMIF(CZ$12:CZ39,1,CZ$12:CZ39)=1,SUM(CZ$12:CZ39)=1,SUM(CZ$12:CZ39)=2),0,IF($C40+$ED39&gt;($ED$11*CZ$8),1,IF($C40+$D40+$E40+$F40+$ED39&gt;($ED$11*CZ$8),2,IF($C40+$D40+$E40+$F40+$G40+$ED39&gt;($ED$11*CZ$8),3,0))))</f>
        <v>0</v>
      </c>
      <c r="DA40" s="239">
        <f>IF(OR(SUMIF(DA$12:DA39,2,DA$12:DA39)=2,SUMIF(DA$12:DA39,1,DA$12:DA39)=1,SUM(DA$12:DA39)=1,SUM(DA$12:DA39)=2),0,IF($C40+$ED39&gt;($ED$11*DA$8),1,IF($C40+$D40+$E40+$F40+$ED39&gt;($ED$11*DA$8),2,IF($C40+$D40+$E40+$F40+$G40+$ED39&gt;($ED$11*DA$8),3,0))))</f>
        <v>0</v>
      </c>
      <c r="DB40" s="239">
        <f>IF(OR(SUMIF(DB$12:DB39,2,DB$12:DB39)=2,SUMIF(DB$12:DB39,1,DB$12:DB39)=1,SUM(DB$12:DB39)=1,SUM(DB$12:DB39)=2),0,IF($C40+$ED39&gt;($ED$11*DB$8),1,IF($C40+$D40+$E40+$F40+$ED39&gt;($ED$11*DB$8),2,IF($C40+$D40+$E40+$F40+$G40+$ED39&gt;($ED$11*DB$8),3,0))))</f>
        <v>0</v>
      </c>
      <c r="DC40" s="239">
        <f>IF(OR(SUMIF(DC$12:DC39,2,DC$12:DC39)=2,SUMIF(DC$12:DC39,1,DC$12:DC39)=1,SUM(DC$12:DC39)=1,SUM(DC$12:DC39)=2),0,IF($C40+$ED39&gt;($ED$11*DC$8),1,IF($C40+$D40+$E40+$F40+$ED39&gt;($ED$11*DC$8),2,IF($C40+$D40+$E40+$F40+$G40+$ED39&gt;($ED$11*DC$8),3,0))))</f>
        <v>0</v>
      </c>
      <c r="DD40" s="239">
        <f>IF(OR(SUMIF(DD$12:DD39,2,DD$12:DD39)=2,SUMIF(DD$12:DD39,1,DD$12:DD39)=1,SUM(DD$12:DD39)=1,SUM(DD$12:DD39)=2),0,IF($C40+$ED39&gt;($ED$11*DD$8),1,IF($C40+$D40+$E40+$F40+$ED39&gt;($ED$11*DD$8),2,IF($C40+$D40+$E40+$F40+$G40+$ED39&gt;($ED$11*DD$8),3,0))))</f>
        <v>0</v>
      </c>
      <c r="DE40" s="239">
        <f>IF(OR(SUMIF(DE$12:DE39,2,DE$12:DE39)=2,SUMIF(DE$12:DE39,1,DE$12:DE39)=1,SUM(DE$12:DE39)=1,SUM(DE$12:DE39)=2),0,IF($C40+$ED39&gt;($ED$11*DE$8),1,IF($C40+$D40+$E40+$F40+$ED39&gt;($ED$11*DE$8),2,IF($C40+$D40+$E40+$F40+$G40+$ED39&gt;($ED$11*DE$8),3,0))))</f>
        <v>0</v>
      </c>
      <c r="DF40" s="239">
        <f>IF(OR(SUMIF(DF$12:DF39,2,DF$12:DF39)=2,SUMIF(DF$12:DF39,1,DF$12:DF39)=1,SUM(DF$12:DF39)=1,SUM(DF$12:DF39)=2),0,IF($C40+$ED39&gt;($ED$11*DF$8),1,IF($C40+$D40+$E40+$F40+$ED39&gt;($ED$11*DF$8),2,IF($C40+$D40+$E40+$F40+$G40+$ED39&gt;($ED$11*DF$8),3,0))))</f>
        <v>0</v>
      </c>
      <c r="DG40" s="239">
        <f>IF(OR(SUMIF(DG$12:DG39,2,DG$12:DG39)=2,SUMIF(DG$12:DG39,1,DG$12:DG39)=1,SUM(DG$12:DG39)=1,SUM(DG$12:DG39)=2),0,IF($C40+$ED39&gt;($ED$11*DG$8),1,IF($C40+$D40+$E40+$F40+$ED39&gt;($ED$11*DG$8),2,IF($C40+$D40+$E40+$F40+$G40+$ED39&gt;($ED$11*DG$8),3,0))))</f>
        <v>0</v>
      </c>
      <c r="DH40" s="239">
        <f>IF(OR(SUMIF(DH$12:DH39,2,DH$12:DH39)=2,SUMIF(DH$12:DH39,1,DH$12:DH39)=1,SUM(DH$12:DH39)=1,SUM(DH$12:DH39)=2),0,IF($C40+$ED39&gt;($ED$11*DH$8),1,IF($C40+$D40+$E40+$F40+$ED39&gt;($ED$11*DH$8),2,IF($C40+$D40+$E40+$F40+$G40+$ED39&gt;($ED$11*DH$8),3,0))))</f>
        <v>0</v>
      </c>
      <c r="DI40" s="239">
        <f>IF(OR(SUMIF(DI$12:DI39,2,DI$12:DI39)=2,SUMIF(DI$12:DI39,1,DI$12:DI39)=1,SUM(DI$12:DI39)=1,SUM(DI$12:DI39)=2),0,IF($C40+$ED39&gt;($ED$11*DI$8),1,IF($C40+$D40+$E40+$F40+$ED39&gt;($ED$11*DI$8),2,IF($C40+$D40+$E40+$F40+$G40+$ED39&gt;($ED$11*DI$8),3,0))))</f>
        <v>0</v>
      </c>
      <c r="DJ40" s="239">
        <f>IF(OR(SUMIF(DJ$12:DJ39,2,DJ$12:DJ39)=2,SUMIF(DJ$12:DJ39,1,DJ$12:DJ39)=1,SUM(DJ$12:DJ39)=1,SUM(DJ$12:DJ39)=2),0,IF($C40+$ED39&gt;($ED$11*DJ$8),1,IF($C40+$D40+$E40+$F40+$ED39&gt;($ED$11*DJ$8),2,IF($C40+$D40+$E40+$F40+$G40+$ED39&gt;($ED$11*DJ$8),3,0))))</f>
        <v>0</v>
      </c>
      <c r="DK40" s="239">
        <f>IF(OR(SUMIF(DK$12:DK39,2,DK$12:DK39)=2,SUMIF(DK$12:DK39,1,DK$12:DK39)=1,SUM(DK$12:DK39)=1,SUM(DK$12:DK39)=2),0,IF($C40+$ED39&gt;($ED$11*DK$8),1,IF($C40+$D40+$E40+$F40+$ED39&gt;($ED$11*DK$8),2,IF($C40+$D40+$E40+$F40+$G40+$ED39&gt;($ED$11*DK$8),3,0))))</f>
        <v>0</v>
      </c>
      <c r="DL40" s="239">
        <f>IF(OR(SUMIF(DL$12:DL39,2,DL$12:DL39)=2,SUMIF(DL$12:DL39,1,DL$12:DL39)=1,SUM(DL$12:DL39)=1,SUM(DL$12:DL39)=2),0,IF($C40+$ED39&gt;($ED$11*DL$8),1,IF($C40+$D40+$E40+$F40+$ED39&gt;($ED$11*DL$8),2,IF($C40+$D40+$E40+$F40+$G40+$ED39&gt;($ED$11*DL$8),3,0))))</f>
        <v>0</v>
      </c>
      <c r="DM40" s="239">
        <f>IF(OR(SUMIF(DM$12:DM39,2,DM$12:DM39)=2,SUMIF(DM$12:DM39,1,DM$12:DM39)=1,SUM(DM$12:DM39)=1,SUM(DM$12:DM39)=2),0,IF($C40+$ED39&gt;($ED$11*DM$8),1,IF($C40+$D40+$E40+$F40+$ED39&gt;($ED$11*DM$8),2,IF($C40+$D40+$E40+$F40+$G40+$ED39&gt;($ED$11*DM$8),3,0))))</f>
        <v>0</v>
      </c>
      <c r="DN40" s="239">
        <f>IF(OR(SUMIF(DN$12:DN39,2,DN$12:DN39)=2,SUMIF(DN$12:DN39,1,DN$12:DN39)=1,SUM(DN$12:DN39)=1,SUM(DN$12:DN39)=2),0,IF($C40+$ED39&gt;($ED$11*DN$8),1,IF($C40+$D40+$E40+$F40+$ED39&gt;($ED$11*DN$8),2,IF($C40+$D40+$E40+$F40+$G40+$ED39&gt;($ED$11*DN$8),3,0))))</f>
        <v>0</v>
      </c>
      <c r="DO40" s="239">
        <f>IF(OR(SUMIF(DO$12:DO39,2,DO$12:DO39)=2,SUMIF(DO$12:DO39,1,DO$12:DO39)=1,SUM(DO$12:DO39)=1,SUM(DO$12:DO39)=2),0,IF($C40+$ED39&gt;($ED$11*DO$8),1,IF($C40+$D40+$E40+$F40+$ED39&gt;($ED$11*DO$8),2,IF($C40+$D40+$E40+$F40+$G40+$ED39&gt;($ED$11*DO$8),3,0))))</f>
        <v>0</v>
      </c>
      <c r="DP40" s="239">
        <f>IF(OR(SUMIF(DP$12:DP39,2,DP$12:DP39)=2,SUMIF(DP$12:DP39,1,DP$12:DP39)=1,SUM(DP$12:DP39)=1,SUM(DP$12:DP39)=2),0,IF($C40+$ED39&gt;($ED$11*DP$8),1,IF($C40+$D40+$E40+$F40+$ED39&gt;($ED$11*DP$8),2,IF($C40+$D40+$E40+$F40+$G40+$ED39&gt;($ED$11*DP$8),3,0))))</f>
        <v>0</v>
      </c>
      <c r="DQ40" s="239">
        <f>IF(OR(SUMIF(DQ$12:DQ39,2,DQ$12:DQ39)=2,SUMIF(DQ$12:DQ39,1,DQ$12:DQ39)=1,SUM(DQ$12:DQ39)=1,SUM(DQ$12:DQ39)=2),0,IF($C40+$ED39&gt;($ED$11*DQ$8),1,IF($C40+$D40+$E40+$F40+$ED39&gt;($ED$11*DQ$8),2,IF($C40+$D40+$E40+$F40+$G40+$ED39&gt;($ED$11*DQ$8),3,0))))</f>
        <v>0</v>
      </c>
      <c r="DR40" s="239">
        <f>IF(OR(SUMIF(DR$12:DR39,2,DR$12:DR39)=2,SUMIF(DR$12:DR39,1,DR$12:DR39)=1,SUM(DR$12:DR39)=1,SUM(DR$12:DR39)=2),0,IF($C40+$ED39&gt;($ED$11*DR$8),1,IF($C40+$D40+$E40+$F40+$ED39&gt;($ED$11*DR$8),2,IF($C40+$D40+$E40+$F40+$G40+$ED39&gt;($ED$11*DR$8),3,0))))</f>
        <v>0</v>
      </c>
      <c r="DS40" s="239">
        <f>IF(OR(SUMIF(DS$12:DS39,2,DS$12:DS39)=2,SUMIF(DS$12:DS39,1,DS$12:DS39)=1,SUM(DS$12:DS39)=1,SUM(DS$12:DS39)=2),0,IF($C40+$ED39&gt;($ED$11*DS$8),1,IF($C40+$D40+$E40+$F40+$ED39&gt;($ED$11*DS$8),2,IF($C40+$D40+$E40+$F40+$G40+$ED39&gt;($ED$11*DS$8),3,0))))</f>
        <v>0</v>
      </c>
      <c r="DT40" s="239">
        <f>IF(OR(SUMIF(DT$12:DT39,2,DT$12:DT39)=2,SUMIF(DT$12:DT39,1,DT$12:DT39)=1,SUM(DT$12:DT39)=1,SUM(DT$12:DT39)=2),0,IF($C40+$ED39&gt;($ED$11*DT$8),1,IF($C40+$D40+$E40+$F40+$ED39&gt;($ED$11*DT$8),2,IF($C40+$D40+$E40+$F40+$G40+$ED39&gt;($ED$11*DT$8),3,0))))</f>
        <v>0</v>
      </c>
      <c r="DU40" s="239">
        <f>IF(OR(SUMIF(DU$12:DU39,2,DU$12:DU39)=2,SUMIF(DU$12:DU39,1,DU$12:DU39)=1,SUM(DU$12:DU39)=1,SUM(DU$12:DU39)=2),0,IF($C40+$ED39&gt;($ED$11*DU$8),1,IF($C40+$D40+$E40+$F40+$ED39&gt;($ED$11*DU$8),2,IF($C40+$D40+$E40+$F40+$G40+$ED39&gt;($ED$11*DU$8),3,0))))</f>
        <v>0</v>
      </c>
      <c r="DV40" s="239">
        <f>IF(OR(SUMIF(DV$12:DV39,2,DV$12:DV39)=2,SUMIF(DV$12:DV39,1,DV$12:DV39)=1,SUM(DV$12:DV39)=1,SUM(DV$12:DV39)=2),0,IF($C40+$ED39&gt;($ED$11*DV$8),1,IF($C40+$D40+$E40+$F40+$ED39&gt;($ED$11*DV$8),2,IF($C40+$D40+$E40+$F40+$G40+$ED39&gt;($ED$11*DV$8),3,0))))</f>
        <v>0</v>
      </c>
      <c r="DW40" s="239">
        <f>IF(OR(SUMIF(DW$12:DW39,2,DW$12:DW39)=2,SUMIF(DW$12:DW39,1,DW$12:DW39)=1,SUM(DW$12:DW39)=1,SUM(DW$12:DW39)=2),0,IF($C40+$ED39&gt;($ED$11*DW$8),1,IF($C40+$D40+$E40+$F40+$ED39&gt;($ED$11*DW$8),2,IF($C40+$D40+$E40+$F40+$G40+$ED39&gt;($ED$11*DW$8),3,0))))</f>
        <v>0</v>
      </c>
      <c r="DX40" s="239">
        <f>IF(OR(SUMIF(DX$12:DX39,2,DX$12:DX39)=2,SUMIF(DX$12:DX39,1,DX$12:DX39)=1,SUM(DX$12:DX39)=1,SUM(DX$12:DX39)=2),0,IF($C40+$ED39&gt;($ED$11*DX$8),1,IF($C40+$D40+$E40+$F40+$ED39&gt;($ED$11*DX$8),2,IF($C40+$D40+$E40+$F40+$G40+$ED39&gt;($ED$11*DX$8),3,0))))</f>
        <v>0</v>
      </c>
      <c r="DY40" s="239">
        <f>IF(OR(SUMIF(DY$12:DY39,2,DY$12:DY39)=2,SUMIF(DY$12:DY39,1,DY$12:DY39)=1,SUM(DY$12:DY39)=1,SUM(DY$12:DY39)=2),0,IF($C40+$ED39&gt;($ED$11*DY$8),1,IF($C40+$D40+$E40+$F40+$ED39&gt;($ED$11*DY$8),2,IF($C40+$D40+$E40+$F40+$G40+$ED39&gt;($ED$11*DY$8),3,0))))</f>
        <v>0</v>
      </c>
      <c r="DZ40" s="239">
        <f>IF(OR(SUMIF(DZ$12:DZ39,2,DZ$12:DZ39)=2,SUMIF(DZ$12:DZ39,1,DZ$12:DZ39)=1,SUM(DZ$12:DZ39)=1,SUM(DZ$12:DZ39)=2),0,IF($C40+$ED39&gt;($ED$11*DZ$8),1,IF($C40+$D40+$E40+$F40+$ED39&gt;($ED$11*DZ$8),2,IF($C40+$D40+$E40+$F40+$G40+$ED39&gt;($ED$11*DZ$8),3,0))))</f>
        <v>0</v>
      </c>
      <c r="EA40" s="239">
        <f>IF(OR(SUMIF(EA$12:EA39,2,EA$12:EA39)=2,SUMIF(EA$12:EA39,1,EA$12:EA39)=1,SUM(EA$12:EA39)=1,SUM(EA$12:EA39)=2),0,IF($C40+$ED39&gt;($ED$11*EA$8),1,IF($C40+$D40+$E40+$F40+$ED39&gt;($ED$11*EA$8),2,IF($C40+$D40+$E40+$F40+$G40+$ED39&gt;($ED$11*EA$8),3,0))))</f>
        <v>0</v>
      </c>
      <c r="EB40" s="239">
        <f>IF(OR(SUMIF(EB$12:EB39,2,EB$12:EB39)=2,SUMIF(EB$12:EB39,1,EB$12:EB39)=1,SUM(EB$12:EB39)=1,SUM(EB$12:EB39)=2),0,IF($C40+$ED39&gt;($ED$11*EB$8),1,IF($C40+$D40+$E40+$F40+$ED39&gt;($ED$11*EB$8),2,IF($C40+$D40+$E40+$F40+$G40+$ED39&gt;($ED$11*EB$8),3,0))))</f>
        <v>0</v>
      </c>
      <c r="EC40" s="239">
        <f>IF(OR(SUMIF(EC$12:EC39,2,EC$12:EC39)=2,SUMIF(EC$12:EC39,1,EC$12:EC39)=1,SUM(EC$12:EC39)=1,SUM(EC$12:EC39)=2),0,IF($C40+$ED39&gt;($ED$11*EC$8),1,IF($C40+$D40+$E40+$F40+$ED39&gt;($ED$11*EC$8),2,IF($C40+$D40+$E40+$F40+$G40+$ED39&gt;($ED$11*EC$8),3,0))))</f>
        <v>0</v>
      </c>
      <c r="ED40" s="197">
        <f>SUM($C$12:$F40)</f>
        <v>0</v>
      </c>
    </row>
    <row r="41" spans="1:134" ht="14.1" customHeight="1">
      <c r="A41" s="236">
        <v>30</v>
      </c>
      <c r="B41" s="237"/>
      <c r="C41" s="237"/>
      <c r="D41" s="237"/>
      <c r="E41" s="237"/>
      <c r="F41" s="237"/>
      <c r="G41" s="237"/>
      <c r="H41" s="239">
        <f>IF(OR(SUMIF(H$12:H40,2,H$12:H40)=2,SUMIF(H$12:H40,1,H$12:H40)=1,SUM(H$12:H40)=1,SUM(H$12:H40)=2),0,IF($C41+$ED40&gt;($ED$11*H$8),1,IF($C41+$D41+$E41+$F41+$ED40&gt;($ED$11*H$8),2,IF($C41+$D41+$E41+$F41+$G41+$ED40&gt;($ED$11*H$8),3,0))))</f>
        <v>0</v>
      </c>
      <c r="I41" s="239">
        <f>IF(OR(SUMIF(I$12:I40,2,I$12:I40)=2,SUMIF(I$12:I40,1,I$12:I40)=1,SUM(I$12:I40)=1,SUM(I$12:I40)=2),0,IF($C41+$ED40&gt;($ED$11*I$8),1,IF($C41+$D41+$E41+$F41+$ED40&gt;($ED$11*I$8),2,IF($C41+$D41+$E41+$F41+$G41+$ED40&gt;($ED$11*I$8),3,0))))</f>
        <v>0</v>
      </c>
      <c r="J41" s="239">
        <f>IF(OR(SUMIF(J$12:J40,2,J$12:J40)=2,SUMIF(J$12:J40,1,J$12:J40)=1,SUM(J$12:J40)=1,SUM(J$12:J40)=2),0,IF($C41+$ED40&gt;($ED$11*J$8),1,IF($C41+$D41+$E41+$F41+$ED40&gt;($ED$11*J$8),2,IF($C41+$D41+$E41+$F41+$G41+$ED40&gt;($ED$11*J$8),3,0))))</f>
        <v>0</v>
      </c>
      <c r="K41" s="239">
        <f>IF(OR(SUMIF(K$12:K40,2,K$12:K40)=2,SUMIF(K$12:K40,1,K$12:K40)=1,SUM(K$12:K40)=1,SUM(K$12:K40)=2),0,IF($C41+$ED40&gt;($ED$11*K$8),1,IF($C41+$D41+$E41+$F41+$ED40&gt;($ED$11*K$8),2,IF($C41+$D41+$E41+$F41+$G41+$ED40&gt;($ED$11*K$8),3,0))))</f>
        <v>0</v>
      </c>
      <c r="L41" s="239">
        <f>IF(OR(SUMIF(L$12:L40,2,L$12:L40)=2,SUMIF(L$12:L40,1,L$12:L40)=1,SUM(L$12:L40)=1,SUM(L$12:L40)=2),0,IF($C41+$ED40&gt;($ED$11*L$8),1,IF($C41+$D41+$E41+$F41+$ED40&gt;($ED$11*L$8),2,IF($C41+$D41+$E41+$F41+$G41+$ED40&gt;($ED$11*L$8),3,0))))</f>
        <v>0</v>
      </c>
      <c r="M41" s="239">
        <f>IF(OR(SUMIF(M$12:M40,2,M$12:M40)=2,SUMIF(M$12:M40,1,M$12:M40)=1,SUM(M$12:M40)=1,SUM(M$12:M40)=2),0,IF($C41+$ED40&gt;($ED$11*M$8),1,IF($C41+$D41+$E41+$F41+$ED40&gt;($ED$11*M$8),2,IF($C41+$D41+$E41+$F41+$G41+$ED40&gt;($ED$11*M$8),3,0))))</f>
        <v>0</v>
      </c>
      <c r="N41" s="239">
        <f>IF(OR(SUMIF(N$12:N40,2,N$12:N40)=2,SUMIF(N$12:N40,1,N$12:N40)=1,SUM(N$12:N40)=1,SUM(N$12:N40)=2),0,IF($C41+$ED40&gt;($ED$11*N$8),1,IF($C41+$D41+$E41+$F41+$ED40&gt;($ED$11*N$8),2,IF($C41+$D41+$E41+$F41+$G41+$ED40&gt;($ED$11*N$8),3,0))))</f>
        <v>0</v>
      </c>
      <c r="O41" s="239">
        <f>IF(OR(SUMIF(O$12:O40,2,O$12:O40)=2,SUMIF(O$12:O40,1,O$12:O40)=1,SUM(O$12:O40)=1,SUM(O$12:O40)=2),0,IF($C41+$ED40&gt;($ED$11*O$8),1,IF($C41+$D41+$E41+$F41+$ED40&gt;($ED$11*O$8),2,IF($C41+$D41+$E41+$F41+$G41+$ED40&gt;($ED$11*O$8),3,0))))</f>
        <v>0</v>
      </c>
      <c r="P41" s="239">
        <f>IF(OR(SUMIF(P$12:P40,2,P$12:P40)=2,SUMIF(P$12:P40,1,P$12:P40)=1,SUM(P$12:P40)=1,SUM(P$12:P40)=2),0,IF($C41+$ED40&gt;($ED$11*P$8),1,IF($C41+$D41+$E41+$F41+$ED40&gt;($ED$11*P$8),2,IF($C41+$D41+$E41+$F41+$G41+$ED40&gt;($ED$11*P$8),3,0))))</f>
        <v>0</v>
      </c>
      <c r="Q41" s="239">
        <f>IF(OR(SUMIF(Q$12:Q40,2,Q$12:Q40)=2,SUMIF(Q$12:Q40,1,Q$12:Q40)=1,SUM(Q$12:Q40)=1,SUM(Q$12:Q40)=2),0,IF($C41+$ED40&gt;($ED$11*Q$8),1,IF($C41+$D41+$E41+$F41+$ED40&gt;($ED$11*Q$8),2,IF($C41+$D41+$E41+$F41+$G41+$ED40&gt;($ED$11*Q$8),3,0))))</f>
        <v>0</v>
      </c>
      <c r="R41" s="239">
        <f>IF(OR(SUMIF(R$12:R40,2,R$12:R40)=2,SUMIF(R$12:R40,1,R$12:R40)=1,SUM(R$12:R40)=1,SUM(R$12:R40)=2),0,IF($C41+$ED40&gt;($ED$11*R$8),1,IF($C41+$D41+$E41+$F41+$ED40&gt;($ED$11*R$8),2,IF($C41+$D41+$E41+$F41+$G41+$ED40&gt;($ED$11*R$8),3,0))))</f>
        <v>0</v>
      </c>
      <c r="S41" s="239">
        <f>IF(OR(SUMIF(S$12:S40,2,S$12:S40)=2,SUMIF(S$12:S40,1,S$12:S40)=1,SUM(S$12:S40)=1,SUM(S$12:S40)=2),0,IF($C41+$ED40&gt;($ED$11*S$8),1,IF($C41+$D41+$E41+$F41+$ED40&gt;($ED$11*S$8),2,IF($C41+$D41+$E41+$F41+$G41+$ED40&gt;($ED$11*S$8),3,0))))</f>
        <v>0</v>
      </c>
      <c r="T41" s="239">
        <f>IF(OR(SUMIF(T$12:T40,2,T$12:T40)=2,SUMIF(T$12:T40,1,T$12:T40)=1,SUM(T$12:T40)=1,SUM(T$12:T40)=2),0,IF($C41+$ED40&gt;($ED$11*T$8),1,IF($C41+$D41+$E41+$F41+$ED40&gt;($ED$11*T$8),2,IF($C41+$D41+$E41+$F41+$G41+$ED40&gt;($ED$11*T$8),3,0))))</f>
        <v>0</v>
      </c>
      <c r="U41" s="239">
        <f>IF(OR(SUMIF(U$12:U40,2,U$12:U40)=2,SUMIF(U$12:U40,1,U$12:U40)=1,SUM(U$12:U40)=1,SUM(U$12:U40)=2),0,IF($C41+$ED40&gt;($ED$11*U$8),1,IF($C41+$D41+$E41+$F41+$ED40&gt;($ED$11*U$8),2,IF($C41+$D41+$E41+$F41+$G41+$ED40&gt;($ED$11*U$8),3,0))))</f>
        <v>0</v>
      </c>
      <c r="V41" s="239">
        <f>IF(OR(SUMIF(V$12:V40,2,V$12:V40)=2,SUMIF(V$12:V40,1,V$12:V40)=1,SUM(V$12:V40)=1,SUM(V$12:V40)=2),0,IF($C41+$ED40&gt;($ED$11*V$8),1,IF($C41+$D41+$E41+$F41+$ED40&gt;($ED$11*V$8),2,IF($C41+$D41+$E41+$F41+$G41+$ED40&gt;($ED$11*V$8),3,0))))</f>
        <v>0</v>
      </c>
      <c r="W41" s="239">
        <f>IF(OR(SUMIF(W$12:W40,2,W$12:W40)=2,SUMIF(W$12:W40,1,W$12:W40)=1,SUM(W$12:W40)=1,SUM(W$12:W40)=2),0,IF($C41+$ED40&gt;($ED$11*W$8),1,IF($C41+$D41+$E41+$F41+$ED40&gt;($ED$11*W$8),2,IF($C41+$D41+$E41+$F41+$G41+$ED40&gt;($ED$11*W$8),3,0))))</f>
        <v>0</v>
      </c>
      <c r="X41" s="239">
        <f>IF(OR(SUMIF(X$12:X40,2,X$12:X40)=2,SUMIF(X$12:X40,1,X$12:X40)=1,SUM(X$12:X40)=1,SUM(X$12:X40)=2),0,IF($C41+$ED40&gt;($ED$11*X$8),1,IF($C41+$D41+$E41+$F41+$ED40&gt;($ED$11*X$8),2,IF($C41+$D41+$E41+$F41+$G41+$ED40&gt;($ED$11*X$8),3,0))))</f>
        <v>0</v>
      </c>
      <c r="Y41" s="239">
        <f>IF(OR(SUMIF(Y$12:Y40,2,Y$12:Y40)=2,SUMIF(Y$12:Y40,1,Y$12:Y40)=1,SUM(Y$12:Y40)=1,SUM(Y$12:Y40)=2),0,IF($C41+$ED40&gt;($ED$11*Y$8),1,IF($C41+$D41+$E41+$F41+$ED40&gt;($ED$11*Y$8),2,IF($C41+$D41+$E41+$F41+$G41+$ED40&gt;($ED$11*Y$8),3,0))))</f>
        <v>0</v>
      </c>
      <c r="Z41" s="239">
        <f>IF(OR(SUMIF(Z$12:Z40,2,Z$12:Z40)=2,SUMIF(Z$12:Z40,1,Z$12:Z40)=1,SUM(Z$12:Z40)=1,SUM(Z$12:Z40)=2),0,IF($C41+$ED40&gt;($ED$11*Z$8),1,IF($C41+$D41+$E41+$F41+$ED40&gt;($ED$11*Z$8),2,IF($C41+$D41+$E41+$F41+$G41+$ED40&gt;($ED$11*Z$8),3,0))))</f>
        <v>0</v>
      </c>
      <c r="AA41" s="239">
        <f>IF(OR(SUMIF(AA$12:AA40,2,AA$12:AA40)=2,SUMIF(AA$12:AA40,1,AA$12:AA40)=1,SUM(AA$12:AA40)=1,SUM(AA$12:AA40)=2),0,IF($C41+$ED40&gt;($ED$11*AA$8),1,IF($C41+$D41+$E41+$F41+$ED40&gt;($ED$11*AA$8),2,IF($C41+$D41+$E41+$F41+$G41+$ED40&gt;($ED$11*AA$8),3,0))))</f>
        <v>0</v>
      </c>
      <c r="AB41" s="239">
        <f>IF(OR(SUMIF(AB$12:AB40,2,AB$12:AB40)=2,SUMIF(AB$12:AB40,1,AB$12:AB40)=1,SUM(AB$12:AB40)=1,SUM(AB$12:AB40)=2),0,IF($C41+$ED40&gt;($ED$11*AB$8),1,IF($C41+$D41+$E41+$F41+$ED40&gt;($ED$11*AB$8),2,IF($C41+$D41+$E41+$F41+$G41+$ED40&gt;($ED$11*AB$8),3,0))))</f>
        <v>0</v>
      </c>
      <c r="AC41" s="239">
        <f>IF(OR(SUMIF(AC$12:AC40,2,AC$12:AC40)=2,SUMIF(AC$12:AC40,1,AC$12:AC40)=1,SUM(AC$12:AC40)=1,SUM(AC$12:AC40)=2),0,IF($C41+$ED40&gt;($ED$11*AC$8),1,IF($C41+$D41+$E41+$F41+$ED40&gt;($ED$11*AC$8),2,IF($C41+$D41+$E41+$F41+$G41+$ED40&gt;($ED$11*AC$8),3,0))))</f>
        <v>0</v>
      </c>
      <c r="AD41" s="239">
        <f>IF(OR(SUMIF(AD$12:AD40,2,AD$12:AD40)=2,SUMIF(AD$12:AD40,1,AD$12:AD40)=1,SUM(AD$12:AD40)=1,SUM(AD$12:AD40)=2),0,IF($C41+$ED40&gt;($ED$11*AD$8),1,IF($C41+$D41+$E41+$F41+$ED40&gt;($ED$11*AD$8),2,IF($C41+$D41+$E41+$F41+$G41+$ED40&gt;($ED$11*AD$8),3,0))))</f>
        <v>0</v>
      </c>
      <c r="AE41" s="239">
        <f>IF(OR(SUMIF(AE$12:AE40,2,AE$12:AE40)=2,SUMIF(AE$12:AE40,1,AE$12:AE40)=1,SUM(AE$12:AE40)=1,SUM(AE$12:AE40)=2),0,IF($C41+$ED40&gt;($ED$11*AE$8),1,IF($C41+$D41+$E41+$F41+$ED40&gt;($ED$11*AE$8),2,IF($C41+$D41+$E41+$F41+$G41+$ED40&gt;($ED$11*AE$8),3,0))))</f>
        <v>0</v>
      </c>
      <c r="AF41" s="239">
        <f>IF(OR(SUMIF(AF$12:AF40,2,AF$12:AF40)=2,SUMIF(AF$12:AF40,1,AF$12:AF40)=1,SUM(AF$12:AF40)=1,SUM(AF$12:AF40)=2),0,IF($C41+$ED40&gt;($ED$11*AF$8),1,IF($C41+$D41+$E41+$F41+$ED40&gt;($ED$11*AF$8),2,IF($C41+$D41+$E41+$F41+$G41+$ED40&gt;($ED$11*AF$8),3,0))))</f>
        <v>0</v>
      </c>
      <c r="AG41" s="239">
        <f>IF(OR(SUMIF(AG$12:AG40,2,AG$12:AG40)=2,SUMIF(AG$12:AG40,1,AG$12:AG40)=1,SUM(AG$12:AG40)=1,SUM(AG$12:AG40)=2),0,IF($C41+$ED40&gt;($ED$11*AG$8),1,IF($C41+$D41+$E41+$F41+$ED40&gt;($ED$11*AG$8),2,IF($C41+$D41+$E41+$F41+$G41+$ED40&gt;($ED$11*AG$8),3,0))))</f>
        <v>0</v>
      </c>
      <c r="AH41" s="239">
        <f>IF(OR(SUMIF(AH$12:AH40,2,AH$12:AH40)=2,SUMIF(AH$12:AH40,1,AH$12:AH40)=1,SUM(AH$12:AH40)=1,SUM(AH$12:AH40)=2),0,IF($C41+$ED40&gt;($ED$11*AH$8),1,IF($C41+$D41+$E41+$F41+$ED40&gt;($ED$11*AH$8),2,IF($C41+$D41+$E41+$F41+$G41+$ED40&gt;($ED$11*AH$8),3,0))))</f>
        <v>0</v>
      </c>
      <c r="AI41" s="239">
        <f>IF(OR(SUMIF(AI$12:AI40,2,AI$12:AI40)=2,SUMIF(AI$12:AI40,1,AI$12:AI40)=1,SUM(AI$12:AI40)=1,SUM(AI$12:AI40)=2),0,IF($C41+$ED40&gt;($ED$11*AI$8),1,IF($C41+$D41+$E41+$F41+$ED40&gt;($ED$11*AI$8),2,IF($C41+$D41+$E41+$F41+$G41+$ED40&gt;($ED$11*AI$8),3,0))))</f>
        <v>0</v>
      </c>
      <c r="AJ41" s="239">
        <f>IF(OR(SUMIF(AJ$12:AJ40,2,AJ$12:AJ40)=2,SUMIF(AJ$12:AJ40,1,AJ$12:AJ40)=1,SUM(AJ$12:AJ40)=1,SUM(AJ$12:AJ40)=2),0,IF($C41+$ED40&gt;($ED$11*AJ$8),1,IF($C41+$D41+$E41+$F41+$ED40&gt;($ED$11*AJ$8),2,IF($C41+$D41+$E41+$F41+$G41+$ED40&gt;($ED$11*AJ$8),3,0))))</f>
        <v>0</v>
      </c>
      <c r="AK41" s="239">
        <f>IF(OR(SUMIF(AK$12:AK40,2,AK$12:AK40)=2,SUMIF(AK$12:AK40,1,AK$12:AK40)=1,SUM(AK$12:AK40)=1,SUM(AK$12:AK40)=2),0,IF($C41+$ED40&gt;($ED$11*AK$8),1,IF($C41+$D41+$E41+$F41+$ED40&gt;($ED$11*AK$8),2,IF($C41+$D41+$E41+$F41+$G41+$ED40&gt;($ED$11*AK$8),3,0))))</f>
        <v>0</v>
      </c>
      <c r="AL41" s="239">
        <f>IF(OR(SUMIF(AL$12:AL40,2,AL$12:AL40)=2,SUMIF(AL$12:AL40,1,AL$12:AL40)=1,SUM(AL$12:AL40)=1,SUM(AL$12:AL40)=2),0,IF($C41+$ED40&gt;($ED$11*AL$8),1,IF($C41+$D41+$E41+$F41+$ED40&gt;($ED$11*AL$8),2,IF($C41+$D41+$E41+$F41+$G41+$ED40&gt;($ED$11*AL$8),3,0))))</f>
        <v>0</v>
      </c>
      <c r="AM41" s="239">
        <f>IF(OR(SUMIF(AM$12:AM40,2,AM$12:AM40)=2,SUMIF(AM$12:AM40,1,AM$12:AM40)=1,SUM(AM$12:AM40)=1,SUM(AM$12:AM40)=2),0,IF($C41+$ED40&gt;($ED$11*AM$8),1,IF($C41+$D41+$E41+$F41+$ED40&gt;($ED$11*AM$8),2,IF($C41+$D41+$E41+$F41+$G41+$ED40&gt;($ED$11*AM$8),3,0))))</f>
        <v>0</v>
      </c>
      <c r="AN41" s="239">
        <f>IF(OR(SUMIF(AN$12:AN40,2,AN$12:AN40)=2,SUMIF(AN$12:AN40,1,AN$12:AN40)=1,SUM(AN$12:AN40)=1,SUM(AN$12:AN40)=2),0,IF($C41+$ED40&gt;($ED$11*AN$8),1,IF($C41+$D41+$E41+$F41+$ED40&gt;($ED$11*AN$8),2,IF($C41+$D41+$E41+$F41+$G41+$ED40&gt;($ED$11*AN$8),3,0))))</f>
        <v>0</v>
      </c>
      <c r="AO41" s="239">
        <f>IF(OR(SUMIF(AO$12:AO40,2,AO$12:AO40)=2,SUMIF(AO$12:AO40,1,AO$12:AO40)=1,SUM(AO$12:AO40)=1,SUM(AO$12:AO40)=2),0,IF($C41+$ED40&gt;($ED$11*AO$8),1,IF($C41+$D41+$E41+$F41+$ED40&gt;($ED$11*AO$8),2,IF($C41+$D41+$E41+$F41+$G41+$ED40&gt;($ED$11*AO$8),3,0))))</f>
        <v>0</v>
      </c>
      <c r="AP41" s="239">
        <f>IF(OR(SUMIF(AP$12:AP40,2,AP$12:AP40)=2,SUMIF(AP$12:AP40,1,AP$12:AP40)=1,SUM(AP$12:AP40)=1,SUM(AP$12:AP40)=2),0,IF($C41+$ED40&gt;($ED$11*AP$8),1,IF($C41+$D41+$E41+$F41+$ED40&gt;($ED$11*AP$8),2,IF($C41+$D41+$E41+$F41+$G41+$ED40&gt;($ED$11*AP$8),3,0))))</f>
        <v>0</v>
      </c>
      <c r="AQ41" s="239">
        <f>IF(OR(SUMIF(AQ$12:AQ40,2,AQ$12:AQ40)=2,SUMIF(AQ$12:AQ40,1,AQ$12:AQ40)=1,SUM(AQ$12:AQ40)=1,SUM(AQ$12:AQ40)=2),0,IF($C41+$ED40&gt;($ED$11*AQ$8),1,IF($C41+$D41+$E41+$F41+$ED40&gt;($ED$11*AQ$8),2,IF($C41+$D41+$E41+$F41+$G41+$ED40&gt;($ED$11*AQ$8),3,0))))</f>
        <v>0</v>
      </c>
      <c r="AR41" s="239">
        <f>IF(OR(SUMIF(AR$12:AR40,2,AR$12:AR40)=2,SUMIF(AR$12:AR40,1,AR$12:AR40)=1,SUM(AR$12:AR40)=1,SUM(AR$12:AR40)=2),0,IF($C41+$ED40&gt;($ED$11*AR$8),1,IF($C41+$D41+$E41+$F41+$ED40&gt;($ED$11*AR$8),2,IF($C41+$D41+$E41+$F41+$G41+$ED40&gt;($ED$11*AR$8),3,0))))</f>
        <v>0</v>
      </c>
      <c r="AS41" s="239">
        <f>IF(OR(SUMIF(AS$12:AS40,2,AS$12:AS40)=2,SUMIF(AS$12:AS40,1,AS$12:AS40)=1,SUM(AS$12:AS40)=1,SUM(AS$12:AS40)=2),0,IF($C41+$ED40&gt;($ED$11*AS$8),1,IF($C41+$D41+$E41+$F41+$ED40&gt;($ED$11*AS$8),2,IF($C41+$D41+$E41+$F41+$G41+$ED40&gt;($ED$11*AS$8),3,0))))</f>
        <v>0</v>
      </c>
      <c r="AT41" s="239">
        <f>IF(OR(SUMIF(AT$12:AT40,2,AT$12:AT40)=2,SUMIF(AT$12:AT40,1,AT$12:AT40)=1,SUM(AT$12:AT40)=1,SUM(AT$12:AT40)=2),0,IF($C41+$ED40&gt;($ED$11*AT$8),1,IF($C41+$D41+$E41+$F41+$ED40&gt;($ED$11*AT$8),2,IF($C41+$D41+$E41+$F41+$G41+$ED40&gt;($ED$11*AT$8),3,0))))</f>
        <v>0</v>
      </c>
      <c r="AU41" s="239">
        <f>IF(OR(SUMIF(AU$12:AU40,2,AU$12:AU40)=2,SUMIF(AU$12:AU40,1,AU$12:AU40)=1,SUM(AU$12:AU40)=1,SUM(AU$12:AU40)=2),0,IF($C41+$ED40&gt;($ED$11*AU$8),1,IF($C41+$D41+$E41+$F41+$ED40&gt;($ED$11*AU$8),2,IF($C41+$D41+$E41+$F41+$G41+$ED40&gt;($ED$11*AU$8),3,0))))</f>
        <v>0</v>
      </c>
      <c r="AV41" s="239">
        <f>IF(OR(SUMIF(AV$12:AV40,2,AV$12:AV40)=2,SUMIF(AV$12:AV40,1,AV$12:AV40)=1,SUM(AV$12:AV40)=1,SUM(AV$12:AV40)=2),0,IF($C41+$ED40&gt;($ED$11*AV$8),1,IF($C41+$D41+$E41+$F41+$ED40&gt;($ED$11*AV$8),2,IF($C41+$D41+$E41+$F41+$G41+$ED40&gt;($ED$11*AV$8),3,0))))</f>
        <v>0</v>
      </c>
      <c r="AW41" s="239">
        <f>IF(OR(SUMIF(AW$12:AW40,2,AW$12:AW40)=2,SUMIF(AW$12:AW40,1,AW$12:AW40)=1,SUM(AW$12:AW40)=1,SUM(AW$12:AW40)=2),0,IF($C41+$ED40&gt;($ED$11*AW$8),1,IF($C41+$D41+$E41+$F41+$ED40&gt;($ED$11*AW$8),2,IF($C41+$D41+$E41+$F41+$G41+$ED40&gt;($ED$11*AW$8),3,0))))</f>
        <v>0</v>
      </c>
      <c r="AX41" s="239">
        <f>IF(OR(SUMIF(AX$12:AX40,2,AX$12:AX40)=2,SUMIF(AX$12:AX40,1,AX$12:AX40)=1,SUM(AX$12:AX40)=1,SUM(AX$12:AX40)=2),0,IF($C41+$ED40&gt;($ED$11*AX$8),1,IF($C41+$D41+$E41+$F41+$ED40&gt;($ED$11*AX$8),2,IF($C41+$D41+$E41+$F41+$G41+$ED40&gt;($ED$11*AX$8),3,0))))</f>
        <v>0</v>
      </c>
      <c r="AY41" s="239">
        <f>IF(OR(SUMIF(AY$12:AY40,2,AY$12:AY40)=2,SUMIF(AY$12:AY40,1,AY$12:AY40)=1,SUM(AY$12:AY40)=1,SUM(AY$12:AY40)=2),0,IF($C41+$ED40&gt;($ED$11*AY$8),1,IF($C41+$D41+$E41+$F41+$ED40&gt;($ED$11*AY$8),2,IF($C41+$D41+$E41+$F41+$G41+$ED40&gt;($ED$11*AY$8),3,0))))</f>
        <v>0</v>
      </c>
      <c r="AZ41" s="239">
        <f>IF(OR(SUMIF(AZ$12:AZ40,2,AZ$12:AZ40)=2,SUMIF(AZ$12:AZ40,1,AZ$12:AZ40)=1,SUM(AZ$12:AZ40)=1,SUM(AZ$12:AZ40)=2),0,IF($C41+$ED40&gt;($ED$11*AZ$8),1,IF($C41+$D41+$E41+$F41+$ED40&gt;($ED$11*AZ$8),2,IF($C41+$D41+$E41+$F41+$G41+$ED40&gt;($ED$11*AZ$8),3,0))))</f>
        <v>0</v>
      </c>
      <c r="BA41" s="239">
        <f>IF(OR(SUMIF(BA$12:BA40,2,BA$12:BA40)=2,SUMIF(BA$12:BA40,1,BA$12:BA40)=1,SUM(BA$12:BA40)=1,SUM(BA$12:BA40)=2),0,IF($C41+$ED40&gt;($ED$11*BA$8),1,IF($C41+$D41+$E41+$F41+$ED40&gt;($ED$11*BA$8),2,IF($C41+$D41+$E41+$F41+$G41+$ED40&gt;($ED$11*BA$8),3,0))))</f>
        <v>0</v>
      </c>
      <c r="BB41" s="239">
        <f>IF(OR(SUMIF(BB$12:BB40,2,BB$12:BB40)=2,SUMIF(BB$12:BB40,1,BB$12:BB40)=1,SUM(BB$12:BB40)=1,SUM(BB$12:BB40)=2),0,IF($C41+$ED40&gt;($ED$11*BB$8),1,IF($C41+$D41+$E41+$F41+$ED40&gt;($ED$11*BB$8),2,IF($C41+$D41+$E41+$F41+$G41+$ED40&gt;($ED$11*BB$8),3,0))))</f>
        <v>0</v>
      </c>
      <c r="BC41" s="239">
        <f>IF(OR(SUMIF(BC$12:BC40,2,BC$12:BC40)=2,SUMIF(BC$12:BC40,1,BC$12:BC40)=1,SUM(BC$12:BC40)=1,SUM(BC$12:BC40)=2),0,IF($C41+$ED40&gt;($ED$11*BC$8),1,IF($C41+$D41+$E41+$F41+$ED40&gt;($ED$11*BC$8),2,IF($C41+$D41+$E41+$F41+$G41+$ED40&gt;($ED$11*BC$8),3,0))))</f>
        <v>0</v>
      </c>
      <c r="BD41" s="239">
        <f>IF(OR(SUMIF(BD$12:BD40,2,BD$12:BD40)=2,SUMIF(BD$12:BD40,1,BD$12:BD40)=1,SUM(BD$12:BD40)=1,SUM(BD$12:BD40)=2),0,IF($C41+$ED40&gt;($ED$11*BD$8),1,IF($C41+$D41+$E41+$F41+$ED40&gt;($ED$11*BD$8),2,IF($C41+$D41+$E41+$F41+$G41+$ED40&gt;($ED$11*BD$8),3,0))))</f>
        <v>0</v>
      </c>
      <c r="BE41" s="239">
        <f>IF(OR(SUMIF(BE$12:BE40,2,BE$12:BE40)=2,SUMIF(BE$12:BE40,1,BE$12:BE40)=1,SUM(BE$12:BE40)=1,SUM(BE$12:BE40)=2),0,IF($C41+$ED40&gt;($ED$11*BE$8),1,IF($C41+$D41+$E41+$F41+$ED40&gt;($ED$11*BE$8),2,IF($C41+$D41+$E41+$F41+$G41+$ED40&gt;($ED$11*BE$8),3,0))))</f>
        <v>0</v>
      </c>
      <c r="BF41" s="239">
        <f>IF(OR(SUMIF(BF$12:BF40,2,BF$12:BF40)=2,SUMIF(BF$12:BF40,1,BF$12:BF40)=1,SUM(BF$12:BF40)=1,SUM(BF$12:BF40)=2),0,IF($C41+$ED40&gt;($ED$11*BF$8),1,IF($C41+$D41+$E41+$F41+$ED40&gt;($ED$11*BF$8),2,IF($C41+$D41+$E41+$F41+$G41+$ED40&gt;($ED$11*BF$8),3,0))))</f>
        <v>0</v>
      </c>
      <c r="BG41" s="239">
        <f>IF(OR(SUMIF(BG$12:BG40,2,BG$12:BG40)=2,SUMIF(BG$12:BG40,1,BG$12:BG40)=1,SUM(BG$12:BG40)=1,SUM(BG$12:BG40)=2),0,IF($C41+$ED40&gt;($ED$11*BG$8),1,IF($C41+$D41+$E41+$F41+$ED40&gt;($ED$11*BG$8),2,IF($C41+$D41+$E41+$F41+$G41+$ED40&gt;($ED$11*BG$8),3,0))))</f>
        <v>0</v>
      </c>
      <c r="BH41" s="239">
        <f>IF(OR(SUMIF(BH$12:BH40,2,BH$12:BH40)=2,SUMIF(BH$12:BH40,1,BH$12:BH40)=1,SUM(BH$12:BH40)=1,SUM(BH$12:BH40)=2),0,IF($C41+$ED40&gt;($ED$11*BH$8),1,IF($C41+$D41+$E41+$F41+$ED40&gt;($ED$11*BH$8),2,IF($C41+$D41+$E41+$F41+$G41+$ED40&gt;($ED$11*BH$8),3,0))))</f>
        <v>0</v>
      </c>
      <c r="BI41" s="239">
        <f>IF(OR(SUMIF(BI$12:BI40,2,BI$12:BI40)=2,SUMIF(BI$12:BI40,1,BI$12:BI40)=1,SUM(BI$12:BI40)=1,SUM(BI$12:BI40)=2),0,IF($C41+$ED40&gt;($ED$11*BI$8),1,IF($C41+$D41+$E41+$F41+$ED40&gt;($ED$11*BI$8),2,IF($C41+$D41+$E41+$F41+$G41+$ED40&gt;($ED$11*BI$8),3,0))))</f>
        <v>0</v>
      </c>
      <c r="BJ41" s="239">
        <f>IF(OR(SUMIF(BJ$12:BJ40,2,BJ$12:BJ40)=2,SUMIF(BJ$12:BJ40,1,BJ$12:BJ40)=1,SUM(BJ$12:BJ40)=1,SUM(BJ$12:BJ40)=2),0,IF($C41+$ED40&gt;($ED$11*BJ$8),1,IF($C41+$D41+$E41+$F41+$ED40&gt;($ED$11*BJ$8),2,IF($C41+$D41+$E41+$F41+$G41+$ED40&gt;($ED$11*BJ$8),3,0))))</f>
        <v>0</v>
      </c>
      <c r="BK41" s="239">
        <f>IF(OR(SUMIF(BK$12:BK40,2,BK$12:BK40)=2,SUMIF(BK$12:BK40,1,BK$12:BK40)=1,SUM(BK$12:BK40)=1,SUM(BK$12:BK40)=2),0,IF($C41+$ED40&gt;($ED$11*BK$8),1,IF($C41+$D41+$E41+$F41+$ED40&gt;($ED$11*BK$8),2,IF($C41+$D41+$E41+$F41+$G41+$ED40&gt;($ED$11*BK$8),3,0))))</f>
        <v>0</v>
      </c>
      <c r="BL41" s="239">
        <f>IF(OR(SUMIF(BL$12:BL40,2,BL$12:BL40)=2,SUMIF(BL$12:BL40,1,BL$12:BL40)=1,SUM(BL$12:BL40)=1,SUM(BL$12:BL40)=2),0,IF($C41+$ED40&gt;($ED$11*BL$8),1,IF($C41+$D41+$E41+$F41+$ED40&gt;($ED$11*BL$8),2,IF($C41+$D41+$E41+$F41+$G41+$ED40&gt;($ED$11*BL$8),3,0))))</f>
        <v>0</v>
      </c>
      <c r="BM41" s="239">
        <f>IF(OR(SUMIF(BM$12:BM40,2,BM$12:BM40)=2,SUMIF(BM$12:BM40,1,BM$12:BM40)=1,SUM(BM$12:BM40)=1,SUM(BM$12:BM40)=2),0,IF($C41+$ED40&gt;($ED$11*BM$8),1,IF($C41+$D41+$E41+$F41+$ED40&gt;($ED$11*BM$8),2,IF($C41+$D41+$E41+$F41+$G41+$ED40&gt;($ED$11*BM$8),3,0))))</f>
        <v>0</v>
      </c>
      <c r="BN41" s="239">
        <f>IF(OR(SUMIF(BN$12:BN40,2,BN$12:BN40)=2,SUMIF(BN$12:BN40,1,BN$12:BN40)=1,SUM(BN$12:BN40)=1,SUM(BN$12:BN40)=2),0,IF($C41+$ED40&gt;($ED$11*BN$8),1,IF($C41+$D41+$E41+$F41+$ED40&gt;($ED$11*BN$8),2,IF($C41+$D41+$E41+$F41+$G41+$ED40&gt;($ED$11*BN$8),3,0))))</f>
        <v>0</v>
      </c>
      <c r="BO41" s="239">
        <f>IF(OR(SUMIF(BO$12:BO40,2,BO$12:BO40)=2,SUMIF(BO$12:BO40,1,BO$12:BO40)=1,SUM(BO$12:BO40)=1,SUM(BO$12:BO40)=2),0,IF($C41+$ED40&gt;($ED$11*BO$8),1,IF($C41+$D41+$E41+$F41+$ED40&gt;($ED$11*BO$8),2,IF($C41+$D41+$E41+$F41+$G41+$ED40&gt;($ED$11*BO$8),3,0))))</f>
        <v>0</v>
      </c>
      <c r="BP41" s="239">
        <f>IF(OR(SUMIF(BP$12:BP40,2,BP$12:BP40)=2,SUMIF(BP$12:BP40,1,BP$12:BP40)=1,SUM(BP$12:BP40)=1,SUM(BP$12:BP40)=2),0,IF($C41+$ED40&gt;($ED$11*BP$8),1,IF($C41+$D41+$E41+$F41+$ED40&gt;($ED$11*BP$8),2,IF($C41+$D41+$E41+$F41+$G41+$ED40&gt;($ED$11*BP$8),3,0))))</f>
        <v>0</v>
      </c>
      <c r="BQ41" s="239">
        <f>IF(OR(SUMIF(BQ$12:BQ40,2,BQ$12:BQ40)=2,SUMIF(BQ$12:BQ40,1,BQ$12:BQ40)=1,SUM(BQ$12:BQ40)=1,SUM(BQ$12:BQ40)=2),0,IF($C41+$ED40&gt;($ED$11*BQ$8),1,IF($C41+$D41+$E41+$F41+$ED40&gt;($ED$11*BQ$8),2,IF($C41+$D41+$E41+$F41+$G41+$ED40&gt;($ED$11*BQ$8),3,0))))</f>
        <v>0</v>
      </c>
      <c r="BR41" s="239">
        <f>IF(OR(SUMIF(BR$12:BR40,2,BR$12:BR40)=2,SUMIF(BR$12:BR40,1,BR$12:BR40)=1,SUM(BR$12:BR40)=1,SUM(BR$12:BR40)=2),0,IF($C41+$ED40&gt;($ED$11*BR$8),1,IF($C41+$D41+$E41+$F41+$ED40&gt;($ED$11*BR$8),2,IF($C41+$D41+$E41+$F41+$G41+$ED40&gt;($ED$11*BR$8),3,0))))</f>
        <v>0</v>
      </c>
      <c r="BS41" s="239">
        <f>IF(OR(SUMIF(BS$12:BS40,2,BS$12:BS40)=2,SUMIF(BS$12:BS40,1,BS$12:BS40)=1,SUM(BS$12:BS40)=1,SUM(BS$12:BS40)=2),0,IF($C41+$ED40&gt;($ED$11*BS$8),1,IF($C41+$D41+$E41+$F41+$ED40&gt;($ED$11*BS$8),2,IF($C41+$D41+$E41+$F41+$G41+$ED40&gt;($ED$11*BS$8),3,0))))</f>
        <v>0</v>
      </c>
      <c r="BT41" s="239">
        <f>IF(OR(SUMIF(BT$12:BT40,2,BT$12:BT40)=2,SUMIF(BT$12:BT40,1,BT$12:BT40)=1,SUM(BT$12:BT40)=1,SUM(BT$12:BT40)=2),0,IF($C41+$ED40&gt;($ED$11*BT$8),1,IF($C41+$D41+$E41+$F41+$ED40&gt;($ED$11*BT$8),2,IF($C41+$D41+$E41+$F41+$G41+$ED40&gt;($ED$11*BT$8),3,0))))</f>
        <v>0</v>
      </c>
      <c r="BU41" s="239">
        <f>IF(OR(SUMIF(BU$12:BU40,2,BU$12:BU40)=2,SUMIF(BU$12:BU40,1,BU$12:BU40)=1,SUM(BU$12:BU40)=1,SUM(BU$12:BU40)=2),0,IF($C41+$ED40&gt;($ED$11*BU$8),1,IF($C41+$D41+$E41+$F41+$ED40&gt;($ED$11*BU$8),2,IF($C41+$D41+$E41+$F41+$G41+$ED40&gt;($ED$11*BU$8),3,0))))</f>
        <v>0</v>
      </c>
      <c r="BV41" s="239">
        <f>IF(OR(SUMIF(BV$12:BV40,2,BV$12:BV40)=2,SUMIF(BV$12:BV40,1,BV$12:BV40)=1,SUM(BV$12:BV40)=1,SUM(BV$12:BV40)=2),0,IF($C41+$ED40&gt;($ED$11*BV$8),1,IF($C41+$D41+$E41+$F41+$ED40&gt;($ED$11*BV$8),2,IF($C41+$D41+$E41+$F41+$G41+$ED40&gt;($ED$11*BV$8),3,0))))</f>
        <v>0</v>
      </c>
      <c r="BW41" s="239">
        <f>IF(OR(SUMIF(BW$12:BW40,2,BW$12:BW40)=2,SUMIF(BW$12:BW40,1,BW$12:BW40)=1,SUM(BW$12:BW40)=1,SUM(BW$12:BW40)=2),0,IF($C41+$ED40&gt;($ED$11*BW$8),1,IF($C41+$D41+$E41+$F41+$ED40&gt;($ED$11*BW$8),2,IF($C41+$D41+$E41+$F41+$G41+$ED40&gt;($ED$11*BW$8),3,0))))</f>
        <v>0</v>
      </c>
      <c r="BX41" s="239">
        <f>IF(OR(SUMIF(BX$12:BX40,2,BX$12:BX40)=2,SUMIF(BX$12:BX40,1,BX$12:BX40)=1,SUM(BX$12:BX40)=1,SUM(BX$12:BX40)=2),0,IF($C41+$ED40&gt;($ED$11*BX$8),1,IF($C41+$D41+$E41+$F41+$ED40&gt;($ED$11*BX$8),2,IF($C41+$D41+$E41+$F41+$G41+$ED40&gt;($ED$11*BX$8),3,0))))</f>
        <v>0</v>
      </c>
      <c r="BY41" s="239">
        <f>IF(OR(SUMIF(BY$12:BY40,2,BY$12:BY40)=2,SUMIF(BY$12:BY40,1,BY$12:BY40)=1,SUM(BY$12:BY40)=1,SUM(BY$12:BY40)=2),0,IF($C41+$ED40&gt;($ED$11*BY$8),1,IF($C41+$D41+$E41+$F41+$ED40&gt;($ED$11*BY$8),2,IF($C41+$D41+$E41+$F41+$G41+$ED40&gt;($ED$11*BY$8),3,0))))</f>
        <v>0</v>
      </c>
      <c r="BZ41" s="239">
        <f>IF(OR(SUMIF(BZ$12:BZ40,2,BZ$12:BZ40)=2,SUMIF(BZ$12:BZ40,1,BZ$12:BZ40)=1,SUM(BZ$12:BZ40)=1,SUM(BZ$12:BZ40)=2),0,IF($C41+$ED40&gt;($ED$11*BZ$8),1,IF($C41+$D41+$E41+$F41+$ED40&gt;($ED$11*BZ$8),2,IF($C41+$D41+$E41+$F41+$G41+$ED40&gt;($ED$11*BZ$8),3,0))))</f>
        <v>0</v>
      </c>
      <c r="CA41" s="239">
        <f>IF(OR(SUMIF(CA$12:CA40,2,CA$12:CA40)=2,SUMIF(CA$12:CA40,1,CA$12:CA40)=1,SUM(CA$12:CA40)=1,SUM(CA$12:CA40)=2),0,IF($C41+$ED40&gt;($ED$11*CA$8),1,IF($C41+$D41+$E41+$F41+$ED40&gt;($ED$11*CA$8),2,IF($C41+$D41+$E41+$F41+$G41+$ED40&gt;($ED$11*CA$8),3,0))))</f>
        <v>0</v>
      </c>
      <c r="CB41" s="239">
        <f>IF(OR(SUMIF(CB$12:CB40,2,CB$12:CB40)=2,SUMIF(CB$12:CB40,1,CB$12:CB40)=1,SUM(CB$12:CB40)=1,SUM(CB$12:CB40)=2),0,IF($C41+$ED40&gt;($ED$11*CB$8),1,IF($C41+$D41+$E41+$F41+$ED40&gt;($ED$11*CB$8),2,IF($C41+$D41+$E41+$F41+$G41+$ED40&gt;($ED$11*CB$8),3,0))))</f>
        <v>0</v>
      </c>
      <c r="CC41" s="239">
        <f>IF(OR(SUMIF(CC$12:CC40,2,CC$12:CC40)=2,SUMIF(CC$12:CC40,1,CC$12:CC40)=1,SUM(CC$12:CC40)=1,SUM(CC$12:CC40)=2),0,IF($C41+$ED40&gt;($ED$11*CC$8),1,IF($C41+$D41+$E41+$F41+$ED40&gt;($ED$11*CC$8),2,IF($C41+$D41+$E41+$F41+$G41+$ED40&gt;($ED$11*CC$8),3,0))))</f>
        <v>0</v>
      </c>
      <c r="CD41" s="239">
        <f>IF(OR(SUMIF(CD$12:CD40,2,CD$12:CD40)=2,SUMIF(CD$12:CD40,1,CD$12:CD40)=1,SUM(CD$12:CD40)=1,SUM(CD$12:CD40)=2),0,IF($C41+$ED40&gt;($ED$11*CD$8),1,IF($C41+$D41+$E41+$F41+$ED40&gt;($ED$11*CD$8),2,IF($C41+$D41+$E41+$F41+$G41+$ED40&gt;($ED$11*CD$8),3,0))))</f>
        <v>0</v>
      </c>
      <c r="CE41" s="239">
        <f>IF(OR(SUMIF(CE$12:CE40,2,CE$12:CE40)=2,SUMIF(CE$12:CE40,1,CE$12:CE40)=1,SUM(CE$12:CE40)=1,SUM(CE$12:CE40)=2),0,IF($C41+$ED40&gt;($ED$11*CE$8),1,IF($C41+$D41+$E41+$F41+$ED40&gt;($ED$11*CE$8),2,IF($C41+$D41+$E41+$F41+$G41+$ED40&gt;($ED$11*CE$8),3,0))))</f>
        <v>0</v>
      </c>
      <c r="CF41" s="239">
        <f>IF(OR(SUMIF(CF$12:CF40,2,CF$12:CF40)=2,SUMIF(CF$12:CF40,1,CF$12:CF40)=1,SUM(CF$12:CF40)=1,SUM(CF$12:CF40)=2),0,IF($C41+$ED40&gt;($ED$11*CF$8),1,IF($C41+$D41+$E41+$F41+$ED40&gt;($ED$11*CF$8),2,IF($C41+$D41+$E41+$F41+$G41+$ED40&gt;($ED$11*CF$8),3,0))))</f>
        <v>0</v>
      </c>
      <c r="CG41" s="239">
        <f>IF(OR(SUMIF(CG$12:CG40,2,CG$12:CG40)=2,SUMIF(CG$12:CG40,1,CG$12:CG40)=1,SUM(CG$12:CG40)=1,SUM(CG$12:CG40)=2),0,IF($C41+$ED40&gt;($ED$11*CG$8),1,IF($C41+$D41+$E41+$F41+$ED40&gt;($ED$11*CG$8),2,IF($C41+$D41+$E41+$F41+$G41+$ED40&gt;($ED$11*CG$8),3,0))))</f>
        <v>0</v>
      </c>
      <c r="CH41" s="239">
        <f>IF(OR(SUMIF(CH$12:CH40,2,CH$12:CH40)=2,SUMIF(CH$12:CH40,1,CH$12:CH40)=1,SUM(CH$12:CH40)=1,SUM(CH$12:CH40)=2),0,IF($C41+$ED40&gt;($ED$11*CH$8),1,IF($C41+$D41+$E41+$F41+$ED40&gt;($ED$11*CH$8),2,IF($C41+$D41+$E41+$F41+$G41+$ED40&gt;($ED$11*CH$8),3,0))))</f>
        <v>0</v>
      </c>
      <c r="CI41" s="239">
        <f>IF(OR(SUMIF(CI$12:CI40,2,CI$12:CI40)=2,SUMIF(CI$12:CI40,1,CI$12:CI40)=1,SUM(CI$12:CI40)=1,SUM(CI$12:CI40)=2),0,IF($C41+$ED40&gt;($ED$11*CI$8),1,IF($C41+$D41+$E41+$F41+$ED40&gt;($ED$11*CI$8),2,IF($C41+$D41+$E41+$F41+$G41+$ED40&gt;($ED$11*CI$8),3,0))))</f>
        <v>0</v>
      </c>
      <c r="CJ41" s="239">
        <f>IF(OR(SUMIF(CJ$12:CJ40,2,CJ$12:CJ40)=2,SUMIF(CJ$12:CJ40,1,CJ$12:CJ40)=1,SUM(CJ$12:CJ40)=1,SUM(CJ$12:CJ40)=2),0,IF($C41+$ED40&gt;($ED$11*CJ$8),1,IF($C41+$D41+$E41+$F41+$ED40&gt;($ED$11*CJ$8),2,IF($C41+$D41+$E41+$F41+$G41+$ED40&gt;($ED$11*CJ$8),3,0))))</f>
        <v>0</v>
      </c>
      <c r="CK41" s="239">
        <f>IF(OR(SUMIF(CK$12:CK40,2,CK$12:CK40)=2,SUMIF(CK$12:CK40,1,CK$12:CK40)=1,SUM(CK$12:CK40)=1,SUM(CK$12:CK40)=2),0,IF($C41+$ED40&gt;($ED$11*CK$8),1,IF($C41+$D41+$E41+$F41+$ED40&gt;($ED$11*CK$8),2,IF($C41+$D41+$E41+$F41+$G41+$ED40&gt;($ED$11*CK$8),3,0))))</f>
        <v>0</v>
      </c>
      <c r="CL41" s="239">
        <f>IF(OR(SUMIF(CL$12:CL40,2,CL$12:CL40)=2,SUMIF(CL$12:CL40,1,CL$12:CL40)=1,SUM(CL$12:CL40)=1,SUM(CL$12:CL40)=2),0,IF($C41+$ED40&gt;($ED$11*CL$8),1,IF($C41+$D41+$E41+$F41+$ED40&gt;($ED$11*CL$8),2,IF($C41+$D41+$E41+$F41+$G41+$ED40&gt;($ED$11*CL$8),3,0))))</f>
        <v>0</v>
      </c>
      <c r="CM41" s="239">
        <f>IF(OR(SUMIF(CM$12:CM40,2,CM$12:CM40)=2,SUMIF(CM$12:CM40,1,CM$12:CM40)=1,SUM(CM$12:CM40)=1,SUM(CM$12:CM40)=2),0,IF($C41+$ED40&gt;($ED$11*CM$8),1,IF($C41+$D41+$E41+$F41+$ED40&gt;($ED$11*CM$8),2,IF($C41+$D41+$E41+$F41+$G41+$ED40&gt;($ED$11*CM$8),3,0))))</f>
        <v>0</v>
      </c>
      <c r="CN41" s="239">
        <f>IF(OR(SUMIF(CN$12:CN40,2,CN$12:CN40)=2,SUMIF(CN$12:CN40,1,CN$12:CN40)=1,SUM(CN$12:CN40)=1,SUM(CN$12:CN40)=2),0,IF($C41+$ED40&gt;($ED$11*CN$8),1,IF($C41+$D41+$E41+$F41+$ED40&gt;($ED$11*CN$8),2,IF($C41+$D41+$E41+$F41+$G41+$ED40&gt;($ED$11*CN$8),3,0))))</f>
        <v>0</v>
      </c>
      <c r="CO41" s="239">
        <f>IF(OR(SUMIF(CO$12:CO40,2,CO$12:CO40)=2,SUMIF(CO$12:CO40,1,CO$12:CO40)=1,SUM(CO$12:CO40)=1,SUM(CO$12:CO40)=2),0,IF($C41+$ED40&gt;($ED$11*CO$8),1,IF($C41+$D41+$E41+$F41+$ED40&gt;($ED$11*CO$8),2,IF($C41+$D41+$E41+$F41+$G41+$ED40&gt;($ED$11*CO$8),3,0))))</f>
        <v>0</v>
      </c>
      <c r="CP41" s="239">
        <f>IF(OR(SUMIF(CP$12:CP40,2,CP$12:CP40)=2,SUMIF(CP$12:CP40,1,CP$12:CP40)=1,SUM(CP$12:CP40)=1,SUM(CP$12:CP40)=2),0,IF($C41+$ED40&gt;($ED$11*CP$8),1,IF($C41+$D41+$E41+$F41+$ED40&gt;($ED$11*CP$8),2,IF($C41+$D41+$E41+$F41+$G41+$ED40&gt;($ED$11*CP$8),3,0))))</f>
        <v>0</v>
      </c>
      <c r="CQ41" s="239">
        <f>IF(OR(SUMIF(CQ$12:CQ40,2,CQ$12:CQ40)=2,SUMIF(CQ$12:CQ40,1,CQ$12:CQ40)=1,SUM(CQ$12:CQ40)=1,SUM(CQ$12:CQ40)=2),0,IF($C41+$ED40&gt;($ED$11*CQ$8),1,IF($C41+$D41+$E41+$F41+$ED40&gt;($ED$11*CQ$8),2,IF($C41+$D41+$E41+$F41+$G41+$ED40&gt;($ED$11*CQ$8),3,0))))</f>
        <v>0</v>
      </c>
      <c r="CR41" s="239">
        <f>IF(OR(SUMIF(CR$12:CR40,2,CR$12:CR40)=2,SUMIF(CR$12:CR40,1,CR$12:CR40)=1,SUM(CR$12:CR40)=1,SUM(CR$12:CR40)=2),0,IF($C41+$ED40&gt;($ED$11*CR$8),1,IF($C41+$D41+$E41+$F41+$ED40&gt;($ED$11*CR$8),2,IF($C41+$D41+$E41+$F41+$G41+$ED40&gt;($ED$11*CR$8),3,0))))</f>
        <v>0</v>
      </c>
      <c r="CS41" s="239">
        <f>IF(OR(SUMIF(CS$12:CS40,2,CS$12:CS40)=2,SUMIF(CS$12:CS40,1,CS$12:CS40)=1,SUM(CS$12:CS40)=1,SUM(CS$12:CS40)=2),0,IF($C41+$ED40&gt;($ED$11*CS$8),1,IF($C41+$D41+$E41+$F41+$ED40&gt;($ED$11*CS$8),2,IF($C41+$D41+$E41+$F41+$G41+$ED40&gt;($ED$11*CS$8),3,0))))</f>
        <v>0</v>
      </c>
      <c r="CT41" s="239">
        <f>IF(OR(SUMIF(CT$12:CT40,2,CT$12:CT40)=2,SUMIF(CT$12:CT40,1,CT$12:CT40)=1,SUM(CT$12:CT40)=1,SUM(CT$12:CT40)=2),0,IF($C41+$ED40&gt;($ED$11*CT$8),1,IF($C41+$D41+$E41+$F41+$ED40&gt;($ED$11*CT$8),2,IF($C41+$D41+$E41+$F41+$G41+$ED40&gt;($ED$11*CT$8),3,0))))</f>
        <v>0</v>
      </c>
      <c r="CU41" s="239">
        <f>IF(OR(SUMIF(CU$12:CU40,2,CU$12:CU40)=2,SUMIF(CU$12:CU40,1,CU$12:CU40)=1,SUM(CU$12:CU40)=1,SUM(CU$12:CU40)=2),0,IF($C41+$ED40&gt;($ED$11*CU$8),1,IF($C41+$D41+$E41+$F41+$ED40&gt;($ED$11*CU$8),2,IF($C41+$D41+$E41+$F41+$G41+$ED40&gt;($ED$11*CU$8),3,0))))</f>
        <v>0</v>
      </c>
      <c r="CV41" s="239">
        <f>IF(OR(SUMIF(CV$12:CV40,2,CV$12:CV40)=2,SUMIF(CV$12:CV40,1,CV$12:CV40)=1,SUM(CV$12:CV40)=1,SUM(CV$12:CV40)=2),0,IF($C41+$ED40&gt;($ED$11*CV$8),1,IF($C41+$D41+$E41+$F41+$ED40&gt;($ED$11*CV$8),2,IF($C41+$D41+$E41+$F41+$G41+$ED40&gt;($ED$11*CV$8),3,0))))</f>
        <v>0</v>
      </c>
      <c r="CW41" s="239">
        <f>IF(OR(SUMIF(CW$12:CW40,2,CW$12:CW40)=2,SUMIF(CW$12:CW40,1,CW$12:CW40)=1,SUM(CW$12:CW40)=1,SUM(CW$12:CW40)=2),0,IF($C41+$ED40&gt;($ED$11*CW$8),1,IF($C41+$D41+$E41+$F41+$ED40&gt;($ED$11*CW$8),2,IF($C41+$D41+$E41+$F41+$G41+$ED40&gt;($ED$11*CW$8),3,0))))</f>
        <v>0</v>
      </c>
      <c r="CX41" s="239">
        <f>IF(OR(SUMIF(CX$12:CX40,2,CX$12:CX40)=2,SUMIF(CX$12:CX40,1,CX$12:CX40)=1,SUM(CX$12:CX40)=1,SUM(CX$12:CX40)=2),0,IF($C41+$ED40&gt;($ED$11*CX$8),1,IF($C41+$D41+$E41+$F41+$ED40&gt;($ED$11*CX$8),2,IF($C41+$D41+$E41+$F41+$G41+$ED40&gt;($ED$11*CX$8),3,0))))</f>
        <v>0</v>
      </c>
      <c r="CY41" s="239">
        <f>IF(OR(SUMIF(CY$12:CY40,2,CY$12:CY40)=2,SUMIF(CY$12:CY40,1,CY$12:CY40)=1,SUM(CY$12:CY40)=1,SUM(CY$12:CY40)=2),0,IF($C41+$ED40&gt;($ED$11*CY$8),1,IF($C41+$D41+$E41+$F41+$ED40&gt;($ED$11*CY$8),2,IF($C41+$D41+$E41+$F41+$G41+$ED40&gt;($ED$11*CY$8),3,0))))</f>
        <v>0</v>
      </c>
      <c r="CZ41" s="239">
        <f>IF(OR(SUMIF(CZ$12:CZ40,2,CZ$12:CZ40)=2,SUMIF(CZ$12:CZ40,1,CZ$12:CZ40)=1,SUM(CZ$12:CZ40)=1,SUM(CZ$12:CZ40)=2),0,IF($C41+$ED40&gt;($ED$11*CZ$8),1,IF($C41+$D41+$E41+$F41+$ED40&gt;($ED$11*CZ$8),2,IF($C41+$D41+$E41+$F41+$G41+$ED40&gt;($ED$11*CZ$8),3,0))))</f>
        <v>0</v>
      </c>
      <c r="DA41" s="239">
        <f>IF(OR(SUMIF(DA$12:DA40,2,DA$12:DA40)=2,SUMIF(DA$12:DA40,1,DA$12:DA40)=1,SUM(DA$12:DA40)=1,SUM(DA$12:DA40)=2),0,IF($C41+$ED40&gt;($ED$11*DA$8),1,IF($C41+$D41+$E41+$F41+$ED40&gt;($ED$11*DA$8),2,IF($C41+$D41+$E41+$F41+$G41+$ED40&gt;($ED$11*DA$8),3,0))))</f>
        <v>0</v>
      </c>
      <c r="DB41" s="239">
        <f>IF(OR(SUMIF(DB$12:DB40,2,DB$12:DB40)=2,SUMIF(DB$12:DB40,1,DB$12:DB40)=1,SUM(DB$12:DB40)=1,SUM(DB$12:DB40)=2),0,IF($C41+$ED40&gt;($ED$11*DB$8),1,IF($C41+$D41+$E41+$F41+$ED40&gt;($ED$11*DB$8),2,IF($C41+$D41+$E41+$F41+$G41+$ED40&gt;($ED$11*DB$8),3,0))))</f>
        <v>0</v>
      </c>
      <c r="DC41" s="239">
        <f>IF(OR(SUMIF(DC$12:DC40,2,DC$12:DC40)=2,SUMIF(DC$12:DC40,1,DC$12:DC40)=1,SUM(DC$12:DC40)=1,SUM(DC$12:DC40)=2),0,IF($C41+$ED40&gt;($ED$11*DC$8),1,IF($C41+$D41+$E41+$F41+$ED40&gt;($ED$11*DC$8),2,IF($C41+$D41+$E41+$F41+$G41+$ED40&gt;($ED$11*DC$8),3,0))))</f>
        <v>0</v>
      </c>
      <c r="DD41" s="239">
        <f>IF(OR(SUMIF(DD$12:DD40,2,DD$12:DD40)=2,SUMIF(DD$12:DD40,1,DD$12:DD40)=1,SUM(DD$12:DD40)=1,SUM(DD$12:DD40)=2),0,IF($C41+$ED40&gt;($ED$11*DD$8),1,IF($C41+$D41+$E41+$F41+$ED40&gt;($ED$11*DD$8),2,IF($C41+$D41+$E41+$F41+$G41+$ED40&gt;($ED$11*DD$8),3,0))))</f>
        <v>0</v>
      </c>
      <c r="DE41" s="239">
        <f>IF(OR(SUMIF(DE$12:DE40,2,DE$12:DE40)=2,SUMIF(DE$12:DE40,1,DE$12:DE40)=1,SUM(DE$12:DE40)=1,SUM(DE$12:DE40)=2),0,IF($C41+$ED40&gt;($ED$11*DE$8),1,IF($C41+$D41+$E41+$F41+$ED40&gt;($ED$11*DE$8),2,IF($C41+$D41+$E41+$F41+$G41+$ED40&gt;($ED$11*DE$8),3,0))))</f>
        <v>0</v>
      </c>
      <c r="DF41" s="239">
        <f>IF(OR(SUMIF(DF$12:DF40,2,DF$12:DF40)=2,SUMIF(DF$12:DF40,1,DF$12:DF40)=1,SUM(DF$12:DF40)=1,SUM(DF$12:DF40)=2),0,IF($C41+$ED40&gt;($ED$11*DF$8),1,IF($C41+$D41+$E41+$F41+$ED40&gt;($ED$11*DF$8),2,IF($C41+$D41+$E41+$F41+$G41+$ED40&gt;($ED$11*DF$8),3,0))))</f>
        <v>0</v>
      </c>
      <c r="DG41" s="239">
        <f>IF(OR(SUMIF(DG$12:DG40,2,DG$12:DG40)=2,SUMIF(DG$12:DG40,1,DG$12:DG40)=1,SUM(DG$12:DG40)=1,SUM(DG$12:DG40)=2),0,IF($C41+$ED40&gt;($ED$11*DG$8),1,IF($C41+$D41+$E41+$F41+$ED40&gt;($ED$11*DG$8),2,IF($C41+$D41+$E41+$F41+$G41+$ED40&gt;($ED$11*DG$8),3,0))))</f>
        <v>0</v>
      </c>
      <c r="DH41" s="239">
        <f>IF(OR(SUMIF(DH$12:DH40,2,DH$12:DH40)=2,SUMIF(DH$12:DH40,1,DH$12:DH40)=1,SUM(DH$12:DH40)=1,SUM(DH$12:DH40)=2),0,IF($C41+$ED40&gt;($ED$11*DH$8),1,IF($C41+$D41+$E41+$F41+$ED40&gt;($ED$11*DH$8),2,IF($C41+$D41+$E41+$F41+$G41+$ED40&gt;($ED$11*DH$8),3,0))))</f>
        <v>0</v>
      </c>
      <c r="DI41" s="239">
        <f>IF(OR(SUMIF(DI$12:DI40,2,DI$12:DI40)=2,SUMIF(DI$12:DI40,1,DI$12:DI40)=1,SUM(DI$12:DI40)=1,SUM(DI$12:DI40)=2),0,IF($C41+$ED40&gt;($ED$11*DI$8),1,IF($C41+$D41+$E41+$F41+$ED40&gt;($ED$11*DI$8),2,IF($C41+$D41+$E41+$F41+$G41+$ED40&gt;($ED$11*DI$8),3,0))))</f>
        <v>0</v>
      </c>
      <c r="DJ41" s="239">
        <f>IF(OR(SUMIF(DJ$12:DJ40,2,DJ$12:DJ40)=2,SUMIF(DJ$12:DJ40,1,DJ$12:DJ40)=1,SUM(DJ$12:DJ40)=1,SUM(DJ$12:DJ40)=2),0,IF($C41+$ED40&gt;($ED$11*DJ$8),1,IF($C41+$D41+$E41+$F41+$ED40&gt;($ED$11*DJ$8),2,IF($C41+$D41+$E41+$F41+$G41+$ED40&gt;($ED$11*DJ$8),3,0))))</f>
        <v>0</v>
      </c>
      <c r="DK41" s="239">
        <f>IF(OR(SUMIF(DK$12:DK40,2,DK$12:DK40)=2,SUMIF(DK$12:DK40,1,DK$12:DK40)=1,SUM(DK$12:DK40)=1,SUM(DK$12:DK40)=2),0,IF($C41+$ED40&gt;($ED$11*DK$8),1,IF($C41+$D41+$E41+$F41+$ED40&gt;($ED$11*DK$8),2,IF($C41+$D41+$E41+$F41+$G41+$ED40&gt;($ED$11*DK$8),3,0))))</f>
        <v>0</v>
      </c>
      <c r="DL41" s="239">
        <f>IF(OR(SUMIF(DL$12:DL40,2,DL$12:DL40)=2,SUMIF(DL$12:DL40,1,DL$12:DL40)=1,SUM(DL$12:DL40)=1,SUM(DL$12:DL40)=2),0,IF($C41+$ED40&gt;($ED$11*DL$8),1,IF($C41+$D41+$E41+$F41+$ED40&gt;($ED$11*DL$8),2,IF($C41+$D41+$E41+$F41+$G41+$ED40&gt;($ED$11*DL$8),3,0))))</f>
        <v>0</v>
      </c>
      <c r="DM41" s="239">
        <f>IF(OR(SUMIF(DM$12:DM40,2,DM$12:DM40)=2,SUMIF(DM$12:DM40,1,DM$12:DM40)=1,SUM(DM$12:DM40)=1,SUM(DM$12:DM40)=2),0,IF($C41+$ED40&gt;($ED$11*DM$8),1,IF($C41+$D41+$E41+$F41+$ED40&gt;($ED$11*DM$8),2,IF($C41+$D41+$E41+$F41+$G41+$ED40&gt;($ED$11*DM$8),3,0))))</f>
        <v>0</v>
      </c>
      <c r="DN41" s="239">
        <f>IF(OR(SUMIF(DN$12:DN40,2,DN$12:DN40)=2,SUMIF(DN$12:DN40,1,DN$12:DN40)=1,SUM(DN$12:DN40)=1,SUM(DN$12:DN40)=2),0,IF($C41+$ED40&gt;($ED$11*DN$8),1,IF($C41+$D41+$E41+$F41+$ED40&gt;($ED$11*DN$8),2,IF($C41+$D41+$E41+$F41+$G41+$ED40&gt;($ED$11*DN$8),3,0))))</f>
        <v>0</v>
      </c>
      <c r="DO41" s="239">
        <f>IF(OR(SUMIF(DO$12:DO40,2,DO$12:DO40)=2,SUMIF(DO$12:DO40,1,DO$12:DO40)=1,SUM(DO$12:DO40)=1,SUM(DO$12:DO40)=2),0,IF($C41+$ED40&gt;($ED$11*DO$8),1,IF($C41+$D41+$E41+$F41+$ED40&gt;($ED$11*DO$8),2,IF($C41+$D41+$E41+$F41+$G41+$ED40&gt;($ED$11*DO$8),3,0))))</f>
        <v>0</v>
      </c>
      <c r="DP41" s="239">
        <f>IF(OR(SUMIF(DP$12:DP40,2,DP$12:DP40)=2,SUMIF(DP$12:DP40,1,DP$12:DP40)=1,SUM(DP$12:DP40)=1,SUM(DP$12:DP40)=2),0,IF($C41+$ED40&gt;($ED$11*DP$8),1,IF($C41+$D41+$E41+$F41+$ED40&gt;($ED$11*DP$8),2,IF($C41+$D41+$E41+$F41+$G41+$ED40&gt;($ED$11*DP$8),3,0))))</f>
        <v>0</v>
      </c>
      <c r="DQ41" s="239">
        <f>IF(OR(SUMIF(DQ$12:DQ40,2,DQ$12:DQ40)=2,SUMIF(DQ$12:DQ40,1,DQ$12:DQ40)=1,SUM(DQ$12:DQ40)=1,SUM(DQ$12:DQ40)=2),0,IF($C41+$ED40&gt;($ED$11*DQ$8),1,IF($C41+$D41+$E41+$F41+$ED40&gt;($ED$11*DQ$8),2,IF($C41+$D41+$E41+$F41+$G41+$ED40&gt;($ED$11*DQ$8),3,0))))</f>
        <v>0</v>
      </c>
      <c r="DR41" s="239">
        <f>IF(OR(SUMIF(DR$12:DR40,2,DR$12:DR40)=2,SUMIF(DR$12:DR40,1,DR$12:DR40)=1,SUM(DR$12:DR40)=1,SUM(DR$12:DR40)=2),0,IF($C41+$ED40&gt;($ED$11*DR$8),1,IF($C41+$D41+$E41+$F41+$ED40&gt;($ED$11*DR$8),2,IF($C41+$D41+$E41+$F41+$G41+$ED40&gt;($ED$11*DR$8),3,0))))</f>
        <v>0</v>
      </c>
      <c r="DS41" s="239">
        <f>IF(OR(SUMIF(DS$12:DS40,2,DS$12:DS40)=2,SUMIF(DS$12:DS40,1,DS$12:DS40)=1,SUM(DS$12:DS40)=1,SUM(DS$12:DS40)=2),0,IF($C41+$ED40&gt;($ED$11*DS$8),1,IF($C41+$D41+$E41+$F41+$ED40&gt;($ED$11*DS$8),2,IF($C41+$D41+$E41+$F41+$G41+$ED40&gt;($ED$11*DS$8),3,0))))</f>
        <v>0</v>
      </c>
      <c r="DT41" s="239">
        <f>IF(OR(SUMIF(DT$12:DT40,2,DT$12:DT40)=2,SUMIF(DT$12:DT40,1,DT$12:DT40)=1,SUM(DT$12:DT40)=1,SUM(DT$12:DT40)=2),0,IF($C41+$ED40&gt;($ED$11*DT$8),1,IF($C41+$D41+$E41+$F41+$ED40&gt;($ED$11*DT$8),2,IF($C41+$D41+$E41+$F41+$G41+$ED40&gt;($ED$11*DT$8),3,0))))</f>
        <v>0</v>
      </c>
      <c r="DU41" s="239">
        <f>IF(OR(SUMIF(DU$12:DU40,2,DU$12:DU40)=2,SUMIF(DU$12:DU40,1,DU$12:DU40)=1,SUM(DU$12:DU40)=1,SUM(DU$12:DU40)=2),0,IF($C41+$ED40&gt;($ED$11*DU$8),1,IF($C41+$D41+$E41+$F41+$ED40&gt;($ED$11*DU$8),2,IF($C41+$D41+$E41+$F41+$G41+$ED40&gt;($ED$11*DU$8),3,0))))</f>
        <v>0</v>
      </c>
      <c r="DV41" s="239">
        <f>IF(OR(SUMIF(DV$12:DV40,2,DV$12:DV40)=2,SUMIF(DV$12:DV40,1,DV$12:DV40)=1,SUM(DV$12:DV40)=1,SUM(DV$12:DV40)=2),0,IF($C41+$ED40&gt;($ED$11*DV$8),1,IF($C41+$D41+$E41+$F41+$ED40&gt;($ED$11*DV$8),2,IF($C41+$D41+$E41+$F41+$G41+$ED40&gt;($ED$11*DV$8),3,0))))</f>
        <v>0</v>
      </c>
      <c r="DW41" s="239">
        <f>IF(OR(SUMIF(DW$12:DW40,2,DW$12:DW40)=2,SUMIF(DW$12:DW40,1,DW$12:DW40)=1,SUM(DW$12:DW40)=1,SUM(DW$12:DW40)=2),0,IF($C41+$ED40&gt;($ED$11*DW$8),1,IF($C41+$D41+$E41+$F41+$ED40&gt;($ED$11*DW$8),2,IF($C41+$D41+$E41+$F41+$G41+$ED40&gt;($ED$11*DW$8),3,0))))</f>
        <v>0</v>
      </c>
      <c r="DX41" s="239">
        <f>IF(OR(SUMIF(DX$12:DX40,2,DX$12:DX40)=2,SUMIF(DX$12:DX40,1,DX$12:DX40)=1,SUM(DX$12:DX40)=1,SUM(DX$12:DX40)=2),0,IF($C41+$ED40&gt;($ED$11*DX$8),1,IF($C41+$D41+$E41+$F41+$ED40&gt;($ED$11*DX$8),2,IF($C41+$D41+$E41+$F41+$G41+$ED40&gt;($ED$11*DX$8),3,0))))</f>
        <v>0</v>
      </c>
      <c r="DY41" s="239">
        <f>IF(OR(SUMIF(DY$12:DY40,2,DY$12:DY40)=2,SUMIF(DY$12:DY40,1,DY$12:DY40)=1,SUM(DY$12:DY40)=1,SUM(DY$12:DY40)=2),0,IF($C41+$ED40&gt;($ED$11*DY$8),1,IF($C41+$D41+$E41+$F41+$ED40&gt;($ED$11*DY$8),2,IF($C41+$D41+$E41+$F41+$G41+$ED40&gt;($ED$11*DY$8),3,0))))</f>
        <v>0</v>
      </c>
      <c r="DZ41" s="239">
        <f>IF(OR(SUMIF(DZ$12:DZ40,2,DZ$12:DZ40)=2,SUMIF(DZ$12:DZ40,1,DZ$12:DZ40)=1,SUM(DZ$12:DZ40)=1,SUM(DZ$12:DZ40)=2),0,IF($C41+$ED40&gt;($ED$11*DZ$8),1,IF($C41+$D41+$E41+$F41+$ED40&gt;($ED$11*DZ$8),2,IF($C41+$D41+$E41+$F41+$G41+$ED40&gt;($ED$11*DZ$8),3,0))))</f>
        <v>0</v>
      </c>
      <c r="EA41" s="239">
        <f>IF(OR(SUMIF(EA$12:EA40,2,EA$12:EA40)=2,SUMIF(EA$12:EA40,1,EA$12:EA40)=1,SUM(EA$12:EA40)=1,SUM(EA$12:EA40)=2),0,IF($C41+$ED40&gt;($ED$11*EA$8),1,IF($C41+$D41+$E41+$F41+$ED40&gt;($ED$11*EA$8),2,IF($C41+$D41+$E41+$F41+$G41+$ED40&gt;($ED$11*EA$8),3,0))))</f>
        <v>0</v>
      </c>
      <c r="EB41" s="239">
        <f>IF(OR(SUMIF(EB$12:EB40,2,EB$12:EB40)=2,SUMIF(EB$12:EB40,1,EB$12:EB40)=1,SUM(EB$12:EB40)=1,SUM(EB$12:EB40)=2),0,IF($C41+$ED40&gt;($ED$11*EB$8),1,IF($C41+$D41+$E41+$F41+$ED40&gt;($ED$11*EB$8),2,IF($C41+$D41+$E41+$F41+$G41+$ED40&gt;($ED$11*EB$8),3,0))))</f>
        <v>0</v>
      </c>
      <c r="EC41" s="239">
        <f>IF(OR(SUMIF(EC$12:EC40,2,EC$12:EC40)=2,SUMIF(EC$12:EC40,1,EC$12:EC40)=1,SUM(EC$12:EC40)=1,SUM(EC$12:EC40)=2),0,IF($C41+$ED40&gt;($ED$11*EC$8),1,IF($C41+$D41+$E41+$F41+$ED40&gt;($ED$11*EC$8),2,IF($C41+$D41+$E41+$F41+$G41+$ED40&gt;($ED$11*EC$8),3,0))))</f>
        <v>0</v>
      </c>
      <c r="ED41" s="197">
        <f>SUM($C$12:$F41)</f>
        <v>0</v>
      </c>
    </row>
    <row r="42" spans="1:134" ht="20.65" customHeight="1">
      <c r="A42" s="361"/>
      <c r="B42" s="362"/>
      <c r="C42" s="240">
        <f>SUM(C12:C41)</f>
        <v>0</v>
      </c>
      <c r="D42" s="240">
        <f>SUM(D12:D41)</f>
        <v>0</v>
      </c>
      <c r="E42" s="240">
        <f>SUM(E12:E41)</f>
        <v>0</v>
      </c>
      <c r="F42" s="240">
        <f>SUM(F12:F41)</f>
        <v>0</v>
      </c>
      <c r="G42" s="240">
        <f>SUM(G12:G41)</f>
        <v>0</v>
      </c>
      <c r="H42" s="241">
        <f>SUM(C42:F42)+MAX(G12:G41)</f>
        <v>0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2"/>
      <c r="AS42" s="242"/>
      <c r="AT42" s="242"/>
      <c r="AU42" s="242"/>
      <c r="AV42" s="242"/>
      <c r="AW42" s="242"/>
      <c r="AX42" s="242"/>
      <c r="AY42" s="242"/>
      <c r="AZ42" s="242"/>
      <c r="BA42" s="242"/>
      <c r="BB42" s="242"/>
      <c r="BC42" s="242"/>
      <c r="BD42" s="242"/>
      <c r="BE42" s="242"/>
      <c r="BF42" s="242"/>
      <c r="BG42" s="242"/>
      <c r="BH42" s="242"/>
      <c r="BI42" s="242"/>
      <c r="BJ42" s="242"/>
      <c r="BK42" s="242"/>
      <c r="BL42" s="242"/>
      <c r="BM42" s="242"/>
      <c r="BN42" s="242"/>
      <c r="BO42" s="242"/>
      <c r="BP42" s="242"/>
      <c r="BQ42" s="242"/>
      <c r="BR42" s="242"/>
      <c r="BS42" s="242"/>
      <c r="BT42" s="242"/>
      <c r="BU42" s="242"/>
      <c r="BV42" s="242"/>
      <c r="BW42" s="242"/>
      <c r="BX42" s="242"/>
      <c r="BY42" s="242"/>
      <c r="BZ42" s="242"/>
      <c r="CA42" s="242"/>
      <c r="CB42" s="242"/>
      <c r="CC42" s="242"/>
      <c r="CD42" s="242"/>
      <c r="CE42" s="242"/>
      <c r="CF42" s="242"/>
      <c r="CG42" s="242"/>
      <c r="CH42" s="242"/>
      <c r="CI42" s="242"/>
      <c r="CJ42" s="242"/>
      <c r="CK42" s="242"/>
      <c r="CL42" s="242"/>
      <c r="CM42" s="242"/>
      <c r="CN42" s="242"/>
      <c r="CO42" s="242"/>
      <c r="CP42" s="242"/>
      <c r="CQ42" s="242"/>
      <c r="CR42" s="242"/>
      <c r="CS42" s="242"/>
      <c r="CT42" s="242"/>
      <c r="CU42" s="242"/>
      <c r="CV42" s="242"/>
      <c r="CW42" s="242"/>
      <c r="CX42" s="242"/>
      <c r="CY42" s="242"/>
      <c r="CZ42" s="242"/>
      <c r="DA42" s="242"/>
      <c r="DB42" s="242"/>
      <c r="DC42" s="242"/>
      <c r="DD42" s="242"/>
      <c r="DE42" s="242"/>
      <c r="DF42" s="242"/>
      <c r="DG42" s="242"/>
      <c r="DH42" s="242"/>
      <c r="DI42" s="242"/>
      <c r="DJ42" s="242"/>
      <c r="DK42" s="242"/>
      <c r="DL42" s="242"/>
      <c r="DM42" s="242"/>
      <c r="DN42" s="242"/>
      <c r="DO42" s="242"/>
      <c r="DP42" s="242"/>
      <c r="DQ42" s="242"/>
      <c r="DR42" s="242"/>
      <c r="DS42" s="242"/>
      <c r="DT42" s="242"/>
      <c r="DU42" s="242"/>
      <c r="DV42" s="242"/>
      <c r="DW42" s="242"/>
      <c r="DX42" s="242"/>
      <c r="DY42" s="242"/>
      <c r="DZ42" s="242"/>
      <c r="EA42" s="242"/>
      <c r="EB42" s="242"/>
      <c r="EC42" s="242"/>
    </row>
    <row r="43" spans="1:134" ht="20.65" customHeight="1">
      <c r="A43" s="243"/>
      <c r="B43" s="236" t="s">
        <v>62</v>
      </c>
      <c r="C43" s="363">
        <f>SUM(C42:F42)</f>
        <v>0</v>
      </c>
      <c r="D43" s="363"/>
      <c r="E43" s="363"/>
      <c r="F43" s="363"/>
      <c r="G43" s="363"/>
      <c r="H43" s="364" t="s">
        <v>245</v>
      </c>
      <c r="I43" s="364"/>
      <c r="J43" s="364"/>
      <c r="K43" s="364"/>
      <c r="L43" s="364"/>
      <c r="M43" s="364"/>
      <c r="N43" s="364"/>
      <c r="O43" s="364"/>
      <c r="P43" s="364"/>
      <c r="Q43" s="364"/>
      <c r="R43" s="364"/>
      <c r="S43" s="364"/>
      <c r="T43" s="364"/>
      <c r="U43" s="364"/>
      <c r="V43" s="364"/>
      <c r="W43" s="365">
        <f>IF(MIN(C42,C43)=0,0,(C42/C43))</f>
        <v>0</v>
      </c>
      <c r="X43" s="365"/>
      <c r="Y43" s="365"/>
      <c r="Z43" s="365"/>
      <c r="AA43" s="365"/>
      <c r="AB43" s="365"/>
      <c r="AC43" s="365"/>
      <c r="AD43" s="365"/>
      <c r="AE43" s="365"/>
      <c r="AF43" s="365"/>
      <c r="AG43" s="365"/>
      <c r="AH43" s="365"/>
      <c r="AI43" s="245"/>
      <c r="AJ43" s="245"/>
      <c r="AK43" s="245"/>
      <c r="AL43" s="245"/>
      <c r="AM43" s="245"/>
      <c r="AN43" s="245"/>
      <c r="AO43" s="245"/>
      <c r="AP43" s="245"/>
      <c r="AQ43" s="245"/>
      <c r="AR43" s="245"/>
      <c r="AS43" s="245"/>
      <c r="AT43" s="245"/>
      <c r="AU43" s="245"/>
      <c r="AV43" s="245"/>
      <c r="AW43" s="245"/>
      <c r="AX43" s="245"/>
      <c r="AY43" s="245"/>
      <c r="AZ43" s="245"/>
      <c r="BA43" s="245"/>
      <c r="BB43" s="245"/>
      <c r="BC43" s="245"/>
      <c r="BD43" s="245"/>
      <c r="BE43" s="245"/>
      <c r="BF43" s="245"/>
      <c r="BG43" s="245"/>
      <c r="BH43" s="245"/>
      <c r="BI43" s="245"/>
      <c r="BJ43" s="245"/>
      <c r="BK43" s="245"/>
      <c r="BL43" s="245"/>
      <c r="BM43" s="245"/>
      <c r="BN43" s="245"/>
      <c r="BO43" s="245"/>
      <c r="BP43" s="245"/>
      <c r="BQ43" s="245"/>
      <c r="BR43" s="245"/>
      <c r="BS43" s="245"/>
      <c r="BT43" s="245"/>
      <c r="BU43" s="245"/>
      <c r="BV43" s="245"/>
      <c r="BW43" s="245"/>
      <c r="BX43" s="245"/>
      <c r="BY43" s="245"/>
      <c r="BZ43" s="245"/>
      <c r="CA43" s="245"/>
      <c r="CB43" s="245"/>
      <c r="CC43" s="245"/>
      <c r="CD43" s="245"/>
      <c r="CE43" s="245"/>
      <c r="CF43" s="245"/>
      <c r="CG43" s="245"/>
      <c r="CH43" s="245"/>
      <c r="CI43" s="245"/>
      <c r="CJ43" s="245"/>
      <c r="CK43" s="245"/>
      <c r="CL43" s="245"/>
      <c r="CM43" s="245"/>
      <c r="CN43" s="245"/>
      <c r="CO43" s="245"/>
      <c r="CP43" s="245"/>
      <c r="CQ43" s="245"/>
      <c r="CR43" s="245"/>
      <c r="CS43" s="245"/>
      <c r="CT43" s="245"/>
      <c r="CU43" s="245"/>
      <c r="CV43" s="245"/>
      <c r="CW43" s="245"/>
      <c r="CX43" s="245"/>
      <c r="CY43" s="245"/>
      <c r="CZ43" s="245"/>
      <c r="DA43" s="245"/>
      <c r="DB43" s="245"/>
      <c r="DC43" s="245"/>
      <c r="DD43" s="245"/>
      <c r="DE43" s="245"/>
      <c r="DF43" s="245"/>
      <c r="DG43" s="245"/>
      <c r="DH43" s="245"/>
      <c r="DI43" s="245"/>
      <c r="DJ43" s="245"/>
      <c r="DK43" s="245"/>
      <c r="DL43" s="245"/>
      <c r="DM43" s="245"/>
      <c r="DN43" s="245"/>
      <c r="DO43" s="245"/>
      <c r="DP43" s="245"/>
      <c r="DQ43" s="245"/>
      <c r="DR43" s="245"/>
      <c r="DS43" s="245"/>
      <c r="DT43" s="245"/>
      <c r="DU43" s="245"/>
      <c r="DV43" s="245"/>
      <c r="DW43" s="245"/>
      <c r="DX43" s="245"/>
      <c r="DY43" s="245"/>
      <c r="DZ43" s="245"/>
      <c r="EA43" s="245"/>
      <c r="EB43" s="245"/>
      <c r="EC43" s="245"/>
    </row>
  </sheetData>
  <sheetProtection password="CEBE" sheet="1" objects="1" scenarios="1" selectLockedCells="1"/>
  <mergeCells count="49">
    <mergeCell ref="DY10:EC10"/>
    <mergeCell ref="A42:B42"/>
    <mergeCell ref="C43:G43"/>
    <mergeCell ref="H43:V43"/>
    <mergeCell ref="W43:AH43"/>
    <mergeCell ref="CU10:CY10"/>
    <mergeCell ref="CZ10:DD10"/>
    <mergeCell ref="DE10:DI10"/>
    <mergeCell ref="DJ10:DN10"/>
    <mergeCell ref="DO10:DS10"/>
    <mergeCell ref="DT10:DX10"/>
    <mergeCell ref="BQ10:BU10"/>
    <mergeCell ref="BV10:BZ10"/>
    <mergeCell ref="CA10:CE10"/>
    <mergeCell ref="CF10:CJ10"/>
    <mergeCell ref="CK10:CO10"/>
    <mergeCell ref="X10:AB10"/>
    <mergeCell ref="AC10:AG10"/>
    <mergeCell ref="AH10:AL10"/>
    <mergeCell ref="CP10:CT10"/>
    <mergeCell ref="AM10:AQ10"/>
    <mergeCell ref="AR10:AV10"/>
    <mergeCell ref="AW10:BA10"/>
    <mergeCell ref="BB10:BF10"/>
    <mergeCell ref="BG10:BK10"/>
    <mergeCell ref="BL10:BP10"/>
    <mergeCell ref="A10:B10"/>
    <mergeCell ref="C10:G10"/>
    <mergeCell ref="H10:L10"/>
    <mergeCell ref="N10:R10"/>
    <mergeCell ref="S10:W10"/>
    <mergeCell ref="A5:B5"/>
    <mergeCell ref="C5:G5"/>
    <mergeCell ref="H5:AM5"/>
    <mergeCell ref="AN5:BO5"/>
    <mergeCell ref="A9:G9"/>
    <mergeCell ref="H9:BO9"/>
    <mergeCell ref="A1:CI1"/>
    <mergeCell ref="A2:B2"/>
    <mergeCell ref="C2:G2"/>
    <mergeCell ref="H2:AM2"/>
    <mergeCell ref="AN2:BO2"/>
    <mergeCell ref="A3:B3"/>
    <mergeCell ref="C3:G4"/>
    <mergeCell ref="H3:AM3"/>
    <mergeCell ref="AN3:BO3"/>
    <mergeCell ref="A4:B4"/>
    <mergeCell ref="H4:AM4"/>
    <mergeCell ref="AN4:BO4"/>
  </mergeCells>
  <conditionalFormatting sqref="H11:EC41">
    <cfRule type="expression" dxfId="8" priority="1" stopIfTrue="1">
      <formula>H$6=1</formula>
    </cfRule>
    <cfRule type="cellIs" dxfId="7" priority="2" operator="equal">
      <formula>3</formula>
    </cfRule>
    <cfRule type="cellIs" dxfId="6" priority="3" operator="equal">
      <formula>2</formula>
    </cfRule>
    <cfRule type="cellIs" dxfId="5" priority="4" operator="equal">
      <formula>1</formula>
    </cfRule>
  </conditionalFormatting>
  <printOptions horizontalCentered="1"/>
  <pageMargins left="0" right="0" top="0.5" bottom="0" header="0" footer="0"/>
  <pageSetup scale="95" orientation="landscape" horizontalDpi="200" verticalDpi="2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C1:AO173"/>
  <sheetViews>
    <sheetView showGridLines="0" workbookViewId="0">
      <selection activeCell="E3" sqref="E3"/>
    </sheetView>
  </sheetViews>
  <sheetFormatPr defaultColWidth="8.85546875" defaultRowHeight="15"/>
  <cols>
    <col min="1" max="2" width="2" style="247" customWidth="1"/>
    <col min="3" max="3" width="33.7109375" style="263" customWidth="1"/>
    <col min="4" max="5" width="13.7109375" style="263" customWidth="1"/>
    <col min="6" max="6" width="8.85546875" style="246"/>
    <col min="7" max="17" width="9.85546875" style="247" customWidth="1"/>
    <col min="18" max="18" width="7.7109375" style="247" customWidth="1"/>
    <col min="19" max="16384" width="8.85546875" style="247"/>
  </cols>
  <sheetData>
    <row r="1" spans="3:41" ht="27" customHeight="1">
      <c r="C1" s="386" t="s">
        <v>335</v>
      </c>
      <c r="D1" s="387"/>
      <c r="E1" s="388"/>
    </row>
    <row r="2" spans="3:41" ht="18.399999999999999" customHeight="1">
      <c r="C2" s="248" t="s">
        <v>25</v>
      </c>
      <c r="D2" s="248" t="s">
        <v>27</v>
      </c>
      <c r="E2" s="248" t="s">
        <v>26</v>
      </c>
      <c r="H2" s="389" t="s">
        <v>28</v>
      </c>
      <c r="I2" s="389"/>
      <c r="J2" s="249">
        <f>SUM(D:D)</f>
        <v>0</v>
      </c>
      <c r="K2" s="250" t="s">
        <v>13</v>
      </c>
      <c r="L2" s="251">
        <f>'A3'!C19</f>
        <v>100</v>
      </c>
      <c r="M2" s="391" t="s">
        <v>377</v>
      </c>
      <c r="N2" s="390"/>
      <c r="O2" s="293">
        <f>('A3'!C15*R2)/60</f>
        <v>0</v>
      </c>
      <c r="P2" s="390" t="s">
        <v>336</v>
      </c>
      <c r="Q2" s="390"/>
      <c r="R2" s="252">
        <f>ROUND(J2/L2,2)</f>
        <v>0</v>
      </c>
      <c r="X2" s="253"/>
      <c r="Y2" s="253"/>
      <c r="Z2" s="253"/>
      <c r="AA2" s="253"/>
      <c r="AB2" s="253"/>
      <c r="AC2" s="253"/>
      <c r="AD2" s="253"/>
      <c r="AE2" s="253"/>
      <c r="AF2" s="253"/>
      <c r="AG2" s="253"/>
    </row>
    <row r="3" spans="3:41">
      <c r="C3" s="254" t="str">
        <f>IF('C2'!B12="","",'C2'!B12)</f>
        <v>Step 1</v>
      </c>
      <c r="D3" s="255">
        <f>IF(C3="","",SUM('C2'!C12:F12))</f>
        <v>0</v>
      </c>
      <c r="E3" s="256" t="s">
        <v>30</v>
      </c>
      <c r="X3" s="253"/>
      <c r="Y3" s="253" t="str">
        <f t="shared" ref="Y3:Y66" si="0">C3</f>
        <v>Step 1</v>
      </c>
      <c r="Z3" s="253" t="str">
        <f t="shared" ref="Z3:Z66" si="1">E3</f>
        <v>Operator 1</v>
      </c>
      <c r="AA3" s="253">
        <f t="shared" ref="AA3:AA66" si="2">D3</f>
        <v>0</v>
      </c>
      <c r="AB3" s="253">
        <f>COUNTIF(E$3:E3,E3)</f>
        <v>1</v>
      </c>
      <c r="AC3" s="253">
        <f t="shared" ref="AC3:AC66" si="3">COUNTIF(E$3:E$103,E3)</f>
        <v>30</v>
      </c>
      <c r="AD3" s="253">
        <f t="shared" ref="AD3:AD66" si="4">SUMIF(E$3:E$103,E3,D$3:D$103)</f>
        <v>0</v>
      </c>
      <c r="AE3" s="253">
        <f t="shared" ref="AE3:AN28" si="5">IF(ISERROR(VLOOKUP(H$29,$Z3:$AD3,5,FALSE)),"",VLOOKUP(H$29,$Z3:$AD3,5,FALSE))</f>
        <v>0</v>
      </c>
      <c r="AF3" s="253" t="str">
        <f t="shared" si="5"/>
        <v/>
      </c>
      <c r="AG3" s="253" t="str">
        <f t="shared" si="5"/>
        <v/>
      </c>
      <c r="AH3" s="247" t="str">
        <f t="shared" si="5"/>
        <v/>
      </c>
      <c r="AI3" s="247" t="str">
        <f t="shared" si="5"/>
        <v/>
      </c>
      <c r="AJ3" s="247" t="str">
        <f t="shared" si="5"/>
        <v/>
      </c>
      <c r="AK3" s="247" t="str">
        <f t="shared" si="5"/>
        <v/>
      </c>
      <c r="AL3" s="247" t="str">
        <f t="shared" si="5"/>
        <v/>
      </c>
      <c r="AM3" s="247" t="str">
        <f t="shared" si="5"/>
        <v/>
      </c>
      <c r="AN3" s="247" t="str">
        <f t="shared" si="5"/>
        <v/>
      </c>
      <c r="AO3" s="247" t="str">
        <f t="shared" ref="AO3:AO66" si="6">IF(ISERROR(VLOOKUP(U$2,AJ3:AN3,5,FALSE)),"",VLOOKUP(U$2,AJ3:AN3,5,FALSE))</f>
        <v/>
      </c>
    </row>
    <row r="4" spans="3:41">
      <c r="C4" s="254" t="str">
        <f>IF('C2'!B13="","",'C2'!B13)</f>
        <v>Step 2</v>
      </c>
      <c r="D4" s="255">
        <f>IF(C4="","",SUM('C2'!C13:F13))</f>
        <v>0</v>
      </c>
      <c r="E4" s="256" t="s">
        <v>30</v>
      </c>
      <c r="X4" s="253"/>
      <c r="Y4" s="253" t="str">
        <f t="shared" si="0"/>
        <v>Step 2</v>
      </c>
      <c r="Z4" s="253" t="str">
        <f t="shared" si="1"/>
        <v>Operator 1</v>
      </c>
      <c r="AA4" s="253">
        <f t="shared" si="2"/>
        <v>0</v>
      </c>
      <c r="AB4" s="253">
        <f>COUNTIF(E$3:E4,E4)</f>
        <v>2</v>
      </c>
      <c r="AC4" s="253">
        <f t="shared" si="3"/>
        <v>30</v>
      </c>
      <c r="AD4" s="253">
        <f t="shared" si="4"/>
        <v>0</v>
      </c>
      <c r="AE4" s="253">
        <f t="shared" si="5"/>
        <v>0</v>
      </c>
      <c r="AF4" s="253" t="str">
        <f t="shared" si="5"/>
        <v/>
      </c>
      <c r="AG4" s="253" t="str">
        <f t="shared" si="5"/>
        <v/>
      </c>
      <c r="AH4" s="247" t="str">
        <f t="shared" si="5"/>
        <v/>
      </c>
      <c r="AI4" s="247" t="str">
        <f t="shared" si="5"/>
        <v/>
      </c>
      <c r="AJ4" s="247" t="str">
        <f t="shared" si="5"/>
        <v/>
      </c>
      <c r="AK4" s="247" t="str">
        <f t="shared" si="5"/>
        <v/>
      </c>
      <c r="AL4" s="247" t="str">
        <f t="shared" si="5"/>
        <v/>
      </c>
      <c r="AM4" s="247" t="str">
        <f t="shared" si="5"/>
        <v/>
      </c>
      <c r="AN4" s="247" t="str">
        <f t="shared" si="5"/>
        <v/>
      </c>
      <c r="AO4" s="247" t="str">
        <f t="shared" si="6"/>
        <v/>
      </c>
    </row>
    <row r="5" spans="3:41">
      <c r="C5" s="254" t="str">
        <f>IF('C2'!B14="","",'C2'!B14)</f>
        <v>Step 3</v>
      </c>
      <c r="D5" s="255">
        <f>IF(C5="","",SUM('C2'!C14:F14))</f>
        <v>0</v>
      </c>
      <c r="E5" s="256" t="s">
        <v>30</v>
      </c>
      <c r="X5" s="253"/>
      <c r="Y5" s="253" t="str">
        <f t="shared" si="0"/>
        <v>Step 3</v>
      </c>
      <c r="Z5" s="253" t="str">
        <f t="shared" si="1"/>
        <v>Operator 1</v>
      </c>
      <c r="AA5" s="253">
        <f t="shared" si="2"/>
        <v>0</v>
      </c>
      <c r="AB5" s="253">
        <f>COUNTIF(E$3:E5,E5)</f>
        <v>3</v>
      </c>
      <c r="AC5" s="253">
        <f t="shared" si="3"/>
        <v>30</v>
      </c>
      <c r="AD5" s="253">
        <f t="shared" si="4"/>
        <v>0</v>
      </c>
      <c r="AE5" s="253">
        <f t="shared" si="5"/>
        <v>0</v>
      </c>
      <c r="AF5" s="253" t="str">
        <f t="shared" si="5"/>
        <v/>
      </c>
      <c r="AG5" s="253" t="str">
        <f t="shared" si="5"/>
        <v/>
      </c>
      <c r="AH5" s="247" t="str">
        <f t="shared" si="5"/>
        <v/>
      </c>
      <c r="AI5" s="247" t="str">
        <f t="shared" si="5"/>
        <v/>
      </c>
      <c r="AJ5" s="247" t="str">
        <f t="shared" si="5"/>
        <v/>
      </c>
      <c r="AK5" s="247" t="str">
        <f t="shared" si="5"/>
        <v/>
      </c>
      <c r="AL5" s="247" t="str">
        <f t="shared" si="5"/>
        <v/>
      </c>
      <c r="AM5" s="247" t="str">
        <f t="shared" si="5"/>
        <v/>
      </c>
      <c r="AN5" s="247" t="str">
        <f t="shared" si="5"/>
        <v/>
      </c>
      <c r="AO5" s="247" t="str">
        <f t="shared" si="6"/>
        <v/>
      </c>
    </row>
    <row r="6" spans="3:41">
      <c r="C6" s="254" t="str">
        <f>IF('C2'!B15="","",'C2'!B15)</f>
        <v>Step 4</v>
      </c>
      <c r="D6" s="255">
        <f>IF(C6="","",SUM('C2'!C15:F15))</f>
        <v>0</v>
      </c>
      <c r="E6" s="256" t="s">
        <v>30</v>
      </c>
      <c r="X6" s="253"/>
      <c r="Y6" s="253" t="str">
        <f t="shared" si="0"/>
        <v>Step 4</v>
      </c>
      <c r="Z6" s="253" t="str">
        <f t="shared" si="1"/>
        <v>Operator 1</v>
      </c>
      <c r="AA6" s="253">
        <f t="shared" si="2"/>
        <v>0</v>
      </c>
      <c r="AB6" s="253">
        <f>COUNTIF(E$3:E6,E6)</f>
        <v>4</v>
      </c>
      <c r="AC6" s="253">
        <f t="shared" si="3"/>
        <v>30</v>
      </c>
      <c r="AD6" s="253">
        <f t="shared" si="4"/>
        <v>0</v>
      </c>
      <c r="AE6" s="253">
        <f t="shared" si="5"/>
        <v>0</v>
      </c>
      <c r="AF6" s="253" t="str">
        <f t="shared" si="5"/>
        <v/>
      </c>
      <c r="AG6" s="253" t="str">
        <f t="shared" si="5"/>
        <v/>
      </c>
      <c r="AH6" s="247" t="str">
        <f t="shared" si="5"/>
        <v/>
      </c>
      <c r="AI6" s="247" t="str">
        <f t="shared" si="5"/>
        <v/>
      </c>
      <c r="AJ6" s="247" t="str">
        <f t="shared" si="5"/>
        <v/>
      </c>
      <c r="AK6" s="247" t="str">
        <f t="shared" si="5"/>
        <v/>
      </c>
      <c r="AL6" s="247" t="str">
        <f t="shared" si="5"/>
        <v/>
      </c>
      <c r="AM6" s="247" t="str">
        <f t="shared" si="5"/>
        <v/>
      </c>
      <c r="AN6" s="247" t="str">
        <f t="shared" si="5"/>
        <v/>
      </c>
      <c r="AO6" s="247" t="str">
        <f t="shared" si="6"/>
        <v/>
      </c>
    </row>
    <row r="7" spans="3:41">
      <c r="C7" s="254" t="str">
        <f>IF('C2'!B16="","",'C2'!B16)</f>
        <v>Step 5</v>
      </c>
      <c r="D7" s="255">
        <f>IF(C7="","",SUM('C2'!C16:F16))</f>
        <v>0</v>
      </c>
      <c r="E7" s="256" t="s">
        <v>30</v>
      </c>
      <c r="X7" s="253"/>
      <c r="Y7" s="253" t="str">
        <f t="shared" si="0"/>
        <v>Step 5</v>
      </c>
      <c r="Z7" s="253" t="str">
        <f t="shared" si="1"/>
        <v>Operator 1</v>
      </c>
      <c r="AA7" s="253">
        <f t="shared" si="2"/>
        <v>0</v>
      </c>
      <c r="AB7" s="253">
        <f>COUNTIF(E$3:E7,E7)</f>
        <v>5</v>
      </c>
      <c r="AC7" s="253">
        <f t="shared" si="3"/>
        <v>30</v>
      </c>
      <c r="AD7" s="253">
        <f t="shared" si="4"/>
        <v>0</v>
      </c>
      <c r="AE7" s="253">
        <f t="shared" si="5"/>
        <v>0</v>
      </c>
      <c r="AF7" s="253" t="str">
        <f t="shared" si="5"/>
        <v/>
      </c>
      <c r="AG7" s="253" t="str">
        <f t="shared" si="5"/>
        <v/>
      </c>
      <c r="AH7" s="247" t="str">
        <f t="shared" si="5"/>
        <v/>
      </c>
      <c r="AI7" s="247" t="str">
        <f t="shared" si="5"/>
        <v/>
      </c>
      <c r="AJ7" s="247" t="str">
        <f t="shared" si="5"/>
        <v/>
      </c>
      <c r="AK7" s="247" t="str">
        <f t="shared" si="5"/>
        <v/>
      </c>
      <c r="AL7" s="247" t="str">
        <f t="shared" si="5"/>
        <v/>
      </c>
      <c r="AM7" s="247" t="str">
        <f t="shared" si="5"/>
        <v/>
      </c>
      <c r="AN7" s="247" t="str">
        <f t="shared" si="5"/>
        <v/>
      </c>
      <c r="AO7" s="247" t="str">
        <f t="shared" si="6"/>
        <v/>
      </c>
    </row>
    <row r="8" spans="3:41">
      <c r="C8" s="254" t="str">
        <f>IF('C2'!B17="","",'C2'!B17)</f>
        <v>Step 6</v>
      </c>
      <c r="D8" s="255">
        <f>IF(C8="","",SUM('C2'!C17:F17))</f>
        <v>0</v>
      </c>
      <c r="E8" s="256" t="s">
        <v>30</v>
      </c>
      <c r="X8" s="253"/>
      <c r="Y8" s="253" t="str">
        <f t="shared" si="0"/>
        <v>Step 6</v>
      </c>
      <c r="Z8" s="253" t="str">
        <f t="shared" si="1"/>
        <v>Operator 1</v>
      </c>
      <c r="AA8" s="253">
        <f t="shared" si="2"/>
        <v>0</v>
      </c>
      <c r="AB8" s="253">
        <f>COUNTIF(E$3:E8,E8)</f>
        <v>6</v>
      </c>
      <c r="AC8" s="253">
        <f t="shared" si="3"/>
        <v>30</v>
      </c>
      <c r="AD8" s="253">
        <f t="shared" si="4"/>
        <v>0</v>
      </c>
      <c r="AE8" s="253">
        <f t="shared" si="5"/>
        <v>0</v>
      </c>
      <c r="AF8" s="253" t="str">
        <f t="shared" si="5"/>
        <v/>
      </c>
      <c r="AG8" s="253" t="str">
        <f t="shared" si="5"/>
        <v/>
      </c>
      <c r="AH8" s="247" t="str">
        <f t="shared" si="5"/>
        <v/>
      </c>
      <c r="AI8" s="247" t="str">
        <f t="shared" si="5"/>
        <v/>
      </c>
      <c r="AJ8" s="247" t="str">
        <f t="shared" si="5"/>
        <v/>
      </c>
      <c r="AK8" s="247" t="str">
        <f t="shared" si="5"/>
        <v/>
      </c>
      <c r="AL8" s="247" t="str">
        <f t="shared" si="5"/>
        <v/>
      </c>
      <c r="AM8" s="247" t="str">
        <f t="shared" si="5"/>
        <v/>
      </c>
      <c r="AN8" s="247" t="str">
        <f t="shared" si="5"/>
        <v/>
      </c>
      <c r="AO8" s="247" t="str">
        <f t="shared" si="6"/>
        <v/>
      </c>
    </row>
    <row r="9" spans="3:41">
      <c r="C9" s="254" t="str">
        <f>IF('C2'!B18="","",'C2'!B18)</f>
        <v>Step 7</v>
      </c>
      <c r="D9" s="255">
        <f>IF(C9="","",SUM('C2'!C18:F18))</f>
        <v>0</v>
      </c>
      <c r="E9" s="256" t="s">
        <v>30</v>
      </c>
      <c r="G9" s="253"/>
      <c r="H9" s="253"/>
      <c r="I9" s="253"/>
      <c r="J9" s="253"/>
      <c r="K9" s="253"/>
      <c r="L9" s="253"/>
      <c r="M9" s="253"/>
      <c r="N9" s="253"/>
      <c r="O9" s="253"/>
      <c r="P9" s="253"/>
      <c r="X9" s="253"/>
      <c r="Y9" s="253" t="str">
        <f t="shared" si="0"/>
        <v>Step 7</v>
      </c>
      <c r="Z9" s="253" t="str">
        <f t="shared" si="1"/>
        <v>Operator 1</v>
      </c>
      <c r="AA9" s="253">
        <f t="shared" si="2"/>
        <v>0</v>
      </c>
      <c r="AB9" s="253">
        <f>COUNTIF(E$3:E9,E9)</f>
        <v>7</v>
      </c>
      <c r="AC9" s="253">
        <f t="shared" si="3"/>
        <v>30</v>
      </c>
      <c r="AD9" s="253">
        <f t="shared" si="4"/>
        <v>0</v>
      </c>
      <c r="AE9" s="253">
        <f t="shared" si="5"/>
        <v>0</v>
      </c>
      <c r="AF9" s="253" t="str">
        <f t="shared" si="5"/>
        <v/>
      </c>
      <c r="AG9" s="253" t="str">
        <f t="shared" si="5"/>
        <v/>
      </c>
      <c r="AH9" s="247" t="str">
        <f t="shared" si="5"/>
        <v/>
      </c>
      <c r="AI9" s="247" t="str">
        <f t="shared" si="5"/>
        <v/>
      </c>
      <c r="AJ9" s="247" t="str">
        <f t="shared" si="5"/>
        <v/>
      </c>
      <c r="AK9" s="247" t="str">
        <f t="shared" si="5"/>
        <v/>
      </c>
      <c r="AL9" s="247" t="str">
        <f t="shared" si="5"/>
        <v/>
      </c>
      <c r="AM9" s="247" t="str">
        <f t="shared" si="5"/>
        <v/>
      </c>
      <c r="AN9" s="247" t="str">
        <f t="shared" si="5"/>
        <v/>
      </c>
      <c r="AO9" s="247" t="str">
        <f t="shared" si="6"/>
        <v/>
      </c>
    </row>
    <row r="10" spans="3:41">
      <c r="C10" s="254" t="str">
        <f>IF('C2'!B19="","",'C2'!B19)</f>
        <v>Step 8</v>
      </c>
      <c r="D10" s="255">
        <f>IF(C10="","",SUM('C2'!C19:F19))</f>
        <v>0</v>
      </c>
      <c r="E10" s="256" t="s">
        <v>30</v>
      </c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X10" s="253"/>
      <c r="Y10" s="253" t="str">
        <f t="shared" si="0"/>
        <v>Step 8</v>
      </c>
      <c r="Z10" s="253" t="str">
        <f t="shared" si="1"/>
        <v>Operator 1</v>
      </c>
      <c r="AA10" s="253">
        <f t="shared" si="2"/>
        <v>0</v>
      </c>
      <c r="AB10" s="253">
        <f>COUNTIF(E$3:E10,E10)</f>
        <v>8</v>
      </c>
      <c r="AC10" s="253">
        <f t="shared" si="3"/>
        <v>30</v>
      </c>
      <c r="AD10" s="253">
        <f t="shared" si="4"/>
        <v>0</v>
      </c>
      <c r="AE10" s="253">
        <f t="shared" si="5"/>
        <v>0</v>
      </c>
      <c r="AF10" s="253" t="str">
        <f t="shared" si="5"/>
        <v/>
      </c>
      <c r="AG10" s="253" t="str">
        <f t="shared" si="5"/>
        <v/>
      </c>
      <c r="AH10" s="247" t="str">
        <f t="shared" si="5"/>
        <v/>
      </c>
      <c r="AI10" s="247" t="str">
        <f t="shared" si="5"/>
        <v/>
      </c>
      <c r="AJ10" s="247" t="str">
        <f t="shared" si="5"/>
        <v/>
      </c>
      <c r="AK10" s="247" t="str">
        <f t="shared" si="5"/>
        <v/>
      </c>
      <c r="AL10" s="247" t="str">
        <f t="shared" si="5"/>
        <v/>
      </c>
      <c r="AM10" s="247" t="str">
        <f t="shared" si="5"/>
        <v/>
      </c>
      <c r="AN10" s="247" t="str">
        <f t="shared" si="5"/>
        <v/>
      </c>
      <c r="AO10" s="247" t="str">
        <f t="shared" si="6"/>
        <v/>
      </c>
    </row>
    <row r="11" spans="3:41">
      <c r="C11" s="254" t="str">
        <f>IF('C2'!B20="","",'C2'!B20)</f>
        <v>Step 9</v>
      </c>
      <c r="D11" s="255">
        <f>IF(C11="","",SUM('C2'!C20:F20))</f>
        <v>0</v>
      </c>
      <c r="E11" s="256" t="s">
        <v>30</v>
      </c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X11" s="253"/>
      <c r="Y11" s="253" t="str">
        <f t="shared" si="0"/>
        <v>Step 9</v>
      </c>
      <c r="Z11" s="253" t="str">
        <f t="shared" si="1"/>
        <v>Operator 1</v>
      </c>
      <c r="AA11" s="253">
        <f t="shared" si="2"/>
        <v>0</v>
      </c>
      <c r="AB11" s="253">
        <f>COUNTIF(E$3:E11,E11)</f>
        <v>9</v>
      </c>
      <c r="AC11" s="253">
        <f t="shared" si="3"/>
        <v>30</v>
      </c>
      <c r="AD11" s="253">
        <f t="shared" si="4"/>
        <v>0</v>
      </c>
      <c r="AE11" s="253">
        <f t="shared" si="5"/>
        <v>0</v>
      </c>
      <c r="AF11" s="253" t="str">
        <f t="shared" si="5"/>
        <v/>
      </c>
      <c r="AG11" s="253" t="str">
        <f t="shared" si="5"/>
        <v/>
      </c>
      <c r="AH11" s="247" t="str">
        <f t="shared" si="5"/>
        <v/>
      </c>
      <c r="AI11" s="247" t="str">
        <f t="shared" si="5"/>
        <v/>
      </c>
      <c r="AJ11" s="247" t="str">
        <f t="shared" si="5"/>
        <v/>
      </c>
      <c r="AK11" s="247" t="str">
        <f t="shared" si="5"/>
        <v/>
      </c>
      <c r="AL11" s="247" t="str">
        <f t="shared" si="5"/>
        <v/>
      </c>
      <c r="AM11" s="247" t="str">
        <f t="shared" si="5"/>
        <v/>
      </c>
      <c r="AN11" s="247" t="str">
        <f t="shared" si="5"/>
        <v/>
      </c>
      <c r="AO11" s="247" t="str">
        <f t="shared" si="6"/>
        <v/>
      </c>
    </row>
    <row r="12" spans="3:41">
      <c r="C12" s="254" t="str">
        <f>IF('C2'!B21="","",'C2'!B21)</f>
        <v>Step 10</v>
      </c>
      <c r="D12" s="255">
        <f>IF(C12="","",SUM('C2'!C21:F21))</f>
        <v>0</v>
      </c>
      <c r="E12" s="256" t="s">
        <v>30</v>
      </c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X12" s="253"/>
      <c r="Y12" s="253" t="str">
        <f t="shared" si="0"/>
        <v>Step 10</v>
      </c>
      <c r="Z12" s="253" t="str">
        <f t="shared" si="1"/>
        <v>Operator 1</v>
      </c>
      <c r="AA12" s="253">
        <f t="shared" si="2"/>
        <v>0</v>
      </c>
      <c r="AB12" s="253">
        <f>COUNTIF(E$3:E12,E12)</f>
        <v>10</v>
      </c>
      <c r="AC12" s="253">
        <f t="shared" si="3"/>
        <v>30</v>
      </c>
      <c r="AD12" s="253">
        <f t="shared" si="4"/>
        <v>0</v>
      </c>
      <c r="AE12" s="253">
        <f t="shared" si="5"/>
        <v>0</v>
      </c>
      <c r="AF12" s="253" t="str">
        <f t="shared" si="5"/>
        <v/>
      </c>
      <c r="AG12" s="253" t="str">
        <f t="shared" si="5"/>
        <v/>
      </c>
      <c r="AH12" s="247" t="str">
        <f t="shared" si="5"/>
        <v/>
      </c>
      <c r="AI12" s="247" t="str">
        <f t="shared" si="5"/>
        <v/>
      </c>
      <c r="AJ12" s="247" t="str">
        <f t="shared" si="5"/>
        <v/>
      </c>
      <c r="AK12" s="247" t="str">
        <f t="shared" si="5"/>
        <v/>
      </c>
      <c r="AL12" s="247" t="str">
        <f t="shared" si="5"/>
        <v/>
      </c>
      <c r="AM12" s="247" t="str">
        <f t="shared" si="5"/>
        <v/>
      </c>
      <c r="AN12" s="247" t="str">
        <f t="shared" si="5"/>
        <v/>
      </c>
      <c r="AO12" s="247" t="str">
        <f t="shared" si="6"/>
        <v/>
      </c>
    </row>
    <row r="13" spans="3:41">
      <c r="C13" s="254" t="str">
        <f>IF('C2'!B22="","",'C2'!B22)</f>
        <v/>
      </c>
      <c r="D13" s="255" t="str">
        <f>IF(C13="","",SUM('C2'!C22:F22))</f>
        <v/>
      </c>
      <c r="E13" s="256" t="s">
        <v>30</v>
      </c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X13" s="253"/>
      <c r="Y13" s="253" t="str">
        <f t="shared" si="0"/>
        <v/>
      </c>
      <c r="Z13" s="253" t="str">
        <f t="shared" si="1"/>
        <v>Operator 1</v>
      </c>
      <c r="AA13" s="253" t="str">
        <f t="shared" si="2"/>
        <v/>
      </c>
      <c r="AB13" s="253">
        <f>COUNTIF(E$3:E13,E13)</f>
        <v>11</v>
      </c>
      <c r="AC13" s="253">
        <f t="shared" si="3"/>
        <v>30</v>
      </c>
      <c r="AD13" s="253">
        <f t="shared" si="4"/>
        <v>0</v>
      </c>
      <c r="AE13" s="253">
        <f t="shared" si="5"/>
        <v>0</v>
      </c>
      <c r="AF13" s="253" t="str">
        <f t="shared" si="5"/>
        <v/>
      </c>
      <c r="AG13" s="253" t="str">
        <f t="shared" si="5"/>
        <v/>
      </c>
      <c r="AH13" s="247" t="str">
        <f t="shared" si="5"/>
        <v/>
      </c>
      <c r="AI13" s="247" t="str">
        <f t="shared" si="5"/>
        <v/>
      </c>
      <c r="AJ13" s="247" t="str">
        <f t="shared" si="5"/>
        <v/>
      </c>
      <c r="AK13" s="247" t="str">
        <f t="shared" si="5"/>
        <v/>
      </c>
      <c r="AL13" s="247" t="str">
        <f t="shared" si="5"/>
        <v/>
      </c>
      <c r="AM13" s="247" t="str">
        <f t="shared" si="5"/>
        <v/>
      </c>
      <c r="AN13" s="247" t="str">
        <f t="shared" si="5"/>
        <v/>
      </c>
      <c r="AO13" s="247" t="str">
        <f t="shared" si="6"/>
        <v/>
      </c>
    </row>
    <row r="14" spans="3:41">
      <c r="C14" s="254" t="str">
        <f>IF('C2'!B23="","",'C2'!B23)</f>
        <v/>
      </c>
      <c r="D14" s="255" t="str">
        <f>IF(C14="","",SUM('C2'!C23:F23))</f>
        <v/>
      </c>
      <c r="E14" s="256" t="s">
        <v>30</v>
      </c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X14" s="253"/>
      <c r="Y14" s="253" t="str">
        <f t="shared" si="0"/>
        <v/>
      </c>
      <c r="Z14" s="253" t="str">
        <f t="shared" si="1"/>
        <v>Operator 1</v>
      </c>
      <c r="AA14" s="253" t="str">
        <f t="shared" si="2"/>
        <v/>
      </c>
      <c r="AB14" s="253">
        <f>COUNTIF(E$3:E14,E14)</f>
        <v>12</v>
      </c>
      <c r="AC14" s="253">
        <f t="shared" si="3"/>
        <v>30</v>
      </c>
      <c r="AD14" s="253">
        <f t="shared" si="4"/>
        <v>0</v>
      </c>
      <c r="AE14" s="253">
        <f t="shared" si="5"/>
        <v>0</v>
      </c>
      <c r="AF14" s="253" t="str">
        <f t="shared" si="5"/>
        <v/>
      </c>
      <c r="AG14" s="253" t="str">
        <f t="shared" si="5"/>
        <v/>
      </c>
      <c r="AH14" s="247" t="str">
        <f t="shared" si="5"/>
        <v/>
      </c>
      <c r="AI14" s="247" t="str">
        <f t="shared" si="5"/>
        <v/>
      </c>
      <c r="AJ14" s="247" t="str">
        <f t="shared" si="5"/>
        <v/>
      </c>
      <c r="AK14" s="247" t="str">
        <f t="shared" si="5"/>
        <v/>
      </c>
      <c r="AL14" s="247" t="str">
        <f t="shared" si="5"/>
        <v/>
      </c>
      <c r="AM14" s="247" t="str">
        <f t="shared" si="5"/>
        <v/>
      </c>
      <c r="AN14" s="247" t="str">
        <f t="shared" si="5"/>
        <v/>
      </c>
      <c r="AO14" s="247" t="str">
        <f t="shared" si="6"/>
        <v/>
      </c>
    </row>
    <row r="15" spans="3:41">
      <c r="C15" s="254" t="str">
        <f>IF('C2'!B24="","",'C2'!B24)</f>
        <v/>
      </c>
      <c r="D15" s="255" t="str">
        <f>IF(C15="","",SUM('C2'!C24:F24))</f>
        <v/>
      </c>
      <c r="E15" s="256" t="s">
        <v>30</v>
      </c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X15" s="253"/>
      <c r="Y15" s="253" t="str">
        <f t="shared" si="0"/>
        <v/>
      </c>
      <c r="Z15" s="253" t="str">
        <f t="shared" si="1"/>
        <v>Operator 1</v>
      </c>
      <c r="AA15" s="253" t="str">
        <f t="shared" si="2"/>
        <v/>
      </c>
      <c r="AB15" s="253">
        <f>COUNTIF(E$3:E15,E15)</f>
        <v>13</v>
      </c>
      <c r="AC15" s="253">
        <f t="shared" si="3"/>
        <v>30</v>
      </c>
      <c r="AD15" s="253">
        <f t="shared" si="4"/>
        <v>0</v>
      </c>
      <c r="AE15" s="253">
        <f t="shared" si="5"/>
        <v>0</v>
      </c>
      <c r="AF15" s="253" t="str">
        <f t="shared" si="5"/>
        <v/>
      </c>
      <c r="AG15" s="253" t="str">
        <f t="shared" si="5"/>
        <v/>
      </c>
      <c r="AH15" s="247" t="str">
        <f t="shared" si="5"/>
        <v/>
      </c>
      <c r="AI15" s="247" t="str">
        <f t="shared" si="5"/>
        <v/>
      </c>
      <c r="AJ15" s="247" t="str">
        <f t="shared" si="5"/>
        <v/>
      </c>
      <c r="AK15" s="247" t="str">
        <f t="shared" si="5"/>
        <v/>
      </c>
      <c r="AL15" s="247" t="str">
        <f t="shared" si="5"/>
        <v/>
      </c>
      <c r="AM15" s="247" t="str">
        <f t="shared" si="5"/>
        <v/>
      </c>
      <c r="AN15" s="247" t="str">
        <f t="shared" si="5"/>
        <v/>
      </c>
      <c r="AO15" s="247" t="str">
        <f t="shared" si="6"/>
        <v/>
      </c>
    </row>
    <row r="16" spans="3:41">
      <c r="C16" s="254" t="str">
        <f>IF('C2'!B25="","",'C2'!B25)</f>
        <v/>
      </c>
      <c r="D16" s="255" t="str">
        <f>IF(C16="","",SUM('C2'!C25:F25))</f>
        <v/>
      </c>
      <c r="E16" s="256" t="s">
        <v>30</v>
      </c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X16" s="253"/>
      <c r="Y16" s="253" t="str">
        <f t="shared" si="0"/>
        <v/>
      </c>
      <c r="Z16" s="253" t="str">
        <f t="shared" si="1"/>
        <v>Operator 1</v>
      </c>
      <c r="AA16" s="253" t="str">
        <f t="shared" si="2"/>
        <v/>
      </c>
      <c r="AB16" s="253">
        <f>COUNTIF(E$3:E16,E16)</f>
        <v>14</v>
      </c>
      <c r="AC16" s="253">
        <f t="shared" si="3"/>
        <v>30</v>
      </c>
      <c r="AD16" s="253">
        <f t="shared" si="4"/>
        <v>0</v>
      </c>
      <c r="AE16" s="253">
        <f t="shared" si="5"/>
        <v>0</v>
      </c>
      <c r="AF16" s="253" t="str">
        <f t="shared" si="5"/>
        <v/>
      </c>
      <c r="AG16" s="253" t="str">
        <f t="shared" si="5"/>
        <v/>
      </c>
      <c r="AH16" s="247" t="str">
        <f t="shared" si="5"/>
        <v/>
      </c>
      <c r="AI16" s="247" t="str">
        <f t="shared" si="5"/>
        <v/>
      </c>
      <c r="AJ16" s="247" t="str">
        <f t="shared" si="5"/>
        <v/>
      </c>
      <c r="AK16" s="247" t="str">
        <f t="shared" si="5"/>
        <v/>
      </c>
      <c r="AL16" s="247" t="str">
        <f t="shared" si="5"/>
        <v/>
      </c>
      <c r="AM16" s="247" t="str">
        <f t="shared" si="5"/>
        <v/>
      </c>
      <c r="AN16" s="247" t="str">
        <f t="shared" si="5"/>
        <v/>
      </c>
      <c r="AO16" s="247" t="str">
        <f t="shared" si="6"/>
        <v/>
      </c>
    </row>
    <row r="17" spans="3:41">
      <c r="C17" s="254" t="str">
        <f>IF('C2'!B26="","",'C2'!B26)</f>
        <v/>
      </c>
      <c r="D17" s="255" t="str">
        <f>IF(C17="","",SUM('C2'!C26:F26))</f>
        <v/>
      </c>
      <c r="E17" s="256" t="s">
        <v>30</v>
      </c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X17" s="253"/>
      <c r="Y17" s="253" t="str">
        <f t="shared" si="0"/>
        <v/>
      </c>
      <c r="Z17" s="253" t="str">
        <f t="shared" si="1"/>
        <v>Operator 1</v>
      </c>
      <c r="AA17" s="253" t="str">
        <f t="shared" si="2"/>
        <v/>
      </c>
      <c r="AB17" s="253">
        <f>COUNTIF(E$3:E17,E17)</f>
        <v>15</v>
      </c>
      <c r="AC17" s="253">
        <f t="shared" si="3"/>
        <v>30</v>
      </c>
      <c r="AD17" s="253">
        <f t="shared" si="4"/>
        <v>0</v>
      </c>
      <c r="AE17" s="253">
        <f t="shared" si="5"/>
        <v>0</v>
      </c>
      <c r="AF17" s="253" t="str">
        <f t="shared" si="5"/>
        <v/>
      </c>
      <c r="AG17" s="253" t="str">
        <f t="shared" si="5"/>
        <v/>
      </c>
      <c r="AH17" s="247" t="str">
        <f t="shared" si="5"/>
        <v/>
      </c>
      <c r="AI17" s="247" t="str">
        <f t="shared" si="5"/>
        <v/>
      </c>
      <c r="AJ17" s="247" t="str">
        <f t="shared" si="5"/>
        <v/>
      </c>
      <c r="AK17" s="247" t="str">
        <f t="shared" si="5"/>
        <v/>
      </c>
      <c r="AL17" s="247" t="str">
        <f t="shared" si="5"/>
        <v/>
      </c>
      <c r="AM17" s="247" t="str">
        <f t="shared" si="5"/>
        <v/>
      </c>
      <c r="AN17" s="247" t="str">
        <f t="shared" si="5"/>
        <v/>
      </c>
      <c r="AO17" s="247" t="str">
        <f t="shared" si="6"/>
        <v/>
      </c>
    </row>
    <row r="18" spans="3:41">
      <c r="C18" s="254" t="str">
        <f>IF('C2'!B27="","",'C2'!B27)</f>
        <v/>
      </c>
      <c r="D18" s="255" t="str">
        <f>IF(C18="","",SUM('C2'!C27:F27))</f>
        <v/>
      </c>
      <c r="E18" s="256" t="s">
        <v>30</v>
      </c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X18" s="253"/>
      <c r="Y18" s="253" t="str">
        <f t="shared" si="0"/>
        <v/>
      </c>
      <c r="Z18" s="253" t="str">
        <f t="shared" si="1"/>
        <v>Operator 1</v>
      </c>
      <c r="AA18" s="253" t="str">
        <f t="shared" si="2"/>
        <v/>
      </c>
      <c r="AB18" s="253">
        <f>COUNTIF(E$3:E18,E18)</f>
        <v>16</v>
      </c>
      <c r="AC18" s="253">
        <f t="shared" si="3"/>
        <v>30</v>
      </c>
      <c r="AD18" s="253">
        <f t="shared" si="4"/>
        <v>0</v>
      </c>
      <c r="AE18" s="253">
        <f t="shared" si="5"/>
        <v>0</v>
      </c>
      <c r="AF18" s="253" t="str">
        <f t="shared" si="5"/>
        <v/>
      </c>
      <c r="AG18" s="253" t="str">
        <f t="shared" si="5"/>
        <v/>
      </c>
      <c r="AH18" s="247" t="str">
        <f t="shared" si="5"/>
        <v/>
      </c>
      <c r="AI18" s="247" t="str">
        <f t="shared" si="5"/>
        <v/>
      </c>
      <c r="AJ18" s="247" t="str">
        <f t="shared" si="5"/>
        <v/>
      </c>
      <c r="AK18" s="247" t="str">
        <f t="shared" si="5"/>
        <v/>
      </c>
      <c r="AL18" s="247" t="str">
        <f t="shared" si="5"/>
        <v/>
      </c>
      <c r="AM18" s="247" t="str">
        <f t="shared" si="5"/>
        <v/>
      </c>
      <c r="AN18" s="247" t="str">
        <f t="shared" si="5"/>
        <v/>
      </c>
      <c r="AO18" s="247" t="str">
        <f t="shared" si="6"/>
        <v/>
      </c>
    </row>
    <row r="19" spans="3:41">
      <c r="C19" s="254" t="str">
        <f>IF('C2'!B28="","",'C2'!B28)</f>
        <v/>
      </c>
      <c r="D19" s="255" t="str">
        <f>IF(C19="","",SUM('C2'!C28:F28))</f>
        <v/>
      </c>
      <c r="E19" s="256" t="s">
        <v>30</v>
      </c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3"/>
      <c r="S19" s="253"/>
      <c r="X19" s="253"/>
      <c r="Y19" s="253" t="str">
        <f t="shared" si="0"/>
        <v/>
      </c>
      <c r="Z19" s="253" t="str">
        <f t="shared" si="1"/>
        <v>Operator 1</v>
      </c>
      <c r="AA19" s="253" t="str">
        <f t="shared" si="2"/>
        <v/>
      </c>
      <c r="AB19" s="253">
        <f>COUNTIF(E$3:E19,E19)</f>
        <v>17</v>
      </c>
      <c r="AC19" s="253">
        <f t="shared" si="3"/>
        <v>30</v>
      </c>
      <c r="AD19" s="253">
        <f t="shared" si="4"/>
        <v>0</v>
      </c>
      <c r="AE19" s="253">
        <f t="shared" si="5"/>
        <v>0</v>
      </c>
      <c r="AF19" s="253" t="str">
        <f t="shared" si="5"/>
        <v/>
      </c>
      <c r="AG19" s="253" t="str">
        <f t="shared" si="5"/>
        <v/>
      </c>
      <c r="AH19" s="247" t="str">
        <f t="shared" si="5"/>
        <v/>
      </c>
      <c r="AI19" s="247" t="str">
        <f t="shared" si="5"/>
        <v/>
      </c>
      <c r="AJ19" s="247" t="str">
        <f t="shared" si="5"/>
        <v/>
      </c>
      <c r="AK19" s="247" t="str">
        <f t="shared" si="5"/>
        <v/>
      </c>
      <c r="AL19" s="247" t="str">
        <f t="shared" si="5"/>
        <v/>
      </c>
      <c r="AM19" s="247" t="str">
        <f t="shared" si="5"/>
        <v/>
      </c>
      <c r="AN19" s="247" t="str">
        <f t="shared" si="5"/>
        <v/>
      </c>
      <c r="AO19" s="247" t="str">
        <f t="shared" si="6"/>
        <v/>
      </c>
    </row>
    <row r="20" spans="3:41">
      <c r="C20" s="254" t="str">
        <f>IF('C2'!B29="","",'C2'!B29)</f>
        <v/>
      </c>
      <c r="D20" s="255" t="str">
        <f>IF(C20="","",SUM('C2'!C29:F29))</f>
        <v/>
      </c>
      <c r="E20" s="256" t="s">
        <v>30</v>
      </c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3"/>
      <c r="S20" s="253"/>
      <c r="X20" s="253"/>
      <c r="Y20" s="253" t="str">
        <f t="shared" si="0"/>
        <v/>
      </c>
      <c r="Z20" s="253" t="str">
        <f t="shared" si="1"/>
        <v>Operator 1</v>
      </c>
      <c r="AA20" s="253" t="str">
        <f t="shared" si="2"/>
        <v/>
      </c>
      <c r="AB20" s="253">
        <f>COUNTIF(E$3:E20,E20)</f>
        <v>18</v>
      </c>
      <c r="AC20" s="253">
        <f t="shared" si="3"/>
        <v>30</v>
      </c>
      <c r="AD20" s="253">
        <f t="shared" si="4"/>
        <v>0</v>
      </c>
      <c r="AE20" s="253">
        <f t="shared" si="5"/>
        <v>0</v>
      </c>
      <c r="AF20" s="253" t="str">
        <f t="shared" si="5"/>
        <v/>
      </c>
      <c r="AG20" s="253" t="str">
        <f t="shared" si="5"/>
        <v/>
      </c>
      <c r="AH20" s="247" t="str">
        <f t="shared" si="5"/>
        <v/>
      </c>
      <c r="AI20" s="247" t="str">
        <f t="shared" si="5"/>
        <v/>
      </c>
      <c r="AJ20" s="247" t="str">
        <f t="shared" si="5"/>
        <v/>
      </c>
      <c r="AK20" s="247" t="str">
        <f t="shared" si="5"/>
        <v/>
      </c>
      <c r="AL20" s="247" t="str">
        <f t="shared" si="5"/>
        <v/>
      </c>
      <c r="AM20" s="247" t="str">
        <f t="shared" si="5"/>
        <v/>
      </c>
      <c r="AN20" s="247" t="str">
        <f t="shared" si="5"/>
        <v/>
      </c>
      <c r="AO20" s="247" t="str">
        <f t="shared" si="6"/>
        <v/>
      </c>
    </row>
    <row r="21" spans="3:41">
      <c r="C21" s="254" t="str">
        <f>IF('C2'!B30="","",'C2'!B30)</f>
        <v/>
      </c>
      <c r="D21" s="255" t="str">
        <f>IF(C21="","",SUM('C2'!C30:F30))</f>
        <v/>
      </c>
      <c r="E21" s="256" t="s">
        <v>30</v>
      </c>
      <c r="G21" s="257"/>
      <c r="H21" s="264">
        <f>L2</f>
        <v>100</v>
      </c>
      <c r="I21" s="264">
        <f>H21</f>
        <v>100</v>
      </c>
      <c r="J21" s="264">
        <f t="shared" ref="J21:Q21" si="7">I21</f>
        <v>100</v>
      </c>
      <c r="K21" s="264">
        <f t="shared" si="7"/>
        <v>100</v>
      </c>
      <c r="L21" s="264">
        <f t="shared" si="7"/>
        <v>100</v>
      </c>
      <c r="M21" s="264">
        <f t="shared" si="7"/>
        <v>100</v>
      </c>
      <c r="N21" s="264">
        <f t="shared" si="7"/>
        <v>100</v>
      </c>
      <c r="O21" s="264">
        <f t="shared" si="7"/>
        <v>100</v>
      </c>
      <c r="P21" s="264">
        <f t="shared" si="7"/>
        <v>100</v>
      </c>
      <c r="Q21" s="264">
        <f t="shared" si="7"/>
        <v>100</v>
      </c>
      <c r="R21" s="253"/>
      <c r="S21" s="253"/>
      <c r="X21" s="253"/>
      <c r="Y21" s="253" t="str">
        <f t="shared" si="0"/>
        <v/>
      </c>
      <c r="Z21" s="253" t="str">
        <f t="shared" si="1"/>
        <v>Operator 1</v>
      </c>
      <c r="AA21" s="253" t="str">
        <f t="shared" si="2"/>
        <v/>
      </c>
      <c r="AB21" s="253">
        <f>COUNTIF(E$3:E21,E21)</f>
        <v>19</v>
      </c>
      <c r="AC21" s="253">
        <f t="shared" si="3"/>
        <v>30</v>
      </c>
      <c r="AD21" s="253">
        <f t="shared" si="4"/>
        <v>0</v>
      </c>
      <c r="AE21" s="253">
        <f t="shared" si="5"/>
        <v>0</v>
      </c>
      <c r="AF21" s="253" t="str">
        <f t="shared" si="5"/>
        <v/>
      </c>
      <c r="AG21" s="253" t="str">
        <f t="shared" si="5"/>
        <v/>
      </c>
      <c r="AH21" s="247" t="str">
        <f t="shared" si="5"/>
        <v/>
      </c>
      <c r="AI21" s="247" t="str">
        <f t="shared" si="5"/>
        <v/>
      </c>
      <c r="AJ21" s="247" t="str">
        <f t="shared" si="5"/>
        <v/>
      </c>
      <c r="AK21" s="247" t="str">
        <f t="shared" si="5"/>
        <v/>
      </c>
      <c r="AL21" s="247" t="str">
        <f t="shared" si="5"/>
        <v/>
      </c>
      <c r="AM21" s="247" t="str">
        <f t="shared" si="5"/>
        <v/>
      </c>
      <c r="AN21" s="247" t="str">
        <f t="shared" si="5"/>
        <v/>
      </c>
      <c r="AO21" s="247" t="str">
        <f t="shared" si="6"/>
        <v/>
      </c>
    </row>
    <row r="22" spans="3:41">
      <c r="C22" s="254" t="str">
        <f>IF('C2'!B31="","",'C2'!B31)</f>
        <v/>
      </c>
      <c r="D22" s="255" t="str">
        <f>IF(C22="","",SUM('C2'!C31:F31))</f>
        <v/>
      </c>
      <c r="E22" s="256" t="s">
        <v>30</v>
      </c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3"/>
      <c r="S22" s="253"/>
      <c r="X22" s="253"/>
      <c r="Y22" s="253" t="str">
        <f t="shared" si="0"/>
        <v/>
      </c>
      <c r="Z22" s="253" t="str">
        <f t="shared" si="1"/>
        <v>Operator 1</v>
      </c>
      <c r="AA22" s="253" t="str">
        <f t="shared" si="2"/>
        <v/>
      </c>
      <c r="AB22" s="253">
        <f>COUNTIF(E$3:E22,E22)</f>
        <v>20</v>
      </c>
      <c r="AC22" s="253">
        <f t="shared" si="3"/>
        <v>30</v>
      </c>
      <c r="AD22" s="253">
        <f t="shared" si="4"/>
        <v>0</v>
      </c>
      <c r="AE22" s="253">
        <f t="shared" si="5"/>
        <v>0</v>
      </c>
      <c r="AF22" s="253" t="str">
        <f t="shared" si="5"/>
        <v/>
      </c>
      <c r="AG22" s="253" t="str">
        <f t="shared" si="5"/>
        <v/>
      </c>
      <c r="AH22" s="247" t="str">
        <f t="shared" si="5"/>
        <v/>
      </c>
      <c r="AI22" s="247" t="str">
        <f t="shared" si="5"/>
        <v/>
      </c>
      <c r="AJ22" s="247" t="str">
        <f t="shared" si="5"/>
        <v/>
      </c>
      <c r="AK22" s="247" t="str">
        <f t="shared" si="5"/>
        <v/>
      </c>
      <c r="AL22" s="247" t="str">
        <f t="shared" si="5"/>
        <v/>
      </c>
      <c r="AM22" s="247" t="str">
        <f t="shared" si="5"/>
        <v/>
      </c>
      <c r="AN22" s="247" t="str">
        <f t="shared" si="5"/>
        <v/>
      </c>
      <c r="AO22" s="247" t="str">
        <f t="shared" si="6"/>
        <v/>
      </c>
    </row>
    <row r="23" spans="3:41">
      <c r="C23" s="254" t="str">
        <f>IF('C2'!B32="","",'C2'!B32)</f>
        <v/>
      </c>
      <c r="D23" s="255" t="str">
        <f>IF(C23="","",SUM('C2'!C32:F32))</f>
        <v/>
      </c>
      <c r="E23" s="256" t="s">
        <v>30</v>
      </c>
      <c r="Q23" s="253"/>
      <c r="R23" s="253"/>
      <c r="S23" s="253"/>
      <c r="X23" s="253"/>
      <c r="Y23" s="253" t="str">
        <f t="shared" si="0"/>
        <v/>
      </c>
      <c r="Z23" s="253" t="str">
        <f t="shared" si="1"/>
        <v>Operator 1</v>
      </c>
      <c r="AA23" s="253" t="str">
        <f t="shared" si="2"/>
        <v/>
      </c>
      <c r="AB23" s="253">
        <f>COUNTIF(E$3:E23,E23)</f>
        <v>21</v>
      </c>
      <c r="AC23" s="253">
        <f t="shared" si="3"/>
        <v>30</v>
      </c>
      <c r="AD23" s="253">
        <f t="shared" si="4"/>
        <v>0</v>
      </c>
      <c r="AE23" s="253">
        <f t="shared" si="5"/>
        <v>0</v>
      </c>
      <c r="AF23" s="253" t="str">
        <f t="shared" si="5"/>
        <v/>
      </c>
      <c r="AG23" s="253" t="str">
        <f t="shared" si="5"/>
        <v/>
      </c>
      <c r="AH23" s="247" t="str">
        <f t="shared" si="5"/>
        <v/>
      </c>
      <c r="AI23" s="247" t="str">
        <f t="shared" si="5"/>
        <v/>
      </c>
      <c r="AJ23" s="247" t="str">
        <f t="shared" si="5"/>
        <v/>
      </c>
      <c r="AK23" s="247" t="str">
        <f t="shared" si="5"/>
        <v/>
      </c>
      <c r="AL23" s="247" t="str">
        <f t="shared" si="5"/>
        <v/>
      </c>
      <c r="AM23" s="247" t="str">
        <f t="shared" si="5"/>
        <v/>
      </c>
      <c r="AN23" s="247" t="str">
        <f t="shared" si="5"/>
        <v/>
      </c>
      <c r="AO23" s="247" t="str">
        <f t="shared" si="6"/>
        <v/>
      </c>
    </row>
    <row r="24" spans="3:41">
      <c r="C24" s="254" t="str">
        <f>IF('C2'!B33="","",'C2'!B33)</f>
        <v/>
      </c>
      <c r="D24" s="255" t="str">
        <f>IF(C24="","",SUM('C2'!C33:F33))</f>
        <v/>
      </c>
      <c r="E24" s="256" t="s">
        <v>30</v>
      </c>
      <c r="Q24" s="258">
        <f>P21</f>
        <v>100</v>
      </c>
      <c r="R24" s="253"/>
      <c r="S24" s="253"/>
      <c r="X24" s="253"/>
      <c r="Y24" s="253" t="str">
        <f t="shared" si="0"/>
        <v/>
      </c>
      <c r="Z24" s="253" t="str">
        <f t="shared" si="1"/>
        <v>Operator 1</v>
      </c>
      <c r="AA24" s="253" t="str">
        <f t="shared" si="2"/>
        <v/>
      </c>
      <c r="AB24" s="253">
        <f>COUNTIF(E$3:E24,E24)</f>
        <v>22</v>
      </c>
      <c r="AC24" s="253">
        <f t="shared" si="3"/>
        <v>30</v>
      </c>
      <c r="AD24" s="253">
        <f t="shared" si="4"/>
        <v>0</v>
      </c>
      <c r="AE24" s="253">
        <f t="shared" si="5"/>
        <v>0</v>
      </c>
      <c r="AF24" s="253" t="str">
        <f t="shared" si="5"/>
        <v/>
      </c>
      <c r="AG24" s="253" t="str">
        <f t="shared" si="5"/>
        <v/>
      </c>
      <c r="AH24" s="247" t="str">
        <f t="shared" si="5"/>
        <v/>
      </c>
      <c r="AI24" s="247" t="str">
        <f t="shared" si="5"/>
        <v/>
      </c>
      <c r="AJ24" s="247" t="str">
        <f t="shared" si="5"/>
        <v/>
      </c>
      <c r="AK24" s="247" t="str">
        <f t="shared" si="5"/>
        <v/>
      </c>
      <c r="AL24" s="247" t="str">
        <f t="shared" si="5"/>
        <v/>
      </c>
      <c r="AM24" s="247" t="str">
        <f t="shared" si="5"/>
        <v/>
      </c>
      <c r="AN24" s="247" t="str">
        <f t="shared" si="5"/>
        <v/>
      </c>
      <c r="AO24" s="247" t="str">
        <f t="shared" si="6"/>
        <v/>
      </c>
    </row>
    <row r="25" spans="3:41">
      <c r="C25" s="254" t="str">
        <f>IF('C2'!B34="","",'C2'!B34)</f>
        <v/>
      </c>
      <c r="D25" s="255" t="str">
        <f>IF(C25="","",SUM('C2'!C34:F34))</f>
        <v/>
      </c>
      <c r="E25" s="256" t="s">
        <v>30</v>
      </c>
      <c r="R25" s="253"/>
      <c r="S25" s="253"/>
      <c r="X25" s="253"/>
      <c r="Y25" s="253" t="str">
        <f t="shared" si="0"/>
        <v/>
      </c>
      <c r="Z25" s="253" t="str">
        <f t="shared" si="1"/>
        <v>Operator 1</v>
      </c>
      <c r="AA25" s="253" t="str">
        <f t="shared" si="2"/>
        <v/>
      </c>
      <c r="AB25" s="253">
        <f>COUNTIF(E$3:E25,E25)</f>
        <v>23</v>
      </c>
      <c r="AC25" s="253">
        <f t="shared" si="3"/>
        <v>30</v>
      </c>
      <c r="AD25" s="253">
        <f t="shared" si="4"/>
        <v>0</v>
      </c>
      <c r="AE25" s="253">
        <f t="shared" si="5"/>
        <v>0</v>
      </c>
      <c r="AF25" s="253" t="str">
        <f t="shared" si="5"/>
        <v/>
      </c>
      <c r="AG25" s="253" t="str">
        <f t="shared" si="5"/>
        <v/>
      </c>
      <c r="AH25" s="247" t="str">
        <f t="shared" si="5"/>
        <v/>
      </c>
      <c r="AI25" s="247" t="str">
        <f t="shared" si="5"/>
        <v/>
      </c>
      <c r="AJ25" s="247" t="str">
        <f t="shared" si="5"/>
        <v/>
      </c>
      <c r="AK25" s="247" t="str">
        <f t="shared" si="5"/>
        <v/>
      </c>
      <c r="AL25" s="247" t="str">
        <f t="shared" si="5"/>
        <v/>
      </c>
      <c r="AM25" s="247" t="str">
        <f t="shared" si="5"/>
        <v/>
      </c>
      <c r="AN25" s="247" t="str">
        <f t="shared" si="5"/>
        <v/>
      </c>
      <c r="AO25" s="247" t="str">
        <f t="shared" si="6"/>
        <v/>
      </c>
    </row>
    <row r="26" spans="3:41">
      <c r="C26" s="254" t="str">
        <f>IF('C2'!B35="","",'C2'!B35)</f>
        <v/>
      </c>
      <c r="D26" s="255" t="str">
        <f>IF(C26="","",SUM('C2'!C35:F35))</f>
        <v/>
      </c>
      <c r="E26" s="256" t="s">
        <v>30</v>
      </c>
      <c r="G26" s="259" t="s">
        <v>26</v>
      </c>
      <c r="H26" s="260" t="str">
        <f t="shared" ref="H26:Q26" si="8">IF(H27="NA","NA",H29)</f>
        <v>NA</v>
      </c>
      <c r="I26" s="260" t="str">
        <f t="shared" si="8"/>
        <v>NA</v>
      </c>
      <c r="J26" s="260" t="str">
        <f t="shared" si="8"/>
        <v>NA</v>
      </c>
      <c r="K26" s="260" t="str">
        <f t="shared" si="8"/>
        <v>NA</v>
      </c>
      <c r="L26" s="260" t="str">
        <f t="shared" si="8"/>
        <v>NA</v>
      </c>
      <c r="M26" s="260" t="str">
        <f t="shared" si="8"/>
        <v>NA</v>
      </c>
      <c r="N26" s="260" t="str">
        <f t="shared" si="8"/>
        <v>NA</v>
      </c>
      <c r="O26" s="260" t="str">
        <f t="shared" si="8"/>
        <v>NA</v>
      </c>
      <c r="P26" s="260" t="str">
        <f t="shared" si="8"/>
        <v>NA</v>
      </c>
      <c r="Q26" s="260" t="str">
        <f t="shared" si="8"/>
        <v>NA</v>
      </c>
      <c r="R26" s="253"/>
      <c r="S26" s="253"/>
      <c r="X26" s="253"/>
      <c r="Y26" s="253" t="str">
        <f t="shared" si="0"/>
        <v/>
      </c>
      <c r="Z26" s="253" t="str">
        <f t="shared" si="1"/>
        <v>Operator 1</v>
      </c>
      <c r="AA26" s="253" t="str">
        <f t="shared" si="2"/>
        <v/>
      </c>
      <c r="AB26" s="253">
        <f>COUNTIF(E$3:E26,E26)</f>
        <v>24</v>
      </c>
      <c r="AC26" s="253">
        <f t="shared" si="3"/>
        <v>30</v>
      </c>
      <c r="AD26" s="253">
        <f t="shared" si="4"/>
        <v>0</v>
      </c>
      <c r="AE26" s="253">
        <f t="shared" si="5"/>
        <v>0</v>
      </c>
      <c r="AF26" s="253" t="str">
        <f t="shared" si="5"/>
        <v/>
      </c>
      <c r="AG26" s="253" t="str">
        <f t="shared" si="5"/>
        <v/>
      </c>
      <c r="AH26" s="247" t="str">
        <f t="shared" si="5"/>
        <v/>
      </c>
      <c r="AI26" s="247" t="str">
        <f t="shared" si="5"/>
        <v/>
      </c>
      <c r="AJ26" s="247" t="str">
        <f t="shared" si="5"/>
        <v/>
      </c>
      <c r="AK26" s="247" t="str">
        <f t="shared" si="5"/>
        <v/>
      </c>
      <c r="AL26" s="247" t="str">
        <f t="shared" si="5"/>
        <v/>
      </c>
      <c r="AM26" s="247" t="str">
        <f t="shared" si="5"/>
        <v/>
      </c>
      <c r="AN26" s="247" t="str">
        <f t="shared" si="5"/>
        <v/>
      </c>
      <c r="AO26" s="247" t="str">
        <f t="shared" si="6"/>
        <v/>
      </c>
    </row>
    <row r="27" spans="3:41">
      <c r="C27" s="254" t="str">
        <f>IF('C2'!B36="","",'C2'!B36)</f>
        <v/>
      </c>
      <c r="D27" s="255" t="str">
        <f>IF(C27="","",SUM('C2'!C36:F36))</f>
        <v/>
      </c>
      <c r="E27" s="256" t="s">
        <v>30</v>
      </c>
      <c r="G27" s="259" t="s">
        <v>27</v>
      </c>
      <c r="H27" s="260" t="str">
        <f t="shared" ref="H27:K27" si="9">IF(MAX(AE3:AE102)=0,"NA",MAX(AE3:AE102))</f>
        <v>NA</v>
      </c>
      <c r="I27" s="260" t="str">
        <f t="shared" si="9"/>
        <v>NA</v>
      </c>
      <c r="J27" s="260" t="str">
        <f t="shared" si="9"/>
        <v>NA</v>
      </c>
      <c r="K27" s="260" t="str">
        <f t="shared" si="9"/>
        <v>NA</v>
      </c>
      <c r="L27" s="260" t="str">
        <f>IF(MAX(AI3:AI102)=0,"NA",MAX(AI3:AI102))</f>
        <v>NA</v>
      </c>
      <c r="M27" s="260" t="str">
        <f t="shared" ref="M27:Q27" si="10">IF(MAX(AJ3:AJ102)=0,"NA",MAX(AJ3:AJ102))</f>
        <v>NA</v>
      </c>
      <c r="N27" s="260" t="str">
        <f t="shared" si="10"/>
        <v>NA</v>
      </c>
      <c r="O27" s="260" t="str">
        <f t="shared" si="10"/>
        <v>NA</v>
      </c>
      <c r="P27" s="260" t="str">
        <f t="shared" si="10"/>
        <v>NA</v>
      </c>
      <c r="Q27" s="260" t="str">
        <f t="shared" si="10"/>
        <v>NA</v>
      </c>
      <c r="R27" s="253"/>
      <c r="S27" s="253"/>
      <c r="X27" s="253"/>
      <c r="Y27" s="253" t="str">
        <f t="shared" si="0"/>
        <v/>
      </c>
      <c r="Z27" s="253" t="str">
        <f t="shared" si="1"/>
        <v>Operator 1</v>
      </c>
      <c r="AA27" s="253" t="str">
        <f t="shared" si="2"/>
        <v/>
      </c>
      <c r="AB27" s="253">
        <f>COUNTIF(E$3:E27,E27)</f>
        <v>25</v>
      </c>
      <c r="AC27" s="253">
        <f t="shared" si="3"/>
        <v>30</v>
      </c>
      <c r="AD27" s="253">
        <f t="shared" si="4"/>
        <v>0</v>
      </c>
      <c r="AE27" s="253">
        <f t="shared" si="5"/>
        <v>0</v>
      </c>
      <c r="AF27" s="253" t="str">
        <f t="shared" si="5"/>
        <v/>
      </c>
      <c r="AG27" s="253" t="str">
        <f t="shared" si="5"/>
        <v/>
      </c>
      <c r="AH27" s="247" t="str">
        <f t="shared" si="5"/>
        <v/>
      </c>
      <c r="AI27" s="247" t="str">
        <f t="shared" si="5"/>
        <v/>
      </c>
      <c r="AJ27" s="247" t="str">
        <f t="shared" si="5"/>
        <v/>
      </c>
      <c r="AK27" s="247" t="str">
        <f t="shared" si="5"/>
        <v/>
      </c>
      <c r="AL27" s="247" t="str">
        <f t="shared" si="5"/>
        <v/>
      </c>
      <c r="AM27" s="247" t="str">
        <f t="shared" si="5"/>
        <v/>
      </c>
      <c r="AN27" s="247" t="str">
        <f t="shared" si="5"/>
        <v/>
      </c>
      <c r="AO27" s="247" t="str">
        <f t="shared" si="6"/>
        <v/>
      </c>
    </row>
    <row r="28" spans="3:41">
      <c r="C28" s="254" t="str">
        <f>IF('C2'!B37="","",'C2'!B37)</f>
        <v/>
      </c>
      <c r="D28" s="255" t="str">
        <f>IF(C28="","",SUM('C2'!C37:F37))</f>
        <v/>
      </c>
      <c r="E28" s="256" t="s">
        <v>30</v>
      </c>
      <c r="G28" s="259" t="s">
        <v>29</v>
      </c>
      <c r="H28" s="261">
        <f t="shared" ref="H28:P28" si="11">IF(H27="NA",0,H27/H21)</f>
        <v>0</v>
      </c>
      <c r="I28" s="261">
        <f t="shared" si="11"/>
        <v>0</v>
      </c>
      <c r="J28" s="261">
        <f t="shared" si="11"/>
        <v>0</v>
      </c>
      <c r="K28" s="261">
        <f t="shared" si="11"/>
        <v>0</v>
      </c>
      <c r="L28" s="261">
        <f t="shared" si="11"/>
        <v>0</v>
      </c>
      <c r="M28" s="261">
        <f t="shared" si="11"/>
        <v>0</v>
      </c>
      <c r="N28" s="261">
        <f t="shared" si="11"/>
        <v>0</v>
      </c>
      <c r="O28" s="261">
        <f t="shared" si="11"/>
        <v>0</v>
      </c>
      <c r="P28" s="261">
        <f t="shared" si="11"/>
        <v>0</v>
      </c>
      <c r="Q28" s="261">
        <f t="shared" ref="Q28" si="12">IF(Q27="NA",0,Q27/Q24)</f>
        <v>0</v>
      </c>
      <c r="R28" s="253"/>
      <c r="S28" s="253"/>
      <c r="X28" s="253"/>
      <c r="Y28" s="253" t="str">
        <f t="shared" si="0"/>
        <v/>
      </c>
      <c r="Z28" s="253" t="str">
        <f t="shared" si="1"/>
        <v>Operator 1</v>
      </c>
      <c r="AA28" s="253" t="str">
        <f t="shared" si="2"/>
        <v/>
      </c>
      <c r="AB28" s="253">
        <f>COUNTIF(E$3:E28,E28)</f>
        <v>26</v>
      </c>
      <c r="AC28" s="253">
        <f t="shared" si="3"/>
        <v>30</v>
      </c>
      <c r="AD28" s="253">
        <f t="shared" si="4"/>
        <v>0</v>
      </c>
      <c r="AE28" s="253">
        <f t="shared" si="5"/>
        <v>0</v>
      </c>
      <c r="AF28" s="253" t="str">
        <f t="shared" si="5"/>
        <v/>
      </c>
      <c r="AG28" s="253" t="str">
        <f t="shared" si="5"/>
        <v/>
      </c>
      <c r="AH28" s="247" t="str">
        <f t="shared" si="5"/>
        <v/>
      </c>
      <c r="AI28" s="247" t="str">
        <f t="shared" si="5"/>
        <v/>
      </c>
      <c r="AJ28" s="247" t="str">
        <f t="shared" ref="AJ28:AN59" si="13">IF(ISERROR(VLOOKUP(M$29,$Z28:$AD28,5,FALSE)),"",VLOOKUP(M$29,$Z28:$AD28,5,FALSE))</f>
        <v/>
      </c>
      <c r="AK28" s="247" t="str">
        <f t="shared" si="13"/>
        <v/>
      </c>
      <c r="AL28" s="247" t="str">
        <f t="shared" si="13"/>
        <v/>
      </c>
      <c r="AM28" s="247" t="str">
        <f t="shared" si="13"/>
        <v/>
      </c>
      <c r="AN28" s="247" t="str">
        <f t="shared" si="13"/>
        <v/>
      </c>
      <c r="AO28" s="247" t="str">
        <f t="shared" si="6"/>
        <v/>
      </c>
    </row>
    <row r="29" spans="3:41">
      <c r="C29" s="254" t="str">
        <f>IF('C2'!B38="","",'C2'!B38)</f>
        <v/>
      </c>
      <c r="D29" s="255" t="str">
        <f>IF(C29="","",SUM('C2'!C38:F38))</f>
        <v/>
      </c>
      <c r="E29" s="256" t="s">
        <v>30</v>
      </c>
      <c r="G29" s="257"/>
      <c r="H29" s="262" t="s">
        <v>30</v>
      </c>
      <c r="I29" s="262" t="s">
        <v>31</v>
      </c>
      <c r="J29" s="262" t="s">
        <v>32</v>
      </c>
      <c r="K29" s="262" t="s">
        <v>33</v>
      </c>
      <c r="L29" s="262" t="s">
        <v>34</v>
      </c>
      <c r="M29" s="262" t="s">
        <v>35</v>
      </c>
      <c r="N29" s="262" t="s">
        <v>36</v>
      </c>
      <c r="O29" s="262" t="s">
        <v>37</v>
      </c>
      <c r="P29" s="262" t="s">
        <v>38</v>
      </c>
      <c r="Q29" s="262" t="s">
        <v>39</v>
      </c>
      <c r="R29" s="253"/>
      <c r="S29" s="253"/>
      <c r="X29" s="253"/>
      <c r="Y29" s="253" t="str">
        <f t="shared" si="0"/>
        <v/>
      </c>
      <c r="Z29" s="253" t="str">
        <f t="shared" si="1"/>
        <v>Operator 1</v>
      </c>
      <c r="AA29" s="253" t="str">
        <f t="shared" si="2"/>
        <v/>
      </c>
      <c r="AB29" s="253">
        <f>COUNTIF(E$3:E29,E29)</f>
        <v>27</v>
      </c>
      <c r="AC29" s="253">
        <f t="shared" si="3"/>
        <v>30</v>
      </c>
      <c r="AD29" s="253">
        <f t="shared" si="4"/>
        <v>0</v>
      </c>
      <c r="AE29" s="253">
        <f t="shared" ref="AE29:AN60" si="14">IF(ISERROR(VLOOKUP(H$29,$Z29:$AD29,5,FALSE)),"",VLOOKUP(H$29,$Z29:$AD29,5,FALSE))</f>
        <v>0</v>
      </c>
      <c r="AF29" s="253" t="str">
        <f t="shared" si="14"/>
        <v/>
      </c>
      <c r="AG29" s="253" t="str">
        <f t="shared" si="14"/>
        <v/>
      </c>
      <c r="AH29" s="247" t="str">
        <f t="shared" si="14"/>
        <v/>
      </c>
      <c r="AI29" s="247" t="str">
        <f t="shared" si="14"/>
        <v/>
      </c>
      <c r="AJ29" s="247" t="str">
        <f t="shared" si="13"/>
        <v/>
      </c>
      <c r="AK29" s="247" t="str">
        <f t="shared" si="13"/>
        <v/>
      </c>
      <c r="AL29" s="247" t="str">
        <f t="shared" si="13"/>
        <v/>
      </c>
      <c r="AM29" s="247" t="str">
        <f t="shared" si="13"/>
        <v/>
      </c>
      <c r="AN29" s="247" t="str">
        <f t="shared" si="13"/>
        <v/>
      </c>
      <c r="AO29" s="247" t="str">
        <f t="shared" si="6"/>
        <v/>
      </c>
    </row>
    <row r="30" spans="3:41">
      <c r="C30" s="254" t="str">
        <f>IF('C2'!B39="","",'C2'!B39)</f>
        <v/>
      </c>
      <c r="D30" s="255" t="str">
        <f>IF(C30="","",SUM('C2'!C39:F39))</f>
        <v/>
      </c>
      <c r="E30" s="256" t="s">
        <v>30</v>
      </c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3"/>
      <c r="S30" s="253"/>
      <c r="X30" s="253"/>
      <c r="Y30" s="253" t="str">
        <f t="shared" si="0"/>
        <v/>
      </c>
      <c r="Z30" s="253" t="str">
        <f t="shared" si="1"/>
        <v>Operator 1</v>
      </c>
      <c r="AA30" s="253" t="str">
        <f t="shared" si="2"/>
        <v/>
      </c>
      <c r="AB30" s="253">
        <f>COUNTIF(E$3:E30,E30)</f>
        <v>28</v>
      </c>
      <c r="AC30" s="253">
        <f t="shared" si="3"/>
        <v>30</v>
      </c>
      <c r="AD30" s="253">
        <f t="shared" si="4"/>
        <v>0</v>
      </c>
      <c r="AE30" s="253">
        <f t="shared" si="14"/>
        <v>0</v>
      </c>
      <c r="AF30" s="253" t="str">
        <f t="shared" si="14"/>
        <v/>
      </c>
      <c r="AG30" s="253" t="str">
        <f t="shared" si="14"/>
        <v/>
      </c>
      <c r="AH30" s="247" t="str">
        <f t="shared" si="14"/>
        <v/>
      </c>
      <c r="AI30" s="247" t="str">
        <f t="shared" si="14"/>
        <v/>
      </c>
      <c r="AJ30" s="247" t="str">
        <f t="shared" si="13"/>
        <v/>
      </c>
      <c r="AK30" s="247" t="str">
        <f t="shared" si="13"/>
        <v/>
      </c>
      <c r="AL30" s="247" t="str">
        <f t="shared" si="13"/>
        <v/>
      </c>
      <c r="AM30" s="247" t="str">
        <f t="shared" si="13"/>
        <v/>
      </c>
      <c r="AN30" s="247" t="str">
        <f t="shared" si="13"/>
        <v/>
      </c>
      <c r="AO30" s="247" t="str">
        <f t="shared" si="6"/>
        <v/>
      </c>
    </row>
    <row r="31" spans="3:41">
      <c r="C31" s="254" t="str">
        <f>IF('C2'!B40="","",'C2'!B40)</f>
        <v/>
      </c>
      <c r="D31" s="255" t="str">
        <f>IF(C31="","",SUM('C2'!C40:F40))</f>
        <v/>
      </c>
      <c r="E31" s="256" t="s">
        <v>30</v>
      </c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X31" s="253"/>
      <c r="Y31" s="253" t="str">
        <f t="shared" si="0"/>
        <v/>
      </c>
      <c r="Z31" s="253" t="str">
        <f t="shared" si="1"/>
        <v>Operator 1</v>
      </c>
      <c r="AA31" s="253" t="str">
        <f t="shared" si="2"/>
        <v/>
      </c>
      <c r="AB31" s="253">
        <f>COUNTIF(E$3:E31,E31)</f>
        <v>29</v>
      </c>
      <c r="AC31" s="253">
        <f t="shared" si="3"/>
        <v>30</v>
      </c>
      <c r="AD31" s="253">
        <f t="shared" si="4"/>
        <v>0</v>
      </c>
      <c r="AE31" s="253">
        <f t="shared" si="14"/>
        <v>0</v>
      </c>
      <c r="AF31" s="253" t="str">
        <f t="shared" si="14"/>
        <v/>
      </c>
      <c r="AG31" s="253" t="str">
        <f t="shared" si="14"/>
        <v/>
      </c>
      <c r="AH31" s="247" t="str">
        <f t="shared" si="14"/>
        <v/>
      </c>
      <c r="AI31" s="247" t="str">
        <f t="shared" si="14"/>
        <v/>
      </c>
      <c r="AJ31" s="247" t="str">
        <f t="shared" si="13"/>
        <v/>
      </c>
      <c r="AK31" s="247" t="str">
        <f t="shared" si="13"/>
        <v/>
      </c>
      <c r="AL31" s="247" t="str">
        <f t="shared" si="13"/>
        <v/>
      </c>
      <c r="AM31" s="247" t="str">
        <f t="shared" si="13"/>
        <v/>
      </c>
      <c r="AN31" s="247" t="str">
        <f t="shared" si="13"/>
        <v/>
      </c>
      <c r="AO31" s="247" t="str">
        <f t="shared" si="6"/>
        <v/>
      </c>
    </row>
    <row r="32" spans="3:41">
      <c r="C32" s="254" t="str">
        <f>IF('C2'!B41="","",'C2'!B41)</f>
        <v/>
      </c>
      <c r="D32" s="255" t="str">
        <f>IF(C32="","",SUM('C2'!C41:F41))</f>
        <v/>
      </c>
      <c r="E32" s="256" t="s">
        <v>30</v>
      </c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X32" s="253"/>
      <c r="Y32" s="253" t="str">
        <f t="shared" si="0"/>
        <v/>
      </c>
      <c r="Z32" s="253" t="str">
        <f t="shared" si="1"/>
        <v>Operator 1</v>
      </c>
      <c r="AA32" s="253" t="str">
        <f t="shared" si="2"/>
        <v/>
      </c>
      <c r="AB32" s="253">
        <f>COUNTIF(E$3:E32,E32)</f>
        <v>30</v>
      </c>
      <c r="AC32" s="253">
        <f t="shared" si="3"/>
        <v>30</v>
      </c>
      <c r="AD32" s="253">
        <f t="shared" si="4"/>
        <v>0</v>
      </c>
      <c r="AE32" s="253">
        <f t="shared" si="14"/>
        <v>0</v>
      </c>
      <c r="AF32" s="253" t="str">
        <f t="shared" si="14"/>
        <v/>
      </c>
      <c r="AG32" s="253" t="str">
        <f t="shared" si="14"/>
        <v/>
      </c>
      <c r="AH32" s="247" t="str">
        <f t="shared" si="14"/>
        <v/>
      </c>
      <c r="AI32" s="247" t="str">
        <f t="shared" si="14"/>
        <v/>
      </c>
      <c r="AJ32" s="247" t="str">
        <f t="shared" si="13"/>
        <v/>
      </c>
      <c r="AK32" s="247" t="str">
        <f t="shared" si="13"/>
        <v/>
      </c>
      <c r="AL32" s="247" t="str">
        <f t="shared" si="13"/>
        <v/>
      </c>
      <c r="AM32" s="247" t="str">
        <f t="shared" si="13"/>
        <v/>
      </c>
      <c r="AN32" s="247" t="str">
        <f t="shared" si="13"/>
        <v/>
      </c>
      <c r="AO32" s="247" t="str">
        <f t="shared" si="6"/>
        <v/>
      </c>
    </row>
    <row r="33" spans="7:41"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X33" s="253"/>
      <c r="Y33" s="253">
        <f t="shared" si="0"/>
        <v>0</v>
      </c>
      <c r="Z33" s="253">
        <f t="shared" si="1"/>
        <v>0</v>
      </c>
      <c r="AA33" s="253">
        <f t="shared" si="2"/>
        <v>0</v>
      </c>
      <c r="AB33" s="253">
        <f>COUNTIF(E$3:E33,E33)</f>
        <v>0</v>
      </c>
      <c r="AC33" s="253">
        <f t="shared" si="3"/>
        <v>0</v>
      </c>
      <c r="AD33" s="253">
        <f t="shared" si="4"/>
        <v>0</v>
      </c>
      <c r="AE33" s="253" t="str">
        <f t="shared" si="14"/>
        <v/>
      </c>
      <c r="AF33" s="253" t="str">
        <f t="shared" si="14"/>
        <v/>
      </c>
      <c r="AG33" s="253" t="str">
        <f t="shared" si="14"/>
        <v/>
      </c>
      <c r="AH33" s="247" t="str">
        <f t="shared" si="14"/>
        <v/>
      </c>
      <c r="AI33" s="247" t="str">
        <f t="shared" si="14"/>
        <v/>
      </c>
      <c r="AJ33" s="247" t="str">
        <f t="shared" si="13"/>
        <v/>
      </c>
      <c r="AK33" s="247" t="str">
        <f t="shared" si="13"/>
        <v/>
      </c>
      <c r="AL33" s="247" t="str">
        <f t="shared" si="13"/>
        <v/>
      </c>
      <c r="AM33" s="247" t="str">
        <f t="shared" si="13"/>
        <v/>
      </c>
      <c r="AN33" s="247" t="str">
        <f t="shared" si="13"/>
        <v/>
      </c>
      <c r="AO33" s="247" t="str">
        <f t="shared" si="6"/>
        <v/>
      </c>
    </row>
    <row r="34" spans="7:41">
      <c r="X34" s="253"/>
      <c r="Y34" s="253">
        <f t="shared" si="0"/>
        <v>0</v>
      </c>
      <c r="Z34" s="253">
        <f t="shared" si="1"/>
        <v>0</v>
      </c>
      <c r="AA34" s="253">
        <f t="shared" si="2"/>
        <v>0</v>
      </c>
      <c r="AB34" s="253">
        <f>COUNTIF(E$3:E34,E34)</f>
        <v>0</v>
      </c>
      <c r="AC34" s="253">
        <f t="shared" si="3"/>
        <v>0</v>
      </c>
      <c r="AD34" s="253">
        <f t="shared" si="4"/>
        <v>0</v>
      </c>
      <c r="AE34" s="253" t="str">
        <f t="shared" si="14"/>
        <v/>
      </c>
      <c r="AF34" s="253" t="str">
        <f t="shared" si="14"/>
        <v/>
      </c>
      <c r="AG34" s="253" t="str">
        <f t="shared" si="14"/>
        <v/>
      </c>
      <c r="AH34" s="247" t="str">
        <f t="shared" si="14"/>
        <v/>
      </c>
      <c r="AI34" s="247" t="str">
        <f t="shared" si="14"/>
        <v/>
      </c>
      <c r="AJ34" s="247" t="str">
        <f t="shared" si="13"/>
        <v/>
      </c>
      <c r="AK34" s="247" t="str">
        <f t="shared" si="13"/>
        <v/>
      </c>
      <c r="AL34" s="247" t="str">
        <f t="shared" si="13"/>
        <v/>
      </c>
      <c r="AM34" s="247" t="str">
        <f t="shared" si="13"/>
        <v/>
      </c>
      <c r="AN34" s="247" t="str">
        <f t="shared" si="13"/>
        <v/>
      </c>
      <c r="AO34" s="247" t="str">
        <f t="shared" si="6"/>
        <v/>
      </c>
    </row>
    <row r="35" spans="7:41">
      <c r="X35" s="253"/>
      <c r="Y35" s="253">
        <f t="shared" si="0"/>
        <v>0</v>
      </c>
      <c r="Z35" s="253">
        <f t="shared" si="1"/>
        <v>0</v>
      </c>
      <c r="AA35" s="253">
        <f t="shared" si="2"/>
        <v>0</v>
      </c>
      <c r="AB35" s="253">
        <f>COUNTIF(E$3:E35,E35)</f>
        <v>0</v>
      </c>
      <c r="AC35" s="253">
        <f t="shared" si="3"/>
        <v>0</v>
      </c>
      <c r="AD35" s="253">
        <f t="shared" si="4"/>
        <v>0</v>
      </c>
      <c r="AE35" s="253" t="str">
        <f t="shared" si="14"/>
        <v/>
      </c>
      <c r="AF35" s="253" t="str">
        <f t="shared" si="14"/>
        <v/>
      </c>
      <c r="AG35" s="253" t="str">
        <f t="shared" si="14"/>
        <v/>
      </c>
      <c r="AH35" s="247" t="str">
        <f t="shared" si="14"/>
        <v/>
      </c>
      <c r="AI35" s="247" t="str">
        <f t="shared" si="14"/>
        <v/>
      </c>
      <c r="AJ35" s="247" t="str">
        <f t="shared" si="13"/>
        <v/>
      </c>
      <c r="AK35" s="247" t="str">
        <f t="shared" si="13"/>
        <v/>
      </c>
      <c r="AL35" s="247" t="str">
        <f t="shared" si="13"/>
        <v/>
      </c>
      <c r="AM35" s="247" t="str">
        <f t="shared" si="13"/>
        <v/>
      </c>
      <c r="AN35" s="247" t="str">
        <f t="shared" si="13"/>
        <v/>
      </c>
      <c r="AO35" s="247" t="str">
        <f t="shared" si="6"/>
        <v/>
      </c>
    </row>
    <row r="36" spans="7:41">
      <c r="X36" s="253"/>
      <c r="Y36" s="253">
        <f t="shared" si="0"/>
        <v>0</v>
      </c>
      <c r="Z36" s="253">
        <f t="shared" si="1"/>
        <v>0</v>
      </c>
      <c r="AA36" s="253">
        <f t="shared" si="2"/>
        <v>0</v>
      </c>
      <c r="AB36" s="253">
        <f>COUNTIF(E$3:E36,E36)</f>
        <v>0</v>
      </c>
      <c r="AC36" s="253">
        <f t="shared" si="3"/>
        <v>0</v>
      </c>
      <c r="AD36" s="253">
        <f t="shared" si="4"/>
        <v>0</v>
      </c>
      <c r="AE36" s="253" t="str">
        <f t="shared" si="14"/>
        <v/>
      </c>
      <c r="AF36" s="253" t="str">
        <f t="shared" si="14"/>
        <v/>
      </c>
      <c r="AG36" s="253" t="str">
        <f t="shared" si="14"/>
        <v/>
      </c>
      <c r="AH36" s="247" t="str">
        <f t="shared" si="14"/>
        <v/>
      </c>
      <c r="AI36" s="247" t="str">
        <f t="shared" si="14"/>
        <v/>
      </c>
      <c r="AJ36" s="247" t="str">
        <f t="shared" si="13"/>
        <v/>
      </c>
      <c r="AK36" s="247" t="str">
        <f t="shared" si="13"/>
        <v/>
      </c>
      <c r="AL36" s="247" t="str">
        <f t="shared" si="13"/>
        <v/>
      </c>
      <c r="AM36" s="247" t="str">
        <f t="shared" si="13"/>
        <v/>
      </c>
      <c r="AN36" s="247" t="str">
        <f t="shared" si="13"/>
        <v/>
      </c>
      <c r="AO36" s="247" t="str">
        <f t="shared" si="6"/>
        <v/>
      </c>
    </row>
    <row r="37" spans="7:41">
      <c r="X37" s="253"/>
      <c r="Y37" s="253">
        <f t="shared" si="0"/>
        <v>0</v>
      </c>
      <c r="Z37" s="253">
        <f t="shared" si="1"/>
        <v>0</v>
      </c>
      <c r="AA37" s="253">
        <f t="shared" si="2"/>
        <v>0</v>
      </c>
      <c r="AB37" s="253">
        <f>COUNTIF(E$3:E37,E37)</f>
        <v>0</v>
      </c>
      <c r="AC37" s="253">
        <f t="shared" si="3"/>
        <v>0</v>
      </c>
      <c r="AD37" s="253">
        <f t="shared" si="4"/>
        <v>0</v>
      </c>
      <c r="AE37" s="253" t="str">
        <f t="shared" si="14"/>
        <v/>
      </c>
      <c r="AF37" s="253" t="str">
        <f t="shared" si="14"/>
        <v/>
      </c>
      <c r="AG37" s="253" t="str">
        <f t="shared" si="14"/>
        <v/>
      </c>
      <c r="AH37" s="247" t="str">
        <f t="shared" si="14"/>
        <v/>
      </c>
      <c r="AI37" s="247" t="str">
        <f t="shared" si="14"/>
        <v/>
      </c>
      <c r="AJ37" s="247" t="str">
        <f t="shared" si="13"/>
        <v/>
      </c>
      <c r="AK37" s="247" t="str">
        <f t="shared" si="13"/>
        <v/>
      </c>
      <c r="AL37" s="247" t="str">
        <f t="shared" si="13"/>
        <v/>
      </c>
      <c r="AM37" s="247" t="str">
        <f t="shared" si="13"/>
        <v/>
      </c>
      <c r="AN37" s="247" t="str">
        <f t="shared" si="13"/>
        <v/>
      </c>
      <c r="AO37" s="247" t="str">
        <f t="shared" si="6"/>
        <v/>
      </c>
    </row>
    <row r="38" spans="7:41">
      <c r="X38" s="253"/>
      <c r="Y38" s="253">
        <f t="shared" si="0"/>
        <v>0</v>
      </c>
      <c r="Z38" s="253">
        <f t="shared" si="1"/>
        <v>0</v>
      </c>
      <c r="AA38" s="253">
        <f t="shared" si="2"/>
        <v>0</v>
      </c>
      <c r="AB38" s="253">
        <f>COUNTIF(E$3:E38,E38)</f>
        <v>0</v>
      </c>
      <c r="AC38" s="253">
        <f t="shared" si="3"/>
        <v>0</v>
      </c>
      <c r="AD38" s="253">
        <f t="shared" si="4"/>
        <v>0</v>
      </c>
      <c r="AE38" s="253" t="str">
        <f t="shared" si="14"/>
        <v/>
      </c>
      <c r="AF38" s="253" t="str">
        <f t="shared" si="14"/>
        <v/>
      </c>
      <c r="AG38" s="253" t="str">
        <f t="shared" si="14"/>
        <v/>
      </c>
      <c r="AH38" s="247" t="str">
        <f t="shared" si="14"/>
        <v/>
      </c>
      <c r="AI38" s="247" t="str">
        <f t="shared" si="14"/>
        <v/>
      </c>
      <c r="AJ38" s="247" t="str">
        <f t="shared" si="13"/>
        <v/>
      </c>
      <c r="AK38" s="247" t="str">
        <f t="shared" si="13"/>
        <v/>
      </c>
      <c r="AL38" s="247" t="str">
        <f t="shared" si="13"/>
        <v/>
      </c>
      <c r="AM38" s="247" t="str">
        <f t="shared" si="13"/>
        <v/>
      </c>
      <c r="AN38" s="247" t="str">
        <f t="shared" si="13"/>
        <v/>
      </c>
      <c r="AO38" s="247" t="str">
        <f t="shared" si="6"/>
        <v/>
      </c>
    </row>
    <row r="39" spans="7:41">
      <c r="X39" s="253"/>
      <c r="Y39" s="253">
        <f t="shared" si="0"/>
        <v>0</v>
      </c>
      <c r="Z39" s="253">
        <f t="shared" si="1"/>
        <v>0</v>
      </c>
      <c r="AA39" s="253">
        <f t="shared" si="2"/>
        <v>0</v>
      </c>
      <c r="AB39" s="253">
        <f>COUNTIF(E$3:E39,E39)</f>
        <v>0</v>
      </c>
      <c r="AC39" s="253">
        <f t="shared" si="3"/>
        <v>0</v>
      </c>
      <c r="AD39" s="253">
        <f t="shared" si="4"/>
        <v>0</v>
      </c>
      <c r="AE39" s="253" t="str">
        <f t="shared" si="14"/>
        <v/>
      </c>
      <c r="AF39" s="253" t="str">
        <f t="shared" si="14"/>
        <v/>
      </c>
      <c r="AG39" s="253" t="str">
        <f t="shared" si="14"/>
        <v/>
      </c>
      <c r="AH39" s="247" t="str">
        <f t="shared" si="14"/>
        <v/>
      </c>
      <c r="AI39" s="247" t="str">
        <f t="shared" si="14"/>
        <v/>
      </c>
      <c r="AJ39" s="247" t="str">
        <f t="shared" si="13"/>
        <v/>
      </c>
      <c r="AK39" s="247" t="str">
        <f t="shared" si="13"/>
        <v/>
      </c>
      <c r="AL39" s="247" t="str">
        <f t="shared" si="13"/>
        <v/>
      </c>
      <c r="AM39" s="247" t="str">
        <f t="shared" si="13"/>
        <v/>
      </c>
      <c r="AN39" s="247" t="str">
        <f t="shared" si="13"/>
        <v/>
      </c>
      <c r="AO39" s="247" t="str">
        <f t="shared" si="6"/>
        <v/>
      </c>
    </row>
    <row r="40" spans="7:41">
      <c r="X40" s="253"/>
      <c r="Y40" s="253">
        <f t="shared" si="0"/>
        <v>0</v>
      </c>
      <c r="Z40" s="253">
        <f t="shared" si="1"/>
        <v>0</v>
      </c>
      <c r="AA40" s="253">
        <f t="shared" si="2"/>
        <v>0</v>
      </c>
      <c r="AB40" s="253">
        <f>COUNTIF(E$3:E40,E40)</f>
        <v>0</v>
      </c>
      <c r="AC40" s="253">
        <f t="shared" si="3"/>
        <v>0</v>
      </c>
      <c r="AD40" s="253">
        <f t="shared" si="4"/>
        <v>0</v>
      </c>
      <c r="AE40" s="253" t="str">
        <f t="shared" si="14"/>
        <v/>
      </c>
      <c r="AF40" s="253" t="str">
        <f t="shared" si="14"/>
        <v/>
      </c>
      <c r="AG40" s="253" t="str">
        <f t="shared" si="14"/>
        <v/>
      </c>
      <c r="AH40" s="247" t="str">
        <f t="shared" si="14"/>
        <v/>
      </c>
      <c r="AI40" s="247" t="str">
        <f t="shared" si="14"/>
        <v/>
      </c>
      <c r="AJ40" s="247" t="str">
        <f t="shared" si="13"/>
        <v/>
      </c>
      <c r="AK40" s="247" t="str">
        <f t="shared" si="13"/>
        <v/>
      </c>
      <c r="AL40" s="247" t="str">
        <f t="shared" si="13"/>
        <v/>
      </c>
      <c r="AM40" s="247" t="str">
        <f t="shared" si="13"/>
        <v/>
      </c>
      <c r="AN40" s="247" t="str">
        <f t="shared" si="13"/>
        <v/>
      </c>
      <c r="AO40" s="247" t="str">
        <f t="shared" si="6"/>
        <v/>
      </c>
    </row>
    <row r="41" spans="7:41">
      <c r="X41" s="253"/>
      <c r="Y41" s="253">
        <f t="shared" si="0"/>
        <v>0</v>
      </c>
      <c r="Z41" s="253">
        <f t="shared" si="1"/>
        <v>0</v>
      </c>
      <c r="AA41" s="253">
        <f t="shared" si="2"/>
        <v>0</v>
      </c>
      <c r="AB41" s="253">
        <f>COUNTIF(E$3:E41,E41)</f>
        <v>0</v>
      </c>
      <c r="AC41" s="253">
        <f t="shared" si="3"/>
        <v>0</v>
      </c>
      <c r="AD41" s="253">
        <f t="shared" si="4"/>
        <v>0</v>
      </c>
      <c r="AE41" s="253" t="str">
        <f t="shared" si="14"/>
        <v/>
      </c>
      <c r="AF41" s="253" t="str">
        <f t="shared" si="14"/>
        <v/>
      </c>
      <c r="AG41" s="253" t="str">
        <f t="shared" si="14"/>
        <v/>
      </c>
      <c r="AH41" s="247" t="str">
        <f t="shared" si="14"/>
        <v/>
      </c>
      <c r="AI41" s="247" t="str">
        <f t="shared" si="14"/>
        <v/>
      </c>
      <c r="AJ41" s="247" t="str">
        <f t="shared" si="13"/>
        <v/>
      </c>
      <c r="AK41" s="247" t="str">
        <f t="shared" si="13"/>
        <v/>
      </c>
      <c r="AL41" s="247" t="str">
        <f t="shared" si="13"/>
        <v/>
      </c>
      <c r="AM41" s="247" t="str">
        <f t="shared" si="13"/>
        <v/>
      </c>
      <c r="AN41" s="247" t="str">
        <f t="shared" si="13"/>
        <v/>
      </c>
      <c r="AO41" s="247" t="str">
        <f t="shared" si="6"/>
        <v/>
      </c>
    </row>
    <row r="42" spans="7:41">
      <c r="X42" s="253"/>
      <c r="Y42" s="253">
        <f t="shared" si="0"/>
        <v>0</v>
      </c>
      <c r="Z42" s="253">
        <f t="shared" si="1"/>
        <v>0</v>
      </c>
      <c r="AA42" s="253">
        <f t="shared" si="2"/>
        <v>0</v>
      </c>
      <c r="AB42" s="253">
        <f>COUNTIF(E$3:E42,E42)</f>
        <v>0</v>
      </c>
      <c r="AC42" s="253">
        <f t="shared" si="3"/>
        <v>0</v>
      </c>
      <c r="AD42" s="253">
        <f t="shared" si="4"/>
        <v>0</v>
      </c>
      <c r="AE42" s="253" t="str">
        <f t="shared" si="14"/>
        <v/>
      </c>
      <c r="AF42" s="253" t="str">
        <f t="shared" si="14"/>
        <v/>
      </c>
      <c r="AG42" s="253" t="str">
        <f t="shared" si="14"/>
        <v/>
      </c>
      <c r="AH42" s="247" t="str">
        <f t="shared" si="14"/>
        <v/>
      </c>
      <c r="AI42" s="247" t="str">
        <f t="shared" si="14"/>
        <v/>
      </c>
      <c r="AJ42" s="247" t="str">
        <f t="shared" si="13"/>
        <v/>
      </c>
      <c r="AK42" s="247" t="str">
        <f t="shared" si="13"/>
        <v/>
      </c>
      <c r="AL42" s="247" t="str">
        <f t="shared" si="13"/>
        <v/>
      </c>
      <c r="AM42" s="247" t="str">
        <f t="shared" si="13"/>
        <v/>
      </c>
      <c r="AN42" s="247" t="str">
        <f t="shared" si="13"/>
        <v/>
      </c>
      <c r="AO42" s="247" t="str">
        <f t="shared" si="6"/>
        <v/>
      </c>
    </row>
    <row r="43" spans="7:41">
      <c r="X43" s="253"/>
      <c r="Y43" s="253">
        <f t="shared" si="0"/>
        <v>0</v>
      </c>
      <c r="Z43" s="253">
        <f t="shared" si="1"/>
        <v>0</v>
      </c>
      <c r="AA43" s="253">
        <f t="shared" si="2"/>
        <v>0</v>
      </c>
      <c r="AB43" s="253">
        <f>COUNTIF(E$3:E43,E43)</f>
        <v>0</v>
      </c>
      <c r="AC43" s="253">
        <f t="shared" si="3"/>
        <v>0</v>
      </c>
      <c r="AD43" s="253">
        <f t="shared" si="4"/>
        <v>0</v>
      </c>
      <c r="AE43" s="253" t="str">
        <f t="shared" si="14"/>
        <v/>
      </c>
      <c r="AF43" s="253" t="str">
        <f t="shared" si="14"/>
        <v/>
      </c>
      <c r="AG43" s="253" t="str">
        <f t="shared" si="14"/>
        <v/>
      </c>
      <c r="AH43" s="247" t="str">
        <f t="shared" si="14"/>
        <v/>
      </c>
      <c r="AI43" s="247" t="str">
        <f t="shared" si="14"/>
        <v/>
      </c>
      <c r="AJ43" s="247" t="str">
        <f t="shared" si="13"/>
        <v/>
      </c>
      <c r="AK43" s="247" t="str">
        <f t="shared" si="13"/>
        <v/>
      </c>
      <c r="AL43" s="247" t="str">
        <f t="shared" si="13"/>
        <v/>
      </c>
      <c r="AM43" s="247" t="str">
        <f t="shared" si="13"/>
        <v/>
      </c>
      <c r="AN43" s="247" t="str">
        <f t="shared" si="13"/>
        <v/>
      </c>
      <c r="AO43" s="247" t="str">
        <f t="shared" si="6"/>
        <v/>
      </c>
    </row>
    <row r="44" spans="7:41">
      <c r="X44" s="253"/>
      <c r="Y44" s="253">
        <f t="shared" si="0"/>
        <v>0</v>
      </c>
      <c r="Z44" s="253">
        <f t="shared" si="1"/>
        <v>0</v>
      </c>
      <c r="AA44" s="253">
        <f t="shared" si="2"/>
        <v>0</v>
      </c>
      <c r="AB44" s="253">
        <f>COUNTIF(E$3:E44,E44)</f>
        <v>0</v>
      </c>
      <c r="AC44" s="253">
        <f t="shared" si="3"/>
        <v>0</v>
      </c>
      <c r="AD44" s="253">
        <f t="shared" si="4"/>
        <v>0</v>
      </c>
      <c r="AE44" s="253" t="str">
        <f t="shared" si="14"/>
        <v/>
      </c>
      <c r="AF44" s="253" t="str">
        <f t="shared" si="14"/>
        <v/>
      </c>
      <c r="AG44" s="253" t="str">
        <f t="shared" si="14"/>
        <v/>
      </c>
      <c r="AH44" s="247" t="str">
        <f t="shared" si="14"/>
        <v/>
      </c>
      <c r="AI44" s="247" t="str">
        <f t="shared" si="14"/>
        <v/>
      </c>
      <c r="AJ44" s="247" t="str">
        <f t="shared" si="13"/>
        <v/>
      </c>
      <c r="AK44" s="247" t="str">
        <f t="shared" si="13"/>
        <v/>
      </c>
      <c r="AL44" s="247" t="str">
        <f t="shared" si="13"/>
        <v/>
      </c>
      <c r="AM44" s="247" t="str">
        <f t="shared" si="13"/>
        <v/>
      </c>
      <c r="AN44" s="247" t="str">
        <f t="shared" si="13"/>
        <v/>
      </c>
      <c r="AO44" s="247" t="str">
        <f t="shared" si="6"/>
        <v/>
      </c>
    </row>
    <row r="45" spans="7:41">
      <c r="X45" s="253"/>
      <c r="Y45" s="253">
        <f t="shared" si="0"/>
        <v>0</v>
      </c>
      <c r="Z45" s="253">
        <f t="shared" si="1"/>
        <v>0</v>
      </c>
      <c r="AA45" s="253">
        <f t="shared" si="2"/>
        <v>0</v>
      </c>
      <c r="AB45" s="253">
        <f>COUNTIF(E$3:E45,E45)</f>
        <v>0</v>
      </c>
      <c r="AC45" s="253">
        <f t="shared" si="3"/>
        <v>0</v>
      </c>
      <c r="AD45" s="253">
        <f t="shared" si="4"/>
        <v>0</v>
      </c>
      <c r="AE45" s="253" t="str">
        <f t="shared" si="14"/>
        <v/>
      </c>
      <c r="AF45" s="253" t="str">
        <f t="shared" si="14"/>
        <v/>
      </c>
      <c r="AG45" s="253" t="str">
        <f t="shared" si="14"/>
        <v/>
      </c>
      <c r="AH45" s="247" t="str">
        <f t="shared" si="14"/>
        <v/>
      </c>
      <c r="AI45" s="247" t="str">
        <f t="shared" si="14"/>
        <v/>
      </c>
      <c r="AJ45" s="247" t="str">
        <f t="shared" si="13"/>
        <v/>
      </c>
      <c r="AK45" s="247" t="str">
        <f t="shared" si="13"/>
        <v/>
      </c>
      <c r="AL45" s="247" t="str">
        <f t="shared" si="13"/>
        <v/>
      </c>
      <c r="AM45" s="247" t="str">
        <f t="shared" si="13"/>
        <v/>
      </c>
      <c r="AN45" s="247" t="str">
        <f t="shared" si="13"/>
        <v/>
      </c>
      <c r="AO45" s="247" t="str">
        <f t="shared" si="6"/>
        <v/>
      </c>
    </row>
    <row r="46" spans="7:41">
      <c r="X46" s="253"/>
      <c r="Y46" s="253">
        <f t="shared" si="0"/>
        <v>0</v>
      </c>
      <c r="Z46" s="253">
        <f t="shared" si="1"/>
        <v>0</v>
      </c>
      <c r="AA46" s="253">
        <f t="shared" si="2"/>
        <v>0</v>
      </c>
      <c r="AB46" s="253">
        <f>COUNTIF(E$3:E46,E46)</f>
        <v>0</v>
      </c>
      <c r="AC46" s="253">
        <f t="shared" si="3"/>
        <v>0</v>
      </c>
      <c r="AD46" s="253">
        <f t="shared" si="4"/>
        <v>0</v>
      </c>
      <c r="AE46" s="253" t="str">
        <f t="shared" si="14"/>
        <v/>
      </c>
      <c r="AF46" s="253" t="str">
        <f t="shared" si="14"/>
        <v/>
      </c>
      <c r="AG46" s="253" t="str">
        <f t="shared" si="14"/>
        <v/>
      </c>
      <c r="AH46" s="247" t="str">
        <f t="shared" si="14"/>
        <v/>
      </c>
      <c r="AI46" s="247" t="str">
        <f t="shared" si="14"/>
        <v/>
      </c>
      <c r="AJ46" s="247" t="str">
        <f t="shared" si="13"/>
        <v/>
      </c>
      <c r="AK46" s="247" t="str">
        <f t="shared" si="13"/>
        <v/>
      </c>
      <c r="AL46" s="247" t="str">
        <f t="shared" si="13"/>
        <v/>
      </c>
      <c r="AM46" s="247" t="str">
        <f t="shared" si="13"/>
        <v/>
      </c>
      <c r="AN46" s="247" t="str">
        <f t="shared" si="13"/>
        <v/>
      </c>
      <c r="AO46" s="247" t="str">
        <f t="shared" si="6"/>
        <v/>
      </c>
    </row>
    <row r="47" spans="7:41">
      <c r="X47" s="253"/>
      <c r="Y47" s="253">
        <f t="shared" si="0"/>
        <v>0</v>
      </c>
      <c r="Z47" s="253">
        <f t="shared" si="1"/>
        <v>0</v>
      </c>
      <c r="AA47" s="253">
        <f t="shared" si="2"/>
        <v>0</v>
      </c>
      <c r="AB47" s="253">
        <f>COUNTIF(E$3:E47,E47)</f>
        <v>0</v>
      </c>
      <c r="AC47" s="253">
        <f t="shared" si="3"/>
        <v>0</v>
      </c>
      <c r="AD47" s="253">
        <f t="shared" si="4"/>
        <v>0</v>
      </c>
      <c r="AE47" s="253" t="str">
        <f t="shared" si="14"/>
        <v/>
      </c>
      <c r="AF47" s="253" t="str">
        <f t="shared" si="14"/>
        <v/>
      </c>
      <c r="AG47" s="253" t="str">
        <f t="shared" si="14"/>
        <v/>
      </c>
      <c r="AH47" s="247" t="str">
        <f t="shared" si="14"/>
        <v/>
      </c>
      <c r="AI47" s="247" t="str">
        <f t="shared" si="14"/>
        <v/>
      </c>
      <c r="AJ47" s="247" t="str">
        <f t="shared" si="13"/>
        <v/>
      </c>
      <c r="AK47" s="247" t="str">
        <f t="shared" si="13"/>
        <v/>
      </c>
      <c r="AL47" s="247" t="str">
        <f t="shared" si="13"/>
        <v/>
      </c>
      <c r="AM47" s="247" t="str">
        <f t="shared" si="13"/>
        <v/>
      </c>
      <c r="AN47" s="247" t="str">
        <f t="shared" si="13"/>
        <v/>
      </c>
      <c r="AO47" s="247" t="str">
        <f t="shared" si="6"/>
        <v/>
      </c>
    </row>
    <row r="48" spans="7:41">
      <c r="X48" s="253"/>
      <c r="Y48" s="253">
        <f t="shared" si="0"/>
        <v>0</v>
      </c>
      <c r="Z48" s="253">
        <f t="shared" si="1"/>
        <v>0</v>
      </c>
      <c r="AA48" s="253">
        <f t="shared" si="2"/>
        <v>0</v>
      </c>
      <c r="AB48" s="253">
        <f>COUNTIF(E$3:E48,E48)</f>
        <v>0</v>
      </c>
      <c r="AC48" s="253">
        <f t="shared" si="3"/>
        <v>0</v>
      </c>
      <c r="AD48" s="253">
        <f t="shared" si="4"/>
        <v>0</v>
      </c>
      <c r="AE48" s="253" t="str">
        <f t="shared" si="14"/>
        <v/>
      </c>
      <c r="AF48" s="253" t="str">
        <f t="shared" si="14"/>
        <v/>
      </c>
      <c r="AG48" s="253" t="str">
        <f t="shared" si="14"/>
        <v/>
      </c>
      <c r="AH48" s="247" t="str">
        <f t="shared" si="14"/>
        <v/>
      </c>
      <c r="AI48" s="247" t="str">
        <f t="shared" si="14"/>
        <v/>
      </c>
      <c r="AJ48" s="247" t="str">
        <f t="shared" si="13"/>
        <v/>
      </c>
      <c r="AK48" s="247" t="str">
        <f t="shared" si="13"/>
        <v/>
      </c>
      <c r="AL48" s="247" t="str">
        <f t="shared" si="13"/>
        <v/>
      </c>
      <c r="AM48" s="247" t="str">
        <f t="shared" si="13"/>
        <v/>
      </c>
      <c r="AN48" s="247" t="str">
        <f t="shared" si="13"/>
        <v/>
      </c>
      <c r="AO48" s="247" t="str">
        <f t="shared" si="6"/>
        <v/>
      </c>
    </row>
    <row r="49" spans="24:41">
      <c r="X49" s="253"/>
      <c r="Y49" s="253">
        <f t="shared" si="0"/>
        <v>0</v>
      </c>
      <c r="Z49" s="253">
        <f t="shared" si="1"/>
        <v>0</v>
      </c>
      <c r="AA49" s="253">
        <f t="shared" si="2"/>
        <v>0</v>
      </c>
      <c r="AB49" s="253">
        <f>COUNTIF(E$3:E49,E49)</f>
        <v>0</v>
      </c>
      <c r="AC49" s="253">
        <f t="shared" si="3"/>
        <v>0</v>
      </c>
      <c r="AD49" s="253">
        <f t="shared" si="4"/>
        <v>0</v>
      </c>
      <c r="AE49" s="253" t="str">
        <f t="shared" si="14"/>
        <v/>
      </c>
      <c r="AF49" s="253" t="str">
        <f t="shared" si="14"/>
        <v/>
      </c>
      <c r="AG49" s="253" t="str">
        <f t="shared" si="14"/>
        <v/>
      </c>
      <c r="AH49" s="247" t="str">
        <f t="shared" si="14"/>
        <v/>
      </c>
      <c r="AI49" s="247" t="str">
        <f t="shared" si="14"/>
        <v/>
      </c>
      <c r="AJ49" s="247" t="str">
        <f t="shared" si="13"/>
        <v/>
      </c>
      <c r="AK49" s="247" t="str">
        <f t="shared" si="13"/>
        <v/>
      </c>
      <c r="AL49" s="247" t="str">
        <f t="shared" si="13"/>
        <v/>
      </c>
      <c r="AM49" s="247" t="str">
        <f t="shared" si="13"/>
        <v/>
      </c>
      <c r="AN49" s="247" t="str">
        <f t="shared" si="13"/>
        <v/>
      </c>
      <c r="AO49" s="247" t="str">
        <f t="shared" si="6"/>
        <v/>
      </c>
    </row>
    <row r="50" spans="24:41">
      <c r="X50" s="253"/>
      <c r="Y50" s="253">
        <f t="shared" si="0"/>
        <v>0</v>
      </c>
      <c r="Z50" s="253">
        <f t="shared" si="1"/>
        <v>0</v>
      </c>
      <c r="AA50" s="253">
        <f t="shared" si="2"/>
        <v>0</v>
      </c>
      <c r="AB50" s="253">
        <f>COUNTIF(E$3:E50,E50)</f>
        <v>0</v>
      </c>
      <c r="AC50" s="253">
        <f t="shared" si="3"/>
        <v>0</v>
      </c>
      <c r="AD50" s="253">
        <f t="shared" si="4"/>
        <v>0</v>
      </c>
      <c r="AE50" s="253" t="str">
        <f t="shared" si="14"/>
        <v/>
      </c>
      <c r="AF50" s="253" t="str">
        <f t="shared" si="14"/>
        <v/>
      </c>
      <c r="AG50" s="253" t="str">
        <f t="shared" si="14"/>
        <v/>
      </c>
      <c r="AH50" s="247" t="str">
        <f t="shared" si="14"/>
        <v/>
      </c>
      <c r="AI50" s="247" t="str">
        <f t="shared" si="14"/>
        <v/>
      </c>
      <c r="AJ50" s="247" t="str">
        <f t="shared" si="13"/>
        <v/>
      </c>
      <c r="AK50" s="247" t="str">
        <f t="shared" si="13"/>
        <v/>
      </c>
      <c r="AL50" s="247" t="str">
        <f t="shared" si="13"/>
        <v/>
      </c>
      <c r="AM50" s="247" t="str">
        <f t="shared" si="13"/>
        <v/>
      </c>
      <c r="AN50" s="247" t="str">
        <f t="shared" si="13"/>
        <v/>
      </c>
      <c r="AO50" s="247" t="str">
        <f t="shared" si="6"/>
        <v/>
      </c>
    </row>
    <row r="51" spans="24:41">
      <c r="X51" s="253"/>
      <c r="Y51" s="253">
        <f t="shared" si="0"/>
        <v>0</v>
      </c>
      <c r="Z51" s="253">
        <f t="shared" si="1"/>
        <v>0</v>
      </c>
      <c r="AA51" s="253">
        <f t="shared" si="2"/>
        <v>0</v>
      </c>
      <c r="AB51" s="253">
        <f>COUNTIF(E$3:E51,E51)</f>
        <v>0</v>
      </c>
      <c r="AC51" s="253">
        <f t="shared" si="3"/>
        <v>0</v>
      </c>
      <c r="AD51" s="253">
        <f t="shared" si="4"/>
        <v>0</v>
      </c>
      <c r="AE51" s="253" t="str">
        <f t="shared" si="14"/>
        <v/>
      </c>
      <c r="AF51" s="253" t="str">
        <f t="shared" si="14"/>
        <v/>
      </c>
      <c r="AG51" s="253" t="str">
        <f t="shared" si="14"/>
        <v/>
      </c>
      <c r="AH51" s="247" t="str">
        <f t="shared" si="14"/>
        <v/>
      </c>
      <c r="AI51" s="247" t="str">
        <f t="shared" si="14"/>
        <v/>
      </c>
      <c r="AJ51" s="247" t="str">
        <f t="shared" si="13"/>
        <v/>
      </c>
      <c r="AK51" s="247" t="str">
        <f t="shared" si="13"/>
        <v/>
      </c>
      <c r="AL51" s="247" t="str">
        <f t="shared" si="13"/>
        <v/>
      </c>
      <c r="AM51" s="247" t="str">
        <f t="shared" si="13"/>
        <v/>
      </c>
      <c r="AN51" s="247" t="str">
        <f t="shared" si="13"/>
        <v/>
      </c>
      <c r="AO51" s="247" t="str">
        <f t="shared" si="6"/>
        <v/>
      </c>
    </row>
    <row r="52" spans="24:41">
      <c r="X52" s="253"/>
      <c r="Y52" s="253">
        <f t="shared" si="0"/>
        <v>0</v>
      </c>
      <c r="Z52" s="253">
        <f t="shared" si="1"/>
        <v>0</v>
      </c>
      <c r="AA52" s="253">
        <f t="shared" si="2"/>
        <v>0</v>
      </c>
      <c r="AB52" s="253">
        <f>COUNTIF(E$3:E52,E52)</f>
        <v>0</v>
      </c>
      <c r="AC52" s="253">
        <f t="shared" si="3"/>
        <v>0</v>
      </c>
      <c r="AD52" s="253">
        <f t="shared" si="4"/>
        <v>0</v>
      </c>
      <c r="AE52" s="253" t="str">
        <f t="shared" si="14"/>
        <v/>
      </c>
      <c r="AF52" s="253" t="str">
        <f t="shared" si="14"/>
        <v/>
      </c>
      <c r="AG52" s="253" t="str">
        <f t="shared" si="14"/>
        <v/>
      </c>
      <c r="AH52" s="247" t="str">
        <f t="shared" si="14"/>
        <v/>
      </c>
      <c r="AI52" s="247" t="str">
        <f t="shared" si="14"/>
        <v/>
      </c>
      <c r="AJ52" s="247" t="str">
        <f t="shared" si="13"/>
        <v/>
      </c>
      <c r="AK52" s="247" t="str">
        <f t="shared" si="13"/>
        <v/>
      </c>
      <c r="AL52" s="247" t="str">
        <f t="shared" si="13"/>
        <v/>
      </c>
      <c r="AM52" s="247" t="str">
        <f t="shared" si="13"/>
        <v/>
      </c>
      <c r="AN52" s="247" t="str">
        <f t="shared" si="13"/>
        <v/>
      </c>
      <c r="AO52" s="247" t="str">
        <f t="shared" si="6"/>
        <v/>
      </c>
    </row>
    <row r="53" spans="24:41">
      <c r="X53" s="253"/>
      <c r="Y53" s="253">
        <f t="shared" si="0"/>
        <v>0</v>
      </c>
      <c r="Z53" s="253">
        <f t="shared" si="1"/>
        <v>0</v>
      </c>
      <c r="AA53" s="253">
        <f t="shared" si="2"/>
        <v>0</v>
      </c>
      <c r="AB53" s="253">
        <f>COUNTIF(E$3:E53,E53)</f>
        <v>0</v>
      </c>
      <c r="AC53" s="253">
        <f t="shared" si="3"/>
        <v>0</v>
      </c>
      <c r="AD53" s="253">
        <f t="shared" si="4"/>
        <v>0</v>
      </c>
      <c r="AE53" s="253" t="str">
        <f t="shared" si="14"/>
        <v/>
      </c>
      <c r="AF53" s="253" t="str">
        <f t="shared" si="14"/>
        <v/>
      </c>
      <c r="AG53" s="253" t="str">
        <f t="shared" si="14"/>
        <v/>
      </c>
      <c r="AH53" s="247" t="str">
        <f t="shared" si="14"/>
        <v/>
      </c>
      <c r="AI53" s="247" t="str">
        <f t="shared" si="14"/>
        <v/>
      </c>
      <c r="AJ53" s="247" t="str">
        <f t="shared" si="13"/>
        <v/>
      </c>
      <c r="AK53" s="247" t="str">
        <f t="shared" si="13"/>
        <v/>
      </c>
      <c r="AL53" s="247" t="str">
        <f t="shared" si="13"/>
        <v/>
      </c>
      <c r="AM53" s="247" t="str">
        <f t="shared" si="13"/>
        <v/>
      </c>
      <c r="AN53" s="247" t="str">
        <f t="shared" si="13"/>
        <v/>
      </c>
      <c r="AO53" s="247" t="str">
        <f t="shared" si="6"/>
        <v/>
      </c>
    </row>
    <row r="54" spans="24:41">
      <c r="X54" s="253"/>
      <c r="Y54" s="253">
        <f t="shared" si="0"/>
        <v>0</v>
      </c>
      <c r="Z54" s="253">
        <f t="shared" si="1"/>
        <v>0</v>
      </c>
      <c r="AA54" s="253">
        <f t="shared" si="2"/>
        <v>0</v>
      </c>
      <c r="AB54" s="253">
        <f>COUNTIF(E$3:E54,E54)</f>
        <v>0</v>
      </c>
      <c r="AC54" s="253">
        <f t="shared" si="3"/>
        <v>0</v>
      </c>
      <c r="AD54" s="253">
        <f t="shared" si="4"/>
        <v>0</v>
      </c>
      <c r="AE54" s="253" t="str">
        <f t="shared" si="14"/>
        <v/>
      </c>
      <c r="AF54" s="253" t="str">
        <f t="shared" si="14"/>
        <v/>
      </c>
      <c r="AG54" s="253" t="str">
        <f t="shared" si="14"/>
        <v/>
      </c>
      <c r="AH54" s="247" t="str">
        <f t="shared" si="14"/>
        <v/>
      </c>
      <c r="AI54" s="247" t="str">
        <f t="shared" si="14"/>
        <v/>
      </c>
      <c r="AJ54" s="247" t="str">
        <f t="shared" si="13"/>
        <v/>
      </c>
      <c r="AK54" s="247" t="str">
        <f t="shared" si="13"/>
        <v/>
      </c>
      <c r="AL54" s="247" t="str">
        <f t="shared" si="13"/>
        <v/>
      </c>
      <c r="AM54" s="247" t="str">
        <f t="shared" si="13"/>
        <v/>
      </c>
      <c r="AN54" s="247" t="str">
        <f t="shared" si="13"/>
        <v/>
      </c>
      <c r="AO54" s="247" t="str">
        <f t="shared" si="6"/>
        <v/>
      </c>
    </row>
    <row r="55" spans="24:41">
      <c r="X55" s="253"/>
      <c r="Y55" s="253">
        <f t="shared" si="0"/>
        <v>0</v>
      </c>
      <c r="Z55" s="253">
        <f t="shared" si="1"/>
        <v>0</v>
      </c>
      <c r="AA55" s="253">
        <f t="shared" si="2"/>
        <v>0</v>
      </c>
      <c r="AB55" s="253">
        <f>COUNTIF(E$3:E55,E55)</f>
        <v>0</v>
      </c>
      <c r="AC55" s="253">
        <f t="shared" si="3"/>
        <v>0</v>
      </c>
      <c r="AD55" s="253">
        <f t="shared" si="4"/>
        <v>0</v>
      </c>
      <c r="AE55" s="253" t="str">
        <f t="shared" si="14"/>
        <v/>
      </c>
      <c r="AF55" s="253" t="str">
        <f t="shared" si="14"/>
        <v/>
      </c>
      <c r="AG55" s="253" t="str">
        <f t="shared" si="14"/>
        <v/>
      </c>
      <c r="AH55" s="247" t="str">
        <f t="shared" si="14"/>
        <v/>
      </c>
      <c r="AI55" s="247" t="str">
        <f t="shared" si="14"/>
        <v/>
      </c>
      <c r="AJ55" s="247" t="str">
        <f t="shared" si="13"/>
        <v/>
      </c>
      <c r="AK55" s="247" t="str">
        <f t="shared" si="13"/>
        <v/>
      </c>
      <c r="AL55" s="247" t="str">
        <f t="shared" si="13"/>
        <v/>
      </c>
      <c r="AM55" s="247" t="str">
        <f t="shared" si="13"/>
        <v/>
      </c>
      <c r="AN55" s="247" t="str">
        <f t="shared" si="13"/>
        <v/>
      </c>
      <c r="AO55" s="247" t="str">
        <f t="shared" si="6"/>
        <v/>
      </c>
    </row>
    <row r="56" spans="24:41">
      <c r="X56" s="253"/>
      <c r="Y56" s="253">
        <f t="shared" si="0"/>
        <v>0</v>
      </c>
      <c r="Z56" s="253">
        <f t="shared" si="1"/>
        <v>0</v>
      </c>
      <c r="AA56" s="253">
        <f t="shared" si="2"/>
        <v>0</v>
      </c>
      <c r="AB56" s="253">
        <f>COUNTIF(E$3:E56,E56)</f>
        <v>0</v>
      </c>
      <c r="AC56" s="253">
        <f t="shared" si="3"/>
        <v>0</v>
      </c>
      <c r="AD56" s="253">
        <f t="shared" si="4"/>
        <v>0</v>
      </c>
      <c r="AE56" s="253" t="str">
        <f t="shared" si="14"/>
        <v/>
      </c>
      <c r="AF56" s="253" t="str">
        <f t="shared" si="14"/>
        <v/>
      </c>
      <c r="AG56" s="253" t="str">
        <f t="shared" si="14"/>
        <v/>
      </c>
      <c r="AH56" s="247" t="str">
        <f t="shared" si="14"/>
        <v/>
      </c>
      <c r="AI56" s="247" t="str">
        <f t="shared" si="14"/>
        <v/>
      </c>
      <c r="AJ56" s="247" t="str">
        <f t="shared" si="13"/>
        <v/>
      </c>
      <c r="AK56" s="247" t="str">
        <f t="shared" si="13"/>
        <v/>
      </c>
      <c r="AL56" s="247" t="str">
        <f t="shared" si="13"/>
        <v/>
      </c>
      <c r="AM56" s="247" t="str">
        <f t="shared" si="13"/>
        <v/>
      </c>
      <c r="AN56" s="247" t="str">
        <f t="shared" si="13"/>
        <v/>
      </c>
      <c r="AO56" s="247" t="str">
        <f t="shared" si="6"/>
        <v/>
      </c>
    </row>
    <row r="57" spans="24:41">
      <c r="X57" s="253"/>
      <c r="Y57" s="253">
        <f t="shared" si="0"/>
        <v>0</v>
      </c>
      <c r="Z57" s="253">
        <f t="shared" si="1"/>
        <v>0</v>
      </c>
      <c r="AA57" s="253">
        <f t="shared" si="2"/>
        <v>0</v>
      </c>
      <c r="AB57" s="253">
        <f>COUNTIF(E$3:E57,E57)</f>
        <v>0</v>
      </c>
      <c r="AC57" s="253">
        <f t="shared" si="3"/>
        <v>0</v>
      </c>
      <c r="AD57" s="253">
        <f t="shared" si="4"/>
        <v>0</v>
      </c>
      <c r="AE57" s="253" t="str">
        <f t="shared" si="14"/>
        <v/>
      </c>
      <c r="AF57" s="253" t="str">
        <f t="shared" si="14"/>
        <v/>
      </c>
      <c r="AG57" s="253" t="str">
        <f t="shared" si="14"/>
        <v/>
      </c>
      <c r="AH57" s="247" t="str">
        <f t="shared" si="14"/>
        <v/>
      </c>
      <c r="AI57" s="247" t="str">
        <f t="shared" si="14"/>
        <v/>
      </c>
      <c r="AJ57" s="247" t="str">
        <f t="shared" si="13"/>
        <v/>
      </c>
      <c r="AK57" s="247" t="str">
        <f t="shared" si="13"/>
        <v/>
      </c>
      <c r="AL57" s="247" t="str">
        <f t="shared" si="13"/>
        <v/>
      </c>
      <c r="AM57" s="247" t="str">
        <f t="shared" si="13"/>
        <v/>
      </c>
      <c r="AN57" s="247" t="str">
        <f t="shared" si="13"/>
        <v/>
      </c>
      <c r="AO57" s="247" t="str">
        <f t="shared" si="6"/>
        <v/>
      </c>
    </row>
    <row r="58" spans="24:41">
      <c r="X58" s="253"/>
      <c r="Y58" s="253">
        <f t="shared" si="0"/>
        <v>0</v>
      </c>
      <c r="Z58" s="253">
        <f t="shared" si="1"/>
        <v>0</v>
      </c>
      <c r="AA58" s="253">
        <f t="shared" si="2"/>
        <v>0</v>
      </c>
      <c r="AB58" s="253">
        <f>COUNTIF(E$3:E58,E58)</f>
        <v>0</v>
      </c>
      <c r="AC58" s="253">
        <f t="shared" si="3"/>
        <v>0</v>
      </c>
      <c r="AD58" s="253">
        <f t="shared" si="4"/>
        <v>0</v>
      </c>
      <c r="AE58" s="253" t="str">
        <f t="shared" si="14"/>
        <v/>
      </c>
      <c r="AF58" s="253" t="str">
        <f t="shared" si="14"/>
        <v/>
      </c>
      <c r="AG58" s="253" t="str">
        <f t="shared" si="14"/>
        <v/>
      </c>
      <c r="AH58" s="247" t="str">
        <f t="shared" si="14"/>
        <v/>
      </c>
      <c r="AI58" s="247" t="str">
        <f t="shared" si="14"/>
        <v/>
      </c>
      <c r="AJ58" s="247" t="str">
        <f t="shared" si="13"/>
        <v/>
      </c>
      <c r="AK58" s="247" t="str">
        <f t="shared" si="13"/>
        <v/>
      </c>
      <c r="AL58" s="247" t="str">
        <f t="shared" si="13"/>
        <v/>
      </c>
      <c r="AM58" s="247" t="str">
        <f t="shared" si="13"/>
        <v/>
      </c>
      <c r="AN58" s="247" t="str">
        <f t="shared" si="13"/>
        <v/>
      </c>
      <c r="AO58" s="247" t="str">
        <f t="shared" si="6"/>
        <v/>
      </c>
    </row>
    <row r="59" spans="24:41">
      <c r="X59" s="253"/>
      <c r="Y59" s="253">
        <f t="shared" si="0"/>
        <v>0</v>
      </c>
      <c r="Z59" s="253">
        <f t="shared" si="1"/>
        <v>0</v>
      </c>
      <c r="AA59" s="253">
        <f t="shared" si="2"/>
        <v>0</v>
      </c>
      <c r="AB59" s="253">
        <f>COUNTIF(E$3:E59,E59)</f>
        <v>0</v>
      </c>
      <c r="AC59" s="253">
        <f t="shared" si="3"/>
        <v>0</v>
      </c>
      <c r="AD59" s="253">
        <f t="shared" si="4"/>
        <v>0</v>
      </c>
      <c r="AE59" s="253" t="str">
        <f t="shared" si="14"/>
        <v/>
      </c>
      <c r="AF59" s="253" t="str">
        <f t="shared" si="14"/>
        <v/>
      </c>
      <c r="AG59" s="253" t="str">
        <f t="shared" si="14"/>
        <v/>
      </c>
      <c r="AH59" s="247" t="str">
        <f t="shared" si="14"/>
        <v/>
      </c>
      <c r="AI59" s="247" t="str">
        <f t="shared" si="14"/>
        <v/>
      </c>
      <c r="AJ59" s="247" t="str">
        <f t="shared" si="13"/>
        <v/>
      </c>
      <c r="AK59" s="247" t="str">
        <f t="shared" si="13"/>
        <v/>
      </c>
      <c r="AL59" s="247" t="str">
        <f t="shared" si="13"/>
        <v/>
      </c>
      <c r="AM59" s="247" t="str">
        <f t="shared" si="13"/>
        <v/>
      </c>
      <c r="AN59" s="247" t="str">
        <f t="shared" si="13"/>
        <v/>
      </c>
      <c r="AO59" s="247" t="str">
        <f t="shared" si="6"/>
        <v/>
      </c>
    </row>
    <row r="60" spans="24:41">
      <c r="X60" s="253"/>
      <c r="Y60" s="253">
        <f t="shared" si="0"/>
        <v>0</v>
      </c>
      <c r="Z60" s="253">
        <f t="shared" si="1"/>
        <v>0</v>
      </c>
      <c r="AA60" s="253">
        <f t="shared" si="2"/>
        <v>0</v>
      </c>
      <c r="AB60" s="253">
        <f>COUNTIF(E$3:E60,E60)</f>
        <v>0</v>
      </c>
      <c r="AC60" s="253">
        <f t="shared" si="3"/>
        <v>0</v>
      </c>
      <c r="AD60" s="253">
        <f t="shared" si="4"/>
        <v>0</v>
      </c>
      <c r="AE60" s="253" t="str">
        <f t="shared" si="14"/>
        <v/>
      </c>
      <c r="AF60" s="253" t="str">
        <f t="shared" si="14"/>
        <v/>
      </c>
      <c r="AG60" s="253" t="str">
        <f t="shared" si="14"/>
        <v/>
      </c>
      <c r="AH60" s="247" t="str">
        <f t="shared" si="14"/>
        <v/>
      </c>
      <c r="AI60" s="247" t="str">
        <f t="shared" si="14"/>
        <v/>
      </c>
      <c r="AJ60" s="247" t="str">
        <f t="shared" si="14"/>
        <v/>
      </c>
      <c r="AK60" s="247" t="str">
        <f t="shared" si="14"/>
        <v/>
      </c>
      <c r="AL60" s="247" t="str">
        <f t="shared" si="14"/>
        <v/>
      </c>
      <c r="AM60" s="247" t="str">
        <f t="shared" si="14"/>
        <v/>
      </c>
      <c r="AN60" s="247" t="str">
        <f t="shared" si="14"/>
        <v/>
      </c>
      <c r="AO60" s="247" t="str">
        <f t="shared" si="6"/>
        <v/>
      </c>
    </row>
    <row r="61" spans="24:41">
      <c r="X61" s="253"/>
      <c r="Y61" s="253">
        <f t="shared" si="0"/>
        <v>0</v>
      </c>
      <c r="Z61" s="253">
        <f t="shared" si="1"/>
        <v>0</v>
      </c>
      <c r="AA61" s="253">
        <f t="shared" si="2"/>
        <v>0</v>
      </c>
      <c r="AB61" s="253">
        <f>COUNTIF(E$3:E61,E61)</f>
        <v>0</v>
      </c>
      <c r="AC61" s="253">
        <f t="shared" si="3"/>
        <v>0</v>
      </c>
      <c r="AD61" s="253">
        <f t="shared" si="4"/>
        <v>0</v>
      </c>
      <c r="AE61" s="253" t="str">
        <f t="shared" ref="AE61:AN86" si="15">IF(ISERROR(VLOOKUP(H$29,$Z61:$AD61,5,FALSE)),"",VLOOKUP(H$29,$Z61:$AD61,5,FALSE))</f>
        <v/>
      </c>
      <c r="AF61" s="253" t="str">
        <f t="shared" si="15"/>
        <v/>
      </c>
      <c r="AG61" s="253" t="str">
        <f t="shared" si="15"/>
        <v/>
      </c>
      <c r="AH61" s="247" t="str">
        <f t="shared" si="15"/>
        <v/>
      </c>
      <c r="AI61" s="247" t="str">
        <f t="shared" si="15"/>
        <v/>
      </c>
      <c r="AJ61" s="247" t="str">
        <f t="shared" si="15"/>
        <v/>
      </c>
      <c r="AK61" s="247" t="str">
        <f t="shared" si="15"/>
        <v/>
      </c>
      <c r="AL61" s="247" t="str">
        <f t="shared" si="15"/>
        <v/>
      </c>
      <c r="AM61" s="247" t="str">
        <f t="shared" si="15"/>
        <v/>
      </c>
      <c r="AN61" s="247" t="str">
        <f t="shared" si="15"/>
        <v/>
      </c>
      <c r="AO61" s="247" t="str">
        <f t="shared" si="6"/>
        <v/>
      </c>
    </row>
    <row r="62" spans="24:41">
      <c r="X62" s="253"/>
      <c r="Y62" s="253">
        <f t="shared" si="0"/>
        <v>0</v>
      </c>
      <c r="Z62" s="253">
        <f t="shared" si="1"/>
        <v>0</v>
      </c>
      <c r="AA62" s="253">
        <f t="shared" si="2"/>
        <v>0</v>
      </c>
      <c r="AB62" s="253">
        <f>COUNTIF(E$3:E62,E62)</f>
        <v>0</v>
      </c>
      <c r="AC62" s="253">
        <f t="shared" si="3"/>
        <v>0</v>
      </c>
      <c r="AD62" s="253">
        <f t="shared" si="4"/>
        <v>0</v>
      </c>
      <c r="AE62" s="253" t="str">
        <f t="shared" si="15"/>
        <v/>
      </c>
      <c r="AF62" s="253" t="str">
        <f t="shared" si="15"/>
        <v/>
      </c>
      <c r="AG62" s="253" t="str">
        <f t="shared" si="15"/>
        <v/>
      </c>
      <c r="AH62" s="247" t="str">
        <f t="shared" si="15"/>
        <v/>
      </c>
      <c r="AI62" s="247" t="str">
        <f t="shared" si="15"/>
        <v/>
      </c>
      <c r="AJ62" s="247" t="str">
        <f t="shared" si="15"/>
        <v/>
      </c>
      <c r="AK62" s="247" t="str">
        <f t="shared" si="15"/>
        <v/>
      </c>
      <c r="AL62" s="247" t="str">
        <f t="shared" si="15"/>
        <v/>
      </c>
      <c r="AM62" s="247" t="str">
        <f t="shared" si="15"/>
        <v/>
      </c>
      <c r="AN62" s="247" t="str">
        <f t="shared" si="15"/>
        <v/>
      </c>
      <c r="AO62" s="247" t="str">
        <f t="shared" si="6"/>
        <v/>
      </c>
    </row>
    <row r="63" spans="24:41">
      <c r="X63" s="253"/>
      <c r="Y63" s="253">
        <f t="shared" si="0"/>
        <v>0</v>
      </c>
      <c r="Z63" s="253">
        <f t="shared" si="1"/>
        <v>0</v>
      </c>
      <c r="AA63" s="253">
        <f t="shared" si="2"/>
        <v>0</v>
      </c>
      <c r="AB63" s="253">
        <f>COUNTIF(E$3:E63,E63)</f>
        <v>0</v>
      </c>
      <c r="AC63" s="253">
        <f t="shared" si="3"/>
        <v>0</v>
      </c>
      <c r="AD63" s="253">
        <f t="shared" si="4"/>
        <v>0</v>
      </c>
      <c r="AE63" s="253" t="str">
        <f t="shared" si="15"/>
        <v/>
      </c>
      <c r="AF63" s="253" t="str">
        <f t="shared" si="15"/>
        <v/>
      </c>
      <c r="AG63" s="253" t="str">
        <f t="shared" si="15"/>
        <v/>
      </c>
      <c r="AH63" s="247" t="str">
        <f t="shared" si="15"/>
        <v/>
      </c>
      <c r="AI63" s="247" t="str">
        <f t="shared" si="15"/>
        <v/>
      </c>
      <c r="AJ63" s="247" t="str">
        <f t="shared" si="15"/>
        <v/>
      </c>
      <c r="AK63" s="247" t="str">
        <f t="shared" si="15"/>
        <v/>
      </c>
      <c r="AL63" s="247" t="str">
        <f t="shared" si="15"/>
        <v/>
      </c>
      <c r="AM63" s="247" t="str">
        <f t="shared" si="15"/>
        <v/>
      </c>
      <c r="AN63" s="247" t="str">
        <f t="shared" si="15"/>
        <v/>
      </c>
      <c r="AO63" s="247" t="str">
        <f t="shared" si="6"/>
        <v/>
      </c>
    </row>
    <row r="64" spans="24:41">
      <c r="X64" s="253"/>
      <c r="Y64" s="253">
        <f t="shared" si="0"/>
        <v>0</v>
      </c>
      <c r="Z64" s="253">
        <f t="shared" si="1"/>
        <v>0</v>
      </c>
      <c r="AA64" s="253">
        <f t="shared" si="2"/>
        <v>0</v>
      </c>
      <c r="AB64" s="253">
        <f>COUNTIF(E$3:E64,E64)</f>
        <v>0</v>
      </c>
      <c r="AC64" s="253">
        <f t="shared" si="3"/>
        <v>0</v>
      </c>
      <c r="AD64" s="253">
        <f t="shared" si="4"/>
        <v>0</v>
      </c>
      <c r="AE64" s="253" t="str">
        <f t="shared" si="15"/>
        <v/>
      </c>
      <c r="AF64" s="253" t="str">
        <f t="shared" si="15"/>
        <v/>
      </c>
      <c r="AG64" s="253" t="str">
        <f t="shared" si="15"/>
        <v/>
      </c>
      <c r="AH64" s="247" t="str">
        <f t="shared" si="15"/>
        <v/>
      </c>
      <c r="AI64" s="247" t="str">
        <f t="shared" si="15"/>
        <v/>
      </c>
      <c r="AJ64" s="247" t="str">
        <f t="shared" si="15"/>
        <v/>
      </c>
      <c r="AK64" s="247" t="str">
        <f t="shared" si="15"/>
        <v/>
      </c>
      <c r="AL64" s="247" t="str">
        <f t="shared" si="15"/>
        <v/>
      </c>
      <c r="AM64" s="247" t="str">
        <f t="shared" si="15"/>
        <v/>
      </c>
      <c r="AN64" s="247" t="str">
        <f t="shared" si="15"/>
        <v/>
      </c>
      <c r="AO64" s="247" t="str">
        <f t="shared" si="6"/>
        <v/>
      </c>
    </row>
    <row r="65" spans="24:41">
      <c r="X65" s="253"/>
      <c r="Y65" s="253">
        <f t="shared" si="0"/>
        <v>0</v>
      </c>
      <c r="Z65" s="253">
        <f t="shared" si="1"/>
        <v>0</v>
      </c>
      <c r="AA65" s="253">
        <f t="shared" si="2"/>
        <v>0</v>
      </c>
      <c r="AB65" s="253">
        <f>COUNTIF(E$3:E65,E65)</f>
        <v>0</v>
      </c>
      <c r="AC65" s="253">
        <f t="shared" si="3"/>
        <v>0</v>
      </c>
      <c r="AD65" s="253">
        <f t="shared" si="4"/>
        <v>0</v>
      </c>
      <c r="AE65" s="253" t="str">
        <f t="shared" si="15"/>
        <v/>
      </c>
      <c r="AF65" s="253" t="str">
        <f t="shared" si="15"/>
        <v/>
      </c>
      <c r="AG65" s="253" t="str">
        <f t="shared" si="15"/>
        <v/>
      </c>
      <c r="AH65" s="247" t="str">
        <f t="shared" si="15"/>
        <v/>
      </c>
      <c r="AI65" s="247" t="str">
        <f t="shared" si="15"/>
        <v/>
      </c>
      <c r="AJ65" s="247" t="str">
        <f t="shared" si="15"/>
        <v/>
      </c>
      <c r="AK65" s="247" t="str">
        <f t="shared" si="15"/>
        <v/>
      </c>
      <c r="AL65" s="247" t="str">
        <f t="shared" si="15"/>
        <v/>
      </c>
      <c r="AM65" s="247" t="str">
        <f t="shared" si="15"/>
        <v/>
      </c>
      <c r="AN65" s="247" t="str">
        <f t="shared" si="15"/>
        <v/>
      </c>
      <c r="AO65" s="247" t="str">
        <f t="shared" si="6"/>
        <v/>
      </c>
    </row>
    <row r="66" spans="24:41">
      <c r="X66" s="253"/>
      <c r="Y66" s="253">
        <f t="shared" si="0"/>
        <v>0</v>
      </c>
      <c r="Z66" s="253">
        <f t="shared" si="1"/>
        <v>0</v>
      </c>
      <c r="AA66" s="253">
        <f t="shared" si="2"/>
        <v>0</v>
      </c>
      <c r="AB66" s="253">
        <f>COUNTIF(E$3:E66,E66)</f>
        <v>0</v>
      </c>
      <c r="AC66" s="253">
        <f t="shared" si="3"/>
        <v>0</v>
      </c>
      <c r="AD66" s="253">
        <f t="shared" si="4"/>
        <v>0</v>
      </c>
      <c r="AE66" s="253" t="str">
        <f t="shared" si="15"/>
        <v/>
      </c>
      <c r="AF66" s="253" t="str">
        <f t="shared" si="15"/>
        <v/>
      </c>
      <c r="AG66" s="253" t="str">
        <f t="shared" si="15"/>
        <v/>
      </c>
      <c r="AH66" s="247" t="str">
        <f t="shared" si="15"/>
        <v/>
      </c>
      <c r="AI66" s="247" t="str">
        <f t="shared" si="15"/>
        <v/>
      </c>
      <c r="AJ66" s="247" t="str">
        <f t="shared" si="15"/>
        <v/>
      </c>
      <c r="AK66" s="247" t="str">
        <f t="shared" si="15"/>
        <v/>
      </c>
      <c r="AL66" s="247" t="str">
        <f t="shared" si="15"/>
        <v/>
      </c>
      <c r="AM66" s="247" t="str">
        <f t="shared" si="15"/>
        <v/>
      </c>
      <c r="AN66" s="247" t="str">
        <f t="shared" si="15"/>
        <v/>
      </c>
      <c r="AO66" s="247" t="str">
        <f t="shared" si="6"/>
        <v/>
      </c>
    </row>
    <row r="67" spans="24:41">
      <c r="X67" s="253"/>
      <c r="Y67" s="253">
        <f t="shared" ref="Y67:Y102" si="16">C67</f>
        <v>0</v>
      </c>
      <c r="Z67" s="253">
        <f t="shared" ref="Z67:Z102" si="17">E67</f>
        <v>0</v>
      </c>
      <c r="AA67" s="253">
        <f t="shared" ref="AA67:AA102" si="18">D67</f>
        <v>0</v>
      </c>
      <c r="AB67" s="253">
        <f>COUNTIF(E$3:E67,E67)</f>
        <v>0</v>
      </c>
      <c r="AC67" s="253">
        <f t="shared" ref="AC67:AC102" si="19">COUNTIF(E$3:E$103,E67)</f>
        <v>0</v>
      </c>
      <c r="AD67" s="253">
        <f t="shared" ref="AD67:AD102" si="20">SUMIF(E$3:E$103,E67,D$3:D$103)</f>
        <v>0</v>
      </c>
      <c r="AE67" s="253" t="str">
        <f t="shared" si="15"/>
        <v/>
      </c>
      <c r="AF67" s="253" t="str">
        <f t="shared" si="15"/>
        <v/>
      </c>
      <c r="AG67" s="253" t="str">
        <f t="shared" si="15"/>
        <v/>
      </c>
      <c r="AH67" s="247" t="str">
        <f t="shared" si="15"/>
        <v/>
      </c>
      <c r="AI67" s="247" t="str">
        <f t="shared" si="15"/>
        <v/>
      </c>
      <c r="AJ67" s="247" t="str">
        <f t="shared" si="15"/>
        <v/>
      </c>
      <c r="AK67" s="247" t="str">
        <f t="shared" si="15"/>
        <v/>
      </c>
      <c r="AL67" s="247" t="str">
        <f t="shared" si="15"/>
        <v/>
      </c>
      <c r="AM67" s="247" t="str">
        <f t="shared" si="15"/>
        <v/>
      </c>
      <c r="AN67" s="247" t="str">
        <f t="shared" si="15"/>
        <v/>
      </c>
      <c r="AO67" s="247" t="str">
        <f t="shared" ref="AO67:AO102" si="21">IF(ISERROR(VLOOKUP(U$2,AJ67:AN67,5,FALSE)),"",VLOOKUP(U$2,AJ67:AN67,5,FALSE))</f>
        <v/>
      </c>
    </row>
    <row r="68" spans="24:41">
      <c r="X68" s="253"/>
      <c r="Y68" s="253">
        <f t="shared" si="16"/>
        <v>0</v>
      </c>
      <c r="Z68" s="253">
        <f t="shared" si="17"/>
        <v>0</v>
      </c>
      <c r="AA68" s="253">
        <f t="shared" si="18"/>
        <v>0</v>
      </c>
      <c r="AB68" s="253">
        <f>COUNTIF(E$3:E68,E68)</f>
        <v>0</v>
      </c>
      <c r="AC68" s="253">
        <f t="shared" si="19"/>
        <v>0</v>
      </c>
      <c r="AD68" s="253">
        <f t="shared" si="20"/>
        <v>0</v>
      </c>
      <c r="AE68" s="253" t="str">
        <f t="shared" si="15"/>
        <v/>
      </c>
      <c r="AF68" s="253" t="str">
        <f t="shared" si="15"/>
        <v/>
      </c>
      <c r="AG68" s="253" t="str">
        <f t="shared" si="15"/>
        <v/>
      </c>
      <c r="AH68" s="247" t="str">
        <f t="shared" si="15"/>
        <v/>
      </c>
      <c r="AI68" s="247" t="str">
        <f t="shared" si="15"/>
        <v/>
      </c>
      <c r="AJ68" s="247" t="str">
        <f t="shared" si="15"/>
        <v/>
      </c>
      <c r="AK68" s="247" t="str">
        <f t="shared" si="15"/>
        <v/>
      </c>
      <c r="AL68" s="247" t="str">
        <f t="shared" si="15"/>
        <v/>
      </c>
      <c r="AM68" s="247" t="str">
        <f t="shared" si="15"/>
        <v/>
      </c>
      <c r="AN68" s="247" t="str">
        <f t="shared" si="15"/>
        <v/>
      </c>
      <c r="AO68" s="247" t="str">
        <f t="shared" si="21"/>
        <v/>
      </c>
    </row>
    <row r="69" spans="24:41">
      <c r="X69" s="253"/>
      <c r="Y69" s="253">
        <f t="shared" si="16"/>
        <v>0</v>
      </c>
      <c r="Z69" s="253">
        <f t="shared" si="17"/>
        <v>0</v>
      </c>
      <c r="AA69" s="253">
        <f t="shared" si="18"/>
        <v>0</v>
      </c>
      <c r="AB69" s="253">
        <f>COUNTIF(E$3:E69,E69)</f>
        <v>0</v>
      </c>
      <c r="AC69" s="253">
        <f t="shared" si="19"/>
        <v>0</v>
      </c>
      <c r="AD69" s="253">
        <f t="shared" si="20"/>
        <v>0</v>
      </c>
      <c r="AE69" s="253" t="str">
        <f t="shared" si="15"/>
        <v/>
      </c>
      <c r="AF69" s="253" t="str">
        <f t="shared" si="15"/>
        <v/>
      </c>
      <c r="AG69" s="253" t="str">
        <f t="shared" si="15"/>
        <v/>
      </c>
      <c r="AH69" s="247" t="str">
        <f t="shared" si="15"/>
        <v/>
      </c>
      <c r="AI69" s="247" t="str">
        <f t="shared" si="15"/>
        <v/>
      </c>
      <c r="AJ69" s="247" t="str">
        <f t="shared" si="15"/>
        <v/>
      </c>
      <c r="AK69" s="247" t="str">
        <f t="shared" si="15"/>
        <v/>
      </c>
      <c r="AL69" s="247" t="str">
        <f t="shared" si="15"/>
        <v/>
      </c>
      <c r="AM69" s="247" t="str">
        <f t="shared" si="15"/>
        <v/>
      </c>
      <c r="AN69" s="247" t="str">
        <f t="shared" si="15"/>
        <v/>
      </c>
      <c r="AO69" s="247" t="str">
        <f t="shared" si="21"/>
        <v/>
      </c>
    </row>
    <row r="70" spans="24:41">
      <c r="X70" s="253"/>
      <c r="Y70" s="253">
        <f t="shared" si="16"/>
        <v>0</v>
      </c>
      <c r="Z70" s="253">
        <f t="shared" si="17"/>
        <v>0</v>
      </c>
      <c r="AA70" s="253">
        <f t="shared" si="18"/>
        <v>0</v>
      </c>
      <c r="AB70" s="253">
        <f>COUNTIF(E$3:E70,E70)</f>
        <v>0</v>
      </c>
      <c r="AC70" s="253">
        <f t="shared" si="19"/>
        <v>0</v>
      </c>
      <c r="AD70" s="253">
        <f t="shared" si="20"/>
        <v>0</v>
      </c>
      <c r="AE70" s="253" t="str">
        <f t="shared" si="15"/>
        <v/>
      </c>
      <c r="AF70" s="253" t="str">
        <f t="shared" si="15"/>
        <v/>
      </c>
      <c r="AG70" s="253" t="str">
        <f t="shared" si="15"/>
        <v/>
      </c>
      <c r="AH70" s="247" t="str">
        <f t="shared" si="15"/>
        <v/>
      </c>
      <c r="AI70" s="247" t="str">
        <f t="shared" si="15"/>
        <v/>
      </c>
      <c r="AJ70" s="247" t="str">
        <f t="shared" si="15"/>
        <v/>
      </c>
      <c r="AK70" s="247" t="str">
        <f t="shared" si="15"/>
        <v/>
      </c>
      <c r="AL70" s="247" t="str">
        <f t="shared" si="15"/>
        <v/>
      </c>
      <c r="AM70" s="247" t="str">
        <f t="shared" si="15"/>
        <v/>
      </c>
      <c r="AN70" s="247" t="str">
        <f t="shared" si="15"/>
        <v/>
      </c>
      <c r="AO70" s="247" t="str">
        <f t="shared" si="21"/>
        <v/>
      </c>
    </row>
    <row r="71" spans="24:41">
      <c r="X71" s="253"/>
      <c r="Y71" s="253">
        <f t="shared" si="16"/>
        <v>0</v>
      </c>
      <c r="Z71" s="253">
        <f t="shared" si="17"/>
        <v>0</v>
      </c>
      <c r="AA71" s="253">
        <f t="shared" si="18"/>
        <v>0</v>
      </c>
      <c r="AB71" s="253">
        <f>COUNTIF(E$3:E71,E71)</f>
        <v>0</v>
      </c>
      <c r="AC71" s="253">
        <f t="shared" si="19"/>
        <v>0</v>
      </c>
      <c r="AD71" s="253">
        <f t="shared" si="20"/>
        <v>0</v>
      </c>
      <c r="AE71" s="253" t="str">
        <f t="shared" si="15"/>
        <v/>
      </c>
      <c r="AF71" s="253" t="str">
        <f t="shared" si="15"/>
        <v/>
      </c>
      <c r="AG71" s="253" t="str">
        <f t="shared" si="15"/>
        <v/>
      </c>
      <c r="AH71" s="247" t="str">
        <f t="shared" si="15"/>
        <v/>
      </c>
      <c r="AI71" s="247" t="str">
        <f t="shared" si="15"/>
        <v/>
      </c>
      <c r="AJ71" s="247" t="str">
        <f t="shared" si="15"/>
        <v/>
      </c>
      <c r="AK71" s="247" t="str">
        <f t="shared" si="15"/>
        <v/>
      </c>
      <c r="AL71" s="247" t="str">
        <f t="shared" si="15"/>
        <v/>
      </c>
      <c r="AM71" s="247" t="str">
        <f t="shared" si="15"/>
        <v/>
      </c>
      <c r="AN71" s="247" t="str">
        <f t="shared" si="15"/>
        <v/>
      </c>
      <c r="AO71" s="247" t="str">
        <f t="shared" si="21"/>
        <v/>
      </c>
    </row>
    <row r="72" spans="24:41">
      <c r="X72" s="253"/>
      <c r="Y72" s="253">
        <f t="shared" si="16"/>
        <v>0</v>
      </c>
      <c r="Z72" s="253">
        <f t="shared" si="17"/>
        <v>0</v>
      </c>
      <c r="AA72" s="253">
        <f t="shared" si="18"/>
        <v>0</v>
      </c>
      <c r="AB72" s="253">
        <f>COUNTIF(E$3:E72,E72)</f>
        <v>0</v>
      </c>
      <c r="AC72" s="253">
        <f t="shared" si="19"/>
        <v>0</v>
      </c>
      <c r="AD72" s="253">
        <f t="shared" si="20"/>
        <v>0</v>
      </c>
      <c r="AE72" s="253" t="str">
        <f t="shared" si="15"/>
        <v/>
      </c>
      <c r="AF72" s="253" t="str">
        <f t="shared" si="15"/>
        <v/>
      </c>
      <c r="AG72" s="253" t="str">
        <f t="shared" si="15"/>
        <v/>
      </c>
      <c r="AH72" s="247" t="str">
        <f t="shared" si="15"/>
        <v/>
      </c>
      <c r="AI72" s="247" t="str">
        <f t="shared" si="15"/>
        <v/>
      </c>
      <c r="AJ72" s="247" t="str">
        <f t="shared" si="15"/>
        <v/>
      </c>
      <c r="AK72" s="247" t="str">
        <f t="shared" si="15"/>
        <v/>
      </c>
      <c r="AL72" s="247" t="str">
        <f t="shared" si="15"/>
        <v/>
      </c>
      <c r="AM72" s="247" t="str">
        <f t="shared" si="15"/>
        <v/>
      </c>
      <c r="AN72" s="247" t="str">
        <f t="shared" si="15"/>
        <v/>
      </c>
      <c r="AO72" s="247" t="str">
        <f t="shared" si="21"/>
        <v/>
      </c>
    </row>
    <row r="73" spans="24:41">
      <c r="X73" s="253"/>
      <c r="Y73" s="253">
        <f t="shared" si="16"/>
        <v>0</v>
      </c>
      <c r="Z73" s="253">
        <f t="shared" si="17"/>
        <v>0</v>
      </c>
      <c r="AA73" s="253">
        <f t="shared" si="18"/>
        <v>0</v>
      </c>
      <c r="AB73" s="253">
        <f>COUNTIF(E$3:E73,E73)</f>
        <v>0</v>
      </c>
      <c r="AC73" s="253">
        <f t="shared" si="19"/>
        <v>0</v>
      </c>
      <c r="AD73" s="253">
        <f t="shared" si="20"/>
        <v>0</v>
      </c>
      <c r="AE73" s="253" t="str">
        <f t="shared" si="15"/>
        <v/>
      </c>
      <c r="AF73" s="253" t="str">
        <f t="shared" si="15"/>
        <v/>
      </c>
      <c r="AG73" s="253" t="str">
        <f t="shared" si="15"/>
        <v/>
      </c>
      <c r="AH73" s="247" t="str">
        <f t="shared" si="15"/>
        <v/>
      </c>
      <c r="AI73" s="247" t="str">
        <f t="shared" si="15"/>
        <v/>
      </c>
      <c r="AJ73" s="247" t="str">
        <f t="shared" si="15"/>
        <v/>
      </c>
      <c r="AK73" s="247" t="str">
        <f t="shared" si="15"/>
        <v/>
      </c>
      <c r="AL73" s="247" t="str">
        <f t="shared" si="15"/>
        <v/>
      </c>
      <c r="AM73" s="247" t="str">
        <f t="shared" si="15"/>
        <v/>
      </c>
      <c r="AN73" s="247" t="str">
        <f t="shared" si="15"/>
        <v/>
      </c>
      <c r="AO73" s="247" t="str">
        <f t="shared" si="21"/>
        <v/>
      </c>
    </row>
    <row r="74" spans="24:41">
      <c r="X74" s="253"/>
      <c r="Y74" s="253">
        <f t="shared" si="16"/>
        <v>0</v>
      </c>
      <c r="Z74" s="253">
        <f t="shared" si="17"/>
        <v>0</v>
      </c>
      <c r="AA74" s="253">
        <f t="shared" si="18"/>
        <v>0</v>
      </c>
      <c r="AB74" s="253">
        <f>COUNTIF(E$3:E74,E74)</f>
        <v>0</v>
      </c>
      <c r="AC74" s="253">
        <f t="shared" si="19"/>
        <v>0</v>
      </c>
      <c r="AD74" s="253">
        <f t="shared" si="20"/>
        <v>0</v>
      </c>
      <c r="AE74" s="253" t="str">
        <f t="shared" si="15"/>
        <v/>
      </c>
      <c r="AF74" s="253" t="str">
        <f t="shared" si="15"/>
        <v/>
      </c>
      <c r="AG74" s="253" t="str">
        <f t="shared" si="15"/>
        <v/>
      </c>
      <c r="AH74" s="247" t="str">
        <f t="shared" si="15"/>
        <v/>
      </c>
      <c r="AI74" s="247" t="str">
        <f t="shared" si="15"/>
        <v/>
      </c>
      <c r="AJ74" s="247" t="str">
        <f t="shared" si="15"/>
        <v/>
      </c>
      <c r="AK74" s="247" t="str">
        <f t="shared" si="15"/>
        <v/>
      </c>
      <c r="AL74" s="247" t="str">
        <f t="shared" si="15"/>
        <v/>
      </c>
      <c r="AM74" s="247" t="str">
        <f t="shared" si="15"/>
        <v/>
      </c>
      <c r="AN74" s="247" t="str">
        <f t="shared" si="15"/>
        <v/>
      </c>
      <c r="AO74" s="247" t="str">
        <f t="shared" si="21"/>
        <v/>
      </c>
    </row>
    <row r="75" spans="24:41">
      <c r="X75" s="253"/>
      <c r="Y75" s="253">
        <f t="shared" si="16"/>
        <v>0</v>
      </c>
      <c r="Z75" s="253">
        <f t="shared" si="17"/>
        <v>0</v>
      </c>
      <c r="AA75" s="253">
        <f t="shared" si="18"/>
        <v>0</v>
      </c>
      <c r="AB75" s="253">
        <f>COUNTIF(E$3:E75,E75)</f>
        <v>0</v>
      </c>
      <c r="AC75" s="253">
        <f t="shared" si="19"/>
        <v>0</v>
      </c>
      <c r="AD75" s="253">
        <f t="shared" si="20"/>
        <v>0</v>
      </c>
      <c r="AE75" s="253" t="str">
        <f t="shared" si="15"/>
        <v/>
      </c>
      <c r="AF75" s="253" t="str">
        <f t="shared" si="15"/>
        <v/>
      </c>
      <c r="AG75" s="253" t="str">
        <f t="shared" si="15"/>
        <v/>
      </c>
      <c r="AH75" s="247" t="str">
        <f t="shared" si="15"/>
        <v/>
      </c>
      <c r="AI75" s="247" t="str">
        <f t="shared" si="15"/>
        <v/>
      </c>
      <c r="AJ75" s="247" t="str">
        <f t="shared" si="15"/>
        <v/>
      </c>
      <c r="AK75" s="247" t="str">
        <f t="shared" si="15"/>
        <v/>
      </c>
      <c r="AL75" s="247" t="str">
        <f t="shared" si="15"/>
        <v/>
      </c>
      <c r="AM75" s="247" t="str">
        <f t="shared" si="15"/>
        <v/>
      </c>
      <c r="AN75" s="247" t="str">
        <f t="shared" si="15"/>
        <v/>
      </c>
      <c r="AO75" s="247" t="str">
        <f t="shared" si="21"/>
        <v/>
      </c>
    </row>
    <row r="76" spans="24:41">
      <c r="X76" s="253"/>
      <c r="Y76" s="253">
        <f t="shared" si="16"/>
        <v>0</v>
      </c>
      <c r="Z76" s="253">
        <f t="shared" si="17"/>
        <v>0</v>
      </c>
      <c r="AA76" s="253">
        <f t="shared" si="18"/>
        <v>0</v>
      </c>
      <c r="AB76" s="253">
        <f>COUNTIF(E$3:E76,E76)</f>
        <v>0</v>
      </c>
      <c r="AC76" s="253">
        <f t="shared" si="19"/>
        <v>0</v>
      </c>
      <c r="AD76" s="253">
        <f t="shared" si="20"/>
        <v>0</v>
      </c>
      <c r="AE76" s="253" t="str">
        <f t="shared" si="15"/>
        <v/>
      </c>
      <c r="AF76" s="253" t="str">
        <f t="shared" si="15"/>
        <v/>
      </c>
      <c r="AG76" s="253" t="str">
        <f t="shared" si="15"/>
        <v/>
      </c>
      <c r="AH76" s="247" t="str">
        <f t="shared" si="15"/>
        <v/>
      </c>
      <c r="AI76" s="247" t="str">
        <f t="shared" si="15"/>
        <v/>
      </c>
      <c r="AJ76" s="247" t="str">
        <f t="shared" si="15"/>
        <v/>
      </c>
      <c r="AK76" s="247" t="str">
        <f t="shared" si="15"/>
        <v/>
      </c>
      <c r="AL76" s="247" t="str">
        <f t="shared" si="15"/>
        <v/>
      </c>
      <c r="AM76" s="247" t="str">
        <f t="shared" si="15"/>
        <v/>
      </c>
      <c r="AN76" s="247" t="str">
        <f t="shared" si="15"/>
        <v/>
      </c>
      <c r="AO76" s="247" t="str">
        <f t="shared" si="21"/>
        <v/>
      </c>
    </row>
    <row r="77" spans="24:41">
      <c r="X77" s="253"/>
      <c r="Y77" s="253">
        <f t="shared" si="16"/>
        <v>0</v>
      </c>
      <c r="Z77" s="253">
        <f t="shared" si="17"/>
        <v>0</v>
      </c>
      <c r="AA77" s="253">
        <f t="shared" si="18"/>
        <v>0</v>
      </c>
      <c r="AB77" s="253">
        <f>COUNTIF(E$3:E77,E77)</f>
        <v>0</v>
      </c>
      <c r="AC77" s="253">
        <f t="shared" si="19"/>
        <v>0</v>
      </c>
      <c r="AD77" s="253">
        <f t="shared" si="20"/>
        <v>0</v>
      </c>
      <c r="AE77" s="253" t="str">
        <f t="shared" si="15"/>
        <v/>
      </c>
      <c r="AF77" s="253" t="str">
        <f t="shared" si="15"/>
        <v/>
      </c>
      <c r="AG77" s="253" t="str">
        <f t="shared" si="15"/>
        <v/>
      </c>
      <c r="AH77" s="247" t="str">
        <f t="shared" si="15"/>
        <v/>
      </c>
      <c r="AI77" s="247" t="str">
        <f t="shared" si="15"/>
        <v/>
      </c>
      <c r="AJ77" s="247" t="str">
        <f t="shared" si="15"/>
        <v/>
      </c>
      <c r="AK77" s="247" t="str">
        <f t="shared" si="15"/>
        <v/>
      </c>
      <c r="AL77" s="247" t="str">
        <f t="shared" si="15"/>
        <v/>
      </c>
      <c r="AM77" s="247" t="str">
        <f t="shared" si="15"/>
        <v/>
      </c>
      <c r="AN77" s="247" t="str">
        <f t="shared" si="15"/>
        <v/>
      </c>
      <c r="AO77" s="247" t="str">
        <f t="shared" si="21"/>
        <v/>
      </c>
    </row>
    <row r="78" spans="24:41">
      <c r="X78" s="253"/>
      <c r="Y78" s="253">
        <f t="shared" si="16"/>
        <v>0</v>
      </c>
      <c r="Z78" s="253">
        <f t="shared" si="17"/>
        <v>0</v>
      </c>
      <c r="AA78" s="253">
        <f t="shared" si="18"/>
        <v>0</v>
      </c>
      <c r="AB78" s="253">
        <f>COUNTIF(E$3:E78,E78)</f>
        <v>0</v>
      </c>
      <c r="AC78" s="253">
        <f t="shared" si="19"/>
        <v>0</v>
      </c>
      <c r="AD78" s="253">
        <f t="shared" si="20"/>
        <v>0</v>
      </c>
      <c r="AE78" s="253" t="str">
        <f t="shared" si="15"/>
        <v/>
      </c>
      <c r="AF78" s="253" t="str">
        <f t="shared" si="15"/>
        <v/>
      </c>
      <c r="AG78" s="253" t="str">
        <f t="shared" si="15"/>
        <v/>
      </c>
      <c r="AH78" s="247" t="str">
        <f t="shared" si="15"/>
        <v/>
      </c>
      <c r="AI78" s="247" t="str">
        <f t="shared" si="15"/>
        <v/>
      </c>
      <c r="AJ78" s="247" t="str">
        <f t="shared" si="15"/>
        <v/>
      </c>
      <c r="AK78" s="247" t="str">
        <f t="shared" si="15"/>
        <v/>
      </c>
      <c r="AL78" s="247" t="str">
        <f t="shared" si="15"/>
        <v/>
      </c>
      <c r="AM78" s="247" t="str">
        <f t="shared" si="15"/>
        <v/>
      </c>
      <c r="AN78" s="247" t="str">
        <f t="shared" si="15"/>
        <v/>
      </c>
      <c r="AO78" s="247" t="str">
        <f t="shared" si="21"/>
        <v/>
      </c>
    </row>
    <row r="79" spans="24:41">
      <c r="X79" s="253"/>
      <c r="Y79" s="253">
        <f t="shared" si="16"/>
        <v>0</v>
      </c>
      <c r="Z79" s="253">
        <f t="shared" si="17"/>
        <v>0</v>
      </c>
      <c r="AA79" s="253">
        <f t="shared" si="18"/>
        <v>0</v>
      </c>
      <c r="AB79" s="253">
        <f>COUNTIF(E$3:E79,E79)</f>
        <v>0</v>
      </c>
      <c r="AC79" s="253">
        <f t="shared" si="19"/>
        <v>0</v>
      </c>
      <c r="AD79" s="253">
        <f t="shared" si="20"/>
        <v>0</v>
      </c>
      <c r="AE79" s="253" t="str">
        <f t="shared" si="15"/>
        <v/>
      </c>
      <c r="AF79" s="253" t="str">
        <f t="shared" si="15"/>
        <v/>
      </c>
      <c r="AG79" s="253" t="str">
        <f t="shared" si="15"/>
        <v/>
      </c>
      <c r="AH79" s="247" t="str">
        <f t="shared" si="15"/>
        <v/>
      </c>
      <c r="AI79" s="247" t="str">
        <f t="shared" si="15"/>
        <v/>
      </c>
      <c r="AJ79" s="247" t="str">
        <f t="shared" si="15"/>
        <v/>
      </c>
      <c r="AK79" s="247" t="str">
        <f t="shared" si="15"/>
        <v/>
      </c>
      <c r="AL79" s="247" t="str">
        <f t="shared" si="15"/>
        <v/>
      </c>
      <c r="AM79" s="247" t="str">
        <f t="shared" si="15"/>
        <v/>
      </c>
      <c r="AN79" s="247" t="str">
        <f t="shared" si="15"/>
        <v/>
      </c>
      <c r="AO79" s="247" t="str">
        <f t="shared" si="21"/>
        <v/>
      </c>
    </row>
    <row r="80" spans="24:41">
      <c r="X80" s="253"/>
      <c r="Y80" s="253">
        <f t="shared" si="16"/>
        <v>0</v>
      </c>
      <c r="Z80" s="253">
        <f t="shared" si="17"/>
        <v>0</v>
      </c>
      <c r="AA80" s="253">
        <f t="shared" si="18"/>
        <v>0</v>
      </c>
      <c r="AB80" s="253">
        <f>COUNTIF(E$3:E80,E80)</f>
        <v>0</v>
      </c>
      <c r="AC80" s="253">
        <f t="shared" si="19"/>
        <v>0</v>
      </c>
      <c r="AD80" s="253">
        <f t="shared" si="20"/>
        <v>0</v>
      </c>
      <c r="AE80" s="253" t="str">
        <f t="shared" si="15"/>
        <v/>
      </c>
      <c r="AF80" s="253" t="str">
        <f t="shared" si="15"/>
        <v/>
      </c>
      <c r="AG80" s="253" t="str">
        <f t="shared" si="15"/>
        <v/>
      </c>
      <c r="AH80" s="247" t="str">
        <f t="shared" si="15"/>
        <v/>
      </c>
      <c r="AI80" s="247" t="str">
        <f t="shared" si="15"/>
        <v/>
      </c>
      <c r="AJ80" s="247" t="str">
        <f t="shared" si="15"/>
        <v/>
      </c>
      <c r="AK80" s="247" t="str">
        <f t="shared" si="15"/>
        <v/>
      </c>
      <c r="AL80" s="247" t="str">
        <f t="shared" si="15"/>
        <v/>
      </c>
      <c r="AM80" s="247" t="str">
        <f t="shared" si="15"/>
        <v/>
      </c>
      <c r="AN80" s="247" t="str">
        <f t="shared" si="15"/>
        <v/>
      </c>
      <c r="AO80" s="247" t="str">
        <f t="shared" si="21"/>
        <v/>
      </c>
    </row>
    <row r="81" spans="24:41">
      <c r="X81" s="253"/>
      <c r="Y81" s="253">
        <f t="shared" si="16"/>
        <v>0</v>
      </c>
      <c r="Z81" s="253">
        <f t="shared" si="17"/>
        <v>0</v>
      </c>
      <c r="AA81" s="253">
        <f t="shared" si="18"/>
        <v>0</v>
      </c>
      <c r="AB81" s="253">
        <f>COUNTIF(E$3:E81,E81)</f>
        <v>0</v>
      </c>
      <c r="AC81" s="253">
        <f t="shared" si="19"/>
        <v>0</v>
      </c>
      <c r="AD81" s="253">
        <f t="shared" si="20"/>
        <v>0</v>
      </c>
      <c r="AE81" s="253" t="str">
        <f t="shared" si="15"/>
        <v/>
      </c>
      <c r="AF81" s="253" t="str">
        <f t="shared" si="15"/>
        <v/>
      </c>
      <c r="AG81" s="253" t="str">
        <f t="shared" si="15"/>
        <v/>
      </c>
      <c r="AH81" s="247" t="str">
        <f t="shared" si="15"/>
        <v/>
      </c>
      <c r="AI81" s="247" t="str">
        <f t="shared" si="15"/>
        <v/>
      </c>
      <c r="AJ81" s="247" t="str">
        <f t="shared" si="15"/>
        <v/>
      </c>
      <c r="AK81" s="247" t="str">
        <f t="shared" si="15"/>
        <v/>
      </c>
      <c r="AL81" s="247" t="str">
        <f t="shared" si="15"/>
        <v/>
      </c>
      <c r="AM81" s="247" t="str">
        <f t="shared" si="15"/>
        <v/>
      </c>
      <c r="AN81" s="247" t="str">
        <f t="shared" si="15"/>
        <v/>
      </c>
      <c r="AO81" s="247" t="str">
        <f t="shared" si="21"/>
        <v/>
      </c>
    </row>
    <row r="82" spans="24:41">
      <c r="X82" s="253"/>
      <c r="Y82" s="253">
        <f t="shared" si="16"/>
        <v>0</v>
      </c>
      <c r="Z82" s="253">
        <f t="shared" si="17"/>
        <v>0</v>
      </c>
      <c r="AA82" s="253">
        <f t="shared" si="18"/>
        <v>0</v>
      </c>
      <c r="AB82" s="253">
        <f>COUNTIF(E$3:E82,E82)</f>
        <v>0</v>
      </c>
      <c r="AC82" s="253">
        <f t="shared" si="19"/>
        <v>0</v>
      </c>
      <c r="AD82" s="253">
        <f t="shared" si="20"/>
        <v>0</v>
      </c>
      <c r="AE82" s="253" t="str">
        <f t="shared" si="15"/>
        <v/>
      </c>
      <c r="AF82" s="253" t="str">
        <f t="shared" si="15"/>
        <v/>
      </c>
      <c r="AG82" s="253" t="str">
        <f t="shared" si="15"/>
        <v/>
      </c>
      <c r="AH82" s="247" t="str">
        <f t="shared" si="15"/>
        <v/>
      </c>
      <c r="AI82" s="247" t="str">
        <f t="shared" si="15"/>
        <v/>
      </c>
      <c r="AJ82" s="247" t="str">
        <f t="shared" si="15"/>
        <v/>
      </c>
      <c r="AK82" s="247" t="str">
        <f t="shared" si="15"/>
        <v/>
      </c>
      <c r="AL82" s="247" t="str">
        <f t="shared" si="15"/>
        <v/>
      </c>
      <c r="AM82" s="247" t="str">
        <f t="shared" si="15"/>
        <v/>
      </c>
      <c r="AN82" s="247" t="str">
        <f t="shared" si="15"/>
        <v/>
      </c>
      <c r="AO82" s="247" t="str">
        <f t="shared" si="21"/>
        <v/>
      </c>
    </row>
    <row r="83" spans="24:41">
      <c r="X83" s="253"/>
      <c r="Y83" s="253">
        <f t="shared" si="16"/>
        <v>0</v>
      </c>
      <c r="Z83" s="253">
        <f t="shared" si="17"/>
        <v>0</v>
      </c>
      <c r="AA83" s="253">
        <f t="shared" si="18"/>
        <v>0</v>
      </c>
      <c r="AB83" s="253">
        <f>COUNTIF(E$3:E83,E83)</f>
        <v>0</v>
      </c>
      <c r="AC83" s="253">
        <f t="shared" si="19"/>
        <v>0</v>
      </c>
      <c r="AD83" s="253">
        <f t="shared" si="20"/>
        <v>0</v>
      </c>
      <c r="AE83" s="253" t="str">
        <f t="shared" si="15"/>
        <v/>
      </c>
      <c r="AF83" s="253" t="str">
        <f t="shared" si="15"/>
        <v/>
      </c>
      <c r="AG83" s="253" t="str">
        <f t="shared" si="15"/>
        <v/>
      </c>
      <c r="AH83" s="247" t="str">
        <f t="shared" si="15"/>
        <v/>
      </c>
      <c r="AI83" s="247" t="str">
        <f t="shared" si="15"/>
        <v/>
      </c>
      <c r="AJ83" s="247" t="str">
        <f t="shared" si="15"/>
        <v/>
      </c>
      <c r="AK83" s="247" t="str">
        <f t="shared" si="15"/>
        <v/>
      </c>
      <c r="AL83" s="247" t="str">
        <f t="shared" si="15"/>
        <v/>
      </c>
      <c r="AM83" s="247" t="str">
        <f t="shared" si="15"/>
        <v/>
      </c>
      <c r="AN83" s="247" t="str">
        <f t="shared" si="15"/>
        <v/>
      </c>
      <c r="AO83" s="247" t="str">
        <f t="shared" si="21"/>
        <v/>
      </c>
    </row>
    <row r="84" spans="24:41">
      <c r="X84" s="253"/>
      <c r="Y84" s="253">
        <f t="shared" si="16"/>
        <v>0</v>
      </c>
      <c r="Z84" s="253">
        <f t="shared" si="17"/>
        <v>0</v>
      </c>
      <c r="AA84" s="253">
        <f t="shared" si="18"/>
        <v>0</v>
      </c>
      <c r="AB84" s="253">
        <f>COUNTIF(E$3:E84,E84)</f>
        <v>0</v>
      </c>
      <c r="AC84" s="253">
        <f t="shared" si="19"/>
        <v>0</v>
      </c>
      <c r="AD84" s="253">
        <f t="shared" si="20"/>
        <v>0</v>
      </c>
      <c r="AE84" s="253" t="str">
        <f t="shared" si="15"/>
        <v/>
      </c>
      <c r="AF84" s="253" t="str">
        <f t="shared" si="15"/>
        <v/>
      </c>
      <c r="AG84" s="253" t="str">
        <f t="shared" si="15"/>
        <v/>
      </c>
      <c r="AH84" s="247" t="str">
        <f t="shared" si="15"/>
        <v/>
      </c>
      <c r="AI84" s="247" t="str">
        <f t="shared" si="15"/>
        <v/>
      </c>
      <c r="AJ84" s="247" t="str">
        <f t="shared" si="15"/>
        <v/>
      </c>
      <c r="AK84" s="247" t="str">
        <f t="shared" si="15"/>
        <v/>
      </c>
      <c r="AL84" s="247" t="str">
        <f t="shared" si="15"/>
        <v/>
      </c>
      <c r="AM84" s="247" t="str">
        <f t="shared" si="15"/>
        <v/>
      </c>
      <c r="AN84" s="247" t="str">
        <f t="shared" si="15"/>
        <v/>
      </c>
      <c r="AO84" s="247" t="str">
        <f t="shared" si="21"/>
        <v/>
      </c>
    </row>
    <row r="85" spans="24:41">
      <c r="X85" s="253"/>
      <c r="Y85" s="253">
        <f t="shared" si="16"/>
        <v>0</v>
      </c>
      <c r="Z85" s="253">
        <f t="shared" si="17"/>
        <v>0</v>
      </c>
      <c r="AA85" s="253">
        <f t="shared" si="18"/>
        <v>0</v>
      </c>
      <c r="AB85" s="253">
        <f>COUNTIF(E$3:E85,E85)</f>
        <v>0</v>
      </c>
      <c r="AC85" s="253">
        <f t="shared" si="19"/>
        <v>0</v>
      </c>
      <c r="AD85" s="253">
        <f t="shared" si="20"/>
        <v>0</v>
      </c>
      <c r="AE85" s="253" t="str">
        <f t="shared" si="15"/>
        <v/>
      </c>
      <c r="AF85" s="253" t="str">
        <f t="shared" si="15"/>
        <v/>
      </c>
      <c r="AG85" s="253" t="str">
        <f t="shared" si="15"/>
        <v/>
      </c>
      <c r="AH85" s="247" t="str">
        <f t="shared" si="15"/>
        <v/>
      </c>
      <c r="AI85" s="247" t="str">
        <f t="shared" si="15"/>
        <v/>
      </c>
      <c r="AJ85" s="247" t="str">
        <f t="shared" si="15"/>
        <v/>
      </c>
      <c r="AK85" s="247" t="str">
        <f t="shared" si="15"/>
        <v/>
      </c>
      <c r="AL85" s="247" t="str">
        <f t="shared" si="15"/>
        <v/>
      </c>
      <c r="AM85" s="247" t="str">
        <f t="shared" si="15"/>
        <v/>
      </c>
      <c r="AN85" s="247" t="str">
        <f t="shared" si="15"/>
        <v/>
      </c>
      <c r="AO85" s="247" t="str">
        <f t="shared" si="21"/>
        <v/>
      </c>
    </row>
    <row r="86" spans="24:41">
      <c r="X86" s="253"/>
      <c r="Y86" s="253">
        <f t="shared" si="16"/>
        <v>0</v>
      </c>
      <c r="Z86" s="253">
        <f t="shared" si="17"/>
        <v>0</v>
      </c>
      <c r="AA86" s="253">
        <f t="shared" si="18"/>
        <v>0</v>
      </c>
      <c r="AB86" s="253">
        <f>COUNTIF(E$3:E86,E86)</f>
        <v>0</v>
      </c>
      <c r="AC86" s="253">
        <f t="shared" si="19"/>
        <v>0</v>
      </c>
      <c r="AD86" s="253">
        <f t="shared" si="20"/>
        <v>0</v>
      </c>
      <c r="AE86" s="253" t="str">
        <f t="shared" si="15"/>
        <v/>
      </c>
      <c r="AF86" s="253" t="str">
        <f t="shared" si="15"/>
        <v/>
      </c>
      <c r="AG86" s="253" t="str">
        <f t="shared" si="15"/>
        <v/>
      </c>
      <c r="AH86" s="247" t="str">
        <f t="shared" si="15"/>
        <v/>
      </c>
      <c r="AI86" s="247" t="str">
        <f t="shared" si="15"/>
        <v/>
      </c>
      <c r="AJ86" s="247" t="str">
        <f t="shared" ref="AJ86:AN102" si="22">IF(ISERROR(VLOOKUP(M$29,$Z86:$AD86,5,FALSE)),"",VLOOKUP(M$29,$Z86:$AD86,5,FALSE))</f>
        <v/>
      </c>
      <c r="AK86" s="247" t="str">
        <f t="shared" si="22"/>
        <v/>
      </c>
      <c r="AL86" s="247" t="str">
        <f t="shared" si="22"/>
        <v/>
      </c>
      <c r="AM86" s="247" t="str">
        <f t="shared" si="22"/>
        <v/>
      </c>
      <c r="AN86" s="247" t="str">
        <f t="shared" si="22"/>
        <v/>
      </c>
      <c r="AO86" s="247" t="str">
        <f t="shared" si="21"/>
        <v/>
      </c>
    </row>
    <row r="87" spans="24:41">
      <c r="X87" s="253"/>
      <c r="Y87" s="253">
        <f t="shared" si="16"/>
        <v>0</v>
      </c>
      <c r="Z87" s="253">
        <f t="shared" si="17"/>
        <v>0</v>
      </c>
      <c r="AA87" s="253">
        <f t="shared" si="18"/>
        <v>0</v>
      </c>
      <c r="AB87" s="253">
        <f>COUNTIF(E$3:E87,E87)</f>
        <v>0</v>
      </c>
      <c r="AC87" s="253">
        <f t="shared" si="19"/>
        <v>0</v>
      </c>
      <c r="AD87" s="253">
        <f t="shared" si="20"/>
        <v>0</v>
      </c>
      <c r="AE87" s="253" t="str">
        <f t="shared" ref="AE87:AI102" si="23">IF(ISERROR(VLOOKUP(H$29,$Z87:$AD87,5,FALSE)),"",VLOOKUP(H$29,$Z87:$AD87,5,FALSE))</f>
        <v/>
      </c>
      <c r="AF87" s="253" t="str">
        <f t="shared" si="23"/>
        <v/>
      </c>
      <c r="AG87" s="253" t="str">
        <f t="shared" si="23"/>
        <v/>
      </c>
      <c r="AH87" s="247" t="str">
        <f t="shared" si="23"/>
        <v/>
      </c>
      <c r="AI87" s="247" t="str">
        <f t="shared" si="23"/>
        <v/>
      </c>
      <c r="AJ87" s="247" t="str">
        <f t="shared" si="22"/>
        <v/>
      </c>
      <c r="AK87" s="247" t="str">
        <f t="shared" si="22"/>
        <v/>
      </c>
      <c r="AL87" s="247" t="str">
        <f t="shared" si="22"/>
        <v/>
      </c>
      <c r="AM87" s="247" t="str">
        <f t="shared" si="22"/>
        <v/>
      </c>
      <c r="AN87" s="247" t="str">
        <f t="shared" si="22"/>
        <v/>
      </c>
      <c r="AO87" s="247" t="str">
        <f t="shared" si="21"/>
        <v/>
      </c>
    </row>
    <row r="88" spans="24:41">
      <c r="X88" s="253"/>
      <c r="Y88" s="253">
        <f t="shared" si="16"/>
        <v>0</v>
      </c>
      <c r="Z88" s="253">
        <f t="shared" si="17"/>
        <v>0</v>
      </c>
      <c r="AA88" s="253">
        <f t="shared" si="18"/>
        <v>0</v>
      </c>
      <c r="AB88" s="253">
        <f>COUNTIF(E$3:E88,E88)</f>
        <v>0</v>
      </c>
      <c r="AC88" s="253">
        <f t="shared" si="19"/>
        <v>0</v>
      </c>
      <c r="AD88" s="253">
        <f t="shared" si="20"/>
        <v>0</v>
      </c>
      <c r="AE88" s="253" t="str">
        <f t="shared" si="23"/>
        <v/>
      </c>
      <c r="AF88" s="253" t="str">
        <f t="shared" si="23"/>
        <v/>
      </c>
      <c r="AG88" s="253" t="str">
        <f t="shared" si="23"/>
        <v/>
      </c>
      <c r="AH88" s="247" t="str">
        <f t="shared" si="23"/>
        <v/>
      </c>
      <c r="AI88" s="247" t="str">
        <f t="shared" si="23"/>
        <v/>
      </c>
      <c r="AJ88" s="247" t="str">
        <f t="shared" si="22"/>
        <v/>
      </c>
      <c r="AK88" s="247" t="str">
        <f t="shared" si="22"/>
        <v/>
      </c>
      <c r="AL88" s="247" t="str">
        <f t="shared" si="22"/>
        <v/>
      </c>
      <c r="AM88" s="247" t="str">
        <f t="shared" si="22"/>
        <v/>
      </c>
      <c r="AN88" s="247" t="str">
        <f t="shared" si="22"/>
        <v/>
      </c>
      <c r="AO88" s="247" t="str">
        <f t="shared" si="21"/>
        <v/>
      </c>
    </row>
    <row r="89" spans="24:41">
      <c r="X89" s="253"/>
      <c r="Y89" s="253">
        <f t="shared" si="16"/>
        <v>0</v>
      </c>
      <c r="Z89" s="253">
        <f t="shared" si="17"/>
        <v>0</v>
      </c>
      <c r="AA89" s="253">
        <f t="shared" si="18"/>
        <v>0</v>
      </c>
      <c r="AB89" s="253">
        <f>COUNTIF(E$3:E89,E89)</f>
        <v>0</v>
      </c>
      <c r="AC89" s="253">
        <f t="shared" si="19"/>
        <v>0</v>
      </c>
      <c r="AD89" s="253">
        <f t="shared" si="20"/>
        <v>0</v>
      </c>
      <c r="AE89" s="253" t="str">
        <f t="shared" si="23"/>
        <v/>
      </c>
      <c r="AF89" s="253" t="str">
        <f t="shared" si="23"/>
        <v/>
      </c>
      <c r="AG89" s="253" t="str">
        <f t="shared" si="23"/>
        <v/>
      </c>
      <c r="AH89" s="247" t="str">
        <f t="shared" si="23"/>
        <v/>
      </c>
      <c r="AI89" s="247" t="str">
        <f t="shared" si="23"/>
        <v/>
      </c>
      <c r="AJ89" s="247" t="str">
        <f t="shared" si="22"/>
        <v/>
      </c>
      <c r="AK89" s="247" t="str">
        <f t="shared" si="22"/>
        <v/>
      </c>
      <c r="AL89" s="247" t="str">
        <f t="shared" si="22"/>
        <v/>
      </c>
      <c r="AM89" s="247" t="str">
        <f t="shared" si="22"/>
        <v/>
      </c>
      <c r="AN89" s="247" t="str">
        <f t="shared" si="22"/>
        <v/>
      </c>
      <c r="AO89" s="247" t="str">
        <f t="shared" si="21"/>
        <v/>
      </c>
    </row>
    <row r="90" spans="24:41">
      <c r="X90" s="253"/>
      <c r="Y90" s="253">
        <f t="shared" si="16"/>
        <v>0</v>
      </c>
      <c r="Z90" s="253">
        <f t="shared" si="17"/>
        <v>0</v>
      </c>
      <c r="AA90" s="253">
        <f t="shared" si="18"/>
        <v>0</v>
      </c>
      <c r="AB90" s="253">
        <f>COUNTIF(E$3:E90,E90)</f>
        <v>0</v>
      </c>
      <c r="AC90" s="253">
        <f t="shared" si="19"/>
        <v>0</v>
      </c>
      <c r="AD90" s="253">
        <f t="shared" si="20"/>
        <v>0</v>
      </c>
      <c r="AE90" s="253" t="str">
        <f t="shared" si="23"/>
        <v/>
      </c>
      <c r="AF90" s="253" t="str">
        <f t="shared" si="23"/>
        <v/>
      </c>
      <c r="AG90" s="253" t="str">
        <f t="shared" si="23"/>
        <v/>
      </c>
      <c r="AH90" s="247" t="str">
        <f t="shared" si="23"/>
        <v/>
      </c>
      <c r="AI90" s="247" t="str">
        <f t="shared" si="23"/>
        <v/>
      </c>
      <c r="AJ90" s="247" t="str">
        <f t="shared" si="22"/>
        <v/>
      </c>
      <c r="AK90" s="247" t="str">
        <f t="shared" si="22"/>
        <v/>
      </c>
      <c r="AL90" s="247" t="str">
        <f t="shared" si="22"/>
        <v/>
      </c>
      <c r="AM90" s="247" t="str">
        <f t="shared" si="22"/>
        <v/>
      </c>
      <c r="AN90" s="247" t="str">
        <f t="shared" si="22"/>
        <v/>
      </c>
      <c r="AO90" s="247" t="str">
        <f t="shared" si="21"/>
        <v/>
      </c>
    </row>
    <row r="91" spans="24:41">
      <c r="X91" s="253"/>
      <c r="Y91" s="253">
        <f t="shared" si="16"/>
        <v>0</v>
      </c>
      <c r="Z91" s="253">
        <f t="shared" si="17"/>
        <v>0</v>
      </c>
      <c r="AA91" s="253">
        <f t="shared" si="18"/>
        <v>0</v>
      </c>
      <c r="AB91" s="253">
        <f>COUNTIF(E$3:E91,E91)</f>
        <v>0</v>
      </c>
      <c r="AC91" s="253">
        <f t="shared" si="19"/>
        <v>0</v>
      </c>
      <c r="AD91" s="253">
        <f t="shared" si="20"/>
        <v>0</v>
      </c>
      <c r="AE91" s="253" t="str">
        <f t="shared" si="23"/>
        <v/>
      </c>
      <c r="AF91" s="253" t="str">
        <f t="shared" si="23"/>
        <v/>
      </c>
      <c r="AG91" s="253" t="str">
        <f t="shared" si="23"/>
        <v/>
      </c>
      <c r="AH91" s="247" t="str">
        <f t="shared" si="23"/>
        <v/>
      </c>
      <c r="AI91" s="247" t="str">
        <f t="shared" si="23"/>
        <v/>
      </c>
      <c r="AJ91" s="247" t="str">
        <f t="shared" si="22"/>
        <v/>
      </c>
      <c r="AK91" s="247" t="str">
        <f t="shared" si="22"/>
        <v/>
      </c>
      <c r="AL91" s="247" t="str">
        <f t="shared" si="22"/>
        <v/>
      </c>
      <c r="AM91" s="247" t="str">
        <f t="shared" si="22"/>
        <v/>
      </c>
      <c r="AN91" s="247" t="str">
        <f t="shared" si="22"/>
        <v/>
      </c>
      <c r="AO91" s="247" t="str">
        <f t="shared" si="21"/>
        <v/>
      </c>
    </row>
    <row r="92" spans="24:41">
      <c r="X92" s="253"/>
      <c r="Y92" s="253">
        <f t="shared" si="16"/>
        <v>0</v>
      </c>
      <c r="Z92" s="253">
        <f t="shared" si="17"/>
        <v>0</v>
      </c>
      <c r="AA92" s="253">
        <f t="shared" si="18"/>
        <v>0</v>
      </c>
      <c r="AB92" s="253">
        <f>COUNTIF(E$3:E92,E92)</f>
        <v>0</v>
      </c>
      <c r="AC92" s="253">
        <f t="shared" si="19"/>
        <v>0</v>
      </c>
      <c r="AD92" s="253">
        <f t="shared" si="20"/>
        <v>0</v>
      </c>
      <c r="AE92" s="253" t="str">
        <f t="shared" si="23"/>
        <v/>
      </c>
      <c r="AF92" s="253" t="str">
        <f t="shared" si="23"/>
        <v/>
      </c>
      <c r="AG92" s="253" t="str">
        <f t="shared" si="23"/>
        <v/>
      </c>
      <c r="AH92" s="247" t="str">
        <f t="shared" si="23"/>
        <v/>
      </c>
      <c r="AI92" s="247" t="str">
        <f t="shared" si="23"/>
        <v/>
      </c>
      <c r="AJ92" s="247" t="str">
        <f t="shared" si="22"/>
        <v/>
      </c>
      <c r="AK92" s="247" t="str">
        <f t="shared" si="22"/>
        <v/>
      </c>
      <c r="AL92" s="247" t="str">
        <f t="shared" si="22"/>
        <v/>
      </c>
      <c r="AM92" s="247" t="str">
        <f t="shared" si="22"/>
        <v/>
      </c>
      <c r="AN92" s="247" t="str">
        <f t="shared" si="22"/>
        <v/>
      </c>
      <c r="AO92" s="247" t="str">
        <f t="shared" si="21"/>
        <v/>
      </c>
    </row>
    <row r="93" spans="24:41">
      <c r="X93" s="253"/>
      <c r="Y93" s="253">
        <f t="shared" si="16"/>
        <v>0</v>
      </c>
      <c r="Z93" s="253">
        <f t="shared" si="17"/>
        <v>0</v>
      </c>
      <c r="AA93" s="253">
        <f t="shared" si="18"/>
        <v>0</v>
      </c>
      <c r="AB93" s="253">
        <f>COUNTIF(E$3:E93,E93)</f>
        <v>0</v>
      </c>
      <c r="AC93" s="253">
        <f t="shared" si="19"/>
        <v>0</v>
      </c>
      <c r="AD93" s="253">
        <f t="shared" si="20"/>
        <v>0</v>
      </c>
      <c r="AE93" s="253" t="str">
        <f t="shared" si="23"/>
        <v/>
      </c>
      <c r="AF93" s="253" t="str">
        <f t="shared" si="23"/>
        <v/>
      </c>
      <c r="AG93" s="253" t="str">
        <f t="shared" si="23"/>
        <v/>
      </c>
      <c r="AH93" s="247" t="str">
        <f t="shared" si="23"/>
        <v/>
      </c>
      <c r="AI93" s="247" t="str">
        <f t="shared" si="23"/>
        <v/>
      </c>
      <c r="AJ93" s="247" t="str">
        <f t="shared" si="22"/>
        <v/>
      </c>
      <c r="AK93" s="247" t="str">
        <f t="shared" si="22"/>
        <v/>
      </c>
      <c r="AL93" s="247" t="str">
        <f t="shared" si="22"/>
        <v/>
      </c>
      <c r="AM93" s="247" t="str">
        <f t="shared" si="22"/>
        <v/>
      </c>
      <c r="AN93" s="247" t="str">
        <f t="shared" si="22"/>
        <v/>
      </c>
      <c r="AO93" s="247" t="str">
        <f t="shared" si="21"/>
        <v/>
      </c>
    </row>
    <row r="94" spans="24:41">
      <c r="X94" s="253"/>
      <c r="Y94" s="253">
        <f t="shared" si="16"/>
        <v>0</v>
      </c>
      <c r="Z94" s="253">
        <f t="shared" si="17"/>
        <v>0</v>
      </c>
      <c r="AA94" s="253">
        <f t="shared" si="18"/>
        <v>0</v>
      </c>
      <c r="AB94" s="253">
        <f>COUNTIF(E$3:E94,E94)</f>
        <v>0</v>
      </c>
      <c r="AC94" s="253">
        <f t="shared" si="19"/>
        <v>0</v>
      </c>
      <c r="AD94" s="253">
        <f t="shared" si="20"/>
        <v>0</v>
      </c>
      <c r="AE94" s="253" t="str">
        <f t="shared" si="23"/>
        <v/>
      </c>
      <c r="AF94" s="253" t="str">
        <f t="shared" si="23"/>
        <v/>
      </c>
      <c r="AG94" s="253" t="str">
        <f t="shared" si="23"/>
        <v/>
      </c>
      <c r="AH94" s="247" t="str">
        <f t="shared" si="23"/>
        <v/>
      </c>
      <c r="AI94" s="247" t="str">
        <f t="shared" si="23"/>
        <v/>
      </c>
      <c r="AJ94" s="247" t="str">
        <f t="shared" si="22"/>
        <v/>
      </c>
      <c r="AK94" s="247" t="str">
        <f t="shared" si="22"/>
        <v/>
      </c>
      <c r="AL94" s="247" t="str">
        <f t="shared" si="22"/>
        <v/>
      </c>
      <c r="AM94" s="247" t="str">
        <f t="shared" si="22"/>
        <v/>
      </c>
      <c r="AN94" s="247" t="str">
        <f t="shared" si="22"/>
        <v/>
      </c>
      <c r="AO94" s="247" t="str">
        <f t="shared" si="21"/>
        <v/>
      </c>
    </row>
    <row r="95" spans="24:41">
      <c r="X95" s="253"/>
      <c r="Y95" s="253">
        <f t="shared" si="16"/>
        <v>0</v>
      </c>
      <c r="Z95" s="253">
        <f t="shared" si="17"/>
        <v>0</v>
      </c>
      <c r="AA95" s="253">
        <f t="shared" si="18"/>
        <v>0</v>
      </c>
      <c r="AB95" s="253">
        <f>COUNTIF(E$3:E95,E95)</f>
        <v>0</v>
      </c>
      <c r="AC95" s="253">
        <f t="shared" si="19"/>
        <v>0</v>
      </c>
      <c r="AD95" s="253">
        <f t="shared" si="20"/>
        <v>0</v>
      </c>
      <c r="AE95" s="253" t="str">
        <f t="shared" si="23"/>
        <v/>
      </c>
      <c r="AF95" s="253" t="str">
        <f t="shared" si="23"/>
        <v/>
      </c>
      <c r="AG95" s="253" t="str">
        <f t="shared" si="23"/>
        <v/>
      </c>
      <c r="AH95" s="247" t="str">
        <f t="shared" si="23"/>
        <v/>
      </c>
      <c r="AI95" s="247" t="str">
        <f t="shared" si="23"/>
        <v/>
      </c>
      <c r="AJ95" s="247" t="str">
        <f t="shared" si="22"/>
        <v/>
      </c>
      <c r="AK95" s="247" t="str">
        <f t="shared" si="22"/>
        <v/>
      </c>
      <c r="AL95" s="247" t="str">
        <f t="shared" si="22"/>
        <v/>
      </c>
      <c r="AM95" s="247" t="str">
        <f t="shared" si="22"/>
        <v/>
      </c>
      <c r="AN95" s="247" t="str">
        <f t="shared" si="22"/>
        <v/>
      </c>
      <c r="AO95" s="247" t="str">
        <f t="shared" si="21"/>
        <v/>
      </c>
    </row>
    <row r="96" spans="24:41">
      <c r="X96" s="253"/>
      <c r="Y96" s="253">
        <f t="shared" si="16"/>
        <v>0</v>
      </c>
      <c r="Z96" s="253">
        <f t="shared" si="17"/>
        <v>0</v>
      </c>
      <c r="AA96" s="253">
        <f t="shared" si="18"/>
        <v>0</v>
      </c>
      <c r="AB96" s="253">
        <f>COUNTIF(E$3:E96,E96)</f>
        <v>0</v>
      </c>
      <c r="AC96" s="253">
        <f t="shared" si="19"/>
        <v>0</v>
      </c>
      <c r="AD96" s="253">
        <f t="shared" si="20"/>
        <v>0</v>
      </c>
      <c r="AE96" s="253" t="str">
        <f t="shared" si="23"/>
        <v/>
      </c>
      <c r="AF96" s="253" t="str">
        <f t="shared" si="23"/>
        <v/>
      </c>
      <c r="AG96" s="253" t="str">
        <f t="shared" si="23"/>
        <v/>
      </c>
      <c r="AH96" s="247" t="str">
        <f t="shared" si="23"/>
        <v/>
      </c>
      <c r="AI96" s="247" t="str">
        <f t="shared" si="23"/>
        <v/>
      </c>
      <c r="AJ96" s="247" t="str">
        <f t="shared" si="22"/>
        <v/>
      </c>
      <c r="AK96" s="247" t="str">
        <f t="shared" si="22"/>
        <v/>
      </c>
      <c r="AL96" s="247" t="str">
        <f t="shared" si="22"/>
        <v/>
      </c>
      <c r="AM96" s="247" t="str">
        <f t="shared" si="22"/>
        <v/>
      </c>
      <c r="AN96" s="247" t="str">
        <f t="shared" si="22"/>
        <v/>
      </c>
      <c r="AO96" s="247" t="str">
        <f t="shared" si="21"/>
        <v/>
      </c>
    </row>
    <row r="97" spans="24:41">
      <c r="X97" s="253"/>
      <c r="Y97" s="253">
        <f t="shared" si="16"/>
        <v>0</v>
      </c>
      <c r="Z97" s="253">
        <f t="shared" si="17"/>
        <v>0</v>
      </c>
      <c r="AA97" s="253">
        <f t="shared" si="18"/>
        <v>0</v>
      </c>
      <c r="AB97" s="253">
        <f>COUNTIF(E$3:E97,E97)</f>
        <v>0</v>
      </c>
      <c r="AC97" s="253">
        <f t="shared" si="19"/>
        <v>0</v>
      </c>
      <c r="AD97" s="253">
        <f t="shared" si="20"/>
        <v>0</v>
      </c>
      <c r="AE97" s="253" t="str">
        <f t="shared" si="23"/>
        <v/>
      </c>
      <c r="AF97" s="253" t="str">
        <f t="shared" si="23"/>
        <v/>
      </c>
      <c r="AG97" s="253" t="str">
        <f t="shared" si="23"/>
        <v/>
      </c>
      <c r="AH97" s="247" t="str">
        <f t="shared" si="23"/>
        <v/>
      </c>
      <c r="AI97" s="247" t="str">
        <f t="shared" si="23"/>
        <v/>
      </c>
      <c r="AJ97" s="247" t="str">
        <f t="shared" si="22"/>
        <v/>
      </c>
      <c r="AK97" s="247" t="str">
        <f t="shared" si="22"/>
        <v/>
      </c>
      <c r="AL97" s="247" t="str">
        <f t="shared" si="22"/>
        <v/>
      </c>
      <c r="AM97" s="247" t="str">
        <f t="shared" si="22"/>
        <v/>
      </c>
      <c r="AN97" s="247" t="str">
        <f t="shared" si="22"/>
        <v/>
      </c>
      <c r="AO97" s="247" t="str">
        <f t="shared" si="21"/>
        <v/>
      </c>
    </row>
    <row r="98" spans="24:41">
      <c r="X98" s="253"/>
      <c r="Y98" s="253">
        <f t="shared" si="16"/>
        <v>0</v>
      </c>
      <c r="Z98" s="253">
        <f t="shared" si="17"/>
        <v>0</v>
      </c>
      <c r="AA98" s="253">
        <f t="shared" si="18"/>
        <v>0</v>
      </c>
      <c r="AB98" s="253">
        <f>COUNTIF(E$3:E98,E98)</f>
        <v>0</v>
      </c>
      <c r="AC98" s="253">
        <f t="shared" si="19"/>
        <v>0</v>
      </c>
      <c r="AD98" s="253">
        <f t="shared" si="20"/>
        <v>0</v>
      </c>
      <c r="AE98" s="253" t="str">
        <f t="shared" si="23"/>
        <v/>
      </c>
      <c r="AF98" s="253" t="str">
        <f t="shared" si="23"/>
        <v/>
      </c>
      <c r="AG98" s="253" t="str">
        <f t="shared" si="23"/>
        <v/>
      </c>
      <c r="AH98" s="247" t="str">
        <f t="shared" si="23"/>
        <v/>
      </c>
      <c r="AI98" s="247" t="str">
        <f t="shared" si="23"/>
        <v/>
      </c>
      <c r="AJ98" s="247" t="str">
        <f t="shared" si="22"/>
        <v/>
      </c>
      <c r="AK98" s="247" t="str">
        <f t="shared" si="22"/>
        <v/>
      </c>
      <c r="AL98" s="247" t="str">
        <f t="shared" si="22"/>
        <v/>
      </c>
      <c r="AM98" s="247" t="str">
        <f t="shared" si="22"/>
        <v/>
      </c>
      <c r="AN98" s="247" t="str">
        <f t="shared" si="22"/>
        <v/>
      </c>
      <c r="AO98" s="247" t="str">
        <f t="shared" si="21"/>
        <v/>
      </c>
    </row>
    <row r="99" spans="24:41">
      <c r="X99" s="253"/>
      <c r="Y99" s="253">
        <f t="shared" si="16"/>
        <v>0</v>
      </c>
      <c r="Z99" s="253">
        <f t="shared" si="17"/>
        <v>0</v>
      </c>
      <c r="AA99" s="253">
        <f t="shared" si="18"/>
        <v>0</v>
      </c>
      <c r="AB99" s="253">
        <f>COUNTIF(E$3:E99,E99)</f>
        <v>0</v>
      </c>
      <c r="AC99" s="253">
        <f t="shared" si="19"/>
        <v>0</v>
      </c>
      <c r="AD99" s="253">
        <f t="shared" si="20"/>
        <v>0</v>
      </c>
      <c r="AE99" s="253" t="str">
        <f t="shared" si="23"/>
        <v/>
      </c>
      <c r="AF99" s="253" t="str">
        <f t="shared" si="23"/>
        <v/>
      </c>
      <c r="AG99" s="253" t="str">
        <f t="shared" si="23"/>
        <v/>
      </c>
      <c r="AH99" s="247" t="str">
        <f t="shared" si="23"/>
        <v/>
      </c>
      <c r="AI99" s="247" t="str">
        <f t="shared" si="23"/>
        <v/>
      </c>
      <c r="AJ99" s="247" t="str">
        <f t="shared" si="22"/>
        <v/>
      </c>
      <c r="AK99" s="247" t="str">
        <f t="shared" si="22"/>
        <v/>
      </c>
      <c r="AL99" s="247" t="str">
        <f t="shared" si="22"/>
        <v/>
      </c>
      <c r="AM99" s="247" t="str">
        <f t="shared" si="22"/>
        <v/>
      </c>
      <c r="AN99" s="247" t="str">
        <f t="shared" si="22"/>
        <v/>
      </c>
      <c r="AO99" s="247" t="str">
        <f t="shared" si="21"/>
        <v/>
      </c>
    </row>
    <row r="100" spans="24:41">
      <c r="X100" s="253"/>
      <c r="Y100" s="253">
        <f t="shared" si="16"/>
        <v>0</v>
      </c>
      <c r="Z100" s="253">
        <f t="shared" si="17"/>
        <v>0</v>
      </c>
      <c r="AA100" s="253">
        <f t="shared" si="18"/>
        <v>0</v>
      </c>
      <c r="AB100" s="253">
        <f>COUNTIF(E$3:E100,E100)</f>
        <v>0</v>
      </c>
      <c r="AC100" s="253">
        <f t="shared" si="19"/>
        <v>0</v>
      </c>
      <c r="AD100" s="253">
        <f t="shared" si="20"/>
        <v>0</v>
      </c>
      <c r="AE100" s="253" t="str">
        <f t="shared" si="23"/>
        <v/>
      </c>
      <c r="AF100" s="253" t="str">
        <f t="shared" si="23"/>
        <v/>
      </c>
      <c r="AG100" s="253" t="str">
        <f t="shared" si="23"/>
        <v/>
      </c>
      <c r="AH100" s="247" t="str">
        <f t="shared" si="23"/>
        <v/>
      </c>
      <c r="AI100" s="247" t="str">
        <f t="shared" si="23"/>
        <v/>
      </c>
      <c r="AJ100" s="247" t="str">
        <f t="shared" si="22"/>
        <v/>
      </c>
      <c r="AK100" s="247" t="str">
        <f t="shared" si="22"/>
        <v/>
      </c>
      <c r="AL100" s="247" t="str">
        <f t="shared" si="22"/>
        <v/>
      </c>
      <c r="AM100" s="247" t="str">
        <f t="shared" si="22"/>
        <v/>
      </c>
      <c r="AN100" s="247" t="str">
        <f t="shared" si="22"/>
        <v/>
      </c>
      <c r="AO100" s="247" t="str">
        <f t="shared" si="21"/>
        <v/>
      </c>
    </row>
    <row r="101" spans="24:41">
      <c r="X101" s="253"/>
      <c r="Y101" s="253">
        <f t="shared" si="16"/>
        <v>0</v>
      </c>
      <c r="Z101" s="253">
        <f t="shared" si="17"/>
        <v>0</v>
      </c>
      <c r="AA101" s="253">
        <f t="shared" si="18"/>
        <v>0</v>
      </c>
      <c r="AB101" s="253">
        <f>COUNTIF(E$3:E101,E101)</f>
        <v>0</v>
      </c>
      <c r="AC101" s="253">
        <f t="shared" si="19"/>
        <v>0</v>
      </c>
      <c r="AD101" s="253">
        <f t="shared" si="20"/>
        <v>0</v>
      </c>
      <c r="AE101" s="253" t="str">
        <f t="shared" si="23"/>
        <v/>
      </c>
      <c r="AF101" s="253" t="str">
        <f t="shared" si="23"/>
        <v/>
      </c>
      <c r="AG101" s="253" t="str">
        <f t="shared" si="23"/>
        <v/>
      </c>
      <c r="AH101" s="247" t="str">
        <f t="shared" si="23"/>
        <v/>
      </c>
      <c r="AI101" s="247" t="str">
        <f t="shared" si="23"/>
        <v/>
      </c>
      <c r="AJ101" s="247" t="str">
        <f t="shared" si="22"/>
        <v/>
      </c>
      <c r="AK101" s="247" t="str">
        <f t="shared" si="22"/>
        <v/>
      </c>
      <c r="AL101" s="247" t="str">
        <f t="shared" si="22"/>
        <v/>
      </c>
      <c r="AM101" s="247" t="str">
        <f t="shared" si="22"/>
        <v/>
      </c>
      <c r="AN101" s="247" t="str">
        <f t="shared" si="22"/>
        <v/>
      </c>
      <c r="AO101" s="247" t="str">
        <f t="shared" si="21"/>
        <v/>
      </c>
    </row>
    <row r="102" spans="24:41">
      <c r="X102" s="253"/>
      <c r="Y102" s="253">
        <f t="shared" si="16"/>
        <v>0</v>
      </c>
      <c r="Z102" s="253">
        <f t="shared" si="17"/>
        <v>0</v>
      </c>
      <c r="AA102" s="253">
        <f t="shared" si="18"/>
        <v>0</v>
      </c>
      <c r="AB102" s="253">
        <f>COUNTIF(E$3:E102,E102)</f>
        <v>0</v>
      </c>
      <c r="AC102" s="253">
        <f t="shared" si="19"/>
        <v>0</v>
      </c>
      <c r="AD102" s="253">
        <f t="shared" si="20"/>
        <v>0</v>
      </c>
      <c r="AE102" s="253" t="str">
        <f t="shared" si="23"/>
        <v/>
      </c>
      <c r="AF102" s="253" t="str">
        <f t="shared" si="23"/>
        <v/>
      </c>
      <c r="AG102" s="253" t="str">
        <f t="shared" si="23"/>
        <v/>
      </c>
      <c r="AH102" s="247" t="str">
        <f t="shared" si="23"/>
        <v/>
      </c>
      <c r="AI102" s="247" t="str">
        <f t="shared" si="23"/>
        <v/>
      </c>
      <c r="AJ102" s="247" t="str">
        <f t="shared" si="22"/>
        <v/>
      </c>
      <c r="AK102" s="247" t="str">
        <f t="shared" si="22"/>
        <v/>
      </c>
      <c r="AL102" s="247" t="str">
        <f t="shared" si="22"/>
        <v/>
      </c>
      <c r="AM102" s="247" t="str">
        <f t="shared" si="22"/>
        <v/>
      </c>
      <c r="AN102" s="247" t="str">
        <f t="shared" si="22"/>
        <v/>
      </c>
      <c r="AO102" s="247" t="str">
        <f t="shared" si="21"/>
        <v/>
      </c>
    </row>
    <row r="103" spans="24:41">
      <c r="X103" s="253"/>
      <c r="Y103" s="253"/>
      <c r="Z103" s="253"/>
      <c r="AA103" s="253"/>
      <c r="AB103" s="253"/>
      <c r="AC103" s="253"/>
      <c r="AD103" s="253"/>
      <c r="AE103" s="253"/>
      <c r="AF103" s="253"/>
      <c r="AG103" s="253"/>
    </row>
    <row r="104" spans="24:41">
      <c r="X104" s="253"/>
      <c r="Y104" s="253"/>
      <c r="Z104" s="253"/>
      <c r="AA104" s="253"/>
      <c r="AB104" s="253"/>
      <c r="AC104" s="253"/>
      <c r="AD104" s="253"/>
      <c r="AE104" s="253"/>
      <c r="AF104" s="253"/>
      <c r="AG104" s="253"/>
    </row>
    <row r="105" spans="24:41">
      <c r="X105" s="253"/>
      <c r="Y105" s="253"/>
      <c r="Z105" s="253"/>
      <c r="AA105" s="253"/>
      <c r="AB105" s="253"/>
      <c r="AC105" s="253"/>
      <c r="AD105" s="253"/>
      <c r="AE105" s="253"/>
      <c r="AF105" s="253"/>
      <c r="AG105" s="253"/>
    </row>
    <row r="106" spans="24:41">
      <c r="X106" s="253"/>
      <c r="Y106" s="253"/>
      <c r="Z106" s="253"/>
      <c r="AA106" s="253"/>
      <c r="AB106" s="253"/>
      <c r="AC106" s="253"/>
      <c r="AD106" s="253"/>
      <c r="AE106" s="253"/>
      <c r="AF106" s="253"/>
      <c r="AG106" s="253"/>
    </row>
    <row r="107" spans="24:41">
      <c r="X107" s="253"/>
      <c r="Y107" s="253"/>
      <c r="Z107" s="253"/>
      <c r="AA107" s="253"/>
      <c r="AB107" s="253"/>
      <c r="AC107" s="253"/>
      <c r="AD107" s="253"/>
      <c r="AE107" s="253"/>
      <c r="AF107" s="253"/>
      <c r="AG107" s="253"/>
    </row>
    <row r="108" spans="24:41">
      <c r="X108" s="253"/>
      <c r="Y108" s="253"/>
      <c r="Z108" s="253"/>
      <c r="AA108" s="253"/>
      <c r="AB108" s="253"/>
      <c r="AC108" s="253"/>
      <c r="AD108" s="253"/>
      <c r="AE108" s="253"/>
      <c r="AF108" s="253"/>
      <c r="AG108" s="253"/>
    </row>
    <row r="109" spans="24:41">
      <c r="X109" s="253"/>
      <c r="Y109" s="253"/>
      <c r="Z109" s="253"/>
      <c r="AA109" s="253"/>
      <c r="AB109" s="253"/>
      <c r="AC109" s="253"/>
      <c r="AD109" s="253"/>
      <c r="AE109" s="253"/>
      <c r="AF109" s="253"/>
      <c r="AG109" s="253"/>
    </row>
    <row r="110" spans="24:41">
      <c r="X110" s="253"/>
      <c r="Y110" s="253"/>
      <c r="Z110" s="253"/>
      <c r="AA110" s="253"/>
      <c r="AB110" s="253"/>
      <c r="AC110" s="253"/>
      <c r="AD110" s="253"/>
      <c r="AE110" s="253"/>
      <c r="AF110" s="253"/>
      <c r="AG110" s="253"/>
    </row>
    <row r="111" spans="24:41">
      <c r="X111" s="253"/>
      <c r="Y111" s="253"/>
      <c r="Z111" s="253"/>
      <c r="AA111" s="253"/>
      <c r="AB111" s="253"/>
      <c r="AC111" s="253"/>
      <c r="AD111" s="253"/>
      <c r="AE111" s="253"/>
      <c r="AF111" s="253"/>
      <c r="AG111" s="253"/>
    </row>
    <row r="112" spans="24:41">
      <c r="X112" s="253"/>
      <c r="Y112" s="253"/>
      <c r="Z112" s="253"/>
      <c r="AA112" s="253"/>
      <c r="AB112" s="253"/>
      <c r="AC112" s="253"/>
      <c r="AD112" s="253"/>
      <c r="AE112" s="253"/>
      <c r="AF112" s="253"/>
      <c r="AG112" s="253"/>
    </row>
    <row r="113" spans="24:33">
      <c r="X113" s="253"/>
      <c r="Y113" s="253"/>
      <c r="Z113" s="253"/>
      <c r="AA113" s="253"/>
      <c r="AB113" s="253"/>
      <c r="AC113" s="253"/>
      <c r="AD113" s="253"/>
      <c r="AE113" s="253"/>
      <c r="AF113" s="253"/>
      <c r="AG113" s="253"/>
    </row>
    <row r="114" spans="24:33">
      <c r="X114" s="253"/>
      <c r="Y114" s="253"/>
      <c r="Z114" s="253"/>
      <c r="AA114" s="253"/>
      <c r="AB114" s="253"/>
      <c r="AC114" s="253"/>
      <c r="AD114" s="253"/>
      <c r="AE114" s="253"/>
      <c r="AF114" s="253"/>
      <c r="AG114" s="253"/>
    </row>
    <row r="115" spans="24:33">
      <c r="X115" s="253"/>
      <c r="Y115" s="253"/>
      <c r="Z115" s="253"/>
      <c r="AA115" s="253"/>
      <c r="AB115" s="253"/>
      <c r="AC115" s="253"/>
      <c r="AD115" s="253"/>
      <c r="AE115" s="253"/>
      <c r="AF115" s="253"/>
      <c r="AG115" s="253"/>
    </row>
    <row r="116" spans="24:33">
      <c r="X116" s="253"/>
      <c r="Y116" s="253"/>
      <c r="Z116" s="253"/>
      <c r="AA116" s="253"/>
      <c r="AB116" s="253"/>
      <c r="AC116" s="253"/>
      <c r="AD116" s="253"/>
      <c r="AE116" s="253"/>
      <c r="AF116" s="253"/>
      <c r="AG116" s="253"/>
    </row>
    <row r="117" spans="24:33">
      <c r="X117" s="253"/>
      <c r="Y117" s="253"/>
      <c r="Z117" s="253"/>
      <c r="AA117" s="253"/>
      <c r="AB117" s="253"/>
      <c r="AC117" s="253"/>
      <c r="AD117" s="253"/>
      <c r="AE117" s="253"/>
      <c r="AF117" s="253"/>
      <c r="AG117" s="253"/>
    </row>
    <row r="118" spans="24:33">
      <c r="X118" s="253"/>
      <c r="Y118" s="253"/>
      <c r="Z118" s="253"/>
      <c r="AA118" s="253"/>
      <c r="AB118" s="253"/>
      <c r="AC118" s="253"/>
      <c r="AD118" s="253"/>
      <c r="AE118" s="253"/>
      <c r="AF118" s="253"/>
      <c r="AG118" s="253"/>
    </row>
    <row r="119" spans="24:33">
      <c r="X119" s="253"/>
      <c r="Y119" s="253"/>
      <c r="Z119" s="253"/>
      <c r="AA119" s="253"/>
      <c r="AB119" s="253"/>
      <c r="AC119" s="253"/>
      <c r="AD119" s="253"/>
      <c r="AE119" s="253"/>
      <c r="AF119" s="253"/>
      <c r="AG119" s="253"/>
    </row>
    <row r="120" spans="24:33">
      <c r="X120" s="253"/>
      <c r="Y120" s="253"/>
      <c r="Z120" s="253"/>
      <c r="AA120" s="253"/>
      <c r="AB120" s="253"/>
      <c r="AC120" s="253"/>
      <c r="AD120" s="253"/>
      <c r="AE120" s="253"/>
      <c r="AF120" s="253"/>
      <c r="AG120" s="253"/>
    </row>
    <row r="121" spans="24:33">
      <c r="X121" s="253"/>
      <c r="Y121" s="253"/>
      <c r="Z121" s="253"/>
      <c r="AA121" s="253"/>
      <c r="AB121" s="253"/>
      <c r="AC121" s="253"/>
      <c r="AD121" s="253"/>
      <c r="AE121" s="253"/>
      <c r="AF121" s="253"/>
      <c r="AG121" s="253"/>
    </row>
    <row r="122" spans="24:33">
      <c r="X122" s="253"/>
      <c r="Y122" s="253"/>
      <c r="Z122" s="253"/>
      <c r="AA122" s="253"/>
      <c r="AB122" s="253"/>
      <c r="AC122" s="253"/>
      <c r="AD122" s="253"/>
      <c r="AE122" s="253"/>
      <c r="AF122" s="253"/>
      <c r="AG122" s="253"/>
    </row>
    <row r="123" spans="24:33">
      <c r="X123" s="253"/>
      <c r="Y123" s="253"/>
      <c r="Z123" s="253"/>
      <c r="AA123" s="253"/>
      <c r="AB123" s="253"/>
      <c r="AC123" s="253"/>
      <c r="AD123" s="253"/>
      <c r="AE123" s="253"/>
      <c r="AF123" s="253"/>
      <c r="AG123" s="253"/>
    </row>
    <row r="124" spans="24:33">
      <c r="X124" s="253"/>
      <c r="Y124" s="253"/>
      <c r="Z124" s="253"/>
      <c r="AA124" s="253"/>
      <c r="AB124" s="253"/>
      <c r="AC124" s="253"/>
      <c r="AD124" s="253"/>
      <c r="AE124" s="253"/>
      <c r="AF124" s="253"/>
      <c r="AG124" s="253"/>
    </row>
    <row r="125" spans="24:33">
      <c r="X125" s="253"/>
      <c r="Y125" s="253"/>
      <c r="Z125" s="253"/>
      <c r="AA125" s="253"/>
      <c r="AB125" s="253"/>
      <c r="AC125" s="253"/>
      <c r="AD125" s="253"/>
      <c r="AE125" s="253"/>
      <c r="AF125" s="253"/>
      <c r="AG125" s="253"/>
    </row>
    <row r="126" spans="24:33">
      <c r="X126" s="253"/>
      <c r="Y126" s="253"/>
      <c r="Z126" s="253"/>
      <c r="AA126" s="253"/>
      <c r="AB126" s="253"/>
      <c r="AC126" s="253"/>
      <c r="AD126" s="253"/>
      <c r="AE126" s="253"/>
      <c r="AF126" s="253"/>
      <c r="AG126" s="253"/>
    </row>
    <row r="127" spans="24:33">
      <c r="X127" s="253"/>
      <c r="Y127" s="253"/>
      <c r="Z127" s="253"/>
      <c r="AA127" s="253"/>
      <c r="AB127" s="253"/>
      <c r="AC127" s="253"/>
      <c r="AD127" s="253"/>
      <c r="AE127" s="253"/>
      <c r="AF127" s="253"/>
      <c r="AG127" s="253"/>
    </row>
    <row r="128" spans="24:33"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</row>
    <row r="129" spans="24:33"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</row>
    <row r="130" spans="24:33">
      <c r="X130" s="253"/>
      <c r="Y130" s="253"/>
      <c r="Z130" s="253"/>
      <c r="AA130" s="253"/>
      <c r="AB130" s="253"/>
      <c r="AC130" s="253"/>
      <c r="AD130" s="253"/>
      <c r="AE130" s="253"/>
      <c r="AF130" s="253"/>
      <c r="AG130" s="253"/>
    </row>
    <row r="131" spans="24:33">
      <c r="X131" s="253"/>
      <c r="Y131" s="253"/>
      <c r="Z131" s="253"/>
      <c r="AA131" s="253"/>
      <c r="AB131" s="253"/>
      <c r="AC131" s="253"/>
      <c r="AD131" s="253"/>
      <c r="AE131" s="253"/>
      <c r="AF131" s="253"/>
      <c r="AG131" s="253"/>
    </row>
    <row r="132" spans="24:33">
      <c r="X132" s="253"/>
      <c r="Y132" s="253"/>
      <c r="Z132" s="253"/>
      <c r="AA132" s="253"/>
      <c r="AB132" s="253"/>
      <c r="AC132" s="253"/>
      <c r="AD132" s="253"/>
      <c r="AE132" s="253"/>
      <c r="AF132" s="253"/>
      <c r="AG132" s="253"/>
    </row>
    <row r="133" spans="24:33">
      <c r="X133" s="253"/>
      <c r="Y133" s="253"/>
      <c r="Z133" s="253"/>
      <c r="AA133" s="253"/>
      <c r="AB133" s="253"/>
      <c r="AC133" s="253"/>
      <c r="AD133" s="253"/>
      <c r="AE133" s="253"/>
      <c r="AF133" s="253"/>
      <c r="AG133" s="253"/>
    </row>
    <row r="134" spans="24:33">
      <c r="X134" s="253"/>
      <c r="Y134" s="253"/>
      <c r="Z134" s="253"/>
      <c r="AA134" s="253"/>
      <c r="AB134" s="253"/>
      <c r="AC134" s="253"/>
      <c r="AD134" s="253"/>
      <c r="AE134" s="253"/>
      <c r="AF134" s="253"/>
      <c r="AG134" s="253"/>
    </row>
    <row r="135" spans="24:33">
      <c r="X135" s="253"/>
      <c r="Y135" s="253"/>
      <c r="Z135" s="253"/>
      <c r="AA135" s="253"/>
      <c r="AB135" s="253"/>
      <c r="AC135" s="253"/>
      <c r="AD135" s="253"/>
      <c r="AE135" s="253"/>
      <c r="AF135" s="253"/>
      <c r="AG135" s="253"/>
    </row>
    <row r="136" spans="24:33">
      <c r="X136" s="253"/>
      <c r="Y136" s="253"/>
      <c r="Z136" s="253"/>
      <c r="AA136" s="253"/>
      <c r="AB136" s="253"/>
      <c r="AC136" s="253"/>
      <c r="AD136" s="253"/>
      <c r="AE136" s="253"/>
      <c r="AF136" s="253"/>
      <c r="AG136" s="253"/>
    </row>
    <row r="137" spans="24:33">
      <c r="X137" s="253"/>
      <c r="Y137" s="253"/>
      <c r="Z137" s="253"/>
      <c r="AA137" s="253"/>
      <c r="AB137" s="253"/>
      <c r="AC137" s="253"/>
      <c r="AD137" s="253"/>
      <c r="AE137" s="253"/>
      <c r="AF137" s="253"/>
      <c r="AG137" s="253"/>
    </row>
    <row r="138" spans="24:33">
      <c r="X138" s="253"/>
      <c r="Y138" s="253"/>
      <c r="Z138" s="253"/>
      <c r="AA138" s="253"/>
      <c r="AB138" s="253"/>
      <c r="AC138" s="253"/>
      <c r="AD138" s="253"/>
      <c r="AE138" s="253"/>
      <c r="AF138" s="253"/>
      <c r="AG138" s="253"/>
    </row>
    <row r="139" spans="24:33">
      <c r="X139" s="253"/>
      <c r="Y139" s="253"/>
      <c r="Z139" s="253"/>
      <c r="AA139" s="253"/>
      <c r="AB139" s="253"/>
      <c r="AC139" s="253"/>
      <c r="AD139" s="253"/>
      <c r="AE139" s="253"/>
      <c r="AF139" s="253"/>
      <c r="AG139" s="253"/>
    </row>
    <row r="140" spans="24:33">
      <c r="X140" s="253"/>
      <c r="Y140" s="253"/>
      <c r="Z140" s="253"/>
      <c r="AA140" s="253"/>
      <c r="AB140" s="253"/>
      <c r="AC140" s="253"/>
      <c r="AD140" s="253"/>
      <c r="AE140" s="253"/>
      <c r="AF140" s="253"/>
      <c r="AG140" s="253"/>
    </row>
    <row r="141" spans="24:33">
      <c r="X141" s="253"/>
      <c r="Y141" s="253"/>
      <c r="Z141" s="253"/>
      <c r="AA141" s="253"/>
      <c r="AB141" s="253"/>
      <c r="AC141" s="253"/>
      <c r="AD141" s="253"/>
      <c r="AE141" s="253"/>
      <c r="AF141" s="253"/>
      <c r="AG141" s="253"/>
    </row>
    <row r="142" spans="24:33">
      <c r="X142" s="253"/>
      <c r="Y142" s="253"/>
      <c r="Z142" s="253"/>
      <c r="AA142" s="253"/>
      <c r="AB142" s="253"/>
      <c r="AC142" s="253"/>
      <c r="AD142" s="253"/>
      <c r="AE142" s="253"/>
      <c r="AF142" s="253"/>
      <c r="AG142" s="253"/>
    </row>
    <row r="143" spans="24:33">
      <c r="X143" s="253"/>
      <c r="Y143" s="253"/>
      <c r="Z143" s="253"/>
      <c r="AA143" s="253"/>
      <c r="AB143" s="253"/>
      <c r="AC143" s="253"/>
      <c r="AD143" s="253"/>
      <c r="AE143" s="253"/>
      <c r="AF143" s="253"/>
      <c r="AG143" s="253"/>
    </row>
    <row r="144" spans="24:33">
      <c r="X144" s="253"/>
      <c r="Y144" s="253"/>
      <c r="Z144" s="253"/>
      <c r="AA144" s="253"/>
      <c r="AB144" s="253"/>
      <c r="AC144" s="253"/>
      <c r="AD144" s="253"/>
      <c r="AE144" s="253"/>
      <c r="AF144" s="253"/>
      <c r="AG144" s="253"/>
    </row>
    <row r="145" spans="24:33">
      <c r="X145" s="253"/>
      <c r="Y145" s="253"/>
      <c r="Z145" s="253"/>
      <c r="AA145" s="253"/>
      <c r="AB145" s="253"/>
      <c r="AC145" s="253"/>
      <c r="AD145" s="253"/>
      <c r="AE145" s="253"/>
      <c r="AF145" s="253"/>
      <c r="AG145" s="253"/>
    </row>
    <row r="146" spans="24:33">
      <c r="X146" s="253"/>
      <c r="Y146" s="253"/>
      <c r="Z146" s="253"/>
      <c r="AA146" s="253"/>
      <c r="AB146" s="253"/>
      <c r="AC146" s="253"/>
      <c r="AD146" s="253"/>
      <c r="AE146" s="253"/>
      <c r="AF146" s="253"/>
      <c r="AG146" s="253"/>
    </row>
    <row r="147" spans="24:33">
      <c r="X147" s="253"/>
      <c r="Y147" s="253"/>
      <c r="Z147" s="253"/>
      <c r="AA147" s="253"/>
      <c r="AB147" s="253"/>
      <c r="AC147" s="253"/>
      <c r="AD147" s="253"/>
      <c r="AE147" s="253"/>
      <c r="AF147" s="253"/>
      <c r="AG147" s="253"/>
    </row>
    <row r="148" spans="24:33">
      <c r="X148" s="253"/>
      <c r="Y148" s="253"/>
      <c r="Z148" s="253"/>
      <c r="AA148" s="253"/>
      <c r="AB148" s="253"/>
      <c r="AC148" s="253"/>
      <c r="AD148" s="253"/>
      <c r="AE148" s="253"/>
      <c r="AF148" s="253"/>
      <c r="AG148" s="253"/>
    </row>
    <row r="149" spans="24:33">
      <c r="X149" s="253"/>
      <c r="Y149" s="253"/>
      <c r="Z149" s="253"/>
      <c r="AA149" s="253"/>
      <c r="AB149" s="253"/>
      <c r="AC149" s="253"/>
      <c r="AD149" s="253"/>
      <c r="AE149" s="253"/>
      <c r="AF149" s="253"/>
      <c r="AG149" s="253"/>
    </row>
    <row r="150" spans="24:33">
      <c r="X150" s="253"/>
      <c r="Y150" s="253"/>
      <c r="Z150" s="253"/>
      <c r="AA150" s="253"/>
      <c r="AB150" s="253"/>
      <c r="AC150" s="253"/>
      <c r="AD150" s="253"/>
      <c r="AE150" s="253"/>
      <c r="AF150" s="253"/>
      <c r="AG150" s="253"/>
    </row>
    <row r="151" spans="24:33">
      <c r="X151" s="253"/>
      <c r="Y151" s="253"/>
      <c r="Z151" s="253"/>
      <c r="AA151" s="253"/>
      <c r="AB151" s="253"/>
      <c r="AC151" s="253"/>
      <c r="AD151" s="253"/>
      <c r="AE151" s="253"/>
      <c r="AF151" s="253"/>
      <c r="AG151" s="253"/>
    </row>
    <row r="152" spans="24:33">
      <c r="X152" s="253"/>
      <c r="Y152" s="253"/>
      <c r="Z152" s="253"/>
      <c r="AA152" s="253"/>
      <c r="AB152" s="253"/>
      <c r="AC152" s="253"/>
      <c r="AD152" s="253"/>
      <c r="AE152" s="253"/>
      <c r="AF152" s="253"/>
      <c r="AG152" s="253"/>
    </row>
    <row r="153" spans="24:33">
      <c r="X153" s="253"/>
      <c r="Y153" s="253"/>
      <c r="Z153" s="253"/>
      <c r="AA153" s="253"/>
      <c r="AB153" s="253"/>
      <c r="AC153" s="253"/>
      <c r="AD153" s="253"/>
      <c r="AE153" s="253"/>
      <c r="AF153" s="253"/>
      <c r="AG153" s="253"/>
    </row>
    <row r="154" spans="24:33">
      <c r="X154" s="253"/>
      <c r="Y154" s="253"/>
      <c r="Z154" s="253"/>
      <c r="AA154" s="253"/>
      <c r="AB154" s="253"/>
      <c r="AC154" s="253"/>
      <c r="AD154" s="253"/>
      <c r="AE154" s="253"/>
      <c r="AF154" s="253"/>
      <c r="AG154" s="253"/>
    </row>
    <row r="155" spans="24:33">
      <c r="X155" s="253"/>
      <c r="Y155" s="253"/>
      <c r="Z155" s="253"/>
      <c r="AA155" s="253"/>
      <c r="AB155" s="253"/>
      <c r="AC155" s="253"/>
      <c r="AD155" s="253"/>
      <c r="AE155" s="253"/>
      <c r="AF155" s="253"/>
      <c r="AG155" s="253"/>
    </row>
    <row r="156" spans="24:33">
      <c r="X156" s="253"/>
      <c r="Y156" s="253"/>
      <c r="Z156" s="253"/>
      <c r="AA156" s="253"/>
      <c r="AB156" s="253"/>
      <c r="AC156" s="253"/>
      <c r="AD156" s="253"/>
      <c r="AE156" s="253"/>
      <c r="AF156" s="253"/>
      <c r="AG156" s="253"/>
    </row>
    <row r="157" spans="24:33">
      <c r="X157" s="253"/>
      <c r="Y157" s="253"/>
      <c r="Z157" s="253"/>
      <c r="AA157" s="253"/>
      <c r="AB157" s="253"/>
      <c r="AC157" s="253"/>
      <c r="AD157" s="253"/>
      <c r="AE157" s="253"/>
      <c r="AF157" s="253"/>
      <c r="AG157" s="253"/>
    </row>
    <row r="158" spans="24:33">
      <c r="X158" s="253"/>
      <c r="Y158" s="253"/>
      <c r="Z158" s="253"/>
      <c r="AA158" s="253"/>
      <c r="AB158" s="253"/>
      <c r="AC158" s="253"/>
      <c r="AD158" s="253"/>
      <c r="AE158" s="253"/>
      <c r="AF158" s="253"/>
      <c r="AG158" s="253"/>
    </row>
    <row r="159" spans="24:33">
      <c r="X159" s="253"/>
      <c r="Y159" s="253"/>
      <c r="Z159" s="253"/>
      <c r="AA159" s="253"/>
      <c r="AB159" s="253"/>
      <c r="AC159" s="253"/>
      <c r="AD159" s="253"/>
      <c r="AE159" s="253"/>
      <c r="AF159" s="253"/>
      <c r="AG159" s="253"/>
    </row>
    <row r="160" spans="24:33">
      <c r="X160" s="253"/>
      <c r="Y160" s="253"/>
      <c r="Z160" s="253"/>
      <c r="AA160" s="253"/>
      <c r="AB160" s="253"/>
      <c r="AC160" s="253"/>
      <c r="AD160" s="253"/>
      <c r="AE160" s="253"/>
      <c r="AF160" s="253"/>
      <c r="AG160" s="253"/>
    </row>
    <row r="161" spans="24:33">
      <c r="X161" s="253"/>
      <c r="Y161" s="253"/>
      <c r="Z161" s="253"/>
      <c r="AA161" s="253"/>
      <c r="AB161" s="253"/>
      <c r="AC161" s="253"/>
      <c r="AD161" s="253"/>
      <c r="AE161" s="253"/>
      <c r="AF161" s="253"/>
      <c r="AG161" s="253"/>
    </row>
    <row r="162" spans="24:33">
      <c r="X162" s="253"/>
      <c r="Y162" s="253"/>
      <c r="Z162" s="253"/>
      <c r="AA162" s="253"/>
      <c r="AB162" s="253"/>
      <c r="AC162" s="253"/>
      <c r="AD162" s="253"/>
      <c r="AE162" s="253"/>
      <c r="AF162" s="253"/>
      <c r="AG162" s="253"/>
    </row>
    <row r="163" spans="24:33">
      <c r="X163" s="253"/>
      <c r="Y163" s="253"/>
      <c r="Z163" s="253"/>
      <c r="AA163" s="253"/>
      <c r="AB163" s="253"/>
      <c r="AC163" s="253"/>
      <c r="AD163" s="253"/>
      <c r="AE163" s="253"/>
      <c r="AF163" s="253"/>
      <c r="AG163" s="253"/>
    </row>
    <row r="164" spans="24:33">
      <c r="X164" s="253"/>
      <c r="Y164" s="253"/>
      <c r="Z164" s="253"/>
      <c r="AA164" s="253"/>
      <c r="AB164" s="253"/>
      <c r="AC164" s="253"/>
      <c r="AD164" s="253"/>
      <c r="AE164" s="253"/>
      <c r="AF164" s="253"/>
      <c r="AG164" s="253"/>
    </row>
    <row r="165" spans="24:33">
      <c r="X165" s="253"/>
      <c r="Y165" s="253"/>
      <c r="Z165" s="253"/>
      <c r="AA165" s="253"/>
      <c r="AB165" s="253"/>
      <c r="AC165" s="253"/>
      <c r="AD165" s="253"/>
      <c r="AE165" s="253"/>
      <c r="AF165" s="253"/>
      <c r="AG165" s="253"/>
    </row>
    <row r="166" spans="24:33">
      <c r="X166" s="253"/>
      <c r="Y166" s="253"/>
      <c r="Z166" s="253"/>
      <c r="AA166" s="253"/>
      <c r="AB166" s="253"/>
      <c r="AC166" s="253"/>
      <c r="AD166" s="253"/>
      <c r="AE166" s="253"/>
      <c r="AF166" s="253"/>
      <c r="AG166" s="253"/>
    </row>
    <row r="167" spans="24:33">
      <c r="X167" s="253"/>
      <c r="Y167" s="253"/>
      <c r="Z167" s="253"/>
      <c r="AA167" s="253"/>
      <c r="AB167" s="253"/>
      <c r="AC167" s="253"/>
      <c r="AD167" s="253"/>
      <c r="AE167" s="253"/>
      <c r="AF167" s="253"/>
      <c r="AG167" s="253"/>
    </row>
    <row r="168" spans="24:33">
      <c r="X168" s="253"/>
      <c r="Y168" s="253"/>
      <c r="Z168" s="253"/>
      <c r="AA168" s="253"/>
      <c r="AB168" s="253"/>
      <c r="AC168" s="253"/>
      <c r="AD168" s="253"/>
      <c r="AE168" s="253"/>
      <c r="AF168" s="253"/>
      <c r="AG168" s="253"/>
    </row>
    <row r="169" spans="24:33">
      <c r="X169" s="253"/>
      <c r="Y169" s="253"/>
      <c r="Z169" s="253"/>
      <c r="AA169" s="253"/>
      <c r="AB169" s="253"/>
      <c r="AC169" s="253"/>
      <c r="AD169" s="253"/>
      <c r="AE169" s="253"/>
      <c r="AF169" s="253"/>
      <c r="AG169" s="253"/>
    </row>
    <row r="170" spans="24:33">
      <c r="X170" s="253"/>
      <c r="Y170" s="253"/>
      <c r="Z170" s="253"/>
      <c r="AA170" s="253"/>
      <c r="AB170" s="253"/>
      <c r="AC170" s="253"/>
      <c r="AD170" s="253"/>
      <c r="AE170" s="253"/>
      <c r="AF170" s="253"/>
      <c r="AG170" s="253"/>
    </row>
    <row r="171" spans="24:33">
      <c r="X171" s="253"/>
      <c r="Y171" s="253"/>
      <c r="Z171" s="253"/>
      <c r="AA171" s="253"/>
      <c r="AB171" s="253"/>
      <c r="AC171" s="253"/>
      <c r="AD171" s="253"/>
      <c r="AE171" s="253"/>
      <c r="AF171" s="253"/>
      <c r="AG171" s="253"/>
    </row>
    <row r="172" spans="24:33">
      <c r="X172" s="253"/>
      <c r="Y172" s="253"/>
      <c r="Z172" s="253"/>
      <c r="AA172" s="253"/>
      <c r="AB172" s="253"/>
      <c r="AC172" s="253"/>
      <c r="AD172" s="253"/>
      <c r="AE172" s="253"/>
      <c r="AF172" s="253"/>
      <c r="AG172" s="253"/>
    </row>
    <row r="173" spans="24:33">
      <c r="X173" s="253"/>
      <c r="Y173" s="253"/>
      <c r="Z173" s="253"/>
      <c r="AA173" s="253"/>
      <c r="AB173" s="253"/>
      <c r="AC173" s="253"/>
      <c r="AD173" s="253"/>
      <c r="AE173" s="253"/>
      <c r="AF173" s="253"/>
      <c r="AG173" s="253"/>
    </row>
  </sheetData>
  <sheetProtection password="CEBE" sheet="1" objects="1" scenarios="1" selectLockedCells="1"/>
  <mergeCells count="4">
    <mergeCell ref="C1:E1"/>
    <mergeCell ref="H2:I2"/>
    <mergeCell ref="P2:Q2"/>
    <mergeCell ref="M2:N2"/>
  </mergeCells>
  <dataValidations count="1">
    <dataValidation type="list" allowBlank="1" showInputMessage="1" showErrorMessage="1" sqref="E3:E1048576">
      <formula1>"Operator 1, Operator 2, Operator 3, Operator 4, Operator 5, Operator 6, Operator 7, Operator 8, Operator 9, Operator 10"</formula1>
    </dataValidation>
  </dataValidations>
  <printOptions horizontalCentered="1"/>
  <pageMargins left="0" right="0" top="0.25" bottom="0" header="0" footer="0"/>
  <pageSetup scale="125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BI41"/>
  <sheetViews>
    <sheetView showGridLines="0" showRowColHeaders="0" zoomScaleNormal="100" workbookViewId="0">
      <selection activeCell="I3" sqref="I3:R3"/>
    </sheetView>
  </sheetViews>
  <sheetFormatPr defaultColWidth="9.7109375" defaultRowHeight="15"/>
  <cols>
    <col min="1" max="31" width="5.140625" style="34" customWidth="1"/>
    <col min="32" max="34" width="3.5703125" style="34" customWidth="1"/>
    <col min="35" max="35" width="7" style="34" customWidth="1"/>
    <col min="36" max="61" width="3.5703125" style="34" customWidth="1"/>
    <col min="62" max="259" width="9.7109375" style="34"/>
    <col min="260" max="290" width="5.42578125" style="34" customWidth="1"/>
    <col min="291" max="515" width="9.7109375" style="34"/>
    <col min="516" max="546" width="5.42578125" style="34" customWidth="1"/>
    <col min="547" max="771" width="9.7109375" style="34"/>
    <col min="772" max="802" width="5.42578125" style="34" customWidth="1"/>
    <col min="803" max="1027" width="9.7109375" style="34"/>
    <col min="1028" max="1058" width="5.42578125" style="34" customWidth="1"/>
    <col min="1059" max="1283" width="9.7109375" style="34"/>
    <col min="1284" max="1314" width="5.42578125" style="34" customWidth="1"/>
    <col min="1315" max="1539" width="9.7109375" style="34"/>
    <col min="1540" max="1570" width="5.42578125" style="34" customWidth="1"/>
    <col min="1571" max="1795" width="9.7109375" style="34"/>
    <col min="1796" max="1826" width="5.42578125" style="34" customWidth="1"/>
    <col min="1827" max="2051" width="9.7109375" style="34"/>
    <col min="2052" max="2082" width="5.42578125" style="34" customWidth="1"/>
    <col min="2083" max="2307" width="9.7109375" style="34"/>
    <col min="2308" max="2338" width="5.42578125" style="34" customWidth="1"/>
    <col min="2339" max="2563" width="9.7109375" style="34"/>
    <col min="2564" max="2594" width="5.42578125" style="34" customWidth="1"/>
    <col min="2595" max="2819" width="9.7109375" style="34"/>
    <col min="2820" max="2850" width="5.42578125" style="34" customWidth="1"/>
    <col min="2851" max="3075" width="9.7109375" style="34"/>
    <col min="3076" max="3106" width="5.42578125" style="34" customWidth="1"/>
    <col min="3107" max="3331" width="9.7109375" style="34"/>
    <col min="3332" max="3362" width="5.42578125" style="34" customWidth="1"/>
    <col min="3363" max="3587" width="9.7109375" style="34"/>
    <col min="3588" max="3618" width="5.42578125" style="34" customWidth="1"/>
    <col min="3619" max="3843" width="9.7109375" style="34"/>
    <col min="3844" max="3874" width="5.42578125" style="34" customWidth="1"/>
    <col min="3875" max="4099" width="9.7109375" style="34"/>
    <col min="4100" max="4130" width="5.42578125" style="34" customWidth="1"/>
    <col min="4131" max="4355" width="9.7109375" style="34"/>
    <col min="4356" max="4386" width="5.42578125" style="34" customWidth="1"/>
    <col min="4387" max="4611" width="9.7109375" style="34"/>
    <col min="4612" max="4642" width="5.42578125" style="34" customWidth="1"/>
    <col min="4643" max="4867" width="9.7109375" style="34"/>
    <col min="4868" max="4898" width="5.42578125" style="34" customWidth="1"/>
    <col min="4899" max="5123" width="9.7109375" style="34"/>
    <col min="5124" max="5154" width="5.42578125" style="34" customWidth="1"/>
    <col min="5155" max="5379" width="9.7109375" style="34"/>
    <col min="5380" max="5410" width="5.42578125" style="34" customWidth="1"/>
    <col min="5411" max="5635" width="9.7109375" style="34"/>
    <col min="5636" max="5666" width="5.42578125" style="34" customWidth="1"/>
    <col min="5667" max="5891" width="9.7109375" style="34"/>
    <col min="5892" max="5922" width="5.42578125" style="34" customWidth="1"/>
    <col min="5923" max="6147" width="9.7109375" style="34"/>
    <col min="6148" max="6178" width="5.42578125" style="34" customWidth="1"/>
    <col min="6179" max="6403" width="9.7109375" style="34"/>
    <col min="6404" max="6434" width="5.42578125" style="34" customWidth="1"/>
    <col min="6435" max="6659" width="9.7109375" style="34"/>
    <col min="6660" max="6690" width="5.42578125" style="34" customWidth="1"/>
    <col min="6691" max="6915" width="9.7109375" style="34"/>
    <col min="6916" max="6946" width="5.42578125" style="34" customWidth="1"/>
    <col min="6947" max="7171" width="9.7109375" style="34"/>
    <col min="7172" max="7202" width="5.42578125" style="34" customWidth="1"/>
    <col min="7203" max="7427" width="9.7109375" style="34"/>
    <col min="7428" max="7458" width="5.42578125" style="34" customWidth="1"/>
    <col min="7459" max="7683" width="9.7109375" style="34"/>
    <col min="7684" max="7714" width="5.42578125" style="34" customWidth="1"/>
    <col min="7715" max="7939" width="9.7109375" style="34"/>
    <col min="7940" max="7970" width="5.42578125" style="34" customWidth="1"/>
    <col min="7971" max="8195" width="9.7109375" style="34"/>
    <col min="8196" max="8226" width="5.42578125" style="34" customWidth="1"/>
    <col min="8227" max="8451" width="9.7109375" style="34"/>
    <col min="8452" max="8482" width="5.42578125" style="34" customWidth="1"/>
    <col min="8483" max="8707" width="9.7109375" style="34"/>
    <col min="8708" max="8738" width="5.42578125" style="34" customWidth="1"/>
    <col min="8739" max="8963" width="9.7109375" style="34"/>
    <col min="8964" max="8994" width="5.42578125" style="34" customWidth="1"/>
    <col min="8995" max="9219" width="9.7109375" style="34"/>
    <col min="9220" max="9250" width="5.42578125" style="34" customWidth="1"/>
    <col min="9251" max="9475" width="9.7109375" style="34"/>
    <col min="9476" max="9506" width="5.42578125" style="34" customWidth="1"/>
    <col min="9507" max="9731" width="9.7109375" style="34"/>
    <col min="9732" max="9762" width="5.42578125" style="34" customWidth="1"/>
    <col min="9763" max="9987" width="9.7109375" style="34"/>
    <col min="9988" max="10018" width="5.42578125" style="34" customWidth="1"/>
    <col min="10019" max="10243" width="9.7109375" style="34"/>
    <col min="10244" max="10274" width="5.42578125" style="34" customWidth="1"/>
    <col min="10275" max="10499" width="9.7109375" style="34"/>
    <col min="10500" max="10530" width="5.42578125" style="34" customWidth="1"/>
    <col min="10531" max="10755" width="9.7109375" style="34"/>
    <col min="10756" max="10786" width="5.42578125" style="34" customWidth="1"/>
    <col min="10787" max="11011" width="9.7109375" style="34"/>
    <col min="11012" max="11042" width="5.42578125" style="34" customWidth="1"/>
    <col min="11043" max="11267" width="9.7109375" style="34"/>
    <col min="11268" max="11298" width="5.42578125" style="34" customWidth="1"/>
    <col min="11299" max="11523" width="9.7109375" style="34"/>
    <col min="11524" max="11554" width="5.42578125" style="34" customWidth="1"/>
    <col min="11555" max="11779" width="9.7109375" style="34"/>
    <col min="11780" max="11810" width="5.42578125" style="34" customWidth="1"/>
    <col min="11811" max="12035" width="9.7109375" style="34"/>
    <col min="12036" max="12066" width="5.42578125" style="34" customWidth="1"/>
    <col min="12067" max="12291" width="9.7109375" style="34"/>
    <col min="12292" max="12322" width="5.42578125" style="34" customWidth="1"/>
    <col min="12323" max="12547" width="9.7109375" style="34"/>
    <col min="12548" max="12578" width="5.42578125" style="34" customWidth="1"/>
    <col min="12579" max="12803" width="9.7109375" style="34"/>
    <col min="12804" max="12834" width="5.42578125" style="34" customWidth="1"/>
    <col min="12835" max="13059" width="9.7109375" style="34"/>
    <col min="13060" max="13090" width="5.42578125" style="34" customWidth="1"/>
    <col min="13091" max="13315" width="9.7109375" style="34"/>
    <col min="13316" max="13346" width="5.42578125" style="34" customWidth="1"/>
    <col min="13347" max="13571" width="9.7109375" style="34"/>
    <col min="13572" max="13602" width="5.42578125" style="34" customWidth="1"/>
    <col min="13603" max="13827" width="9.7109375" style="34"/>
    <col min="13828" max="13858" width="5.42578125" style="34" customWidth="1"/>
    <col min="13859" max="14083" width="9.7109375" style="34"/>
    <col min="14084" max="14114" width="5.42578125" style="34" customWidth="1"/>
    <col min="14115" max="14339" width="9.7109375" style="34"/>
    <col min="14340" max="14370" width="5.42578125" style="34" customWidth="1"/>
    <col min="14371" max="14595" width="9.7109375" style="34"/>
    <col min="14596" max="14626" width="5.42578125" style="34" customWidth="1"/>
    <col min="14627" max="14851" width="9.7109375" style="34"/>
    <col min="14852" max="14882" width="5.42578125" style="34" customWidth="1"/>
    <col min="14883" max="15107" width="9.7109375" style="34"/>
    <col min="15108" max="15138" width="5.42578125" style="34" customWidth="1"/>
    <col min="15139" max="15363" width="9.7109375" style="34"/>
    <col min="15364" max="15394" width="5.42578125" style="34" customWidth="1"/>
    <col min="15395" max="15619" width="9.7109375" style="34"/>
    <col min="15620" max="15650" width="5.42578125" style="34" customWidth="1"/>
    <col min="15651" max="15875" width="9.7109375" style="34"/>
    <col min="15876" max="15906" width="5.42578125" style="34" customWidth="1"/>
    <col min="15907" max="16131" width="9.7109375" style="34"/>
    <col min="16132" max="16162" width="5.42578125" style="34" customWidth="1"/>
    <col min="16163" max="16384" width="9.7109375" style="34"/>
  </cols>
  <sheetData>
    <row r="1" spans="1:61" s="128" customFormat="1" ht="12.75"/>
    <row r="2" spans="1:61" ht="25.15" customHeight="1">
      <c r="A2" s="451" t="s">
        <v>244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451"/>
      <c r="AE2" s="451"/>
    </row>
    <row r="3" spans="1:61" ht="27.75">
      <c r="A3" s="458" t="s">
        <v>93</v>
      </c>
      <c r="B3" s="459"/>
      <c r="C3" s="459"/>
      <c r="D3" s="459"/>
      <c r="E3" s="459"/>
      <c r="F3" s="460"/>
      <c r="G3" s="146" t="s">
        <v>94</v>
      </c>
      <c r="H3" s="87"/>
      <c r="I3" s="452" t="s">
        <v>122</v>
      </c>
      <c r="J3" s="453"/>
      <c r="K3" s="453"/>
      <c r="L3" s="453"/>
      <c r="M3" s="453"/>
      <c r="N3" s="453"/>
      <c r="O3" s="453"/>
      <c r="P3" s="453"/>
      <c r="Q3" s="453"/>
      <c r="R3" s="454"/>
      <c r="S3" s="36"/>
      <c r="T3" s="36"/>
      <c r="U3" s="36"/>
      <c r="V3" s="36"/>
      <c r="W3" s="37"/>
      <c r="X3" s="37"/>
      <c r="Y3" s="37"/>
      <c r="Z3" s="37"/>
      <c r="AA3" s="464" t="s">
        <v>95</v>
      </c>
      <c r="AB3" s="464"/>
      <c r="AC3" s="464"/>
      <c r="AD3" s="464"/>
      <c r="AE3" s="464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</row>
    <row r="4" spans="1:61" ht="27.75">
      <c r="A4" s="461" t="s">
        <v>96</v>
      </c>
      <c r="B4" s="462"/>
      <c r="C4" s="462"/>
      <c r="D4" s="462"/>
      <c r="E4" s="462"/>
      <c r="F4" s="463"/>
      <c r="G4" s="147" t="s">
        <v>97</v>
      </c>
      <c r="H4" s="88"/>
      <c r="I4" s="452" t="s">
        <v>123</v>
      </c>
      <c r="J4" s="453"/>
      <c r="K4" s="453"/>
      <c r="L4" s="453"/>
      <c r="M4" s="453"/>
      <c r="N4" s="453"/>
      <c r="O4" s="453"/>
      <c r="P4" s="453"/>
      <c r="Q4" s="453"/>
      <c r="R4" s="454"/>
      <c r="S4" s="36"/>
      <c r="T4" s="36"/>
      <c r="U4" s="36"/>
      <c r="V4" s="36"/>
      <c r="W4" s="37"/>
      <c r="X4" s="37"/>
      <c r="Y4" s="37"/>
      <c r="Z4" s="37"/>
      <c r="AA4" s="455"/>
      <c r="AB4" s="456"/>
      <c r="AC4" s="456"/>
      <c r="AD4" s="456"/>
      <c r="AE4" s="45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</row>
    <row r="5" spans="1:61" ht="6.4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</row>
    <row r="6" spans="1:61" ht="13.5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</row>
    <row r="7" spans="1:61" ht="13.5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416" t="s">
        <v>346</v>
      </c>
      <c r="AG7" s="417"/>
      <c r="AH7" s="417"/>
      <c r="AI7" s="418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</row>
    <row r="8" spans="1:61" ht="13.5" customHeight="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419"/>
      <c r="AG8" s="420"/>
      <c r="AH8" s="420"/>
      <c r="AI8" s="421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</row>
    <row r="9" spans="1:61" ht="13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433">
        <f>'A3'!C19</f>
        <v>100</v>
      </c>
      <c r="AG9" s="434"/>
      <c r="AH9" s="434"/>
      <c r="AI9" s="435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</row>
    <row r="10" spans="1:61" ht="13.5" customHeight="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436"/>
      <c r="AG10" s="437"/>
      <c r="AH10" s="437"/>
      <c r="AI10" s="438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</row>
    <row r="11" spans="1:61" ht="13.5" customHeight="1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439"/>
      <c r="AG11" s="440"/>
      <c r="AH11" s="440"/>
      <c r="AI11" s="441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</row>
    <row r="12" spans="1:61" ht="13.5" customHeight="1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186"/>
      <c r="AG12" s="186"/>
      <c r="AH12" s="186"/>
      <c r="AI12" s="186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</row>
    <row r="13" spans="1:61" ht="13.5" customHeight="1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422" t="s">
        <v>347</v>
      </c>
      <c r="AG13" s="423"/>
      <c r="AH13" s="423"/>
      <c r="AI13" s="423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</row>
    <row r="14" spans="1:61" ht="13.5" customHeight="1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422"/>
      <c r="AG14" s="423"/>
      <c r="AH14" s="423"/>
      <c r="AI14" s="423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</row>
    <row r="15" spans="1:61" ht="13.5" customHeight="1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419"/>
      <c r="AG15" s="420"/>
      <c r="AH15" s="420"/>
      <c r="AI15" s="420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</row>
    <row r="16" spans="1:61" ht="13.5" customHeight="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442">
        <f>'C2'!C43</f>
        <v>0</v>
      </c>
      <c r="AG16" s="434"/>
      <c r="AH16" s="434"/>
      <c r="AI16" s="435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</row>
    <row r="17" spans="1:61" ht="13.5" customHeight="1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436"/>
      <c r="AG17" s="437"/>
      <c r="AH17" s="437"/>
      <c r="AI17" s="438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</row>
    <row r="18" spans="1:61" ht="13.5" customHeight="1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439"/>
      <c r="AG18" s="440"/>
      <c r="AH18" s="440"/>
      <c r="AI18" s="441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</row>
    <row r="19" spans="1:61" ht="13.5" customHeight="1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187"/>
      <c r="AG19" s="187"/>
      <c r="AH19" s="187"/>
      <c r="AI19" s="187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</row>
    <row r="20" spans="1:61" ht="13.5" customHeight="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22" t="s">
        <v>348</v>
      </c>
      <c r="AG20" s="423"/>
      <c r="AH20" s="423"/>
      <c r="AI20" s="423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</row>
    <row r="21" spans="1:61" ht="13.5" customHeigh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422"/>
      <c r="AG21" s="423"/>
      <c r="AH21" s="423"/>
      <c r="AI21" s="423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</row>
    <row r="22" spans="1:61" ht="13.5" customHeight="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19"/>
      <c r="AG22" s="420"/>
      <c r="AH22" s="420"/>
      <c r="AI22" s="420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</row>
    <row r="23" spans="1:61" ht="13.5" customHeight="1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424">
        <f>'C3'!R2</f>
        <v>0</v>
      </c>
      <c r="AG23" s="443"/>
      <c r="AH23" s="443"/>
      <c r="AI23" s="444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</row>
    <row r="24" spans="1:61" ht="13.5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445"/>
      <c r="AG24" s="446"/>
      <c r="AH24" s="446"/>
      <c r="AI24" s="447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</row>
    <row r="25" spans="1:61" ht="13.5" customHeight="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448"/>
      <c r="AG25" s="449"/>
      <c r="AH25" s="449"/>
      <c r="AI25" s="450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</row>
    <row r="26" spans="1:61" ht="13.5" customHeight="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186"/>
      <c r="AG26" s="186"/>
      <c r="AH26" s="186"/>
      <c r="AI26" s="186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</row>
    <row r="27" spans="1:61" ht="13.5" customHeight="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422" t="s">
        <v>99</v>
      </c>
      <c r="AG27" s="423"/>
      <c r="AH27" s="423"/>
      <c r="AI27" s="423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</row>
    <row r="28" spans="1:61" ht="13.5" customHeight="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422"/>
      <c r="AG28" s="423"/>
      <c r="AH28" s="423"/>
      <c r="AI28" s="423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</row>
    <row r="29" spans="1:61" ht="13.5" customHeight="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419"/>
      <c r="AG29" s="420"/>
      <c r="AH29" s="420"/>
      <c r="AI29" s="420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</row>
    <row r="30" spans="1:61" ht="13.5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424">
        <f>AF23</f>
        <v>0</v>
      </c>
      <c r="AG30" s="425"/>
      <c r="AH30" s="425"/>
      <c r="AI30" s="426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</row>
    <row r="31" spans="1:61" ht="13.5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427"/>
      <c r="AG31" s="428"/>
      <c r="AH31" s="428"/>
      <c r="AI31" s="42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</row>
    <row r="32" spans="1:61" ht="13.5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430"/>
      <c r="AG32" s="431"/>
      <c r="AH32" s="431"/>
      <c r="AI32" s="432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</row>
    <row r="33" spans="1:61" ht="17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</row>
    <row r="34" spans="1:61" s="89" customFormat="1">
      <c r="A34" s="401" t="s">
        <v>85</v>
      </c>
      <c r="B34" s="402"/>
      <c r="C34" s="402"/>
      <c r="D34" s="402"/>
      <c r="E34" s="403"/>
      <c r="F34" s="401" t="s">
        <v>63</v>
      </c>
      <c r="G34" s="402"/>
      <c r="H34" s="402"/>
      <c r="I34" s="402"/>
      <c r="J34" s="403"/>
      <c r="K34" s="401" t="s">
        <v>98</v>
      </c>
      <c r="L34" s="402"/>
      <c r="M34" s="402"/>
      <c r="N34" s="402"/>
      <c r="O34" s="403"/>
      <c r="P34" s="401" t="s">
        <v>103</v>
      </c>
      <c r="Q34" s="402"/>
      <c r="R34" s="402"/>
      <c r="S34" s="402"/>
      <c r="T34" s="403"/>
      <c r="U34" s="401" t="s">
        <v>104</v>
      </c>
      <c r="V34" s="402"/>
      <c r="W34" s="402"/>
      <c r="X34" s="402"/>
      <c r="Y34" s="403"/>
      <c r="Z34" s="401" t="s">
        <v>26</v>
      </c>
      <c r="AA34" s="402"/>
      <c r="AB34" s="402"/>
      <c r="AC34" s="402"/>
      <c r="AD34" s="403"/>
    </row>
    <row r="35" spans="1:61" s="89" customFormat="1">
      <c r="A35" s="404" t="s">
        <v>100</v>
      </c>
      <c r="B35" s="405"/>
      <c r="C35" s="405"/>
      <c r="D35" s="405"/>
      <c r="E35" s="406"/>
      <c r="F35" s="404" t="s">
        <v>101</v>
      </c>
      <c r="G35" s="405"/>
      <c r="H35" s="405"/>
      <c r="I35" s="405"/>
      <c r="J35" s="406"/>
      <c r="K35" s="404" t="s">
        <v>102</v>
      </c>
      <c r="L35" s="405"/>
      <c r="M35" s="405"/>
      <c r="N35" s="405"/>
      <c r="O35" s="406"/>
      <c r="P35" s="404"/>
      <c r="Q35" s="405"/>
      <c r="R35" s="405"/>
      <c r="S35" s="405"/>
      <c r="T35" s="406"/>
      <c r="U35" s="404"/>
      <c r="V35" s="405"/>
      <c r="W35" s="405"/>
      <c r="X35" s="405"/>
      <c r="Y35" s="406"/>
      <c r="Z35" s="404"/>
      <c r="AA35" s="405"/>
      <c r="AB35" s="405"/>
      <c r="AC35" s="405"/>
      <c r="AD35" s="406"/>
    </row>
    <row r="36" spans="1:61" ht="12.6" customHeight="1">
      <c r="A36" s="392"/>
      <c r="B36" s="393"/>
      <c r="C36" s="393"/>
      <c r="D36" s="393"/>
      <c r="E36" s="394"/>
      <c r="F36" s="392"/>
      <c r="G36" s="393"/>
      <c r="H36" s="393"/>
      <c r="I36" s="393"/>
      <c r="J36" s="394"/>
      <c r="K36" s="392"/>
      <c r="L36" s="393"/>
      <c r="M36" s="393"/>
      <c r="N36" s="393"/>
      <c r="O36" s="394"/>
      <c r="P36" s="407"/>
      <c r="Q36" s="408"/>
      <c r="R36" s="408"/>
      <c r="S36" s="408"/>
      <c r="T36" s="409"/>
      <c r="U36" s="407"/>
      <c r="V36" s="408"/>
      <c r="W36" s="408"/>
      <c r="X36" s="408"/>
      <c r="Y36" s="409"/>
      <c r="Z36" s="407"/>
      <c r="AA36" s="408"/>
      <c r="AB36" s="408"/>
      <c r="AC36" s="408"/>
      <c r="AD36" s="409"/>
    </row>
    <row r="37" spans="1:61" ht="12.6" customHeight="1">
      <c r="A37" s="395"/>
      <c r="B37" s="396"/>
      <c r="C37" s="396"/>
      <c r="D37" s="396"/>
      <c r="E37" s="397"/>
      <c r="F37" s="395"/>
      <c r="G37" s="396"/>
      <c r="H37" s="396"/>
      <c r="I37" s="396"/>
      <c r="J37" s="397"/>
      <c r="K37" s="395"/>
      <c r="L37" s="396"/>
      <c r="M37" s="396"/>
      <c r="N37" s="396"/>
      <c r="O37" s="397"/>
      <c r="P37" s="410"/>
      <c r="Q37" s="411"/>
      <c r="R37" s="411"/>
      <c r="S37" s="411"/>
      <c r="T37" s="412"/>
      <c r="U37" s="410"/>
      <c r="V37" s="411"/>
      <c r="W37" s="411"/>
      <c r="X37" s="411"/>
      <c r="Y37" s="412"/>
      <c r="Z37" s="410"/>
      <c r="AA37" s="411"/>
      <c r="AB37" s="411"/>
      <c r="AC37" s="411"/>
      <c r="AD37" s="412"/>
    </row>
    <row r="38" spans="1:61" ht="12.6" customHeight="1">
      <c r="A38" s="395"/>
      <c r="B38" s="396"/>
      <c r="C38" s="396"/>
      <c r="D38" s="396"/>
      <c r="E38" s="397"/>
      <c r="F38" s="395"/>
      <c r="G38" s="396"/>
      <c r="H38" s="396"/>
      <c r="I38" s="396"/>
      <c r="J38" s="397"/>
      <c r="K38" s="395"/>
      <c r="L38" s="396"/>
      <c r="M38" s="396"/>
      <c r="N38" s="396"/>
      <c r="O38" s="397"/>
      <c r="P38" s="410"/>
      <c r="Q38" s="411"/>
      <c r="R38" s="411"/>
      <c r="S38" s="411"/>
      <c r="T38" s="412"/>
      <c r="U38" s="410"/>
      <c r="V38" s="411"/>
      <c r="W38" s="411"/>
      <c r="X38" s="411"/>
      <c r="Y38" s="412"/>
      <c r="Z38" s="410"/>
      <c r="AA38" s="411"/>
      <c r="AB38" s="411"/>
      <c r="AC38" s="411"/>
      <c r="AD38" s="412"/>
    </row>
    <row r="39" spans="1:61" ht="12.6" customHeight="1">
      <c r="A39" s="398"/>
      <c r="B39" s="399"/>
      <c r="C39" s="399"/>
      <c r="D39" s="399"/>
      <c r="E39" s="400"/>
      <c r="F39" s="398"/>
      <c r="G39" s="399"/>
      <c r="H39" s="399"/>
      <c r="I39" s="399"/>
      <c r="J39" s="400"/>
      <c r="K39" s="398"/>
      <c r="L39" s="399"/>
      <c r="M39" s="399"/>
      <c r="N39" s="399"/>
      <c r="O39" s="400"/>
      <c r="P39" s="413"/>
      <c r="Q39" s="414"/>
      <c r="R39" s="414"/>
      <c r="S39" s="414"/>
      <c r="T39" s="415"/>
      <c r="U39" s="413"/>
      <c r="V39" s="414"/>
      <c r="W39" s="414"/>
      <c r="X39" s="414"/>
      <c r="Y39" s="415"/>
      <c r="Z39" s="413"/>
      <c r="AA39" s="414"/>
      <c r="AB39" s="414"/>
      <c r="AC39" s="414"/>
      <c r="AD39" s="415"/>
    </row>
    <row r="41" spans="1:61" ht="25.15" customHeight="1"/>
  </sheetData>
  <sheetProtection selectLockedCells="1"/>
  <mergeCells count="33">
    <mergeCell ref="Z36:AD39"/>
    <mergeCell ref="A35:E35"/>
    <mergeCell ref="F35:J35"/>
    <mergeCell ref="K35:O35"/>
    <mergeCell ref="P35:T35"/>
    <mergeCell ref="U35:Y35"/>
    <mergeCell ref="Z35:AD35"/>
    <mergeCell ref="A36:E39"/>
    <mergeCell ref="F36:J39"/>
    <mergeCell ref="K36:O39"/>
    <mergeCell ref="P36:T39"/>
    <mergeCell ref="U36:Y39"/>
    <mergeCell ref="AF27:AI29"/>
    <mergeCell ref="AF30:AI32"/>
    <mergeCell ref="A34:E34"/>
    <mergeCell ref="F34:J34"/>
    <mergeCell ref="K34:O34"/>
    <mergeCell ref="P34:T34"/>
    <mergeCell ref="U34:Y34"/>
    <mergeCell ref="Z34:AD34"/>
    <mergeCell ref="AF23:AI25"/>
    <mergeCell ref="A2:AE2"/>
    <mergeCell ref="A3:F3"/>
    <mergeCell ref="I3:R3"/>
    <mergeCell ref="AA3:AE3"/>
    <mergeCell ref="A4:F4"/>
    <mergeCell ref="I4:R4"/>
    <mergeCell ref="AA4:AE4"/>
    <mergeCell ref="AF7:AI8"/>
    <mergeCell ref="AF9:AI11"/>
    <mergeCell ref="AF13:AI15"/>
    <mergeCell ref="AF16:AI18"/>
    <mergeCell ref="AF20:AI22"/>
  </mergeCells>
  <printOptions horizontalCentered="1"/>
  <pageMargins left="0" right="0" top="0.25" bottom="0" header="0" footer="0"/>
  <pageSetup scale="118" orientation="landscape" errors="blank" horizontalDpi="200" verticalDpi="2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66FF33"/>
  </sheetPr>
  <dimension ref="A1:I31"/>
  <sheetViews>
    <sheetView showGridLines="0" showRowColHeaders="0" zoomScaleNormal="100" workbookViewId="0">
      <selection activeCell="C4" sqref="C4"/>
    </sheetView>
  </sheetViews>
  <sheetFormatPr defaultColWidth="8.7109375" defaultRowHeight="15"/>
  <cols>
    <col min="1" max="1" width="4.42578125" style="9" customWidth="1"/>
    <col min="2" max="2" width="44.42578125" style="8" customWidth="1"/>
    <col min="3" max="3" width="22.42578125" style="8" customWidth="1"/>
    <col min="4" max="4" width="19" style="8" customWidth="1"/>
    <col min="5" max="5" width="12" style="8" customWidth="1"/>
    <col min="6" max="16384" width="8.7109375" style="8"/>
  </cols>
  <sheetData>
    <row r="1" spans="1:9" s="128" customFormat="1" ht="12.75"/>
    <row r="2" spans="1:9" ht="18.399999999999999" customHeight="1">
      <c r="A2" s="7"/>
      <c r="B2" s="521" t="s">
        <v>46</v>
      </c>
      <c r="C2" s="521"/>
      <c r="D2" s="521"/>
    </row>
    <row r="3" spans="1:9" ht="12.4" customHeight="1">
      <c r="A3" s="7"/>
      <c r="B3" s="521"/>
      <c r="C3" s="521"/>
      <c r="D3" s="521"/>
    </row>
    <row r="4" spans="1:9" s="79" customFormat="1" ht="25.15" customHeight="1">
      <c r="A4" s="78"/>
      <c r="B4" s="116" t="s">
        <v>249</v>
      </c>
      <c r="C4" s="121">
        <v>60</v>
      </c>
      <c r="D4" s="122" t="s">
        <v>2</v>
      </c>
    </row>
    <row r="5" spans="1:9" s="79" customFormat="1" ht="25.15" customHeight="1">
      <c r="A5" s="78"/>
      <c r="B5" s="116" t="s">
        <v>53</v>
      </c>
      <c r="C5" s="121">
        <v>0</v>
      </c>
      <c r="D5" s="85" t="str">
        <f>D4</f>
        <v>Seconds</v>
      </c>
    </row>
    <row r="6" spans="1:9" s="79" customFormat="1" ht="25.15" customHeight="1">
      <c r="A6" s="78"/>
      <c r="B6" s="80" t="s">
        <v>54</v>
      </c>
      <c r="C6" s="85">
        <f>C4+C5</f>
        <v>60</v>
      </c>
      <c r="D6" s="85" t="str">
        <f>D5</f>
        <v>Seconds</v>
      </c>
    </row>
    <row r="7" spans="1:9" s="79" customFormat="1" ht="12.4" customHeight="1">
      <c r="A7" s="78"/>
      <c r="B7" s="471"/>
      <c r="C7" s="472"/>
      <c r="D7" s="472"/>
    </row>
    <row r="8" spans="1:9" s="79" customFormat="1" ht="25.15" customHeight="1">
      <c r="A8" s="81"/>
      <c r="B8" s="116" t="s">
        <v>110</v>
      </c>
      <c r="C8" s="121">
        <v>10</v>
      </c>
      <c r="D8" s="85" t="s">
        <v>8</v>
      </c>
      <c r="F8" s="82"/>
      <c r="G8" s="82"/>
      <c r="H8" s="83"/>
      <c r="I8" s="83"/>
    </row>
    <row r="9" spans="1:9" s="79" customFormat="1" ht="25.15" customHeight="1">
      <c r="A9" s="81"/>
      <c r="B9" s="116" t="s">
        <v>47</v>
      </c>
      <c r="C9" s="121">
        <v>1000</v>
      </c>
      <c r="D9" s="86"/>
      <c r="F9" s="113"/>
      <c r="G9" s="82"/>
      <c r="H9" s="82"/>
      <c r="I9" s="82"/>
    </row>
    <row r="10" spans="1:9" s="79" customFormat="1" ht="25.15" customHeight="1">
      <c r="A10" s="81"/>
      <c r="B10" s="80" t="s">
        <v>48</v>
      </c>
      <c r="C10" s="85">
        <f>IF(D$4="Seconds",G10*60,IF(D$4="Hours",G10/60,G10))</f>
        <v>0.6</v>
      </c>
      <c r="D10" s="85" t="str">
        <f>D4</f>
        <v>Seconds</v>
      </c>
      <c r="F10" s="113"/>
      <c r="G10" s="84">
        <f>C8/C9</f>
        <v>0.01</v>
      </c>
      <c r="H10" s="82"/>
      <c r="I10" s="82"/>
    </row>
    <row r="11" spans="1:9" s="79" customFormat="1" ht="12.4" customHeight="1">
      <c r="A11" s="78"/>
      <c r="B11" s="471"/>
      <c r="C11" s="472"/>
      <c r="D11" s="472"/>
      <c r="F11" s="113"/>
      <c r="G11" s="82"/>
      <c r="H11" s="82"/>
      <c r="I11" s="82"/>
    </row>
    <row r="12" spans="1:9" s="79" customFormat="1" ht="25.15" customHeight="1">
      <c r="A12" s="81"/>
      <c r="B12" s="80" t="s">
        <v>49</v>
      </c>
      <c r="C12" s="85">
        <f>IF(D$4="Seconds",G12*60,IF(D$4="Hours",G12/60,G12))</f>
        <v>60.6</v>
      </c>
      <c r="D12" s="85" t="str">
        <f>D4</f>
        <v>Seconds</v>
      </c>
      <c r="F12" s="113"/>
      <c r="G12" s="84">
        <f>B20+G10</f>
        <v>1.01</v>
      </c>
      <c r="H12" s="82"/>
      <c r="I12" s="82"/>
    </row>
    <row r="13" spans="1:9" s="79" customFormat="1" ht="12.4" customHeight="1">
      <c r="A13" s="78"/>
      <c r="B13" s="471"/>
      <c r="C13" s="472"/>
      <c r="D13" s="472"/>
      <c r="F13" s="113"/>
      <c r="G13" s="82"/>
      <c r="H13" s="82"/>
      <c r="I13" s="82"/>
    </row>
    <row r="14" spans="1:9" s="79" customFormat="1" ht="25.15" customHeight="1">
      <c r="A14" s="81"/>
      <c r="B14" s="116" t="s">
        <v>52</v>
      </c>
      <c r="C14" s="121">
        <v>400</v>
      </c>
      <c r="D14" s="85" t="s">
        <v>8</v>
      </c>
      <c r="F14" s="113"/>
      <c r="G14" s="82"/>
      <c r="H14" s="82"/>
      <c r="I14" s="82"/>
    </row>
    <row r="15" spans="1:9" s="79" customFormat="1" ht="25.15" customHeight="1">
      <c r="A15" s="81"/>
      <c r="B15" s="116" t="s">
        <v>247</v>
      </c>
      <c r="C15" s="121">
        <v>0</v>
      </c>
      <c r="D15" s="85" t="s">
        <v>8</v>
      </c>
      <c r="F15" s="82"/>
      <c r="G15" s="82"/>
      <c r="H15" s="83"/>
      <c r="I15" s="83"/>
    </row>
    <row r="16" spans="1:9" s="79" customFormat="1" ht="25.15" customHeight="1">
      <c r="A16" s="81"/>
      <c r="B16" s="80" t="s">
        <v>50</v>
      </c>
      <c r="C16" s="85">
        <f>C14-C15</f>
        <v>400</v>
      </c>
      <c r="D16" s="85" t="s">
        <v>8</v>
      </c>
      <c r="F16" s="83"/>
      <c r="G16" s="83"/>
      <c r="H16" s="83"/>
      <c r="I16" s="83"/>
    </row>
    <row r="17" spans="1:9">
      <c r="F17" s="68"/>
      <c r="G17" s="68"/>
      <c r="H17" s="68"/>
      <c r="I17" s="68"/>
    </row>
    <row r="18" spans="1:9">
      <c r="B18" s="473" t="s">
        <v>51</v>
      </c>
      <c r="C18" s="473"/>
      <c r="F18" s="68"/>
      <c r="G18" s="68"/>
      <c r="H18" s="68"/>
      <c r="I18" s="68"/>
    </row>
    <row r="19" spans="1:9" s="79" customFormat="1" ht="25.15" customHeight="1">
      <c r="A19" s="81"/>
      <c r="B19" s="123" t="s">
        <v>45</v>
      </c>
      <c r="C19" s="124">
        <f>ROUNDDOWN(C16/G12,0)</f>
        <v>396</v>
      </c>
      <c r="D19" s="124" t="s">
        <v>15</v>
      </c>
      <c r="F19" s="83"/>
      <c r="G19" s="83"/>
      <c r="H19" s="83"/>
      <c r="I19" s="83"/>
    </row>
    <row r="20" spans="1:9">
      <c r="B20" s="11">
        <f>IF(D4="Seconds",(C4+C5)/60,IF(D4="Minutes",(C4+C5),IF(D4="Hours",(C4+C5)*60,(C4+C5)*C14)))</f>
        <v>1</v>
      </c>
    </row>
    <row r="24" spans="1:9">
      <c r="B24" s="10"/>
      <c r="C24" s="10"/>
    </row>
    <row r="25" spans="1:9">
      <c r="B25" s="10"/>
      <c r="C25" s="10"/>
    </row>
    <row r="26" spans="1:9">
      <c r="B26" s="10"/>
      <c r="C26" s="10"/>
    </row>
    <row r="27" spans="1:9">
      <c r="B27" s="10"/>
      <c r="C27" s="10"/>
    </row>
    <row r="28" spans="1:9">
      <c r="B28" s="10"/>
      <c r="C28" s="10"/>
    </row>
    <row r="29" spans="1:9">
      <c r="B29" s="10"/>
      <c r="C29" s="10"/>
    </row>
    <row r="30" spans="1:9">
      <c r="B30" s="10"/>
      <c r="C30" s="10"/>
      <c r="D30" s="10"/>
    </row>
    <row r="31" spans="1:9">
      <c r="B31" s="10"/>
      <c r="C31" s="10"/>
      <c r="D31" s="10"/>
    </row>
  </sheetData>
  <sheetProtection password="CEBE" sheet="1" objects="1" scenarios="1" selectLockedCells="1"/>
  <mergeCells count="5">
    <mergeCell ref="B2:D3"/>
    <mergeCell ref="B7:D7"/>
    <mergeCell ref="B11:D11"/>
    <mergeCell ref="B13:D13"/>
    <mergeCell ref="B18:C18"/>
  </mergeCells>
  <dataValidations count="1">
    <dataValidation type="list" allowBlank="1" showInputMessage="1" showErrorMessage="1" sqref="D4">
      <formula1>"Seconds, Minutes, Hours"</formula1>
    </dataValidation>
  </dataValidations>
  <printOptions horizontalCentered="1"/>
  <pageMargins left="0" right="0" top="0.25" bottom="0" header="0" footer="0"/>
  <pageSetup scale="145" orientation="landscape" horizontalDpi="200" verticalDpi="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ED43"/>
  <sheetViews>
    <sheetView showGridLines="0" showRowColHeaders="0" zoomScaleNormal="100" workbookViewId="0">
      <selection activeCell="A3" sqref="A3:B3"/>
    </sheetView>
  </sheetViews>
  <sheetFormatPr defaultColWidth="8.85546875" defaultRowHeight="15"/>
  <cols>
    <col min="1" max="1" width="5.140625" style="196" customWidth="1"/>
    <col min="2" max="2" width="25.140625" style="196" customWidth="1"/>
    <col min="3" max="7" width="8.85546875" style="196"/>
    <col min="8" max="133" width="1" style="196" customWidth="1"/>
    <col min="134" max="134" width="4.7109375" style="197" customWidth="1"/>
    <col min="135" max="154" width="4.7109375" style="196" customWidth="1"/>
    <col min="155" max="16384" width="8.85546875" style="196"/>
  </cols>
  <sheetData>
    <row r="1" spans="1:134" ht="26.25">
      <c r="A1" s="377" t="s">
        <v>358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378"/>
      <c r="AL1" s="378"/>
      <c r="AM1" s="378"/>
      <c r="AN1" s="378"/>
      <c r="AO1" s="378"/>
      <c r="AP1" s="378"/>
      <c r="AQ1" s="378"/>
      <c r="AR1" s="378"/>
      <c r="AS1" s="378"/>
      <c r="AT1" s="378"/>
      <c r="AU1" s="378"/>
      <c r="AV1" s="378"/>
      <c r="AW1" s="378"/>
      <c r="AX1" s="378"/>
      <c r="AY1" s="378"/>
      <c r="AZ1" s="378"/>
      <c r="BA1" s="378"/>
      <c r="BB1" s="378"/>
      <c r="BC1" s="378"/>
      <c r="BD1" s="378"/>
      <c r="BE1" s="378"/>
      <c r="BF1" s="378"/>
      <c r="BG1" s="378"/>
      <c r="BH1" s="378"/>
      <c r="BI1" s="378"/>
      <c r="BJ1" s="378"/>
      <c r="BK1" s="378"/>
      <c r="BL1" s="378"/>
      <c r="BM1" s="378"/>
      <c r="BN1" s="378"/>
      <c r="BO1" s="378"/>
      <c r="BP1" s="378"/>
      <c r="BQ1" s="378"/>
      <c r="BR1" s="378"/>
      <c r="BS1" s="378"/>
      <c r="BT1" s="378"/>
      <c r="BU1" s="378"/>
      <c r="BV1" s="378"/>
      <c r="BW1" s="378"/>
      <c r="BX1" s="378"/>
      <c r="BY1" s="378"/>
      <c r="BZ1" s="378"/>
      <c r="CA1" s="378"/>
      <c r="CB1" s="378"/>
      <c r="CC1" s="378"/>
      <c r="CD1" s="378"/>
      <c r="CE1" s="378"/>
      <c r="CF1" s="378"/>
      <c r="CG1" s="378"/>
      <c r="CH1" s="378"/>
      <c r="CI1" s="378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</row>
    <row r="2" spans="1:134">
      <c r="A2" s="379" t="s">
        <v>55</v>
      </c>
      <c r="B2" s="379"/>
      <c r="C2" s="379" t="s">
        <v>74</v>
      </c>
      <c r="D2" s="379"/>
      <c r="E2" s="379"/>
      <c r="F2" s="379"/>
      <c r="G2" s="379"/>
      <c r="H2" s="477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478"/>
      <c r="AI2" s="478"/>
      <c r="AJ2" s="478"/>
      <c r="AK2" s="478"/>
      <c r="AL2" s="478"/>
      <c r="AM2" s="479"/>
      <c r="AN2" s="379" t="s">
        <v>359</v>
      </c>
      <c r="AO2" s="379"/>
      <c r="AP2" s="379"/>
      <c r="AQ2" s="379"/>
      <c r="AR2" s="379"/>
      <c r="AS2" s="379"/>
      <c r="AT2" s="379"/>
      <c r="AU2" s="379"/>
      <c r="AV2" s="379"/>
      <c r="AW2" s="379"/>
      <c r="AX2" s="379"/>
      <c r="AY2" s="379"/>
      <c r="AZ2" s="379"/>
      <c r="BA2" s="379"/>
      <c r="BB2" s="379"/>
      <c r="BC2" s="379"/>
      <c r="BD2" s="379"/>
      <c r="BE2" s="379"/>
      <c r="BF2" s="379"/>
      <c r="BG2" s="379"/>
      <c r="BH2" s="379"/>
      <c r="BI2" s="379"/>
      <c r="BJ2" s="379"/>
      <c r="BK2" s="379"/>
      <c r="BL2" s="379"/>
      <c r="BM2" s="379"/>
      <c r="BN2" s="379"/>
      <c r="BO2" s="379"/>
      <c r="BP2" s="198"/>
      <c r="BQ2" s="199"/>
      <c r="BR2" s="199"/>
      <c r="BS2" s="199"/>
      <c r="BT2" s="199"/>
      <c r="BU2" s="200"/>
      <c r="BV2" s="200" t="s">
        <v>330</v>
      </c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1"/>
      <c r="CH2" s="201"/>
      <c r="CI2" s="201"/>
      <c r="CJ2" s="201"/>
      <c r="CK2" s="202"/>
      <c r="CL2" s="203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  <c r="DF2" s="204"/>
      <c r="DG2" s="204"/>
      <c r="DH2" s="204"/>
      <c r="DI2" s="204"/>
      <c r="DJ2" s="204"/>
      <c r="DK2" s="204"/>
      <c r="DL2" s="204"/>
      <c r="DM2" s="204"/>
      <c r="DN2" s="204"/>
      <c r="DO2" s="204"/>
      <c r="DP2" s="204"/>
      <c r="DQ2" s="204"/>
      <c r="DR2" s="204"/>
      <c r="DS2" s="204"/>
      <c r="DT2" s="204"/>
      <c r="DU2" s="204"/>
      <c r="DV2" s="204"/>
    </row>
    <row r="3" spans="1:134">
      <c r="A3" s="367"/>
      <c r="B3" s="368"/>
      <c r="C3" s="380"/>
      <c r="D3" s="381"/>
      <c r="E3" s="381"/>
      <c r="F3" s="381"/>
      <c r="G3" s="382"/>
      <c r="H3" s="480"/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81"/>
      <c r="V3" s="481"/>
      <c r="W3" s="481"/>
      <c r="X3" s="481"/>
      <c r="Y3" s="481"/>
      <c r="Z3" s="481"/>
      <c r="AA3" s="481"/>
      <c r="AB3" s="481"/>
      <c r="AC3" s="481"/>
      <c r="AD3" s="481"/>
      <c r="AE3" s="481"/>
      <c r="AF3" s="481"/>
      <c r="AG3" s="481"/>
      <c r="AH3" s="481"/>
      <c r="AI3" s="481"/>
      <c r="AJ3" s="481"/>
      <c r="AK3" s="481"/>
      <c r="AL3" s="481"/>
      <c r="AM3" s="482"/>
      <c r="AN3" s="474">
        <v>100</v>
      </c>
      <c r="AO3" s="475"/>
      <c r="AP3" s="475"/>
      <c r="AQ3" s="475"/>
      <c r="AR3" s="475"/>
      <c r="AS3" s="475"/>
      <c r="AT3" s="475"/>
      <c r="AU3" s="475"/>
      <c r="AV3" s="475"/>
      <c r="AW3" s="475"/>
      <c r="AX3" s="475"/>
      <c r="AY3" s="475"/>
      <c r="AZ3" s="475"/>
      <c r="BA3" s="475"/>
      <c r="BB3" s="475"/>
      <c r="BC3" s="475"/>
      <c r="BD3" s="475"/>
      <c r="BE3" s="475"/>
      <c r="BF3" s="475"/>
      <c r="BG3" s="475"/>
      <c r="BH3" s="475"/>
      <c r="BI3" s="475"/>
      <c r="BJ3" s="475"/>
      <c r="BK3" s="475"/>
      <c r="BL3" s="475"/>
      <c r="BM3" s="475"/>
      <c r="BN3" s="475"/>
      <c r="BO3" s="476"/>
      <c r="BP3" s="205"/>
      <c r="BQ3" s="206"/>
      <c r="BR3" s="206"/>
      <c r="BS3" s="206"/>
      <c r="BT3" s="206"/>
      <c r="BU3" s="207"/>
      <c r="BV3" s="207" t="s">
        <v>331</v>
      </c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8"/>
      <c r="CH3" s="208"/>
      <c r="CI3" s="208"/>
      <c r="CJ3" s="208"/>
      <c r="CK3" s="209"/>
      <c r="CL3" s="203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/>
      <c r="DV3" s="204"/>
    </row>
    <row r="4" spans="1:134">
      <c r="A4" s="379" t="s">
        <v>57</v>
      </c>
      <c r="B4" s="379"/>
      <c r="C4" s="383"/>
      <c r="D4" s="384"/>
      <c r="E4" s="384"/>
      <c r="F4" s="384"/>
      <c r="G4" s="385"/>
      <c r="H4" s="480"/>
      <c r="I4" s="481"/>
      <c r="J4" s="481"/>
      <c r="K4" s="481"/>
      <c r="L4" s="481"/>
      <c r="M4" s="481"/>
      <c r="N4" s="481"/>
      <c r="O4" s="481"/>
      <c r="P4" s="481"/>
      <c r="Q4" s="481"/>
      <c r="R4" s="481"/>
      <c r="S4" s="481"/>
      <c r="T4" s="481"/>
      <c r="U4" s="481"/>
      <c r="V4" s="481"/>
      <c r="W4" s="481"/>
      <c r="X4" s="481"/>
      <c r="Y4" s="481"/>
      <c r="Z4" s="481"/>
      <c r="AA4" s="481"/>
      <c r="AB4" s="481"/>
      <c r="AC4" s="481"/>
      <c r="AD4" s="481"/>
      <c r="AE4" s="481"/>
      <c r="AF4" s="481"/>
      <c r="AG4" s="481"/>
      <c r="AH4" s="481"/>
      <c r="AI4" s="481"/>
      <c r="AJ4" s="481"/>
      <c r="AK4" s="481"/>
      <c r="AL4" s="481"/>
      <c r="AM4" s="482"/>
      <c r="AN4" s="379" t="s">
        <v>333</v>
      </c>
      <c r="AO4" s="379"/>
      <c r="AP4" s="379"/>
      <c r="AQ4" s="379"/>
      <c r="AR4" s="379"/>
      <c r="AS4" s="379"/>
      <c r="AT4" s="379"/>
      <c r="AU4" s="379"/>
      <c r="AV4" s="379"/>
      <c r="AW4" s="379"/>
      <c r="AX4" s="379"/>
      <c r="AY4" s="379"/>
      <c r="AZ4" s="379"/>
      <c r="BA4" s="379"/>
      <c r="BB4" s="379"/>
      <c r="BC4" s="379"/>
      <c r="BD4" s="379"/>
      <c r="BE4" s="379"/>
      <c r="BF4" s="379"/>
      <c r="BG4" s="379"/>
      <c r="BH4" s="379"/>
      <c r="BI4" s="379"/>
      <c r="BJ4" s="379"/>
      <c r="BK4" s="379"/>
      <c r="BL4" s="379"/>
      <c r="BM4" s="379"/>
      <c r="BN4" s="379"/>
      <c r="BO4" s="379"/>
      <c r="BP4" s="205"/>
      <c r="BQ4" s="206"/>
      <c r="BR4" s="206"/>
      <c r="BS4" s="206"/>
      <c r="BT4" s="206"/>
      <c r="BU4" s="210"/>
      <c r="BV4" s="210" t="s">
        <v>334</v>
      </c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1"/>
      <c r="CH4" s="211"/>
      <c r="CI4" s="211"/>
      <c r="CJ4" s="211"/>
      <c r="CK4" s="209"/>
      <c r="CL4" s="203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</row>
    <row r="5" spans="1:134">
      <c r="A5" s="367"/>
      <c r="B5" s="368"/>
      <c r="C5" s="369" t="str">
        <f>"Efficiency = "&amp;ROUND(W43*100,0)&amp;"%"</f>
        <v>Efficiency = 0%</v>
      </c>
      <c r="D5" s="370"/>
      <c r="E5" s="370"/>
      <c r="F5" s="370"/>
      <c r="G5" s="371"/>
      <c r="H5" s="483"/>
      <c r="I5" s="484"/>
      <c r="J5" s="484"/>
      <c r="K5" s="484"/>
      <c r="L5" s="484"/>
      <c r="M5" s="484"/>
      <c r="N5" s="484"/>
      <c r="O5" s="484"/>
      <c r="P5" s="484"/>
      <c r="Q5" s="484"/>
      <c r="R5" s="484"/>
      <c r="S5" s="484"/>
      <c r="T5" s="484"/>
      <c r="U5" s="484"/>
      <c r="V5" s="484"/>
      <c r="W5" s="484"/>
      <c r="X5" s="484"/>
      <c r="Y5" s="484"/>
      <c r="Z5" s="484"/>
      <c r="AA5" s="484"/>
      <c r="AB5" s="484"/>
      <c r="AC5" s="484"/>
      <c r="AD5" s="484"/>
      <c r="AE5" s="484"/>
      <c r="AF5" s="484"/>
      <c r="AG5" s="484"/>
      <c r="AH5" s="484"/>
      <c r="AI5" s="484"/>
      <c r="AJ5" s="484"/>
      <c r="AK5" s="484"/>
      <c r="AL5" s="484"/>
      <c r="AM5" s="485"/>
      <c r="AN5" s="373"/>
      <c r="AO5" s="373"/>
      <c r="AP5" s="373"/>
      <c r="AQ5" s="373"/>
      <c r="AR5" s="373"/>
      <c r="AS5" s="373"/>
      <c r="AT5" s="373"/>
      <c r="AU5" s="373"/>
      <c r="AV5" s="373"/>
      <c r="AW5" s="373"/>
      <c r="AX5" s="373"/>
      <c r="AY5" s="373"/>
      <c r="AZ5" s="373"/>
      <c r="BA5" s="373"/>
      <c r="BB5" s="373"/>
      <c r="BC5" s="373"/>
      <c r="BD5" s="373"/>
      <c r="BE5" s="373"/>
      <c r="BF5" s="373"/>
      <c r="BG5" s="373"/>
      <c r="BH5" s="373"/>
      <c r="BI5" s="373"/>
      <c r="BJ5" s="373"/>
      <c r="BK5" s="373"/>
      <c r="BL5" s="373"/>
      <c r="BM5" s="373"/>
      <c r="BN5" s="373"/>
      <c r="BO5" s="373"/>
      <c r="BP5" s="212"/>
      <c r="BQ5" s="213"/>
      <c r="BR5" s="213"/>
      <c r="BS5" s="213"/>
      <c r="BT5" s="213"/>
      <c r="BU5" s="214"/>
      <c r="BV5" s="214" t="s">
        <v>13</v>
      </c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5"/>
      <c r="CH5" s="215"/>
      <c r="CI5" s="215"/>
      <c r="CJ5" s="215"/>
      <c r="CK5" s="216"/>
      <c r="CL5" s="203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17">
        <v>1</v>
      </c>
      <c r="DQ5" s="204"/>
      <c r="DR5" s="204"/>
      <c r="DS5" s="204"/>
      <c r="DT5" s="204"/>
      <c r="DU5" s="204"/>
      <c r="DV5" s="204"/>
      <c r="DW5" s="204"/>
      <c r="DX5" s="204"/>
    </row>
    <row r="6" spans="1:134" s="222" customFormat="1" ht="11.25" hidden="1">
      <c r="A6" s="218"/>
      <c r="B6" s="219"/>
      <c r="C6" s="219"/>
      <c r="D6" s="219"/>
      <c r="E6" s="219"/>
      <c r="F6" s="219"/>
      <c r="G6" s="219"/>
      <c r="H6" s="219">
        <f t="shared" ref="H6:BS6" ca="1" si="0">IF(AND(H7&lt;$AN3,I7&gt;$AN3),1,0)</f>
        <v>0</v>
      </c>
      <c r="I6" s="219">
        <f t="shared" ca="1" si="0"/>
        <v>0</v>
      </c>
      <c r="J6" s="219">
        <f t="shared" ca="1" si="0"/>
        <v>0</v>
      </c>
      <c r="K6" s="219">
        <f t="shared" ca="1" si="0"/>
        <v>0</v>
      </c>
      <c r="L6" s="219">
        <f t="shared" ca="1" si="0"/>
        <v>0</v>
      </c>
      <c r="M6" s="219">
        <f t="shared" ca="1" si="0"/>
        <v>0</v>
      </c>
      <c r="N6" s="219">
        <f t="shared" ca="1" si="0"/>
        <v>0</v>
      </c>
      <c r="O6" s="219">
        <f t="shared" ca="1" si="0"/>
        <v>0</v>
      </c>
      <c r="P6" s="219">
        <f t="shared" ca="1" si="0"/>
        <v>0</v>
      </c>
      <c r="Q6" s="219">
        <f t="shared" ca="1" si="0"/>
        <v>0</v>
      </c>
      <c r="R6" s="219">
        <f t="shared" ca="1" si="0"/>
        <v>0</v>
      </c>
      <c r="S6" s="219">
        <f t="shared" ca="1" si="0"/>
        <v>0</v>
      </c>
      <c r="T6" s="219">
        <f t="shared" ca="1" si="0"/>
        <v>0</v>
      </c>
      <c r="U6" s="219">
        <f t="shared" ca="1" si="0"/>
        <v>0</v>
      </c>
      <c r="V6" s="219">
        <f t="shared" ca="1" si="0"/>
        <v>0</v>
      </c>
      <c r="W6" s="219">
        <f t="shared" ca="1" si="0"/>
        <v>0</v>
      </c>
      <c r="X6" s="219">
        <f t="shared" ca="1" si="0"/>
        <v>0</v>
      </c>
      <c r="Y6" s="219">
        <f t="shared" ca="1" si="0"/>
        <v>0</v>
      </c>
      <c r="Z6" s="219">
        <f t="shared" ca="1" si="0"/>
        <v>0</v>
      </c>
      <c r="AA6" s="219">
        <f t="shared" ca="1" si="0"/>
        <v>0</v>
      </c>
      <c r="AB6" s="219">
        <f t="shared" ca="1" si="0"/>
        <v>0</v>
      </c>
      <c r="AC6" s="219">
        <f t="shared" ca="1" si="0"/>
        <v>0</v>
      </c>
      <c r="AD6" s="219">
        <f t="shared" ca="1" si="0"/>
        <v>0</v>
      </c>
      <c r="AE6" s="219">
        <f t="shared" ca="1" si="0"/>
        <v>0</v>
      </c>
      <c r="AF6" s="219">
        <f t="shared" ca="1" si="0"/>
        <v>0</v>
      </c>
      <c r="AG6" s="219">
        <f t="shared" ca="1" si="0"/>
        <v>0</v>
      </c>
      <c r="AH6" s="219">
        <f t="shared" ca="1" si="0"/>
        <v>0</v>
      </c>
      <c r="AI6" s="219">
        <f t="shared" ca="1" si="0"/>
        <v>0</v>
      </c>
      <c r="AJ6" s="219">
        <f t="shared" ca="1" si="0"/>
        <v>0</v>
      </c>
      <c r="AK6" s="219">
        <f t="shared" ca="1" si="0"/>
        <v>0</v>
      </c>
      <c r="AL6" s="219">
        <f t="shared" ca="1" si="0"/>
        <v>0</v>
      </c>
      <c r="AM6" s="219">
        <f t="shared" ca="1" si="0"/>
        <v>0</v>
      </c>
      <c r="AN6" s="219">
        <f t="shared" ca="1" si="0"/>
        <v>0</v>
      </c>
      <c r="AO6" s="219">
        <f t="shared" ca="1" si="0"/>
        <v>0</v>
      </c>
      <c r="AP6" s="219">
        <f t="shared" ca="1" si="0"/>
        <v>0</v>
      </c>
      <c r="AQ6" s="219">
        <f t="shared" ca="1" si="0"/>
        <v>0</v>
      </c>
      <c r="AR6" s="219">
        <f t="shared" ca="1" si="0"/>
        <v>0</v>
      </c>
      <c r="AS6" s="219">
        <f t="shared" ca="1" si="0"/>
        <v>0</v>
      </c>
      <c r="AT6" s="219">
        <f t="shared" ca="1" si="0"/>
        <v>0</v>
      </c>
      <c r="AU6" s="219">
        <f t="shared" ca="1" si="0"/>
        <v>0</v>
      </c>
      <c r="AV6" s="219">
        <f t="shared" ca="1" si="0"/>
        <v>0</v>
      </c>
      <c r="AW6" s="219">
        <f t="shared" ca="1" si="0"/>
        <v>0</v>
      </c>
      <c r="AX6" s="219">
        <f t="shared" ca="1" si="0"/>
        <v>0</v>
      </c>
      <c r="AY6" s="219">
        <f t="shared" ca="1" si="0"/>
        <v>0</v>
      </c>
      <c r="AZ6" s="219">
        <f t="shared" ca="1" si="0"/>
        <v>0</v>
      </c>
      <c r="BA6" s="219">
        <f t="shared" ca="1" si="0"/>
        <v>0</v>
      </c>
      <c r="BB6" s="219">
        <f t="shared" ca="1" si="0"/>
        <v>0</v>
      </c>
      <c r="BC6" s="219">
        <f t="shared" ca="1" si="0"/>
        <v>0</v>
      </c>
      <c r="BD6" s="219">
        <f t="shared" ca="1" si="0"/>
        <v>0</v>
      </c>
      <c r="BE6" s="219">
        <f t="shared" ca="1" si="0"/>
        <v>0</v>
      </c>
      <c r="BF6" s="219">
        <f t="shared" ca="1" si="0"/>
        <v>0</v>
      </c>
      <c r="BG6" s="219">
        <f t="shared" ca="1" si="0"/>
        <v>0</v>
      </c>
      <c r="BH6" s="219">
        <f t="shared" ca="1" si="0"/>
        <v>0</v>
      </c>
      <c r="BI6" s="219">
        <f t="shared" ca="1" si="0"/>
        <v>0</v>
      </c>
      <c r="BJ6" s="219">
        <f t="shared" ca="1" si="0"/>
        <v>0</v>
      </c>
      <c r="BK6" s="219">
        <f t="shared" ca="1" si="0"/>
        <v>0</v>
      </c>
      <c r="BL6" s="219">
        <f t="shared" ca="1" si="0"/>
        <v>0</v>
      </c>
      <c r="BM6" s="219">
        <f t="shared" ca="1" si="0"/>
        <v>0</v>
      </c>
      <c r="BN6" s="219">
        <f t="shared" ca="1" si="0"/>
        <v>0</v>
      </c>
      <c r="BO6" s="219">
        <f t="shared" ca="1" si="0"/>
        <v>0</v>
      </c>
      <c r="BP6" s="219">
        <f t="shared" ca="1" si="0"/>
        <v>0</v>
      </c>
      <c r="BQ6" s="219">
        <f t="shared" ca="1" si="0"/>
        <v>0</v>
      </c>
      <c r="BR6" s="219">
        <f t="shared" ca="1" si="0"/>
        <v>0</v>
      </c>
      <c r="BS6" s="219">
        <f t="shared" ca="1" si="0"/>
        <v>0</v>
      </c>
      <c r="BT6" s="219">
        <f t="shared" ref="BT6:EC6" ca="1" si="1">IF(AND(BT7&lt;$AN3,BU7&gt;$AN3),1,0)</f>
        <v>0</v>
      </c>
      <c r="BU6" s="219">
        <f t="shared" ca="1" si="1"/>
        <v>0</v>
      </c>
      <c r="BV6" s="219">
        <f t="shared" ca="1" si="1"/>
        <v>0</v>
      </c>
      <c r="BW6" s="219">
        <f t="shared" ca="1" si="1"/>
        <v>0</v>
      </c>
      <c r="BX6" s="219">
        <f t="shared" ca="1" si="1"/>
        <v>0</v>
      </c>
      <c r="BY6" s="219">
        <f t="shared" ca="1" si="1"/>
        <v>0</v>
      </c>
      <c r="BZ6" s="219">
        <f t="shared" ca="1" si="1"/>
        <v>0</v>
      </c>
      <c r="CA6" s="219">
        <f t="shared" ca="1" si="1"/>
        <v>0</v>
      </c>
      <c r="CB6" s="219">
        <f t="shared" ca="1" si="1"/>
        <v>0</v>
      </c>
      <c r="CC6" s="219">
        <f t="shared" ca="1" si="1"/>
        <v>0</v>
      </c>
      <c r="CD6" s="219">
        <f t="shared" ca="1" si="1"/>
        <v>0</v>
      </c>
      <c r="CE6" s="219">
        <f t="shared" ca="1" si="1"/>
        <v>0</v>
      </c>
      <c r="CF6" s="219">
        <f t="shared" ca="1" si="1"/>
        <v>0</v>
      </c>
      <c r="CG6" s="219">
        <f t="shared" ca="1" si="1"/>
        <v>0</v>
      </c>
      <c r="CH6" s="219">
        <f t="shared" ca="1" si="1"/>
        <v>0</v>
      </c>
      <c r="CI6" s="219">
        <f t="shared" ca="1" si="1"/>
        <v>0</v>
      </c>
      <c r="CJ6" s="219">
        <f t="shared" ca="1" si="1"/>
        <v>0</v>
      </c>
      <c r="CK6" s="219">
        <f t="shared" ca="1" si="1"/>
        <v>0</v>
      </c>
      <c r="CL6" s="219">
        <f t="shared" ca="1" si="1"/>
        <v>0</v>
      </c>
      <c r="CM6" s="219">
        <f t="shared" ca="1" si="1"/>
        <v>0</v>
      </c>
      <c r="CN6" s="219">
        <f t="shared" ca="1" si="1"/>
        <v>0</v>
      </c>
      <c r="CO6" s="219">
        <f t="shared" ca="1" si="1"/>
        <v>0</v>
      </c>
      <c r="CP6" s="219">
        <f t="shared" ca="1" si="1"/>
        <v>0</v>
      </c>
      <c r="CQ6" s="219">
        <f t="shared" ca="1" si="1"/>
        <v>0</v>
      </c>
      <c r="CR6" s="219">
        <f t="shared" ca="1" si="1"/>
        <v>0</v>
      </c>
      <c r="CS6" s="219">
        <f t="shared" ca="1" si="1"/>
        <v>0</v>
      </c>
      <c r="CT6" s="219">
        <f t="shared" ca="1" si="1"/>
        <v>0</v>
      </c>
      <c r="CU6" s="219">
        <f t="shared" ca="1" si="1"/>
        <v>0</v>
      </c>
      <c r="CV6" s="219">
        <f t="shared" ca="1" si="1"/>
        <v>0</v>
      </c>
      <c r="CW6" s="219">
        <f t="shared" ca="1" si="1"/>
        <v>0</v>
      </c>
      <c r="CX6" s="219">
        <f t="shared" ca="1" si="1"/>
        <v>0</v>
      </c>
      <c r="CY6" s="219">
        <f t="shared" ca="1" si="1"/>
        <v>0</v>
      </c>
      <c r="CZ6" s="219">
        <f t="shared" ca="1" si="1"/>
        <v>0</v>
      </c>
      <c r="DA6" s="219">
        <f t="shared" ca="1" si="1"/>
        <v>0</v>
      </c>
      <c r="DB6" s="219">
        <f t="shared" ca="1" si="1"/>
        <v>0</v>
      </c>
      <c r="DC6" s="219">
        <f t="shared" ca="1" si="1"/>
        <v>0</v>
      </c>
      <c r="DD6" s="219">
        <f t="shared" ca="1" si="1"/>
        <v>0</v>
      </c>
      <c r="DE6" s="219">
        <f t="shared" ca="1" si="1"/>
        <v>0</v>
      </c>
      <c r="DF6" s="219">
        <f t="shared" ca="1" si="1"/>
        <v>0</v>
      </c>
      <c r="DG6" s="219">
        <f t="shared" ca="1" si="1"/>
        <v>0</v>
      </c>
      <c r="DH6" s="219">
        <f t="shared" ca="1" si="1"/>
        <v>0</v>
      </c>
      <c r="DI6" s="219">
        <f t="shared" ca="1" si="1"/>
        <v>0</v>
      </c>
      <c r="DJ6" s="219">
        <f t="shared" ca="1" si="1"/>
        <v>0</v>
      </c>
      <c r="DK6" s="219">
        <f t="shared" ca="1" si="1"/>
        <v>0</v>
      </c>
      <c r="DL6" s="219">
        <f t="shared" ca="1" si="1"/>
        <v>0</v>
      </c>
      <c r="DM6" s="219">
        <f t="shared" ca="1" si="1"/>
        <v>0</v>
      </c>
      <c r="DN6" s="219">
        <f t="shared" ca="1" si="1"/>
        <v>0</v>
      </c>
      <c r="DO6" s="219">
        <f t="shared" ca="1" si="1"/>
        <v>0</v>
      </c>
      <c r="DP6" s="219">
        <f t="shared" ca="1" si="1"/>
        <v>0</v>
      </c>
      <c r="DQ6" s="219">
        <f t="shared" ca="1" si="1"/>
        <v>0</v>
      </c>
      <c r="DR6" s="219">
        <f t="shared" ca="1" si="1"/>
        <v>0</v>
      </c>
      <c r="DS6" s="219">
        <f t="shared" ca="1" si="1"/>
        <v>0</v>
      </c>
      <c r="DT6" s="219">
        <f t="shared" ca="1" si="1"/>
        <v>0</v>
      </c>
      <c r="DU6" s="219">
        <f t="shared" ca="1" si="1"/>
        <v>0</v>
      </c>
      <c r="DV6" s="219">
        <f t="shared" ca="1" si="1"/>
        <v>1</v>
      </c>
      <c r="DW6" s="220">
        <f t="shared" ca="1" si="1"/>
        <v>0</v>
      </c>
      <c r="DX6" s="220">
        <f t="shared" ca="1" si="1"/>
        <v>0</v>
      </c>
      <c r="DY6" s="220">
        <f t="shared" ca="1" si="1"/>
        <v>0</v>
      </c>
      <c r="DZ6" s="220">
        <f t="shared" ca="1" si="1"/>
        <v>0</v>
      </c>
      <c r="EA6" s="220">
        <f t="shared" ca="1" si="1"/>
        <v>0</v>
      </c>
      <c r="EB6" s="220">
        <f t="shared" ca="1" si="1"/>
        <v>0</v>
      </c>
      <c r="EC6" s="220">
        <f t="shared" ca="1" si="1"/>
        <v>0</v>
      </c>
      <c r="ED6" s="221"/>
    </row>
    <row r="7" spans="1:134" s="222" customFormat="1" ht="11.25" hidden="1">
      <c r="A7" s="218"/>
      <c r="B7" s="219"/>
      <c r="C7" s="219"/>
      <c r="D7" s="219"/>
      <c r="E7" s="219"/>
      <c r="F7" s="219"/>
      <c r="G7" s="219"/>
      <c r="H7" s="219">
        <f ca="1">H8*$ED11+(RAND()*0.001)</f>
        <v>0.83428838968673913</v>
      </c>
      <c r="I7" s="219">
        <f t="shared" ref="I7:BT7" ca="1" si="2">I8*$ED11+(RAND()*0.001)</f>
        <v>1.6668056369841675</v>
      </c>
      <c r="J7" s="219">
        <f t="shared" ca="1" si="2"/>
        <v>2.5008665990581229</v>
      </c>
      <c r="K7" s="219">
        <f t="shared" ca="1" si="2"/>
        <v>3.3339211029456899</v>
      </c>
      <c r="L7" s="219">
        <f t="shared" ca="1" si="2"/>
        <v>4.1673031523525204</v>
      </c>
      <c r="M7" s="219">
        <f t="shared" ca="1" si="2"/>
        <v>5.0008962665768815</v>
      </c>
      <c r="N7" s="219">
        <f t="shared" ca="1" si="2"/>
        <v>5.833632642423221</v>
      </c>
      <c r="O7" s="219">
        <f t="shared" ca="1" si="2"/>
        <v>6.6674304307468351</v>
      </c>
      <c r="P7" s="219">
        <f t="shared" ca="1" si="2"/>
        <v>7.5009621737357106</v>
      </c>
      <c r="Q7" s="219">
        <f t="shared" ca="1" si="2"/>
        <v>8.3341610894615865</v>
      </c>
      <c r="R7" s="219">
        <f t="shared" ca="1" si="2"/>
        <v>9.1672603089693929</v>
      </c>
      <c r="S7" s="219">
        <f t="shared" ca="1" si="2"/>
        <v>10.000911307311416</v>
      </c>
      <c r="T7" s="219">
        <f t="shared" ca="1" si="2"/>
        <v>10.834263408943265</v>
      </c>
      <c r="U7" s="219">
        <f t="shared" ca="1" si="2"/>
        <v>11.667426395587425</v>
      </c>
      <c r="V7" s="219">
        <f t="shared" ca="1" si="2"/>
        <v>12.500686849651407</v>
      </c>
      <c r="W7" s="219">
        <f t="shared" ca="1" si="2"/>
        <v>13.333946293941674</v>
      </c>
      <c r="X7" s="219">
        <f t="shared" ca="1" si="2"/>
        <v>14.166881811826899</v>
      </c>
      <c r="Y7" s="219">
        <f t="shared" ca="1" si="2"/>
        <v>15.000402161203446</v>
      </c>
      <c r="Z7" s="219">
        <f t="shared" ca="1" si="2"/>
        <v>15.833697448085816</v>
      </c>
      <c r="AA7" s="219">
        <f t="shared" ca="1" si="2"/>
        <v>16.667388769574707</v>
      </c>
      <c r="AB7" s="219">
        <f t="shared" ca="1" si="2"/>
        <v>17.500355778585337</v>
      </c>
      <c r="AC7" s="219">
        <f t="shared" ca="1" si="2"/>
        <v>18.333338079227051</v>
      </c>
      <c r="AD7" s="219">
        <f t="shared" ca="1" si="2"/>
        <v>19.167304968476792</v>
      </c>
      <c r="AE7" s="219">
        <f t="shared" ca="1" si="2"/>
        <v>20.000148346470723</v>
      </c>
      <c r="AF7" s="219">
        <f t="shared" ca="1" si="2"/>
        <v>20.833455420207592</v>
      </c>
      <c r="AG7" s="219">
        <f t="shared" ca="1" si="2"/>
        <v>21.666913911145759</v>
      </c>
      <c r="AH7" s="219">
        <f t="shared" ca="1" si="2"/>
        <v>22.500667421599307</v>
      </c>
      <c r="AI7" s="219">
        <f t="shared" ca="1" si="2"/>
        <v>23.333546448638032</v>
      </c>
      <c r="AJ7" s="219">
        <f t="shared" ca="1" si="2"/>
        <v>24.167665462465987</v>
      </c>
      <c r="AK7" s="219">
        <f t="shared" ca="1" si="2"/>
        <v>25.000198000395958</v>
      </c>
      <c r="AL7" s="219">
        <f t="shared" ca="1" si="2"/>
        <v>25.833476381494222</v>
      </c>
      <c r="AM7" s="219">
        <f t="shared" ca="1" si="2"/>
        <v>26.666697439137849</v>
      </c>
      <c r="AN7" s="219">
        <f t="shared" ca="1" si="2"/>
        <v>27.500766366336265</v>
      </c>
      <c r="AO7" s="219">
        <f t="shared" ca="1" si="2"/>
        <v>28.334279956058953</v>
      </c>
      <c r="AP7" s="219">
        <f t="shared" ca="1" si="2"/>
        <v>29.16690106914869</v>
      </c>
      <c r="AQ7" s="219">
        <f t="shared" ca="1" si="2"/>
        <v>30.000589946147382</v>
      </c>
      <c r="AR7" s="219">
        <f t="shared" ca="1" si="2"/>
        <v>30.833549549428355</v>
      </c>
      <c r="AS7" s="219">
        <f t="shared" ca="1" si="2"/>
        <v>31.667520399691696</v>
      </c>
      <c r="AT7" s="219">
        <f t="shared" ca="1" si="2"/>
        <v>32.500440161302265</v>
      </c>
      <c r="AU7" s="219">
        <f t="shared" ca="1" si="2"/>
        <v>33.334078452552745</v>
      </c>
      <c r="AV7" s="219">
        <f t="shared" ca="1" si="2"/>
        <v>34.167009350756324</v>
      </c>
      <c r="AW7" s="219">
        <f t="shared" ca="1" si="2"/>
        <v>35.000343791253798</v>
      </c>
      <c r="AX7" s="219">
        <f t="shared" ca="1" si="2"/>
        <v>35.833833193134907</v>
      </c>
      <c r="AY7" s="219">
        <f t="shared" ca="1" si="2"/>
        <v>36.667510608895221</v>
      </c>
      <c r="AZ7" s="219">
        <f t="shared" ca="1" si="2"/>
        <v>37.50014586617224</v>
      </c>
      <c r="BA7" s="219">
        <f t="shared" ca="1" si="2"/>
        <v>38.333959323796634</v>
      </c>
      <c r="BB7" s="219">
        <f t="shared" ca="1" si="2"/>
        <v>39.167352649111749</v>
      </c>
      <c r="BC7" s="219">
        <f t="shared" ca="1" si="2"/>
        <v>40.000449543559348</v>
      </c>
      <c r="BD7" s="219">
        <f t="shared" ca="1" si="2"/>
        <v>40.83369040680482</v>
      </c>
      <c r="BE7" s="219">
        <f t="shared" ca="1" si="2"/>
        <v>41.66679546481663</v>
      </c>
      <c r="BF7" s="219">
        <f t="shared" ca="1" si="2"/>
        <v>42.500595297933664</v>
      </c>
      <c r="BG7" s="219">
        <f t="shared" ca="1" si="2"/>
        <v>43.334133380176901</v>
      </c>
      <c r="BH7" s="219">
        <f t="shared" ca="1" si="2"/>
        <v>44.166819280619592</v>
      </c>
      <c r="BI7" s="219">
        <f t="shared" ca="1" si="2"/>
        <v>45.000506197727617</v>
      </c>
      <c r="BJ7" s="219">
        <f t="shared" ca="1" si="2"/>
        <v>45.833755335183788</v>
      </c>
      <c r="BK7" s="219">
        <f t="shared" ca="1" si="2"/>
        <v>46.667106893734712</v>
      </c>
      <c r="BL7" s="219">
        <f t="shared" ca="1" si="2"/>
        <v>47.500939741204064</v>
      </c>
      <c r="BM7" s="219">
        <f t="shared" ca="1" si="2"/>
        <v>48.333338200140922</v>
      </c>
      <c r="BN7" s="219">
        <f t="shared" ca="1" si="2"/>
        <v>49.167328350091438</v>
      </c>
      <c r="BO7" s="219">
        <f t="shared" ca="1" si="2"/>
        <v>50.000023673349496</v>
      </c>
      <c r="BP7" s="219">
        <f t="shared" ca="1" si="2"/>
        <v>50.833493213871691</v>
      </c>
      <c r="BQ7" s="219">
        <f t="shared" ca="1" si="2"/>
        <v>51.66751836912735</v>
      </c>
      <c r="BR7" s="219">
        <f t="shared" ca="1" si="2"/>
        <v>52.500188375318366</v>
      </c>
      <c r="BS7" s="219">
        <f t="shared" ca="1" si="2"/>
        <v>53.333927352585306</v>
      </c>
      <c r="BT7" s="219">
        <f t="shared" ca="1" si="2"/>
        <v>54.167386266609228</v>
      </c>
      <c r="BU7" s="219">
        <f t="shared" ref="BU7:EC7" ca="1" si="3">BU8*$ED11+(RAND()*0.001)</f>
        <v>55.000392373867086</v>
      </c>
      <c r="BV7" s="219">
        <f t="shared" ca="1" si="3"/>
        <v>55.834239924377258</v>
      </c>
      <c r="BW7" s="219">
        <f t="shared" ca="1" si="3"/>
        <v>56.666764064240134</v>
      </c>
      <c r="BX7" s="219">
        <f t="shared" ca="1" si="3"/>
        <v>57.500280897088203</v>
      </c>
      <c r="BY7" s="219">
        <f t="shared" ca="1" si="3"/>
        <v>58.333721396101197</v>
      </c>
      <c r="BZ7" s="219">
        <f t="shared" ca="1" si="3"/>
        <v>59.167645090497615</v>
      </c>
      <c r="CA7" s="219">
        <f t="shared" ca="1" si="3"/>
        <v>60.000311996650261</v>
      </c>
      <c r="CB7" s="219">
        <f t="shared" ca="1" si="3"/>
        <v>60.833338817095097</v>
      </c>
      <c r="CC7" s="219">
        <f t="shared" ca="1" si="3"/>
        <v>61.667088259720877</v>
      </c>
      <c r="CD7" s="219">
        <f t="shared" ca="1" si="3"/>
        <v>62.50013120044828</v>
      </c>
      <c r="CE7" s="219">
        <f t="shared" ca="1" si="3"/>
        <v>63.333556867009214</v>
      </c>
      <c r="CF7" s="219">
        <f t="shared" ca="1" si="3"/>
        <v>64.167079547707942</v>
      </c>
      <c r="CG7" s="219">
        <f t="shared" ca="1" si="3"/>
        <v>65.000841962287453</v>
      </c>
      <c r="CH7" s="219">
        <f t="shared" ca="1" si="3"/>
        <v>65.833647742104048</v>
      </c>
      <c r="CI7" s="219">
        <f t="shared" ca="1" si="3"/>
        <v>66.667058424509577</v>
      </c>
      <c r="CJ7" s="219">
        <f t="shared" ca="1" si="3"/>
        <v>67.50071736149971</v>
      </c>
      <c r="CK7" s="219">
        <f t="shared" ca="1" si="3"/>
        <v>68.334055994174065</v>
      </c>
      <c r="CL7" s="219">
        <f t="shared" ca="1" si="3"/>
        <v>69.167518643454088</v>
      </c>
      <c r="CM7" s="219">
        <f t="shared" ca="1" si="3"/>
        <v>70.000990236396873</v>
      </c>
      <c r="CN7" s="219">
        <f t="shared" ca="1" si="3"/>
        <v>70.833517759445442</v>
      </c>
      <c r="CO7" s="219">
        <f t="shared" ca="1" si="3"/>
        <v>71.66708183789676</v>
      </c>
      <c r="CP7" s="219">
        <f t="shared" ca="1" si="3"/>
        <v>72.500042042722981</v>
      </c>
      <c r="CQ7" s="219">
        <f t="shared" ca="1" si="3"/>
        <v>73.333504538496328</v>
      </c>
      <c r="CR7" s="219">
        <f t="shared" ca="1" si="3"/>
        <v>74.167452278382711</v>
      </c>
      <c r="CS7" s="219">
        <f t="shared" ca="1" si="3"/>
        <v>75.000282195913186</v>
      </c>
      <c r="CT7" s="219">
        <f t="shared" ca="1" si="3"/>
        <v>75.833846219129825</v>
      </c>
      <c r="CU7" s="219">
        <f t="shared" ca="1" si="3"/>
        <v>76.666670755772586</v>
      </c>
      <c r="CV7" s="219">
        <f t="shared" ca="1" si="3"/>
        <v>77.50036568341767</v>
      </c>
      <c r="CW7" s="219">
        <f t="shared" ca="1" si="3"/>
        <v>78.333723389333997</v>
      </c>
      <c r="CX7" s="219">
        <f t="shared" ca="1" si="3"/>
        <v>79.166948380175938</v>
      </c>
      <c r="CY7" s="219">
        <f t="shared" ca="1" si="3"/>
        <v>80.000663429634272</v>
      </c>
      <c r="CZ7" s="219">
        <f t="shared" ca="1" si="3"/>
        <v>80.834025040262418</v>
      </c>
      <c r="DA7" s="219">
        <f t="shared" ca="1" si="3"/>
        <v>81.666940109992851</v>
      </c>
      <c r="DB7" s="219">
        <f t="shared" ca="1" si="3"/>
        <v>82.500098513472565</v>
      </c>
      <c r="DC7" s="219">
        <f t="shared" ca="1" si="3"/>
        <v>83.33393806830334</v>
      </c>
      <c r="DD7" s="219">
        <f t="shared" ca="1" si="3"/>
        <v>84.16705125321397</v>
      </c>
      <c r="DE7" s="219">
        <f t="shared" ca="1" si="3"/>
        <v>85.000622885350083</v>
      </c>
      <c r="DF7" s="219">
        <f t="shared" ca="1" si="3"/>
        <v>85.833964175435042</v>
      </c>
      <c r="DG7" s="219">
        <f t="shared" ca="1" si="3"/>
        <v>86.6674893854685</v>
      </c>
      <c r="DH7" s="219">
        <f t="shared" ca="1" si="3"/>
        <v>87.500214849203033</v>
      </c>
      <c r="DI7" s="219">
        <f t="shared" ca="1" si="3"/>
        <v>88.333884369622126</v>
      </c>
      <c r="DJ7" s="219">
        <f t="shared" ca="1" si="3"/>
        <v>89.167445483470061</v>
      </c>
      <c r="DK7" s="219">
        <f t="shared" ca="1" si="3"/>
        <v>90.000047904406927</v>
      </c>
      <c r="DL7" s="219">
        <f t="shared" ca="1" si="3"/>
        <v>90.833448624308929</v>
      </c>
      <c r="DM7" s="219">
        <f t="shared" ca="1" si="3"/>
        <v>91.667353825407091</v>
      </c>
      <c r="DN7" s="219">
        <f t="shared" ca="1" si="3"/>
        <v>92.50041848104118</v>
      </c>
      <c r="DO7" s="219">
        <f t="shared" ca="1" si="3"/>
        <v>93.333520333666414</v>
      </c>
      <c r="DP7" s="219">
        <f t="shared" ca="1" si="3"/>
        <v>94.167406759553202</v>
      </c>
      <c r="DQ7" s="219">
        <f t="shared" ca="1" si="3"/>
        <v>95.000545658302627</v>
      </c>
      <c r="DR7" s="219">
        <f t="shared" ca="1" si="3"/>
        <v>95.833820082758081</v>
      </c>
      <c r="DS7" s="219">
        <f t="shared" ca="1" si="3"/>
        <v>96.666817151159748</v>
      </c>
      <c r="DT7" s="219">
        <f t="shared" ca="1" si="3"/>
        <v>97.500643714017798</v>
      </c>
      <c r="DU7" s="219">
        <f t="shared" ca="1" si="3"/>
        <v>98.333656896512394</v>
      </c>
      <c r="DV7" s="219">
        <f t="shared" ca="1" si="3"/>
        <v>99.167471894050436</v>
      </c>
      <c r="DW7" s="220">
        <f t="shared" ca="1" si="3"/>
        <v>100.0000951172685</v>
      </c>
      <c r="DX7" s="220">
        <f t="shared" ca="1" si="3"/>
        <v>100.83381792795507</v>
      </c>
      <c r="DY7" s="220">
        <f t="shared" ca="1" si="3"/>
        <v>101.66744627370795</v>
      </c>
      <c r="DZ7" s="220">
        <f t="shared" ca="1" si="3"/>
        <v>102.50034586214194</v>
      </c>
      <c r="EA7" s="220">
        <f t="shared" ca="1" si="3"/>
        <v>103.33412031565436</v>
      </c>
      <c r="EB7" s="220">
        <f t="shared" ca="1" si="3"/>
        <v>104.16741174214015</v>
      </c>
      <c r="EC7" s="220">
        <f t="shared" ca="1" si="3"/>
        <v>105.00059902020195</v>
      </c>
      <c r="ED7" s="221"/>
    </row>
    <row r="8" spans="1:134" s="222" customFormat="1" ht="11.25" hidden="1">
      <c r="A8" s="218"/>
      <c r="B8" s="219"/>
      <c r="C8" s="219"/>
      <c r="D8" s="219"/>
      <c r="E8" s="219"/>
      <c r="F8" s="219"/>
      <c r="G8" s="219"/>
      <c r="H8" s="219">
        <v>1</v>
      </c>
      <c r="I8" s="219">
        <v>2</v>
      </c>
      <c r="J8" s="219">
        <v>3</v>
      </c>
      <c r="K8" s="219">
        <v>4</v>
      </c>
      <c r="L8" s="219">
        <v>5</v>
      </c>
      <c r="M8" s="219">
        <v>6</v>
      </c>
      <c r="N8" s="219">
        <v>7</v>
      </c>
      <c r="O8" s="219">
        <v>8</v>
      </c>
      <c r="P8" s="219">
        <v>9</v>
      </c>
      <c r="Q8" s="219">
        <v>10</v>
      </c>
      <c r="R8" s="219">
        <v>11</v>
      </c>
      <c r="S8" s="219">
        <v>12</v>
      </c>
      <c r="T8" s="219">
        <v>13</v>
      </c>
      <c r="U8" s="219">
        <v>14</v>
      </c>
      <c r="V8" s="219">
        <v>15</v>
      </c>
      <c r="W8" s="219">
        <v>16</v>
      </c>
      <c r="X8" s="219">
        <v>17</v>
      </c>
      <c r="Y8" s="219">
        <v>18</v>
      </c>
      <c r="Z8" s="219">
        <v>19</v>
      </c>
      <c r="AA8" s="219">
        <v>20</v>
      </c>
      <c r="AB8" s="219">
        <v>21</v>
      </c>
      <c r="AC8" s="219">
        <v>22</v>
      </c>
      <c r="AD8" s="219">
        <v>23</v>
      </c>
      <c r="AE8" s="219">
        <v>24</v>
      </c>
      <c r="AF8" s="219">
        <v>25</v>
      </c>
      <c r="AG8" s="219">
        <v>26</v>
      </c>
      <c r="AH8" s="219">
        <v>27</v>
      </c>
      <c r="AI8" s="219">
        <v>28</v>
      </c>
      <c r="AJ8" s="219">
        <v>29</v>
      </c>
      <c r="AK8" s="219">
        <v>30</v>
      </c>
      <c r="AL8" s="219">
        <v>31</v>
      </c>
      <c r="AM8" s="219">
        <v>32</v>
      </c>
      <c r="AN8" s="219">
        <v>33</v>
      </c>
      <c r="AO8" s="219">
        <v>34</v>
      </c>
      <c r="AP8" s="219">
        <v>35</v>
      </c>
      <c r="AQ8" s="219">
        <v>36</v>
      </c>
      <c r="AR8" s="219">
        <v>37</v>
      </c>
      <c r="AS8" s="219">
        <v>38</v>
      </c>
      <c r="AT8" s="219">
        <v>39</v>
      </c>
      <c r="AU8" s="219">
        <v>40</v>
      </c>
      <c r="AV8" s="219">
        <v>41</v>
      </c>
      <c r="AW8" s="219">
        <v>42</v>
      </c>
      <c r="AX8" s="219">
        <v>43</v>
      </c>
      <c r="AY8" s="219">
        <v>44</v>
      </c>
      <c r="AZ8" s="219">
        <v>45</v>
      </c>
      <c r="BA8" s="219">
        <v>46</v>
      </c>
      <c r="BB8" s="219">
        <v>47</v>
      </c>
      <c r="BC8" s="219">
        <v>48</v>
      </c>
      <c r="BD8" s="219">
        <v>49</v>
      </c>
      <c r="BE8" s="219">
        <v>50</v>
      </c>
      <c r="BF8" s="219">
        <v>51</v>
      </c>
      <c r="BG8" s="219">
        <v>52</v>
      </c>
      <c r="BH8" s="219">
        <v>53</v>
      </c>
      <c r="BI8" s="219">
        <v>54</v>
      </c>
      <c r="BJ8" s="219">
        <v>55</v>
      </c>
      <c r="BK8" s="219">
        <v>56</v>
      </c>
      <c r="BL8" s="219">
        <v>57</v>
      </c>
      <c r="BM8" s="219">
        <v>58</v>
      </c>
      <c r="BN8" s="219">
        <v>59</v>
      </c>
      <c r="BO8" s="219">
        <v>60</v>
      </c>
      <c r="BP8" s="219">
        <v>61</v>
      </c>
      <c r="BQ8" s="219">
        <v>62</v>
      </c>
      <c r="BR8" s="219">
        <v>63</v>
      </c>
      <c r="BS8" s="219">
        <v>64</v>
      </c>
      <c r="BT8" s="219">
        <v>65</v>
      </c>
      <c r="BU8" s="219">
        <v>66</v>
      </c>
      <c r="BV8" s="219">
        <v>67</v>
      </c>
      <c r="BW8" s="219">
        <v>68</v>
      </c>
      <c r="BX8" s="219">
        <v>69</v>
      </c>
      <c r="BY8" s="219">
        <v>70</v>
      </c>
      <c r="BZ8" s="219">
        <v>71</v>
      </c>
      <c r="CA8" s="219">
        <v>72</v>
      </c>
      <c r="CB8" s="219">
        <v>73</v>
      </c>
      <c r="CC8" s="219">
        <v>74</v>
      </c>
      <c r="CD8" s="219">
        <v>75</v>
      </c>
      <c r="CE8" s="219">
        <v>76</v>
      </c>
      <c r="CF8" s="219">
        <v>77</v>
      </c>
      <c r="CG8" s="219">
        <v>78</v>
      </c>
      <c r="CH8" s="219">
        <v>79</v>
      </c>
      <c r="CI8" s="219">
        <v>80</v>
      </c>
      <c r="CJ8" s="219">
        <v>81</v>
      </c>
      <c r="CK8" s="219">
        <v>82</v>
      </c>
      <c r="CL8" s="219">
        <v>83</v>
      </c>
      <c r="CM8" s="219">
        <v>84</v>
      </c>
      <c r="CN8" s="219">
        <v>85</v>
      </c>
      <c r="CO8" s="219">
        <v>86</v>
      </c>
      <c r="CP8" s="219">
        <v>87</v>
      </c>
      <c r="CQ8" s="219">
        <v>88</v>
      </c>
      <c r="CR8" s="219">
        <v>89</v>
      </c>
      <c r="CS8" s="219">
        <v>90</v>
      </c>
      <c r="CT8" s="219">
        <v>91</v>
      </c>
      <c r="CU8" s="219">
        <v>92</v>
      </c>
      <c r="CV8" s="219">
        <v>93</v>
      </c>
      <c r="CW8" s="219">
        <v>94</v>
      </c>
      <c r="CX8" s="219">
        <v>95</v>
      </c>
      <c r="CY8" s="219">
        <v>96</v>
      </c>
      <c r="CZ8" s="219">
        <v>97</v>
      </c>
      <c r="DA8" s="219">
        <v>98</v>
      </c>
      <c r="DB8" s="219">
        <v>99</v>
      </c>
      <c r="DC8" s="219">
        <v>100</v>
      </c>
      <c r="DD8" s="219">
        <v>101</v>
      </c>
      <c r="DE8" s="219">
        <v>102</v>
      </c>
      <c r="DF8" s="219">
        <v>103</v>
      </c>
      <c r="DG8" s="219">
        <v>104</v>
      </c>
      <c r="DH8" s="219">
        <v>105</v>
      </c>
      <c r="DI8" s="219">
        <v>106</v>
      </c>
      <c r="DJ8" s="219">
        <v>107</v>
      </c>
      <c r="DK8" s="219">
        <v>108</v>
      </c>
      <c r="DL8" s="219">
        <v>109</v>
      </c>
      <c r="DM8" s="219">
        <v>110</v>
      </c>
      <c r="DN8" s="219">
        <v>111</v>
      </c>
      <c r="DO8" s="219">
        <v>112</v>
      </c>
      <c r="DP8" s="219">
        <v>113</v>
      </c>
      <c r="DQ8" s="219">
        <v>114</v>
      </c>
      <c r="DR8" s="219">
        <v>115</v>
      </c>
      <c r="DS8" s="219">
        <v>116</v>
      </c>
      <c r="DT8" s="219">
        <v>117</v>
      </c>
      <c r="DU8" s="219">
        <v>118</v>
      </c>
      <c r="DV8" s="219">
        <v>119</v>
      </c>
      <c r="DW8" s="220">
        <v>120</v>
      </c>
      <c r="DX8" s="220">
        <v>121</v>
      </c>
      <c r="DY8" s="220">
        <v>122</v>
      </c>
      <c r="DZ8" s="220">
        <v>123</v>
      </c>
      <c r="EA8" s="220">
        <v>124</v>
      </c>
      <c r="EB8" s="220">
        <v>125</v>
      </c>
      <c r="EC8" s="220">
        <v>126</v>
      </c>
      <c r="ED8" s="221"/>
    </row>
    <row r="9" spans="1:134">
      <c r="A9" s="374"/>
      <c r="B9" s="375"/>
      <c r="C9" s="375"/>
      <c r="D9" s="375"/>
      <c r="E9" s="375"/>
      <c r="F9" s="375"/>
      <c r="G9" s="376"/>
      <c r="H9" s="374" t="str">
        <f>"Operation Time ("&amp;'A3'!D19&amp;")"</f>
        <v>Operation Time (Seconds)</v>
      </c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  <c r="U9" s="375"/>
      <c r="V9" s="375"/>
      <c r="W9" s="375"/>
      <c r="X9" s="375"/>
      <c r="Y9" s="375"/>
      <c r="Z9" s="375"/>
      <c r="AA9" s="375"/>
      <c r="AB9" s="375"/>
      <c r="AC9" s="375"/>
      <c r="AD9" s="375"/>
      <c r="AE9" s="375"/>
      <c r="AF9" s="375"/>
      <c r="AG9" s="375"/>
      <c r="AH9" s="375"/>
      <c r="AI9" s="375"/>
      <c r="AJ9" s="375"/>
      <c r="AK9" s="375"/>
      <c r="AL9" s="375"/>
      <c r="AM9" s="375"/>
      <c r="AN9" s="375"/>
      <c r="AO9" s="375"/>
      <c r="AP9" s="375"/>
      <c r="AQ9" s="375"/>
      <c r="AR9" s="375"/>
      <c r="AS9" s="375"/>
      <c r="AT9" s="375"/>
      <c r="AU9" s="375"/>
      <c r="AV9" s="375"/>
      <c r="AW9" s="375"/>
      <c r="AX9" s="375"/>
      <c r="AY9" s="375"/>
      <c r="AZ9" s="375"/>
      <c r="BA9" s="375"/>
      <c r="BB9" s="375"/>
      <c r="BC9" s="375"/>
      <c r="BD9" s="375"/>
      <c r="BE9" s="375"/>
      <c r="BF9" s="375"/>
      <c r="BG9" s="375"/>
      <c r="BH9" s="375"/>
      <c r="BI9" s="375"/>
      <c r="BJ9" s="375"/>
      <c r="BK9" s="375"/>
      <c r="BL9" s="375"/>
      <c r="BM9" s="375"/>
      <c r="BN9" s="375"/>
      <c r="BO9" s="375"/>
      <c r="BP9" s="223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  <c r="CM9" s="224"/>
      <c r="CN9" s="224"/>
      <c r="CO9" s="224"/>
      <c r="CP9" s="224"/>
      <c r="CQ9" s="224"/>
      <c r="CR9" s="224"/>
      <c r="CS9" s="224"/>
      <c r="CT9" s="224"/>
      <c r="CU9" s="224"/>
      <c r="CV9" s="224"/>
      <c r="CW9" s="224"/>
      <c r="CX9" s="224"/>
      <c r="CY9" s="224"/>
      <c r="CZ9" s="224"/>
      <c r="DA9" s="224"/>
      <c r="DB9" s="224"/>
      <c r="DC9" s="224"/>
      <c r="DD9" s="224"/>
      <c r="DE9" s="224"/>
      <c r="DF9" s="224"/>
      <c r="DG9" s="223"/>
      <c r="DH9" s="223"/>
      <c r="DI9" s="223"/>
      <c r="DJ9" s="223"/>
      <c r="DK9" s="223"/>
      <c r="DL9" s="223"/>
      <c r="DM9" s="223"/>
      <c r="DN9" s="223"/>
      <c r="DO9" s="223"/>
      <c r="DP9" s="223"/>
      <c r="DQ9" s="223"/>
      <c r="DR9" s="223"/>
      <c r="DS9" s="223"/>
      <c r="DT9" s="223"/>
      <c r="DU9" s="223"/>
      <c r="DV9" s="223"/>
      <c r="DW9" s="225"/>
      <c r="DX9" s="225"/>
      <c r="DY9" s="225"/>
      <c r="DZ9" s="225"/>
      <c r="EA9" s="225"/>
      <c r="EB9" s="225"/>
      <c r="EC9" s="226"/>
    </row>
    <row r="10" spans="1:134">
      <c r="A10" s="366" t="s">
        <v>59</v>
      </c>
      <c r="B10" s="366"/>
      <c r="C10" s="366" t="s">
        <v>75</v>
      </c>
      <c r="D10" s="366"/>
      <c r="E10" s="366"/>
      <c r="F10" s="366"/>
      <c r="G10" s="366"/>
      <c r="H10" s="359">
        <f>J8*$ED11</f>
        <v>2.5</v>
      </c>
      <c r="I10" s="359"/>
      <c r="J10" s="359"/>
      <c r="K10" s="359"/>
      <c r="L10" s="359"/>
      <c r="M10" s="227"/>
      <c r="N10" s="359">
        <f>P8*$ED11</f>
        <v>7.5</v>
      </c>
      <c r="O10" s="359"/>
      <c r="P10" s="359"/>
      <c r="Q10" s="359"/>
      <c r="R10" s="359"/>
      <c r="S10" s="359">
        <f>U8*$ED11</f>
        <v>11.666666666666668</v>
      </c>
      <c r="T10" s="359"/>
      <c r="U10" s="359"/>
      <c r="V10" s="359"/>
      <c r="W10" s="359"/>
      <c r="X10" s="359">
        <f>Z8*$ED11</f>
        <v>15.833333333333334</v>
      </c>
      <c r="Y10" s="359"/>
      <c r="Z10" s="359"/>
      <c r="AA10" s="359"/>
      <c r="AB10" s="359"/>
      <c r="AC10" s="359">
        <f>AE8*$ED11</f>
        <v>20</v>
      </c>
      <c r="AD10" s="359"/>
      <c r="AE10" s="359"/>
      <c r="AF10" s="359"/>
      <c r="AG10" s="359"/>
      <c r="AH10" s="359">
        <f>AJ8*$ED11</f>
        <v>24.166666666666668</v>
      </c>
      <c r="AI10" s="359"/>
      <c r="AJ10" s="359"/>
      <c r="AK10" s="359"/>
      <c r="AL10" s="359"/>
      <c r="AM10" s="359">
        <f>AO8*$ED11</f>
        <v>28.333333333333336</v>
      </c>
      <c r="AN10" s="359"/>
      <c r="AO10" s="359"/>
      <c r="AP10" s="359"/>
      <c r="AQ10" s="359"/>
      <c r="AR10" s="359">
        <f>AT8*$ED11</f>
        <v>32.5</v>
      </c>
      <c r="AS10" s="359"/>
      <c r="AT10" s="359"/>
      <c r="AU10" s="359"/>
      <c r="AV10" s="359"/>
      <c r="AW10" s="359">
        <f>AY8*$ED11</f>
        <v>36.666666666666671</v>
      </c>
      <c r="AX10" s="359"/>
      <c r="AY10" s="359"/>
      <c r="AZ10" s="359"/>
      <c r="BA10" s="359"/>
      <c r="BB10" s="359">
        <f>BD8*$ED11</f>
        <v>40.833333333333336</v>
      </c>
      <c r="BC10" s="359"/>
      <c r="BD10" s="359"/>
      <c r="BE10" s="359"/>
      <c r="BF10" s="359"/>
      <c r="BG10" s="359">
        <f>BI8*$ED11</f>
        <v>45</v>
      </c>
      <c r="BH10" s="359"/>
      <c r="BI10" s="359"/>
      <c r="BJ10" s="359"/>
      <c r="BK10" s="359"/>
      <c r="BL10" s="359">
        <f>BN8*$ED11</f>
        <v>49.166666666666671</v>
      </c>
      <c r="BM10" s="359"/>
      <c r="BN10" s="359"/>
      <c r="BO10" s="359"/>
      <c r="BP10" s="359"/>
      <c r="BQ10" s="359">
        <f>BS8*$ED11</f>
        <v>53.333333333333336</v>
      </c>
      <c r="BR10" s="359"/>
      <c r="BS10" s="359"/>
      <c r="BT10" s="359"/>
      <c r="BU10" s="359"/>
      <c r="BV10" s="359">
        <f>BX8*$ED11</f>
        <v>57.5</v>
      </c>
      <c r="BW10" s="359"/>
      <c r="BX10" s="359"/>
      <c r="BY10" s="359"/>
      <c r="BZ10" s="359"/>
      <c r="CA10" s="359">
        <f>CC8*$ED11</f>
        <v>61.666666666666671</v>
      </c>
      <c r="CB10" s="359"/>
      <c r="CC10" s="359"/>
      <c r="CD10" s="359"/>
      <c r="CE10" s="359"/>
      <c r="CF10" s="359">
        <f>CH8*$ED11</f>
        <v>65.833333333333343</v>
      </c>
      <c r="CG10" s="359"/>
      <c r="CH10" s="359"/>
      <c r="CI10" s="359"/>
      <c r="CJ10" s="359"/>
      <c r="CK10" s="359">
        <f>CM8*$ED11</f>
        <v>70</v>
      </c>
      <c r="CL10" s="359"/>
      <c r="CM10" s="359"/>
      <c r="CN10" s="359"/>
      <c r="CO10" s="359"/>
      <c r="CP10" s="359">
        <f>CR8*$ED11</f>
        <v>74.166666666666671</v>
      </c>
      <c r="CQ10" s="359"/>
      <c r="CR10" s="359"/>
      <c r="CS10" s="359"/>
      <c r="CT10" s="359"/>
      <c r="CU10" s="359">
        <f>CW8*$ED11</f>
        <v>78.333333333333343</v>
      </c>
      <c r="CV10" s="359"/>
      <c r="CW10" s="359"/>
      <c r="CX10" s="359"/>
      <c r="CY10" s="359"/>
      <c r="CZ10" s="359">
        <f>DB8*$ED11</f>
        <v>82.5</v>
      </c>
      <c r="DA10" s="359"/>
      <c r="DB10" s="359"/>
      <c r="DC10" s="359"/>
      <c r="DD10" s="359"/>
      <c r="DE10" s="359">
        <f>DG8*$ED11</f>
        <v>86.666666666666671</v>
      </c>
      <c r="DF10" s="359"/>
      <c r="DG10" s="359"/>
      <c r="DH10" s="359"/>
      <c r="DI10" s="359"/>
      <c r="DJ10" s="359">
        <f>DL8*$ED11</f>
        <v>90.833333333333343</v>
      </c>
      <c r="DK10" s="359"/>
      <c r="DL10" s="359"/>
      <c r="DM10" s="359"/>
      <c r="DN10" s="359"/>
      <c r="DO10" s="359">
        <f>DQ8*$ED11</f>
        <v>95</v>
      </c>
      <c r="DP10" s="359"/>
      <c r="DQ10" s="359"/>
      <c r="DR10" s="359"/>
      <c r="DS10" s="359"/>
      <c r="DT10" s="359">
        <f>DV8*$ED11</f>
        <v>99.166666666666671</v>
      </c>
      <c r="DU10" s="359"/>
      <c r="DV10" s="359"/>
      <c r="DW10" s="359"/>
      <c r="DX10" s="359"/>
      <c r="DY10" s="359">
        <f>EA8*$ED11</f>
        <v>103.33333333333334</v>
      </c>
      <c r="DZ10" s="359"/>
      <c r="EA10" s="359"/>
      <c r="EB10" s="359"/>
      <c r="EC10" s="360"/>
    </row>
    <row r="11" spans="1:134" ht="14.1" customHeight="1">
      <c r="A11" s="228"/>
      <c r="B11" s="244" t="s">
        <v>91</v>
      </c>
      <c r="C11" s="244" t="s">
        <v>77</v>
      </c>
      <c r="D11" s="244" t="s">
        <v>73</v>
      </c>
      <c r="E11" s="244" t="s">
        <v>61</v>
      </c>
      <c r="F11" s="230" t="s">
        <v>76</v>
      </c>
      <c r="G11" s="231" t="s">
        <v>60</v>
      </c>
      <c r="H11" s="232"/>
      <c r="I11" s="233"/>
      <c r="J11" s="233"/>
      <c r="K11" s="233"/>
      <c r="L11" s="233"/>
      <c r="M11" s="233"/>
      <c r="N11" s="233"/>
      <c r="O11" s="233"/>
      <c r="P11" s="234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3"/>
      <c r="CN11" s="233"/>
      <c r="CO11" s="233"/>
      <c r="CP11" s="233"/>
      <c r="CQ11" s="233"/>
      <c r="CR11" s="233"/>
      <c r="CS11" s="233"/>
      <c r="CT11" s="233"/>
      <c r="CU11" s="233"/>
      <c r="CV11" s="233"/>
      <c r="CW11" s="233"/>
      <c r="CX11" s="233"/>
      <c r="CY11" s="233"/>
      <c r="CZ11" s="233"/>
      <c r="DA11" s="233"/>
      <c r="DB11" s="233"/>
      <c r="DC11" s="233"/>
      <c r="DD11" s="233"/>
      <c r="DE11" s="233"/>
      <c r="DF11" s="233"/>
      <c r="DG11" s="233"/>
      <c r="DH11" s="233"/>
      <c r="DI11" s="233"/>
      <c r="DJ11" s="233"/>
      <c r="DK11" s="233"/>
      <c r="DL11" s="233"/>
      <c r="DM11" s="233"/>
      <c r="DN11" s="233"/>
      <c r="DO11" s="233"/>
      <c r="DP11" s="233"/>
      <c r="DQ11" s="233"/>
      <c r="DR11" s="233"/>
      <c r="DS11" s="233"/>
      <c r="DT11" s="233"/>
      <c r="DU11" s="233"/>
      <c r="DV11" s="233"/>
      <c r="DW11" s="233"/>
      <c r="DX11" s="233"/>
      <c r="DY11" s="233"/>
      <c r="DZ11" s="233"/>
      <c r="EA11" s="233"/>
      <c r="EB11" s="233"/>
      <c r="EC11" s="235"/>
      <c r="ED11" s="197">
        <f>(MAX(AN3,H42)*1.05*DP5)/MAX(H8:EC8)</f>
        <v>0.83333333333333337</v>
      </c>
    </row>
    <row r="12" spans="1:134" ht="14.1" customHeight="1">
      <c r="A12" s="236">
        <v>1</v>
      </c>
      <c r="B12" s="265" t="s">
        <v>86</v>
      </c>
      <c r="C12" s="237">
        <v>0</v>
      </c>
      <c r="D12" s="237">
        <v>0</v>
      </c>
      <c r="E12" s="237">
        <v>0</v>
      </c>
      <c r="F12" s="237">
        <v>0</v>
      </c>
      <c r="G12" s="237">
        <v>0</v>
      </c>
      <c r="H12" s="238">
        <f t="shared" ref="H12:BS12" si="4">IF($C12&gt;$ED$11*H$8,1,IF($C12+$D12+$E12+$F12&gt;$ED$11*H$8,2,IF($C12+$D12+$E12+$F12+$G12&gt;$ED$11*H$8,3,0)))</f>
        <v>0</v>
      </c>
      <c r="I12" s="238">
        <f t="shared" si="4"/>
        <v>0</v>
      </c>
      <c r="J12" s="238">
        <f t="shared" si="4"/>
        <v>0</v>
      </c>
      <c r="K12" s="238">
        <f t="shared" si="4"/>
        <v>0</v>
      </c>
      <c r="L12" s="238">
        <f t="shared" si="4"/>
        <v>0</v>
      </c>
      <c r="M12" s="238">
        <f t="shared" si="4"/>
        <v>0</v>
      </c>
      <c r="N12" s="238">
        <f t="shared" si="4"/>
        <v>0</v>
      </c>
      <c r="O12" s="238">
        <f t="shared" si="4"/>
        <v>0</v>
      </c>
      <c r="P12" s="238">
        <f t="shared" si="4"/>
        <v>0</v>
      </c>
      <c r="Q12" s="238">
        <f t="shared" si="4"/>
        <v>0</v>
      </c>
      <c r="R12" s="238">
        <f t="shared" si="4"/>
        <v>0</v>
      </c>
      <c r="S12" s="238">
        <f t="shared" si="4"/>
        <v>0</v>
      </c>
      <c r="T12" s="238">
        <f t="shared" si="4"/>
        <v>0</v>
      </c>
      <c r="U12" s="238">
        <f t="shared" si="4"/>
        <v>0</v>
      </c>
      <c r="V12" s="238">
        <f t="shared" si="4"/>
        <v>0</v>
      </c>
      <c r="W12" s="238">
        <f t="shared" si="4"/>
        <v>0</v>
      </c>
      <c r="X12" s="238">
        <f t="shared" si="4"/>
        <v>0</v>
      </c>
      <c r="Y12" s="238">
        <f t="shared" si="4"/>
        <v>0</v>
      </c>
      <c r="Z12" s="238">
        <f t="shared" si="4"/>
        <v>0</v>
      </c>
      <c r="AA12" s="238">
        <f t="shared" si="4"/>
        <v>0</v>
      </c>
      <c r="AB12" s="238">
        <f t="shared" si="4"/>
        <v>0</v>
      </c>
      <c r="AC12" s="238">
        <f t="shared" si="4"/>
        <v>0</v>
      </c>
      <c r="AD12" s="238">
        <f t="shared" si="4"/>
        <v>0</v>
      </c>
      <c r="AE12" s="238">
        <f t="shared" si="4"/>
        <v>0</v>
      </c>
      <c r="AF12" s="238">
        <f t="shared" si="4"/>
        <v>0</v>
      </c>
      <c r="AG12" s="238">
        <f t="shared" si="4"/>
        <v>0</v>
      </c>
      <c r="AH12" s="238">
        <f t="shared" si="4"/>
        <v>0</v>
      </c>
      <c r="AI12" s="238">
        <f t="shared" si="4"/>
        <v>0</v>
      </c>
      <c r="AJ12" s="238">
        <f t="shared" si="4"/>
        <v>0</v>
      </c>
      <c r="AK12" s="238">
        <f t="shared" si="4"/>
        <v>0</v>
      </c>
      <c r="AL12" s="238">
        <f t="shared" si="4"/>
        <v>0</v>
      </c>
      <c r="AM12" s="238">
        <f t="shared" si="4"/>
        <v>0</v>
      </c>
      <c r="AN12" s="238">
        <f t="shared" si="4"/>
        <v>0</v>
      </c>
      <c r="AO12" s="238">
        <f t="shared" si="4"/>
        <v>0</v>
      </c>
      <c r="AP12" s="238">
        <f t="shared" si="4"/>
        <v>0</v>
      </c>
      <c r="AQ12" s="238">
        <f t="shared" si="4"/>
        <v>0</v>
      </c>
      <c r="AR12" s="238">
        <f t="shared" si="4"/>
        <v>0</v>
      </c>
      <c r="AS12" s="238">
        <f t="shared" si="4"/>
        <v>0</v>
      </c>
      <c r="AT12" s="238">
        <f t="shared" si="4"/>
        <v>0</v>
      </c>
      <c r="AU12" s="238">
        <f t="shared" si="4"/>
        <v>0</v>
      </c>
      <c r="AV12" s="238">
        <f t="shared" si="4"/>
        <v>0</v>
      </c>
      <c r="AW12" s="238">
        <f t="shared" si="4"/>
        <v>0</v>
      </c>
      <c r="AX12" s="238">
        <f t="shared" si="4"/>
        <v>0</v>
      </c>
      <c r="AY12" s="238">
        <f t="shared" si="4"/>
        <v>0</v>
      </c>
      <c r="AZ12" s="238">
        <f t="shared" si="4"/>
        <v>0</v>
      </c>
      <c r="BA12" s="238">
        <f t="shared" si="4"/>
        <v>0</v>
      </c>
      <c r="BB12" s="238">
        <f t="shared" si="4"/>
        <v>0</v>
      </c>
      <c r="BC12" s="238">
        <f t="shared" si="4"/>
        <v>0</v>
      </c>
      <c r="BD12" s="238">
        <f t="shared" si="4"/>
        <v>0</v>
      </c>
      <c r="BE12" s="238">
        <f t="shared" si="4"/>
        <v>0</v>
      </c>
      <c r="BF12" s="238">
        <f t="shared" si="4"/>
        <v>0</v>
      </c>
      <c r="BG12" s="238">
        <f t="shared" si="4"/>
        <v>0</v>
      </c>
      <c r="BH12" s="238">
        <f t="shared" si="4"/>
        <v>0</v>
      </c>
      <c r="BI12" s="238">
        <f t="shared" si="4"/>
        <v>0</v>
      </c>
      <c r="BJ12" s="238">
        <f t="shared" si="4"/>
        <v>0</v>
      </c>
      <c r="BK12" s="238">
        <f t="shared" si="4"/>
        <v>0</v>
      </c>
      <c r="BL12" s="238">
        <f t="shared" si="4"/>
        <v>0</v>
      </c>
      <c r="BM12" s="238">
        <f t="shared" si="4"/>
        <v>0</v>
      </c>
      <c r="BN12" s="238">
        <f t="shared" si="4"/>
        <v>0</v>
      </c>
      <c r="BO12" s="238">
        <f t="shared" si="4"/>
        <v>0</v>
      </c>
      <c r="BP12" s="238">
        <f t="shared" si="4"/>
        <v>0</v>
      </c>
      <c r="BQ12" s="238">
        <f t="shared" si="4"/>
        <v>0</v>
      </c>
      <c r="BR12" s="238">
        <f t="shared" si="4"/>
        <v>0</v>
      </c>
      <c r="BS12" s="238">
        <f t="shared" si="4"/>
        <v>0</v>
      </c>
      <c r="BT12" s="238">
        <f t="shared" ref="BT12:EC12" si="5">IF($C12&gt;$ED$11*BT$8,1,IF($C12+$D12+$E12+$F12&gt;$ED$11*BT$8,2,IF($C12+$D12+$E12+$F12+$G12&gt;$ED$11*BT$8,3,0)))</f>
        <v>0</v>
      </c>
      <c r="BU12" s="238">
        <f t="shared" si="5"/>
        <v>0</v>
      </c>
      <c r="BV12" s="238">
        <f t="shared" si="5"/>
        <v>0</v>
      </c>
      <c r="BW12" s="238">
        <f t="shared" si="5"/>
        <v>0</v>
      </c>
      <c r="BX12" s="238">
        <f t="shared" si="5"/>
        <v>0</v>
      </c>
      <c r="BY12" s="238">
        <f t="shared" si="5"/>
        <v>0</v>
      </c>
      <c r="BZ12" s="238">
        <f t="shared" si="5"/>
        <v>0</v>
      </c>
      <c r="CA12" s="238">
        <f t="shared" si="5"/>
        <v>0</v>
      </c>
      <c r="CB12" s="238">
        <f t="shared" si="5"/>
        <v>0</v>
      </c>
      <c r="CC12" s="238">
        <f t="shared" si="5"/>
        <v>0</v>
      </c>
      <c r="CD12" s="238">
        <f t="shared" si="5"/>
        <v>0</v>
      </c>
      <c r="CE12" s="238">
        <f t="shared" si="5"/>
        <v>0</v>
      </c>
      <c r="CF12" s="238">
        <f t="shared" si="5"/>
        <v>0</v>
      </c>
      <c r="CG12" s="238">
        <f t="shared" si="5"/>
        <v>0</v>
      </c>
      <c r="CH12" s="238">
        <f t="shared" si="5"/>
        <v>0</v>
      </c>
      <c r="CI12" s="238">
        <f t="shared" si="5"/>
        <v>0</v>
      </c>
      <c r="CJ12" s="238">
        <f t="shared" si="5"/>
        <v>0</v>
      </c>
      <c r="CK12" s="238">
        <f t="shared" si="5"/>
        <v>0</v>
      </c>
      <c r="CL12" s="238">
        <f t="shared" si="5"/>
        <v>0</v>
      </c>
      <c r="CM12" s="238">
        <f t="shared" si="5"/>
        <v>0</v>
      </c>
      <c r="CN12" s="238">
        <f t="shared" si="5"/>
        <v>0</v>
      </c>
      <c r="CO12" s="238">
        <f t="shared" si="5"/>
        <v>0</v>
      </c>
      <c r="CP12" s="238">
        <f t="shared" si="5"/>
        <v>0</v>
      </c>
      <c r="CQ12" s="238">
        <f t="shared" si="5"/>
        <v>0</v>
      </c>
      <c r="CR12" s="238">
        <f t="shared" si="5"/>
        <v>0</v>
      </c>
      <c r="CS12" s="238">
        <f t="shared" si="5"/>
        <v>0</v>
      </c>
      <c r="CT12" s="238">
        <f t="shared" si="5"/>
        <v>0</v>
      </c>
      <c r="CU12" s="238">
        <f t="shared" si="5"/>
        <v>0</v>
      </c>
      <c r="CV12" s="238">
        <f t="shared" si="5"/>
        <v>0</v>
      </c>
      <c r="CW12" s="238">
        <f t="shared" si="5"/>
        <v>0</v>
      </c>
      <c r="CX12" s="238">
        <f t="shared" si="5"/>
        <v>0</v>
      </c>
      <c r="CY12" s="238">
        <f t="shared" si="5"/>
        <v>0</v>
      </c>
      <c r="CZ12" s="238">
        <f t="shared" si="5"/>
        <v>0</v>
      </c>
      <c r="DA12" s="238">
        <f t="shared" si="5"/>
        <v>0</v>
      </c>
      <c r="DB12" s="238">
        <f t="shared" si="5"/>
        <v>0</v>
      </c>
      <c r="DC12" s="238">
        <f t="shared" si="5"/>
        <v>0</v>
      </c>
      <c r="DD12" s="238">
        <f t="shared" si="5"/>
        <v>0</v>
      </c>
      <c r="DE12" s="238">
        <f t="shared" si="5"/>
        <v>0</v>
      </c>
      <c r="DF12" s="238">
        <f t="shared" si="5"/>
        <v>0</v>
      </c>
      <c r="DG12" s="238">
        <f t="shared" si="5"/>
        <v>0</v>
      </c>
      <c r="DH12" s="238">
        <f t="shared" si="5"/>
        <v>0</v>
      </c>
      <c r="DI12" s="238">
        <f t="shared" si="5"/>
        <v>0</v>
      </c>
      <c r="DJ12" s="238">
        <f t="shared" si="5"/>
        <v>0</v>
      </c>
      <c r="DK12" s="238">
        <f t="shared" si="5"/>
        <v>0</v>
      </c>
      <c r="DL12" s="238">
        <f t="shared" si="5"/>
        <v>0</v>
      </c>
      <c r="DM12" s="238">
        <f t="shared" si="5"/>
        <v>0</v>
      </c>
      <c r="DN12" s="238">
        <f t="shared" si="5"/>
        <v>0</v>
      </c>
      <c r="DO12" s="238">
        <f t="shared" si="5"/>
        <v>0</v>
      </c>
      <c r="DP12" s="238">
        <f t="shared" si="5"/>
        <v>0</v>
      </c>
      <c r="DQ12" s="238">
        <f t="shared" si="5"/>
        <v>0</v>
      </c>
      <c r="DR12" s="238">
        <f t="shared" si="5"/>
        <v>0</v>
      </c>
      <c r="DS12" s="238">
        <f t="shared" si="5"/>
        <v>0</v>
      </c>
      <c r="DT12" s="238">
        <f t="shared" si="5"/>
        <v>0</v>
      </c>
      <c r="DU12" s="238">
        <f t="shared" si="5"/>
        <v>0</v>
      </c>
      <c r="DV12" s="238">
        <f t="shared" si="5"/>
        <v>0</v>
      </c>
      <c r="DW12" s="238">
        <f t="shared" si="5"/>
        <v>0</v>
      </c>
      <c r="DX12" s="238">
        <f t="shared" si="5"/>
        <v>0</v>
      </c>
      <c r="DY12" s="238">
        <f t="shared" si="5"/>
        <v>0</v>
      </c>
      <c r="DZ12" s="238">
        <f t="shared" si="5"/>
        <v>0</v>
      </c>
      <c r="EA12" s="238">
        <f t="shared" si="5"/>
        <v>0</v>
      </c>
      <c r="EB12" s="238">
        <f t="shared" si="5"/>
        <v>0</v>
      </c>
      <c r="EC12" s="238">
        <f t="shared" si="5"/>
        <v>0</v>
      </c>
      <c r="ED12" s="197">
        <f>SUM($C$12:$F12)</f>
        <v>0</v>
      </c>
    </row>
    <row r="13" spans="1:134" ht="14.1" customHeight="1">
      <c r="A13" s="236">
        <v>2</v>
      </c>
      <c r="B13" s="265" t="s">
        <v>87</v>
      </c>
      <c r="C13" s="237">
        <v>0</v>
      </c>
      <c r="D13" s="237">
        <v>0</v>
      </c>
      <c r="E13" s="237">
        <v>0</v>
      </c>
      <c r="F13" s="237">
        <v>0</v>
      </c>
      <c r="G13" s="237">
        <v>0</v>
      </c>
      <c r="H13" s="239">
        <f>IF(OR(SUMIF(H$12:H12,2,H$12:H12)=2,SUMIF(H$12:H12,1,H$12:H12)=1,SUM(H$12:H12)=1,SUM(H$12:H12)=2),0,IF($C13+$ED12&gt;($ED$11*H$8),1,IF($C13+$D13+$E13+$F13+$ED12&gt;($ED$11*H$8),2,IF($C13+$D13+$E13+$F13+$G13+$ED12&gt;($ED$11*H$8),3,0))))</f>
        <v>0</v>
      </c>
      <c r="I13" s="239">
        <f>IF(OR(SUMIF(I$12:I12,2,I$12:I12)=2,SUMIF(I$12:I12,1,I$12:I12)=1,SUM(I$12:I12)=1,SUM(I$12:I12)=2),0,IF($C13+$ED12&gt;($ED$11*I$8),1,IF($C13+$D13+$E13+$F13+$ED12&gt;($ED$11*I$8),2,IF($C13+$D13+$E13+$F13+$G13+$ED12&gt;($ED$11*I$8),3,0))))</f>
        <v>0</v>
      </c>
      <c r="J13" s="239">
        <f>IF(OR(SUMIF(J$12:J12,2,J$12:J12)=2,SUMIF(J$12:J12,1,J$12:J12)=1,SUM(J$12:J12)=1,SUM(J$12:J12)=2),0,IF($C13+$ED12&gt;($ED$11*J$8),1,IF($C13+$D13+$E13+$F13+$ED12&gt;($ED$11*J$8),2,IF($C13+$D13+$E13+$F13+$G13+$ED12&gt;($ED$11*J$8),3,0))))</f>
        <v>0</v>
      </c>
      <c r="K13" s="239">
        <f>IF(OR(SUMIF(K$12:K12,2,K$12:K12)=2,SUMIF(K$12:K12,1,K$12:K12)=1,SUM(K$12:K12)=1,SUM(K$12:K12)=2),0,IF($C13+$ED12&gt;($ED$11*K$8),1,IF($C13+$D13+$E13+$F13+$ED12&gt;($ED$11*K$8),2,IF($C13+$D13+$E13+$F13+$G13+$ED12&gt;($ED$11*K$8),3,0))))</f>
        <v>0</v>
      </c>
      <c r="L13" s="239">
        <f>IF(OR(SUMIF(L$12:L12,2,L$12:L12)=2,SUMIF(L$12:L12,1,L$12:L12)=1,SUM(L$12:L12)=1,SUM(L$12:L12)=2),0,IF($C13+$ED12&gt;($ED$11*L$8),1,IF($C13+$D13+$E13+$F13+$ED12&gt;($ED$11*L$8),2,IF($C13+$D13+$E13+$F13+$G13+$ED12&gt;($ED$11*L$8),3,0))))</f>
        <v>0</v>
      </c>
      <c r="M13" s="239">
        <f>IF(OR(SUMIF(M$12:M12,2,M$12:M12)=2,SUMIF(M$12:M12,1,M$12:M12)=1,SUM(M$12:M12)=1,SUM(M$12:M12)=2),0,IF($C13+$ED12&gt;($ED$11*M$8),1,IF($C13+$D13+$E13+$F13+$ED12&gt;($ED$11*M$8),2,IF($C13+$D13+$E13+$F13+$G13+$ED12&gt;($ED$11*M$8),3,0))))</f>
        <v>0</v>
      </c>
      <c r="N13" s="239">
        <f>IF(OR(SUMIF(N$12:N12,2,N$12:N12)=2,SUMIF(N$12:N12,1,N$12:N12)=1,SUM(N$12:N12)=1,SUM(N$12:N12)=2),0,IF($C13+$ED12&gt;($ED$11*N$8),1,IF($C13+$D13+$E13+$F13+$ED12&gt;($ED$11*N$8),2,IF($C13+$D13+$E13+$F13+$G13+$ED12&gt;($ED$11*N$8),3,0))))</f>
        <v>0</v>
      </c>
      <c r="O13" s="239">
        <f>IF(OR(SUMIF(O$12:O12,2,O$12:O12)=2,SUMIF(O$12:O12,1,O$12:O12)=1,SUM(O$12:O12)=1,SUM(O$12:O12)=2),0,IF($C13+$ED12&gt;($ED$11*O$8),1,IF($C13+$D13+$E13+$F13+$ED12&gt;($ED$11*O$8),2,IF($C13+$D13+$E13+$F13+$G13+$ED12&gt;($ED$11*O$8),3,0))))</f>
        <v>0</v>
      </c>
      <c r="P13" s="239">
        <f>IF(OR(SUMIF(P$12:P12,2,P$12:P12)=2,SUMIF(P$12:P12,1,P$12:P12)=1,SUM(P$12:P12)=1,SUM(P$12:P12)=2),0,IF($C13+$ED12&gt;($ED$11*P$8),1,IF($C13+$D13+$E13+$F13+$ED12&gt;($ED$11*P$8),2,IF($C13+$D13+$E13+$F13+$G13+$ED12&gt;($ED$11*P$8),3,0))))</f>
        <v>0</v>
      </c>
      <c r="Q13" s="239">
        <f>IF(OR(SUMIF(Q$12:Q12,2,Q$12:Q12)=2,SUMIF(Q$12:Q12,1,Q$12:Q12)=1,SUM(Q$12:Q12)=1,SUM(Q$12:Q12)=2),0,IF($C13+$ED12&gt;($ED$11*Q$8),1,IF($C13+$D13+$E13+$F13+$ED12&gt;($ED$11*Q$8),2,IF($C13+$D13+$E13+$F13+$G13+$ED12&gt;($ED$11*Q$8),3,0))))</f>
        <v>0</v>
      </c>
      <c r="R13" s="239">
        <f>IF(OR(SUMIF(R$12:R12,2,R$12:R12)=2,SUMIF(R$12:R12,1,R$12:R12)=1,SUM(R$12:R12)=1,SUM(R$12:R12)=2),0,IF($C13+$ED12&gt;($ED$11*R$8),1,IF($C13+$D13+$E13+$F13+$ED12&gt;($ED$11*R$8),2,IF($C13+$D13+$E13+$F13+$G13+$ED12&gt;($ED$11*R$8),3,0))))</f>
        <v>0</v>
      </c>
      <c r="S13" s="239">
        <f>IF(OR(SUMIF(S$12:S12,2,S$12:S12)=2,SUMIF(S$12:S12,1,S$12:S12)=1,SUM(S$12:S12)=1,SUM(S$12:S12)=2),0,IF($C13+$ED12&gt;($ED$11*S$8),1,IF($C13+$D13+$E13+$F13+$ED12&gt;($ED$11*S$8),2,IF($C13+$D13+$E13+$F13+$G13+$ED12&gt;($ED$11*S$8),3,0))))</f>
        <v>0</v>
      </c>
      <c r="T13" s="239">
        <f>IF(OR(SUMIF(T$12:T12,2,T$12:T12)=2,SUMIF(T$12:T12,1,T$12:T12)=1,SUM(T$12:T12)=1,SUM(T$12:T12)=2),0,IF($C13+$ED12&gt;($ED$11*T$8),1,IF($C13+$D13+$E13+$F13+$ED12&gt;($ED$11*T$8),2,IF($C13+$D13+$E13+$F13+$G13+$ED12&gt;($ED$11*T$8),3,0))))</f>
        <v>0</v>
      </c>
      <c r="U13" s="239">
        <f>IF(OR(SUMIF(U$12:U12,2,U$12:U12)=2,SUMIF(U$12:U12,1,U$12:U12)=1,SUM(U$12:U12)=1,SUM(U$12:U12)=2),0,IF($C13+$ED12&gt;($ED$11*U$8),1,IF($C13+$D13+$E13+$F13+$ED12&gt;($ED$11*U$8),2,IF($C13+$D13+$E13+$F13+$G13+$ED12&gt;($ED$11*U$8),3,0))))</f>
        <v>0</v>
      </c>
      <c r="V13" s="239">
        <f>IF(OR(SUMIF(V$12:V12,2,V$12:V12)=2,SUMIF(V$12:V12,1,V$12:V12)=1,SUM(V$12:V12)=1,SUM(V$12:V12)=2),0,IF($C13+$ED12&gt;($ED$11*V$8),1,IF($C13+$D13+$E13+$F13+$ED12&gt;($ED$11*V$8),2,IF($C13+$D13+$E13+$F13+$G13+$ED12&gt;($ED$11*V$8),3,0))))</f>
        <v>0</v>
      </c>
      <c r="W13" s="239">
        <f>IF(OR(SUMIF(W$12:W12,2,W$12:W12)=2,SUMIF(W$12:W12,1,W$12:W12)=1,SUM(W$12:W12)=1,SUM(W$12:W12)=2),0,IF($C13+$ED12&gt;($ED$11*W$8),1,IF($C13+$D13+$E13+$F13+$ED12&gt;($ED$11*W$8),2,IF($C13+$D13+$E13+$F13+$G13+$ED12&gt;($ED$11*W$8),3,0))))</f>
        <v>0</v>
      </c>
      <c r="X13" s="239">
        <f>IF(OR(SUMIF(X$12:X12,2,X$12:X12)=2,SUMIF(X$12:X12,1,X$12:X12)=1,SUM(X$12:X12)=1,SUM(X$12:X12)=2),0,IF($C13+$ED12&gt;($ED$11*X$8),1,IF($C13+$D13+$E13+$F13+$ED12&gt;($ED$11*X$8),2,IF($C13+$D13+$E13+$F13+$G13+$ED12&gt;($ED$11*X$8),3,0))))</f>
        <v>0</v>
      </c>
      <c r="Y13" s="239">
        <f>IF(OR(SUMIF(Y$12:Y12,2,Y$12:Y12)=2,SUMIF(Y$12:Y12,1,Y$12:Y12)=1,SUM(Y$12:Y12)=1,SUM(Y$12:Y12)=2),0,IF($C13+$ED12&gt;($ED$11*Y$8),1,IF($C13+$D13+$E13+$F13+$ED12&gt;($ED$11*Y$8),2,IF($C13+$D13+$E13+$F13+$G13+$ED12&gt;($ED$11*Y$8),3,0))))</f>
        <v>0</v>
      </c>
      <c r="Z13" s="239">
        <f>IF(OR(SUMIF(Z$12:Z12,2,Z$12:Z12)=2,SUMIF(Z$12:Z12,1,Z$12:Z12)=1,SUM(Z$12:Z12)=1,SUM(Z$12:Z12)=2),0,IF($C13+$ED12&gt;($ED$11*Z$8),1,IF($C13+$D13+$E13+$F13+$ED12&gt;($ED$11*Z$8),2,IF($C13+$D13+$E13+$F13+$G13+$ED12&gt;($ED$11*Z$8),3,0))))</f>
        <v>0</v>
      </c>
      <c r="AA13" s="239">
        <f>IF(OR(SUMIF(AA$12:AA12,2,AA$12:AA12)=2,SUMIF(AA$12:AA12,1,AA$12:AA12)=1,SUM(AA$12:AA12)=1,SUM(AA$12:AA12)=2),0,IF($C13+$ED12&gt;($ED$11*AA$8),1,IF($C13+$D13+$E13+$F13+$ED12&gt;($ED$11*AA$8),2,IF($C13+$D13+$E13+$F13+$G13+$ED12&gt;($ED$11*AA$8),3,0))))</f>
        <v>0</v>
      </c>
      <c r="AB13" s="239">
        <f>IF(OR(SUMIF(AB$12:AB12,2,AB$12:AB12)=2,SUMIF(AB$12:AB12,1,AB$12:AB12)=1,SUM(AB$12:AB12)=1,SUM(AB$12:AB12)=2),0,IF($C13+$ED12&gt;($ED$11*AB$8),1,IF($C13+$D13+$E13+$F13+$ED12&gt;($ED$11*AB$8),2,IF($C13+$D13+$E13+$F13+$G13+$ED12&gt;($ED$11*AB$8),3,0))))</f>
        <v>0</v>
      </c>
      <c r="AC13" s="239">
        <f>IF(OR(SUMIF(AC$12:AC12,2,AC$12:AC12)=2,SUMIF(AC$12:AC12,1,AC$12:AC12)=1,SUM(AC$12:AC12)=1,SUM(AC$12:AC12)=2),0,IF($C13+$ED12&gt;($ED$11*AC$8),1,IF($C13+$D13+$E13+$F13+$ED12&gt;($ED$11*AC$8),2,IF($C13+$D13+$E13+$F13+$G13+$ED12&gt;($ED$11*AC$8),3,0))))</f>
        <v>0</v>
      </c>
      <c r="AD13" s="239">
        <f>IF(OR(SUMIF(AD$12:AD12,2,AD$12:AD12)=2,SUMIF(AD$12:AD12,1,AD$12:AD12)=1,SUM(AD$12:AD12)=1,SUM(AD$12:AD12)=2),0,IF($C13+$ED12&gt;($ED$11*AD$8),1,IF($C13+$D13+$E13+$F13+$ED12&gt;($ED$11*AD$8),2,IF($C13+$D13+$E13+$F13+$G13+$ED12&gt;($ED$11*AD$8),3,0))))</f>
        <v>0</v>
      </c>
      <c r="AE13" s="239">
        <f>IF(OR(SUMIF(AE$12:AE12,2,AE$12:AE12)=2,SUMIF(AE$12:AE12,1,AE$12:AE12)=1,SUM(AE$12:AE12)=1,SUM(AE$12:AE12)=2),0,IF($C13+$ED12&gt;($ED$11*AE$8),1,IF($C13+$D13+$E13+$F13+$ED12&gt;($ED$11*AE$8),2,IF($C13+$D13+$E13+$F13+$G13+$ED12&gt;($ED$11*AE$8),3,0))))</f>
        <v>0</v>
      </c>
      <c r="AF13" s="239">
        <f>IF(OR(SUMIF(AF$12:AF12,2,AF$12:AF12)=2,SUMIF(AF$12:AF12,1,AF$12:AF12)=1,SUM(AF$12:AF12)=1,SUM(AF$12:AF12)=2),0,IF($C13+$ED12&gt;($ED$11*AF$8),1,IF($C13+$D13+$E13+$F13+$ED12&gt;($ED$11*AF$8),2,IF($C13+$D13+$E13+$F13+$G13+$ED12&gt;($ED$11*AF$8),3,0))))</f>
        <v>0</v>
      </c>
      <c r="AG13" s="239">
        <f>IF(OR(SUMIF(AG$12:AG12,2,AG$12:AG12)=2,SUMIF(AG$12:AG12,1,AG$12:AG12)=1,SUM(AG$12:AG12)=1,SUM(AG$12:AG12)=2),0,IF($C13+$ED12&gt;($ED$11*AG$8),1,IF($C13+$D13+$E13+$F13+$ED12&gt;($ED$11*AG$8),2,IF($C13+$D13+$E13+$F13+$G13+$ED12&gt;($ED$11*AG$8),3,0))))</f>
        <v>0</v>
      </c>
      <c r="AH13" s="239">
        <f>IF(OR(SUMIF(AH$12:AH12,2,AH$12:AH12)=2,SUMIF(AH$12:AH12,1,AH$12:AH12)=1,SUM(AH$12:AH12)=1,SUM(AH$12:AH12)=2),0,IF($C13+$ED12&gt;($ED$11*AH$8),1,IF($C13+$D13+$E13+$F13+$ED12&gt;($ED$11*AH$8),2,IF($C13+$D13+$E13+$F13+$G13+$ED12&gt;($ED$11*AH$8),3,0))))</f>
        <v>0</v>
      </c>
      <c r="AI13" s="239">
        <f>IF(OR(SUMIF(AI$12:AI12,2,AI$12:AI12)=2,SUMIF(AI$12:AI12,1,AI$12:AI12)=1,SUM(AI$12:AI12)=1,SUM(AI$12:AI12)=2),0,IF($C13+$ED12&gt;($ED$11*AI$8),1,IF($C13+$D13+$E13+$F13+$ED12&gt;($ED$11*AI$8),2,IF($C13+$D13+$E13+$F13+$G13+$ED12&gt;($ED$11*AI$8),3,0))))</f>
        <v>0</v>
      </c>
      <c r="AJ13" s="239">
        <f>IF(OR(SUMIF(AJ$12:AJ12,2,AJ$12:AJ12)=2,SUMIF(AJ$12:AJ12,1,AJ$12:AJ12)=1,SUM(AJ$12:AJ12)=1,SUM(AJ$12:AJ12)=2),0,IF($C13+$ED12&gt;($ED$11*AJ$8),1,IF($C13+$D13+$E13+$F13+$ED12&gt;($ED$11*AJ$8),2,IF($C13+$D13+$E13+$F13+$G13+$ED12&gt;($ED$11*AJ$8),3,0))))</f>
        <v>0</v>
      </c>
      <c r="AK13" s="239">
        <f>IF(OR(SUMIF(AK$12:AK12,2,AK$12:AK12)=2,SUMIF(AK$12:AK12,1,AK$12:AK12)=1,SUM(AK$12:AK12)=1,SUM(AK$12:AK12)=2),0,IF($C13+$ED12&gt;($ED$11*AK$8),1,IF($C13+$D13+$E13+$F13+$ED12&gt;($ED$11*AK$8),2,IF($C13+$D13+$E13+$F13+$G13+$ED12&gt;($ED$11*AK$8),3,0))))</f>
        <v>0</v>
      </c>
      <c r="AL13" s="239">
        <f>IF(OR(SUMIF(AL$12:AL12,2,AL$12:AL12)=2,SUMIF(AL$12:AL12,1,AL$12:AL12)=1,SUM(AL$12:AL12)=1,SUM(AL$12:AL12)=2),0,IF($C13+$ED12&gt;($ED$11*AL$8),1,IF($C13+$D13+$E13+$F13+$ED12&gt;($ED$11*AL$8),2,IF($C13+$D13+$E13+$F13+$G13+$ED12&gt;($ED$11*AL$8),3,0))))</f>
        <v>0</v>
      </c>
      <c r="AM13" s="239">
        <f>IF(OR(SUMIF(AM$12:AM12,2,AM$12:AM12)=2,SUMIF(AM$12:AM12,1,AM$12:AM12)=1,SUM(AM$12:AM12)=1,SUM(AM$12:AM12)=2),0,IF($C13+$ED12&gt;($ED$11*AM$8),1,IF($C13+$D13+$E13+$F13+$ED12&gt;($ED$11*AM$8),2,IF($C13+$D13+$E13+$F13+$G13+$ED12&gt;($ED$11*AM$8),3,0))))</f>
        <v>0</v>
      </c>
      <c r="AN13" s="239">
        <f>IF(OR(SUMIF(AN$12:AN12,2,AN$12:AN12)=2,SUMIF(AN$12:AN12,1,AN$12:AN12)=1,SUM(AN$12:AN12)=1,SUM(AN$12:AN12)=2),0,IF($C13+$ED12&gt;($ED$11*AN$8),1,IF($C13+$D13+$E13+$F13+$ED12&gt;($ED$11*AN$8),2,IF($C13+$D13+$E13+$F13+$G13+$ED12&gt;($ED$11*AN$8),3,0))))</f>
        <v>0</v>
      </c>
      <c r="AO13" s="239">
        <f>IF(OR(SUMIF(AO$12:AO12,2,AO$12:AO12)=2,SUMIF(AO$12:AO12,1,AO$12:AO12)=1,SUM(AO$12:AO12)=1,SUM(AO$12:AO12)=2),0,IF($C13+$ED12&gt;($ED$11*AO$8),1,IF($C13+$D13+$E13+$F13+$ED12&gt;($ED$11*AO$8),2,IF($C13+$D13+$E13+$F13+$G13+$ED12&gt;($ED$11*AO$8),3,0))))</f>
        <v>0</v>
      </c>
      <c r="AP13" s="239">
        <f>IF(OR(SUMIF(AP$12:AP12,2,AP$12:AP12)=2,SUMIF(AP$12:AP12,1,AP$12:AP12)=1,SUM(AP$12:AP12)=1,SUM(AP$12:AP12)=2),0,IF($C13+$ED12&gt;($ED$11*AP$8),1,IF($C13+$D13+$E13+$F13+$ED12&gt;($ED$11*AP$8),2,IF($C13+$D13+$E13+$F13+$G13+$ED12&gt;($ED$11*AP$8),3,0))))</f>
        <v>0</v>
      </c>
      <c r="AQ13" s="239">
        <f>IF(OR(SUMIF(AQ$12:AQ12,2,AQ$12:AQ12)=2,SUMIF(AQ$12:AQ12,1,AQ$12:AQ12)=1,SUM(AQ$12:AQ12)=1,SUM(AQ$12:AQ12)=2),0,IF($C13+$ED12&gt;($ED$11*AQ$8),1,IF($C13+$D13+$E13+$F13+$ED12&gt;($ED$11*AQ$8),2,IF($C13+$D13+$E13+$F13+$G13+$ED12&gt;($ED$11*AQ$8),3,0))))</f>
        <v>0</v>
      </c>
      <c r="AR13" s="239">
        <f>IF(OR(SUMIF(AR$12:AR12,2,AR$12:AR12)=2,SUMIF(AR$12:AR12,1,AR$12:AR12)=1,SUM(AR$12:AR12)=1,SUM(AR$12:AR12)=2),0,IF($C13+$ED12&gt;($ED$11*AR$8),1,IF($C13+$D13+$E13+$F13+$ED12&gt;($ED$11*AR$8),2,IF($C13+$D13+$E13+$F13+$G13+$ED12&gt;($ED$11*AR$8),3,0))))</f>
        <v>0</v>
      </c>
      <c r="AS13" s="239">
        <f>IF(OR(SUMIF(AS$12:AS12,2,AS$12:AS12)=2,SUMIF(AS$12:AS12,1,AS$12:AS12)=1,SUM(AS$12:AS12)=1,SUM(AS$12:AS12)=2),0,IF($C13+$ED12&gt;($ED$11*AS$8),1,IF($C13+$D13+$E13+$F13+$ED12&gt;($ED$11*AS$8),2,IF($C13+$D13+$E13+$F13+$G13+$ED12&gt;($ED$11*AS$8),3,0))))</f>
        <v>0</v>
      </c>
      <c r="AT13" s="239">
        <f>IF(OR(SUMIF(AT$12:AT12,2,AT$12:AT12)=2,SUMIF(AT$12:AT12,1,AT$12:AT12)=1,SUM(AT$12:AT12)=1,SUM(AT$12:AT12)=2),0,IF($C13+$ED12&gt;($ED$11*AT$8),1,IF($C13+$D13+$E13+$F13+$ED12&gt;($ED$11*AT$8),2,IF($C13+$D13+$E13+$F13+$G13+$ED12&gt;($ED$11*AT$8),3,0))))</f>
        <v>0</v>
      </c>
      <c r="AU13" s="239">
        <f>IF(OR(SUMIF(AU$12:AU12,2,AU$12:AU12)=2,SUMIF(AU$12:AU12,1,AU$12:AU12)=1,SUM(AU$12:AU12)=1,SUM(AU$12:AU12)=2),0,IF($C13+$ED12&gt;($ED$11*AU$8),1,IF($C13+$D13+$E13+$F13+$ED12&gt;($ED$11*AU$8),2,IF($C13+$D13+$E13+$F13+$G13+$ED12&gt;($ED$11*AU$8),3,0))))</f>
        <v>0</v>
      </c>
      <c r="AV13" s="239">
        <f>IF(OR(SUMIF(AV$12:AV12,2,AV$12:AV12)=2,SUMIF(AV$12:AV12,1,AV$12:AV12)=1,SUM(AV$12:AV12)=1,SUM(AV$12:AV12)=2),0,IF($C13+$ED12&gt;($ED$11*AV$8),1,IF($C13+$D13+$E13+$F13+$ED12&gt;($ED$11*AV$8),2,IF($C13+$D13+$E13+$F13+$G13+$ED12&gt;($ED$11*AV$8),3,0))))</f>
        <v>0</v>
      </c>
      <c r="AW13" s="239">
        <f>IF(OR(SUMIF(AW$12:AW12,2,AW$12:AW12)=2,SUMIF(AW$12:AW12,1,AW$12:AW12)=1,SUM(AW$12:AW12)=1,SUM(AW$12:AW12)=2),0,IF($C13+$ED12&gt;($ED$11*AW$8),1,IF($C13+$D13+$E13+$F13+$ED12&gt;($ED$11*AW$8),2,IF($C13+$D13+$E13+$F13+$G13+$ED12&gt;($ED$11*AW$8),3,0))))</f>
        <v>0</v>
      </c>
      <c r="AX13" s="239">
        <f>IF(OR(SUMIF(AX$12:AX12,2,AX$12:AX12)=2,SUMIF(AX$12:AX12,1,AX$12:AX12)=1,SUM(AX$12:AX12)=1,SUM(AX$12:AX12)=2),0,IF($C13+$ED12&gt;($ED$11*AX$8),1,IF($C13+$D13+$E13+$F13+$ED12&gt;($ED$11*AX$8),2,IF($C13+$D13+$E13+$F13+$G13+$ED12&gt;($ED$11*AX$8),3,0))))</f>
        <v>0</v>
      </c>
      <c r="AY13" s="239">
        <f>IF(OR(SUMIF(AY$12:AY12,2,AY$12:AY12)=2,SUMIF(AY$12:AY12,1,AY$12:AY12)=1,SUM(AY$12:AY12)=1,SUM(AY$12:AY12)=2),0,IF($C13+$ED12&gt;($ED$11*AY$8),1,IF($C13+$D13+$E13+$F13+$ED12&gt;($ED$11*AY$8),2,IF($C13+$D13+$E13+$F13+$G13+$ED12&gt;($ED$11*AY$8),3,0))))</f>
        <v>0</v>
      </c>
      <c r="AZ13" s="239">
        <f>IF(OR(SUMIF(AZ$12:AZ12,2,AZ$12:AZ12)=2,SUMIF(AZ$12:AZ12,1,AZ$12:AZ12)=1,SUM(AZ$12:AZ12)=1,SUM(AZ$12:AZ12)=2),0,IF($C13+$ED12&gt;($ED$11*AZ$8),1,IF($C13+$D13+$E13+$F13+$ED12&gt;($ED$11*AZ$8),2,IF($C13+$D13+$E13+$F13+$G13+$ED12&gt;($ED$11*AZ$8),3,0))))</f>
        <v>0</v>
      </c>
      <c r="BA13" s="239">
        <f>IF(OR(SUMIF(BA$12:BA12,2,BA$12:BA12)=2,SUMIF(BA$12:BA12,1,BA$12:BA12)=1,SUM(BA$12:BA12)=1,SUM(BA$12:BA12)=2),0,IF($C13+$ED12&gt;($ED$11*BA$8),1,IF($C13+$D13+$E13+$F13+$ED12&gt;($ED$11*BA$8),2,IF($C13+$D13+$E13+$F13+$G13+$ED12&gt;($ED$11*BA$8),3,0))))</f>
        <v>0</v>
      </c>
      <c r="BB13" s="239">
        <f>IF(OR(SUMIF(BB$12:BB12,2,BB$12:BB12)=2,SUMIF(BB$12:BB12,1,BB$12:BB12)=1,SUM(BB$12:BB12)=1,SUM(BB$12:BB12)=2),0,IF($C13+$ED12&gt;($ED$11*BB$8),1,IF($C13+$D13+$E13+$F13+$ED12&gt;($ED$11*BB$8),2,IF($C13+$D13+$E13+$F13+$G13+$ED12&gt;($ED$11*BB$8),3,0))))</f>
        <v>0</v>
      </c>
      <c r="BC13" s="239">
        <f>IF(OR(SUMIF(BC$12:BC12,2,BC$12:BC12)=2,SUMIF(BC$12:BC12,1,BC$12:BC12)=1,SUM(BC$12:BC12)=1,SUM(BC$12:BC12)=2),0,IF($C13+$ED12&gt;($ED$11*BC$8),1,IF($C13+$D13+$E13+$F13+$ED12&gt;($ED$11*BC$8),2,IF($C13+$D13+$E13+$F13+$G13+$ED12&gt;($ED$11*BC$8),3,0))))</f>
        <v>0</v>
      </c>
      <c r="BD13" s="239">
        <f>IF(OR(SUMIF(BD$12:BD12,2,BD$12:BD12)=2,SUMIF(BD$12:BD12,1,BD$12:BD12)=1,SUM(BD$12:BD12)=1,SUM(BD$12:BD12)=2),0,IF($C13+$ED12&gt;($ED$11*BD$8),1,IF($C13+$D13+$E13+$F13+$ED12&gt;($ED$11*BD$8),2,IF($C13+$D13+$E13+$F13+$G13+$ED12&gt;($ED$11*BD$8),3,0))))</f>
        <v>0</v>
      </c>
      <c r="BE13" s="239">
        <f>IF(OR(SUMIF(BE$12:BE12,2,BE$12:BE12)=2,SUMIF(BE$12:BE12,1,BE$12:BE12)=1,SUM(BE$12:BE12)=1,SUM(BE$12:BE12)=2),0,IF($C13+$ED12&gt;($ED$11*BE$8),1,IF($C13+$D13+$E13+$F13+$ED12&gt;($ED$11*BE$8),2,IF($C13+$D13+$E13+$F13+$G13+$ED12&gt;($ED$11*BE$8),3,0))))</f>
        <v>0</v>
      </c>
      <c r="BF13" s="239">
        <f>IF(OR(SUMIF(BF$12:BF12,2,BF$12:BF12)=2,SUMIF(BF$12:BF12,1,BF$12:BF12)=1,SUM(BF$12:BF12)=1,SUM(BF$12:BF12)=2),0,IF($C13+$ED12&gt;($ED$11*BF$8),1,IF($C13+$D13+$E13+$F13+$ED12&gt;($ED$11*BF$8),2,IF($C13+$D13+$E13+$F13+$G13+$ED12&gt;($ED$11*BF$8),3,0))))</f>
        <v>0</v>
      </c>
      <c r="BG13" s="239">
        <f>IF(OR(SUMIF(BG$12:BG12,2,BG$12:BG12)=2,SUMIF(BG$12:BG12,1,BG$12:BG12)=1,SUM(BG$12:BG12)=1,SUM(BG$12:BG12)=2),0,IF($C13+$ED12&gt;($ED$11*BG$8),1,IF($C13+$D13+$E13+$F13+$ED12&gt;($ED$11*BG$8),2,IF($C13+$D13+$E13+$F13+$G13+$ED12&gt;($ED$11*BG$8),3,0))))</f>
        <v>0</v>
      </c>
      <c r="BH13" s="239">
        <f>IF(OR(SUMIF(BH$12:BH12,2,BH$12:BH12)=2,SUMIF(BH$12:BH12,1,BH$12:BH12)=1,SUM(BH$12:BH12)=1,SUM(BH$12:BH12)=2),0,IF($C13+$ED12&gt;($ED$11*BH$8),1,IF($C13+$D13+$E13+$F13+$ED12&gt;($ED$11*BH$8),2,IF($C13+$D13+$E13+$F13+$G13+$ED12&gt;($ED$11*BH$8),3,0))))</f>
        <v>0</v>
      </c>
      <c r="BI13" s="239">
        <f>IF(OR(SUMIF(BI$12:BI12,2,BI$12:BI12)=2,SUMIF(BI$12:BI12,1,BI$12:BI12)=1,SUM(BI$12:BI12)=1,SUM(BI$12:BI12)=2),0,IF($C13+$ED12&gt;($ED$11*BI$8),1,IF($C13+$D13+$E13+$F13+$ED12&gt;($ED$11*BI$8),2,IF($C13+$D13+$E13+$F13+$G13+$ED12&gt;($ED$11*BI$8),3,0))))</f>
        <v>0</v>
      </c>
      <c r="BJ13" s="239">
        <f>IF(OR(SUMIF(BJ$12:BJ12,2,BJ$12:BJ12)=2,SUMIF(BJ$12:BJ12,1,BJ$12:BJ12)=1,SUM(BJ$12:BJ12)=1,SUM(BJ$12:BJ12)=2),0,IF($C13+$ED12&gt;($ED$11*BJ$8),1,IF($C13+$D13+$E13+$F13+$ED12&gt;($ED$11*BJ$8),2,IF($C13+$D13+$E13+$F13+$G13+$ED12&gt;($ED$11*BJ$8),3,0))))</f>
        <v>0</v>
      </c>
      <c r="BK13" s="239">
        <f>IF(OR(SUMIF(BK$12:BK12,2,BK$12:BK12)=2,SUMIF(BK$12:BK12,1,BK$12:BK12)=1,SUM(BK$12:BK12)=1,SUM(BK$12:BK12)=2),0,IF($C13+$ED12&gt;($ED$11*BK$8),1,IF($C13+$D13+$E13+$F13+$ED12&gt;($ED$11*BK$8),2,IF($C13+$D13+$E13+$F13+$G13+$ED12&gt;($ED$11*BK$8),3,0))))</f>
        <v>0</v>
      </c>
      <c r="BL13" s="239">
        <f>IF(OR(SUMIF(BL$12:BL12,2,BL$12:BL12)=2,SUMIF(BL$12:BL12,1,BL$12:BL12)=1,SUM(BL$12:BL12)=1,SUM(BL$12:BL12)=2),0,IF($C13+$ED12&gt;($ED$11*BL$8),1,IF($C13+$D13+$E13+$F13+$ED12&gt;($ED$11*BL$8),2,IF($C13+$D13+$E13+$F13+$G13+$ED12&gt;($ED$11*BL$8),3,0))))</f>
        <v>0</v>
      </c>
      <c r="BM13" s="239">
        <f>IF(OR(SUMIF(BM$12:BM12,2,BM$12:BM12)=2,SUMIF(BM$12:BM12,1,BM$12:BM12)=1,SUM(BM$12:BM12)=1,SUM(BM$12:BM12)=2),0,IF($C13+$ED12&gt;($ED$11*BM$8),1,IF($C13+$D13+$E13+$F13+$ED12&gt;($ED$11*BM$8),2,IF($C13+$D13+$E13+$F13+$G13+$ED12&gt;($ED$11*BM$8),3,0))))</f>
        <v>0</v>
      </c>
      <c r="BN13" s="239">
        <f>IF(OR(SUMIF(BN$12:BN12,2,BN$12:BN12)=2,SUMIF(BN$12:BN12,1,BN$12:BN12)=1,SUM(BN$12:BN12)=1,SUM(BN$12:BN12)=2),0,IF($C13+$ED12&gt;($ED$11*BN$8),1,IF($C13+$D13+$E13+$F13+$ED12&gt;($ED$11*BN$8),2,IF($C13+$D13+$E13+$F13+$G13+$ED12&gt;($ED$11*BN$8),3,0))))</f>
        <v>0</v>
      </c>
      <c r="BO13" s="239">
        <f>IF(OR(SUMIF(BO$12:BO12,2,BO$12:BO12)=2,SUMIF(BO$12:BO12,1,BO$12:BO12)=1,SUM(BO$12:BO12)=1,SUM(BO$12:BO12)=2),0,IF($C13+$ED12&gt;($ED$11*BO$8),1,IF($C13+$D13+$E13+$F13+$ED12&gt;($ED$11*BO$8),2,IF($C13+$D13+$E13+$F13+$G13+$ED12&gt;($ED$11*BO$8),3,0))))</f>
        <v>0</v>
      </c>
      <c r="BP13" s="239">
        <f>IF(OR(SUMIF(BP$12:BP12,2,BP$12:BP12)=2,SUMIF(BP$12:BP12,1,BP$12:BP12)=1,SUM(BP$12:BP12)=1,SUM(BP$12:BP12)=2),0,IF($C13+$ED12&gt;($ED$11*BP$8),1,IF($C13+$D13+$E13+$F13+$ED12&gt;($ED$11*BP$8),2,IF($C13+$D13+$E13+$F13+$G13+$ED12&gt;($ED$11*BP$8),3,0))))</f>
        <v>0</v>
      </c>
      <c r="BQ13" s="239">
        <f>IF(OR(SUMIF(BQ$12:BQ12,2,BQ$12:BQ12)=2,SUMIF(BQ$12:BQ12,1,BQ$12:BQ12)=1,SUM(BQ$12:BQ12)=1,SUM(BQ$12:BQ12)=2),0,IF($C13+$ED12&gt;($ED$11*BQ$8),1,IF($C13+$D13+$E13+$F13+$ED12&gt;($ED$11*BQ$8),2,IF($C13+$D13+$E13+$F13+$G13+$ED12&gt;($ED$11*BQ$8),3,0))))</f>
        <v>0</v>
      </c>
      <c r="BR13" s="239">
        <f>IF(OR(SUMIF(BR$12:BR12,2,BR$12:BR12)=2,SUMIF(BR$12:BR12,1,BR$12:BR12)=1,SUM(BR$12:BR12)=1,SUM(BR$12:BR12)=2),0,IF($C13+$ED12&gt;($ED$11*BR$8),1,IF($C13+$D13+$E13+$F13+$ED12&gt;($ED$11*BR$8),2,IF($C13+$D13+$E13+$F13+$G13+$ED12&gt;($ED$11*BR$8),3,0))))</f>
        <v>0</v>
      </c>
      <c r="BS13" s="239">
        <f>IF(OR(SUMIF(BS$12:BS12,2,BS$12:BS12)=2,SUMIF(BS$12:BS12,1,BS$12:BS12)=1,SUM(BS$12:BS12)=1,SUM(BS$12:BS12)=2),0,IF($C13+$ED12&gt;($ED$11*BS$8),1,IF($C13+$D13+$E13+$F13+$ED12&gt;($ED$11*BS$8),2,IF($C13+$D13+$E13+$F13+$G13+$ED12&gt;($ED$11*BS$8),3,0))))</f>
        <v>0</v>
      </c>
      <c r="BT13" s="239">
        <f>IF(OR(SUMIF(BT$12:BT12,2,BT$12:BT12)=2,SUMIF(BT$12:BT12,1,BT$12:BT12)=1,SUM(BT$12:BT12)=1,SUM(BT$12:BT12)=2),0,IF($C13+$ED12&gt;($ED$11*BT$8),1,IF($C13+$D13+$E13+$F13+$ED12&gt;($ED$11*BT$8),2,IF($C13+$D13+$E13+$F13+$G13+$ED12&gt;($ED$11*BT$8),3,0))))</f>
        <v>0</v>
      </c>
      <c r="BU13" s="239">
        <f>IF(OR(SUMIF(BU$12:BU12,2,BU$12:BU12)=2,SUMIF(BU$12:BU12,1,BU$12:BU12)=1,SUM(BU$12:BU12)=1,SUM(BU$12:BU12)=2),0,IF($C13+$ED12&gt;($ED$11*BU$8),1,IF($C13+$D13+$E13+$F13+$ED12&gt;($ED$11*BU$8),2,IF($C13+$D13+$E13+$F13+$G13+$ED12&gt;($ED$11*BU$8),3,0))))</f>
        <v>0</v>
      </c>
      <c r="BV13" s="239">
        <f>IF(OR(SUMIF(BV$12:BV12,2,BV$12:BV12)=2,SUMIF(BV$12:BV12,1,BV$12:BV12)=1,SUM(BV$12:BV12)=1,SUM(BV$12:BV12)=2),0,IF($C13+$ED12&gt;($ED$11*BV$8),1,IF($C13+$D13+$E13+$F13+$ED12&gt;($ED$11*BV$8),2,IF($C13+$D13+$E13+$F13+$G13+$ED12&gt;($ED$11*BV$8),3,0))))</f>
        <v>0</v>
      </c>
      <c r="BW13" s="239">
        <f>IF(OR(SUMIF(BW$12:BW12,2,BW$12:BW12)=2,SUMIF(BW$12:BW12,1,BW$12:BW12)=1,SUM(BW$12:BW12)=1,SUM(BW$12:BW12)=2),0,IF($C13+$ED12&gt;($ED$11*BW$8),1,IF($C13+$D13+$E13+$F13+$ED12&gt;($ED$11*BW$8),2,IF($C13+$D13+$E13+$F13+$G13+$ED12&gt;($ED$11*BW$8),3,0))))</f>
        <v>0</v>
      </c>
      <c r="BX13" s="239">
        <f>IF(OR(SUMIF(BX$12:BX12,2,BX$12:BX12)=2,SUMIF(BX$12:BX12,1,BX$12:BX12)=1,SUM(BX$12:BX12)=1,SUM(BX$12:BX12)=2),0,IF($C13+$ED12&gt;($ED$11*BX$8),1,IF($C13+$D13+$E13+$F13+$ED12&gt;($ED$11*BX$8),2,IF($C13+$D13+$E13+$F13+$G13+$ED12&gt;($ED$11*BX$8),3,0))))</f>
        <v>0</v>
      </c>
      <c r="BY13" s="239">
        <f>IF(OR(SUMIF(BY$12:BY12,2,BY$12:BY12)=2,SUMIF(BY$12:BY12,1,BY$12:BY12)=1,SUM(BY$12:BY12)=1,SUM(BY$12:BY12)=2),0,IF($C13+$ED12&gt;($ED$11*BY$8),1,IF($C13+$D13+$E13+$F13+$ED12&gt;($ED$11*BY$8),2,IF($C13+$D13+$E13+$F13+$G13+$ED12&gt;($ED$11*BY$8),3,0))))</f>
        <v>0</v>
      </c>
      <c r="BZ13" s="239">
        <f>IF(OR(SUMIF(BZ$12:BZ12,2,BZ$12:BZ12)=2,SUMIF(BZ$12:BZ12,1,BZ$12:BZ12)=1,SUM(BZ$12:BZ12)=1,SUM(BZ$12:BZ12)=2),0,IF($C13+$ED12&gt;($ED$11*BZ$8),1,IF($C13+$D13+$E13+$F13+$ED12&gt;($ED$11*BZ$8),2,IF($C13+$D13+$E13+$F13+$G13+$ED12&gt;($ED$11*BZ$8),3,0))))</f>
        <v>0</v>
      </c>
      <c r="CA13" s="239">
        <f>IF(OR(SUMIF(CA$12:CA12,2,CA$12:CA12)=2,SUMIF(CA$12:CA12,1,CA$12:CA12)=1,SUM(CA$12:CA12)=1,SUM(CA$12:CA12)=2),0,IF($C13+$ED12&gt;($ED$11*CA$8),1,IF($C13+$D13+$E13+$F13+$ED12&gt;($ED$11*CA$8),2,IF($C13+$D13+$E13+$F13+$G13+$ED12&gt;($ED$11*CA$8),3,0))))</f>
        <v>0</v>
      </c>
      <c r="CB13" s="239">
        <f>IF(OR(SUMIF(CB$12:CB12,2,CB$12:CB12)=2,SUMIF(CB$12:CB12,1,CB$12:CB12)=1,SUM(CB$12:CB12)=1,SUM(CB$12:CB12)=2),0,IF($C13+$ED12&gt;($ED$11*CB$8),1,IF($C13+$D13+$E13+$F13+$ED12&gt;($ED$11*CB$8),2,IF($C13+$D13+$E13+$F13+$G13+$ED12&gt;($ED$11*CB$8),3,0))))</f>
        <v>0</v>
      </c>
      <c r="CC13" s="239">
        <f>IF(OR(SUMIF(CC$12:CC12,2,CC$12:CC12)=2,SUMIF(CC$12:CC12,1,CC$12:CC12)=1,SUM(CC$12:CC12)=1,SUM(CC$12:CC12)=2),0,IF($C13+$ED12&gt;($ED$11*CC$8),1,IF($C13+$D13+$E13+$F13+$ED12&gt;($ED$11*CC$8),2,IF($C13+$D13+$E13+$F13+$G13+$ED12&gt;($ED$11*CC$8),3,0))))</f>
        <v>0</v>
      </c>
      <c r="CD13" s="239">
        <f>IF(OR(SUMIF(CD$12:CD12,2,CD$12:CD12)=2,SUMIF(CD$12:CD12,1,CD$12:CD12)=1,SUM(CD$12:CD12)=1,SUM(CD$12:CD12)=2),0,IF($C13+$ED12&gt;($ED$11*CD$8),1,IF($C13+$D13+$E13+$F13+$ED12&gt;($ED$11*CD$8),2,IF($C13+$D13+$E13+$F13+$G13+$ED12&gt;($ED$11*CD$8),3,0))))</f>
        <v>0</v>
      </c>
      <c r="CE13" s="239">
        <f>IF(OR(SUMIF(CE$12:CE12,2,CE$12:CE12)=2,SUMIF(CE$12:CE12,1,CE$12:CE12)=1,SUM(CE$12:CE12)=1,SUM(CE$12:CE12)=2),0,IF($C13+$ED12&gt;($ED$11*CE$8),1,IF($C13+$D13+$E13+$F13+$ED12&gt;($ED$11*CE$8),2,IF($C13+$D13+$E13+$F13+$G13+$ED12&gt;($ED$11*CE$8),3,0))))</f>
        <v>0</v>
      </c>
      <c r="CF13" s="239">
        <f>IF(OR(SUMIF(CF$12:CF12,2,CF$12:CF12)=2,SUMIF(CF$12:CF12,1,CF$12:CF12)=1,SUM(CF$12:CF12)=1,SUM(CF$12:CF12)=2),0,IF($C13+$ED12&gt;($ED$11*CF$8),1,IF($C13+$D13+$E13+$F13+$ED12&gt;($ED$11*CF$8),2,IF($C13+$D13+$E13+$F13+$G13+$ED12&gt;($ED$11*CF$8),3,0))))</f>
        <v>0</v>
      </c>
      <c r="CG13" s="239">
        <f>IF(OR(SUMIF(CG$12:CG12,2,CG$12:CG12)=2,SUMIF(CG$12:CG12,1,CG$12:CG12)=1,SUM(CG$12:CG12)=1,SUM(CG$12:CG12)=2),0,IF($C13+$ED12&gt;($ED$11*CG$8),1,IF($C13+$D13+$E13+$F13+$ED12&gt;($ED$11*CG$8),2,IF($C13+$D13+$E13+$F13+$G13+$ED12&gt;($ED$11*CG$8),3,0))))</f>
        <v>0</v>
      </c>
      <c r="CH13" s="239">
        <f>IF(OR(SUMIF(CH$12:CH12,2,CH$12:CH12)=2,SUMIF(CH$12:CH12,1,CH$12:CH12)=1,SUM(CH$12:CH12)=1,SUM(CH$12:CH12)=2),0,IF($C13+$ED12&gt;($ED$11*CH$8),1,IF($C13+$D13+$E13+$F13+$ED12&gt;($ED$11*CH$8),2,IF($C13+$D13+$E13+$F13+$G13+$ED12&gt;($ED$11*CH$8),3,0))))</f>
        <v>0</v>
      </c>
      <c r="CI13" s="239">
        <f>IF(OR(SUMIF(CI$12:CI12,2,CI$12:CI12)=2,SUMIF(CI$12:CI12,1,CI$12:CI12)=1,SUM(CI$12:CI12)=1,SUM(CI$12:CI12)=2),0,IF($C13+$ED12&gt;($ED$11*CI$8),1,IF($C13+$D13+$E13+$F13+$ED12&gt;($ED$11*CI$8),2,IF($C13+$D13+$E13+$F13+$G13+$ED12&gt;($ED$11*CI$8),3,0))))</f>
        <v>0</v>
      </c>
      <c r="CJ13" s="239">
        <f>IF(OR(SUMIF(CJ$12:CJ12,2,CJ$12:CJ12)=2,SUMIF(CJ$12:CJ12,1,CJ$12:CJ12)=1,SUM(CJ$12:CJ12)=1,SUM(CJ$12:CJ12)=2),0,IF($C13+$ED12&gt;($ED$11*CJ$8),1,IF($C13+$D13+$E13+$F13+$ED12&gt;($ED$11*CJ$8),2,IF($C13+$D13+$E13+$F13+$G13+$ED12&gt;($ED$11*CJ$8),3,0))))</f>
        <v>0</v>
      </c>
      <c r="CK13" s="239">
        <f>IF(OR(SUMIF(CK$12:CK12,2,CK$12:CK12)=2,SUMIF(CK$12:CK12,1,CK$12:CK12)=1,SUM(CK$12:CK12)=1,SUM(CK$12:CK12)=2),0,IF($C13+$ED12&gt;($ED$11*CK$8),1,IF($C13+$D13+$E13+$F13+$ED12&gt;($ED$11*CK$8),2,IF($C13+$D13+$E13+$F13+$G13+$ED12&gt;($ED$11*CK$8),3,0))))</f>
        <v>0</v>
      </c>
      <c r="CL13" s="239">
        <f>IF(OR(SUMIF(CL$12:CL12,2,CL$12:CL12)=2,SUMIF(CL$12:CL12,1,CL$12:CL12)=1,SUM(CL$12:CL12)=1,SUM(CL$12:CL12)=2),0,IF($C13+$ED12&gt;($ED$11*CL$8),1,IF($C13+$D13+$E13+$F13+$ED12&gt;($ED$11*CL$8),2,IF($C13+$D13+$E13+$F13+$G13+$ED12&gt;($ED$11*CL$8),3,0))))</f>
        <v>0</v>
      </c>
      <c r="CM13" s="239">
        <f>IF(OR(SUMIF(CM$12:CM12,2,CM$12:CM12)=2,SUMIF(CM$12:CM12,1,CM$12:CM12)=1,SUM(CM$12:CM12)=1,SUM(CM$12:CM12)=2),0,IF($C13+$ED12&gt;($ED$11*CM$8),1,IF($C13+$D13+$E13+$F13+$ED12&gt;($ED$11*CM$8),2,IF($C13+$D13+$E13+$F13+$G13+$ED12&gt;($ED$11*CM$8),3,0))))</f>
        <v>0</v>
      </c>
      <c r="CN13" s="239">
        <f>IF(OR(SUMIF(CN$12:CN12,2,CN$12:CN12)=2,SUMIF(CN$12:CN12,1,CN$12:CN12)=1,SUM(CN$12:CN12)=1,SUM(CN$12:CN12)=2),0,IF($C13+$ED12&gt;($ED$11*CN$8),1,IF($C13+$D13+$E13+$F13+$ED12&gt;($ED$11*CN$8),2,IF($C13+$D13+$E13+$F13+$G13+$ED12&gt;($ED$11*CN$8),3,0))))</f>
        <v>0</v>
      </c>
      <c r="CO13" s="239">
        <f>IF(OR(SUMIF(CO$12:CO12,2,CO$12:CO12)=2,SUMIF(CO$12:CO12,1,CO$12:CO12)=1,SUM(CO$12:CO12)=1,SUM(CO$12:CO12)=2),0,IF($C13+$ED12&gt;($ED$11*CO$8),1,IF($C13+$D13+$E13+$F13+$ED12&gt;($ED$11*CO$8),2,IF($C13+$D13+$E13+$F13+$G13+$ED12&gt;($ED$11*CO$8),3,0))))</f>
        <v>0</v>
      </c>
      <c r="CP13" s="239">
        <f>IF(OR(SUMIF(CP$12:CP12,2,CP$12:CP12)=2,SUMIF(CP$12:CP12,1,CP$12:CP12)=1,SUM(CP$12:CP12)=1,SUM(CP$12:CP12)=2),0,IF($C13+$ED12&gt;($ED$11*CP$8),1,IF($C13+$D13+$E13+$F13+$ED12&gt;($ED$11*CP$8),2,IF($C13+$D13+$E13+$F13+$G13+$ED12&gt;($ED$11*CP$8),3,0))))</f>
        <v>0</v>
      </c>
      <c r="CQ13" s="239">
        <f>IF(OR(SUMIF(CQ$12:CQ12,2,CQ$12:CQ12)=2,SUMIF(CQ$12:CQ12,1,CQ$12:CQ12)=1,SUM(CQ$12:CQ12)=1,SUM(CQ$12:CQ12)=2),0,IF($C13+$ED12&gt;($ED$11*CQ$8),1,IF($C13+$D13+$E13+$F13+$ED12&gt;($ED$11*CQ$8),2,IF($C13+$D13+$E13+$F13+$G13+$ED12&gt;($ED$11*CQ$8),3,0))))</f>
        <v>0</v>
      </c>
      <c r="CR13" s="239">
        <f>IF(OR(SUMIF(CR$12:CR12,2,CR$12:CR12)=2,SUMIF(CR$12:CR12,1,CR$12:CR12)=1,SUM(CR$12:CR12)=1,SUM(CR$12:CR12)=2),0,IF($C13+$ED12&gt;($ED$11*CR$8),1,IF($C13+$D13+$E13+$F13+$ED12&gt;($ED$11*CR$8),2,IF($C13+$D13+$E13+$F13+$G13+$ED12&gt;($ED$11*CR$8),3,0))))</f>
        <v>0</v>
      </c>
      <c r="CS13" s="239">
        <f>IF(OR(SUMIF(CS$12:CS12,2,CS$12:CS12)=2,SUMIF(CS$12:CS12,1,CS$12:CS12)=1,SUM(CS$12:CS12)=1,SUM(CS$12:CS12)=2),0,IF($C13+$ED12&gt;($ED$11*CS$8),1,IF($C13+$D13+$E13+$F13+$ED12&gt;($ED$11*CS$8),2,IF($C13+$D13+$E13+$F13+$G13+$ED12&gt;($ED$11*CS$8),3,0))))</f>
        <v>0</v>
      </c>
      <c r="CT13" s="239">
        <f>IF(OR(SUMIF(CT$12:CT12,2,CT$12:CT12)=2,SUMIF(CT$12:CT12,1,CT$12:CT12)=1,SUM(CT$12:CT12)=1,SUM(CT$12:CT12)=2),0,IF($C13+$ED12&gt;($ED$11*CT$8),1,IF($C13+$D13+$E13+$F13+$ED12&gt;($ED$11*CT$8),2,IF($C13+$D13+$E13+$F13+$G13+$ED12&gt;($ED$11*CT$8),3,0))))</f>
        <v>0</v>
      </c>
      <c r="CU13" s="239">
        <f>IF(OR(SUMIF(CU$12:CU12,2,CU$12:CU12)=2,SUMIF(CU$12:CU12,1,CU$12:CU12)=1,SUM(CU$12:CU12)=1,SUM(CU$12:CU12)=2),0,IF($C13+$ED12&gt;($ED$11*CU$8),1,IF($C13+$D13+$E13+$F13+$ED12&gt;($ED$11*CU$8),2,IF($C13+$D13+$E13+$F13+$G13+$ED12&gt;($ED$11*CU$8),3,0))))</f>
        <v>0</v>
      </c>
      <c r="CV13" s="239">
        <f>IF(OR(SUMIF(CV$12:CV12,2,CV$12:CV12)=2,SUMIF(CV$12:CV12,1,CV$12:CV12)=1,SUM(CV$12:CV12)=1,SUM(CV$12:CV12)=2),0,IF($C13+$ED12&gt;($ED$11*CV$8),1,IF($C13+$D13+$E13+$F13+$ED12&gt;($ED$11*CV$8),2,IF($C13+$D13+$E13+$F13+$G13+$ED12&gt;($ED$11*CV$8),3,0))))</f>
        <v>0</v>
      </c>
      <c r="CW13" s="239">
        <f>IF(OR(SUMIF(CW$12:CW12,2,CW$12:CW12)=2,SUMIF(CW$12:CW12,1,CW$12:CW12)=1,SUM(CW$12:CW12)=1,SUM(CW$12:CW12)=2),0,IF($C13+$ED12&gt;($ED$11*CW$8),1,IF($C13+$D13+$E13+$F13+$ED12&gt;($ED$11*CW$8),2,IF($C13+$D13+$E13+$F13+$G13+$ED12&gt;($ED$11*CW$8),3,0))))</f>
        <v>0</v>
      </c>
      <c r="CX13" s="239">
        <f>IF(OR(SUMIF(CX$12:CX12,2,CX$12:CX12)=2,SUMIF(CX$12:CX12,1,CX$12:CX12)=1,SUM(CX$12:CX12)=1,SUM(CX$12:CX12)=2),0,IF($C13+$ED12&gt;($ED$11*CX$8),1,IF($C13+$D13+$E13+$F13+$ED12&gt;($ED$11*CX$8),2,IF($C13+$D13+$E13+$F13+$G13+$ED12&gt;($ED$11*CX$8),3,0))))</f>
        <v>0</v>
      </c>
      <c r="CY13" s="239">
        <f>IF(OR(SUMIF(CY$12:CY12,2,CY$12:CY12)=2,SUMIF(CY$12:CY12,1,CY$12:CY12)=1,SUM(CY$12:CY12)=1,SUM(CY$12:CY12)=2),0,IF($C13+$ED12&gt;($ED$11*CY$8),1,IF($C13+$D13+$E13+$F13+$ED12&gt;($ED$11*CY$8),2,IF($C13+$D13+$E13+$F13+$G13+$ED12&gt;($ED$11*CY$8),3,0))))</f>
        <v>0</v>
      </c>
      <c r="CZ13" s="239">
        <f>IF(OR(SUMIF(CZ$12:CZ12,2,CZ$12:CZ12)=2,SUMIF(CZ$12:CZ12,1,CZ$12:CZ12)=1,SUM(CZ$12:CZ12)=1,SUM(CZ$12:CZ12)=2),0,IF($C13+$ED12&gt;($ED$11*CZ$8),1,IF($C13+$D13+$E13+$F13+$ED12&gt;($ED$11*CZ$8),2,IF($C13+$D13+$E13+$F13+$G13+$ED12&gt;($ED$11*CZ$8),3,0))))</f>
        <v>0</v>
      </c>
      <c r="DA13" s="239">
        <f>IF(OR(SUMIF(DA$12:DA12,2,DA$12:DA12)=2,SUMIF(DA$12:DA12,1,DA$12:DA12)=1,SUM(DA$12:DA12)=1,SUM(DA$12:DA12)=2),0,IF($C13+$ED12&gt;($ED$11*DA$8),1,IF($C13+$D13+$E13+$F13+$ED12&gt;($ED$11*DA$8),2,IF($C13+$D13+$E13+$F13+$G13+$ED12&gt;($ED$11*DA$8),3,0))))</f>
        <v>0</v>
      </c>
      <c r="DB13" s="239">
        <f>IF(OR(SUMIF(DB$12:DB12,2,DB$12:DB12)=2,SUMIF(DB$12:DB12,1,DB$12:DB12)=1,SUM(DB$12:DB12)=1,SUM(DB$12:DB12)=2),0,IF($C13+$ED12&gt;($ED$11*DB$8),1,IF($C13+$D13+$E13+$F13+$ED12&gt;($ED$11*DB$8),2,IF($C13+$D13+$E13+$F13+$G13+$ED12&gt;($ED$11*DB$8),3,0))))</f>
        <v>0</v>
      </c>
      <c r="DC13" s="239">
        <f>IF(OR(SUMIF(DC$12:DC12,2,DC$12:DC12)=2,SUMIF(DC$12:DC12,1,DC$12:DC12)=1,SUM(DC$12:DC12)=1,SUM(DC$12:DC12)=2),0,IF($C13+$ED12&gt;($ED$11*DC$8),1,IF($C13+$D13+$E13+$F13+$ED12&gt;($ED$11*DC$8),2,IF($C13+$D13+$E13+$F13+$G13+$ED12&gt;($ED$11*DC$8),3,0))))</f>
        <v>0</v>
      </c>
      <c r="DD13" s="239">
        <f>IF(OR(SUMIF(DD$12:DD12,2,DD$12:DD12)=2,SUMIF(DD$12:DD12,1,DD$12:DD12)=1,SUM(DD$12:DD12)=1,SUM(DD$12:DD12)=2),0,IF($C13+$ED12&gt;($ED$11*DD$8),1,IF($C13+$D13+$E13+$F13+$ED12&gt;($ED$11*DD$8),2,IF($C13+$D13+$E13+$F13+$G13+$ED12&gt;($ED$11*DD$8),3,0))))</f>
        <v>0</v>
      </c>
      <c r="DE13" s="239">
        <f>IF(OR(SUMIF(DE$12:DE12,2,DE$12:DE12)=2,SUMIF(DE$12:DE12,1,DE$12:DE12)=1,SUM(DE$12:DE12)=1,SUM(DE$12:DE12)=2),0,IF($C13+$ED12&gt;($ED$11*DE$8),1,IF($C13+$D13+$E13+$F13+$ED12&gt;($ED$11*DE$8),2,IF($C13+$D13+$E13+$F13+$G13+$ED12&gt;($ED$11*DE$8),3,0))))</f>
        <v>0</v>
      </c>
      <c r="DF13" s="239">
        <f>IF(OR(SUMIF(DF$12:DF12,2,DF$12:DF12)=2,SUMIF(DF$12:DF12,1,DF$12:DF12)=1,SUM(DF$12:DF12)=1,SUM(DF$12:DF12)=2),0,IF($C13+$ED12&gt;($ED$11*DF$8),1,IF($C13+$D13+$E13+$F13+$ED12&gt;($ED$11*DF$8),2,IF($C13+$D13+$E13+$F13+$G13+$ED12&gt;($ED$11*DF$8),3,0))))</f>
        <v>0</v>
      </c>
      <c r="DG13" s="239">
        <f>IF(OR(SUMIF(DG$12:DG12,2,DG$12:DG12)=2,SUMIF(DG$12:DG12,1,DG$12:DG12)=1,SUM(DG$12:DG12)=1,SUM(DG$12:DG12)=2),0,IF($C13+$ED12&gt;($ED$11*DG$8),1,IF($C13+$D13+$E13+$F13+$ED12&gt;($ED$11*DG$8),2,IF($C13+$D13+$E13+$F13+$G13+$ED12&gt;($ED$11*DG$8),3,0))))</f>
        <v>0</v>
      </c>
      <c r="DH13" s="239">
        <f>IF(OR(SUMIF(DH$12:DH12,2,DH$12:DH12)=2,SUMIF(DH$12:DH12,1,DH$12:DH12)=1,SUM(DH$12:DH12)=1,SUM(DH$12:DH12)=2),0,IF($C13+$ED12&gt;($ED$11*DH$8),1,IF($C13+$D13+$E13+$F13+$ED12&gt;($ED$11*DH$8),2,IF($C13+$D13+$E13+$F13+$G13+$ED12&gt;($ED$11*DH$8),3,0))))</f>
        <v>0</v>
      </c>
      <c r="DI13" s="239">
        <f>IF(OR(SUMIF(DI$12:DI12,2,DI$12:DI12)=2,SUMIF(DI$12:DI12,1,DI$12:DI12)=1,SUM(DI$12:DI12)=1,SUM(DI$12:DI12)=2),0,IF($C13+$ED12&gt;($ED$11*DI$8),1,IF($C13+$D13+$E13+$F13+$ED12&gt;($ED$11*DI$8),2,IF($C13+$D13+$E13+$F13+$G13+$ED12&gt;($ED$11*DI$8),3,0))))</f>
        <v>0</v>
      </c>
      <c r="DJ13" s="239">
        <f>IF(OR(SUMIF(DJ$12:DJ12,2,DJ$12:DJ12)=2,SUMIF(DJ$12:DJ12,1,DJ$12:DJ12)=1,SUM(DJ$12:DJ12)=1,SUM(DJ$12:DJ12)=2),0,IF($C13+$ED12&gt;($ED$11*DJ$8),1,IF($C13+$D13+$E13+$F13+$ED12&gt;($ED$11*DJ$8),2,IF($C13+$D13+$E13+$F13+$G13+$ED12&gt;($ED$11*DJ$8),3,0))))</f>
        <v>0</v>
      </c>
      <c r="DK13" s="239">
        <f>IF(OR(SUMIF(DK$12:DK12,2,DK$12:DK12)=2,SUMIF(DK$12:DK12,1,DK$12:DK12)=1,SUM(DK$12:DK12)=1,SUM(DK$12:DK12)=2),0,IF($C13+$ED12&gt;($ED$11*DK$8),1,IF($C13+$D13+$E13+$F13+$ED12&gt;($ED$11*DK$8),2,IF($C13+$D13+$E13+$F13+$G13+$ED12&gt;($ED$11*DK$8),3,0))))</f>
        <v>0</v>
      </c>
      <c r="DL13" s="239">
        <f>IF(OR(SUMIF(DL$12:DL12,2,DL$12:DL12)=2,SUMIF(DL$12:DL12,1,DL$12:DL12)=1,SUM(DL$12:DL12)=1,SUM(DL$12:DL12)=2),0,IF($C13+$ED12&gt;($ED$11*DL$8),1,IF($C13+$D13+$E13+$F13+$ED12&gt;($ED$11*DL$8),2,IF($C13+$D13+$E13+$F13+$G13+$ED12&gt;($ED$11*DL$8),3,0))))</f>
        <v>0</v>
      </c>
      <c r="DM13" s="239">
        <f>IF(OR(SUMIF(DM$12:DM12,2,DM$12:DM12)=2,SUMIF(DM$12:DM12,1,DM$12:DM12)=1,SUM(DM$12:DM12)=1,SUM(DM$12:DM12)=2),0,IF($C13+$ED12&gt;($ED$11*DM$8),1,IF($C13+$D13+$E13+$F13+$ED12&gt;($ED$11*DM$8),2,IF($C13+$D13+$E13+$F13+$G13+$ED12&gt;($ED$11*DM$8),3,0))))</f>
        <v>0</v>
      </c>
      <c r="DN13" s="239">
        <f>IF(OR(SUMIF(DN$12:DN12,2,DN$12:DN12)=2,SUMIF(DN$12:DN12,1,DN$12:DN12)=1,SUM(DN$12:DN12)=1,SUM(DN$12:DN12)=2),0,IF($C13+$ED12&gt;($ED$11*DN$8),1,IF($C13+$D13+$E13+$F13+$ED12&gt;($ED$11*DN$8),2,IF($C13+$D13+$E13+$F13+$G13+$ED12&gt;($ED$11*DN$8),3,0))))</f>
        <v>0</v>
      </c>
      <c r="DO13" s="239">
        <f>IF(OR(SUMIF(DO$12:DO12,2,DO$12:DO12)=2,SUMIF(DO$12:DO12,1,DO$12:DO12)=1,SUM(DO$12:DO12)=1,SUM(DO$12:DO12)=2),0,IF($C13+$ED12&gt;($ED$11*DO$8),1,IF($C13+$D13+$E13+$F13+$ED12&gt;($ED$11*DO$8),2,IF($C13+$D13+$E13+$F13+$G13+$ED12&gt;($ED$11*DO$8),3,0))))</f>
        <v>0</v>
      </c>
      <c r="DP13" s="239">
        <f>IF(OR(SUMIF(DP$12:DP12,2,DP$12:DP12)=2,SUMIF(DP$12:DP12,1,DP$12:DP12)=1,SUM(DP$12:DP12)=1,SUM(DP$12:DP12)=2),0,IF($C13+$ED12&gt;($ED$11*DP$8),1,IF($C13+$D13+$E13+$F13+$ED12&gt;($ED$11*DP$8),2,IF($C13+$D13+$E13+$F13+$G13+$ED12&gt;($ED$11*DP$8),3,0))))</f>
        <v>0</v>
      </c>
      <c r="DQ13" s="239">
        <f>IF(OR(SUMIF(DQ$12:DQ12,2,DQ$12:DQ12)=2,SUMIF(DQ$12:DQ12,1,DQ$12:DQ12)=1,SUM(DQ$12:DQ12)=1,SUM(DQ$12:DQ12)=2),0,IF($C13+$ED12&gt;($ED$11*DQ$8),1,IF($C13+$D13+$E13+$F13+$ED12&gt;($ED$11*DQ$8),2,IF($C13+$D13+$E13+$F13+$G13+$ED12&gt;($ED$11*DQ$8),3,0))))</f>
        <v>0</v>
      </c>
      <c r="DR13" s="239">
        <f>IF(OR(SUMIF(DR$12:DR12,2,DR$12:DR12)=2,SUMIF(DR$12:DR12,1,DR$12:DR12)=1,SUM(DR$12:DR12)=1,SUM(DR$12:DR12)=2),0,IF($C13+$ED12&gt;($ED$11*DR$8),1,IF($C13+$D13+$E13+$F13+$ED12&gt;($ED$11*DR$8),2,IF($C13+$D13+$E13+$F13+$G13+$ED12&gt;($ED$11*DR$8),3,0))))</f>
        <v>0</v>
      </c>
      <c r="DS13" s="239">
        <f>IF(OR(SUMIF(DS$12:DS12,2,DS$12:DS12)=2,SUMIF(DS$12:DS12,1,DS$12:DS12)=1,SUM(DS$12:DS12)=1,SUM(DS$12:DS12)=2),0,IF($C13+$ED12&gt;($ED$11*DS$8),1,IF($C13+$D13+$E13+$F13+$ED12&gt;($ED$11*DS$8),2,IF($C13+$D13+$E13+$F13+$G13+$ED12&gt;($ED$11*DS$8),3,0))))</f>
        <v>0</v>
      </c>
      <c r="DT13" s="239">
        <f>IF(OR(SUMIF(DT$12:DT12,2,DT$12:DT12)=2,SUMIF(DT$12:DT12,1,DT$12:DT12)=1,SUM(DT$12:DT12)=1,SUM(DT$12:DT12)=2),0,IF($C13+$ED12&gt;($ED$11*DT$8),1,IF($C13+$D13+$E13+$F13+$ED12&gt;($ED$11*DT$8),2,IF($C13+$D13+$E13+$F13+$G13+$ED12&gt;($ED$11*DT$8),3,0))))</f>
        <v>0</v>
      </c>
      <c r="DU13" s="239">
        <f>IF(OR(SUMIF(DU$12:DU12,2,DU$12:DU12)=2,SUMIF(DU$12:DU12,1,DU$12:DU12)=1,SUM(DU$12:DU12)=1,SUM(DU$12:DU12)=2),0,IF($C13+$ED12&gt;($ED$11*DU$8),1,IF($C13+$D13+$E13+$F13+$ED12&gt;($ED$11*DU$8),2,IF($C13+$D13+$E13+$F13+$G13+$ED12&gt;($ED$11*DU$8),3,0))))</f>
        <v>0</v>
      </c>
      <c r="DV13" s="239">
        <f>IF(OR(SUMIF(DV$12:DV12,2,DV$12:DV12)=2,SUMIF(DV$12:DV12,1,DV$12:DV12)=1,SUM(DV$12:DV12)=1,SUM(DV$12:DV12)=2),0,IF($C13+$ED12&gt;($ED$11*DV$8),1,IF($C13+$D13+$E13+$F13+$ED12&gt;($ED$11*DV$8),2,IF($C13+$D13+$E13+$F13+$G13+$ED12&gt;($ED$11*DV$8),3,0))))</f>
        <v>0</v>
      </c>
      <c r="DW13" s="239">
        <f>IF(OR(SUMIF(DW$12:DW12,2,DW$12:DW12)=2,SUMIF(DW$12:DW12,1,DW$12:DW12)=1,SUM(DW$12:DW12)=1,SUM(DW$12:DW12)=2),0,IF($C13+$ED12&gt;($ED$11*DW$8),1,IF($C13+$D13+$E13+$F13+$ED12&gt;($ED$11*DW$8),2,IF($C13+$D13+$E13+$F13+$G13+$ED12&gt;($ED$11*DW$8),3,0))))</f>
        <v>0</v>
      </c>
      <c r="DX13" s="239">
        <f>IF(OR(SUMIF(DX$12:DX12,2,DX$12:DX12)=2,SUMIF(DX$12:DX12,1,DX$12:DX12)=1,SUM(DX$12:DX12)=1,SUM(DX$12:DX12)=2),0,IF($C13+$ED12&gt;($ED$11*DX$8),1,IF($C13+$D13+$E13+$F13+$ED12&gt;($ED$11*DX$8),2,IF($C13+$D13+$E13+$F13+$G13+$ED12&gt;($ED$11*DX$8),3,0))))</f>
        <v>0</v>
      </c>
      <c r="DY13" s="239">
        <f>IF(OR(SUMIF(DY$12:DY12,2,DY$12:DY12)=2,SUMIF(DY$12:DY12,1,DY$12:DY12)=1,SUM(DY$12:DY12)=1,SUM(DY$12:DY12)=2),0,IF($C13+$ED12&gt;($ED$11*DY$8),1,IF($C13+$D13+$E13+$F13+$ED12&gt;($ED$11*DY$8),2,IF($C13+$D13+$E13+$F13+$G13+$ED12&gt;($ED$11*DY$8),3,0))))</f>
        <v>0</v>
      </c>
      <c r="DZ13" s="239">
        <f>IF(OR(SUMIF(DZ$12:DZ12,2,DZ$12:DZ12)=2,SUMIF(DZ$12:DZ12,1,DZ$12:DZ12)=1,SUM(DZ$12:DZ12)=1,SUM(DZ$12:DZ12)=2),0,IF($C13+$ED12&gt;($ED$11*DZ$8),1,IF($C13+$D13+$E13+$F13+$ED12&gt;($ED$11*DZ$8),2,IF($C13+$D13+$E13+$F13+$G13+$ED12&gt;($ED$11*DZ$8),3,0))))</f>
        <v>0</v>
      </c>
      <c r="EA13" s="239">
        <f>IF(OR(SUMIF(EA$12:EA12,2,EA$12:EA12)=2,SUMIF(EA$12:EA12,1,EA$12:EA12)=1,SUM(EA$12:EA12)=1,SUM(EA$12:EA12)=2),0,IF($C13+$ED12&gt;($ED$11*EA$8),1,IF($C13+$D13+$E13+$F13+$ED12&gt;($ED$11*EA$8),2,IF($C13+$D13+$E13+$F13+$G13+$ED12&gt;($ED$11*EA$8),3,0))))</f>
        <v>0</v>
      </c>
      <c r="EB13" s="239">
        <f>IF(OR(SUMIF(EB$12:EB12,2,EB$12:EB12)=2,SUMIF(EB$12:EB12,1,EB$12:EB12)=1,SUM(EB$12:EB12)=1,SUM(EB$12:EB12)=2),0,IF($C13+$ED12&gt;($ED$11*EB$8),1,IF($C13+$D13+$E13+$F13+$ED12&gt;($ED$11*EB$8),2,IF($C13+$D13+$E13+$F13+$G13+$ED12&gt;($ED$11*EB$8),3,0))))</f>
        <v>0</v>
      </c>
      <c r="EC13" s="239">
        <f>IF(OR(SUMIF(EC$12:EC12,2,EC$12:EC12)=2,SUMIF(EC$12:EC12,1,EC$12:EC12)=1,SUM(EC$12:EC12)=1,SUM(EC$12:EC12)=2),0,IF($C13+$ED12&gt;($ED$11*EC$8),1,IF($C13+$D13+$E13+$F13+$ED12&gt;($ED$11*EC$8),2,IF($C13+$D13+$E13+$F13+$G13+$ED12&gt;($ED$11*EC$8),3,0))))</f>
        <v>0</v>
      </c>
      <c r="ED13" s="197">
        <f>SUM($C$12:$F13)</f>
        <v>0</v>
      </c>
    </row>
    <row r="14" spans="1:134" ht="14.1" customHeight="1">
      <c r="A14" s="236">
        <v>3</v>
      </c>
      <c r="B14" s="265" t="s">
        <v>88</v>
      </c>
      <c r="C14" s="237">
        <v>0</v>
      </c>
      <c r="D14" s="237">
        <v>0</v>
      </c>
      <c r="E14" s="237">
        <v>0</v>
      </c>
      <c r="F14" s="237">
        <v>0</v>
      </c>
      <c r="G14" s="237">
        <v>0</v>
      </c>
      <c r="H14" s="239">
        <f>IF(OR(SUMIF(H$12:H13,2,H$12:H13)=2,SUMIF(H$12:H13,1,H$12:H13)=1,SUM(H$12:H13)=1,SUM(H$12:H13)=2),0,IF($C14+$ED13&gt;($ED$11*H$8),1,IF($C14+$D14+$E14+$F14+$ED13&gt;($ED$11*H$8),2,IF($C14+$D14+$E14+$F14+$G14+$ED13&gt;($ED$11*H$8),3,0))))</f>
        <v>0</v>
      </c>
      <c r="I14" s="239">
        <f>IF(OR(SUMIF(I$12:I13,2,I$12:I13)=2,SUMIF(I$12:I13,1,I$12:I13)=1,SUM(I$12:I13)=1,SUM(I$12:I13)=2),0,IF($C14+$ED13&gt;($ED$11*I$8),1,IF($C14+$D14+$E14+$F14+$ED13&gt;($ED$11*I$8),2,IF($C14+$D14+$E14+$F14+$G14+$ED13&gt;($ED$11*I$8),3,0))))</f>
        <v>0</v>
      </c>
      <c r="J14" s="239">
        <f>IF(OR(SUMIF(J$12:J13,2,J$12:J13)=2,SUMIF(J$12:J13,1,J$12:J13)=1,SUM(J$12:J13)=1,SUM(J$12:J13)=2),0,IF($C14+$ED13&gt;($ED$11*J$8),1,IF($C14+$D14+$E14+$F14+$ED13&gt;($ED$11*J$8),2,IF($C14+$D14+$E14+$F14+$G14+$ED13&gt;($ED$11*J$8),3,0))))</f>
        <v>0</v>
      </c>
      <c r="K14" s="239">
        <f>IF(OR(SUMIF(K$12:K13,2,K$12:K13)=2,SUMIF(K$12:K13,1,K$12:K13)=1,SUM(K$12:K13)=1,SUM(K$12:K13)=2),0,IF($C14+$ED13&gt;($ED$11*K$8),1,IF($C14+$D14+$E14+$F14+$ED13&gt;($ED$11*K$8),2,IF($C14+$D14+$E14+$F14+$G14+$ED13&gt;($ED$11*K$8),3,0))))</f>
        <v>0</v>
      </c>
      <c r="L14" s="239">
        <f>IF(OR(SUMIF(L$12:L13,2,L$12:L13)=2,SUMIF(L$12:L13,1,L$12:L13)=1,SUM(L$12:L13)=1,SUM(L$12:L13)=2),0,IF($C14+$ED13&gt;($ED$11*L$8),1,IF($C14+$D14+$E14+$F14+$ED13&gt;($ED$11*L$8),2,IF($C14+$D14+$E14+$F14+$G14+$ED13&gt;($ED$11*L$8),3,0))))</f>
        <v>0</v>
      </c>
      <c r="M14" s="239">
        <f>IF(OR(SUMIF(M$12:M13,2,M$12:M13)=2,SUMIF(M$12:M13,1,M$12:M13)=1,SUM(M$12:M13)=1,SUM(M$12:M13)=2),0,IF($C14+$ED13&gt;($ED$11*M$8),1,IF($C14+$D14+$E14+$F14+$ED13&gt;($ED$11*M$8),2,IF($C14+$D14+$E14+$F14+$G14+$ED13&gt;($ED$11*M$8),3,0))))</f>
        <v>0</v>
      </c>
      <c r="N14" s="239">
        <f>IF(OR(SUMIF(N$12:N13,2,N$12:N13)=2,SUMIF(N$12:N13,1,N$12:N13)=1,SUM(N$12:N13)=1,SUM(N$12:N13)=2),0,IF($C14+$ED13&gt;($ED$11*N$8),1,IF($C14+$D14+$E14+$F14+$ED13&gt;($ED$11*N$8),2,IF($C14+$D14+$E14+$F14+$G14+$ED13&gt;($ED$11*N$8),3,0))))</f>
        <v>0</v>
      </c>
      <c r="O14" s="239">
        <f>IF(OR(SUMIF(O$12:O13,2,O$12:O13)=2,SUMIF(O$12:O13,1,O$12:O13)=1,SUM(O$12:O13)=1,SUM(O$12:O13)=2),0,IF($C14+$ED13&gt;($ED$11*O$8),1,IF($C14+$D14+$E14+$F14+$ED13&gt;($ED$11*O$8),2,IF($C14+$D14+$E14+$F14+$G14+$ED13&gt;($ED$11*O$8),3,0))))</f>
        <v>0</v>
      </c>
      <c r="P14" s="239">
        <f>IF(OR(SUMIF(P$12:P13,2,P$12:P13)=2,SUMIF(P$12:P13,1,P$12:P13)=1,SUM(P$12:P13)=1,SUM(P$12:P13)=2),0,IF($C14+$ED13&gt;($ED$11*P$8),1,IF($C14+$D14+$E14+$F14+$ED13&gt;($ED$11*P$8),2,IF($C14+$D14+$E14+$F14+$G14+$ED13&gt;($ED$11*P$8),3,0))))</f>
        <v>0</v>
      </c>
      <c r="Q14" s="239">
        <f>IF(OR(SUMIF(Q$12:Q13,2,Q$12:Q13)=2,SUMIF(Q$12:Q13,1,Q$12:Q13)=1,SUM(Q$12:Q13)=1,SUM(Q$12:Q13)=2),0,IF($C14+$ED13&gt;($ED$11*Q$8),1,IF($C14+$D14+$E14+$F14+$ED13&gt;($ED$11*Q$8),2,IF($C14+$D14+$E14+$F14+$G14+$ED13&gt;($ED$11*Q$8),3,0))))</f>
        <v>0</v>
      </c>
      <c r="R14" s="239">
        <f>IF(OR(SUMIF(R$12:R13,2,R$12:R13)=2,SUMIF(R$12:R13,1,R$12:R13)=1,SUM(R$12:R13)=1,SUM(R$12:R13)=2),0,IF($C14+$ED13&gt;($ED$11*R$8),1,IF($C14+$D14+$E14+$F14+$ED13&gt;($ED$11*R$8),2,IF($C14+$D14+$E14+$F14+$G14+$ED13&gt;($ED$11*R$8),3,0))))</f>
        <v>0</v>
      </c>
      <c r="S14" s="239">
        <f>IF(OR(SUMIF(S$12:S13,2,S$12:S13)=2,SUMIF(S$12:S13,1,S$12:S13)=1,SUM(S$12:S13)=1,SUM(S$12:S13)=2),0,IF($C14+$ED13&gt;($ED$11*S$8),1,IF($C14+$D14+$E14+$F14+$ED13&gt;($ED$11*S$8),2,IF($C14+$D14+$E14+$F14+$G14+$ED13&gt;($ED$11*S$8),3,0))))</f>
        <v>0</v>
      </c>
      <c r="T14" s="239">
        <f>IF(OR(SUMIF(T$12:T13,2,T$12:T13)=2,SUMIF(T$12:T13,1,T$12:T13)=1,SUM(T$12:T13)=1,SUM(T$12:T13)=2),0,IF($C14+$ED13&gt;($ED$11*T$8),1,IF($C14+$D14+$E14+$F14+$ED13&gt;($ED$11*T$8),2,IF($C14+$D14+$E14+$F14+$G14+$ED13&gt;($ED$11*T$8),3,0))))</f>
        <v>0</v>
      </c>
      <c r="U14" s="239">
        <f>IF(OR(SUMIF(U$12:U13,2,U$12:U13)=2,SUMIF(U$12:U13,1,U$12:U13)=1,SUM(U$12:U13)=1,SUM(U$12:U13)=2),0,IF($C14+$ED13&gt;($ED$11*U$8),1,IF($C14+$D14+$E14+$F14+$ED13&gt;($ED$11*U$8),2,IF($C14+$D14+$E14+$F14+$G14+$ED13&gt;($ED$11*U$8),3,0))))</f>
        <v>0</v>
      </c>
      <c r="V14" s="239">
        <f>IF(OR(SUMIF(V$12:V13,2,V$12:V13)=2,SUMIF(V$12:V13,1,V$12:V13)=1,SUM(V$12:V13)=1,SUM(V$12:V13)=2),0,IF($C14+$ED13&gt;($ED$11*V$8),1,IF($C14+$D14+$E14+$F14+$ED13&gt;($ED$11*V$8),2,IF($C14+$D14+$E14+$F14+$G14+$ED13&gt;($ED$11*V$8),3,0))))</f>
        <v>0</v>
      </c>
      <c r="W14" s="239">
        <f>IF(OR(SUMIF(W$12:W13,2,W$12:W13)=2,SUMIF(W$12:W13,1,W$12:W13)=1,SUM(W$12:W13)=1,SUM(W$12:W13)=2),0,IF($C14+$ED13&gt;($ED$11*W$8),1,IF($C14+$D14+$E14+$F14+$ED13&gt;($ED$11*W$8),2,IF($C14+$D14+$E14+$F14+$G14+$ED13&gt;($ED$11*W$8),3,0))))</f>
        <v>0</v>
      </c>
      <c r="X14" s="239">
        <f>IF(OR(SUMIF(X$12:X13,2,X$12:X13)=2,SUMIF(X$12:X13,1,X$12:X13)=1,SUM(X$12:X13)=1,SUM(X$12:X13)=2),0,IF($C14+$ED13&gt;($ED$11*X$8),1,IF($C14+$D14+$E14+$F14+$ED13&gt;($ED$11*X$8),2,IF($C14+$D14+$E14+$F14+$G14+$ED13&gt;($ED$11*X$8),3,0))))</f>
        <v>0</v>
      </c>
      <c r="Y14" s="239">
        <f>IF(OR(SUMIF(Y$12:Y13,2,Y$12:Y13)=2,SUMIF(Y$12:Y13,1,Y$12:Y13)=1,SUM(Y$12:Y13)=1,SUM(Y$12:Y13)=2),0,IF($C14+$ED13&gt;($ED$11*Y$8),1,IF($C14+$D14+$E14+$F14+$ED13&gt;($ED$11*Y$8),2,IF($C14+$D14+$E14+$F14+$G14+$ED13&gt;($ED$11*Y$8),3,0))))</f>
        <v>0</v>
      </c>
      <c r="Z14" s="239">
        <f>IF(OR(SUMIF(Z$12:Z13,2,Z$12:Z13)=2,SUMIF(Z$12:Z13,1,Z$12:Z13)=1,SUM(Z$12:Z13)=1,SUM(Z$12:Z13)=2),0,IF($C14+$ED13&gt;($ED$11*Z$8),1,IF($C14+$D14+$E14+$F14+$ED13&gt;($ED$11*Z$8),2,IF($C14+$D14+$E14+$F14+$G14+$ED13&gt;($ED$11*Z$8),3,0))))</f>
        <v>0</v>
      </c>
      <c r="AA14" s="239">
        <f>IF(OR(SUMIF(AA$12:AA13,2,AA$12:AA13)=2,SUMIF(AA$12:AA13,1,AA$12:AA13)=1,SUM(AA$12:AA13)=1,SUM(AA$12:AA13)=2),0,IF($C14+$ED13&gt;($ED$11*AA$8),1,IF($C14+$D14+$E14+$F14+$ED13&gt;($ED$11*AA$8),2,IF($C14+$D14+$E14+$F14+$G14+$ED13&gt;($ED$11*AA$8),3,0))))</f>
        <v>0</v>
      </c>
      <c r="AB14" s="239">
        <f>IF(OR(SUMIF(AB$12:AB13,2,AB$12:AB13)=2,SUMIF(AB$12:AB13,1,AB$12:AB13)=1,SUM(AB$12:AB13)=1,SUM(AB$12:AB13)=2),0,IF($C14+$ED13&gt;($ED$11*AB$8),1,IF($C14+$D14+$E14+$F14+$ED13&gt;($ED$11*AB$8),2,IF($C14+$D14+$E14+$F14+$G14+$ED13&gt;($ED$11*AB$8),3,0))))</f>
        <v>0</v>
      </c>
      <c r="AC14" s="239">
        <f>IF(OR(SUMIF(AC$12:AC13,2,AC$12:AC13)=2,SUMIF(AC$12:AC13,1,AC$12:AC13)=1,SUM(AC$12:AC13)=1,SUM(AC$12:AC13)=2),0,IF($C14+$ED13&gt;($ED$11*AC$8),1,IF($C14+$D14+$E14+$F14+$ED13&gt;($ED$11*AC$8),2,IF($C14+$D14+$E14+$F14+$G14+$ED13&gt;($ED$11*AC$8),3,0))))</f>
        <v>0</v>
      </c>
      <c r="AD14" s="239">
        <f>IF(OR(SUMIF(AD$12:AD13,2,AD$12:AD13)=2,SUMIF(AD$12:AD13,1,AD$12:AD13)=1,SUM(AD$12:AD13)=1,SUM(AD$12:AD13)=2),0,IF($C14+$ED13&gt;($ED$11*AD$8),1,IF($C14+$D14+$E14+$F14+$ED13&gt;($ED$11*AD$8),2,IF($C14+$D14+$E14+$F14+$G14+$ED13&gt;($ED$11*AD$8),3,0))))</f>
        <v>0</v>
      </c>
      <c r="AE14" s="239">
        <f>IF(OR(SUMIF(AE$12:AE13,2,AE$12:AE13)=2,SUMIF(AE$12:AE13,1,AE$12:AE13)=1,SUM(AE$12:AE13)=1,SUM(AE$12:AE13)=2),0,IF($C14+$ED13&gt;($ED$11*AE$8),1,IF($C14+$D14+$E14+$F14+$ED13&gt;($ED$11*AE$8),2,IF($C14+$D14+$E14+$F14+$G14+$ED13&gt;($ED$11*AE$8),3,0))))</f>
        <v>0</v>
      </c>
      <c r="AF14" s="239">
        <f>IF(OR(SUMIF(AF$12:AF13,2,AF$12:AF13)=2,SUMIF(AF$12:AF13,1,AF$12:AF13)=1,SUM(AF$12:AF13)=1,SUM(AF$12:AF13)=2),0,IF($C14+$ED13&gt;($ED$11*AF$8),1,IF($C14+$D14+$E14+$F14+$ED13&gt;($ED$11*AF$8),2,IF($C14+$D14+$E14+$F14+$G14+$ED13&gt;($ED$11*AF$8),3,0))))</f>
        <v>0</v>
      </c>
      <c r="AG14" s="239">
        <f>IF(OR(SUMIF(AG$12:AG13,2,AG$12:AG13)=2,SUMIF(AG$12:AG13,1,AG$12:AG13)=1,SUM(AG$12:AG13)=1,SUM(AG$12:AG13)=2),0,IF($C14+$ED13&gt;($ED$11*AG$8),1,IF($C14+$D14+$E14+$F14+$ED13&gt;($ED$11*AG$8),2,IF($C14+$D14+$E14+$F14+$G14+$ED13&gt;($ED$11*AG$8),3,0))))</f>
        <v>0</v>
      </c>
      <c r="AH14" s="239">
        <f>IF(OR(SUMIF(AH$12:AH13,2,AH$12:AH13)=2,SUMIF(AH$12:AH13,1,AH$12:AH13)=1,SUM(AH$12:AH13)=1,SUM(AH$12:AH13)=2),0,IF($C14+$ED13&gt;($ED$11*AH$8),1,IF($C14+$D14+$E14+$F14+$ED13&gt;($ED$11*AH$8),2,IF($C14+$D14+$E14+$F14+$G14+$ED13&gt;($ED$11*AH$8),3,0))))</f>
        <v>0</v>
      </c>
      <c r="AI14" s="239">
        <f>IF(OR(SUMIF(AI$12:AI13,2,AI$12:AI13)=2,SUMIF(AI$12:AI13,1,AI$12:AI13)=1,SUM(AI$12:AI13)=1,SUM(AI$12:AI13)=2),0,IF($C14+$ED13&gt;($ED$11*AI$8),1,IF($C14+$D14+$E14+$F14+$ED13&gt;($ED$11*AI$8),2,IF($C14+$D14+$E14+$F14+$G14+$ED13&gt;($ED$11*AI$8),3,0))))</f>
        <v>0</v>
      </c>
      <c r="AJ14" s="239">
        <f>IF(OR(SUMIF(AJ$12:AJ13,2,AJ$12:AJ13)=2,SUMIF(AJ$12:AJ13,1,AJ$12:AJ13)=1,SUM(AJ$12:AJ13)=1,SUM(AJ$12:AJ13)=2),0,IF($C14+$ED13&gt;($ED$11*AJ$8),1,IF($C14+$D14+$E14+$F14+$ED13&gt;($ED$11*AJ$8),2,IF($C14+$D14+$E14+$F14+$G14+$ED13&gt;($ED$11*AJ$8),3,0))))</f>
        <v>0</v>
      </c>
      <c r="AK14" s="239">
        <f>IF(OR(SUMIF(AK$12:AK13,2,AK$12:AK13)=2,SUMIF(AK$12:AK13,1,AK$12:AK13)=1,SUM(AK$12:AK13)=1,SUM(AK$12:AK13)=2),0,IF($C14+$ED13&gt;($ED$11*AK$8),1,IF($C14+$D14+$E14+$F14+$ED13&gt;($ED$11*AK$8),2,IF($C14+$D14+$E14+$F14+$G14+$ED13&gt;($ED$11*AK$8),3,0))))</f>
        <v>0</v>
      </c>
      <c r="AL14" s="239">
        <f>IF(OR(SUMIF(AL$12:AL13,2,AL$12:AL13)=2,SUMIF(AL$12:AL13,1,AL$12:AL13)=1,SUM(AL$12:AL13)=1,SUM(AL$12:AL13)=2),0,IF($C14+$ED13&gt;($ED$11*AL$8),1,IF($C14+$D14+$E14+$F14+$ED13&gt;($ED$11*AL$8),2,IF($C14+$D14+$E14+$F14+$G14+$ED13&gt;($ED$11*AL$8),3,0))))</f>
        <v>0</v>
      </c>
      <c r="AM14" s="239">
        <f>IF(OR(SUMIF(AM$12:AM13,2,AM$12:AM13)=2,SUMIF(AM$12:AM13,1,AM$12:AM13)=1,SUM(AM$12:AM13)=1,SUM(AM$12:AM13)=2),0,IF($C14+$ED13&gt;($ED$11*AM$8),1,IF($C14+$D14+$E14+$F14+$ED13&gt;($ED$11*AM$8),2,IF($C14+$D14+$E14+$F14+$G14+$ED13&gt;($ED$11*AM$8),3,0))))</f>
        <v>0</v>
      </c>
      <c r="AN14" s="239">
        <f>IF(OR(SUMIF(AN$12:AN13,2,AN$12:AN13)=2,SUMIF(AN$12:AN13,1,AN$12:AN13)=1,SUM(AN$12:AN13)=1,SUM(AN$12:AN13)=2),0,IF($C14+$ED13&gt;($ED$11*AN$8),1,IF($C14+$D14+$E14+$F14+$ED13&gt;($ED$11*AN$8),2,IF($C14+$D14+$E14+$F14+$G14+$ED13&gt;($ED$11*AN$8),3,0))))</f>
        <v>0</v>
      </c>
      <c r="AO14" s="239">
        <f>IF(OR(SUMIF(AO$12:AO13,2,AO$12:AO13)=2,SUMIF(AO$12:AO13,1,AO$12:AO13)=1,SUM(AO$12:AO13)=1,SUM(AO$12:AO13)=2),0,IF($C14+$ED13&gt;($ED$11*AO$8),1,IF($C14+$D14+$E14+$F14+$ED13&gt;($ED$11*AO$8),2,IF($C14+$D14+$E14+$F14+$G14+$ED13&gt;($ED$11*AO$8),3,0))))</f>
        <v>0</v>
      </c>
      <c r="AP14" s="239">
        <f>IF(OR(SUMIF(AP$12:AP13,2,AP$12:AP13)=2,SUMIF(AP$12:AP13,1,AP$12:AP13)=1,SUM(AP$12:AP13)=1,SUM(AP$12:AP13)=2),0,IF($C14+$ED13&gt;($ED$11*AP$8),1,IF($C14+$D14+$E14+$F14+$ED13&gt;($ED$11*AP$8),2,IF($C14+$D14+$E14+$F14+$G14+$ED13&gt;($ED$11*AP$8),3,0))))</f>
        <v>0</v>
      </c>
      <c r="AQ14" s="239">
        <f>IF(OR(SUMIF(AQ$12:AQ13,2,AQ$12:AQ13)=2,SUMIF(AQ$12:AQ13,1,AQ$12:AQ13)=1,SUM(AQ$12:AQ13)=1,SUM(AQ$12:AQ13)=2),0,IF($C14+$ED13&gt;($ED$11*AQ$8),1,IF($C14+$D14+$E14+$F14+$ED13&gt;($ED$11*AQ$8),2,IF($C14+$D14+$E14+$F14+$G14+$ED13&gt;($ED$11*AQ$8),3,0))))</f>
        <v>0</v>
      </c>
      <c r="AR14" s="239">
        <f>IF(OR(SUMIF(AR$12:AR13,2,AR$12:AR13)=2,SUMIF(AR$12:AR13,1,AR$12:AR13)=1,SUM(AR$12:AR13)=1,SUM(AR$12:AR13)=2),0,IF($C14+$ED13&gt;($ED$11*AR$8),1,IF($C14+$D14+$E14+$F14+$ED13&gt;($ED$11*AR$8),2,IF($C14+$D14+$E14+$F14+$G14+$ED13&gt;($ED$11*AR$8),3,0))))</f>
        <v>0</v>
      </c>
      <c r="AS14" s="239">
        <f>IF(OR(SUMIF(AS$12:AS13,2,AS$12:AS13)=2,SUMIF(AS$12:AS13,1,AS$12:AS13)=1,SUM(AS$12:AS13)=1,SUM(AS$12:AS13)=2),0,IF($C14+$ED13&gt;($ED$11*AS$8),1,IF($C14+$D14+$E14+$F14+$ED13&gt;($ED$11*AS$8),2,IF($C14+$D14+$E14+$F14+$G14+$ED13&gt;($ED$11*AS$8),3,0))))</f>
        <v>0</v>
      </c>
      <c r="AT14" s="239">
        <f>IF(OR(SUMIF(AT$12:AT13,2,AT$12:AT13)=2,SUMIF(AT$12:AT13,1,AT$12:AT13)=1,SUM(AT$12:AT13)=1,SUM(AT$12:AT13)=2),0,IF($C14+$ED13&gt;($ED$11*AT$8),1,IF($C14+$D14+$E14+$F14+$ED13&gt;($ED$11*AT$8),2,IF($C14+$D14+$E14+$F14+$G14+$ED13&gt;($ED$11*AT$8),3,0))))</f>
        <v>0</v>
      </c>
      <c r="AU14" s="239">
        <f>IF(OR(SUMIF(AU$12:AU13,2,AU$12:AU13)=2,SUMIF(AU$12:AU13,1,AU$12:AU13)=1,SUM(AU$12:AU13)=1,SUM(AU$12:AU13)=2),0,IF($C14+$ED13&gt;($ED$11*AU$8),1,IF($C14+$D14+$E14+$F14+$ED13&gt;($ED$11*AU$8),2,IF($C14+$D14+$E14+$F14+$G14+$ED13&gt;($ED$11*AU$8),3,0))))</f>
        <v>0</v>
      </c>
      <c r="AV14" s="239">
        <f>IF(OR(SUMIF(AV$12:AV13,2,AV$12:AV13)=2,SUMIF(AV$12:AV13,1,AV$12:AV13)=1,SUM(AV$12:AV13)=1,SUM(AV$12:AV13)=2),0,IF($C14+$ED13&gt;($ED$11*AV$8),1,IF($C14+$D14+$E14+$F14+$ED13&gt;($ED$11*AV$8),2,IF($C14+$D14+$E14+$F14+$G14+$ED13&gt;($ED$11*AV$8),3,0))))</f>
        <v>0</v>
      </c>
      <c r="AW14" s="239">
        <f>IF(OR(SUMIF(AW$12:AW13,2,AW$12:AW13)=2,SUMIF(AW$12:AW13,1,AW$12:AW13)=1,SUM(AW$12:AW13)=1,SUM(AW$12:AW13)=2),0,IF($C14+$ED13&gt;($ED$11*AW$8),1,IF($C14+$D14+$E14+$F14+$ED13&gt;($ED$11*AW$8),2,IF($C14+$D14+$E14+$F14+$G14+$ED13&gt;($ED$11*AW$8),3,0))))</f>
        <v>0</v>
      </c>
      <c r="AX14" s="239">
        <f>IF(OR(SUMIF(AX$12:AX13,2,AX$12:AX13)=2,SUMIF(AX$12:AX13,1,AX$12:AX13)=1,SUM(AX$12:AX13)=1,SUM(AX$12:AX13)=2),0,IF($C14+$ED13&gt;($ED$11*AX$8),1,IF($C14+$D14+$E14+$F14+$ED13&gt;($ED$11*AX$8),2,IF($C14+$D14+$E14+$F14+$G14+$ED13&gt;($ED$11*AX$8),3,0))))</f>
        <v>0</v>
      </c>
      <c r="AY14" s="239">
        <f>IF(OR(SUMIF(AY$12:AY13,2,AY$12:AY13)=2,SUMIF(AY$12:AY13,1,AY$12:AY13)=1,SUM(AY$12:AY13)=1,SUM(AY$12:AY13)=2),0,IF($C14+$ED13&gt;($ED$11*AY$8),1,IF($C14+$D14+$E14+$F14+$ED13&gt;($ED$11*AY$8),2,IF($C14+$D14+$E14+$F14+$G14+$ED13&gt;($ED$11*AY$8),3,0))))</f>
        <v>0</v>
      </c>
      <c r="AZ14" s="239">
        <f>IF(OR(SUMIF(AZ$12:AZ13,2,AZ$12:AZ13)=2,SUMIF(AZ$12:AZ13,1,AZ$12:AZ13)=1,SUM(AZ$12:AZ13)=1,SUM(AZ$12:AZ13)=2),0,IF($C14+$ED13&gt;($ED$11*AZ$8),1,IF($C14+$D14+$E14+$F14+$ED13&gt;($ED$11*AZ$8),2,IF($C14+$D14+$E14+$F14+$G14+$ED13&gt;($ED$11*AZ$8),3,0))))</f>
        <v>0</v>
      </c>
      <c r="BA14" s="239">
        <f>IF(OR(SUMIF(BA$12:BA13,2,BA$12:BA13)=2,SUMIF(BA$12:BA13,1,BA$12:BA13)=1,SUM(BA$12:BA13)=1,SUM(BA$12:BA13)=2),0,IF($C14+$ED13&gt;($ED$11*BA$8),1,IF($C14+$D14+$E14+$F14+$ED13&gt;($ED$11*BA$8),2,IF($C14+$D14+$E14+$F14+$G14+$ED13&gt;($ED$11*BA$8),3,0))))</f>
        <v>0</v>
      </c>
      <c r="BB14" s="239">
        <f>IF(OR(SUMIF(BB$12:BB13,2,BB$12:BB13)=2,SUMIF(BB$12:BB13,1,BB$12:BB13)=1,SUM(BB$12:BB13)=1,SUM(BB$12:BB13)=2),0,IF($C14+$ED13&gt;($ED$11*BB$8),1,IF($C14+$D14+$E14+$F14+$ED13&gt;($ED$11*BB$8),2,IF($C14+$D14+$E14+$F14+$G14+$ED13&gt;($ED$11*BB$8),3,0))))</f>
        <v>0</v>
      </c>
      <c r="BC14" s="239">
        <f>IF(OR(SUMIF(BC$12:BC13,2,BC$12:BC13)=2,SUMIF(BC$12:BC13,1,BC$12:BC13)=1,SUM(BC$12:BC13)=1,SUM(BC$12:BC13)=2),0,IF($C14+$ED13&gt;($ED$11*BC$8),1,IF($C14+$D14+$E14+$F14+$ED13&gt;($ED$11*BC$8),2,IF($C14+$D14+$E14+$F14+$G14+$ED13&gt;($ED$11*BC$8),3,0))))</f>
        <v>0</v>
      </c>
      <c r="BD14" s="239">
        <f>IF(OR(SUMIF(BD$12:BD13,2,BD$12:BD13)=2,SUMIF(BD$12:BD13,1,BD$12:BD13)=1,SUM(BD$12:BD13)=1,SUM(BD$12:BD13)=2),0,IF($C14+$ED13&gt;($ED$11*BD$8),1,IF($C14+$D14+$E14+$F14+$ED13&gt;($ED$11*BD$8),2,IF($C14+$D14+$E14+$F14+$G14+$ED13&gt;($ED$11*BD$8),3,0))))</f>
        <v>0</v>
      </c>
      <c r="BE14" s="239">
        <f>IF(OR(SUMIF(BE$12:BE13,2,BE$12:BE13)=2,SUMIF(BE$12:BE13,1,BE$12:BE13)=1,SUM(BE$12:BE13)=1,SUM(BE$12:BE13)=2),0,IF($C14+$ED13&gt;($ED$11*BE$8),1,IF($C14+$D14+$E14+$F14+$ED13&gt;($ED$11*BE$8),2,IF($C14+$D14+$E14+$F14+$G14+$ED13&gt;($ED$11*BE$8),3,0))))</f>
        <v>0</v>
      </c>
      <c r="BF14" s="239">
        <f>IF(OR(SUMIF(BF$12:BF13,2,BF$12:BF13)=2,SUMIF(BF$12:BF13,1,BF$12:BF13)=1,SUM(BF$12:BF13)=1,SUM(BF$12:BF13)=2),0,IF($C14+$ED13&gt;($ED$11*BF$8),1,IF($C14+$D14+$E14+$F14+$ED13&gt;($ED$11*BF$8),2,IF($C14+$D14+$E14+$F14+$G14+$ED13&gt;($ED$11*BF$8),3,0))))</f>
        <v>0</v>
      </c>
      <c r="BG14" s="239">
        <f>IF(OR(SUMIF(BG$12:BG13,2,BG$12:BG13)=2,SUMIF(BG$12:BG13,1,BG$12:BG13)=1,SUM(BG$12:BG13)=1,SUM(BG$12:BG13)=2),0,IF($C14+$ED13&gt;($ED$11*BG$8),1,IF($C14+$D14+$E14+$F14+$ED13&gt;($ED$11*BG$8),2,IF($C14+$D14+$E14+$F14+$G14+$ED13&gt;($ED$11*BG$8),3,0))))</f>
        <v>0</v>
      </c>
      <c r="BH14" s="239">
        <f>IF(OR(SUMIF(BH$12:BH13,2,BH$12:BH13)=2,SUMIF(BH$12:BH13,1,BH$12:BH13)=1,SUM(BH$12:BH13)=1,SUM(BH$12:BH13)=2),0,IF($C14+$ED13&gt;($ED$11*BH$8),1,IF($C14+$D14+$E14+$F14+$ED13&gt;($ED$11*BH$8),2,IF($C14+$D14+$E14+$F14+$G14+$ED13&gt;($ED$11*BH$8),3,0))))</f>
        <v>0</v>
      </c>
      <c r="BI14" s="239">
        <f>IF(OR(SUMIF(BI$12:BI13,2,BI$12:BI13)=2,SUMIF(BI$12:BI13,1,BI$12:BI13)=1,SUM(BI$12:BI13)=1,SUM(BI$12:BI13)=2),0,IF($C14+$ED13&gt;($ED$11*BI$8),1,IF($C14+$D14+$E14+$F14+$ED13&gt;($ED$11*BI$8),2,IF($C14+$D14+$E14+$F14+$G14+$ED13&gt;($ED$11*BI$8),3,0))))</f>
        <v>0</v>
      </c>
      <c r="BJ14" s="239">
        <f>IF(OR(SUMIF(BJ$12:BJ13,2,BJ$12:BJ13)=2,SUMIF(BJ$12:BJ13,1,BJ$12:BJ13)=1,SUM(BJ$12:BJ13)=1,SUM(BJ$12:BJ13)=2),0,IF($C14+$ED13&gt;($ED$11*BJ$8),1,IF($C14+$D14+$E14+$F14+$ED13&gt;($ED$11*BJ$8),2,IF($C14+$D14+$E14+$F14+$G14+$ED13&gt;($ED$11*BJ$8),3,0))))</f>
        <v>0</v>
      </c>
      <c r="BK14" s="239">
        <f>IF(OR(SUMIF(BK$12:BK13,2,BK$12:BK13)=2,SUMIF(BK$12:BK13,1,BK$12:BK13)=1,SUM(BK$12:BK13)=1,SUM(BK$12:BK13)=2),0,IF($C14+$ED13&gt;($ED$11*BK$8),1,IF($C14+$D14+$E14+$F14+$ED13&gt;($ED$11*BK$8),2,IF($C14+$D14+$E14+$F14+$G14+$ED13&gt;($ED$11*BK$8),3,0))))</f>
        <v>0</v>
      </c>
      <c r="BL14" s="239">
        <f>IF(OR(SUMIF(BL$12:BL13,2,BL$12:BL13)=2,SUMIF(BL$12:BL13,1,BL$12:BL13)=1,SUM(BL$12:BL13)=1,SUM(BL$12:BL13)=2),0,IF($C14+$ED13&gt;($ED$11*BL$8),1,IF($C14+$D14+$E14+$F14+$ED13&gt;($ED$11*BL$8),2,IF($C14+$D14+$E14+$F14+$G14+$ED13&gt;($ED$11*BL$8),3,0))))</f>
        <v>0</v>
      </c>
      <c r="BM14" s="239">
        <f>IF(OR(SUMIF(BM$12:BM13,2,BM$12:BM13)=2,SUMIF(BM$12:BM13,1,BM$12:BM13)=1,SUM(BM$12:BM13)=1,SUM(BM$12:BM13)=2),0,IF($C14+$ED13&gt;($ED$11*BM$8),1,IF($C14+$D14+$E14+$F14+$ED13&gt;($ED$11*BM$8),2,IF($C14+$D14+$E14+$F14+$G14+$ED13&gt;($ED$11*BM$8),3,0))))</f>
        <v>0</v>
      </c>
      <c r="BN14" s="239">
        <f>IF(OR(SUMIF(BN$12:BN13,2,BN$12:BN13)=2,SUMIF(BN$12:BN13,1,BN$12:BN13)=1,SUM(BN$12:BN13)=1,SUM(BN$12:BN13)=2),0,IF($C14+$ED13&gt;($ED$11*BN$8),1,IF($C14+$D14+$E14+$F14+$ED13&gt;($ED$11*BN$8),2,IF($C14+$D14+$E14+$F14+$G14+$ED13&gt;($ED$11*BN$8),3,0))))</f>
        <v>0</v>
      </c>
      <c r="BO14" s="239">
        <f>IF(OR(SUMIF(BO$12:BO13,2,BO$12:BO13)=2,SUMIF(BO$12:BO13,1,BO$12:BO13)=1,SUM(BO$12:BO13)=1,SUM(BO$12:BO13)=2),0,IF($C14+$ED13&gt;($ED$11*BO$8),1,IF($C14+$D14+$E14+$F14+$ED13&gt;($ED$11*BO$8),2,IF($C14+$D14+$E14+$F14+$G14+$ED13&gt;($ED$11*BO$8),3,0))))</f>
        <v>0</v>
      </c>
      <c r="BP14" s="239">
        <f>IF(OR(SUMIF(BP$12:BP13,2,BP$12:BP13)=2,SUMIF(BP$12:BP13,1,BP$12:BP13)=1,SUM(BP$12:BP13)=1,SUM(BP$12:BP13)=2),0,IF($C14+$ED13&gt;($ED$11*BP$8),1,IF($C14+$D14+$E14+$F14+$ED13&gt;($ED$11*BP$8),2,IF($C14+$D14+$E14+$F14+$G14+$ED13&gt;($ED$11*BP$8),3,0))))</f>
        <v>0</v>
      </c>
      <c r="BQ14" s="239">
        <f>IF(OR(SUMIF(BQ$12:BQ13,2,BQ$12:BQ13)=2,SUMIF(BQ$12:BQ13,1,BQ$12:BQ13)=1,SUM(BQ$12:BQ13)=1,SUM(BQ$12:BQ13)=2),0,IF($C14+$ED13&gt;($ED$11*BQ$8),1,IF($C14+$D14+$E14+$F14+$ED13&gt;($ED$11*BQ$8),2,IF($C14+$D14+$E14+$F14+$G14+$ED13&gt;($ED$11*BQ$8),3,0))))</f>
        <v>0</v>
      </c>
      <c r="BR14" s="239">
        <f>IF(OR(SUMIF(BR$12:BR13,2,BR$12:BR13)=2,SUMIF(BR$12:BR13,1,BR$12:BR13)=1,SUM(BR$12:BR13)=1,SUM(BR$12:BR13)=2),0,IF($C14+$ED13&gt;($ED$11*BR$8),1,IF($C14+$D14+$E14+$F14+$ED13&gt;($ED$11*BR$8),2,IF($C14+$D14+$E14+$F14+$G14+$ED13&gt;($ED$11*BR$8),3,0))))</f>
        <v>0</v>
      </c>
      <c r="BS14" s="239">
        <f>IF(OR(SUMIF(BS$12:BS13,2,BS$12:BS13)=2,SUMIF(BS$12:BS13,1,BS$12:BS13)=1,SUM(BS$12:BS13)=1,SUM(BS$12:BS13)=2),0,IF($C14+$ED13&gt;($ED$11*BS$8),1,IF($C14+$D14+$E14+$F14+$ED13&gt;($ED$11*BS$8),2,IF($C14+$D14+$E14+$F14+$G14+$ED13&gt;($ED$11*BS$8),3,0))))</f>
        <v>0</v>
      </c>
      <c r="BT14" s="239">
        <f>IF(OR(SUMIF(BT$12:BT13,2,BT$12:BT13)=2,SUMIF(BT$12:BT13,1,BT$12:BT13)=1,SUM(BT$12:BT13)=1,SUM(BT$12:BT13)=2),0,IF($C14+$ED13&gt;($ED$11*BT$8),1,IF($C14+$D14+$E14+$F14+$ED13&gt;($ED$11*BT$8),2,IF($C14+$D14+$E14+$F14+$G14+$ED13&gt;($ED$11*BT$8),3,0))))</f>
        <v>0</v>
      </c>
      <c r="BU14" s="239">
        <f>IF(OR(SUMIF(BU$12:BU13,2,BU$12:BU13)=2,SUMIF(BU$12:BU13,1,BU$12:BU13)=1,SUM(BU$12:BU13)=1,SUM(BU$12:BU13)=2),0,IF($C14+$ED13&gt;($ED$11*BU$8),1,IF($C14+$D14+$E14+$F14+$ED13&gt;($ED$11*BU$8),2,IF($C14+$D14+$E14+$F14+$G14+$ED13&gt;($ED$11*BU$8),3,0))))</f>
        <v>0</v>
      </c>
      <c r="BV14" s="239">
        <f>IF(OR(SUMIF(BV$12:BV13,2,BV$12:BV13)=2,SUMIF(BV$12:BV13,1,BV$12:BV13)=1,SUM(BV$12:BV13)=1,SUM(BV$12:BV13)=2),0,IF($C14+$ED13&gt;($ED$11*BV$8),1,IF($C14+$D14+$E14+$F14+$ED13&gt;($ED$11*BV$8),2,IF($C14+$D14+$E14+$F14+$G14+$ED13&gt;($ED$11*BV$8),3,0))))</f>
        <v>0</v>
      </c>
      <c r="BW14" s="239">
        <f>IF(OR(SUMIF(BW$12:BW13,2,BW$12:BW13)=2,SUMIF(BW$12:BW13,1,BW$12:BW13)=1,SUM(BW$12:BW13)=1,SUM(BW$12:BW13)=2),0,IF($C14+$ED13&gt;($ED$11*BW$8),1,IF($C14+$D14+$E14+$F14+$ED13&gt;($ED$11*BW$8),2,IF($C14+$D14+$E14+$F14+$G14+$ED13&gt;($ED$11*BW$8),3,0))))</f>
        <v>0</v>
      </c>
      <c r="BX14" s="239">
        <f>IF(OR(SUMIF(BX$12:BX13,2,BX$12:BX13)=2,SUMIF(BX$12:BX13,1,BX$12:BX13)=1,SUM(BX$12:BX13)=1,SUM(BX$12:BX13)=2),0,IF($C14+$ED13&gt;($ED$11*BX$8),1,IF($C14+$D14+$E14+$F14+$ED13&gt;($ED$11*BX$8),2,IF($C14+$D14+$E14+$F14+$G14+$ED13&gt;($ED$11*BX$8),3,0))))</f>
        <v>0</v>
      </c>
      <c r="BY14" s="239">
        <f>IF(OR(SUMIF(BY$12:BY13,2,BY$12:BY13)=2,SUMIF(BY$12:BY13,1,BY$12:BY13)=1,SUM(BY$12:BY13)=1,SUM(BY$12:BY13)=2),0,IF($C14+$ED13&gt;($ED$11*BY$8),1,IF($C14+$D14+$E14+$F14+$ED13&gt;($ED$11*BY$8),2,IF($C14+$D14+$E14+$F14+$G14+$ED13&gt;($ED$11*BY$8),3,0))))</f>
        <v>0</v>
      </c>
      <c r="BZ14" s="239">
        <f>IF(OR(SUMIF(BZ$12:BZ13,2,BZ$12:BZ13)=2,SUMIF(BZ$12:BZ13,1,BZ$12:BZ13)=1,SUM(BZ$12:BZ13)=1,SUM(BZ$12:BZ13)=2),0,IF($C14+$ED13&gt;($ED$11*BZ$8),1,IF($C14+$D14+$E14+$F14+$ED13&gt;($ED$11*BZ$8),2,IF($C14+$D14+$E14+$F14+$G14+$ED13&gt;($ED$11*BZ$8),3,0))))</f>
        <v>0</v>
      </c>
      <c r="CA14" s="239">
        <f>IF(OR(SUMIF(CA$12:CA13,2,CA$12:CA13)=2,SUMIF(CA$12:CA13,1,CA$12:CA13)=1,SUM(CA$12:CA13)=1,SUM(CA$12:CA13)=2),0,IF($C14+$ED13&gt;($ED$11*CA$8),1,IF($C14+$D14+$E14+$F14+$ED13&gt;($ED$11*CA$8),2,IF($C14+$D14+$E14+$F14+$G14+$ED13&gt;($ED$11*CA$8),3,0))))</f>
        <v>0</v>
      </c>
      <c r="CB14" s="239">
        <f>IF(OR(SUMIF(CB$12:CB13,2,CB$12:CB13)=2,SUMIF(CB$12:CB13,1,CB$12:CB13)=1,SUM(CB$12:CB13)=1,SUM(CB$12:CB13)=2),0,IF($C14+$ED13&gt;($ED$11*CB$8),1,IF($C14+$D14+$E14+$F14+$ED13&gt;($ED$11*CB$8),2,IF($C14+$D14+$E14+$F14+$G14+$ED13&gt;($ED$11*CB$8),3,0))))</f>
        <v>0</v>
      </c>
      <c r="CC14" s="239">
        <f>IF(OR(SUMIF(CC$12:CC13,2,CC$12:CC13)=2,SUMIF(CC$12:CC13,1,CC$12:CC13)=1,SUM(CC$12:CC13)=1,SUM(CC$12:CC13)=2),0,IF($C14+$ED13&gt;($ED$11*CC$8),1,IF($C14+$D14+$E14+$F14+$ED13&gt;($ED$11*CC$8),2,IF($C14+$D14+$E14+$F14+$G14+$ED13&gt;($ED$11*CC$8),3,0))))</f>
        <v>0</v>
      </c>
      <c r="CD14" s="239">
        <f>IF(OR(SUMIF(CD$12:CD13,2,CD$12:CD13)=2,SUMIF(CD$12:CD13,1,CD$12:CD13)=1,SUM(CD$12:CD13)=1,SUM(CD$12:CD13)=2),0,IF($C14+$ED13&gt;($ED$11*CD$8),1,IF($C14+$D14+$E14+$F14+$ED13&gt;($ED$11*CD$8),2,IF($C14+$D14+$E14+$F14+$G14+$ED13&gt;($ED$11*CD$8),3,0))))</f>
        <v>0</v>
      </c>
      <c r="CE14" s="239">
        <f>IF(OR(SUMIF(CE$12:CE13,2,CE$12:CE13)=2,SUMIF(CE$12:CE13,1,CE$12:CE13)=1,SUM(CE$12:CE13)=1,SUM(CE$12:CE13)=2),0,IF($C14+$ED13&gt;($ED$11*CE$8),1,IF($C14+$D14+$E14+$F14+$ED13&gt;($ED$11*CE$8),2,IF($C14+$D14+$E14+$F14+$G14+$ED13&gt;($ED$11*CE$8),3,0))))</f>
        <v>0</v>
      </c>
      <c r="CF14" s="239">
        <f>IF(OR(SUMIF(CF$12:CF13,2,CF$12:CF13)=2,SUMIF(CF$12:CF13,1,CF$12:CF13)=1,SUM(CF$12:CF13)=1,SUM(CF$12:CF13)=2),0,IF($C14+$ED13&gt;($ED$11*CF$8),1,IF($C14+$D14+$E14+$F14+$ED13&gt;($ED$11*CF$8),2,IF($C14+$D14+$E14+$F14+$G14+$ED13&gt;($ED$11*CF$8),3,0))))</f>
        <v>0</v>
      </c>
      <c r="CG14" s="239">
        <f>IF(OR(SUMIF(CG$12:CG13,2,CG$12:CG13)=2,SUMIF(CG$12:CG13,1,CG$12:CG13)=1,SUM(CG$12:CG13)=1,SUM(CG$12:CG13)=2),0,IF($C14+$ED13&gt;($ED$11*CG$8),1,IF($C14+$D14+$E14+$F14+$ED13&gt;($ED$11*CG$8),2,IF($C14+$D14+$E14+$F14+$G14+$ED13&gt;($ED$11*CG$8),3,0))))</f>
        <v>0</v>
      </c>
      <c r="CH14" s="239">
        <f>IF(OR(SUMIF(CH$12:CH13,2,CH$12:CH13)=2,SUMIF(CH$12:CH13,1,CH$12:CH13)=1,SUM(CH$12:CH13)=1,SUM(CH$12:CH13)=2),0,IF($C14+$ED13&gt;($ED$11*CH$8),1,IF($C14+$D14+$E14+$F14+$ED13&gt;($ED$11*CH$8),2,IF($C14+$D14+$E14+$F14+$G14+$ED13&gt;($ED$11*CH$8),3,0))))</f>
        <v>0</v>
      </c>
      <c r="CI14" s="239">
        <f>IF(OR(SUMIF(CI$12:CI13,2,CI$12:CI13)=2,SUMIF(CI$12:CI13,1,CI$12:CI13)=1,SUM(CI$12:CI13)=1,SUM(CI$12:CI13)=2),0,IF($C14+$ED13&gt;($ED$11*CI$8),1,IF($C14+$D14+$E14+$F14+$ED13&gt;($ED$11*CI$8),2,IF($C14+$D14+$E14+$F14+$G14+$ED13&gt;($ED$11*CI$8),3,0))))</f>
        <v>0</v>
      </c>
      <c r="CJ14" s="239">
        <f>IF(OR(SUMIF(CJ$12:CJ13,2,CJ$12:CJ13)=2,SUMIF(CJ$12:CJ13,1,CJ$12:CJ13)=1,SUM(CJ$12:CJ13)=1,SUM(CJ$12:CJ13)=2),0,IF($C14+$ED13&gt;($ED$11*CJ$8),1,IF($C14+$D14+$E14+$F14+$ED13&gt;($ED$11*CJ$8),2,IF($C14+$D14+$E14+$F14+$G14+$ED13&gt;($ED$11*CJ$8),3,0))))</f>
        <v>0</v>
      </c>
      <c r="CK14" s="239">
        <f>IF(OR(SUMIF(CK$12:CK13,2,CK$12:CK13)=2,SUMIF(CK$12:CK13,1,CK$12:CK13)=1,SUM(CK$12:CK13)=1,SUM(CK$12:CK13)=2),0,IF($C14+$ED13&gt;($ED$11*CK$8),1,IF($C14+$D14+$E14+$F14+$ED13&gt;($ED$11*CK$8),2,IF($C14+$D14+$E14+$F14+$G14+$ED13&gt;($ED$11*CK$8),3,0))))</f>
        <v>0</v>
      </c>
      <c r="CL14" s="239">
        <f>IF(OR(SUMIF(CL$12:CL13,2,CL$12:CL13)=2,SUMIF(CL$12:CL13,1,CL$12:CL13)=1,SUM(CL$12:CL13)=1,SUM(CL$12:CL13)=2),0,IF($C14+$ED13&gt;($ED$11*CL$8),1,IF($C14+$D14+$E14+$F14+$ED13&gt;($ED$11*CL$8),2,IF($C14+$D14+$E14+$F14+$G14+$ED13&gt;($ED$11*CL$8),3,0))))</f>
        <v>0</v>
      </c>
      <c r="CM14" s="239">
        <f>IF(OR(SUMIF(CM$12:CM13,2,CM$12:CM13)=2,SUMIF(CM$12:CM13,1,CM$12:CM13)=1,SUM(CM$12:CM13)=1,SUM(CM$12:CM13)=2),0,IF($C14+$ED13&gt;($ED$11*CM$8),1,IF($C14+$D14+$E14+$F14+$ED13&gt;($ED$11*CM$8),2,IF($C14+$D14+$E14+$F14+$G14+$ED13&gt;($ED$11*CM$8),3,0))))</f>
        <v>0</v>
      </c>
      <c r="CN14" s="239">
        <f>IF(OR(SUMIF(CN$12:CN13,2,CN$12:CN13)=2,SUMIF(CN$12:CN13,1,CN$12:CN13)=1,SUM(CN$12:CN13)=1,SUM(CN$12:CN13)=2),0,IF($C14+$ED13&gt;($ED$11*CN$8),1,IF($C14+$D14+$E14+$F14+$ED13&gt;($ED$11*CN$8),2,IF($C14+$D14+$E14+$F14+$G14+$ED13&gt;($ED$11*CN$8),3,0))))</f>
        <v>0</v>
      </c>
      <c r="CO14" s="239">
        <f>IF(OR(SUMIF(CO$12:CO13,2,CO$12:CO13)=2,SUMIF(CO$12:CO13,1,CO$12:CO13)=1,SUM(CO$12:CO13)=1,SUM(CO$12:CO13)=2),0,IF($C14+$ED13&gt;($ED$11*CO$8),1,IF($C14+$D14+$E14+$F14+$ED13&gt;($ED$11*CO$8),2,IF($C14+$D14+$E14+$F14+$G14+$ED13&gt;($ED$11*CO$8),3,0))))</f>
        <v>0</v>
      </c>
      <c r="CP14" s="239">
        <f>IF(OR(SUMIF(CP$12:CP13,2,CP$12:CP13)=2,SUMIF(CP$12:CP13,1,CP$12:CP13)=1,SUM(CP$12:CP13)=1,SUM(CP$12:CP13)=2),0,IF($C14+$ED13&gt;($ED$11*CP$8),1,IF($C14+$D14+$E14+$F14+$ED13&gt;($ED$11*CP$8),2,IF($C14+$D14+$E14+$F14+$G14+$ED13&gt;($ED$11*CP$8),3,0))))</f>
        <v>0</v>
      </c>
      <c r="CQ14" s="239">
        <f>IF(OR(SUMIF(CQ$12:CQ13,2,CQ$12:CQ13)=2,SUMIF(CQ$12:CQ13,1,CQ$12:CQ13)=1,SUM(CQ$12:CQ13)=1,SUM(CQ$12:CQ13)=2),0,IF($C14+$ED13&gt;($ED$11*CQ$8),1,IF($C14+$D14+$E14+$F14+$ED13&gt;($ED$11*CQ$8),2,IF($C14+$D14+$E14+$F14+$G14+$ED13&gt;($ED$11*CQ$8),3,0))))</f>
        <v>0</v>
      </c>
      <c r="CR14" s="239">
        <f>IF(OR(SUMIF(CR$12:CR13,2,CR$12:CR13)=2,SUMIF(CR$12:CR13,1,CR$12:CR13)=1,SUM(CR$12:CR13)=1,SUM(CR$12:CR13)=2),0,IF($C14+$ED13&gt;($ED$11*CR$8),1,IF($C14+$D14+$E14+$F14+$ED13&gt;($ED$11*CR$8),2,IF($C14+$D14+$E14+$F14+$G14+$ED13&gt;($ED$11*CR$8),3,0))))</f>
        <v>0</v>
      </c>
      <c r="CS14" s="239">
        <f>IF(OR(SUMIF(CS$12:CS13,2,CS$12:CS13)=2,SUMIF(CS$12:CS13,1,CS$12:CS13)=1,SUM(CS$12:CS13)=1,SUM(CS$12:CS13)=2),0,IF($C14+$ED13&gt;($ED$11*CS$8),1,IF($C14+$D14+$E14+$F14+$ED13&gt;($ED$11*CS$8),2,IF($C14+$D14+$E14+$F14+$G14+$ED13&gt;($ED$11*CS$8),3,0))))</f>
        <v>0</v>
      </c>
      <c r="CT14" s="239">
        <f>IF(OR(SUMIF(CT$12:CT13,2,CT$12:CT13)=2,SUMIF(CT$12:CT13,1,CT$12:CT13)=1,SUM(CT$12:CT13)=1,SUM(CT$12:CT13)=2),0,IF($C14+$ED13&gt;($ED$11*CT$8),1,IF($C14+$D14+$E14+$F14+$ED13&gt;($ED$11*CT$8),2,IF($C14+$D14+$E14+$F14+$G14+$ED13&gt;($ED$11*CT$8),3,0))))</f>
        <v>0</v>
      </c>
      <c r="CU14" s="239">
        <f>IF(OR(SUMIF(CU$12:CU13,2,CU$12:CU13)=2,SUMIF(CU$12:CU13,1,CU$12:CU13)=1,SUM(CU$12:CU13)=1,SUM(CU$12:CU13)=2),0,IF($C14+$ED13&gt;($ED$11*CU$8),1,IF($C14+$D14+$E14+$F14+$ED13&gt;($ED$11*CU$8),2,IF($C14+$D14+$E14+$F14+$G14+$ED13&gt;($ED$11*CU$8),3,0))))</f>
        <v>0</v>
      </c>
      <c r="CV14" s="239">
        <f>IF(OR(SUMIF(CV$12:CV13,2,CV$12:CV13)=2,SUMIF(CV$12:CV13,1,CV$12:CV13)=1,SUM(CV$12:CV13)=1,SUM(CV$12:CV13)=2),0,IF($C14+$ED13&gt;($ED$11*CV$8),1,IF($C14+$D14+$E14+$F14+$ED13&gt;($ED$11*CV$8),2,IF($C14+$D14+$E14+$F14+$G14+$ED13&gt;($ED$11*CV$8),3,0))))</f>
        <v>0</v>
      </c>
      <c r="CW14" s="239">
        <f>IF(OR(SUMIF(CW$12:CW13,2,CW$12:CW13)=2,SUMIF(CW$12:CW13,1,CW$12:CW13)=1,SUM(CW$12:CW13)=1,SUM(CW$12:CW13)=2),0,IF($C14+$ED13&gt;($ED$11*CW$8),1,IF($C14+$D14+$E14+$F14+$ED13&gt;($ED$11*CW$8),2,IF($C14+$D14+$E14+$F14+$G14+$ED13&gt;($ED$11*CW$8),3,0))))</f>
        <v>0</v>
      </c>
      <c r="CX14" s="239">
        <f>IF(OR(SUMIF(CX$12:CX13,2,CX$12:CX13)=2,SUMIF(CX$12:CX13,1,CX$12:CX13)=1,SUM(CX$12:CX13)=1,SUM(CX$12:CX13)=2),0,IF($C14+$ED13&gt;($ED$11*CX$8),1,IF($C14+$D14+$E14+$F14+$ED13&gt;($ED$11*CX$8),2,IF($C14+$D14+$E14+$F14+$G14+$ED13&gt;($ED$11*CX$8),3,0))))</f>
        <v>0</v>
      </c>
      <c r="CY14" s="239">
        <f>IF(OR(SUMIF(CY$12:CY13,2,CY$12:CY13)=2,SUMIF(CY$12:CY13,1,CY$12:CY13)=1,SUM(CY$12:CY13)=1,SUM(CY$12:CY13)=2),0,IF($C14+$ED13&gt;($ED$11*CY$8),1,IF($C14+$D14+$E14+$F14+$ED13&gt;($ED$11*CY$8),2,IF($C14+$D14+$E14+$F14+$G14+$ED13&gt;($ED$11*CY$8),3,0))))</f>
        <v>0</v>
      </c>
      <c r="CZ14" s="239">
        <f>IF(OR(SUMIF(CZ$12:CZ13,2,CZ$12:CZ13)=2,SUMIF(CZ$12:CZ13,1,CZ$12:CZ13)=1,SUM(CZ$12:CZ13)=1,SUM(CZ$12:CZ13)=2),0,IF($C14+$ED13&gt;($ED$11*CZ$8),1,IF($C14+$D14+$E14+$F14+$ED13&gt;($ED$11*CZ$8),2,IF($C14+$D14+$E14+$F14+$G14+$ED13&gt;($ED$11*CZ$8),3,0))))</f>
        <v>0</v>
      </c>
      <c r="DA14" s="239">
        <f>IF(OR(SUMIF(DA$12:DA13,2,DA$12:DA13)=2,SUMIF(DA$12:DA13,1,DA$12:DA13)=1,SUM(DA$12:DA13)=1,SUM(DA$12:DA13)=2),0,IF($C14+$ED13&gt;($ED$11*DA$8),1,IF($C14+$D14+$E14+$F14+$ED13&gt;($ED$11*DA$8),2,IF($C14+$D14+$E14+$F14+$G14+$ED13&gt;($ED$11*DA$8),3,0))))</f>
        <v>0</v>
      </c>
      <c r="DB14" s="239">
        <f>IF(OR(SUMIF(DB$12:DB13,2,DB$12:DB13)=2,SUMIF(DB$12:DB13,1,DB$12:DB13)=1,SUM(DB$12:DB13)=1,SUM(DB$12:DB13)=2),0,IF($C14+$ED13&gt;($ED$11*DB$8),1,IF($C14+$D14+$E14+$F14+$ED13&gt;($ED$11*DB$8),2,IF($C14+$D14+$E14+$F14+$G14+$ED13&gt;($ED$11*DB$8),3,0))))</f>
        <v>0</v>
      </c>
      <c r="DC14" s="239">
        <f>IF(OR(SUMIF(DC$12:DC13,2,DC$12:DC13)=2,SUMIF(DC$12:DC13,1,DC$12:DC13)=1,SUM(DC$12:DC13)=1,SUM(DC$12:DC13)=2),0,IF($C14+$ED13&gt;($ED$11*DC$8),1,IF($C14+$D14+$E14+$F14+$ED13&gt;($ED$11*DC$8),2,IF($C14+$D14+$E14+$F14+$G14+$ED13&gt;($ED$11*DC$8),3,0))))</f>
        <v>0</v>
      </c>
      <c r="DD14" s="239">
        <f>IF(OR(SUMIF(DD$12:DD13,2,DD$12:DD13)=2,SUMIF(DD$12:DD13,1,DD$12:DD13)=1,SUM(DD$12:DD13)=1,SUM(DD$12:DD13)=2),0,IF($C14+$ED13&gt;($ED$11*DD$8),1,IF($C14+$D14+$E14+$F14+$ED13&gt;($ED$11*DD$8),2,IF($C14+$D14+$E14+$F14+$G14+$ED13&gt;($ED$11*DD$8),3,0))))</f>
        <v>0</v>
      </c>
      <c r="DE14" s="239">
        <f>IF(OR(SUMIF(DE$12:DE13,2,DE$12:DE13)=2,SUMIF(DE$12:DE13,1,DE$12:DE13)=1,SUM(DE$12:DE13)=1,SUM(DE$12:DE13)=2),0,IF($C14+$ED13&gt;($ED$11*DE$8),1,IF($C14+$D14+$E14+$F14+$ED13&gt;($ED$11*DE$8),2,IF($C14+$D14+$E14+$F14+$G14+$ED13&gt;($ED$11*DE$8),3,0))))</f>
        <v>0</v>
      </c>
      <c r="DF14" s="239">
        <f>IF(OR(SUMIF(DF$12:DF13,2,DF$12:DF13)=2,SUMIF(DF$12:DF13,1,DF$12:DF13)=1,SUM(DF$12:DF13)=1,SUM(DF$12:DF13)=2),0,IF($C14+$ED13&gt;($ED$11*DF$8),1,IF($C14+$D14+$E14+$F14+$ED13&gt;($ED$11*DF$8),2,IF($C14+$D14+$E14+$F14+$G14+$ED13&gt;($ED$11*DF$8),3,0))))</f>
        <v>0</v>
      </c>
      <c r="DG14" s="239">
        <f>IF(OR(SUMIF(DG$12:DG13,2,DG$12:DG13)=2,SUMIF(DG$12:DG13,1,DG$12:DG13)=1,SUM(DG$12:DG13)=1,SUM(DG$12:DG13)=2),0,IF($C14+$ED13&gt;($ED$11*DG$8),1,IF($C14+$D14+$E14+$F14+$ED13&gt;($ED$11*DG$8),2,IF($C14+$D14+$E14+$F14+$G14+$ED13&gt;($ED$11*DG$8),3,0))))</f>
        <v>0</v>
      </c>
      <c r="DH14" s="239">
        <f>IF(OR(SUMIF(DH$12:DH13,2,DH$12:DH13)=2,SUMIF(DH$12:DH13,1,DH$12:DH13)=1,SUM(DH$12:DH13)=1,SUM(DH$12:DH13)=2),0,IF($C14+$ED13&gt;($ED$11*DH$8),1,IF($C14+$D14+$E14+$F14+$ED13&gt;($ED$11*DH$8),2,IF($C14+$D14+$E14+$F14+$G14+$ED13&gt;($ED$11*DH$8),3,0))))</f>
        <v>0</v>
      </c>
      <c r="DI14" s="239">
        <f>IF(OR(SUMIF(DI$12:DI13,2,DI$12:DI13)=2,SUMIF(DI$12:DI13,1,DI$12:DI13)=1,SUM(DI$12:DI13)=1,SUM(DI$12:DI13)=2),0,IF($C14+$ED13&gt;($ED$11*DI$8),1,IF($C14+$D14+$E14+$F14+$ED13&gt;($ED$11*DI$8),2,IF($C14+$D14+$E14+$F14+$G14+$ED13&gt;($ED$11*DI$8),3,0))))</f>
        <v>0</v>
      </c>
      <c r="DJ14" s="239">
        <f>IF(OR(SUMIF(DJ$12:DJ13,2,DJ$12:DJ13)=2,SUMIF(DJ$12:DJ13,1,DJ$12:DJ13)=1,SUM(DJ$12:DJ13)=1,SUM(DJ$12:DJ13)=2),0,IF($C14+$ED13&gt;($ED$11*DJ$8),1,IF($C14+$D14+$E14+$F14+$ED13&gt;($ED$11*DJ$8),2,IF($C14+$D14+$E14+$F14+$G14+$ED13&gt;($ED$11*DJ$8),3,0))))</f>
        <v>0</v>
      </c>
      <c r="DK14" s="239">
        <f>IF(OR(SUMIF(DK$12:DK13,2,DK$12:DK13)=2,SUMIF(DK$12:DK13,1,DK$12:DK13)=1,SUM(DK$12:DK13)=1,SUM(DK$12:DK13)=2),0,IF($C14+$ED13&gt;($ED$11*DK$8),1,IF($C14+$D14+$E14+$F14+$ED13&gt;($ED$11*DK$8),2,IF($C14+$D14+$E14+$F14+$G14+$ED13&gt;($ED$11*DK$8),3,0))))</f>
        <v>0</v>
      </c>
      <c r="DL14" s="239">
        <f>IF(OR(SUMIF(DL$12:DL13,2,DL$12:DL13)=2,SUMIF(DL$12:DL13,1,DL$12:DL13)=1,SUM(DL$12:DL13)=1,SUM(DL$12:DL13)=2),0,IF($C14+$ED13&gt;($ED$11*DL$8),1,IF($C14+$D14+$E14+$F14+$ED13&gt;($ED$11*DL$8),2,IF($C14+$D14+$E14+$F14+$G14+$ED13&gt;($ED$11*DL$8),3,0))))</f>
        <v>0</v>
      </c>
      <c r="DM14" s="239">
        <f>IF(OR(SUMIF(DM$12:DM13,2,DM$12:DM13)=2,SUMIF(DM$12:DM13,1,DM$12:DM13)=1,SUM(DM$12:DM13)=1,SUM(DM$12:DM13)=2),0,IF($C14+$ED13&gt;($ED$11*DM$8),1,IF($C14+$D14+$E14+$F14+$ED13&gt;($ED$11*DM$8),2,IF($C14+$D14+$E14+$F14+$G14+$ED13&gt;($ED$11*DM$8),3,0))))</f>
        <v>0</v>
      </c>
      <c r="DN14" s="239">
        <f>IF(OR(SUMIF(DN$12:DN13,2,DN$12:DN13)=2,SUMIF(DN$12:DN13,1,DN$12:DN13)=1,SUM(DN$12:DN13)=1,SUM(DN$12:DN13)=2),0,IF($C14+$ED13&gt;($ED$11*DN$8),1,IF($C14+$D14+$E14+$F14+$ED13&gt;($ED$11*DN$8),2,IF($C14+$D14+$E14+$F14+$G14+$ED13&gt;($ED$11*DN$8),3,0))))</f>
        <v>0</v>
      </c>
      <c r="DO14" s="239">
        <f>IF(OR(SUMIF(DO$12:DO13,2,DO$12:DO13)=2,SUMIF(DO$12:DO13,1,DO$12:DO13)=1,SUM(DO$12:DO13)=1,SUM(DO$12:DO13)=2),0,IF($C14+$ED13&gt;($ED$11*DO$8),1,IF($C14+$D14+$E14+$F14+$ED13&gt;($ED$11*DO$8),2,IF($C14+$D14+$E14+$F14+$G14+$ED13&gt;($ED$11*DO$8),3,0))))</f>
        <v>0</v>
      </c>
      <c r="DP14" s="239">
        <f>IF(OR(SUMIF(DP$12:DP13,2,DP$12:DP13)=2,SUMIF(DP$12:DP13,1,DP$12:DP13)=1,SUM(DP$12:DP13)=1,SUM(DP$12:DP13)=2),0,IF($C14+$ED13&gt;($ED$11*DP$8),1,IF($C14+$D14+$E14+$F14+$ED13&gt;($ED$11*DP$8),2,IF($C14+$D14+$E14+$F14+$G14+$ED13&gt;($ED$11*DP$8),3,0))))</f>
        <v>0</v>
      </c>
      <c r="DQ14" s="239">
        <f>IF(OR(SUMIF(DQ$12:DQ13,2,DQ$12:DQ13)=2,SUMIF(DQ$12:DQ13,1,DQ$12:DQ13)=1,SUM(DQ$12:DQ13)=1,SUM(DQ$12:DQ13)=2),0,IF($C14+$ED13&gt;($ED$11*DQ$8),1,IF($C14+$D14+$E14+$F14+$ED13&gt;($ED$11*DQ$8),2,IF($C14+$D14+$E14+$F14+$G14+$ED13&gt;($ED$11*DQ$8),3,0))))</f>
        <v>0</v>
      </c>
      <c r="DR14" s="239">
        <f>IF(OR(SUMIF(DR$12:DR13,2,DR$12:DR13)=2,SUMIF(DR$12:DR13,1,DR$12:DR13)=1,SUM(DR$12:DR13)=1,SUM(DR$12:DR13)=2),0,IF($C14+$ED13&gt;($ED$11*DR$8),1,IF($C14+$D14+$E14+$F14+$ED13&gt;($ED$11*DR$8),2,IF($C14+$D14+$E14+$F14+$G14+$ED13&gt;($ED$11*DR$8),3,0))))</f>
        <v>0</v>
      </c>
      <c r="DS14" s="239">
        <f>IF(OR(SUMIF(DS$12:DS13,2,DS$12:DS13)=2,SUMIF(DS$12:DS13,1,DS$12:DS13)=1,SUM(DS$12:DS13)=1,SUM(DS$12:DS13)=2),0,IF($C14+$ED13&gt;($ED$11*DS$8),1,IF($C14+$D14+$E14+$F14+$ED13&gt;($ED$11*DS$8),2,IF($C14+$D14+$E14+$F14+$G14+$ED13&gt;($ED$11*DS$8),3,0))))</f>
        <v>0</v>
      </c>
      <c r="DT14" s="239">
        <f>IF(OR(SUMIF(DT$12:DT13,2,DT$12:DT13)=2,SUMIF(DT$12:DT13,1,DT$12:DT13)=1,SUM(DT$12:DT13)=1,SUM(DT$12:DT13)=2),0,IF($C14+$ED13&gt;($ED$11*DT$8),1,IF($C14+$D14+$E14+$F14+$ED13&gt;($ED$11*DT$8),2,IF($C14+$D14+$E14+$F14+$G14+$ED13&gt;($ED$11*DT$8),3,0))))</f>
        <v>0</v>
      </c>
      <c r="DU14" s="239">
        <f>IF(OR(SUMIF(DU$12:DU13,2,DU$12:DU13)=2,SUMIF(DU$12:DU13,1,DU$12:DU13)=1,SUM(DU$12:DU13)=1,SUM(DU$12:DU13)=2),0,IF($C14+$ED13&gt;($ED$11*DU$8),1,IF($C14+$D14+$E14+$F14+$ED13&gt;($ED$11*DU$8),2,IF($C14+$D14+$E14+$F14+$G14+$ED13&gt;($ED$11*DU$8),3,0))))</f>
        <v>0</v>
      </c>
      <c r="DV14" s="239">
        <f>IF(OR(SUMIF(DV$12:DV13,2,DV$12:DV13)=2,SUMIF(DV$12:DV13,1,DV$12:DV13)=1,SUM(DV$12:DV13)=1,SUM(DV$12:DV13)=2),0,IF($C14+$ED13&gt;($ED$11*DV$8),1,IF($C14+$D14+$E14+$F14+$ED13&gt;($ED$11*DV$8),2,IF($C14+$D14+$E14+$F14+$G14+$ED13&gt;($ED$11*DV$8),3,0))))</f>
        <v>0</v>
      </c>
      <c r="DW14" s="239">
        <f>IF(OR(SUMIF(DW$12:DW13,2,DW$12:DW13)=2,SUMIF(DW$12:DW13,1,DW$12:DW13)=1,SUM(DW$12:DW13)=1,SUM(DW$12:DW13)=2),0,IF($C14+$ED13&gt;($ED$11*DW$8),1,IF($C14+$D14+$E14+$F14+$ED13&gt;($ED$11*DW$8),2,IF($C14+$D14+$E14+$F14+$G14+$ED13&gt;($ED$11*DW$8),3,0))))</f>
        <v>0</v>
      </c>
      <c r="DX14" s="239">
        <f>IF(OR(SUMIF(DX$12:DX13,2,DX$12:DX13)=2,SUMIF(DX$12:DX13,1,DX$12:DX13)=1,SUM(DX$12:DX13)=1,SUM(DX$12:DX13)=2),0,IF($C14+$ED13&gt;($ED$11*DX$8),1,IF($C14+$D14+$E14+$F14+$ED13&gt;($ED$11*DX$8),2,IF($C14+$D14+$E14+$F14+$G14+$ED13&gt;($ED$11*DX$8),3,0))))</f>
        <v>0</v>
      </c>
      <c r="DY14" s="239">
        <f>IF(OR(SUMIF(DY$12:DY13,2,DY$12:DY13)=2,SUMIF(DY$12:DY13,1,DY$12:DY13)=1,SUM(DY$12:DY13)=1,SUM(DY$12:DY13)=2),0,IF($C14+$ED13&gt;($ED$11*DY$8),1,IF($C14+$D14+$E14+$F14+$ED13&gt;($ED$11*DY$8),2,IF($C14+$D14+$E14+$F14+$G14+$ED13&gt;($ED$11*DY$8),3,0))))</f>
        <v>0</v>
      </c>
      <c r="DZ14" s="239">
        <f>IF(OR(SUMIF(DZ$12:DZ13,2,DZ$12:DZ13)=2,SUMIF(DZ$12:DZ13,1,DZ$12:DZ13)=1,SUM(DZ$12:DZ13)=1,SUM(DZ$12:DZ13)=2),0,IF($C14+$ED13&gt;($ED$11*DZ$8),1,IF($C14+$D14+$E14+$F14+$ED13&gt;($ED$11*DZ$8),2,IF($C14+$D14+$E14+$F14+$G14+$ED13&gt;($ED$11*DZ$8),3,0))))</f>
        <v>0</v>
      </c>
      <c r="EA14" s="239">
        <f>IF(OR(SUMIF(EA$12:EA13,2,EA$12:EA13)=2,SUMIF(EA$12:EA13,1,EA$12:EA13)=1,SUM(EA$12:EA13)=1,SUM(EA$12:EA13)=2),0,IF($C14+$ED13&gt;($ED$11*EA$8),1,IF($C14+$D14+$E14+$F14+$ED13&gt;($ED$11*EA$8),2,IF($C14+$D14+$E14+$F14+$G14+$ED13&gt;($ED$11*EA$8),3,0))))</f>
        <v>0</v>
      </c>
      <c r="EB14" s="239">
        <f>IF(OR(SUMIF(EB$12:EB13,2,EB$12:EB13)=2,SUMIF(EB$12:EB13,1,EB$12:EB13)=1,SUM(EB$12:EB13)=1,SUM(EB$12:EB13)=2),0,IF($C14+$ED13&gt;($ED$11*EB$8),1,IF($C14+$D14+$E14+$F14+$ED13&gt;($ED$11*EB$8),2,IF($C14+$D14+$E14+$F14+$G14+$ED13&gt;($ED$11*EB$8),3,0))))</f>
        <v>0</v>
      </c>
      <c r="EC14" s="239">
        <f>IF(OR(SUMIF(EC$12:EC13,2,EC$12:EC13)=2,SUMIF(EC$12:EC13,1,EC$12:EC13)=1,SUM(EC$12:EC13)=1,SUM(EC$12:EC13)=2),0,IF($C14+$ED13&gt;($ED$11*EC$8),1,IF($C14+$D14+$E14+$F14+$ED13&gt;($ED$11*EC$8),2,IF($C14+$D14+$E14+$F14+$G14+$ED13&gt;($ED$11*EC$8),3,0))))</f>
        <v>0</v>
      </c>
      <c r="ED14" s="197">
        <f>SUM($C$12:$F14)</f>
        <v>0</v>
      </c>
    </row>
    <row r="15" spans="1:134" ht="14.1" customHeight="1">
      <c r="A15" s="236">
        <v>4</v>
      </c>
      <c r="B15" s="265" t="s">
        <v>89</v>
      </c>
      <c r="C15" s="237">
        <v>0</v>
      </c>
      <c r="D15" s="237">
        <v>0</v>
      </c>
      <c r="E15" s="237">
        <v>0</v>
      </c>
      <c r="F15" s="237">
        <v>0</v>
      </c>
      <c r="G15" s="237">
        <v>0</v>
      </c>
      <c r="H15" s="239">
        <f>IF(OR(SUMIF(H$12:H14,2,H$12:H14)=2,SUMIF(H$12:H14,1,H$12:H14)=1,SUM(H$12:H14)=1,SUM(H$12:H14)=2),0,IF($C15+$ED14&gt;($ED$11*H$8),1,IF($C15+$D15+$E15+$F15+$ED14&gt;($ED$11*H$8),2,IF($C15+$D15+$E15+$F15+$G15+$ED14&gt;($ED$11*H$8),3,0))))</f>
        <v>0</v>
      </c>
      <c r="I15" s="239">
        <f>IF(OR(SUMIF(I$12:I14,2,I$12:I14)=2,SUMIF(I$12:I14,1,I$12:I14)=1,SUM(I$12:I14)=1,SUM(I$12:I14)=2),0,IF($C15+$ED14&gt;($ED$11*I$8),1,IF($C15+$D15+$E15+$F15+$ED14&gt;($ED$11*I$8),2,IF($C15+$D15+$E15+$F15+$G15+$ED14&gt;($ED$11*I$8),3,0))))</f>
        <v>0</v>
      </c>
      <c r="J15" s="239">
        <f>IF(OR(SUMIF(J$12:J14,2,J$12:J14)=2,SUMIF(J$12:J14,1,J$12:J14)=1,SUM(J$12:J14)=1,SUM(J$12:J14)=2),0,IF($C15+$ED14&gt;($ED$11*J$8),1,IF($C15+$D15+$E15+$F15+$ED14&gt;($ED$11*J$8),2,IF($C15+$D15+$E15+$F15+$G15+$ED14&gt;($ED$11*J$8),3,0))))</f>
        <v>0</v>
      </c>
      <c r="K15" s="239">
        <f>IF(OR(SUMIF(K$12:K14,2,K$12:K14)=2,SUMIF(K$12:K14,1,K$12:K14)=1,SUM(K$12:K14)=1,SUM(K$12:K14)=2),0,IF($C15+$ED14&gt;($ED$11*K$8),1,IF($C15+$D15+$E15+$F15+$ED14&gt;($ED$11*K$8),2,IF($C15+$D15+$E15+$F15+$G15+$ED14&gt;($ED$11*K$8),3,0))))</f>
        <v>0</v>
      </c>
      <c r="L15" s="239">
        <f>IF(OR(SUMIF(L$12:L14,2,L$12:L14)=2,SUMIF(L$12:L14,1,L$12:L14)=1,SUM(L$12:L14)=1,SUM(L$12:L14)=2),0,IF($C15+$ED14&gt;($ED$11*L$8),1,IF($C15+$D15+$E15+$F15+$ED14&gt;($ED$11*L$8),2,IF($C15+$D15+$E15+$F15+$G15+$ED14&gt;($ED$11*L$8),3,0))))</f>
        <v>0</v>
      </c>
      <c r="M15" s="239">
        <f>IF(OR(SUMIF(M$12:M14,2,M$12:M14)=2,SUMIF(M$12:M14,1,M$12:M14)=1,SUM(M$12:M14)=1,SUM(M$12:M14)=2),0,IF($C15+$ED14&gt;($ED$11*M$8),1,IF($C15+$D15+$E15+$F15+$ED14&gt;($ED$11*M$8),2,IF($C15+$D15+$E15+$F15+$G15+$ED14&gt;($ED$11*M$8),3,0))))</f>
        <v>0</v>
      </c>
      <c r="N15" s="239">
        <f>IF(OR(SUMIF(N$12:N14,2,N$12:N14)=2,SUMIF(N$12:N14,1,N$12:N14)=1,SUM(N$12:N14)=1,SUM(N$12:N14)=2),0,IF($C15+$ED14&gt;($ED$11*N$8),1,IF($C15+$D15+$E15+$F15+$ED14&gt;($ED$11*N$8),2,IF($C15+$D15+$E15+$F15+$G15+$ED14&gt;($ED$11*N$8),3,0))))</f>
        <v>0</v>
      </c>
      <c r="O15" s="239">
        <f>IF(OR(SUMIF(O$12:O14,2,O$12:O14)=2,SUMIF(O$12:O14,1,O$12:O14)=1,SUM(O$12:O14)=1,SUM(O$12:O14)=2),0,IF($C15+$ED14&gt;($ED$11*O$8),1,IF($C15+$D15+$E15+$F15+$ED14&gt;($ED$11*O$8),2,IF($C15+$D15+$E15+$F15+$G15+$ED14&gt;($ED$11*O$8),3,0))))</f>
        <v>0</v>
      </c>
      <c r="P15" s="239">
        <f>IF(OR(SUMIF(P$12:P14,2,P$12:P14)=2,SUMIF(P$12:P14,1,P$12:P14)=1,SUM(P$12:P14)=1,SUM(P$12:P14)=2),0,IF($C15+$ED14&gt;($ED$11*P$8),1,IF($C15+$D15+$E15+$F15+$ED14&gt;($ED$11*P$8),2,IF($C15+$D15+$E15+$F15+$G15+$ED14&gt;($ED$11*P$8),3,0))))</f>
        <v>0</v>
      </c>
      <c r="Q15" s="239">
        <f>IF(OR(SUMIF(Q$12:Q14,2,Q$12:Q14)=2,SUMIF(Q$12:Q14,1,Q$12:Q14)=1,SUM(Q$12:Q14)=1,SUM(Q$12:Q14)=2),0,IF($C15+$ED14&gt;($ED$11*Q$8),1,IF($C15+$D15+$E15+$F15+$ED14&gt;($ED$11*Q$8),2,IF($C15+$D15+$E15+$F15+$G15+$ED14&gt;($ED$11*Q$8),3,0))))</f>
        <v>0</v>
      </c>
      <c r="R15" s="239">
        <f>IF(OR(SUMIF(R$12:R14,2,R$12:R14)=2,SUMIF(R$12:R14,1,R$12:R14)=1,SUM(R$12:R14)=1,SUM(R$12:R14)=2),0,IF($C15+$ED14&gt;($ED$11*R$8),1,IF($C15+$D15+$E15+$F15+$ED14&gt;($ED$11*R$8),2,IF($C15+$D15+$E15+$F15+$G15+$ED14&gt;($ED$11*R$8),3,0))))</f>
        <v>0</v>
      </c>
      <c r="S15" s="239">
        <f>IF(OR(SUMIF(S$12:S14,2,S$12:S14)=2,SUMIF(S$12:S14,1,S$12:S14)=1,SUM(S$12:S14)=1,SUM(S$12:S14)=2),0,IF($C15+$ED14&gt;($ED$11*S$8),1,IF($C15+$D15+$E15+$F15+$ED14&gt;($ED$11*S$8),2,IF($C15+$D15+$E15+$F15+$G15+$ED14&gt;($ED$11*S$8),3,0))))</f>
        <v>0</v>
      </c>
      <c r="T15" s="239">
        <f>IF(OR(SUMIF(T$12:T14,2,T$12:T14)=2,SUMIF(T$12:T14,1,T$12:T14)=1,SUM(T$12:T14)=1,SUM(T$12:T14)=2),0,IF($C15+$ED14&gt;($ED$11*T$8),1,IF($C15+$D15+$E15+$F15+$ED14&gt;($ED$11*T$8),2,IF($C15+$D15+$E15+$F15+$G15+$ED14&gt;($ED$11*T$8),3,0))))</f>
        <v>0</v>
      </c>
      <c r="U15" s="239">
        <f>IF(OR(SUMIF(U$12:U14,2,U$12:U14)=2,SUMIF(U$12:U14,1,U$12:U14)=1,SUM(U$12:U14)=1,SUM(U$12:U14)=2),0,IF($C15+$ED14&gt;($ED$11*U$8),1,IF($C15+$D15+$E15+$F15+$ED14&gt;($ED$11*U$8),2,IF($C15+$D15+$E15+$F15+$G15+$ED14&gt;($ED$11*U$8),3,0))))</f>
        <v>0</v>
      </c>
      <c r="V15" s="239">
        <f>IF(OR(SUMIF(V$12:V14,2,V$12:V14)=2,SUMIF(V$12:V14,1,V$12:V14)=1,SUM(V$12:V14)=1,SUM(V$12:V14)=2),0,IF($C15+$ED14&gt;($ED$11*V$8),1,IF($C15+$D15+$E15+$F15+$ED14&gt;($ED$11*V$8),2,IF($C15+$D15+$E15+$F15+$G15+$ED14&gt;($ED$11*V$8),3,0))))</f>
        <v>0</v>
      </c>
      <c r="W15" s="239">
        <f>IF(OR(SUMIF(W$12:W14,2,W$12:W14)=2,SUMIF(W$12:W14,1,W$12:W14)=1,SUM(W$12:W14)=1,SUM(W$12:W14)=2),0,IF($C15+$ED14&gt;($ED$11*W$8),1,IF($C15+$D15+$E15+$F15+$ED14&gt;($ED$11*W$8),2,IF($C15+$D15+$E15+$F15+$G15+$ED14&gt;($ED$11*W$8),3,0))))</f>
        <v>0</v>
      </c>
      <c r="X15" s="239">
        <f>IF(OR(SUMIF(X$12:X14,2,X$12:X14)=2,SUMIF(X$12:X14,1,X$12:X14)=1,SUM(X$12:X14)=1,SUM(X$12:X14)=2),0,IF($C15+$ED14&gt;($ED$11*X$8),1,IF($C15+$D15+$E15+$F15+$ED14&gt;($ED$11*X$8),2,IF($C15+$D15+$E15+$F15+$G15+$ED14&gt;($ED$11*X$8),3,0))))</f>
        <v>0</v>
      </c>
      <c r="Y15" s="239">
        <f>IF(OR(SUMIF(Y$12:Y14,2,Y$12:Y14)=2,SUMIF(Y$12:Y14,1,Y$12:Y14)=1,SUM(Y$12:Y14)=1,SUM(Y$12:Y14)=2),0,IF($C15+$ED14&gt;($ED$11*Y$8),1,IF($C15+$D15+$E15+$F15+$ED14&gt;($ED$11*Y$8),2,IF($C15+$D15+$E15+$F15+$G15+$ED14&gt;($ED$11*Y$8),3,0))))</f>
        <v>0</v>
      </c>
      <c r="Z15" s="239">
        <f>IF(OR(SUMIF(Z$12:Z14,2,Z$12:Z14)=2,SUMIF(Z$12:Z14,1,Z$12:Z14)=1,SUM(Z$12:Z14)=1,SUM(Z$12:Z14)=2),0,IF($C15+$ED14&gt;($ED$11*Z$8),1,IF($C15+$D15+$E15+$F15+$ED14&gt;($ED$11*Z$8),2,IF($C15+$D15+$E15+$F15+$G15+$ED14&gt;($ED$11*Z$8),3,0))))</f>
        <v>0</v>
      </c>
      <c r="AA15" s="239">
        <f>IF(OR(SUMIF(AA$12:AA14,2,AA$12:AA14)=2,SUMIF(AA$12:AA14,1,AA$12:AA14)=1,SUM(AA$12:AA14)=1,SUM(AA$12:AA14)=2),0,IF($C15+$ED14&gt;($ED$11*AA$8),1,IF($C15+$D15+$E15+$F15+$ED14&gt;($ED$11*AA$8),2,IF($C15+$D15+$E15+$F15+$G15+$ED14&gt;($ED$11*AA$8),3,0))))</f>
        <v>0</v>
      </c>
      <c r="AB15" s="239">
        <f>IF(OR(SUMIF(AB$12:AB14,2,AB$12:AB14)=2,SUMIF(AB$12:AB14,1,AB$12:AB14)=1,SUM(AB$12:AB14)=1,SUM(AB$12:AB14)=2),0,IF($C15+$ED14&gt;($ED$11*AB$8),1,IF($C15+$D15+$E15+$F15+$ED14&gt;($ED$11*AB$8),2,IF($C15+$D15+$E15+$F15+$G15+$ED14&gt;($ED$11*AB$8),3,0))))</f>
        <v>0</v>
      </c>
      <c r="AC15" s="239">
        <f>IF(OR(SUMIF(AC$12:AC14,2,AC$12:AC14)=2,SUMIF(AC$12:AC14,1,AC$12:AC14)=1,SUM(AC$12:AC14)=1,SUM(AC$12:AC14)=2),0,IF($C15+$ED14&gt;($ED$11*AC$8),1,IF($C15+$D15+$E15+$F15+$ED14&gt;($ED$11*AC$8),2,IF($C15+$D15+$E15+$F15+$G15+$ED14&gt;($ED$11*AC$8),3,0))))</f>
        <v>0</v>
      </c>
      <c r="AD15" s="239">
        <f>IF(OR(SUMIF(AD$12:AD14,2,AD$12:AD14)=2,SUMIF(AD$12:AD14,1,AD$12:AD14)=1,SUM(AD$12:AD14)=1,SUM(AD$12:AD14)=2),0,IF($C15+$ED14&gt;($ED$11*AD$8),1,IF($C15+$D15+$E15+$F15+$ED14&gt;($ED$11*AD$8),2,IF($C15+$D15+$E15+$F15+$G15+$ED14&gt;($ED$11*AD$8),3,0))))</f>
        <v>0</v>
      </c>
      <c r="AE15" s="239">
        <f>IF(OR(SUMIF(AE$12:AE14,2,AE$12:AE14)=2,SUMIF(AE$12:AE14,1,AE$12:AE14)=1,SUM(AE$12:AE14)=1,SUM(AE$12:AE14)=2),0,IF($C15+$ED14&gt;($ED$11*AE$8),1,IF($C15+$D15+$E15+$F15+$ED14&gt;($ED$11*AE$8),2,IF($C15+$D15+$E15+$F15+$G15+$ED14&gt;($ED$11*AE$8),3,0))))</f>
        <v>0</v>
      </c>
      <c r="AF15" s="239">
        <f>IF(OR(SUMIF(AF$12:AF14,2,AF$12:AF14)=2,SUMIF(AF$12:AF14,1,AF$12:AF14)=1,SUM(AF$12:AF14)=1,SUM(AF$12:AF14)=2),0,IF($C15+$ED14&gt;($ED$11*AF$8),1,IF($C15+$D15+$E15+$F15+$ED14&gt;($ED$11*AF$8),2,IF($C15+$D15+$E15+$F15+$G15+$ED14&gt;($ED$11*AF$8),3,0))))</f>
        <v>0</v>
      </c>
      <c r="AG15" s="239">
        <f>IF(OR(SUMIF(AG$12:AG14,2,AG$12:AG14)=2,SUMIF(AG$12:AG14,1,AG$12:AG14)=1,SUM(AG$12:AG14)=1,SUM(AG$12:AG14)=2),0,IF($C15+$ED14&gt;($ED$11*AG$8),1,IF($C15+$D15+$E15+$F15+$ED14&gt;($ED$11*AG$8),2,IF($C15+$D15+$E15+$F15+$G15+$ED14&gt;($ED$11*AG$8),3,0))))</f>
        <v>0</v>
      </c>
      <c r="AH15" s="239">
        <f>IF(OR(SUMIF(AH$12:AH14,2,AH$12:AH14)=2,SUMIF(AH$12:AH14,1,AH$12:AH14)=1,SUM(AH$12:AH14)=1,SUM(AH$12:AH14)=2),0,IF($C15+$ED14&gt;($ED$11*AH$8),1,IF($C15+$D15+$E15+$F15+$ED14&gt;($ED$11*AH$8),2,IF($C15+$D15+$E15+$F15+$G15+$ED14&gt;($ED$11*AH$8),3,0))))</f>
        <v>0</v>
      </c>
      <c r="AI15" s="239">
        <f>IF(OR(SUMIF(AI$12:AI14,2,AI$12:AI14)=2,SUMIF(AI$12:AI14,1,AI$12:AI14)=1,SUM(AI$12:AI14)=1,SUM(AI$12:AI14)=2),0,IF($C15+$ED14&gt;($ED$11*AI$8),1,IF($C15+$D15+$E15+$F15+$ED14&gt;($ED$11*AI$8),2,IF($C15+$D15+$E15+$F15+$G15+$ED14&gt;($ED$11*AI$8),3,0))))</f>
        <v>0</v>
      </c>
      <c r="AJ15" s="239">
        <f>IF(OR(SUMIF(AJ$12:AJ14,2,AJ$12:AJ14)=2,SUMIF(AJ$12:AJ14,1,AJ$12:AJ14)=1,SUM(AJ$12:AJ14)=1,SUM(AJ$12:AJ14)=2),0,IF($C15+$ED14&gt;($ED$11*AJ$8),1,IF($C15+$D15+$E15+$F15+$ED14&gt;($ED$11*AJ$8),2,IF($C15+$D15+$E15+$F15+$G15+$ED14&gt;($ED$11*AJ$8),3,0))))</f>
        <v>0</v>
      </c>
      <c r="AK15" s="239">
        <f>IF(OR(SUMIF(AK$12:AK14,2,AK$12:AK14)=2,SUMIF(AK$12:AK14,1,AK$12:AK14)=1,SUM(AK$12:AK14)=1,SUM(AK$12:AK14)=2),0,IF($C15+$ED14&gt;($ED$11*AK$8),1,IF($C15+$D15+$E15+$F15+$ED14&gt;($ED$11*AK$8),2,IF($C15+$D15+$E15+$F15+$G15+$ED14&gt;($ED$11*AK$8),3,0))))</f>
        <v>0</v>
      </c>
      <c r="AL15" s="239">
        <f>IF(OR(SUMIF(AL$12:AL14,2,AL$12:AL14)=2,SUMIF(AL$12:AL14,1,AL$12:AL14)=1,SUM(AL$12:AL14)=1,SUM(AL$12:AL14)=2),0,IF($C15+$ED14&gt;($ED$11*AL$8),1,IF($C15+$D15+$E15+$F15+$ED14&gt;($ED$11*AL$8),2,IF($C15+$D15+$E15+$F15+$G15+$ED14&gt;($ED$11*AL$8),3,0))))</f>
        <v>0</v>
      </c>
      <c r="AM15" s="239">
        <f>IF(OR(SUMIF(AM$12:AM14,2,AM$12:AM14)=2,SUMIF(AM$12:AM14,1,AM$12:AM14)=1,SUM(AM$12:AM14)=1,SUM(AM$12:AM14)=2),0,IF($C15+$ED14&gt;($ED$11*AM$8),1,IF($C15+$D15+$E15+$F15+$ED14&gt;($ED$11*AM$8),2,IF($C15+$D15+$E15+$F15+$G15+$ED14&gt;($ED$11*AM$8),3,0))))</f>
        <v>0</v>
      </c>
      <c r="AN15" s="239">
        <f>IF(OR(SUMIF(AN$12:AN14,2,AN$12:AN14)=2,SUMIF(AN$12:AN14,1,AN$12:AN14)=1,SUM(AN$12:AN14)=1,SUM(AN$12:AN14)=2),0,IF($C15+$ED14&gt;($ED$11*AN$8),1,IF($C15+$D15+$E15+$F15+$ED14&gt;($ED$11*AN$8),2,IF($C15+$D15+$E15+$F15+$G15+$ED14&gt;($ED$11*AN$8),3,0))))</f>
        <v>0</v>
      </c>
      <c r="AO15" s="239">
        <f>IF(OR(SUMIF(AO$12:AO14,2,AO$12:AO14)=2,SUMIF(AO$12:AO14,1,AO$12:AO14)=1,SUM(AO$12:AO14)=1,SUM(AO$12:AO14)=2),0,IF($C15+$ED14&gt;($ED$11*AO$8),1,IF($C15+$D15+$E15+$F15+$ED14&gt;($ED$11*AO$8),2,IF($C15+$D15+$E15+$F15+$G15+$ED14&gt;($ED$11*AO$8),3,0))))</f>
        <v>0</v>
      </c>
      <c r="AP15" s="239">
        <f>IF(OR(SUMIF(AP$12:AP14,2,AP$12:AP14)=2,SUMIF(AP$12:AP14,1,AP$12:AP14)=1,SUM(AP$12:AP14)=1,SUM(AP$12:AP14)=2),0,IF($C15+$ED14&gt;($ED$11*AP$8),1,IF($C15+$D15+$E15+$F15+$ED14&gt;($ED$11*AP$8),2,IF($C15+$D15+$E15+$F15+$G15+$ED14&gt;($ED$11*AP$8),3,0))))</f>
        <v>0</v>
      </c>
      <c r="AQ15" s="239">
        <f>IF(OR(SUMIF(AQ$12:AQ14,2,AQ$12:AQ14)=2,SUMIF(AQ$12:AQ14,1,AQ$12:AQ14)=1,SUM(AQ$12:AQ14)=1,SUM(AQ$12:AQ14)=2),0,IF($C15+$ED14&gt;($ED$11*AQ$8),1,IF($C15+$D15+$E15+$F15+$ED14&gt;($ED$11*AQ$8),2,IF($C15+$D15+$E15+$F15+$G15+$ED14&gt;($ED$11*AQ$8),3,0))))</f>
        <v>0</v>
      </c>
      <c r="AR15" s="239">
        <f>IF(OR(SUMIF(AR$12:AR14,2,AR$12:AR14)=2,SUMIF(AR$12:AR14,1,AR$12:AR14)=1,SUM(AR$12:AR14)=1,SUM(AR$12:AR14)=2),0,IF($C15+$ED14&gt;($ED$11*AR$8),1,IF($C15+$D15+$E15+$F15+$ED14&gt;($ED$11*AR$8),2,IF($C15+$D15+$E15+$F15+$G15+$ED14&gt;($ED$11*AR$8),3,0))))</f>
        <v>0</v>
      </c>
      <c r="AS15" s="239">
        <f>IF(OR(SUMIF(AS$12:AS14,2,AS$12:AS14)=2,SUMIF(AS$12:AS14,1,AS$12:AS14)=1,SUM(AS$12:AS14)=1,SUM(AS$12:AS14)=2),0,IF($C15+$ED14&gt;($ED$11*AS$8),1,IF($C15+$D15+$E15+$F15+$ED14&gt;($ED$11*AS$8),2,IF($C15+$D15+$E15+$F15+$G15+$ED14&gt;($ED$11*AS$8),3,0))))</f>
        <v>0</v>
      </c>
      <c r="AT15" s="239">
        <f>IF(OR(SUMIF(AT$12:AT14,2,AT$12:AT14)=2,SUMIF(AT$12:AT14,1,AT$12:AT14)=1,SUM(AT$12:AT14)=1,SUM(AT$12:AT14)=2),0,IF($C15+$ED14&gt;($ED$11*AT$8),1,IF($C15+$D15+$E15+$F15+$ED14&gt;($ED$11*AT$8),2,IF($C15+$D15+$E15+$F15+$G15+$ED14&gt;($ED$11*AT$8),3,0))))</f>
        <v>0</v>
      </c>
      <c r="AU15" s="239">
        <f>IF(OR(SUMIF(AU$12:AU14,2,AU$12:AU14)=2,SUMIF(AU$12:AU14,1,AU$12:AU14)=1,SUM(AU$12:AU14)=1,SUM(AU$12:AU14)=2),0,IF($C15+$ED14&gt;($ED$11*AU$8),1,IF($C15+$D15+$E15+$F15+$ED14&gt;($ED$11*AU$8),2,IF($C15+$D15+$E15+$F15+$G15+$ED14&gt;($ED$11*AU$8),3,0))))</f>
        <v>0</v>
      </c>
      <c r="AV15" s="239">
        <f>IF(OR(SUMIF(AV$12:AV14,2,AV$12:AV14)=2,SUMIF(AV$12:AV14,1,AV$12:AV14)=1,SUM(AV$12:AV14)=1,SUM(AV$12:AV14)=2),0,IF($C15+$ED14&gt;($ED$11*AV$8),1,IF($C15+$D15+$E15+$F15+$ED14&gt;($ED$11*AV$8),2,IF($C15+$D15+$E15+$F15+$G15+$ED14&gt;($ED$11*AV$8),3,0))))</f>
        <v>0</v>
      </c>
      <c r="AW15" s="239">
        <f>IF(OR(SUMIF(AW$12:AW14,2,AW$12:AW14)=2,SUMIF(AW$12:AW14,1,AW$12:AW14)=1,SUM(AW$12:AW14)=1,SUM(AW$12:AW14)=2),0,IF($C15+$ED14&gt;($ED$11*AW$8),1,IF($C15+$D15+$E15+$F15+$ED14&gt;($ED$11*AW$8),2,IF($C15+$D15+$E15+$F15+$G15+$ED14&gt;($ED$11*AW$8),3,0))))</f>
        <v>0</v>
      </c>
      <c r="AX15" s="239">
        <f>IF(OR(SUMIF(AX$12:AX14,2,AX$12:AX14)=2,SUMIF(AX$12:AX14,1,AX$12:AX14)=1,SUM(AX$12:AX14)=1,SUM(AX$12:AX14)=2),0,IF($C15+$ED14&gt;($ED$11*AX$8),1,IF($C15+$D15+$E15+$F15+$ED14&gt;($ED$11*AX$8),2,IF($C15+$D15+$E15+$F15+$G15+$ED14&gt;($ED$11*AX$8),3,0))))</f>
        <v>0</v>
      </c>
      <c r="AY15" s="239">
        <f>IF(OR(SUMIF(AY$12:AY14,2,AY$12:AY14)=2,SUMIF(AY$12:AY14,1,AY$12:AY14)=1,SUM(AY$12:AY14)=1,SUM(AY$12:AY14)=2),0,IF($C15+$ED14&gt;($ED$11*AY$8),1,IF($C15+$D15+$E15+$F15+$ED14&gt;($ED$11*AY$8),2,IF($C15+$D15+$E15+$F15+$G15+$ED14&gt;($ED$11*AY$8),3,0))))</f>
        <v>0</v>
      </c>
      <c r="AZ15" s="239">
        <f>IF(OR(SUMIF(AZ$12:AZ14,2,AZ$12:AZ14)=2,SUMIF(AZ$12:AZ14,1,AZ$12:AZ14)=1,SUM(AZ$12:AZ14)=1,SUM(AZ$12:AZ14)=2),0,IF($C15+$ED14&gt;($ED$11*AZ$8),1,IF($C15+$D15+$E15+$F15+$ED14&gt;($ED$11*AZ$8),2,IF($C15+$D15+$E15+$F15+$G15+$ED14&gt;($ED$11*AZ$8),3,0))))</f>
        <v>0</v>
      </c>
      <c r="BA15" s="239">
        <f>IF(OR(SUMIF(BA$12:BA14,2,BA$12:BA14)=2,SUMIF(BA$12:BA14,1,BA$12:BA14)=1,SUM(BA$12:BA14)=1,SUM(BA$12:BA14)=2),0,IF($C15+$ED14&gt;($ED$11*BA$8),1,IF($C15+$D15+$E15+$F15+$ED14&gt;($ED$11*BA$8),2,IF($C15+$D15+$E15+$F15+$G15+$ED14&gt;($ED$11*BA$8),3,0))))</f>
        <v>0</v>
      </c>
      <c r="BB15" s="239">
        <f>IF(OR(SUMIF(BB$12:BB14,2,BB$12:BB14)=2,SUMIF(BB$12:BB14,1,BB$12:BB14)=1,SUM(BB$12:BB14)=1,SUM(BB$12:BB14)=2),0,IF($C15+$ED14&gt;($ED$11*BB$8),1,IF($C15+$D15+$E15+$F15+$ED14&gt;($ED$11*BB$8),2,IF($C15+$D15+$E15+$F15+$G15+$ED14&gt;($ED$11*BB$8),3,0))))</f>
        <v>0</v>
      </c>
      <c r="BC15" s="239">
        <f>IF(OR(SUMIF(BC$12:BC14,2,BC$12:BC14)=2,SUMIF(BC$12:BC14,1,BC$12:BC14)=1,SUM(BC$12:BC14)=1,SUM(BC$12:BC14)=2),0,IF($C15+$ED14&gt;($ED$11*BC$8),1,IF($C15+$D15+$E15+$F15+$ED14&gt;($ED$11*BC$8),2,IF($C15+$D15+$E15+$F15+$G15+$ED14&gt;($ED$11*BC$8),3,0))))</f>
        <v>0</v>
      </c>
      <c r="BD15" s="239">
        <f>IF(OR(SUMIF(BD$12:BD14,2,BD$12:BD14)=2,SUMIF(BD$12:BD14,1,BD$12:BD14)=1,SUM(BD$12:BD14)=1,SUM(BD$12:BD14)=2),0,IF($C15+$ED14&gt;($ED$11*BD$8),1,IF($C15+$D15+$E15+$F15+$ED14&gt;($ED$11*BD$8),2,IF($C15+$D15+$E15+$F15+$G15+$ED14&gt;($ED$11*BD$8),3,0))))</f>
        <v>0</v>
      </c>
      <c r="BE15" s="239">
        <f>IF(OR(SUMIF(BE$12:BE14,2,BE$12:BE14)=2,SUMIF(BE$12:BE14,1,BE$12:BE14)=1,SUM(BE$12:BE14)=1,SUM(BE$12:BE14)=2),0,IF($C15+$ED14&gt;($ED$11*BE$8),1,IF($C15+$D15+$E15+$F15+$ED14&gt;($ED$11*BE$8),2,IF($C15+$D15+$E15+$F15+$G15+$ED14&gt;($ED$11*BE$8),3,0))))</f>
        <v>0</v>
      </c>
      <c r="BF15" s="239">
        <f>IF(OR(SUMIF(BF$12:BF14,2,BF$12:BF14)=2,SUMIF(BF$12:BF14,1,BF$12:BF14)=1,SUM(BF$12:BF14)=1,SUM(BF$12:BF14)=2),0,IF($C15+$ED14&gt;($ED$11*BF$8),1,IF($C15+$D15+$E15+$F15+$ED14&gt;($ED$11*BF$8),2,IF($C15+$D15+$E15+$F15+$G15+$ED14&gt;($ED$11*BF$8),3,0))))</f>
        <v>0</v>
      </c>
      <c r="BG15" s="239">
        <f>IF(OR(SUMIF(BG$12:BG14,2,BG$12:BG14)=2,SUMIF(BG$12:BG14,1,BG$12:BG14)=1,SUM(BG$12:BG14)=1,SUM(BG$12:BG14)=2),0,IF($C15+$ED14&gt;($ED$11*BG$8),1,IF($C15+$D15+$E15+$F15+$ED14&gt;($ED$11*BG$8),2,IF($C15+$D15+$E15+$F15+$G15+$ED14&gt;($ED$11*BG$8),3,0))))</f>
        <v>0</v>
      </c>
      <c r="BH15" s="239">
        <f>IF(OR(SUMIF(BH$12:BH14,2,BH$12:BH14)=2,SUMIF(BH$12:BH14,1,BH$12:BH14)=1,SUM(BH$12:BH14)=1,SUM(BH$12:BH14)=2),0,IF($C15+$ED14&gt;($ED$11*BH$8),1,IF($C15+$D15+$E15+$F15+$ED14&gt;($ED$11*BH$8),2,IF($C15+$D15+$E15+$F15+$G15+$ED14&gt;($ED$11*BH$8),3,0))))</f>
        <v>0</v>
      </c>
      <c r="BI15" s="239">
        <f>IF(OR(SUMIF(BI$12:BI14,2,BI$12:BI14)=2,SUMIF(BI$12:BI14,1,BI$12:BI14)=1,SUM(BI$12:BI14)=1,SUM(BI$12:BI14)=2),0,IF($C15+$ED14&gt;($ED$11*BI$8),1,IF($C15+$D15+$E15+$F15+$ED14&gt;($ED$11*BI$8),2,IF($C15+$D15+$E15+$F15+$G15+$ED14&gt;($ED$11*BI$8),3,0))))</f>
        <v>0</v>
      </c>
      <c r="BJ15" s="239">
        <f>IF(OR(SUMIF(BJ$12:BJ14,2,BJ$12:BJ14)=2,SUMIF(BJ$12:BJ14,1,BJ$12:BJ14)=1,SUM(BJ$12:BJ14)=1,SUM(BJ$12:BJ14)=2),0,IF($C15+$ED14&gt;($ED$11*BJ$8),1,IF($C15+$D15+$E15+$F15+$ED14&gt;($ED$11*BJ$8),2,IF($C15+$D15+$E15+$F15+$G15+$ED14&gt;($ED$11*BJ$8),3,0))))</f>
        <v>0</v>
      </c>
      <c r="BK15" s="239">
        <f>IF(OR(SUMIF(BK$12:BK14,2,BK$12:BK14)=2,SUMIF(BK$12:BK14,1,BK$12:BK14)=1,SUM(BK$12:BK14)=1,SUM(BK$12:BK14)=2),0,IF($C15+$ED14&gt;($ED$11*BK$8),1,IF($C15+$D15+$E15+$F15+$ED14&gt;($ED$11*BK$8),2,IF($C15+$D15+$E15+$F15+$G15+$ED14&gt;($ED$11*BK$8),3,0))))</f>
        <v>0</v>
      </c>
      <c r="BL15" s="239">
        <f>IF(OR(SUMIF(BL$12:BL14,2,BL$12:BL14)=2,SUMIF(BL$12:BL14,1,BL$12:BL14)=1,SUM(BL$12:BL14)=1,SUM(BL$12:BL14)=2),0,IF($C15+$ED14&gt;($ED$11*BL$8),1,IF($C15+$D15+$E15+$F15+$ED14&gt;($ED$11*BL$8),2,IF($C15+$D15+$E15+$F15+$G15+$ED14&gt;($ED$11*BL$8),3,0))))</f>
        <v>0</v>
      </c>
      <c r="BM15" s="239">
        <f>IF(OR(SUMIF(BM$12:BM14,2,BM$12:BM14)=2,SUMIF(BM$12:BM14,1,BM$12:BM14)=1,SUM(BM$12:BM14)=1,SUM(BM$12:BM14)=2),0,IF($C15+$ED14&gt;($ED$11*BM$8),1,IF($C15+$D15+$E15+$F15+$ED14&gt;($ED$11*BM$8),2,IF($C15+$D15+$E15+$F15+$G15+$ED14&gt;($ED$11*BM$8),3,0))))</f>
        <v>0</v>
      </c>
      <c r="BN15" s="239">
        <f>IF(OR(SUMIF(BN$12:BN14,2,BN$12:BN14)=2,SUMIF(BN$12:BN14,1,BN$12:BN14)=1,SUM(BN$12:BN14)=1,SUM(BN$12:BN14)=2),0,IF($C15+$ED14&gt;($ED$11*BN$8),1,IF($C15+$D15+$E15+$F15+$ED14&gt;($ED$11*BN$8),2,IF($C15+$D15+$E15+$F15+$G15+$ED14&gt;($ED$11*BN$8),3,0))))</f>
        <v>0</v>
      </c>
      <c r="BO15" s="239">
        <f>IF(OR(SUMIF(BO$12:BO14,2,BO$12:BO14)=2,SUMIF(BO$12:BO14,1,BO$12:BO14)=1,SUM(BO$12:BO14)=1,SUM(BO$12:BO14)=2),0,IF($C15+$ED14&gt;($ED$11*BO$8),1,IF($C15+$D15+$E15+$F15+$ED14&gt;($ED$11*BO$8),2,IF($C15+$D15+$E15+$F15+$G15+$ED14&gt;($ED$11*BO$8),3,0))))</f>
        <v>0</v>
      </c>
      <c r="BP15" s="239">
        <f>IF(OR(SUMIF(BP$12:BP14,2,BP$12:BP14)=2,SUMIF(BP$12:BP14,1,BP$12:BP14)=1,SUM(BP$12:BP14)=1,SUM(BP$12:BP14)=2),0,IF($C15+$ED14&gt;($ED$11*BP$8),1,IF($C15+$D15+$E15+$F15+$ED14&gt;($ED$11*BP$8),2,IF($C15+$D15+$E15+$F15+$G15+$ED14&gt;($ED$11*BP$8),3,0))))</f>
        <v>0</v>
      </c>
      <c r="BQ15" s="239">
        <f>IF(OR(SUMIF(BQ$12:BQ14,2,BQ$12:BQ14)=2,SUMIF(BQ$12:BQ14,1,BQ$12:BQ14)=1,SUM(BQ$12:BQ14)=1,SUM(BQ$12:BQ14)=2),0,IF($C15+$ED14&gt;($ED$11*BQ$8),1,IF($C15+$D15+$E15+$F15+$ED14&gt;($ED$11*BQ$8),2,IF($C15+$D15+$E15+$F15+$G15+$ED14&gt;($ED$11*BQ$8),3,0))))</f>
        <v>0</v>
      </c>
      <c r="BR15" s="239">
        <f>IF(OR(SUMIF(BR$12:BR14,2,BR$12:BR14)=2,SUMIF(BR$12:BR14,1,BR$12:BR14)=1,SUM(BR$12:BR14)=1,SUM(BR$12:BR14)=2),0,IF($C15+$ED14&gt;($ED$11*BR$8),1,IF($C15+$D15+$E15+$F15+$ED14&gt;($ED$11*BR$8),2,IF($C15+$D15+$E15+$F15+$G15+$ED14&gt;($ED$11*BR$8),3,0))))</f>
        <v>0</v>
      </c>
      <c r="BS15" s="239">
        <f>IF(OR(SUMIF(BS$12:BS14,2,BS$12:BS14)=2,SUMIF(BS$12:BS14,1,BS$12:BS14)=1,SUM(BS$12:BS14)=1,SUM(BS$12:BS14)=2),0,IF($C15+$ED14&gt;($ED$11*BS$8),1,IF($C15+$D15+$E15+$F15+$ED14&gt;($ED$11*BS$8),2,IF($C15+$D15+$E15+$F15+$G15+$ED14&gt;($ED$11*BS$8),3,0))))</f>
        <v>0</v>
      </c>
      <c r="BT15" s="239">
        <f>IF(OR(SUMIF(BT$12:BT14,2,BT$12:BT14)=2,SUMIF(BT$12:BT14,1,BT$12:BT14)=1,SUM(BT$12:BT14)=1,SUM(BT$12:BT14)=2),0,IF($C15+$ED14&gt;($ED$11*BT$8),1,IF($C15+$D15+$E15+$F15+$ED14&gt;($ED$11*BT$8),2,IF($C15+$D15+$E15+$F15+$G15+$ED14&gt;($ED$11*BT$8),3,0))))</f>
        <v>0</v>
      </c>
      <c r="BU15" s="239">
        <f>IF(OR(SUMIF(BU$12:BU14,2,BU$12:BU14)=2,SUMIF(BU$12:BU14,1,BU$12:BU14)=1,SUM(BU$12:BU14)=1,SUM(BU$12:BU14)=2),0,IF($C15+$ED14&gt;($ED$11*BU$8),1,IF($C15+$D15+$E15+$F15+$ED14&gt;($ED$11*BU$8),2,IF($C15+$D15+$E15+$F15+$G15+$ED14&gt;($ED$11*BU$8),3,0))))</f>
        <v>0</v>
      </c>
      <c r="BV15" s="239">
        <f>IF(OR(SUMIF(BV$12:BV14,2,BV$12:BV14)=2,SUMIF(BV$12:BV14,1,BV$12:BV14)=1,SUM(BV$12:BV14)=1,SUM(BV$12:BV14)=2),0,IF($C15+$ED14&gt;($ED$11*BV$8),1,IF($C15+$D15+$E15+$F15+$ED14&gt;($ED$11*BV$8),2,IF($C15+$D15+$E15+$F15+$G15+$ED14&gt;($ED$11*BV$8),3,0))))</f>
        <v>0</v>
      </c>
      <c r="BW15" s="239">
        <f>IF(OR(SUMIF(BW$12:BW14,2,BW$12:BW14)=2,SUMIF(BW$12:BW14,1,BW$12:BW14)=1,SUM(BW$12:BW14)=1,SUM(BW$12:BW14)=2),0,IF($C15+$ED14&gt;($ED$11*BW$8),1,IF($C15+$D15+$E15+$F15+$ED14&gt;($ED$11*BW$8),2,IF($C15+$D15+$E15+$F15+$G15+$ED14&gt;($ED$11*BW$8),3,0))))</f>
        <v>0</v>
      </c>
      <c r="BX15" s="239">
        <f>IF(OR(SUMIF(BX$12:BX14,2,BX$12:BX14)=2,SUMIF(BX$12:BX14,1,BX$12:BX14)=1,SUM(BX$12:BX14)=1,SUM(BX$12:BX14)=2),0,IF($C15+$ED14&gt;($ED$11*BX$8),1,IF($C15+$D15+$E15+$F15+$ED14&gt;($ED$11*BX$8),2,IF($C15+$D15+$E15+$F15+$G15+$ED14&gt;($ED$11*BX$8),3,0))))</f>
        <v>0</v>
      </c>
      <c r="BY15" s="239">
        <f>IF(OR(SUMIF(BY$12:BY14,2,BY$12:BY14)=2,SUMIF(BY$12:BY14,1,BY$12:BY14)=1,SUM(BY$12:BY14)=1,SUM(BY$12:BY14)=2),0,IF($C15+$ED14&gt;($ED$11*BY$8),1,IF($C15+$D15+$E15+$F15+$ED14&gt;($ED$11*BY$8),2,IF($C15+$D15+$E15+$F15+$G15+$ED14&gt;($ED$11*BY$8),3,0))))</f>
        <v>0</v>
      </c>
      <c r="BZ15" s="239">
        <f>IF(OR(SUMIF(BZ$12:BZ14,2,BZ$12:BZ14)=2,SUMIF(BZ$12:BZ14,1,BZ$12:BZ14)=1,SUM(BZ$12:BZ14)=1,SUM(BZ$12:BZ14)=2),0,IF($C15+$ED14&gt;($ED$11*BZ$8),1,IF($C15+$D15+$E15+$F15+$ED14&gt;($ED$11*BZ$8),2,IF($C15+$D15+$E15+$F15+$G15+$ED14&gt;($ED$11*BZ$8),3,0))))</f>
        <v>0</v>
      </c>
      <c r="CA15" s="239">
        <f>IF(OR(SUMIF(CA$12:CA14,2,CA$12:CA14)=2,SUMIF(CA$12:CA14,1,CA$12:CA14)=1,SUM(CA$12:CA14)=1,SUM(CA$12:CA14)=2),0,IF($C15+$ED14&gt;($ED$11*CA$8),1,IF($C15+$D15+$E15+$F15+$ED14&gt;($ED$11*CA$8),2,IF($C15+$D15+$E15+$F15+$G15+$ED14&gt;($ED$11*CA$8),3,0))))</f>
        <v>0</v>
      </c>
      <c r="CB15" s="239">
        <f>IF(OR(SUMIF(CB$12:CB14,2,CB$12:CB14)=2,SUMIF(CB$12:CB14,1,CB$12:CB14)=1,SUM(CB$12:CB14)=1,SUM(CB$12:CB14)=2),0,IF($C15+$ED14&gt;($ED$11*CB$8),1,IF($C15+$D15+$E15+$F15+$ED14&gt;($ED$11*CB$8),2,IF($C15+$D15+$E15+$F15+$G15+$ED14&gt;($ED$11*CB$8),3,0))))</f>
        <v>0</v>
      </c>
      <c r="CC15" s="239">
        <f>IF(OR(SUMIF(CC$12:CC14,2,CC$12:CC14)=2,SUMIF(CC$12:CC14,1,CC$12:CC14)=1,SUM(CC$12:CC14)=1,SUM(CC$12:CC14)=2),0,IF($C15+$ED14&gt;($ED$11*CC$8),1,IF($C15+$D15+$E15+$F15+$ED14&gt;($ED$11*CC$8),2,IF($C15+$D15+$E15+$F15+$G15+$ED14&gt;($ED$11*CC$8),3,0))))</f>
        <v>0</v>
      </c>
      <c r="CD15" s="239">
        <f>IF(OR(SUMIF(CD$12:CD14,2,CD$12:CD14)=2,SUMIF(CD$12:CD14,1,CD$12:CD14)=1,SUM(CD$12:CD14)=1,SUM(CD$12:CD14)=2),0,IF($C15+$ED14&gt;($ED$11*CD$8),1,IF($C15+$D15+$E15+$F15+$ED14&gt;($ED$11*CD$8),2,IF($C15+$D15+$E15+$F15+$G15+$ED14&gt;($ED$11*CD$8),3,0))))</f>
        <v>0</v>
      </c>
      <c r="CE15" s="239">
        <f>IF(OR(SUMIF(CE$12:CE14,2,CE$12:CE14)=2,SUMIF(CE$12:CE14,1,CE$12:CE14)=1,SUM(CE$12:CE14)=1,SUM(CE$12:CE14)=2),0,IF($C15+$ED14&gt;($ED$11*CE$8),1,IF($C15+$D15+$E15+$F15+$ED14&gt;($ED$11*CE$8),2,IF($C15+$D15+$E15+$F15+$G15+$ED14&gt;($ED$11*CE$8),3,0))))</f>
        <v>0</v>
      </c>
      <c r="CF15" s="239">
        <f>IF(OR(SUMIF(CF$12:CF14,2,CF$12:CF14)=2,SUMIF(CF$12:CF14,1,CF$12:CF14)=1,SUM(CF$12:CF14)=1,SUM(CF$12:CF14)=2),0,IF($C15+$ED14&gt;($ED$11*CF$8),1,IF($C15+$D15+$E15+$F15+$ED14&gt;($ED$11*CF$8),2,IF($C15+$D15+$E15+$F15+$G15+$ED14&gt;($ED$11*CF$8),3,0))))</f>
        <v>0</v>
      </c>
      <c r="CG15" s="239">
        <f>IF(OR(SUMIF(CG$12:CG14,2,CG$12:CG14)=2,SUMIF(CG$12:CG14,1,CG$12:CG14)=1,SUM(CG$12:CG14)=1,SUM(CG$12:CG14)=2),0,IF($C15+$ED14&gt;($ED$11*CG$8),1,IF($C15+$D15+$E15+$F15+$ED14&gt;($ED$11*CG$8),2,IF($C15+$D15+$E15+$F15+$G15+$ED14&gt;($ED$11*CG$8),3,0))))</f>
        <v>0</v>
      </c>
      <c r="CH15" s="239">
        <f>IF(OR(SUMIF(CH$12:CH14,2,CH$12:CH14)=2,SUMIF(CH$12:CH14,1,CH$12:CH14)=1,SUM(CH$12:CH14)=1,SUM(CH$12:CH14)=2),0,IF($C15+$ED14&gt;($ED$11*CH$8),1,IF($C15+$D15+$E15+$F15+$ED14&gt;($ED$11*CH$8),2,IF($C15+$D15+$E15+$F15+$G15+$ED14&gt;($ED$11*CH$8),3,0))))</f>
        <v>0</v>
      </c>
      <c r="CI15" s="239">
        <f>IF(OR(SUMIF(CI$12:CI14,2,CI$12:CI14)=2,SUMIF(CI$12:CI14,1,CI$12:CI14)=1,SUM(CI$12:CI14)=1,SUM(CI$12:CI14)=2),0,IF($C15+$ED14&gt;($ED$11*CI$8),1,IF($C15+$D15+$E15+$F15+$ED14&gt;($ED$11*CI$8),2,IF($C15+$D15+$E15+$F15+$G15+$ED14&gt;($ED$11*CI$8),3,0))))</f>
        <v>0</v>
      </c>
      <c r="CJ15" s="239">
        <f>IF(OR(SUMIF(CJ$12:CJ14,2,CJ$12:CJ14)=2,SUMIF(CJ$12:CJ14,1,CJ$12:CJ14)=1,SUM(CJ$12:CJ14)=1,SUM(CJ$12:CJ14)=2),0,IF($C15+$ED14&gt;($ED$11*CJ$8),1,IF($C15+$D15+$E15+$F15+$ED14&gt;($ED$11*CJ$8),2,IF($C15+$D15+$E15+$F15+$G15+$ED14&gt;($ED$11*CJ$8),3,0))))</f>
        <v>0</v>
      </c>
      <c r="CK15" s="239">
        <f>IF(OR(SUMIF(CK$12:CK14,2,CK$12:CK14)=2,SUMIF(CK$12:CK14,1,CK$12:CK14)=1,SUM(CK$12:CK14)=1,SUM(CK$12:CK14)=2),0,IF($C15+$ED14&gt;($ED$11*CK$8),1,IF($C15+$D15+$E15+$F15+$ED14&gt;($ED$11*CK$8),2,IF($C15+$D15+$E15+$F15+$G15+$ED14&gt;($ED$11*CK$8),3,0))))</f>
        <v>0</v>
      </c>
      <c r="CL15" s="239">
        <f>IF(OR(SUMIF(CL$12:CL14,2,CL$12:CL14)=2,SUMIF(CL$12:CL14,1,CL$12:CL14)=1,SUM(CL$12:CL14)=1,SUM(CL$12:CL14)=2),0,IF($C15+$ED14&gt;($ED$11*CL$8),1,IF($C15+$D15+$E15+$F15+$ED14&gt;($ED$11*CL$8),2,IF($C15+$D15+$E15+$F15+$G15+$ED14&gt;($ED$11*CL$8),3,0))))</f>
        <v>0</v>
      </c>
      <c r="CM15" s="239">
        <f>IF(OR(SUMIF(CM$12:CM14,2,CM$12:CM14)=2,SUMIF(CM$12:CM14,1,CM$12:CM14)=1,SUM(CM$12:CM14)=1,SUM(CM$12:CM14)=2),0,IF($C15+$ED14&gt;($ED$11*CM$8),1,IF($C15+$D15+$E15+$F15+$ED14&gt;($ED$11*CM$8),2,IF($C15+$D15+$E15+$F15+$G15+$ED14&gt;($ED$11*CM$8),3,0))))</f>
        <v>0</v>
      </c>
      <c r="CN15" s="239">
        <f>IF(OR(SUMIF(CN$12:CN14,2,CN$12:CN14)=2,SUMIF(CN$12:CN14,1,CN$12:CN14)=1,SUM(CN$12:CN14)=1,SUM(CN$12:CN14)=2),0,IF($C15+$ED14&gt;($ED$11*CN$8),1,IF($C15+$D15+$E15+$F15+$ED14&gt;($ED$11*CN$8),2,IF($C15+$D15+$E15+$F15+$G15+$ED14&gt;($ED$11*CN$8),3,0))))</f>
        <v>0</v>
      </c>
      <c r="CO15" s="239">
        <f>IF(OR(SUMIF(CO$12:CO14,2,CO$12:CO14)=2,SUMIF(CO$12:CO14,1,CO$12:CO14)=1,SUM(CO$12:CO14)=1,SUM(CO$12:CO14)=2),0,IF($C15+$ED14&gt;($ED$11*CO$8),1,IF($C15+$D15+$E15+$F15+$ED14&gt;($ED$11*CO$8),2,IF($C15+$D15+$E15+$F15+$G15+$ED14&gt;($ED$11*CO$8),3,0))))</f>
        <v>0</v>
      </c>
      <c r="CP15" s="239">
        <f>IF(OR(SUMIF(CP$12:CP14,2,CP$12:CP14)=2,SUMIF(CP$12:CP14,1,CP$12:CP14)=1,SUM(CP$12:CP14)=1,SUM(CP$12:CP14)=2),0,IF($C15+$ED14&gt;($ED$11*CP$8),1,IF($C15+$D15+$E15+$F15+$ED14&gt;($ED$11*CP$8),2,IF($C15+$D15+$E15+$F15+$G15+$ED14&gt;($ED$11*CP$8),3,0))))</f>
        <v>0</v>
      </c>
      <c r="CQ15" s="239">
        <f>IF(OR(SUMIF(CQ$12:CQ14,2,CQ$12:CQ14)=2,SUMIF(CQ$12:CQ14,1,CQ$12:CQ14)=1,SUM(CQ$12:CQ14)=1,SUM(CQ$12:CQ14)=2),0,IF($C15+$ED14&gt;($ED$11*CQ$8),1,IF($C15+$D15+$E15+$F15+$ED14&gt;($ED$11*CQ$8),2,IF($C15+$D15+$E15+$F15+$G15+$ED14&gt;($ED$11*CQ$8),3,0))))</f>
        <v>0</v>
      </c>
      <c r="CR15" s="239">
        <f>IF(OR(SUMIF(CR$12:CR14,2,CR$12:CR14)=2,SUMIF(CR$12:CR14,1,CR$12:CR14)=1,SUM(CR$12:CR14)=1,SUM(CR$12:CR14)=2),0,IF($C15+$ED14&gt;($ED$11*CR$8),1,IF($C15+$D15+$E15+$F15+$ED14&gt;($ED$11*CR$8),2,IF($C15+$D15+$E15+$F15+$G15+$ED14&gt;($ED$11*CR$8),3,0))))</f>
        <v>0</v>
      </c>
      <c r="CS15" s="239">
        <f>IF(OR(SUMIF(CS$12:CS14,2,CS$12:CS14)=2,SUMIF(CS$12:CS14,1,CS$12:CS14)=1,SUM(CS$12:CS14)=1,SUM(CS$12:CS14)=2),0,IF($C15+$ED14&gt;($ED$11*CS$8),1,IF($C15+$D15+$E15+$F15+$ED14&gt;($ED$11*CS$8),2,IF($C15+$D15+$E15+$F15+$G15+$ED14&gt;($ED$11*CS$8),3,0))))</f>
        <v>0</v>
      </c>
      <c r="CT15" s="239">
        <f>IF(OR(SUMIF(CT$12:CT14,2,CT$12:CT14)=2,SUMIF(CT$12:CT14,1,CT$12:CT14)=1,SUM(CT$12:CT14)=1,SUM(CT$12:CT14)=2),0,IF($C15+$ED14&gt;($ED$11*CT$8),1,IF($C15+$D15+$E15+$F15+$ED14&gt;($ED$11*CT$8),2,IF($C15+$D15+$E15+$F15+$G15+$ED14&gt;($ED$11*CT$8),3,0))))</f>
        <v>0</v>
      </c>
      <c r="CU15" s="239">
        <f>IF(OR(SUMIF(CU$12:CU14,2,CU$12:CU14)=2,SUMIF(CU$12:CU14,1,CU$12:CU14)=1,SUM(CU$12:CU14)=1,SUM(CU$12:CU14)=2),0,IF($C15+$ED14&gt;($ED$11*CU$8),1,IF($C15+$D15+$E15+$F15+$ED14&gt;($ED$11*CU$8),2,IF($C15+$D15+$E15+$F15+$G15+$ED14&gt;($ED$11*CU$8),3,0))))</f>
        <v>0</v>
      </c>
      <c r="CV15" s="239">
        <f>IF(OR(SUMIF(CV$12:CV14,2,CV$12:CV14)=2,SUMIF(CV$12:CV14,1,CV$12:CV14)=1,SUM(CV$12:CV14)=1,SUM(CV$12:CV14)=2),0,IF($C15+$ED14&gt;($ED$11*CV$8),1,IF($C15+$D15+$E15+$F15+$ED14&gt;($ED$11*CV$8),2,IF($C15+$D15+$E15+$F15+$G15+$ED14&gt;($ED$11*CV$8),3,0))))</f>
        <v>0</v>
      </c>
      <c r="CW15" s="239">
        <f>IF(OR(SUMIF(CW$12:CW14,2,CW$12:CW14)=2,SUMIF(CW$12:CW14,1,CW$12:CW14)=1,SUM(CW$12:CW14)=1,SUM(CW$12:CW14)=2),0,IF($C15+$ED14&gt;($ED$11*CW$8),1,IF($C15+$D15+$E15+$F15+$ED14&gt;($ED$11*CW$8),2,IF($C15+$D15+$E15+$F15+$G15+$ED14&gt;($ED$11*CW$8),3,0))))</f>
        <v>0</v>
      </c>
      <c r="CX15" s="239">
        <f>IF(OR(SUMIF(CX$12:CX14,2,CX$12:CX14)=2,SUMIF(CX$12:CX14,1,CX$12:CX14)=1,SUM(CX$12:CX14)=1,SUM(CX$12:CX14)=2),0,IF($C15+$ED14&gt;($ED$11*CX$8),1,IF($C15+$D15+$E15+$F15+$ED14&gt;($ED$11*CX$8),2,IF($C15+$D15+$E15+$F15+$G15+$ED14&gt;($ED$11*CX$8),3,0))))</f>
        <v>0</v>
      </c>
      <c r="CY15" s="239">
        <f>IF(OR(SUMIF(CY$12:CY14,2,CY$12:CY14)=2,SUMIF(CY$12:CY14,1,CY$12:CY14)=1,SUM(CY$12:CY14)=1,SUM(CY$12:CY14)=2),0,IF($C15+$ED14&gt;($ED$11*CY$8),1,IF($C15+$D15+$E15+$F15+$ED14&gt;($ED$11*CY$8),2,IF($C15+$D15+$E15+$F15+$G15+$ED14&gt;($ED$11*CY$8),3,0))))</f>
        <v>0</v>
      </c>
      <c r="CZ15" s="239">
        <f>IF(OR(SUMIF(CZ$12:CZ14,2,CZ$12:CZ14)=2,SUMIF(CZ$12:CZ14,1,CZ$12:CZ14)=1,SUM(CZ$12:CZ14)=1,SUM(CZ$12:CZ14)=2),0,IF($C15+$ED14&gt;($ED$11*CZ$8),1,IF($C15+$D15+$E15+$F15+$ED14&gt;($ED$11*CZ$8),2,IF($C15+$D15+$E15+$F15+$G15+$ED14&gt;($ED$11*CZ$8),3,0))))</f>
        <v>0</v>
      </c>
      <c r="DA15" s="239">
        <f>IF(OR(SUMIF(DA$12:DA14,2,DA$12:DA14)=2,SUMIF(DA$12:DA14,1,DA$12:DA14)=1,SUM(DA$12:DA14)=1,SUM(DA$12:DA14)=2),0,IF($C15+$ED14&gt;($ED$11*DA$8),1,IF($C15+$D15+$E15+$F15+$ED14&gt;($ED$11*DA$8),2,IF($C15+$D15+$E15+$F15+$G15+$ED14&gt;($ED$11*DA$8),3,0))))</f>
        <v>0</v>
      </c>
      <c r="DB15" s="239">
        <f>IF(OR(SUMIF(DB$12:DB14,2,DB$12:DB14)=2,SUMIF(DB$12:DB14,1,DB$12:DB14)=1,SUM(DB$12:DB14)=1,SUM(DB$12:DB14)=2),0,IF($C15+$ED14&gt;($ED$11*DB$8),1,IF($C15+$D15+$E15+$F15+$ED14&gt;($ED$11*DB$8),2,IF($C15+$D15+$E15+$F15+$G15+$ED14&gt;($ED$11*DB$8),3,0))))</f>
        <v>0</v>
      </c>
      <c r="DC15" s="239">
        <f>IF(OR(SUMIF(DC$12:DC14,2,DC$12:DC14)=2,SUMIF(DC$12:DC14,1,DC$12:DC14)=1,SUM(DC$12:DC14)=1,SUM(DC$12:DC14)=2),0,IF($C15+$ED14&gt;($ED$11*DC$8),1,IF($C15+$D15+$E15+$F15+$ED14&gt;($ED$11*DC$8),2,IF($C15+$D15+$E15+$F15+$G15+$ED14&gt;($ED$11*DC$8),3,0))))</f>
        <v>0</v>
      </c>
      <c r="DD15" s="239">
        <f>IF(OR(SUMIF(DD$12:DD14,2,DD$12:DD14)=2,SUMIF(DD$12:DD14,1,DD$12:DD14)=1,SUM(DD$12:DD14)=1,SUM(DD$12:DD14)=2),0,IF($C15+$ED14&gt;($ED$11*DD$8),1,IF($C15+$D15+$E15+$F15+$ED14&gt;($ED$11*DD$8),2,IF($C15+$D15+$E15+$F15+$G15+$ED14&gt;($ED$11*DD$8),3,0))))</f>
        <v>0</v>
      </c>
      <c r="DE15" s="239">
        <f>IF(OR(SUMIF(DE$12:DE14,2,DE$12:DE14)=2,SUMIF(DE$12:DE14,1,DE$12:DE14)=1,SUM(DE$12:DE14)=1,SUM(DE$12:DE14)=2),0,IF($C15+$ED14&gt;($ED$11*DE$8),1,IF($C15+$D15+$E15+$F15+$ED14&gt;($ED$11*DE$8),2,IF($C15+$D15+$E15+$F15+$G15+$ED14&gt;($ED$11*DE$8),3,0))))</f>
        <v>0</v>
      </c>
      <c r="DF15" s="239">
        <f>IF(OR(SUMIF(DF$12:DF14,2,DF$12:DF14)=2,SUMIF(DF$12:DF14,1,DF$12:DF14)=1,SUM(DF$12:DF14)=1,SUM(DF$12:DF14)=2),0,IF($C15+$ED14&gt;($ED$11*DF$8),1,IF($C15+$D15+$E15+$F15+$ED14&gt;($ED$11*DF$8),2,IF($C15+$D15+$E15+$F15+$G15+$ED14&gt;($ED$11*DF$8),3,0))))</f>
        <v>0</v>
      </c>
      <c r="DG15" s="239">
        <f>IF(OR(SUMIF(DG$12:DG14,2,DG$12:DG14)=2,SUMIF(DG$12:DG14,1,DG$12:DG14)=1,SUM(DG$12:DG14)=1,SUM(DG$12:DG14)=2),0,IF($C15+$ED14&gt;($ED$11*DG$8),1,IF($C15+$D15+$E15+$F15+$ED14&gt;($ED$11*DG$8),2,IF($C15+$D15+$E15+$F15+$G15+$ED14&gt;($ED$11*DG$8),3,0))))</f>
        <v>0</v>
      </c>
      <c r="DH15" s="239">
        <f>IF(OR(SUMIF(DH$12:DH14,2,DH$12:DH14)=2,SUMIF(DH$12:DH14,1,DH$12:DH14)=1,SUM(DH$12:DH14)=1,SUM(DH$12:DH14)=2),0,IF($C15+$ED14&gt;($ED$11*DH$8),1,IF($C15+$D15+$E15+$F15+$ED14&gt;($ED$11*DH$8),2,IF($C15+$D15+$E15+$F15+$G15+$ED14&gt;($ED$11*DH$8),3,0))))</f>
        <v>0</v>
      </c>
      <c r="DI15" s="239">
        <f>IF(OR(SUMIF(DI$12:DI14,2,DI$12:DI14)=2,SUMIF(DI$12:DI14,1,DI$12:DI14)=1,SUM(DI$12:DI14)=1,SUM(DI$12:DI14)=2),0,IF($C15+$ED14&gt;($ED$11*DI$8),1,IF($C15+$D15+$E15+$F15+$ED14&gt;($ED$11*DI$8),2,IF($C15+$D15+$E15+$F15+$G15+$ED14&gt;($ED$11*DI$8),3,0))))</f>
        <v>0</v>
      </c>
      <c r="DJ15" s="239">
        <f>IF(OR(SUMIF(DJ$12:DJ14,2,DJ$12:DJ14)=2,SUMIF(DJ$12:DJ14,1,DJ$12:DJ14)=1,SUM(DJ$12:DJ14)=1,SUM(DJ$12:DJ14)=2),0,IF($C15+$ED14&gt;($ED$11*DJ$8),1,IF($C15+$D15+$E15+$F15+$ED14&gt;($ED$11*DJ$8),2,IF($C15+$D15+$E15+$F15+$G15+$ED14&gt;($ED$11*DJ$8),3,0))))</f>
        <v>0</v>
      </c>
      <c r="DK15" s="239">
        <f>IF(OR(SUMIF(DK$12:DK14,2,DK$12:DK14)=2,SUMIF(DK$12:DK14,1,DK$12:DK14)=1,SUM(DK$12:DK14)=1,SUM(DK$12:DK14)=2),0,IF($C15+$ED14&gt;($ED$11*DK$8),1,IF($C15+$D15+$E15+$F15+$ED14&gt;($ED$11*DK$8),2,IF($C15+$D15+$E15+$F15+$G15+$ED14&gt;($ED$11*DK$8),3,0))))</f>
        <v>0</v>
      </c>
      <c r="DL15" s="239">
        <f>IF(OR(SUMIF(DL$12:DL14,2,DL$12:DL14)=2,SUMIF(DL$12:DL14,1,DL$12:DL14)=1,SUM(DL$12:DL14)=1,SUM(DL$12:DL14)=2),0,IF($C15+$ED14&gt;($ED$11*DL$8),1,IF($C15+$D15+$E15+$F15+$ED14&gt;($ED$11*DL$8),2,IF($C15+$D15+$E15+$F15+$G15+$ED14&gt;($ED$11*DL$8),3,0))))</f>
        <v>0</v>
      </c>
      <c r="DM15" s="239">
        <f>IF(OR(SUMIF(DM$12:DM14,2,DM$12:DM14)=2,SUMIF(DM$12:DM14,1,DM$12:DM14)=1,SUM(DM$12:DM14)=1,SUM(DM$12:DM14)=2),0,IF($C15+$ED14&gt;($ED$11*DM$8),1,IF($C15+$D15+$E15+$F15+$ED14&gt;($ED$11*DM$8),2,IF($C15+$D15+$E15+$F15+$G15+$ED14&gt;($ED$11*DM$8),3,0))))</f>
        <v>0</v>
      </c>
      <c r="DN15" s="239">
        <f>IF(OR(SUMIF(DN$12:DN14,2,DN$12:DN14)=2,SUMIF(DN$12:DN14,1,DN$12:DN14)=1,SUM(DN$12:DN14)=1,SUM(DN$12:DN14)=2),0,IF($C15+$ED14&gt;($ED$11*DN$8),1,IF($C15+$D15+$E15+$F15+$ED14&gt;($ED$11*DN$8),2,IF($C15+$D15+$E15+$F15+$G15+$ED14&gt;($ED$11*DN$8),3,0))))</f>
        <v>0</v>
      </c>
      <c r="DO15" s="239">
        <f>IF(OR(SUMIF(DO$12:DO14,2,DO$12:DO14)=2,SUMIF(DO$12:DO14,1,DO$12:DO14)=1,SUM(DO$12:DO14)=1,SUM(DO$12:DO14)=2),0,IF($C15+$ED14&gt;($ED$11*DO$8),1,IF($C15+$D15+$E15+$F15+$ED14&gt;($ED$11*DO$8),2,IF($C15+$D15+$E15+$F15+$G15+$ED14&gt;($ED$11*DO$8),3,0))))</f>
        <v>0</v>
      </c>
      <c r="DP15" s="239">
        <f>IF(OR(SUMIF(DP$12:DP14,2,DP$12:DP14)=2,SUMIF(DP$12:DP14,1,DP$12:DP14)=1,SUM(DP$12:DP14)=1,SUM(DP$12:DP14)=2),0,IF($C15+$ED14&gt;($ED$11*DP$8),1,IF($C15+$D15+$E15+$F15+$ED14&gt;($ED$11*DP$8),2,IF($C15+$D15+$E15+$F15+$G15+$ED14&gt;($ED$11*DP$8),3,0))))</f>
        <v>0</v>
      </c>
      <c r="DQ15" s="239">
        <f>IF(OR(SUMIF(DQ$12:DQ14,2,DQ$12:DQ14)=2,SUMIF(DQ$12:DQ14,1,DQ$12:DQ14)=1,SUM(DQ$12:DQ14)=1,SUM(DQ$12:DQ14)=2),0,IF($C15+$ED14&gt;($ED$11*DQ$8),1,IF($C15+$D15+$E15+$F15+$ED14&gt;($ED$11*DQ$8),2,IF($C15+$D15+$E15+$F15+$G15+$ED14&gt;($ED$11*DQ$8),3,0))))</f>
        <v>0</v>
      </c>
      <c r="DR15" s="239">
        <f>IF(OR(SUMIF(DR$12:DR14,2,DR$12:DR14)=2,SUMIF(DR$12:DR14,1,DR$12:DR14)=1,SUM(DR$12:DR14)=1,SUM(DR$12:DR14)=2),0,IF($C15+$ED14&gt;($ED$11*DR$8),1,IF($C15+$D15+$E15+$F15+$ED14&gt;($ED$11*DR$8),2,IF($C15+$D15+$E15+$F15+$G15+$ED14&gt;($ED$11*DR$8),3,0))))</f>
        <v>0</v>
      </c>
      <c r="DS15" s="239">
        <f>IF(OR(SUMIF(DS$12:DS14,2,DS$12:DS14)=2,SUMIF(DS$12:DS14,1,DS$12:DS14)=1,SUM(DS$12:DS14)=1,SUM(DS$12:DS14)=2),0,IF($C15+$ED14&gt;($ED$11*DS$8),1,IF($C15+$D15+$E15+$F15+$ED14&gt;($ED$11*DS$8),2,IF($C15+$D15+$E15+$F15+$G15+$ED14&gt;($ED$11*DS$8),3,0))))</f>
        <v>0</v>
      </c>
      <c r="DT15" s="239">
        <f>IF(OR(SUMIF(DT$12:DT14,2,DT$12:DT14)=2,SUMIF(DT$12:DT14,1,DT$12:DT14)=1,SUM(DT$12:DT14)=1,SUM(DT$12:DT14)=2),0,IF($C15+$ED14&gt;($ED$11*DT$8),1,IF($C15+$D15+$E15+$F15+$ED14&gt;($ED$11*DT$8),2,IF($C15+$D15+$E15+$F15+$G15+$ED14&gt;($ED$11*DT$8),3,0))))</f>
        <v>0</v>
      </c>
      <c r="DU15" s="239">
        <f>IF(OR(SUMIF(DU$12:DU14,2,DU$12:DU14)=2,SUMIF(DU$12:DU14,1,DU$12:DU14)=1,SUM(DU$12:DU14)=1,SUM(DU$12:DU14)=2),0,IF($C15+$ED14&gt;($ED$11*DU$8),1,IF($C15+$D15+$E15+$F15+$ED14&gt;($ED$11*DU$8),2,IF($C15+$D15+$E15+$F15+$G15+$ED14&gt;($ED$11*DU$8),3,0))))</f>
        <v>0</v>
      </c>
      <c r="DV15" s="239">
        <f>IF(OR(SUMIF(DV$12:DV14,2,DV$12:DV14)=2,SUMIF(DV$12:DV14,1,DV$12:DV14)=1,SUM(DV$12:DV14)=1,SUM(DV$12:DV14)=2),0,IF($C15+$ED14&gt;($ED$11*DV$8),1,IF($C15+$D15+$E15+$F15+$ED14&gt;($ED$11*DV$8),2,IF($C15+$D15+$E15+$F15+$G15+$ED14&gt;($ED$11*DV$8),3,0))))</f>
        <v>0</v>
      </c>
      <c r="DW15" s="239">
        <f>IF(OR(SUMIF(DW$12:DW14,2,DW$12:DW14)=2,SUMIF(DW$12:DW14,1,DW$12:DW14)=1,SUM(DW$12:DW14)=1,SUM(DW$12:DW14)=2),0,IF($C15+$ED14&gt;($ED$11*DW$8),1,IF($C15+$D15+$E15+$F15+$ED14&gt;($ED$11*DW$8),2,IF($C15+$D15+$E15+$F15+$G15+$ED14&gt;($ED$11*DW$8),3,0))))</f>
        <v>0</v>
      </c>
      <c r="DX15" s="239">
        <f>IF(OR(SUMIF(DX$12:DX14,2,DX$12:DX14)=2,SUMIF(DX$12:DX14,1,DX$12:DX14)=1,SUM(DX$12:DX14)=1,SUM(DX$12:DX14)=2),0,IF($C15+$ED14&gt;($ED$11*DX$8),1,IF($C15+$D15+$E15+$F15+$ED14&gt;($ED$11*DX$8),2,IF($C15+$D15+$E15+$F15+$G15+$ED14&gt;($ED$11*DX$8),3,0))))</f>
        <v>0</v>
      </c>
      <c r="DY15" s="239">
        <f>IF(OR(SUMIF(DY$12:DY14,2,DY$12:DY14)=2,SUMIF(DY$12:DY14,1,DY$12:DY14)=1,SUM(DY$12:DY14)=1,SUM(DY$12:DY14)=2),0,IF($C15+$ED14&gt;($ED$11*DY$8),1,IF($C15+$D15+$E15+$F15+$ED14&gt;($ED$11*DY$8),2,IF($C15+$D15+$E15+$F15+$G15+$ED14&gt;($ED$11*DY$8),3,0))))</f>
        <v>0</v>
      </c>
      <c r="DZ15" s="239">
        <f>IF(OR(SUMIF(DZ$12:DZ14,2,DZ$12:DZ14)=2,SUMIF(DZ$12:DZ14,1,DZ$12:DZ14)=1,SUM(DZ$12:DZ14)=1,SUM(DZ$12:DZ14)=2),0,IF($C15+$ED14&gt;($ED$11*DZ$8),1,IF($C15+$D15+$E15+$F15+$ED14&gt;($ED$11*DZ$8),2,IF($C15+$D15+$E15+$F15+$G15+$ED14&gt;($ED$11*DZ$8),3,0))))</f>
        <v>0</v>
      </c>
      <c r="EA15" s="239">
        <f>IF(OR(SUMIF(EA$12:EA14,2,EA$12:EA14)=2,SUMIF(EA$12:EA14,1,EA$12:EA14)=1,SUM(EA$12:EA14)=1,SUM(EA$12:EA14)=2),0,IF($C15+$ED14&gt;($ED$11*EA$8),1,IF($C15+$D15+$E15+$F15+$ED14&gt;($ED$11*EA$8),2,IF($C15+$D15+$E15+$F15+$G15+$ED14&gt;($ED$11*EA$8),3,0))))</f>
        <v>0</v>
      </c>
      <c r="EB15" s="239">
        <f>IF(OR(SUMIF(EB$12:EB14,2,EB$12:EB14)=2,SUMIF(EB$12:EB14,1,EB$12:EB14)=1,SUM(EB$12:EB14)=1,SUM(EB$12:EB14)=2),0,IF($C15+$ED14&gt;($ED$11*EB$8),1,IF($C15+$D15+$E15+$F15+$ED14&gt;($ED$11*EB$8),2,IF($C15+$D15+$E15+$F15+$G15+$ED14&gt;($ED$11*EB$8),3,0))))</f>
        <v>0</v>
      </c>
      <c r="EC15" s="239">
        <f>IF(OR(SUMIF(EC$12:EC14,2,EC$12:EC14)=2,SUMIF(EC$12:EC14,1,EC$12:EC14)=1,SUM(EC$12:EC14)=1,SUM(EC$12:EC14)=2),0,IF($C15+$ED14&gt;($ED$11*EC$8),1,IF($C15+$D15+$E15+$F15+$ED14&gt;($ED$11*EC$8),2,IF($C15+$D15+$E15+$F15+$G15+$ED14&gt;($ED$11*EC$8),3,0))))</f>
        <v>0</v>
      </c>
      <c r="ED15" s="197">
        <f>SUM($C$12:$F15)</f>
        <v>0</v>
      </c>
    </row>
    <row r="16" spans="1:134" ht="14.1" customHeight="1">
      <c r="A16" s="236">
        <v>5</v>
      </c>
      <c r="B16" s="265" t="s">
        <v>90</v>
      </c>
      <c r="C16" s="237">
        <v>0</v>
      </c>
      <c r="D16" s="237">
        <v>0</v>
      </c>
      <c r="E16" s="237">
        <v>0</v>
      </c>
      <c r="F16" s="237">
        <v>0</v>
      </c>
      <c r="G16" s="237">
        <v>0</v>
      </c>
      <c r="H16" s="239">
        <f>IF(OR(SUMIF(H$12:H15,2,H$12:H15)=2,SUMIF(H$12:H15,1,H$12:H15)=1,SUM(H$12:H15)=1,SUM(H$12:H15)=2),0,IF($C16+$ED15&gt;($ED$11*H$8),1,IF($C16+$D16+$E16+$F16+$ED15&gt;($ED$11*H$8),2,IF($C16+$D16+$E16+$F16+$G16+$ED15&gt;($ED$11*H$8),3,0))))</f>
        <v>0</v>
      </c>
      <c r="I16" s="239">
        <f>IF(OR(SUMIF(I$12:I15,2,I$12:I15)=2,SUMIF(I$12:I15,1,I$12:I15)=1,SUM(I$12:I15)=1,SUM(I$12:I15)=2),0,IF($C16+$ED15&gt;($ED$11*I$8),1,IF($C16+$D16+$E16+$F16+$ED15&gt;($ED$11*I$8),2,IF($C16+$D16+$E16+$F16+$G16+$ED15&gt;($ED$11*I$8),3,0))))</f>
        <v>0</v>
      </c>
      <c r="J16" s="239">
        <f>IF(OR(SUMIF(J$12:J15,2,J$12:J15)=2,SUMIF(J$12:J15,1,J$12:J15)=1,SUM(J$12:J15)=1,SUM(J$12:J15)=2),0,IF($C16+$ED15&gt;($ED$11*J$8),1,IF($C16+$D16+$E16+$F16+$ED15&gt;($ED$11*J$8),2,IF($C16+$D16+$E16+$F16+$G16+$ED15&gt;($ED$11*J$8),3,0))))</f>
        <v>0</v>
      </c>
      <c r="K16" s="239">
        <f>IF(OR(SUMIF(K$12:K15,2,K$12:K15)=2,SUMIF(K$12:K15,1,K$12:K15)=1,SUM(K$12:K15)=1,SUM(K$12:K15)=2),0,IF($C16+$ED15&gt;($ED$11*K$8),1,IF($C16+$D16+$E16+$F16+$ED15&gt;($ED$11*K$8),2,IF($C16+$D16+$E16+$F16+$G16+$ED15&gt;($ED$11*K$8),3,0))))</f>
        <v>0</v>
      </c>
      <c r="L16" s="239">
        <f>IF(OR(SUMIF(L$12:L15,2,L$12:L15)=2,SUMIF(L$12:L15,1,L$12:L15)=1,SUM(L$12:L15)=1,SUM(L$12:L15)=2),0,IF($C16+$ED15&gt;($ED$11*L$8),1,IF($C16+$D16+$E16+$F16+$ED15&gt;($ED$11*L$8),2,IF($C16+$D16+$E16+$F16+$G16+$ED15&gt;($ED$11*L$8),3,0))))</f>
        <v>0</v>
      </c>
      <c r="M16" s="239">
        <f>IF(OR(SUMIF(M$12:M15,2,M$12:M15)=2,SUMIF(M$12:M15,1,M$12:M15)=1,SUM(M$12:M15)=1,SUM(M$12:M15)=2),0,IF($C16+$ED15&gt;($ED$11*M$8),1,IF($C16+$D16+$E16+$F16+$ED15&gt;($ED$11*M$8),2,IF($C16+$D16+$E16+$F16+$G16+$ED15&gt;($ED$11*M$8),3,0))))</f>
        <v>0</v>
      </c>
      <c r="N16" s="239">
        <f>IF(OR(SUMIF(N$12:N15,2,N$12:N15)=2,SUMIF(N$12:N15,1,N$12:N15)=1,SUM(N$12:N15)=1,SUM(N$12:N15)=2),0,IF($C16+$ED15&gt;($ED$11*N$8),1,IF($C16+$D16+$E16+$F16+$ED15&gt;($ED$11*N$8),2,IF($C16+$D16+$E16+$F16+$G16+$ED15&gt;($ED$11*N$8),3,0))))</f>
        <v>0</v>
      </c>
      <c r="O16" s="239">
        <f>IF(OR(SUMIF(O$12:O15,2,O$12:O15)=2,SUMIF(O$12:O15,1,O$12:O15)=1,SUM(O$12:O15)=1,SUM(O$12:O15)=2),0,IF($C16+$ED15&gt;($ED$11*O$8),1,IF($C16+$D16+$E16+$F16+$ED15&gt;($ED$11*O$8),2,IF($C16+$D16+$E16+$F16+$G16+$ED15&gt;($ED$11*O$8),3,0))))</f>
        <v>0</v>
      </c>
      <c r="P16" s="239">
        <f>IF(OR(SUMIF(P$12:P15,2,P$12:P15)=2,SUMIF(P$12:P15,1,P$12:P15)=1,SUM(P$12:P15)=1,SUM(P$12:P15)=2),0,IF($C16+$ED15&gt;($ED$11*P$8),1,IF($C16+$D16+$E16+$F16+$ED15&gt;($ED$11*P$8),2,IF($C16+$D16+$E16+$F16+$G16+$ED15&gt;($ED$11*P$8),3,0))))</f>
        <v>0</v>
      </c>
      <c r="Q16" s="239">
        <f>IF(OR(SUMIF(Q$12:Q15,2,Q$12:Q15)=2,SUMIF(Q$12:Q15,1,Q$12:Q15)=1,SUM(Q$12:Q15)=1,SUM(Q$12:Q15)=2),0,IF($C16+$ED15&gt;($ED$11*Q$8),1,IF($C16+$D16+$E16+$F16+$ED15&gt;($ED$11*Q$8),2,IF($C16+$D16+$E16+$F16+$G16+$ED15&gt;($ED$11*Q$8),3,0))))</f>
        <v>0</v>
      </c>
      <c r="R16" s="239">
        <f>IF(OR(SUMIF(R$12:R15,2,R$12:R15)=2,SUMIF(R$12:R15,1,R$12:R15)=1,SUM(R$12:R15)=1,SUM(R$12:R15)=2),0,IF($C16+$ED15&gt;($ED$11*R$8),1,IF($C16+$D16+$E16+$F16+$ED15&gt;($ED$11*R$8),2,IF($C16+$D16+$E16+$F16+$G16+$ED15&gt;($ED$11*R$8),3,0))))</f>
        <v>0</v>
      </c>
      <c r="S16" s="239">
        <f>IF(OR(SUMIF(S$12:S15,2,S$12:S15)=2,SUMIF(S$12:S15,1,S$12:S15)=1,SUM(S$12:S15)=1,SUM(S$12:S15)=2),0,IF($C16+$ED15&gt;($ED$11*S$8),1,IF($C16+$D16+$E16+$F16+$ED15&gt;($ED$11*S$8),2,IF($C16+$D16+$E16+$F16+$G16+$ED15&gt;($ED$11*S$8),3,0))))</f>
        <v>0</v>
      </c>
      <c r="T16" s="239">
        <f>IF(OR(SUMIF(T$12:T15,2,T$12:T15)=2,SUMIF(T$12:T15,1,T$12:T15)=1,SUM(T$12:T15)=1,SUM(T$12:T15)=2),0,IF($C16+$ED15&gt;($ED$11*T$8),1,IF($C16+$D16+$E16+$F16+$ED15&gt;($ED$11*T$8),2,IF($C16+$D16+$E16+$F16+$G16+$ED15&gt;($ED$11*T$8),3,0))))</f>
        <v>0</v>
      </c>
      <c r="U16" s="239">
        <f>IF(OR(SUMIF(U$12:U15,2,U$12:U15)=2,SUMIF(U$12:U15,1,U$12:U15)=1,SUM(U$12:U15)=1,SUM(U$12:U15)=2),0,IF($C16+$ED15&gt;($ED$11*U$8),1,IF($C16+$D16+$E16+$F16+$ED15&gt;($ED$11*U$8),2,IF($C16+$D16+$E16+$F16+$G16+$ED15&gt;($ED$11*U$8),3,0))))</f>
        <v>0</v>
      </c>
      <c r="V16" s="239">
        <f>IF(OR(SUMIF(V$12:V15,2,V$12:V15)=2,SUMIF(V$12:V15,1,V$12:V15)=1,SUM(V$12:V15)=1,SUM(V$12:V15)=2),0,IF($C16+$ED15&gt;($ED$11*V$8),1,IF($C16+$D16+$E16+$F16+$ED15&gt;($ED$11*V$8),2,IF($C16+$D16+$E16+$F16+$G16+$ED15&gt;($ED$11*V$8),3,0))))</f>
        <v>0</v>
      </c>
      <c r="W16" s="239">
        <f>IF(OR(SUMIF(W$12:W15,2,W$12:W15)=2,SUMIF(W$12:W15,1,W$12:W15)=1,SUM(W$12:W15)=1,SUM(W$12:W15)=2),0,IF($C16+$ED15&gt;($ED$11*W$8),1,IF($C16+$D16+$E16+$F16+$ED15&gt;($ED$11*W$8),2,IF($C16+$D16+$E16+$F16+$G16+$ED15&gt;($ED$11*W$8),3,0))))</f>
        <v>0</v>
      </c>
      <c r="X16" s="239">
        <f>IF(OR(SUMIF(X$12:X15,2,X$12:X15)=2,SUMIF(X$12:X15,1,X$12:X15)=1,SUM(X$12:X15)=1,SUM(X$12:X15)=2),0,IF($C16+$ED15&gt;($ED$11*X$8),1,IF($C16+$D16+$E16+$F16+$ED15&gt;($ED$11*X$8),2,IF($C16+$D16+$E16+$F16+$G16+$ED15&gt;($ED$11*X$8),3,0))))</f>
        <v>0</v>
      </c>
      <c r="Y16" s="239">
        <f>IF(OR(SUMIF(Y$12:Y15,2,Y$12:Y15)=2,SUMIF(Y$12:Y15,1,Y$12:Y15)=1,SUM(Y$12:Y15)=1,SUM(Y$12:Y15)=2),0,IF($C16+$ED15&gt;($ED$11*Y$8),1,IF($C16+$D16+$E16+$F16+$ED15&gt;($ED$11*Y$8),2,IF($C16+$D16+$E16+$F16+$G16+$ED15&gt;($ED$11*Y$8),3,0))))</f>
        <v>0</v>
      </c>
      <c r="Z16" s="239">
        <f>IF(OR(SUMIF(Z$12:Z15,2,Z$12:Z15)=2,SUMIF(Z$12:Z15,1,Z$12:Z15)=1,SUM(Z$12:Z15)=1,SUM(Z$12:Z15)=2),0,IF($C16+$ED15&gt;($ED$11*Z$8),1,IF($C16+$D16+$E16+$F16+$ED15&gt;($ED$11*Z$8),2,IF($C16+$D16+$E16+$F16+$G16+$ED15&gt;($ED$11*Z$8),3,0))))</f>
        <v>0</v>
      </c>
      <c r="AA16" s="239">
        <f>IF(OR(SUMIF(AA$12:AA15,2,AA$12:AA15)=2,SUMIF(AA$12:AA15,1,AA$12:AA15)=1,SUM(AA$12:AA15)=1,SUM(AA$12:AA15)=2),0,IF($C16+$ED15&gt;($ED$11*AA$8),1,IF($C16+$D16+$E16+$F16+$ED15&gt;($ED$11*AA$8),2,IF($C16+$D16+$E16+$F16+$G16+$ED15&gt;($ED$11*AA$8),3,0))))</f>
        <v>0</v>
      </c>
      <c r="AB16" s="239">
        <f>IF(OR(SUMIF(AB$12:AB15,2,AB$12:AB15)=2,SUMIF(AB$12:AB15,1,AB$12:AB15)=1,SUM(AB$12:AB15)=1,SUM(AB$12:AB15)=2),0,IF($C16+$ED15&gt;($ED$11*AB$8),1,IF($C16+$D16+$E16+$F16+$ED15&gt;($ED$11*AB$8),2,IF($C16+$D16+$E16+$F16+$G16+$ED15&gt;($ED$11*AB$8),3,0))))</f>
        <v>0</v>
      </c>
      <c r="AC16" s="239">
        <f>IF(OR(SUMIF(AC$12:AC15,2,AC$12:AC15)=2,SUMIF(AC$12:AC15,1,AC$12:AC15)=1,SUM(AC$12:AC15)=1,SUM(AC$12:AC15)=2),0,IF($C16+$ED15&gt;($ED$11*AC$8),1,IF($C16+$D16+$E16+$F16+$ED15&gt;($ED$11*AC$8),2,IF($C16+$D16+$E16+$F16+$G16+$ED15&gt;($ED$11*AC$8),3,0))))</f>
        <v>0</v>
      </c>
      <c r="AD16" s="239">
        <f>IF(OR(SUMIF(AD$12:AD15,2,AD$12:AD15)=2,SUMIF(AD$12:AD15,1,AD$12:AD15)=1,SUM(AD$12:AD15)=1,SUM(AD$12:AD15)=2),0,IF($C16+$ED15&gt;($ED$11*AD$8),1,IF($C16+$D16+$E16+$F16+$ED15&gt;($ED$11*AD$8),2,IF($C16+$D16+$E16+$F16+$G16+$ED15&gt;($ED$11*AD$8),3,0))))</f>
        <v>0</v>
      </c>
      <c r="AE16" s="239">
        <f>IF(OR(SUMIF(AE$12:AE15,2,AE$12:AE15)=2,SUMIF(AE$12:AE15,1,AE$12:AE15)=1,SUM(AE$12:AE15)=1,SUM(AE$12:AE15)=2),0,IF($C16+$ED15&gt;($ED$11*AE$8),1,IF($C16+$D16+$E16+$F16+$ED15&gt;($ED$11*AE$8),2,IF($C16+$D16+$E16+$F16+$G16+$ED15&gt;($ED$11*AE$8),3,0))))</f>
        <v>0</v>
      </c>
      <c r="AF16" s="239">
        <f>IF(OR(SUMIF(AF$12:AF15,2,AF$12:AF15)=2,SUMIF(AF$12:AF15,1,AF$12:AF15)=1,SUM(AF$12:AF15)=1,SUM(AF$12:AF15)=2),0,IF($C16+$ED15&gt;($ED$11*AF$8),1,IF($C16+$D16+$E16+$F16+$ED15&gt;($ED$11*AF$8),2,IF($C16+$D16+$E16+$F16+$G16+$ED15&gt;($ED$11*AF$8),3,0))))</f>
        <v>0</v>
      </c>
      <c r="AG16" s="239">
        <f>IF(OR(SUMIF(AG$12:AG15,2,AG$12:AG15)=2,SUMIF(AG$12:AG15,1,AG$12:AG15)=1,SUM(AG$12:AG15)=1,SUM(AG$12:AG15)=2),0,IF($C16+$ED15&gt;($ED$11*AG$8),1,IF($C16+$D16+$E16+$F16+$ED15&gt;($ED$11*AG$8),2,IF($C16+$D16+$E16+$F16+$G16+$ED15&gt;($ED$11*AG$8),3,0))))</f>
        <v>0</v>
      </c>
      <c r="AH16" s="239">
        <f>IF(OR(SUMIF(AH$12:AH15,2,AH$12:AH15)=2,SUMIF(AH$12:AH15,1,AH$12:AH15)=1,SUM(AH$12:AH15)=1,SUM(AH$12:AH15)=2),0,IF($C16+$ED15&gt;($ED$11*AH$8),1,IF($C16+$D16+$E16+$F16+$ED15&gt;($ED$11*AH$8),2,IF($C16+$D16+$E16+$F16+$G16+$ED15&gt;($ED$11*AH$8),3,0))))</f>
        <v>0</v>
      </c>
      <c r="AI16" s="239">
        <f>IF(OR(SUMIF(AI$12:AI15,2,AI$12:AI15)=2,SUMIF(AI$12:AI15,1,AI$12:AI15)=1,SUM(AI$12:AI15)=1,SUM(AI$12:AI15)=2),0,IF($C16+$ED15&gt;($ED$11*AI$8),1,IF($C16+$D16+$E16+$F16+$ED15&gt;($ED$11*AI$8),2,IF($C16+$D16+$E16+$F16+$G16+$ED15&gt;($ED$11*AI$8),3,0))))</f>
        <v>0</v>
      </c>
      <c r="AJ16" s="239">
        <f>IF(OR(SUMIF(AJ$12:AJ15,2,AJ$12:AJ15)=2,SUMIF(AJ$12:AJ15,1,AJ$12:AJ15)=1,SUM(AJ$12:AJ15)=1,SUM(AJ$12:AJ15)=2),0,IF($C16+$ED15&gt;($ED$11*AJ$8),1,IF($C16+$D16+$E16+$F16+$ED15&gt;($ED$11*AJ$8),2,IF($C16+$D16+$E16+$F16+$G16+$ED15&gt;($ED$11*AJ$8),3,0))))</f>
        <v>0</v>
      </c>
      <c r="AK16" s="239">
        <f>IF(OR(SUMIF(AK$12:AK15,2,AK$12:AK15)=2,SUMIF(AK$12:AK15,1,AK$12:AK15)=1,SUM(AK$12:AK15)=1,SUM(AK$12:AK15)=2),0,IF($C16+$ED15&gt;($ED$11*AK$8),1,IF($C16+$D16+$E16+$F16+$ED15&gt;($ED$11*AK$8),2,IF($C16+$D16+$E16+$F16+$G16+$ED15&gt;($ED$11*AK$8),3,0))))</f>
        <v>0</v>
      </c>
      <c r="AL16" s="239">
        <f>IF(OR(SUMIF(AL$12:AL15,2,AL$12:AL15)=2,SUMIF(AL$12:AL15,1,AL$12:AL15)=1,SUM(AL$12:AL15)=1,SUM(AL$12:AL15)=2),0,IF($C16+$ED15&gt;($ED$11*AL$8),1,IF($C16+$D16+$E16+$F16+$ED15&gt;($ED$11*AL$8),2,IF($C16+$D16+$E16+$F16+$G16+$ED15&gt;($ED$11*AL$8),3,0))))</f>
        <v>0</v>
      </c>
      <c r="AM16" s="239">
        <f>IF(OR(SUMIF(AM$12:AM15,2,AM$12:AM15)=2,SUMIF(AM$12:AM15,1,AM$12:AM15)=1,SUM(AM$12:AM15)=1,SUM(AM$12:AM15)=2),0,IF($C16+$ED15&gt;($ED$11*AM$8),1,IF($C16+$D16+$E16+$F16+$ED15&gt;($ED$11*AM$8),2,IF($C16+$D16+$E16+$F16+$G16+$ED15&gt;($ED$11*AM$8),3,0))))</f>
        <v>0</v>
      </c>
      <c r="AN16" s="239">
        <f>IF(OR(SUMIF(AN$12:AN15,2,AN$12:AN15)=2,SUMIF(AN$12:AN15,1,AN$12:AN15)=1,SUM(AN$12:AN15)=1,SUM(AN$12:AN15)=2),0,IF($C16+$ED15&gt;($ED$11*AN$8),1,IF($C16+$D16+$E16+$F16+$ED15&gt;($ED$11*AN$8),2,IF($C16+$D16+$E16+$F16+$G16+$ED15&gt;($ED$11*AN$8),3,0))))</f>
        <v>0</v>
      </c>
      <c r="AO16" s="239">
        <f>IF(OR(SUMIF(AO$12:AO15,2,AO$12:AO15)=2,SUMIF(AO$12:AO15,1,AO$12:AO15)=1,SUM(AO$12:AO15)=1,SUM(AO$12:AO15)=2),0,IF($C16+$ED15&gt;($ED$11*AO$8),1,IF($C16+$D16+$E16+$F16+$ED15&gt;($ED$11*AO$8),2,IF($C16+$D16+$E16+$F16+$G16+$ED15&gt;($ED$11*AO$8),3,0))))</f>
        <v>0</v>
      </c>
      <c r="AP16" s="239">
        <f>IF(OR(SUMIF(AP$12:AP15,2,AP$12:AP15)=2,SUMIF(AP$12:AP15,1,AP$12:AP15)=1,SUM(AP$12:AP15)=1,SUM(AP$12:AP15)=2),0,IF($C16+$ED15&gt;($ED$11*AP$8),1,IF($C16+$D16+$E16+$F16+$ED15&gt;($ED$11*AP$8),2,IF($C16+$D16+$E16+$F16+$G16+$ED15&gt;($ED$11*AP$8),3,0))))</f>
        <v>0</v>
      </c>
      <c r="AQ16" s="239">
        <f>IF(OR(SUMIF(AQ$12:AQ15,2,AQ$12:AQ15)=2,SUMIF(AQ$12:AQ15,1,AQ$12:AQ15)=1,SUM(AQ$12:AQ15)=1,SUM(AQ$12:AQ15)=2),0,IF($C16+$ED15&gt;($ED$11*AQ$8),1,IF($C16+$D16+$E16+$F16+$ED15&gt;($ED$11*AQ$8),2,IF($C16+$D16+$E16+$F16+$G16+$ED15&gt;($ED$11*AQ$8),3,0))))</f>
        <v>0</v>
      </c>
      <c r="AR16" s="239">
        <f>IF(OR(SUMIF(AR$12:AR15,2,AR$12:AR15)=2,SUMIF(AR$12:AR15,1,AR$12:AR15)=1,SUM(AR$12:AR15)=1,SUM(AR$12:AR15)=2),0,IF($C16+$ED15&gt;($ED$11*AR$8),1,IF($C16+$D16+$E16+$F16+$ED15&gt;($ED$11*AR$8),2,IF($C16+$D16+$E16+$F16+$G16+$ED15&gt;($ED$11*AR$8),3,0))))</f>
        <v>0</v>
      </c>
      <c r="AS16" s="239">
        <f>IF(OR(SUMIF(AS$12:AS15,2,AS$12:AS15)=2,SUMIF(AS$12:AS15,1,AS$12:AS15)=1,SUM(AS$12:AS15)=1,SUM(AS$12:AS15)=2),0,IF($C16+$ED15&gt;($ED$11*AS$8),1,IF($C16+$D16+$E16+$F16+$ED15&gt;($ED$11*AS$8),2,IF($C16+$D16+$E16+$F16+$G16+$ED15&gt;($ED$11*AS$8),3,0))))</f>
        <v>0</v>
      </c>
      <c r="AT16" s="239">
        <f>IF(OR(SUMIF(AT$12:AT15,2,AT$12:AT15)=2,SUMIF(AT$12:AT15,1,AT$12:AT15)=1,SUM(AT$12:AT15)=1,SUM(AT$12:AT15)=2),0,IF($C16+$ED15&gt;($ED$11*AT$8),1,IF($C16+$D16+$E16+$F16+$ED15&gt;($ED$11*AT$8),2,IF($C16+$D16+$E16+$F16+$G16+$ED15&gt;($ED$11*AT$8),3,0))))</f>
        <v>0</v>
      </c>
      <c r="AU16" s="239">
        <f>IF(OR(SUMIF(AU$12:AU15,2,AU$12:AU15)=2,SUMIF(AU$12:AU15,1,AU$12:AU15)=1,SUM(AU$12:AU15)=1,SUM(AU$12:AU15)=2),0,IF($C16+$ED15&gt;($ED$11*AU$8),1,IF($C16+$D16+$E16+$F16+$ED15&gt;($ED$11*AU$8),2,IF($C16+$D16+$E16+$F16+$G16+$ED15&gt;($ED$11*AU$8),3,0))))</f>
        <v>0</v>
      </c>
      <c r="AV16" s="239">
        <f>IF(OR(SUMIF(AV$12:AV15,2,AV$12:AV15)=2,SUMIF(AV$12:AV15,1,AV$12:AV15)=1,SUM(AV$12:AV15)=1,SUM(AV$12:AV15)=2),0,IF($C16+$ED15&gt;($ED$11*AV$8),1,IF($C16+$D16+$E16+$F16+$ED15&gt;($ED$11*AV$8),2,IF($C16+$D16+$E16+$F16+$G16+$ED15&gt;($ED$11*AV$8),3,0))))</f>
        <v>0</v>
      </c>
      <c r="AW16" s="239">
        <f>IF(OR(SUMIF(AW$12:AW15,2,AW$12:AW15)=2,SUMIF(AW$12:AW15,1,AW$12:AW15)=1,SUM(AW$12:AW15)=1,SUM(AW$12:AW15)=2),0,IF($C16+$ED15&gt;($ED$11*AW$8),1,IF($C16+$D16+$E16+$F16+$ED15&gt;($ED$11*AW$8),2,IF($C16+$D16+$E16+$F16+$G16+$ED15&gt;($ED$11*AW$8),3,0))))</f>
        <v>0</v>
      </c>
      <c r="AX16" s="239">
        <f>IF(OR(SUMIF(AX$12:AX15,2,AX$12:AX15)=2,SUMIF(AX$12:AX15,1,AX$12:AX15)=1,SUM(AX$12:AX15)=1,SUM(AX$12:AX15)=2),0,IF($C16+$ED15&gt;($ED$11*AX$8),1,IF($C16+$D16+$E16+$F16+$ED15&gt;($ED$11*AX$8),2,IF($C16+$D16+$E16+$F16+$G16+$ED15&gt;($ED$11*AX$8),3,0))))</f>
        <v>0</v>
      </c>
      <c r="AY16" s="239">
        <f>IF(OR(SUMIF(AY$12:AY15,2,AY$12:AY15)=2,SUMIF(AY$12:AY15,1,AY$12:AY15)=1,SUM(AY$12:AY15)=1,SUM(AY$12:AY15)=2),0,IF($C16+$ED15&gt;($ED$11*AY$8),1,IF($C16+$D16+$E16+$F16+$ED15&gt;($ED$11*AY$8),2,IF($C16+$D16+$E16+$F16+$G16+$ED15&gt;($ED$11*AY$8),3,0))))</f>
        <v>0</v>
      </c>
      <c r="AZ16" s="239">
        <f>IF(OR(SUMIF(AZ$12:AZ15,2,AZ$12:AZ15)=2,SUMIF(AZ$12:AZ15,1,AZ$12:AZ15)=1,SUM(AZ$12:AZ15)=1,SUM(AZ$12:AZ15)=2),0,IF($C16+$ED15&gt;($ED$11*AZ$8),1,IF($C16+$D16+$E16+$F16+$ED15&gt;($ED$11*AZ$8),2,IF($C16+$D16+$E16+$F16+$G16+$ED15&gt;($ED$11*AZ$8),3,0))))</f>
        <v>0</v>
      </c>
      <c r="BA16" s="239">
        <f>IF(OR(SUMIF(BA$12:BA15,2,BA$12:BA15)=2,SUMIF(BA$12:BA15,1,BA$12:BA15)=1,SUM(BA$12:BA15)=1,SUM(BA$12:BA15)=2),0,IF($C16+$ED15&gt;($ED$11*BA$8),1,IF($C16+$D16+$E16+$F16+$ED15&gt;($ED$11*BA$8),2,IF($C16+$D16+$E16+$F16+$G16+$ED15&gt;($ED$11*BA$8),3,0))))</f>
        <v>0</v>
      </c>
      <c r="BB16" s="239">
        <f>IF(OR(SUMIF(BB$12:BB15,2,BB$12:BB15)=2,SUMIF(BB$12:BB15,1,BB$12:BB15)=1,SUM(BB$12:BB15)=1,SUM(BB$12:BB15)=2),0,IF($C16+$ED15&gt;($ED$11*BB$8),1,IF($C16+$D16+$E16+$F16+$ED15&gt;($ED$11*BB$8),2,IF($C16+$D16+$E16+$F16+$G16+$ED15&gt;($ED$11*BB$8),3,0))))</f>
        <v>0</v>
      </c>
      <c r="BC16" s="239">
        <f>IF(OR(SUMIF(BC$12:BC15,2,BC$12:BC15)=2,SUMIF(BC$12:BC15,1,BC$12:BC15)=1,SUM(BC$12:BC15)=1,SUM(BC$12:BC15)=2),0,IF($C16+$ED15&gt;($ED$11*BC$8),1,IF($C16+$D16+$E16+$F16+$ED15&gt;($ED$11*BC$8),2,IF($C16+$D16+$E16+$F16+$G16+$ED15&gt;($ED$11*BC$8),3,0))))</f>
        <v>0</v>
      </c>
      <c r="BD16" s="239">
        <f>IF(OR(SUMIF(BD$12:BD15,2,BD$12:BD15)=2,SUMIF(BD$12:BD15,1,BD$12:BD15)=1,SUM(BD$12:BD15)=1,SUM(BD$12:BD15)=2),0,IF($C16+$ED15&gt;($ED$11*BD$8),1,IF($C16+$D16+$E16+$F16+$ED15&gt;($ED$11*BD$8),2,IF($C16+$D16+$E16+$F16+$G16+$ED15&gt;($ED$11*BD$8),3,0))))</f>
        <v>0</v>
      </c>
      <c r="BE16" s="239">
        <f>IF(OR(SUMIF(BE$12:BE15,2,BE$12:BE15)=2,SUMIF(BE$12:BE15,1,BE$12:BE15)=1,SUM(BE$12:BE15)=1,SUM(BE$12:BE15)=2),0,IF($C16+$ED15&gt;($ED$11*BE$8),1,IF($C16+$D16+$E16+$F16+$ED15&gt;($ED$11*BE$8),2,IF($C16+$D16+$E16+$F16+$G16+$ED15&gt;($ED$11*BE$8),3,0))))</f>
        <v>0</v>
      </c>
      <c r="BF16" s="239">
        <f>IF(OR(SUMIF(BF$12:BF15,2,BF$12:BF15)=2,SUMIF(BF$12:BF15,1,BF$12:BF15)=1,SUM(BF$12:BF15)=1,SUM(BF$12:BF15)=2),0,IF($C16+$ED15&gt;($ED$11*BF$8),1,IF($C16+$D16+$E16+$F16+$ED15&gt;($ED$11*BF$8),2,IF($C16+$D16+$E16+$F16+$G16+$ED15&gt;($ED$11*BF$8),3,0))))</f>
        <v>0</v>
      </c>
      <c r="BG16" s="239">
        <f>IF(OR(SUMIF(BG$12:BG15,2,BG$12:BG15)=2,SUMIF(BG$12:BG15,1,BG$12:BG15)=1,SUM(BG$12:BG15)=1,SUM(BG$12:BG15)=2),0,IF($C16+$ED15&gt;($ED$11*BG$8),1,IF($C16+$D16+$E16+$F16+$ED15&gt;($ED$11*BG$8),2,IF($C16+$D16+$E16+$F16+$G16+$ED15&gt;($ED$11*BG$8),3,0))))</f>
        <v>0</v>
      </c>
      <c r="BH16" s="239">
        <f>IF(OR(SUMIF(BH$12:BH15,2,BH$12:BH15)=2,SUMIF(BH$12:BH15,1,BH$12:BH15)=1,SUM(BH$12:BH15)=1,SUM(BH$12:BH15)=2),0,IF($C16+$ED15&gt;($ED$11*BH$8),1,IF($C16+$D16+$E16+$F16+$ED15&gt;($ED$11*BH$8),2,IF($C16+$D16+$E16+$F16+$G16+$ED15&gt;($ED$11*BH$8),3,0))))</f>
        <v>0</v>
      </c>
      <c r="BI16" s="239">
        <f>IF(OR(SUMIF(BI$12:BI15,2,BI$12:BI15)=2,SUMIF(BI$12:BI15,1,BI$12:BI15)=1,SUM(BI$12:BI15)=1,SUM(BI$12:BI15)=2),0,IF($C16+$ED15&gt;($ED$11*BI$8),1,IF($C16+$D16+$E16+$F16+$ED15&gt;($ED$11*BI$8),2,IF($C16+$D16+$E16+$F16+$G16+$ED15&gt;($ED$11*BI$8),3,0))))</f>
        <v>0</v>
      </c>
      <c r="BJ16" s="239">
        <f>IF(OR(SUMIF(BJ$12:BJ15,2,BJ$12:BJ15)=2,SUMIF(BJ$12:BJ15,1,BJ$12:BJ15)=1,SUM(BJ$12:BJ15)=1,SUM(BJ$12:BJ15)=2),0,IF($C16+$ED15&gt;($ED$11*BJ$8),1,IF($C16+$D16+$E16+$F16+$ED15&gt;($ED$11*BJ$8),2,IF($C16+$D16+$E16+$F16+$G16+$ED15&gt;($ED$11*BJ$8),3,0))))</f>
        <v>0</v>
      </c>
      <c r="BK16" s="239">
        <f>IF(OR(SUMIF(BK$12:BK15,2,BK$12:BK15)=2,SUMIF(BK$12:BK15,1,BK$12:BK15)=1,SUM(BK$12:BK15)=1,SUM(BK$12:BK15)=2),0,IF($C16+$ED15&gt;($ED$11*BK$8),1,IF($C16+$D16+$E16+$F16+$ED15&gt;($ED$11*BK$8),2,IF($C16+$D16+$E16+$F16+$G16+$ED15&gt;($ED$11*BK$8),3,0))))</f>
        <v>0</v>
      </c>
      <c r="BL16" s="239">
        <f>IF(OR(SUMIF(BL$12:BL15,2,BL$12:BL15)=2,SUMIF(BL$12:BL15,1,BL$12:BL15)=1,SUM(BL$12:BL15)=1,SUM(BL$12:BL15)=2),0,IF($C16+$ED15&gt;($ED$11*BL$8),1,IF($C16+$D16+$E16+$F16+$ED15&gt;($ED$11*BL$8),2,IF($C16+$D16+$E16+$F16+$G16+$ED15&gt;($ED$11*BL$8),3,0))))</f>
        <v>0</v>
      </c>
      <c r="BM16" s="239">
        <f>IF(OR(SUMIF(BM$12:BM15,2,BM$12:BM15)=2,SUMIF(BM$12:BM15,1,BM$12:BM15)=1,SUM(BM$12:BM15)=1,SUM(BM$12:BM15)=2),0,IF($C16+$ED15&gt;($ED$11*BM$8),1,IF($C16+$D16+$E16+$F16+$ED15&gt;($ED$11*BM$8),2,IF($C16+$D16+$E16+$F16+$G16+$ED15&gt;($ED$11*BM$8),3,0))))</f>
        <v>0</v>
      </c>
      <c r="BN16" s="239">
        <f>IF(OR(SUMIF(BN$12:BN15,2,BN$12:BN15)=2,SUMIF(BN$12:BN15,1,BN$12:BN15)=1,SUM(BN$12:BN15)=1,SUM(BN$12:BN15)=2),0,IF($C16+$ED15&gt;($ED$11*BN$8),1,IF($C16+$D16+$E16+$F16+$ED15&gt;($ED$11*BN$8),2,IF($C16+$D16+$E16+$F16+$G16+$ED15&gt;($ED$11*BN$8),3,0))))</f>
        <v>0</v>
      </c>
      <c r="BO16" s="239">
        <f>IF(OR(SUMIF(BO$12:BO15,2,BO$12:BO15)=2,SUMIF(BO$12:BO15,1,BO$12:BO15)=1,SUM(BO$12:BO15)=1,SUM(BO$12:BO15)=2),0,IF($C16+$ED15&gt;($ED$11*BO$8),1,IF($C16+$D16+$E16+$F16+$ED15&gt;($ED$11*BO$8),2,IF($C16+$D16+$E16+$F16+$G16+$ED15&gt;($ED$11*BO$8),3,0))))</f>
        <v>0</v>
      </c>
      <c r="BP16" s="239">
        <f>IF(OR(SUMIF(BP$12:BP15,2,BP$12:BP15)=2,SUMIF(BP$12:BP15,1,BP$12:BP15)=1,SUM(BP$12:BP15)=1,SUM(BP$12:BP15)=2),0,IF($C16+$ED15&gt;($ED$11*BP$8),1,IF($C16+$D16+$E16+$F16+$ED15&gt;($ED$11*BP$8),2,IF($C16+$D16+$E16+$F16+$G16+$ED15&gt;($ED$11*BP$8),3,0))))</f>
        <v>0</v>
      </c>
      <c r="BQ16" s="239">
        <f>IF(OR(SUMIF(BQ$12:BQ15,2,BQ$12:BQ15)=2,SUMIF(BQ$12:BQ15,1,BQ$12:BQ15)=1,SUM(BQ$12:BQ15)=1,SUM(BQ$12:BQ15)=2),0,IF($C16+$ED15&gt;($ED$11*BQ$8),1,IF($C16+$D16+$E16+$F16+$ED15&gt;($ED$11*BQ$8),2,IF($C16+$D16+$E16+$F16+$G16+$ED15&gt;($ED$11*BQ$8),3,0))))</f>
        <v>0</v>
      </c>
      <c r="BR16" s="239">
        <f>IF(OR(SUMIF(BR$12:BR15,2,BR$12:BR15)=2,SUMIF(BR$12:BR15,1,BR$12:BR15)=1,SUM(BR$12:BR15)=1,SUM(BR$12:BR15)=2),0,IF($C16+$ED15&gt;($ED$11*BR$8),1,IF($C16+$D16+$E16+$F16+$ED15&gt;($ED$11*BR$8),2,IF($C16+$D16+$E16+$F16+$G16+$ED15&gt;($ED$11*BR$8),3,0))))</f>
        <v>0</v>
      </c>
      <c r="BS16" s="239">
        <f>IF(OR(SUMIF(BS$12:BS15,2,BS$12:BS15)=2,SUMIF(BS$12:BS15,1,BS$12:BS15)=1,SUM(BS$12:BS15)=1,SUM(BS$12:BS15)=2),0,IF($C16+$ED15&gt;($ED$11*BS$8),1,IF($C16+$D16+$E16+$F16+$ED15&gt;($ED$11*BS$8),2,IF($C16+$D16+$E16+$F16+$G16+$ED15&gt;($ED$11*BS$8),3,0))))</f>
        <v>0</v>
      </c>
      <c r="BT16" s="239">
        <f>IF(OR(SUMIF(BT$12:BT15,2,BT$12:BT15)=2,SUMIF(BT$12:BT15,1,BT$12:BT15)=1,SUM(BT$12:BT15)=1,SUM(BT$12:BT15)=2),0,IF($C16+$ED15&gt;($ED$11*BT$8),1,IF($C16+$D16+$E16+$F16+$ED15&gt;($ED$11*BT$8),2,IF($C16+$D16+$E16+$F16+$G16+$ED15&gt;($ED$11*BT$8),3,0))))</f>
        <v>0</v>
      </c>
      <c r="BU16" s="239">
        <f>IF(OR(SUMIF(BU$12:BU15,2,BU$12:BU15)=2,SUMIF(BU$12:BU15,1,BU$12:BU15)=1,SUM(BU$12:BU15)=1,SUM(BU$12:BU15)=2),0,IF($C16+$ED15&gt;($ED$11*BU$8),1,IF($C16+$D16+$E16+$F16+$ED15&gt;($ED$11*BU$8),2,IF($C16+$D16+$E16+$F16+$G16+$ED15&gt;($ED$11*BU$8),3,0))))</f>
        <v>0</v>
      </c>
      <c r="BV16" s="239">
        <f>IF(OR(SUMIF(BV$12:BV15,2,BV$12:BV15)=2,SUMIF(BV$12:BV15,1,BV$12:BV15)=1,SUM(BV$12:BV15)=1,SUM(BV$12:BV15)=2),0,IF($C16+$ED15&gt;($ED$11*BV$8),1,IF($C16+$D16+$E16+$F16+$ED15&gt;($ED$11*BV$8),2,IF($C16+$D16+$E16+$F16+$G16+$ED15&gt;($ED$11*BV$8),3,0))))</f>
        <v>0</v>
      </c>
      <c r="BW16" s="239">
        <f>IF(OR(SUMIF(BW$12:BW15,2,BW$12:BW15)=2,SUMIF(BW$12:BW15,1,BW$12:BW15)=1,SUM(BW$12:BW15)=1,SUM(BW$12:BW15)=2),0,IF($C16+$ED15&gt;($ED$11*BW$8),1,IF($C16+$D16+$E16+$F16+$ED15&gt;($ED$11*BW$8),2,IF($C16+$D16+$E16+$F16+$G16+$ED15&gt;($ED$11*BW$8),3,0))))</f>
        <v>0</v>
      </c>
      <c r="BX16" s="239">
        <f>IF(OR(SUMIF(BX$12:BX15,2,BX$12:BX15)=2,SUMIF(BX$12:BX15,1,BX$12:BX15)=1,SUM(BX$12:BX15)=1,SUM(BX$12:BX15)=2),0,IF($C16+$ED15&gt;($ED$11*BX$8),1,IF($C16+$D16+$E16+$F16+$ED15&gt;($ED$11*BX$8),2,IF($C16+$D16+$E16+$F16+$G16+$ED15&gt;($ED$11*BX$8),3,0))))</f>
        <v>0</v>
      </c>
      <c r="BY16" s="239">
        <f>IF(OR(SUMIF(BY$12:BY15,2,BY$12:BY15)=2,SUMIF(BY$12:BY15,1,BY$12:BY15)=1,SUM(BY$12:BY15)=1,SUM(BY$12:BY15)=2),0,IF($C16+$ED15&gt;($ED$11*BY$8),1,IF($C16+$D16+$E16+$F16+$ED15&gt;($ED$11*BY$8),2,IF($C16+$D16+$E16+$F16+$G16+$ED15&gt;($ED$11*BY$8),3,0))))</f>
        <v>0</v>
      </c>
      <c r="BZ16" s="239">
        <f>IF(OR(SUMIF(BZ$12:BZ15,2,BZ$12:BZ15)=2,SUMIF(BZ$12:BZ15,1,BZ$12:BZ15)=1,SUM(BZ$12:BZ15)=1,SUM(BZ$12:BZ15)=2),0,IF($C16+$ED15&gt;($ED$11*BZ$8),1,IF($C16+$D16+$E16+$F16+$ED15&gt;($ED$11*BZ$8),2,IF($C16+$D16+$E16+$F16+$G16+$ED15&gt;($ED$11*BZ$8),3,0))))</f>
        <v>0</v>
      </c>
      <c r="CA16" s="239">
        <f>IF(OR(SUMIF(CA$12:CA15,2,CA$12:CA15)=2,SUMIF(CA$12:CA15,1,CA$12:CA15)=1,SUM(CA$12:CA15)=1,SUM(CA$12:CA15)=2),0,IF($C16+$ED15&gt;($ED$11*CA$8),1,IF($C16+$D16+$E16+$F16+$ED15&gt;($ED$11*CA$8),2,IF($C16+$D16+$E16+$F16+$G16+$ED15&gt;($ED$11*CA$8),3,0))))</f>
        <v>0</v>
      </c>
      <c r="CB16" s="239">
        <f>IF(OR(SUMIF(CB$12:CB15,2,CB$12:CB15)=2,SUMIF(CB$12:CB15,1,CB$12:CB15)=1,SUM(CB$12:CB15)=1,SUM(CB$12:CB15)=2),0,IF($C16+$ED15&gt;($ED$11*CB$8),1,IF($C16+$D16+$E16+$F16+$ED15&gt;($ED$11*CB$8),2,IF($C16+$D16+$E16+$F16+$G16+$ED15&gt;($ED$11*CB$8),3,0))))</f>
        <v>0</v>
      </c>
      <c r="CC16" s="239">
        <f>IF(OR(SUMIF(CC$12:CC15,2,CC$12:CC15)=2,SUMIF(CC$12:CC15,1,CC$12:CC15)=1,SUM(CC$12:CC15)=1,SUM(CC$12:CC15)=2),0,IF($C16+$ED15&gt;($ED$11*CC$8),1,IF($C16+$D16+$E16+$F16+$ED15&gt;($ED$11*CC$8),2,IF($C16+$D16+$E16+$F16+$G16+$ED15&gt;($ED$11*CC$8),3,0))))</f>
        <v>0</v>
      </c>
      <c r="CD16" s="239">
        <f>IF(OR(SUMIF(CD$12:CD15,2,CD$12:CD15)=2,SUMIF(CD$12:CD15,1,CD$12:CD15)=1,SUM(CD$12:CD15)=1,SUM(CD$12:CD15)=2),0,IF($C16+$ED15&gt;($ED$11*CD$8),1,IF($C16+$D16+$E16+$F16+$ED15&gt;($ED$11*CD$8),2,IF($C16+$D16+$E16+$F16+$G16+$ED15&gt;($ED$11*CD$8),3,0))))</f>
        <v>0</v>
      </c>
      <c r="CE16" s="239">
        <f>IF(OR(SUMIF(CE$12:CE15,2,CE$12:CE15)=2,SUMIF(CE$12:CE15,1,CE$12:CE15)=1,SUM(CE$12:CE15)=1,SUM(CE$12:CE15)=2),0,IF($C16+$ED15&gt;($ED$11*CE$8),1,IF($C16+$D16+$E16+$F16+$ED15&gt;($ED$11*CE$8),2,IF($C16+$D16+$E16+$F16+$G16+$ED15&gt;($ED$11*CE$8),3,0))))</f>
        <v>0</v>
      </c>
      <c r="CF16" s="239">
        <f>IF(OR(SUMIF(CF$12:CF15,2,CF$12:CF15)=2,SUMIF(CF$12:CF15,1,CF$12:CF15)=1,SUM(CF$12:CF15)=1,SUM(CF$12:CF15)=2),0,IF($C16+$ED15&gt;($ED$11*CF$8),1,IF($C16+$D16+$E16+$F16+$ED15&gt;($ED$11*CF$8),2,IF($C16+$D16+$E16+$F16+$G16+$ED15&gt;($ED$11*CF$8),3,0))))</f>
        <v>0</v>
      </c>
      <c r="CG16" s="239">
        <f>IF(OR(SUMIF(CG$12:CG15,2,CG$12:CG15)=2,SUMIF(CG$12:CG15,1,CG$12:CG15)=1,SUM(CG$12:CG15)=1,SUM(CG$12:CG15)=2),0,IF($C16+$ED15&gt;($ED$11*CG$8),1,IF($C16+$D16+$E16+$F16+$ED15&gt;($ED$11*CG$8),2,IF($C16+$D16+$E16+$F16+$G16+$ED15&gt;($ED$11*CG$8),3,0))))</f>
        <v>0</v>
      </c>
      <c r="CH16" s="239">
        <f>IF(OR(SUMIF(CH$12:CH15,2,CH$12:CH15)=2,SUMIF(CH$12:CH15,1,CH$12:CH15)=1,SUM(CH$12:CH15)=1,SUM(CH$12:CH15)=2),0,IF($C16+$ED15&gt;($ED$11*CH$8),1,IF($C16+$D16+$E16+$F16+$ED15&gt;($ED$11*CH$8),2,IF($C16+$D16+$E16+$F16+$G16+$ED15&gt;($ED$11*CH$8),3,0))))</f>
        <v>0</v>
      </c>
      <c r="CI16" s="239">
        <f>IF(OR(SUMIF(CI$12:CI15,2,CI$12:CI15)=2,SUMIF(CI$12:CI15,1,CI$12:CI15)=1,SUM(CI$12:CI15)=1,SUM(CI$12:CI15)=2),0,IF($C16+$ED15&gt;($ED$11*CI$8),1,IF($C16+$D16+$E16+$F16+$ED15&gt;($ED$11*CI$8),2,IF($C16+$D16+$E16+$F16+$G16+$ED15&gt;($ED$11*CI$8),3,0))))</f>
        <v>0</v>
      </c>
      <c r="CJ16" s="239">
        <f>IF(OR(SUMIF(CJ$12:CJ15,2,CJ$12:CJ15)=2,SUMIF(CJ$12:CJ15,1,CJ$12:CJ15)=1,SUM(CJ$12:CJ15)=1,SUM(CJ$12:CJ15)=2),0,IF($C16+$ED15&gt;($ED$11*CJ$8),1,IF($C16+$D16+$E16+$F16+$ED15&gt;($ED$11*CJ$8),2,IF($C16+$D16+$E16+$F16+$G16+$ED15&gt;($ED$11*CJ$8),3,0))))</f>
        <v>0</v>
      </c>
      <c r="CK16" s="239">
        <f>IF(OR(SUMIF(CK$12:CK15,2,CK$12:CK15)=2,SUMIF(CK$12:CK15,1,CK$12:CK15)=1,SUM(CK$12:CK15)=1,SUM(CK$12:CK15)=2),0,IF($C16+$ED15&gt;($ED$11*CK$8),1,IF($C16+$D16+$E16+$F16+$ED15&gt;($ED$11*CK$8),2,IF($C16+$D16+$E16+$F16+$G16+$ED15&gt;($ED$11*CK$8),3,0))))</f>
        <v>0</v>
      </c>
      <c r="CL16" s="239">
        <f>IF(OR(SUMIF(CL$12:CL15,2,CL$12:CL15)=2,SUMIF(CL$12:CL15,1,CL$12:CL15)=1,SUM(CL$12:CL15)=1,SUM(CL$12:CL15)=2),0,IF($C16+$ED15&gt;($ED$11*CL$8),1,IF($C16+$D16+$E16+$F16+$ED15&gt;($ED$11*CL$8),2,IF($C16+$D16+$E16+$F16+$G16+$ED15&gt;($ED$11*CL$8),3,0))))</f>
        <v>0</v>
      </c>
      <c r="CM16" s="239">
        <f>IF(OR(SUMIF(CM$12:CM15,2,CM$12:CM15)=2,SUMIF(CM$12:CM15,1,CM$12:CM15)=1,SUM(CM$12:CM15)=1,SUM(CM$12:CM15)=2),0,IF($C16+$ED15&gt;($ED$11*CM$8),1,IF($C16+$D16+$E16+$F16+$ED15&gt;($ED$11*CM$8),2,IF($C16+$D16+$E16+$F16+$G16+$ED15&gt;($ED$11*CM$8),3,0))))</f>
        <v>0</v>
      </c>
      <c r="CN16" s="239">
        <f>IF(OR(SUMIF(CN$12:CN15,2,CN$12:CN15)=2,SUMIF(CN$12:CN15,1,CN$12:CN15)=1,SUM(CN$12:CN15)=1,SUM(CN$12:CN15)=2),0,IF($C16+$ED15&gt;($ED$11*CN$8),1,IF($C16+$D16+$E16+$F16+$ED15&gt;($ED$11*CN$8),2,IF($C16+$D16+$E16+$F16+$G16+$ED15&gt;($ED$11*CN$8),3,0))))</f>
        <v>0</v>
      </c>
      <c r="CO16" s="239">
        <f>IF(OR(SUMIF(CO$12:CO15,2,CO$12:CO15)=2,SUMIF(CO$12:CO15,1,CO$12:CO15)=1,SUM(CO$12:CO15)=1,SUM(CO$12:CO15)=2),0,IF($C16+$ED15&gt;($ED$11*CO$8),1,IF($C16+$D16+$E16+$F16+$ED15&gt;($ED$11*CO$8),2,IF($C16+$D16+$E16+$F16+$G16+$ED15&gt;($ED$11*CO$8),3,0))))</f>
        <v>0</v>
      </c>
      <c r="CP16" s="239">
        <f>IF(OR(SUMIF(CP$12:CP15,2,CP$12:CP15)=2,SUMIF(CP$12:CP15,1,CP$12:CP15)=1,SUM(CP$12:CP15)=1,SUM(CP$12:CP15)=2),0,IF($C16+$ED15&gt;($ED$11*CP$8),1,IF($C16+$D16+$E16+$F16+$ED15&gt;($ED$11*CP$8),2,IF($C16+$D16+$E16+$F16+$G16+$ED15&gt;($ED$11*CP$8),3,0))))</f>
        <v>0</v>
      </c>
      <c r="CQ16" s="239">
        <f>IF(OR(SUMIF(CQ$12:CQ15,2,CQ$12:CQ15)=2,SUMIF(CQ$12:CQ15,1,CQ$12:CQ15)=1,SUM(CQ$12:CQ15)=1,SUM(CQ$12:CQ15)=2),0,IF($C16+$ED15&gt;($ED$11*CQ$8),1,IF($C16+$D16+$E16+$F16+$ED15&gt;($ED$11*CQ$8),2,IF($C16+$D16+$E16+$F16+$G16+$ED15&gt;($ED$11*CQ$8),3,0))))</f>
        <v>0</v>
      </c>
      <c r="CR16" s="239">
        <f>IF(OR(SUMIF(CR$12:CR15,2,CR$12:CR15)=2,SUMIF(CR$12:CR15,1,CR$12:CR15)=1,SUM(CR$12:CR15)=1,SUM(CR$12:CR15)=2),0,IF($C16+$ED15&gt;($ED$11*CR$8),1,IF($C16+$D16+$E16+$F16+$ED15&gt;($ED$11*CR$8),2,IF($C16+$D16+$E16+$F16+$G16+$ED15&gt;($ED$11*CR$8),3,0))))</f>
        <v>0</v>
      </c>
      <c r="CS16" s="239">
        <f>IF(OR(SUMIF(CS$12:CS15,2,CS$12:CS15)=2,SUMIF(CS$12:CS15,1,CS$12:CS15)=1,SUM(CS$12:CS15)=1,SUM(CS$12:CS15)=2),0,IF($C16+$ED15&gt;($ED$11*CS$8),1,IF($C16+$D16+$E16+$F16+$ED15&gt;($ED$11*CS$8),2,IF($C16+$D16+$E16+$F16+$G16+$ED15&gt;($ED$11*CS$8),3,0))))</f>
        <v>0</v>
      </c>
      <c r="CT16" s="239">
        <f>IF(OR(SUMIF(CT$12:CT15,2,CT$12:CT15)=2,SUMIF(CT$12:CT15,1,CT$12:CT15)=1,SUM(CT$12:CT15)=1,SUM(CT$12:CT15)=2),0,IF($C16+$ED15&gt;($ED$11*CT$8),1,IF($C16+$D16+$E16+$F16+$ED15&gt;($ED$11*CT$8),2,IF($C16+$D16+$E16+$F16+$G16+$ED15&gt;($ED$11*CT$8),3,0))))</f>
        <v>0</v>
      </c>
      <c r="CU16" s="239">
        <f>IF(OR(SUMIF(CU$12:CU15,2,CU$12:CU15)=2,SUMIF(CU$12:CU15,1,CU$12:CU15)=1,SUM(CU$12:CU15)=1,SUM(CU$12:CU15)=2),0,IF($C16+$ED15&gt;($ED$11*CU$8),1,IF($C16+$D16+$E16+$F16+$ED15&gt;($ED$11*CU$8),2,IF($C16+$D16+$E16+$F16+$G16+$ED15&gt;($ED$11*CU$8),3,0))))</f>
        <v>0</v>
      </c>
      <c r="CV16" s="239">
        <f>IF(OR(SUMIF(CV$12:CV15,2,CV$12:CV15)=2,SUMIF(CV$12:CV15,1,CV$12:CV15)=1,SUM(CV$12:CV15)=1,SUM(CV$12:CV15)=2),0,IF($C16+$ED15&gt;($ED$11*CV$8),1,IF($C16+$D16+$E16+$F16+$ED15&gt;($ED$11*CV$8),2,IF($C16+$D16+$E16+$F16+$G16+$ED15&gt;($ED$11*CV$8),3,0))))</f>
        <v>0</v>
      </c>
      <c r="CW16" s="239">
        <f>IF(OR(SUMIF(CW$12:CW15,2,CW$12:CW15)=2,SUMIF(CW$12:CW15,1,CW$12:CW15)=1,SUM(CW$12:CW15)=1,SUM(CW$12:CW15)=2),0,IF($C16+$ED15&gt;($ED$11*CW$8),1,IF($C16+$D16+$E16+$F16+$ED15&gt;($ED$11*CW$8),2,IF($C16+$D16+$E16+$F16+$G16+$ED15&gt;($ED$11*CW$8),3,0))))</f>
        <v>0</v>
      </c>
      <c r="CX16" s="239">
        <f>IF(OR(SUMIF(CX$12:CX15,2,CX$12:CX15)=2,SUMIF(CX$12:CX15,1,CX$12:CX15)=1,SUM(CX$12:CX15)=1,SUM(CX$12:CX15)=2),0,IF($C16+$ED15&gt;($ED$11*CX$8),1,IF($C16+$D16+$E16+$F16+$ED15&gt;($ED$11*CX$8),2,IF($C16+$D16+$E16+$F16+$G16+$ED15&gt;($ED$11*CX$8),3,0))))</f>
        <v>0</v>
      </c>
      <c r="CY16" s="239">
        <f>IF(OR(SUMIF(CY$12:CY15,2,CY$12:CY15)=2,SUMIF(CY$12:CY15,1,CY$12:CY15)=1,SUM(CY$12:CY15)=1,SUM(CY$12:CY15)=2),0,IF($C16+$ED15&gt;($ED$11*CY$8),1,IF($C16+$D16+$E16+$F16+$ED15&gt;($ED$11*CY$8),2,IF($C16+$D16+$E16+$F16+$G16+$ED15&gt;($ED$11*CY$8),3,0))))</f>
        <v>0</v>
      </c>
      <c r="CZ16" s="239">
        <f>IF(OR(SUMIF(CZ$12:CZ15,2,CZ$12:CZ15)=2,SUMIF(CZ$12:CZ15,1,CZ$12:CZ15)=1,SUM(CZ$12:CZ15)=1,SUM(CZ$12:CZ15)=2),0,IF($C16+$ED15&gt;($ED$11*CZ$8),1,IF($C16+$D16+$E16+$F16+$ED15&gt;($ED$11*CZ$8),2,IF($C16+$D16+$E16+$F16+$G16+$ED15&gt;($ED$11*CZ$8),3,0))))</f>
        <v>0</v>
      </c>
      <c r="DA16" s="239">
        <f>IF(OR(SUMIF(DA$12:DA15,2,DA$12:DA15)=2,SUMIF(DA$12:DA15,1,DA$12:DA15)=1,SUM(DA$12:DA15)=1,SUM(DA$12:DA15)=2),0,IF($C16+$ED15&gt;($ED$11*DA$8),1,IF($C16+$D16+$E16+$F16+$ED15&gt;($ED$11*DA$8),2,IF($C16+$D16+$E16+$F16+$G16+$ED15&gt;($ED$11*DA$8),3,0))))</f>
        <v>0</v>
      </c>
      <c r="DB16" s="239">
        <f>IF(OR(SUMIF(DB$12:DB15,2,DB$12:DB15)=2,SUMIF(DB$12:DB15,1,DB$12:DB15)=1,SUM(DB$12:DB15)=1,SUM(DB$12:DB15)=2),0,IF($C16+$ED15&gt;($ED$11*DB$8),1,IF($C16+$D16+$E16+$F16+$ED15&gt;($ED$11*DB$8),2,IF($C16+$D16+$E16+$F16+$G16+$ED15&gt;($ED$11*DB$8),3,0))))</f>
        <v>0</v>
      </c>
      <c r="DC16" s="239">
        <f>IF(OR(SUMIF(DC$12:DC15,2,DC$12:DC15)=2,SUMIF(DC$12:DC15,1,DC$12:DC15)=1,SUM(DC$12:DC15)=1,SUM(DC$12:DC15)=2),0,IF($C16+$ED15&gt;($ED$11*DC$8),1,IF($C16+$D16+$E16+$F16+$ED15&gt;($ED$11*DC$8),2,IF($C16+$D16+$E16+$F16+$G16+$ED15&gt;($ED$11*DC$8),3,0))))</f>
        <v>0</v>
      </c>
      <c r="DD16" s="239">
        <f>IF(OR(SUMIF(DD$12:DD15,2,DD$12:DD15)=2,SUMIF(DD$12:DD15,1,DD$12:DD15)=1,SUM(DD$12:DD15)=1,SUM(DD$12:DD15)=2),0,IF($C16+$ED15&gt;($ED$11*DD$8),1,IF($C16+$D16+$E16+$F16+$ED15&gt;($ED$11*DD$8),2,IF($C16+$D16+$E16+$F16+$G16+$ED15&gt;($ED$11*DD$8),3,0))))</f>
        <v>0</v>
      </c>
      <c r="DE16" s="239">
        <f>IF(OR(SUMIF(DE$12:DE15,2,DE$12:DE15)=2,SUMIF(DE$12:DE15,1,DE$12:DE15)=1,SUM(DE$12:DE15)=1,SUM(DE$12:DE15)=2),0,IF($C16+$ED15&gt;($ED$11*DE$8),1,IF($C16+$D16+$E16+$F16+$ED15&gt;($ED$11*DE$8),2,IF($C16+$D16+$E16+$F16+$G16+$ED15&gt;($ED$11*DE$8),3,0))))</f>
        <v>0</v>
      </c>
      <c r="DF16" s="239">
        <f>IF(OR(SUMIF(DF$12:DF15,2,DF$12:DF15)=2,SUMIF(DF$12:DF15,1,DF$12:DF15)=1,SUM(DF$12:DF15)=1,SUM(DF$12:DF15)=2),0,IF($C16+$ED15&gt;($ED$11*DF$8),1,IF($C16+$D16+$E16+$F16+$ED15&gt;($ED$11*DF$8),2,IF($C16+$D16+$E16+$F16+$G16+$ED15&gt;($ED$11*DF$8),3,0))))</f>
        <v>0</v>
      </c>
      <c r="DG16" s="239">
        <f>IF(OR(SUMIF(DG$12:DG15,2,DG$12:DG15)=2,SUMIF(DG$12:DG15,1,DG$12:DG15)=1,SUM(DG$12:DG15)=1,SUM(DG$12:DG15)=2),0,IF($C16+$ED15&gt;($ED$11*DG$8),1,IF($C16+$D16+$E16+$F16+$ED15&gt;($ED$11*DG$8),2,IF($C16+$D16+$E16+$F16+$G16+$ED15&gt;($ED$11*DG$8),3,0))))</f>
        <v>0</v>
      </c>
      <c r="DH16" s="239">
        <f>IF(OR(SUMIF(DH$12:DH15,2,DH$12:DH15)=2,SUMIF(DH$12:DH15,1,DH$12:DH15)=1,SUM(DH$12:DH15)=1,SUM(DH$12:DH15)=2),0,IF($C16+$ED15&gt;($ED$11*DH$8),1,IF($C16+$D16+$E16+$F16+$ED15&gt;($ED$11*DH$8),2,IF($C16+$D16+$E16+$F16+$G16+$ED15&gt;($ED$11*DH$8),3,0))))</f>
        <v>0</v>
      </c>
      <c r="DI16" s="239">
        <f>IF(OR(SUMIF(DI$12:DI15,2,DI$12:DI15)=2,SUMIF(DI$12:DI15,1,DI$12:DI15)=1,SUM(DI$12:DI15)=1,SUM(DI$12:DI15)=2),0,IF($C16+$ED15&gt;($ED$11*DI$8),1,IF($C16+$D16+$E16+$F16+$ED15&gt;($ED$11*DI$8),2,IF($C16+$D16+$E16+$F16+$G16+$ED15&gt;($ED$11*DI$8),3,0))))</f>
        <v>0</v>
      </c>
      <c r="DJ16" s="239">
        <f>IF(OR(SUMIF(DJ$12:DJ15,2,DJ$12:DJ15)=2,SUMIF(DJ$12:DJ15,1,DJ$12:DJ15)=1,SUM(DJ$12:DJ15)=1,SUM(DJ$12:DJ15)=2),0,IF($C16+$ED15&gt;($ED$11*DJ$8),1,IF($C16+$D16+$E16+$F16+$ED15&gt;($ED$11*DJ$8),2,IF($C16+$D16+$E16+$F16+$G16+$ED15&gt;($ED$11*DJ$8),3,0))))</f>
        <v>0</v>
      </c>
      <c r="DK16" s="239">
        <f>IF(OR(SUMIF(DK$12:DK15,2,DK$12:DK15)=2,SUMIF(DK$12:DK15,1,DK$12:DK15)=1,SUM(DK$12:DK15)=1,SUM(DK$12:DK15)=2),0,IF($C16+$ED15&gt;($ED$11*DK$8),1,IF($C16+$D16+$E16+$F16+$ED15&gt;($ED$11*DK$8),2,IF($C16+$D16+$E16+$F16+$G16+$ED15&gt;($ED$11*DK$8),3,0))))</f>
        <v>0</v>
      </c>
      <c r="DL16" s="239">
        <f>IF(OR(SUMIF(DL$12:DL15,2,DL$12:DL15)=2,SUMIF(DL$12:DL15,1,DL$12:DL15)=1,SUM(DL$12:DL15)=1,SUM(DL$12:DL15)=2),0,IF($C16+$ED15&gt;($ED$11*DL$8),1,IF($C16+$D16+$E16+$F16+$ED15&gt;($ED$11*DL$8),2,IF($C16+$D16+$E16+$F16+$G16+$ED15&gt;($ED$11*DL$8),3,0))))</f>
        <v>0</v>
      </c>
      <c r="DM16" s="239">
        <f>IF(OR(SUMIF(DM$12:DM15,2,DM$12:DM15)=2,SUMIF(DM$12:DM15,1,DM$12:DM15)=1,SUM(DM$12:DM15)=1,SUM(DM$12:DM15)=2),0,IF($C16+$ED15&gt;($ED$11*DM$8),1,IF($C16+$D16+$E16+$F16+$ED15&gt;($ED$11*DM$8),2,IF($C16+$D16+$E16+$F16+$G16+$ED15&gt;($ED$11*DM$8),3,0))))</f>
        <v>0</v>
      </c>
      <c r="DN16" s="239">
        <f>IF(OR(SUMIF(DN$12:DN15,2,DN$12:DN15)=2,SUMIF(DN$12:DN15,1,DN$12:DN15)=1,SUM(DN$12:DN15)=1,SUM(DN$12:DN15)=2),0,IF($C16+$ED15&gt;($ED$11*DN$8),1,IF($C16+$D16+$E16+$F16+$ED15&gt;($ED$11*DN$8),2,IF($C16+$D16+$E16+$F16+$G16+$ED15&gt;($ED$11*DN$8),3,0))))</f>
        <v>0</v>
      </c>
      <c r="DO16" s="239">
        <f>IF(OR(SUMIF(DO$12:DO15,2,DO$12:DO15)=2,SUMIF(DO$12:DO15,1,DO$12:DO15)=1,SUM(DO$12:DO15)=1,SUM(DO$12:DO15)=2),0,IF($C16+$ED15&gt;($ED$11*DO$8),1,IF($C16+$D16+$E16+$F16+$ED15&gt;($ED$11*DO$8),2,IF($C16+$D16+$E16+$F16+$G16+$ED15&gt;($ED$11*DO$8),3,0))))</f>
        <v>0</v>
      </c>
      <c r="DP16" s="239">
        <f>IF(OR(SUMIF(DP$12:DP15,2,DP$12:DP15)=2,SUMIF(DP$12:DP15,1,DP$12:DP15)=1,SUM(DP$12:DP15)=1,SUM(DP$12:DP15)=2),0,IF($C16+$ED15&gt;($ED$11*DP$8),1,IF($C16+$D16+$E16+$F16+$ED15&gt;($ED$11*DP$8),2,IF($C16+$D16+$E16+$F16+$G16+$ED15&gt;($ED$11*DP$8),3,0))))</f>
        <v>0</v>
      </c>
      <c r="DQ16" s="239">
        <f>IF(OR(SUMIF(DQ$12:DQ15,2,DQ$12:DQ15)=2,SUMIF(DQ$12:DQ15,1,DQ$12:DQ15)=1,SUM(DQ$12:DQ15)=1,SUM(DQ$12:DQ15)=2),0,IF($C16+$ED15&gt;($ED$11*DQ$8),1,IF($C16+$D16+$E16+$F16+$ED15&gt;($ED$11*DQ$8),2,IF($C16+$D16+$E16+$F16+$G16+$ED15&gt;($ED$11*DQ$8),3,0))))</f>
        <v>0</v>
      </c>
      <c r="DR16" s="239">
        <f>IF(OR(SUMIF(DR$12:DR15,2,DR$12:DR15)=2,SUMIF(DR$12:DR15,1,DR$12:DR15)=1,SUM(DR$12:DR15)=1,SUM(DR$12:DR15)=2),0,IF($C16+$ED15&gt;($ED$11*DR$8),1,IF($C16+$D16+$E16+$F16+$ED15&gt;($ED$11*DR$8),2,IF($C16+$D16+$E16+$F16+$G16+$ED15&gt;($ED$11*DR$8),3,0))))</f>
        <v>0</v>
      </c>
      <c r="DS16" s="239">
        <f>IF(OR(SUMIF(DS$12:DS15,2,DS$12:DS15)=2,SUMIF(DS$12:DS15,1,DS$12:DS15)=1,SUM(DS$12:DS15)=1,SUM(DS$12:DS15)=2),0,IF($C16+$ED15&gt;($ED$11*DS$8),1,IF($C16+$D16+$E16+$F16+$ED15&gt;($ED$11*DS$8),2,IF($C16+$D16+$E16+$F16+$G16+$ED15&gt;($ED$11*DS$8),3,0))))</f>
        <v>0</v>
      </c>
      <c r="DT16" s="239">
        <f>IF(OR(SUMIF(DT$12:DT15,2,DT$12:DT15)=2,SUMIF(DT$12:DT15,1,DT$12:DT15)=1,SUM(DT$12:DT15)=1,SUM(DT$12:DT15)=2),0,IF($C16+$ED15&gt;($ED$11*DT$8),1,IF($C16+$D16+$E16+$F16+$ED15&gt;($ED$11*DT$8),2,IF($C16+$D16+$E16+$F16+$G16+$ED15&gt;($ED$11*DT$8),3,0))))</f>
        <v>0</v>
      </c>
      <c r="DU16" s="239">
        <f>IF(OR(SUMIF(DU$12:DU15,2,DU$12:DU15)=2,SUMIF(DU$12:DU15,1,DU$12:DU15)=1,SUM(DU$12:DU15)=1,SUM(DU$12:DU15)=2),0,IF($C16+$ED15&gt;($ED$11*DU$8),1,IF($C16+$D16+$E16+$F16+$ED15&gt;($ED$11*DU$8),2,IF($C16+$D16+$E16+$F16+$G16+$ED15&gt;($ED$11*DU$8),3,0))))</f>
        <v>0</v>
      </c>
      <c r="DV16" s="239">
        <f>IF(OR(SUMIF(DV$12:DV15,2,DV$12:DV15)=2,SUMIF(DV$12:DV15,1,DV$12:DV15)=1,SUM(DV$12:DV15)=1,SUM(DV$12:DV15)=2),0,IF($C16+$ED15&gt;($ED$11*DV$8),1,IF($C16+$D16+$E16+$F16+$ED15&gt;($ED$11*DV$8),2,IF($C16+$D16+$E16+$F16+$G16+$ED15&gt;($ED$11*DV$8),3,0))))</f>
        <v>0</v>
      </c>
      <c r="DW16" s="239">
        <f>IF(OR(SUMIF(DW$12:DW15,2,DW$12:DW15)=2,SUMIF(DW$12:DW15,1,DW$12:DW15)=1,SUM(DW$12:DW15)=1,SUM(DW$12:DW15)=2),0,IF($C16+$ED15&gt;($ED$11*DW$8),1,IF($C16+$D16+$E16+$F16+$ED15&gt;($ED$11*DW$8),2,IF($C16+$D16+$E16+$F16+$G16+$ED15&gt;($ED$11*DW$8),3,0))))</f>
        <v>0</v>
      </c>
      <c r="DX16" s="239">
        <f>IF(OR(SUMIF(DX$12:DX15,2,DX$12:DX15)=2,SUMIF(DX$12:DX15,1,DX$12:DX15)=1,SUM(DX$12:DX15)=1,SUM(DX$12:DX15)=2),0,IF($C16+$ED15&gt;($ED$11*DX$8),1,IF($C16+$D16+$E16+$F16+$ED15&gt;($ED$11*DX$8),2,IF($C16+$D16+$E16+$F16+$G16+$ED15&gt;($ED$11*DX$8),3,0))))</f>
        <v>0</v>
      </c>
      <c r="DY16" s="239">
        <f>IF(OR(SUMIF(DY$12:DY15,2,DY$12:DY15)=2,SUMIF(DY$12:DY15,1,DY$12:DY15)=1,SUM(DY$12:DY15)=1,SUM(DY$12:DY15)=2),0,IF($C16+$ED15&gt;($ED$11*DY$8),1,IF($C16+$D16+$E16+$F16+$ED15&gt;($ED$11*DY$8),2,IF($C16+$D16+$E16+$F16+$G16+$ED15&gt;($ED$11*DY$8),3,0))))</f>
        <v>0</v>
      </c>
      <c r="DZ16" s="239">
        <f>IF(OR(SUMIF(DZ$12:DZ15,2,DZ$12:DZ15)=2,SUMIF(DZ$12:DZ15,1,DZ$12:DZ15)=1,SUM(DZ$12:DZ15)=1,SUM(DZ$12:DZ15)=2),0,IF($C16+$ED15&gt;($ED$11*DZ$8),1,IF($C16+$D16+$E16+$F16+$ED15&gt;($ED$11*DZ$8),2,IF($C16+$D16+$E16+$F16+$G16+$ED15&gt;($ED$11*DZ$8),3,0))))</f>
        <v>0</v>
      </c>
      <c r="EA16" s="239">
        <f>IF(OR(SUMIF(EA$12:EA15,2,EA$12:EA15)=2,SUMIF(EA$12:EA15,1,EA$12:EA15)=1,SUM(EA$12:EA15)=1,SUM(EA$12:EA15)=2),0,IF($C16+$ED15&gt;($ED$11*EA$8),1,IF($C16+$D16+$E16+$F16+$ED15&gt;($ED$11*EA$8),2,IF($C16+$D16+$E16+$F16+$G16+$ED15&gt;($ED$11*EA$8),3,0))))</f>
        <v>0</v>
      </c>
      <c r="EB16" s="239">
        <f>IF(OR(SUMIF(EB$12:EB15,2,EB$12:EB15)=2,SUMIF(EB$12:EB15,1,EB$12:EB15)=1,SUM(EB$12:EB15)=1,SUM(EB$12:EB15)=2),0,IF($C16+$ED15&gt;($ED$11*EB$8),1,IF($C16+$D16+$E16+$F16+$ED15&gt;($ED$11*EB$8),2,IF($C16+$D16+$E16+$F16+$G16+$ED15&gt;($ED$11*EB$8),3,0))))</f>
        <v>0</v>
      </c>
      <c r="EC16" s="239">
        <f>IF(OR(SUMIF(EC$12:EC15,2,EC$12:EC15)=2,SUMIF(EC$12:EC15,1,EC$12:EC15)=1,SUM(EC$12:EC15)=1,SUM(EC$12:EC15)=2),0,IF($C16+$ED15&gt;($ED$11*EC$8),1,IF($C16+$D16+$E16+$F16+$ED15&gt;($ED$11*EC$8),2,IF($C16+$D16+$E16+$F16+$G16+$ED15&gt;($ED$11*EC$8),3,0))))</f>
        <v>0</v>
      </c>
      <c r="ED16" s="197">
        <f>SUM($C$12:$F16)</f>
        <v>0</v>
      </c>
    </row>
    <row r="17" spans="1:134" ht="14.1" customHeight="1">
      <c r="A17" s="236">
        <v>6</v>
      </c>
      <c r="B17" s="265" t="s">
        <v>40</v>
      </c>
      <c r="C17" s="237">
        <v>0</v>
      </c>
      <c r="D17" s="237">
        <v>0</v>
      </c>
      <c r="E17" s="237">
        <v>0</v>
      </c>
      <c r="F17" s="237">
        <v>0</v>
      </c>
      <c r="G17" s="237">
        <v>0</v>
      </c>
      <c r="H17" s="239">
        <f>IF(OR(SUMIF(H$12:H16,2,H$12:H16)=2,SUMIF(H$12:H16,1,H$12:H16)=1,SUM(H$12:H16)=1,SUM(H$12:H16)=2),0,IF($C17+$ED16&gt;($ED$11*H$8),1,IF($C17+$D17+$E17+$F17+$ED16&gt;($ED$11*H$8),2,IF($C17+$D17+$E17+$F17+$G17+$ED16&gt;($ED$11*H$8),3,0))))</f>
        <v>0</v>
      </c>
      <c r="I17" s="239">
        <f>IF(OR(SUMIF(I$12:I16,2,I$12:I16)=2,SUMIF(I$12:I16,1,I$12:I16)=1,SUM(I$12:I16)=1,SUM(I$12:I16)=2),0,IF($C17+$ED16&gt;($ED$11*I$8),1,IF($C17+$D17+$E17+$F17+$ED16&gt;($ED$11*I$8),2,IF($C17+$D17+$E17+$F17+$G17+$ED16&gt;($ED$11*I$8),3,0))))</f>
        <v>0</v>
      </c>
      <c r="J17" s="239">
        <f>IF(OR(SUMIF(J$12:J16,2,J$12:J16)=2,SUMIF(J$12:J16,1,J$12:J16)=1,SUM(J$12:J16)=1,SUM(J$12:J16)=2),0,IF($C17+$ED16&gt;($ED$11*J$8),1,IF($C17+$D17+$E17+$F17+$ED16&gt;($ED$11*J$8),2,IF($C17+$D17+$E17+$F17+$G17+$ED16&gt;($ED$11*J$8),3,0))))</f>
        <v>0</v>
      </c>
      <c r="K17" s="239">
        <f>IF(OR(SUMIF(K$12:K16,2,K$12:K16)=2,SUMIF(K$12:K16,1,K$12:K16)=1,SUM(K$12:K16)=1,SUM(K$12:K16)=2),0,IF($C17+$ED16&gt;($ED$11*K$8),1,IF($C17+$D17+$E17+$F17+$ED16&gt;($ED$11*K$8),2,IF($C17+$D17+$E17+$F17+$G17+$ED16&gt;($ED$11*K$8),3,0))))</f>
        <v>0</v>
      </c>
      <c r="L17" s="239">
        <f>IF(OR(SUMIF(L$12:L16,2,L$12:L16)=2,SUMIF(L$12:L16,1,L$12:L16)=1,SUM(L$12:L16)=1,SUM(L$12:L16)=2),0,IF($C17+$ED16&gt;($ED$11*L$8),1,IF($C17+$D17+$E17+$F17+$ED16&gt;($ED$11*L$8),2,IF($C17+$D17+$E17+$F17+$G17+$ED16&gt;($ED$11*L$8),3,0))))</f>
        <v>0</v>
      </c>
      <c r="M17" s="239">
        <f>IF(OR(SUMIF(M$12:M16,2,M$12:M16)=2,SUMIF(M$12:M16,1,M$12:M16)=1,SUM(M$12:M16)=1,SUM(M$12:M16)=2),0,IF($C17+$ED16&gt;($ED$11*M$8),1,IF($C17+$D17+$E17+$F17+$ED16&gt;($ED$11*M$8),2,IF($C17+$D17+$E17+$F17+$G17+$ED16&gt;($ED$11*M$8),3,0))))</f>
        <v>0</v>
      </c>
      <c r="N17" s="239">
        <f>IF(OR(SUMIF(N$12:N16,2,N$12:N16)=2,SUMIF(N$12:N16,1,N$12:N16)=1,SUM(N$12:N16)=1,SUM(N$12:N16)=2),0,IF($C17+$ED16&gt;($ED$11*N$8),1,IF($C17+$D17+$E17+$F17+$ED16&gt;($ED$11*N$8),2,IF($C17+$D17+$E17+$F17+$G17+$ED16&gt;($ED$11*N$8),3,0))))</f>
        <v>0</v>
      </c>
      <c r="O17" s="239">
        <f>IF(OR(SUMIF(O$12:O16,2,O$12:O16)=2,SUMIF(O$12:O16,1,O$12:O16)=1,SUM(O$12:O16)=1,SUM(O$12:O16)=2),0,IF($C17+$ED16&gt;($ED$11*O$8),1,IF($C17+$D17+$E17+$F17+$ED16&gt;($ED$11*O$8),2,IF($C17+$D17+$E17+$F17+$G17+$ED16&gt;($ED$11*O$8),3,0))))</f>
        <v>0</v>
      </c>
      <c r="P17" s="239">
        <f>IF(OR(SUMIF(P$12:P16,2,P$12:P16)=2,SUMIF(P$12:P16,1,P$12:P16)=1,SUM(P$12:P16)=1,SUM(P$12:P16)=2),0,IF($C17+$ED16&gt;($ED$11*P$8),1,IF($C17+$D17+$E17+$F17+$ED16&gt;($ED$11*P$8),2,IF($C17+$D17+$E17+$F17+$G17+$ED16&gt;($ED$11*P$8),3,0))))</f>
        <v>0</v>
      </c>
      <c r="Q17" s="239">
        <f>IF(OR(SUMIF(Q$12:Q16,2,Q$12:Q16)=2,SUMIF(Q$12:Q16,1,Q$12:Q16)=1,SUM(Q$12:Q16)=1,SUM(Q$12:Q16)=2),0,IF($C17+$ED16&gt;($ED$11*Q$8),1,IF($C17+$D17+$E17+$F17+$ED16&gt;($ED$11*Q$8),2,IF($C17+$D17+$E17+$F17+$G17+$ED16&gt;($ED$11*Q$8),3,0))))</f>
        <v>0</v>
      </c>
      <c r="R17" s="239">
        <f>IF(OR(SUMIF(R$12:R16,2,R$12:R16)=2,SUMIF(R$12:R16,1,R$12:R16)=1,SUM(R$12:R16)=1,SUM(R$12:R16)=2),0,IF($C17+$ED16&gt;($ED$11*R$8),1,IF($C17+$D17+$E17+$F17+$ED16&gt;($ED$11*R$8),2,IF($C17+$D17+$E17+$F17+$G17+$ED16&gt;($ED$11*R$8),3,0))))</f>
        <v>0</v>
      </c>
      <c r="S17" s="239">
        <f>IF(OR(SUMIF(S$12:S16,2,S$12:S16)=2,SUMIF(S$12:S16,1,S$12:S16)=1,SUM(S$12:S16)=1,SUM(S$12:S16)=2),0,IF($C17+$ED16&gt;($ED$11*S$8),1,IF($C17+$D17+$E17+$F17+$ED16&gt;($ED$11*S$8),2,IF($C17+$D17+$E17+$F17+$G17+$ED16&gt;($ED$11*S$8),3,0))))</f>
        <v>0</v>
      </c>
      <c r="T17" s="239">
        <f>IF(OR(SUMIF(T$12:T16,2,T$12:T16)=2,SUMIF(T$12:T16,1,T$12:T16)=1,SUM(T$12:T16)=1,SUM(T$12:T16)=2),0,IF($C17+$ED16&gt;($ED$11*T$8),1,IF($C17+$D17+$E17+$F17+$ED16&gt;($ED$11*T$8),2,IF($C17+$D17+$E17+$F17+$G17+$ED16&gt;($ED$11*T$8),3,0))))</f>
        <v>0</v>
      </c>
      <c r="U17" s="239">
        <f>IF(OR(SUMIF(U$12:U16,2,U$12:U16)=2,SUMIF(U$12:U16,1,U$12:U16)=1,SUM(U$12:U16)=1,SUM(U$12:U16)=2),0,IF($C17+$ED16&gt;($ED$11*U$8),1,IF($C17+$D17+$E17+$F17+$ED16&gt;($ED$11*U$8),2,IF($C17+$D17+$E17+$F17+$G17+$ED16&gt;($ED$11*U$8),3,0))))</f>
        <v>0</v>
      </c>
      <c r="V17" s="239">
        <f>IF(OR(SUMIF(V$12:V16,2,V$12:V16)=2,SUMIF(V$12:V16,1,V$12:V16)=1,SUM(V$12:V16)=1,SUM(V$12:V16)=2),0,IF($C17+$ED16&gt;($ED$11*V$8),1,IF($C17+$D17+$E17+$F17+$ED16&gt;($ED$11*V$8),2,IF($C17+$D17+$E17+$F17+$G17+$ED16&gt;($ED$11*V$8),3,0))))</f>
        <v>0</v>
      </c>
      <c r="W17" s="239">
        <f>IF(OR(SUMIF(W$12:W16,2,W$12:W16)=2,SUMIF(W$12:W16,1,W$12:W16)=1,SUM(W$12:W16)=1,SUM(W$12:W16)=2),0,IF($C17+$ED16&gt;($ED$11*W$8),1,IF($C17+$D17+$E17+$F17+$ED16&gt;($ED$11*W$8),2,IF($C17+$D17+$E17+$F17+$G17+$ED16&gt;($ED$11*W$8),3,0))))</f>
        <v>0</v>
      </c>
      <c r="X17" s="239">
        <f>IF(OR(SUMIF(X$12:X16,2,X$12:X16)=2,SUMIF(X$12:X16,1,X$12:X16)=1,SUM(X$12:X16)=1,SUM(X$12:X16)=2),0,IF($C17+$ED16&gt;($ED$11*X$8),1,IF($C17+$D17+$E17+$F17+$ED16&gt;($ED$11*X$8),2,IF($C17+$D17+$E17+$F17+$G17+$ED16&gt;($ED$11*X$8),3,0))))</f>
        <v>0</v>
      </c>
      <c r="Y17" s="239">
        <f>IF(OR(SUMIF(Y$12:Y16,2,Y$12:Y16)=2,SUMIF(Y$12:Y16,1,Y$12:Y16)=1,SUM(Y$12:Y16)=1,SUM(Y$12:Y16)=2),0,IF($C17+$ED16&gt;($ED$11*Y$8),1,IF($C17+$D17+$E17+$F17+$ED16&gt;($ED$11*Y$8),2,IF($C17+$D17+$E17+$F17+$G17+$ED16&gt;($ED$11*Y$8),3,0))))</f>
        <v>0</v>
      </c>
      <c r="Z17" s="239">
        <f>IF(OR(SUMIF(Z$12:Z16,2,Z$12:Z16)=2,SUMIF(Z$12:Z16,1,Z$12:Z16)=1,SUM(Z$12:Z16)=1,SUM(Z$12:Z16)=2),0,IF($C17+$ED16&gt;($ED$11*Z$8),1,IF($C17+$D17+$E17+$F17+$ED16&gt;($ED$11*Z$8),2,IF($C17+$D17+$E17+$F17+$G17+$ED16&gt;($ED$11*Z$8),3,0))))</f>
        <v>0</v>
      </c>
      <c r="AA17" s="239">
        <f>IF(OR(SUMIF(AA$12:AA16,2,AA$12:AA16)=2,SUMIF(AA$12:AA16,1,AA$12:AA16)=1,SUM(AA$12:AA16)=1,SUM(AA$12:AA16)=2),0,IF($C17+$ED16&gt;($ED$11*AA$8),1,IF($C17+$D17+$E17+$F17+$ED16&gt;($ED$11*AA$8),2,IF($C17+$D17+$E17+$F17+$G17+$ED16&gt;($ED$11*AA$8),3,0))))</f>
        <v>0</v>
      </c>
      <c r="AB17" s="239">
        <f>IF(OR(SUMIF(AB$12:AB16,2,AB$12:AB16)=2,SUMIF(AB$12:AB16,1,AB$12:AB16)=1,SUM(AB$12:AB16)=1,SUM(AB$12:AB16)=2),0,IF($C17+$ED16&gt;($ED$11*AB$8),1,IF($C17+$D17+$E17+$F17+$ED16&gt;($ED$11*AB$8),2,IF($C17+$D17+$E17+$F17+$G17+$ED16&gt;($ED$11*AB$8),3,0))))</f>
        <v>0</v>
      </c>
      <c r="AC17" s="239">
        <f>IF(OR(SUMIF(AC$12:AC16,2,AC$12:AC16)=2,SUMIF(AC$12:AC16,1,AC$12:AC16)=1,SUM(AC$12:AC16)=1,SUM(AC$12:AC16)=2),0,IF($C17+$ED16&gt;($ED$11*AC$8),1,IF($C17+$D17+$E17+$F17+$ED16&gt;($ED$11*AC$8),2,IF($C17+$D17+$E17+$F17+$G17+$ED16&gt;($ED$11*AC$8),3,0))))</f>
        <v>0</v>
      </c>
      <c r="AD17" s="239">
        <f>IF(OR(SUMIF(AD$12:AD16,2,AD$12:AD16)=2,SUMIF(AD$12:AD16,1,AD$12:AD16)=1,SUM(AD$12:AD16)=1,SUM(AD$12:AD16)=2),0,IF($C17+$ED16&gt;($ED$11*AD$8),1,IF($C17+$D17+$E17+$F17+$ED16&gt;($ED$11*AD$8),2,IF($C17+$D17+$E17+$F17+$G17+$ED16&gt;($ED$11*AD$8),3,0))))</f>
        <v>0</v>
      </c>
      <c r="AE17" s="239">
        <f>IF(OR(SUMIF(AE$12:AE16,2,AE$12:AE16)=2,SUMIF(AE$12:AE16,1,AE$12:AE16)=1,SUM(AE$12:AE16)=1,SUM(AE$12:AE16)=2),0,IF($C17+$ED16&gt;($ED$11*AE$8),1,IF($C17+$D17+$E17+$F17+$ED16&gt;($ED$11*AE$8),2,IF($C17+$D17+$E17+$F17+$G17+$ED16&gt;($ED$11*AE$8),3,0))))</f>
        <v>0</v>
      </c>
      <c r="AF17" s="239">
        <f>IF(OR(SUMIF(AF$12:AF16,2,AF$12:AF16)=2,SUMIF(AF$12:AF16,1,AF$12:AF16)=1,SUM(AF$12:AF16)=1,SUM(AF$12:AF16)=2),0,IF($C17+$ED16&gt;($ED$11*AF$8),1,IF($C17+$D17+$E17+$F17+$ED16&gt;($ED$11*AF$8),2,IF($C17+$D17+$E17+$F17+$G17+$ED16&gt;($ED$11*AF$8),3,0))))</f>
        <v>0</v>
      </c>
      <c r="AG17" s="239">
        <f>IF(OR(SUMIF(AG$12:AG16,2,AG$12:AG16)=2,SUMIF(AG$12:AG16,1,AG$12:AG16)=1,SUM(AG$12:AG16)=1,SUM(AG$12:AG16)=2),0,IF($C17+$ED16&gt;($ED$11*AG$8),1,IF($C17+$D17+$E17+$F17+$ED16&gt;($ED$11*AG$8),2,IF($C17+$D17+$E17+$F17+$G17+$ED16&gt;($ED$11*AG$8),3,0))))</f>
        <v>0</v>
      </c>
      <c r="AH17" s="239">
        <f>IF(OR(SUMIF(AH$12:AH16,2,AH$12:AH16)=2,SUMIF(AH$12:AH16,1,AH$12:AH16)=1,SUM(AH$12:AH16)=1,SUM(AH$12:AH16)=2),0,IF($C17+$ED16&gt;($ED$11*AH$8),1,IF($C17+$D17+$E17+$F17+$ED16&gt;($ED$11*AH$8),2,IF($C17+$D17+$E17+$F17+$G17+$ED16&gt;($ED$11*AH$8),3,0))))</f>
        <v>0</v>
      </c>
      <c r="AI17" s="239">
        <f>IF(OR(SUMIF(AI$12:AI16,2,AI$12:AI16)=2,SUMIF(AI$12:AI16,1,AI$12:AI16)=1,SUM(AI$12:AI16)=1,SUM(AI$12:AI16)=2),0,IF($C17+$ED16&gt;($ED$11*AI$8),1,IF($C17+$D17+$E17+$F17+$ED16&gt;($ED$11*AI$8),2,IF($C17+$D17+$E17+$F17+$G17+$ED16&gt;($ED$11*AI$8),3,0))))</f>
        <v>0</v>
      </c>
      <c r="AJ17" s="239">
        <f>IF(OR(SUMIF(AJ$12:AJ16,2,AJ$12:AJ16)=2,SUMIF(AJ$12:AJ16,1,AJ$12:AJ16)=1,SUM(AJ$12:AJ16)=1,SUM(AJ$12:AJ16)=2),0,IF($C17+$ED16&gt;($ED$11*AJ$8),1,IF($C17+$D17+$E17+$F17+$ED16&gt;($ED$11*AJ$8),2,IF($C17+$D17+$E17+$F17+$G17+$ED16&gt;($ED$11*AJ$8),3,0))))</f>
        <v>0</v>
      </c>
      <c r="AK17" s="239">
        <f>IF(OR(SUMIF(AK$12:AK16,2,AK$12:AK16)=2,SUMIF(AK$12:AK16,1,AK$12:AK16)=1,SUM(AK$12:AK16)=1,SUM(AK$12:AK16)=2),0,IF($C17+$ED16&gt;($ED$11*AK$8),1,IF($C17+$D17+$E17+$F17+$ED16&gt;($ED$11*AK$8),2,IF($C17+$D17+$E17+$F17+$G17+$ED16&gt;($ED$11*AK$8),3,0))))</f>
        <v>0</v>
      </c>
      <c r="AL17" s="239">
        <f>IF(OR(SUMIF(AL$12:AL16,2,AL$12:AL16)=2,SUMIF(AL$12:AL16,1,AL$12:AL16)=1,SUM(AL$12:AL16)=1,SUM(AL$12:AL16)=2),0,IF($C17+$ED16&gt;($ED$11*AL$8),1,IF($C17+$D17+$E17+$F17+$ED16&gt;($ED$11*AL$8),2,IF($C17+$D17+$E17+$F17+$G17+$ED16&gt;($ED$11*AL$8),3,0))))</f>
        <v>0</v>
      </c>
      <c r="AM17" s="239">
        <f>IF(OR(SUMIF(AM$12:AM16,2,AM$12:AM16)=2,SUMIF(AM$12:AM16,1,AM$12:AM16)=1,SUM(AM$12:AM16)=1,SUM(AM$12:AM16)=2),0,IF($C17+$ED16&gt;($ED$11*AM$8),1,IF($C17+$D17+$E17+$F17+$ED16&gt;($ED$11*AM$8),2,IF($C17+$D17+$E17+$F17+$G17+$ED16&gt;($ED$11*AM$8),3,0))))</f>
        <v>0</v>
      </c>
      <c r="AN17" s="239">
        <f>IF(OR(SUMIF(AN$12:AN16,2,AN$12:AN16)=2,SUMIF(AN$12:AN16,1,AN$12:AN16)=1,SUM(AN$12:AN16)=1,SUM(AN$12:AN16)=2),0,IF($C17+$ED16&gt;($ED$11*AN$8),1,IF($C17+$D17+$E17+$F17+$ED16&gt;($ED$11*AN$8),2,IF($C17+$D17+$E17+$F17+$G17+$ED16&gt;($ED$11*AN$8),3,0))))</f>
        <v>0</v>
      </c>
      <c r="AO17" s="239">
        <f>IF(OR(SUMIF(AO$12:AO16,2,AO$12:AO16)=2,SUMIF(AO$12:AO16,1,AO$12:AO16)=1,SUM(AO$12:AO16)=1,SUM(AO$12:AO16)=2),0,IF($C17+$ED16&gt;($ED$11*AO$8),1,IF($C17+$D17+$E17+$F17+$ED16&gt;($ED$11*AO$8),2,IF($C17+$D17+$E17+$F17+$G17+$ED16&gt;($ED$11*AO$8),3,0))))</f>
        <v>0</v>
      </c>
      <c r="AP17" s="239">
        <f>IF(OR(SUMIF(AP$12:AP16,2,AP$12:AP16)=2,SUMIF(AP$12:AP16,1,AP$12:AP16)=1,SUM(AP$12:AP16)=1,SUM(AP$12:AP16)=2),0,IF($C17+$ED16&gt;($ED$11*AP$8),1,IF($C17+$D17+$E17+$F17+$ED16&gt;($ED$11*AP$8),2,IF($C17+$D17+$E17+$F17+$G17+$ED16&gt;($ED$11*AP$8),3,0))))</f>
        <v>0</v>
      </c>
      <c r="AQ17" s="239">
        <f>IF(OR(SUMIF(AQ$12:AQ16,2,AQ$12:AQ16)=2,SUMIF(AQ$12:AQ16,1,AQ$12:AQ16)=1,SUM(AQ$12:AQ16)=1,SUM(AQ$12:AQ16)=2),0,IF($C17+$ED16&gt;($ED$11*AQ$8),1,IF($C17+$D17+$E17+$F17+$ED16&gt;($ED$11*AQ$8),2,IF($C17+$D17+$E17+$F17+$G17+$ED16&gt;($ED$11*AQ$8),3,0))))</f>
        <v>0</v>
      </c>
      <c r="AR17" s="239">
        <f>IF(OR(SUMIF(AR$12:AR16,2,AR$12:AR16)=2,SUMIF(AR$12:AR16,1,AR$12:AR16)=1,SUM(AR$12:AR16)=1,SUM(AR$12:AR16)=2),0,IF($C17+$ED16&gt;($ED$11*AR$8),1,IF($C17+$D17+$E17+$F17+$ED16&gt;($ED$11*AR$8),2,IF($C17+$D17+$E17+$F17+$G17+$ED16&gt;($ED$11*AR$8),3,0))))</f>
        <v>0</v>
      </c>
      <c r="AS17" s="239">
        <f>IF(OR(SUMIF(AS$12:AS16,2,AS$12:AS16)=2,SUMIF(AS$12:AS16,1,AS$12:AS16)=1,SUM(AS$12:AS16)=1,SUM(AS$12:AS16)=2),0,IF($C17+$ED16&gt;($ED$11*AS$8),1,IF($C17+$D17+$E17+$F17+$ED16&gt;($ED$11*AS$8),2,IF($C17+$D17+$E17+$F17+$G17+$ED16&gt;($ED$11*AS$8),3,0))))</f>
        <v>0</v>
      </c>
      <c r="AT17" s="239">
        <f>IF(OR(SUMIF(AT$12:AT16,2,AT$12:AT16)=2,SUMIF(AT$12:AT16,1,AT$12:AT16)=1,SUM(AT$12:AT16)=1,SUM(AT$12:AT16)=2),0,IF($C17+$ED16&gt;($ED$11*AT$8),1,IF($C17+$D17+$E17+$F17+$ED16&gt;($ED$11*AT$8),2,IF($C17+$D17+$E17+$F17+$G17+$ED16&gt;($ED$11*AT$8),3,0))))</f>
        <v>0</v>
      </c>
      <c r="AU17" s="239">
        <f>IF(OR(SUMIF(AU$12:AU16,2,AU$12:AU16)=2,SUMIF(AU$12:AU16,1,AU$12:AU16)=1,SUM(AU$12:AU16)=1,SUM(AU$12:AU16)=2),0,IF($C17+$ED16&gt;($ED$11*AU$8),1,IF($C17+$D17+$E17+$F17+$ED16&gt;($ED$11*AU$8),2,IF($C17+$D17+$E17+$F17+$G17+$ED16&gt;($ED$11*AU$8),3,0))))</f>
        <v>0</v>
      </c>
      <c r="AV17" s="239">
        <f>IF(OR(SUMIF(AV$12:AV16,2,AV$12:AV16)=2,SUMIF(AV$12:AV16,1,AV$12:AV16)=1,SUM(AV$12:AV16)=1,SUM(AV$12:AV16)=2),0,IF($C17+$ED16&gt;($ED$11*AV$8),1,IF($C17+$D17+$E17+$F17+$ED16&gt;($ED$11*AV$8),2,IF($C17+$D17+$E17+$F17+$G17+$ED16&gt;($ED$11*AV$8),3,0))))</f>
        <v>0</v>
      </c>
      <c r="AW17" s="239">
        <f>IF(OR(SUMIF(AW$12:AW16,2,AW$12:AW16)=2,SUMIF(AW$12:AW16,1,AW$12:AW16)=1,SUM(AW$12:AW16)=1,SUM(AW$12:AW16)=2),0,IF($C17+$ED16&gt;($ED$11*AW$8),1,IF($C17+$D17+$E17+$F17+$ED16&gt;($ED$11*AW$8),2,IF($C17+$D17+$E17+$F17+$G17+$ED16&gt;($ED$11*AW$8),3,0))))</f>
        <v>0</v>
      </c>
      <c r="AX17" s="239">
        <f>IF(OR(SUMIF(AX$12:AX16,2,AX$12:AX16)=2,SUMIF(AX$12:AX16,1,AX$12:AX16)=1,SUM(AX$12:AX16)=1,SUM(AX$12:AX16)=2),0,IF($C17+$ED16&gt;($ED$11*AX$8),1,IF($C17+$D17+$E17+$F17+$ED16&gt;($ED$11*AX$8),2,IF($C17+$D17+$E17+$F17+$G17+$ED16&gt;($ED$11*AX$8),3,0))))</f>
        <v>0</v>
      </c>
      <c r="AY17" s="239">
        <f>IF(OR(SUMIF(AY$12:AY16,2,AY$12:AY16)=2,SUMIF(AY$12:AY16,1,AY$12:AY16)=1,SUM(AY$12:AY16)=1,SUM(AY$12:AY16)=2),0,IF($C17+$ED16&gt;($ED$11*AY$8),1,IF($C17+$D17+$E17+$F17+$ED16&gt;($ED$11*AY$8),2,IF($C17+$D17+$E17+$F17+$G17+$ED16&gt;($ED$11*AY$8),3,0))))</f>
        <v>0</v>
      </c>
      <c r="AZ17" s="239">
        <f>IF(OR(SUMIF(AZ$12:AZ16,2,AZ$12:AZ16)=2,SUMIF(AZ$12:AZ16,1,AZ$12:AZ16)=1,SUM(AZ$12:AZ16)=1,SUM(AZ$12:AZ16)=2),0,IF($C17+$ED16&gt;($ED$11*AZ$8),1,IF($C17+$D17+$E17+$F17+$ED16&gt;($ED$11*AZ$8),2,IF($C17+$D17+$E17+$F17+$G17+$ED16&gt;($ED$11*AZ$8),3,0))))</f>
        <v>0</v>
      </c>
      <c r="BA17" s="239">
        <f>IF(OR(SUMIF(BA$12:BA16,2,BA$12:BA16)=2,SUMIF(BA$12:BA16,1,BA$12:BA16)=1,SUM(BA$12:BA16)=1,SUM(BA$12:BA16)=2),0,IF($C17+$ED16&gt;($ED$11*BA$8),1,IF($C17+$D17+$E17+$F17+$ED16&gt;($ED$11*BA$8),2,IF($C17+$D17+$E17+$F17+$G17+$ED16&gt;($ED$11*BA$8),3,0))))</f>
        <v>0</v>
      </c>
      <c r="BB17" s="239">
        <f>IF(OR(SUMIF(BB$12:BB16,2,BB$12:BB16)=2,SUMIF(BB$12:BB16,1,BB$12:BB16)=1,SUM(BB$12:BB16)=1,SUM(BB$12:BB16)=2),0,IF($C17+$ED16&gt;($ED$11*BB$8),1,IF($C17+$D17+$E17+$F17+$ED16&gt;($ED$11*BB$8),2,IF($C17+$D17+$E17+$F17+$G17+$ED16&gt;($ED$11*BB$8),3,0))))</f>
        <v>0</v>
      </c>
      <c r="BC17" s="239">
        <f>IF(OR(SUMIF(BC$12:BC16,2,BC$12:BC16)=2,SUMIF(BC$12:BC16,1,BC$12:BC16)=1,SUM(BC$12:BC16)=1,SUM(BC$12:BC16)=2),0,IF($C17+$ED16&gt;($ED$11*BC$8),1,IF($C17+$D17+$E17+$F17+$ED16&gt;($ED$11*BC$8),2,IF($C17+$D17+$E17+$F17+$G17+$ED16&gt;($ED$11*BC$8),3,0))))</f>
        <v>0</v>
      </c>
      <c r="BD17" s="239">
        <f>IF(OR(SUMIF(BD$12:BD16,2,BD$12:BD16)=2,SUMIF(BD$12:BD16,1,BD$12:BD16)=1,SUM(BD$12:BD16)=1,SUM(BD$12:BD16)=2),0,IF($C17+$ED16&gt;($ED$11*BD$8),1,IF($C17+$D17+$E17+$F17+$ED16&gt;($ED$11*BD$8),2,IF($C17+$D17+$E17+$F17+$G17+$ED16&gt;($ED$11*BD$8),3,0))))</f>
        <v>0</v>
      </c>
      <c r="BE17" s="239">
        <f>IF(OR(SUMIF(BE$12:BE16,2,BE$12:BE16)=2,SUMIF(BE$12:BE16,1,BE$12:BE16)=1,SUM(BE$12:BE16)=1,SUM(BE$12:BE16)=2),0,IF($C17+$ED16&gt;($ED$11*BE$8),1,IF($C17+$D17+$E17+$F17+$ED16&gt;($ED$11*BE$8),2,IF($C17+$D17+$E17+$F17+$G17+$ED16&gt;($ED$11*BE$8),3,0))))</f>
        <v>0</v>
      </c>
      <c r="BF17" s="239">
        <f>IF(OR(SUMIF(BF$12:BF16,2,BF$12:BF16)=2,SUMIF(BF$12:BF16,1,BF$12:BF16)=1,SUM(BF$12:BF16)=1,SUM(BF$12:BF16)=2),0,IF($C17+$ED16&gt;($ED$11*BF$8),1,IF($C17+$D17+$E17+$F17+$ED16&gt;($ED$11*BF$8),2,IF($C17+$D17+$E17+$F17+$G17+$ED16&gt;($ED$11*BF$8),3,0))))</f>
        <v>0</v>
      </c>
      <c r="BG17" s="239">
        <f>IF(OR(SUMIF(BG$12:BG16,2,BG$12:BG16)=2,SUMIF(BG$12:BG16,1,BG$12:BG16)=1,SUM(BG$12:BG16)=1,SUM(BG$12:BG16)=2),0,IF($C17+$ED16&gt;($ED$11*BG$8),1,IF($C17+$D17+$E17+$F17+$ED16&gt;($ED$11*BG$8),2,IF($C17+$D17+$E17+$F17+$G17+$ED16&gt;($ED$11*BG$8),3,0))))</f>
        <v>0</v>
      </c>
      <c r="BH17" s="239">
        <f>IF(OR(SUMIF(BH$12:BH16,2,BH$12:BH16)=2,SUMIF(BH$12:BH16,1,BH$12:BH16)=1,SUM(BH$12:BH16)=1,SUM(BH$12:BH16)=2),0,IF($C17+$ED16&gt;($ED$11*BH$8),1,IF($C17+$D17+$E17+$F17+$ED16&gt;($ED$11*BH$8),2,IF($C17+$D17+$E17+$F17+$G17+$ED16&gt;($ED$11*BH$8),3,0))))</f>
        <v>0</v>
      </c>
      <c r="BI17" s="239">
        <f>IF(OR(SUMIF(BI$12:BI16,2,BI$12:BI16)=2,SUMIF(BI$12:BI16,1,BI$12:BI16)=1,SUM(BI$12:BI16)=1,SUM(BI$12:BI16)=2),0,IF($C17+$ED16&gt;($ED$11*BI$8),1,IF($C17+$D17+$E17+$F17+$ED16&gt;($ED$11*BI$8),2,IF($C17+$D17+$E17+$F17+$G17+$ED16&gt;($ED$11*BI$8),3,0))))</f>
        <v>0</v>
      </c>
      <c r="BJ17" s="239">
        <f>IF(OR(SUMIF(BJ$12:BJ16,2,BJ$12:BJ16)=2,SUMIF(BJ$12:BJ16,1,BJ$12:BJ16)=1,SUM(BJ$12:BJ16)=1,SUM(BJ$12:BJ16)=2),0,IF($C17+$ED16&gt;($ED$11*BJ$8),1,IF($C17+$D17+$E17+$F17+$ED16&gt;($ED$11*BJ$8),2,IF($C17+$D17+$E17+$F17+$G17+$ED16&gt;($ED$11*BJ$8),3,0))))</f>
        <v>0</v>
      </c>
      <c r="BK17" s="239">
        <f>IF(OR(SUMIF(BK$12:BK16,2,BK$12:BK16)=2,SUMIF(BK$12:BK16,1,BK$12:BK16)=1,SUM(BK$12:BK16)=1,SUM(BK$12:BK16)=2),0,IF($C17+$ED16&gt;($ED$11*BK$8),1,IF($C17+$D17+$E17+$F17+$ED16&gt;($ED$11*BK$8),2,IF($C17+$D17+$E17+$F17+$G17+$ED16&gt;($ED$11*BK$8),3,0))))</f>
        <v>0</v>
      </c>
      <c r="BL17" s="239">
        <f>IF(OR(SUMIF(BL$12:BL16,2,BL$12:BL16)=2,SUMIF(BL$12:BL16,1,BL$12:BL16)=1,SUM(BL$12:BL16)=1,SUM(BL$12:BL16)=2),0,IF($C17+$ED16&gt;($ED$11*BL$8),1,IF($C17+$D17+$E17+$F17+$ED16&gt;($ED$11*BL$8),2,IF($C17+$D17+$E17+$F17+$G17+$ED16&gt;($ED$11*BL$8),3,0))))</f>
        <v>0</v>
      </c>
      <c r="BM17" s="239">
        <f>IF(OR(SUMIF(BM$12:BM16,2,BM$12:BM16)=2,SUMIF(BM$12:BM16,1,BM$12:BM16)=1,SUM(BM$12:BM16)=1,SUM(BM$12:BM16)=2),0,IF($C17+$ED16&gt;($ED$11*BM$8),1,IF($C17+$D17+$E17+$F17+$ED16&gt;($ED$11*BM$8),2,IF($C17+$D17+$E17+$F17+$G17+$ED16&gt;($ED$11*BM$8),3,0))))</f>
        <v>0</v>
      </c>
      <c r="BN17" s="239">
        <f>IF(OR(SUMIF(BN$12:BN16,2,BN$12:BN16)=2,SUMIF(BN$12:BN16,1,BN$12:BN16)=1,SUM(BN$12:BN16)=1,SUM(BN$12:BN16)=2),0,IF($C17+$ED16&gt;($ED$11*BN$8),1,IF($C17+$D17+$E17+$F17+$ED16&gt;($ED$11*BN$8),2,IF($C17+$D17+$E17+$F17+$G17+$ED16&gt;($ED$11*BN$8),3,0))))</f>
        <v>0</v>
      </c>
      <c r="BO17" s="239">
        <f>IF(OR(SUMIF(BO$12:BO16,2,BO$12:BO16)=2,SUMIF(BO$12:BO16,1,BO$12:BO16)=1,SUM(BO$12:BO16)=1,SUM(BO$12:BO16)=2),0,IF($C17+$ED16&gt;($ED$11*BO$8),1,IF($C17+$D17+$E17+$F17+$ED16&gt;($ED$11*BO$8),2,IF($C17+$D17+$E17+$F17+$G17+$ED16&gt;($ED$11*BO$8),3,0))))</f>
        <v>0</v>
      </c>
      <c r="BP17" s="239">
        <f>IF(OR(SUMIF(BP$12:BP16,2,BP$12:BP16)=2,SUMIF(BP$12:BP16,1,BP$12:BP16)=1,SUM(BP$12:BP16)=1,SUM(BP$12:BP16)=2),0,IF($C17+$ED16&gt;($ED$11*BP$8),1,IF($C17+$D17+$E17+$F17+$ED16&gt;($ED$11*BP$8),2,IF($C17+$D17+$E17+$F17+$G17+$ED16&gt;($ED$11*BP$8),3,0))))</f>
        <v>0</v>
      </c>
      <c r="BQ17" s="239">
        <f>IF(OR(SUMIF(BQ$12:BQ16,2,BQ$12:BQ16)=2,SUMIF(BQ$12:BQ16,1,BQ$12:BQ16)=1,SUM(BQ$12:BQ16)=1,SUM(BQ$12:BQ16)=2),0,IF($C17+$ED16&gt;($ED$11*BQ$8),1,IF($C17+$D17+$E17+$F17+$ED16&gt;($ED$11*BQ$8),2,IF($C17+$D17+$E17+$F17+$G17+$ED16&gt;($ED$11*BQ$8),3,0))))</f>
        <v>0</v>
      </c>
      <c r="BR17" s="239">
        <f>IF(OR(SUMIF(BR$12:BR16,2,BR$12:BR16)=2,SUMIF(BR$12:BR16,1,BR$12:BR16)=1,SUM(BR$12:BR16)=1,SUM(BR$12:BR16)=2),0,IF($C17+$ED16&gt;($ED$11*BR$8),1,IF($C17+$D17+$E17+$F17+$ED16&gt;($ED$11*BR$8),2,IF($C17+$D17+$E17+$F17+$G17+$ED16&gt;($ED$11*BR$8),3,0))))</f>
        <v>0</v>
      </c>
      <c r="BS17" s="239">
        <f>IF(OR(SUMIF(BS$12:BS16,2,BS$12:BS16)=2,SUMIF(BS$12:BS16,1,BS$12:BS16)=1,SUM(BS$12:BS16)=1,SUM(BS$12:BS16)=2),0,IF($C17+$ED16&gt;($ED$11*BS$8),1,IF($C17+$D17+$E17+$F17+$ED16&gt;($ED$11*BS$8),2,IF($C17+$D17+$E17+$F17+$G17+$ED16&gt;($ED$11*BS$8),3,0))))</f>
        <v>0</v>
      </c>
      <c r="BT17" s="239">
        <f>IF(OR(SUMIF(BT$12:BT16,2,BT$12:BT16)=2,SUMIF(BT$12:BT16,1,BT$12:BT16)=1,SUM(BT$12:BT16)=1,SUM(BT$12:BT16)=2),0,IF($C17+$ED16&gt;($ED$11*BT$8),1,IF($C17+$D17+$E17+$F17+$ED16&gt;($ED$11*BT$8),2,IF($C17+$D17+$E17+$F17+$G17+$ED16&gt;($ED$11*BT$8),3,0))))</f>
        <v>0</v>
      </c>
      <c r="BU17" s="239">
        <f>IF(OR(SUMIF(BU$12:BU16,2,BU$12:BU16)=2,SUMIF(BU$12:BU16,1,BU$12:BU16)=1,SUM(BU$12:BU16)=1,SUM(BU$12:BU16)=2),0,IF($C17+$ED16&gt;($ED$11*BU$8),1,IF($C17+$D17+$E17+$F17+$ED16&gt;($ED$11*BU$8),2,IF($C17+$D17+$E17+$F17+$G17+$ED16&gt;($ED$11*BU$8),3,0))))</f>
        <v>0</v>
      </c>
      <c r="BV17" s="239">
        <f>IF(OR(SUMIF(BV$12:BV16,2,BV$12:BV16)=2,SUMIF(BV$12:BV16,1,BV$12:BV16)=1,SUM(BV$12:BV16)=1,SUM(BV$12:BV16)=2),0,IF($C17+$ED16&gt;($ED$11*BV$8),1,IF($C17+$D17+$E17+$F17+$ED16&gt;($ED$11*BV$8),2,IF($C17+$D17+$E17+$F17+$G17+$ED16&gt;($ED$11*BV$8),3,0))))</f>
        <v>0</v>
      </c>
      <c r="BW17" s="239">
        <f>IF(OR(SUMIF(BW$12:BW16,2,BW$12:BW16)=2,SUMIF(BW$12:BW16,1,BW$12:BW16)=1,SUM(BW$12:BW16)=1,SUM(BW$12:BW16)=2),0,IF($C17+$ED16&gt;($ED$11*BW$8),1,IF($C17+$D17+$E17+$F17+$ED16&gt;($ED$11*BW$8),2,IF($C17+$D17+$E17+$F17+$G17+$ED16&gt;($ED$11*BW$8),3,0))))</f>
        <v>0</v>
      </c>
      <c r="BX17" s="239">
        <f>IF(OR(SUMIF(BX$12:BX16,2,BX$12:BX16)=2,SUMIF(BX$12:BX16,1,BX$12:BX16)=1,SUM(BX$12:BX16)=1,SUM(BX$12:BX16)=2),0,IF($C17+$ED16&gt;($ED$11*BX$8),1,IF($C17+$D17+$E17+$F17+$ED16&gt;($ED$11*BX$8),2,IF($C17+$D17+$E17+$F17+$G17+$ED16&gt;($ED$11*BX$8),3,0))))</f>
        <v>0</v>
      </c>
      <c r="BY17" s="239">
        <f>IF(OR(SUMIF(BY$12:BY16,2,BY$12:BY16)=2,SUMIF(BY$12:BY16,1,BY$12:BY16)=1,SUM(BY$12:BY16)=1,SUM(BY$12:BY16)=2),0,IF($C17+$ED16&gt;($ED$11*BY$8),1,IF($C17+$D17+$E17+$F17+$ED16&gt;($ED$11*BY$8),2,IF($C17+$D17+$E17+$F17+$G17+$ED16&gt;($ED$11*BY$8),3,0))))</f>
        <v>0</v>
      </c>
      <c r="BZ17" s="239">
        <f>IF(OR(SUMIF(BZ$12:BZ16,2,BZ$12:BZ16)=2,SUMIF(BZ$12:BZ16,1,BZ$12:BZ16)=1,SUM(BZ$12:BZ16)=1,SUM(BZ$12:BZ16)=2),0,IF($C17+$ED16&gt;($ED$11*BZ$8),1,IF($C17+$D17+$E17+$F17+$ED16&gt;($ED$11*BZ$8),2,IF($C17+$D17+$E17+$F17+$G17+$ED16&gt;($ED$11*BZ$8),3,0))))</f>
        <v>0</v>
      </c>
      <c r="CA17" s="239">
        <f>IF(OR(SUMIF(CA$12:CA16,2,CA$12:CA16)=2,SUMIF(CA$12:CA16,1,CA$12:CA16)=1,SUM(CA$12:CA16)=1,SUM(CA$12:CA16)=2),0,IF($C17+$ED16&gt;($ED$11*CA$8),1,IF($C17+$D17+$E17+$F17+$ED16&gt;($ED$11*CA$8),2,IF($C17+$D17+$E17+$F17+$G17+$ED16&gt;($ED$11*CA$8),3,0))))</f>
        <v>0</v>
      </c>
      <c r="CB17" s="239">
        <f>IF(OR(SUMIF(CB$12:CB16,2,CB$12:CB16)=2,SUMIF(CB$12:CB16,1,CB$12:CB16)=1,SUM(CB$12:CB16)=1,SUM(CB$12:CB16)=2),0,IF($C17+$ED16&gt;($ED$11*CB$8),1,IF($C17+$D17+$E17+$F17+$ED16&gt;($ED$11*CB$8),2,IF($C17+$D17+$E17+$F17+$G17+$ED16&gt;($ED$11*CB$8),3,0))))</f>
        <v>0</v>
      </c>
      <c r="CC17" s="239">
        <f>IF(OR(SUMIF(CC$12:CC16,2,CC$12:CC16)=2,SUMIF(CC$12:CC16,1,CC$12:CC16)=1,SUM(CC$12:CC16)=1,SUM(CC$12:CC16)=2),0,IF($C17+$ED16&gt;($ED$11*CC$8),1,IF($C17+$D17+$E17+$F17+$ED16&gt;($ED$11*CC$8),2,IF($C17+$D17+$E17+$F17+$G17+$ED16&gt;($ED$11*CC$8),3,0))))</f>
        <v>0</v>
      </c>
      <c r="CD17" s="239">
        <f>IF(OR(SUMIF(CD$12:CD16,2,CD$12:CD16)=2,SUMIF(CD$12:CD16,1,CD$12:CD16)=1,SUM(CD$12:CD16)=1,SUM(CD$12:CD16)=2),0,IF($C17+$ED16&gt;($ED$11*CD$8),1,IF($C17+$D17+$E17+$F17+$ED16&gt;($ED$11*CD$8),2,IF($C17+$D17+$E17+$F17+$G17+$ED16&gt;($ED$11*CD$8),3,0))))</f>
        <v>0</v>
      </c>
      <c r="CE17" s="239">
        <f>IF(OR(SUMIF(CE$12:CE16,2,CE$12:CE16)=2,SUMIF(CE$12:CE16,1,CE$12:CE16)=1,SUM(CE$12:CE16)=1,SUM(CE$12:CE16)=2),0,IF($C17+$ED16&gt;($ED$11*CE$8),1,IF($C17+$D17+$E17+$F17+$ED16&gt;($ED$11*CE$8),2,IF($C17+$D17+$E17+$F17+$G17+$ED16&gt;($ED$11*CE$8),3,0))))</f>
        <v>0</v>
      </c>
      <c r="CF17" s="239">
        <f>IF(OR(SUMIF(CF$12:CF16,2,CF$12:CF16)=2,SUMIF(CF$12:CF16,1,CF$12:CF16)=1,SUM(CF$12:CF16)=1,SUM(CF$12:CF16)=2),0,IF($C17+$ED16&gt;($ED$11*CF$8),1,IF($C17+$D17+$E17+$F17+$ED16&gt;($ED$11*CF$8),2,IF($C17+$D17+$E17+$F17+$G17+$ED16&gt;($ED$11*CF$8),3,0))))</f>
        <v>0</v>
      </c>
      <c r="CG17" s="239">
        <f>IF(OR(SUMIF(CG$12:CG16,2,CG$12:CG16)=2,SUMIF(CG$12:CG16,1,CG$12:CG16)=1,SUM(CG$12:CG16)=1,SUM(CG$12:CG16)=2),0,IF($C17+$ED16&gt;($ED$11*CG$8),1,IF($C17+$D17+$E17+$F17+$ED16&gt;($ED$11*CG$8),2,IF($C17+$D17+$E17+$F17+$G17+$ED16&gt;($ED$11*CG$8),3,0))))</f>
        <v>0</v>
      </c>
      <c r="CH17" s="239">
        <f>IF(OR(SUMIF(CH$12:CH16,2,CH$12:CH16)=2,SUMIF(CH$12:CH16,1,CH$12:CH16)=1,SUM(CH$12:CH16)=1,SUM(CH$12:CH16)=2),0,IF($C17+$ED16&gt;($ED$11*CH$8),1,IF($C17+$D17+$E17+$F17+$ED16&gt;($ED$11*CH$8),2,IF($C17+$D17+$E17+$F17+$G17+$ED16&gt;($ED$11*CH$8),3,0))))</f>
        <v>0</v>
      </c>
      <c r="CI17" s="239">
        <f>IF(OR(SUMIF(CI$12:CI16,2,CI$12:CI16)=2,SUMIF(CI$12:CI16,1,CI$12:CI16)=1,SUM(CI$12:CI16)=1,SUM(CI$12:CI16)=2),0,IF($C17+$ED16&gt;($ED$11*CI$8),1,IF($C17+$D17+$E17+$F17+$ED16&gt;($ED$11*CI$8),2,IF($C17+$D17+$E17+$F17+$G17+$ED16&gt;($ED$11*CI$8),3,0))))</f>
        <v>0</v>
      </c>
      <c r="CJ17" s="239">
        <f>IF(OR(SUMIF(CJ$12:CJ16,2,CJ$12:CJ16)=2,SUMIF(CJ$12:CJ16,1,CJ$12:CJ16)=1,SUM(CJ$12:CJ16)=1,SUM(CJ$12:CJ16)=2),0,IF($C17+$ED16&gt;($ED$11*CJ$8),1,IF($C17+$D17+$E17+$F17+$ED16&gt;($ED$11*CJ$8),2,IF($C17+$D17+$E17+$F17+$G17+$ED16&gt;($ED$11*CJ$8),3,0))))</f>
        <v>0</v>
      </c>
      <c r="CK17" s="239">
        <f>IF(OR(SUMIF(CK$12:CK16,2,CK$12:CK16)=2,SUMIF(CK$12:CK16,1,CK$12:CK16)=1,SUM(CK$12:CK16)=1,SUM(CK$12:CK16)=2),0,IF($C17+$ED16&gt;($ED$11*CK$8),1,IF($C17+$D17+$E17+$F17+$ED16&gt;($ED$11*CK$8),2,IF($C17+$D17+$E17+$F17+$G17+$ED16&gt;($ED$11*CK$8),3,0))))</f>
        <v>0</v>
      </c>
      <c r="CL17" s="239">
        <f>IF(OR(SUMIF(CL$12:CL16,2,CL$12:CL16)=2,SUMIF(CL$12:CL16,1,CL$12:CL16)=1,SUM(CL$12:CL16)=1,SUM(CL$12:CL16)=2),0,IF($C17+$ED16&gt;($ED$11*CL$8),1,IF($C17+$D17+$E17+$F17+$ED16&gt;($ED$11*CL$8),2,IF($C17+$D17+$E17+$F17+$G17+$ED16&gt;($ED$11*CL$8),3,0))))</f>
        <v>0</v>
      </c>
      <c r="CM17" s="239">
        <f>IF(OR(SUMIF(CM$12:CM16,2,CM$12:CM16)=2,SUMIF(CM$12:CM16,1,CM$12:CM16)=1,SUM(CM$12:CM16)=1,SUM(CM$12:CM16)=2),0,IF($C17+$ED16&gt;($ED$11*CM$8),1,IF($C17+$D17+$E17+$F17+$ED16&gt;($ED$11*CM$8),2,IF($C17+$D17+$E17+$F17+$G17+$ED16&gt;($ED$11*CM$8),3,0))))</f>
        <v>0</v>
      </c>
      <c r="CN17" s="239">
        <f>IF(OR(SUMIF(CN$12:CN16,2,CN$12:CN16)=2,SUMIF(CN$12:CN16,1,CN$12:CN16)=1,SUM(CN$12:CN16)=1,SUM(CN$12:CN16)=2),0,IF($C17+$ED16&gt;($ED$11*CN$8),1,IF($C17+$D17+$E17+$F17+$ED16&gt;($ED$11*CN$8),2,IF($C17+$D17+$E17+$F17+$G17+$ED16&gt;($ED$11*CN$8),3,0))))</f>
        <v>0</v>
      </c>
      <c r="CO17" s="239">
        <f>IF(OR(SUMIF(CO$12:CO16,2,CO$12:CO16)=2,SUMIF(CO$12:CO16,1,CO$12:CO16)=1,SUM(CO$12:CO16)=1,SUM(CO$12:CO16)=2),0,IF($C17+$ED16&gt;($ED$11*CO$8),1,IF($C17+$D17+$E17+$F17+$ED16&gt;($ED$11*CO$8),2,IF($C17+$D17+$E17+$F17+$G17+$ED16&gt;($ED$11*CO$8),3,0))))</f>
        <v>0</v>
      </c>
      <c r="CP17" s="239">
        <f>IF(OR(SUMIF(CP$12:CP16,2,CP$12:CP16)=2,SUMIF(CP$12:CP16,1,CP$12:CP16)=1,SUM(CP$12:CP16)=1,SUM(CP$12:CP16)=2),0,IF($C17+$ED16&gt;($ED$11*CP$8),1,IF($C17+$D17+$E17+$F17+$ED16&gt;($ED$11*CP$8),2,IF($C17+$D17+$E17+$F17+$G17+$ED16&gt;($ED$11*CP$8),3,0))))</f>
        <v>0</v>
      </c>
      <c r="CQ17" s="239">
        <f>IF(OR(SUMIF(CQ$12:CQ16,2,CQ$12:CQ16)=2,SUMIF(CQ$12:CQ16,1,CQ$12:CQ16)=1,SUM(CQ$12:CQ16)=1,SUM(CQ$12:CQ16)=2),0,IF($C17+$ED16&gt;($ED$11*CQ$8),1,IF($C17+$D17+$E17+$F17+$ED16&gt;($ED$11*CQ$8),2,IF($C17+$D17+$E17+$F17+$G17+$ED16&gt;($ED$11*CQ$8),3,0))))</f>
        <v>0</v>
      </c>
      <c r="CR17" s="239">
        <f>IF(OR(SUMIF(CR$12:CR16,2,CR$12:CR16)=2,SUMIF(CR$12:CR16,1,CR$12:CR16)=1,SUM(CR$12:CR16)=1,SUM(CR$12:CR16)=2),0,IF($C17+$ED16&gt;($ED$11*CR$8),1,IF($C17+$D17+$E17+$F17+$ED16&gt;($ED$11*CR$8),2,IF($C17+$D17+$E17+$F17+$G17+$ED16&gt;($ED$11*CR$8),3,0))))</f>
        <v>0</v>
      </c>
      <c r="CS17" s="239">
        <f>IF(OR(SUMIF(CS$12:CS16,2,CS$12:CS16)=2,SUMIF(CS$12:CS16,1,CS$12:CS16)=1,SUM(CS$12:CS16)=1,SUM(CS$12:CS16)=2),0,IF($C17+$ED16&gt;($ED$11*CS$8),1,IF($C17+$D17+$E17+$F17+$ED16&gt;($ED$11*CS$8),2,IF($C17+$D17+$E17+$F17+$G17+$ED16&gt;($ED$11*CS$8),3,0))))</f>
        <v>0</v>
      </c>
      <c r="CT17" s="239">
        <f>IF(OR(SUMIF(CT$12:CT16,2,CT$12:CT16)=2,SUMIF(CT$12:CT16,1,CT$12:CT16)=1,SUM(CT$12:CT16)=1,SUM(CT$12:CT16)=2),0,IF($C17+$ED16&gt;($ED$11*CT$8),1,IF($C17+$D17+$E17+$F17+$ED16&gt;($ED$11*CT$8),2,IF($C17+$D17+$E17+$F17+$G17+$ED16&gt;($ED$11*CT$8),3,0))))</f>
        <v>0</v>
      </c>
      <c r="CU17" s="239">
        <f>IF(OR(SUMIF(CU$12:CU16,2,CU$12:CU16)=2,SUMIF(CU$12:CU16,1,CU$12:CU16)=1,SUM(CU$12:CU16)=1,SUM(CU$12:CU16)=2),0,IF($C17+$ED16&gt;($ED$11*CU$8),1,IF($C17+$D17+$E17+$F17+$ED16&gt;($ED$11*CU$8),2,IF($C17+$D17+$E17+$F17+$G17+$ED16&gt;($ED$11*CU$8),3,0))))</f>
        <v>0</v>
      </c>
      <c r="CV17" s="239">
        <f>IF(OR(SUMIF(CV$12:CV16,2,CV$12:CV16)=2,SUMIF(CV$12:CV16,1,CV$12:CV16)=1,SUM(CV$12:CV16)=1,SUM(CV$12:CV16)=2),0,IF($C17+$ED16&gt;($ED$11*CV$8),1,IF($C17+$D17+$E17+$F17+$ED16&gt;($ED$11*CV$8),2,IF($C17+$D17+$E17+$F17+$G17+$ED16&gt;($ED$11*CV$8),3,0))))</f>
        <v>0</v>
      </c>
      <c r="CW17" s="239">
        <f>IF(OR(SUMIF(CW$12:CW16,2,CW$12:CW16)=2,SUMIF(CW$12:CW16,1,CW$12:CW16)=1,SUM(CW$12:CW16)=1,SUM(CW$12:CW16)=2),0,IF($C17+$ED16&gt;($ED$11*CW$8),1,IF($C17+$D17+$E17+$F17+$ED16&gt;($ED$11*CW$8),2,IF($C17+$D17+$E17+$F17+$G17+$ED16&gt;($ED$11*CW$8),3,0))))</f>
        <v>0</v>
      </c>
      <c r="CX17" s="239">
        <f>IF(OR(SUMIF(CX$12:CX16,2,CX$12:CX16)=2,SUMIF(CX$12:CX16,1,CX$12:CX16)=1,SUM(CX$12:CX16)=1,SUM(CX$12:CX16)=2),0,IF($C17+$ED16&gt;($ED$11*CX$8),1,IF($C17+$D17+$E17+$F17+$ED16&gt;($ED$11*CX$8),2,IF($C17+$D17+$E17+$F17+$G17+$ED16&gt;($ED$11*CX$8),3,0))))</f>
        <v>0</v>
      </c>
      <c r="CY17" s="239">
        <f>IF(OR(SUMIF(CY$12:CY16,2,CY$12:CY16)=2,SUMIF(CY$12:CY16,1,CY$12:CY16)=1,SUM(CY$12:CY16)=1,SUM(CY$12:CY16)=2),0,IF($C17+$ED16&gt;($ED$11*CY$8),1,IF($C17+$D17+$E17+$F17+$ED16&gt;($ED$11*CY$8),2,IF($C17+$D17+$E17+$F17+$G17+$ED16&gt;($ED$11*CY$8),3,0))))</f>
        <v>0</v>
      </c>
      <c r="CZ17" s="239">
        <f>IF(OR(SUMIF(CZ$12:CZ16,2,CZ$12:CZ16)=2,SUMIF(CZ$12:CZ16,1,CZ$12:CZ16)=1,SUM(CZ$12:CZ16)=1,SUM(CZ$12:CZ16)=2),0,IF($C17+$ED16&gt;($ED$11*CZ$8),1,IF($C17+$D17+$E17+$F17+$ED16&gt;($ED$11*CZ$8),2,IF($C17+$D17+$E17+$F17+$G17+$ED16&gt;($ED$11*CZ$8),3,0))))</f>
        <v>0</v>
      </c>
      <c r="DA17" s="239">
        <f>IF(OR(SUMIF(DA$12:DA16,2,DA$12:DA16)=2,SUMIF(DA$12:DA16,1,DA$12:DA16)=1,SUM(DA$12:DA16)=1,SUM(DA$12:DA16)=2),0,IF($C17+$ED16&gt;($ED$11*DA$8),1,IF($C17+$D17+$E17+$F17+$ED16&gt;($ED$11*DA$8),2,IF($C17+$D17+$E17+$F17+$G17+$ED16&gt;($ED$11*DA$8),3,0))))</f>
        <v>0</v>
      </c>
      <c r="DB17" s="239">
        <f>IF(OR(SUMIF(DB$12:DB16,2,DB$12:DB16)=2,SUMIF(DB$12:DB16,1,DB$12:DB16)=1,SUM(DB$12:DB16)=1,SUM(DB$12:DB16)=2),0,IF($C17+$ED16&gt;($ED$11*DB$8),1,IF($C17+$D17+$E17+$F17+$ED16&gt;($ED$11*DB$8),2,IF($C17+$D17+$E17+$F17+$G17+$ED16&gt;($ED$11*DB$8),3,0))))</f>
        <v>0</v>
      </c>
      <c r="DC17" s="239">
        <f>IF(OR(SUMIF(DC$12:DC16,2,DC$12:DC16)=2,SUMIF(DC$12:DC16,1,DC$12:DC16)=1,SUM(DC$12:DC16)=1,SUM(DC$12:DC16)=2),0,IF($C17+$ED16&gt;($ED$11*DC$8),1,IF($C17+$D17+$E17+$F17+$ED16&gt;($ED$11*DC$8),2,IF($C17+$D17+$E17+$F17+$G17+$ED16&gt;($ED$11*DC$8),3,0))))</f>
        <v>0</v>
      </c>
      <c r="DD17" s="239">
        <f>IF(OR(SUMIF(DD$12:DD16,2,DD$12:DD16)=2,SUMIF(DD$12:DD16,1,DD$12:DD16)=1,SUM(DD$12:DD16)=1,SUM(DD$12:DD16)=2),0,IF($C17+$ED16&gt;($ED$11*DD$8),1,IF($C17+$D17+$E17+$F17+$ED16&gt;($ED$11*DD$8),2,IF($C17+$D17+$E17+$F17+$G17+$ED16&gt;($ED$11*DD$8),3,0))))</f>
        <v>0</v>
      </c>
      <c r="DE17" s="239">
        <f>IF(OR(SUMIF(DE$12:DE16,2,DE$12:DE16)=2,SUMIF(DE$12:DE16,1,DE$12:DE16)=1,SUM(DE$12:DE16)=1,SUM(DE$12:DE16)=2),0,IF($C17+$ED16&gt;($ED$11*DE$8),1,IF($C17+$D17+$E17+$F17+$ED16&gt;($ED$11*DE$8),2,IF($C17+$D17+$E17+$F17+$G17+$ED16&gt;($ED$11*DE$8),3,0))))</f>
        <v>0</v>
      </c>
      <c r="DF17" s="239">
        <f>IF(OR(SUMIF(DF$12:DF16,2,DF$12:DF16)=2,SUMIF(DF$12:DF16,1,DF$12:DF16)=1,SUM(DF$12:DF16)=1,SUM(DF$12:DF16)=2),0,IF($C17+$ED16&gt;($ED$11*DF$8),1,IF($C17+$D17+$E17+$F17+$ED16&gt;($ED$11*DF$8),2,IF($C17+$D17+$E17+$F17+$G17+$ED16&gt;($ED$11*DF$8),3,0))))</f>
        <v>0</v>
      </c>
      <c r="DG17" s="239">
        <f>IF(OR(SUMIF(DG$12:DG16,2,DG$12:DG16)=2,SUMIF(DG$12:DG16,1,DG$12:DG16)=1,SUM(DG$12:DG16)=1,SUM(DG$12:DG16)=2),0,IF($C17+$ED16&gt;($ED$11*DG$8),1,IF($C17+$D17+$E17+$F17+$ED16&gt;($ED$11*DG$8),2,IF($C17+$D17+$E17+$F17+$G17+$ED16&gt;($ED$11*DG$8),3,0))))</f>
        <v>0</v>
      </c>
      <c r="DH17" s="239">
        <f>IF(OR(SUMIF(DH$12:DH16,2,DH$12:DH16)=2,SUMIF(DH$12:DH16,1,DH$12:DH16)=1,SUM(DH$12:DH16)=1,SUM(DH$12:DH16)=2),0,IF($C17+$ED16&gt;($ED$11*DH$8),1,IF($C17+$D17+$E17+$F17+$ED16&gt;($ED$11*DH$8),2,IF($C17+$D17+$E17+$F17+$G17+$ED16&gt;($ED$11*DH$8),3,0))))</f>
        <v>0</v>
      </c>
      <c r="DI17" s="239">
        <f>IF(OR(SUMIF(DI$12:DI16,2,DI$12:DI16)=2,SUMIF(DI$12:DI16,1,DI$12:DI16)=1,SUM(DI$12:DI16)=1,SUM(DI$12:DI16)=2),0,IF($C17+$ED16&gt;($ED$11*DI$8),1,IF($C17+$D17+$E17+$F17+$ED16&gt;($ED$11*DI$8),2,IF($C17+$D17+$E17+$F17+$G17+$ED16&gt;($ED$11*DI$8),3,0))))</f>
        <v>0</v>
      </c>
      <c r="DJ17" s="239">
        <f>IF(OR(SUMIF(DJ$12:DJ16,2,DJ$12:DJ16)=2,SUMIF(DJ$12:DJ16,1,DJ$12:DJ16)=1,SUM(DJ$12:DJ16)=1,SUM(DJ$12:DJ16)=2),0,IF($C17+$ED16&gt;($ED$11*DJ$8),1,IF($C17+$D17+$E17+$F17+$ED16&gt;($ED$11*DJ$8),2,IF($C17+$D17+$E17+$F17+$G17+$ED16&gt;($ED$11*DJ$8),3,0))))</f>
        <v>0</v>
      </c>
      <c r="DK17" s="239">
        <f>IF(OR(SUMIF(DK$12:DK16,2,DK$12:DK16)=2,SUMIF(DK$12:DK16,1,DK$12:DK16)=1,SUM(DK$12:DK16)=1,SUM(DK$12:DK16)=2),0,IF($C17+$ED16&gt;($ED$11*DK$8),1,IF($C17+$D17+$E17+$F17+$ED16&gt;($ED$11*DK$8),2,IF($C17+$D17+$E17+$F17+$G17+$ED16&gt;($ED$11*DK$8),3,0))))</f>
        <v>0</v>
      </c>
      <c r="DL17" s="239">
        <f>IF(OR(SUMIF(DL$12:DL16,2,DL$12:DL16)=2,SUMIF(DL$12:DL16,1,DL$12:DL16)=1,SUM(DL$12:DL16)=1,SUM(DL$12:DL16)=2),0,IF($C17+$ED16&gt;($ED$11*DL$8),1,IF($C17+$D17+$E17+$F17+$ED16&gt;($ED$11*DL$8),2,IF($C17+$D17+$E17+$F17+$G17+$ED16&gt;($ED$11*DL$8),3,0))))</f>
        <v>0</v>
      </c>
      <c r="DM17" s="239">
        <f>IF(OR(SUMIF(DM$12:DM16,2,DM$12:DM16)=2,SUMIF(DM$12:DM16,1,DM$12:DM16)=1,SUM(DM$12:DM16)=1,SUM(DM$12:DM16)=2),0,IF($C17+$ED16&gt;($ED$11*DM$8),1,IF($C17+$D17+$E17+$F17+$ED16&gt;($ED$11*DM$8),2,IF($C17+$D17+$E17+$F17+$G17+$ED16&gt;($ED$11*DM$8),3,0))))</f>
        <v>0</v>
      </c>
      <c r="DN17" s="239">
        <f>IF(OR(SUMIF(DN$12:DN16,2,DN$12:DN16)=2,SUMIF(DN$12:DN16,1,DN$12:DN16)=1,SUM(DN$12:DN16)=1,SUM(DN$12:DN16)=2),0,IF($C17+$ED16&gt;($ED$11*DN$8),1,IF($C17+$D17+$E17+$F17+$ED16&gt;($ED$11*DN$8),2,IF($C17+$D17+$E17+$F17+$G17+$ED16&gt;($ED$11*DN$8),3,0))))</f>
        <v>0</v>
      </c>
      <c r="DO17" s="239">
        <f>IF(OR(SUMIF(DO$12:DO16,2,DO$12:DO16)=2,SUMIF(DO$12:DO16,1,DO$12:DO16)=1,SUM(DO$12:DO16)=1,SUM(DO$12:DO16)=2),0,IF($C17+$ED16&gt;($ED$11*DO$8),1,IF($C17+$D17+$E17+$F17+$ED16&gt;($ED$11*DO$8),2,IF($C17+$D17+$E17+$F17+$G17+$ED16&gt;($ED$11*DO$8),3,0))))</f>
        <v>0</v>
      </c>
      <c r="DP17" s="239">
        <f>IF(OR(SUMIF(DP$12:DP16,2,DP$12:DP16)=2,SUMIF(DP$12:DP16,1,DP$12:DP16)=1,SUM(DP$12:DP16)=1,SUM(DP$12:DP16)=2),0,IF($C17+$ED16&gt;($ED$11*DP$8),1,IF($C17+$D17+$E17+$F17+$ED16&gt;($ED$11*DP$8),2,IF($C17+$D17+$E17+$F17+$G17+$ED16&gt;($ED$11*DP$8),3,0))))</f>
        <v>0</v>
      </c>
      <c r="DQ17" s="239">
        <f>IF(OR(SUMIF(DQ$12:DQ16,2,DQ$12:DQ16)=2,SUMIF(DQ$12:DQ16,1,DQ$12:DQ16)=1,SUM(DQ$12:DQ16)=1,SUM(DQ$12:DQ16)=2),0,IF($C17+$ED16&gt;($ED$11*DQ$8),1,IF($C17+$D17+$E17+$F17+$ED16&gt;($ED$11*DQ$8),2,IF($C17+$D17+$E17+$F17+$G17+$ED16&gt;($ED$11*DQ$8),3,0))))</f>
        <v>0</v>
      </c>
      <c r="DR17" s="239">
        <f>IF(OR(SUMIF(DR$12:DR16,2,DR$12:DR16)=2,SUMIF(DR$12:DR16,1,DR$12:DR16)=1,SUM(DR$12:DR16)=1,SUM(DR$12:DR16)=2),0,IF($C17+$ED16&gt;($ED$11*DR$8),1,IF($C17+$D17+$E17+$F17+$ED16&gt;($ED$11*DR$8),2,IF($C17+$D17+$E17+$F17+$G17+$ED16&gt;($ED$11*DR$8),3,0))))</f>
        <v>0</v>
      </c>
      <c r="DS17" s="239">
        <f>IF(OR(SUMIF(DS$12:DS16,2,DS$12:DS16)=2,SUMIF(DS$12:DS16,1,DS$12:DS16)=1,SUM(DS$12:DS16)=1,SUM(DS$12:DS16)=2),0,IF($C17+$ED16&gt;($ED$11*DS$8),1,IF($C17+$D17+$E17+$F17+$ED16&gt;($ED$11*DS$8),2,IF($C17+$D17+$E17+$F17+$G17+$ED16&gt;($ED$11*DS$8),3,0))))</f>
        <v>0</v>
      </c>
      <c r="DT17" s="239">
        <f>IF(OR(SUMIF(DT$12:DT16,2,DT$12:DT16)=2,SUMIF(DT$12:DT16,1,DT$12:DT16)=1,SUM(DT$12:DT16)=1,SUM(DT$12:DT16)=2),0,IF($C17+$ED16&gt;($ED$11*DT$8),1,IF($C17+$D17+$E17+$F17+$ED16&gt;($ED$11*DT$8),2,IF($C17+$D17+$E17+$F17+$G17+$ED16&gt;($ED$11*DT$8),3,0))))</f>
        <v>0</v>
      </c>
      <c r="DU17" s="239">
        <f>IF(OR(SUMIF(DU$12:DU16,2,DU$12:DU16)=2,SUMIF(DU$12:DU16,1,DU$12:DU16)=1,SUM(DU$12:DU16)=1,SUM(DU$12:DU16)=2),0,IF($C17+$ED16&gt;($ED$11*DU$8),1,IF($C17+$D17+$E17+$F17+$ED16&gt;($ED$11*DU$8),2,IF($C17+$D17+$E17+$F17+$G17+$ED16&gt;($ED$11*DU$8),3,0))))</f>
        <v>0</v>
      </c>
      <c r="DV17" s="239">
        <f>IF(OR(SUMIF(DV$12:DV16,2,DV$12:DV16)=2,SUMIF(DV$12:DV16,1,DV$12:DV16)=1,SUM(DV$12:DV16)=1,SUM(DV$12:DV16)=2),0,IF($C17+$ED16&gt;($ED$11*DV$8),1,IF($C17+$D17+$E17+$F17+$ED16&gt;($ED$11*DV$8),2,IF($C17+$D17+$E17+$F17+$G17+$ED16&gt;($ED$11*DV$8),3,0))))</f>
        <v>0</v>
      </c>
      <c r="DW17" s="239">
        <f>IF(OR(SUMIF(DW$12:DW16,2,DW$12:DW16)=2,SUMIF(DW$12:DW16,1,DW$12:DW16)=1,SUM(DW$12:DW16)=1,SUM(DW$12:DW16)=2),0,IF($C17+$ED16&gt;($ED$11*DW$8),1,IF($C17+$D17+$E17+$F17+$ED16&gt;($ED$11*DW$8),2,IF($C17+$D17+$E17+$F17+$G17+$ED16&gt;($ED$11*DW$8),3,0))))</f>
        <v>0</v>
      </c>
      <c r="DX17" s="239">
        <f>IF(OR(SUMIF(DX$12:DX16,2,DX$12:DX16)=2,SUMIF(DX$12:DX16,1,DX$12:DX16)=1,SUM(DX$12:DX16)=1,SUM(DX$12:DX16)=2),0,IF($C17+$ED16&gt;($ED$11*DX$8),1,IF($C17+$D17+$E17+$F17+$ED16&gt;($ED$11*DX$8),2,IF($C17+$D17+$E17+$F17+$G17+$ED16&gt;($ED$11*DX$8),3,0))))</f>
        <v>0</v>
      </c>
      <c r="DY17" s="239">
        <f>IF(OR(SUMIF(DY$12:DY16,2,DY$12:DY16)=2,SUMIF(DY$12:DY16,1,DY$12:DY16)=1,SUM(DY$12:DY16)=1,SUM(DY$12:DY16)=2),0,IF($C17+$ED16&gt;($ED$11*DY$8),1,IF($C17+$D17+$E17+$F17+$ED16&gt;($ED$11*DY$8),2,IF($C17+$D17+$E17+$F17+$G17+$ED16&gt;($ED$11*DY$8),3,0))))</f>
        <v>0</v>
      </c>
      <c r="DZ17" s="239">
        <f>IF(OR(SUMIF(DZ$12:DZ16,2,DZ$12:DZ16)=2,SUMIF(DZ$12:DZ16,1,DZ$12:DZ16)=1,SUM(DZ$12:DZ16)=1,SUM(DZ$12:DZ16)=2),0,IF($C17+$ED16&gt;($ED$11*DZ$8),1,IF($C17+$D17+$E17+$F17+$ED16&gt;($ED$11*DZ$8),2,IF($C17+$D17+$E17+$F17+$G17+$ED16&gt;($ED$11*DZ$8),3,0))))</f>
        <v>0</v>
      </c>
      <c r="EA17" s="239">
        <f>IF(OR(SUMIF(EA$12:EA16,2,EA$12:EA16)=2,SUMIF(EA$12:EA16,1,EA$12:EA16)=1,SUM(EA$12:EA16)=1,SUM(EA$12:EA16)=2),0,IF($C17+$ED16&gt;($ED$11*EA$8),1,IF($C17+$D17+$E17+$F17+$ED16&gt;($ED$11*EA$8),2,IF($C17+$D17+$E17+$F17+$G17+$ED16&gt;($ED$11*EA$8),3,0))))</f>
        <v>0</v>
      </c>
      <c r="EB17" s="239">
        <f>IF(OR(SUMIF(EB$12:EB16,2,EB$12:EB16)=2,SUMIF(EB$12:EB16,1,EB$12:EB16)=1,SUM(EB$12:EB16)=1,SUM(EB$12:EB16)=2),0,IF($C17+$ED16&gt;($ED$11*EB$8),1,IF($C17+$D17+$E17+$F17+$ED16&gt;($ED$11*EB$8),2,IF($C17+$D17+$E17+$F17+$G17+$ED16&gt;($ED$11*EB$8),3,0))))</f>
        <v>0</v>
      </c>
      <c r="EC17" s="239">
        <f>IF(OR(SUMIF(EC$12:EC16,2,EC$12:EC16)=2,SUMIF(EC$12:EC16,1,EC$12:EC16)=1,SUM(EC$12:EC16)=1,SUM(EC$12:EC16)=2),0,IF($C17+$ED16&gt;($ED$11*EC$8),1,IF($C17+$D17+$E17+$F17+$ED16&gt;($ED$11*EC$8),2,IF($C17+$D17+$E17+$F17+$G17+$ED16&gt;($ED$11*EC$8),3,0))))</f>
        <v>0</v>
      </c>
      <c r="ED17" s="197">
        <f>SUM($C$12:$F17)</f>
        <v>0</v>
      </c>
    </row>
    <row r="18" spans="1:134" ht="14.1" customHeight="1">
      <c r="A18" s="236">
        <v>7</v>
      </c>
      <c r="B18" s="265" t="s">
        <v>41</v>
      </c>
      <c r="C18" s="237">
        <v>0</v>
      </c>
      <c r="D18" s="237">
        <v>0</v>
      </c>
      <c r="E18" s="237">
        <v>0</v>
      </c>
      <c r="F18" s="237">
        <v>0</v>
      </c>
      <c r="G18" s="237">
        <v>0</v>
      </c>
      <c r="H18" s="239">
        <f>IF(OR(SUMIF(H$12:H17,2,H$12:H17)=2,SUMIF(H$12:H17,1,H$12:H17)=1,SUM(H$12:H17)=1,SUM(H$12:H17)=2),0,IF($C18+$ED17&gt;($ED$11*H$8),1,IF($C18+$D18+$E18+$F18+$ED17&gt;($ED$11*H$8),2,IF($C18+$D18+$E18+$F18+$G18+$ED17&gt;($ED$11*H$8),3,0))))</f>
        <v>0</v>
      </c>
      <c r="I18" s="239">
        <f>IF(OR(SUMIF(I$12:I17,2,I$12:I17)=2,SUMIF(I$12:I17,1,I$12:I17)=1,SUM(I$12:I17)=1,SUM(I$12:I17)=2),0,IF($C18+$ED17&gt;($ED$11*I$8),1,IF($C18+$D18+$E18+$F18+$ED17&gt;($ED$11*I$8),2,IF($C18+$D18+$E18+$F18+$G18+$ED17&gt;($ED$11*I$8),3,0))))</f>
        <v>0</v>
      </c>
      <c r="J18" s="239">
        <f>IF(OR(SUMIF(J$12:J17,2,J$12:J17)=2,SUMIF(J$12:J17,1,J$12:J17)=1,SUM(J$12:J17)=1,SUM(J$12:J17)=2),0,IF($C18+$ED17&gt;($ED$11*J$8),1,IF($C18+$D18+$E18+$F18+$ED17&gt;($ED$11*J$8),2,IF($C18+$D18+$E18+$F18+$G18+$ED17&gt;($ED$11*J$8),3,0))))</f>
        <v>0</v>
      </c>
      <c r="K18" s="239">
        <f>IF(OR(SUMIF(K$12:K17,2,K$12:K17)=2,SUMIF(K$12:K17,1,K$12:K17)=1,SUM(K$12:K17)=1,SUM(K$12:K17)=2),0,IF($C18+$ED17&gt;($ED$11*K$8),1,IF($C18+$D18+$E18+$F18+$ED17&gt;($ED$11*K$8),2,IF($C18+$D18+$E18+$F18+$G18+$ED17&gt;($ED$11*K$8),3,0))))</f>
        <v>0</v>
      </c>
      <c r="L18" s="239">
        <f>IF(OR(SUMIF(L$12:L17,2,L$12:L17)=2,SUMIF(L$12:L17,1,L$12:L17)=1,SUM(L$12:L17)=1,SUM(L$12:L17)=2),0,IF($C18+$ED17&gt;($ED$11*L$8),1,IF($C18+$D18+$E18+$F18+$ED17&gt;($ED$11*L$8),2,IF($C18+$D18+$E18+$F18+$G18+$ED17&gt;($ED$11*L$8),3,0))))</f>
        <v>0</v>
      </c>
      <c r="M18" s="239">
        <f>IF(OR(SUMIF(M$12:M17,2,M$12:M17)=2,SUMIF(M$12:M17,1,M$12:M17)=1,SUM(M$12:M17)=1,SUM(M$12:M17)=2),0,IF($C18+$ED17&gt;($ED$11*M$8),1,IF($C18+$D18+$E18+$F18+$ED17&gt;($ED$11*M$8),2,IF($C18+$D18+$E18+$F18+$G18+$ED17&gt;($ED$11*M$8),3,0))))</f>
        <v>0</v>
      </c>
      <c r="N18" s="239">
        <f>IF(OR(SUMIF(N$12:N17,2,N$12:N17)=2,SUMIF(N$12:N17,1,N$12:N17)=1,SUM(N$12:N17)=1,SUM(N$12:N17)=2),0,IF($C18+$ED17&gt;($ED$11*N$8),1,IF($C18+$D18+$E18+$F18+$ED17&gt;($ED$11*N$8),2,IF($C18+$D18+$E18+$F18+$G18+$ED17&gt;($ED$11*N$8),3,0))))</f>
        <v>0</v>
      </c>
      <c r="O18" s="239">
        <f>IF(OR(SUMIF(O$12:O17,2,O$12:O17)=2,SUMIF(O$12:O17,1,O$12:O17)=1,SUM(O$12:O17)=1,SUM(O$12:O17)=2),0,IF($C18+$ED17&gt;($ED$11*O$8),1,IF($C18+$D18+$E18+$F18+$ED17&gt;($ED$11*O$8),2,IF($C18+$D18+$E18+$F18+$G18+$ED17&gt;($ED$11*O$8),3,0))))</f>
        <v>0</v>
      </c>
      <c r="P18" s="239">
        <f>IF(OR(SUMIF(P$12:P17,2,P$12:P17)=2,SUMIF(P$12:P17,1,P$12:P17)=1,SUM(P$12:P17)=1,SUM(P$12:P17)=2),0,IF($C18+$ED17&gt;($ED$11*P$8),1,IF($C18+$D18+$E18+$F18+$ED17&gt;($ED$11*P$8),2,IF($C18+$D18+$E18+$F18+$G18+$ED17&gt;($ED$11*P$8),3,0))))</f>
        <v>0</v>
      </c>
      <c r="Q18" s="239">
        <f>IF(OR(SUMIF(Q$12:Q17,2,Q$12:Q17)=2,SUMIF(Q$12:Q17,1,Q$12:Q17)=1,SUM(Q$12:Q17)=1,SUM(Q$12:Q17)=2),0,IF($C18+$ED17&gt;($ED$11*Q$8),1,IF($C18+$D18+$E18+$F18+$ED17&gt;($ED$11*Q$8),2,IF($C18+$D18+$E18+$F18+$G18+$ED17&gt;($ED$11*Q$8),3,0))))</f>
        <v>0</v>
      </c>
      <c r="R18" s="239">
        <f>IF(OR(SUMIF(R$12:R17,2,R$12:R17)=2,SUMIF(R$12:R17,1,R$12:R17)=1,SUM(R$12:R17)=1,SUM(R$12:R17)=2),0,IF($C18+$ED17&gt;($ED$11*R$8),1,IF($C18+$D18+$E18+$F18+$ED17&gt;($ED$11*R$8),2,IF($C18+$D18+$E18+$F18+$G18+$ED17&gt;($ED$11*R$8),3,0))))</f>
        <v>0</v>
      </c>
      <c r="S18" s="239">
        <f>IF(OR(SUMIF(S$12:S17,2,S$12:S17)=2,SUMIF(S$12:S17,1,S$12:S17)=1,SUM(S$12:S17)=1,SUM(S$12:S17)=2),0,IF($C18+$ED17&gt;($ED$11*S$8),1,IF($C18+$D18+$E18+$F18+$ED17&gt;($ED$11*S$8),2,IF($C18+$D18+$E18+$F18+$G18+$ED17&gt;($ED$11*S$8),3,0))))</f>
        <v>0</v>
      </c>
      <c r="T18" s="239">
        <f>IF(OR(SUMIF(T$12:T17,2,T$12:T17)=2,SUMIF(T$12:T17,1,T$12:T17)=1,SUM(T$12:T17)=1,SUM(T$12:T17)=2),0,IF($C18+$ED17&gt;($ED$11*T$8),1,IF($C18+$D18+$E18+$F18+$ED17&gt;($ED$11*T$8),2,IF($C18+$D18+$E18+$F18+$G18+$ED17&gt;($ED$11*T$8),3,0))))</f>
        <v>0</v>
      </c>
      <c r="U18" s="239">
        <f>IF(OR(SUMIF(U$12:U17,2,U$12:U17)=2,SUMIF(U$12:U17,1,U$12:U17)=1,SUM(U$12:U17)=1,SUM(U$12:U17)=2),0,IF($C18+$ED17&gt;($ED$11*U$8),1,IF($C18+$D18+$E18+$F18+$ED17&gt;($ED$11*U$8),2,IF($C18+$D18+$E18+$F18+$G18+$ED17&gt;($ED$11*U$8),3,0))))</f>
        <v>0</v>
      </c>
      <c r="V18" s="239">
        <f>IF(OR(SUMIF(V$12:V17,2,V$12:V17)=2,SUMIF(V$12:V17,1,V$12:V17)=1,SUM(V$12:V17)=1,SUM(V$12:V17)=2),0,IF($C18+$ED17&gt;($ED$11*V$8),1,IF($C18+$D18+$E18+$F18+$ED17&gt;($ED$11*V$8),2,IF($C18+$D18+$E18+$F18+$G18+$ED17&gt;($ED$11*V$8),3,0))))</f>
        <v>0</v>
      </c>
      <c r="W18" s="239">
        <f>IF(OR(SUMIF(W$12:W17,2,W$12:W17)=2,SUMIF(W$12:W17,1,W$12:W17)=1,SUM(W$12:W17)=1,SUM(W$12:W17)=2),0,IF($C18+$ED17&gt;($ED$11*W$8),1,IF($C18+$D18+$E18+$F18+$ED17&gt;($ED$11*W$8),2,IF($C18+$D18+$E18+$F18+$G18+$ED17&gt;($ED$11*W$8),3,0))))</f>
        <v>0</v>
      </c>
      <c r="X18" s="239">
        <f>IF(OR(SUMIF(X$12:X17,2,X$12:X17)=2,SUMIF(X$12:X17,1,X$12:X17)=1,SUM(X$12:X17)=1,SUM(X$12:X17)=2),0,IF($C18+$ED17&gt;($ED$11*X$8),1,IF($C18+$D18+$E18+$F18+$ED17&gt;($ED$11*X$8),2,IF($C18+$D18+$E18+$F18+$G18+$ED17&gt;($ED$11*X$8),3,0))))</f>
        <v>0</v>
      </c>
      <c r="Y18" s="239">
        <f>IF(OR(SUMIF(Y$12:Y17,2,Y$12:Y17)=2,SUMIF(Y$12:Y17,1,Y$12:Y17)=1,SUM(Y$12:Y17)=1,SUM(Y$12:Y17)=2),0,IF($C18+$ED17&gt;($ED$11*Y$8),1,IF($C18+$D18+$E18+$F18+$ED17&gt;($ED$11*Y$8),2,IF($C18+$D18+$E18+$F18+$G18+$ED17&gt;($ED$11*Y$8),3,0))))</f>
        <v>0</v>
      </c>
      <c r="Z18" s="239">
        <f>IF(OR(SUMIF(Z$12:Z17,2,Z$12:Z17)=2,SUMIF(Z$12:Z17,1,Z$12:Z17)=1,SUM(Z$12:Z17)=1,SUM(Z$12:Z17)=2),0,IF($C18+$ED17&gt;($ED$11*Z$8),1,IF($C18+$D18+$E18+$F18+$ED17&gt;($ED$11*Z$8),2,IF($C18+$D18+$E18+$F18+$G18+$ED17&gt;($ED$11*Z$8),3,0))))</f>
        <v>0</v>
      </c>
      <c r="AA18" s="239">
        <f>IF(OR(SUMIF(AA$12:AA17,2,AA$12:AA17)=2,SUMIF(AA$12:AA17,1,AA$12:AA17)=1,SUM(AA$12:AA17)=1,SUM(AA$12:AA17)=2),0,IF($C18+$ED17&gt;($ED$11*AA$8),1,IF($C18+$D18+$E18+$F18+$ED17&gt;($ED$11*AA$8),2,IF($C18+$D18+$E18+$F18+$G18+$ED17&gt;($ED$11*AA$8),3,0))))</f>
        <v>0</v>
      </c>
      <c r="AB18" s="239">
        <f>IF(OR(SUMIF(AB$12:AB17,2,AB$12:AB17)=2,SUMIF(AB$12:AB17,1,AB$12:AB17)=1,SUM(AB$12:AB17)=1,SUM(AB$12:AB17)=2),0,IF($C18+$ED17&gt;($ED$11*AB$8),1,IF($C18+$D18+$E18+$F18+$ED17&gt;($ED$11*AB$8),2,IF($C18+$D18+$E18+$F18+$G18+$ED17&gt;($ED$11*AB$8),3,0))))</f>
        <v>0</v>
      </c>
      <c r="AC18" s="239">
        <f>IF(OR(SUMIF(AC$12:AC17,2,AC$12:AC17)=2,SUMIF(AC$12:AC17,1,AC$12:AC17)=1,SUM(AC$12:AC17)=1,SUM(AC$12:AC17)=2),0,IF($C18+$ED17&gt;($ED$11*AC$8),1,IF($C18+$D18+$E18+$F18+$ED17&gt;($ED$11*AC$8),2,IF($C18+$D18+$E18+$F18+$G18+$ED17&gt;($ED$11*AC$8),3,0))))</f>
        <v>0</v>
      </c>
      <c r="AD18" s="239">
        <f>IF(OR(SUMIF(AD$12:AD17,2,AD$12:AD17)=2,SUMIF(AD$12:AD17,1,AD$12:AD17)=1,SUM(AD$12:AD17)=1,SUM(AD$12:AD17)=2),0,IF($C18+$ED17&gt;($ED$11*AD$8),1,IF($C18+$D18+$E18+$F18+$ED17&gt;($ED$11*AD$8),2,IF($C18+$D18+$E18+$F18+$G18+$ED17&gt;($ED$11*AD$8),3,0))))</f>
        <v>0</v>
      </c>
      <c r="AE18" s="239">
        <f>IF(OR(SUMIF(AE$12:AE17,2,AE$12:AE17)=2,SUMIF(AE$12:AE17,1,AE$12:AE17)=1,SUM(AE$12:AE17)=1,SUM(AE$12:AE17)=2),0,IF($C18+$ED17&gt;($ED$11*AE$8),1,IF($C18+$D18+$E18+$F18+$ED17&gt;($ED$11*AE$8),2,IF($C18+$D18+$E18+$F18+$G18+$ED17&gt;($ED$11*AE$8),3,0))))</f>
        <v>0</v>
      </c>
      <c r="AF18" s="239">
        <f>IF(OR(SUMIF(AF$12:AF17,2,AF$12:AF17)=2,SUMIF(AF$12:AF17,1,AF$12:AF17)=1,SUM(AF$12:AF17)=1,SUM(AF$12:AF17)=2),0,IF($C18+$ED17&gt;($ED$11*AF$8),1,IF($C18+$D18+$E18+$F18+$ED17&gt;($ED$11*AF$8),2,IF($C18+$D18+$E18+$F18+$G18+$ED17&gt;($ED$11*AF$8),3,0))))</f>
        <v>0</v>
      </c>
      <c r="AG18" s="239">
        <f>IF(OR(SUMIF(AG$12:AG17,2,AG$12:AG17)=2,SUMIF(AG$12:AG17,1,AG$12:AG17)=1,SUM(AG$12:AG17)=1,SUM(AG$12:AG17)=2),0,IF($C18+$ED17&gt;($ED$11*AG$8),1,IF($C18+$D18+$E18+$F18+$ED17&gt;($ED$11*AG$8),2,IF($C18+$D18+$E18+$F18+$G18+$ED17&gt;($ED$11*AG$8),3,0))))</f>
        <v>0</v>
      </c>
      <c r="AH18" s="239">
        <f>IF(OR(SUMIF(AH$12:AH17,2,AH$12:AH17)=2,SUMIF(AH$12:AH17,1,AH$12:AH17)=1,SUM(AH$12:AH17)=1,SUM(AH$12:AH17)=2),0,IF($C18+$ED17&gt;($ED$11*AH$8),1,IF($C18+$D18+$E18+$F18+$ED17&gt;($ED$11*AH$8),2,IF($C18+$D18+$E18+$F18+$G18+$ED17&gt;($ED$11*AH$8),3,0))))</f>
        <v>0</v>
      </c>
      <c r="AI18" s="239">
        <f>IF(OR(SUMIF(AI$12:AI17,2,AI$12:AI17)=2,SUMIF(AI$12:AI17,1,AI$12:AI17)=1,SUM(AI$12:AI17)=1,SUM(AI$12:AI17)=2),0,IF($C18+$ED17&gt;($ED$11*AI$8),1,IF($C18+$D18+$E18+$F18+$ED17&gt;($ED$11*AI$8),2,IF($C18+$D18+$E18+$F18+$G18+$ED17&gt;($ED$11*AI$8),3,0))))</f>
        <v>0</v>
      </c>
      <c r="AJ18" s="239">
        <f>IF(OR(SUMIF(AJ$12:AJ17,2,AJ$12:AJ17)=2,SUMIF(AJ$12:AJ17,1,AJ$12:AJ17)=1,SUM(AJ$12:AJ17)=1,SUM(AJ$12:AJ17)=2),0,IF($C18+$ED17&gt;($ED$11*AJ$8),1,IF($C18+$D18+$E18+$F18+$ED17&gt;($ED$11*AJ$8),2,IF($C18+$D18+$E18+$F18+$G18+$ED17&gt;($ED$11*AJ$8),3,0))))</f>
        <v>0</v>
      </c>
      <c r="AK18" s="239">
        <f>IF(OR(SUMIF(AK$12:AK17,2,AK$12:AK17)=2,SUMIF(AK$12:AK17,1,AK$12:AK17)=1,SUM(AK$12:AK17)=1,SUM(AK$12:AK17)=2),0,IF($C18+$ED17&gt;($ED$11*AK$8),1,IF($C18+$D18+$E18+$F18+$ED17&gt;($ED$11*AK$8),2,IF($C18+$D18+$E18+$F18+$G18+$ED17&gt;($ED$11*AK$8),3,0))))</f>
        <v>0</v>
      </c>
      <c r="AL18" s="239">
        <f>IF(OR(SUMIF(AL$12:AL17,2,AL$12:AL17)=2,SUMIF(AL$12:AL17,1,AL$12:AL17)=1,SUM(AL$12:AL17)=1,SUM(AL$12:AL17)=2),0,IF($C18+$ED17&gt;($ED$11*AL$8),1,IF($C18+$D18+$E18+$F18+$ED17&gt;($ED$11*AL$8),2,IF($C18+$D18+$E18+$F18+$G18+$ED17&gt;($ED$11*AL$8),3,0))))</f>
        <v>0</v>
      </c>
      <c r="AM18" s="239">
        <f>IF(OR(SUMIF(AM$12:AM17,2,AM$12:AM17)=2,SUMIF(AM$12:AM17,1,AM$12:AM17)=1,SUM(AM$12:AM17)=1,SUM(AM$12:AM17)=2),0,IF($C18+$ED17&gt;($ED$11*AM$8),1,IF($C18+$D18+$E18+$F18+$ED17&gt;($ED$11*AM$8),2,IF($C18+$D18+$E18+$F18+$G18+$ED17&gt;($ED$11*AM$8),3,0))))</f>
        <v>0</v>
      </c>
      <c r="AN18" s="239">
        <f>IF(OR(SUMIF(AN$12:AN17,2,AN$12:AN17)=2,SUMIF(AN$12:AN17,1,AN$12:AN17)=1,SUM(AN$12:AN17)=1,SUM(AN$12:AN17)=2),0,IF($C18+$ED17&gt;($ED$11*AN$8),1,IF($C18+$D18+$E18+$F18+$ED17&gt;($ED$11*AN$8),2,IF($C18+$D18+$E18+$F18+$G18+$ED17&gt;($ED$11*AN$8),3,0))))</f>
        <v>0</v>
      </c>
      <c r="AO18" s="239">
        <f>IF(OR(SUMIF(AO$12:AO17,2,AO$12:AO17)=2,SUMIF(AO$12:AO17,1,AO$12:AO17)=1,SUM(AO$12:AO17)=1,SUM(AO$12:AO17)=2),0,IF($C18+$ED17&gt;($ED$11*AO$8),1,IF($C18+$D18+$E18+$F18+$ED17&gt;($ED$11*AO$8),2,IF($C18+$D18+$E18+$F18+$G18+$ED17&gt;($ED$11*AO$8),3,0))))</f>
        <v>0</v>
      </c>
      <c r="AP18" s="239">
        <f>IF(OR(SUMIF(AP$12:AP17,2,AP$12:AP17)=2,SUMIF(AP$12:AP17,1,AP$12:AP17)=1,SUM(AP$12:AP17)=1,SUM(AP$12:AP17)=2),0,IF($C18+$ED17&gt;($ED$11*AP$8),1,IF($C18+$D18+$E18+$F18+$ED17&gt;($ED$11*AP$8),2,IF($C18+$D18+$E18+$F18+$G18+$ED17&gt;($ED$11*AP$8),3,0))))</f>
        <v>0</v>
      </c>
      <c r="AQ18" s="239">
        <f>IF(OR(SUMIF(AQ$12:AQ17,2,AQ$12:AQ17)=2,SUMIF(AQ$12:AQ17,1,AQ$12:AQ17)=1,SUM(AQ$12:AQ17)=1,SUM(AQ$12:AQ17)=2),0,IF($C18+$ED17&gt;($ED$11*AQ$8),1,IF($C18+$D18+$E18+$F18+$ED17&gt;($ED$11*AQ$8),2,IF($C18+$D18+$E18+$F18+$G18+$ED17&gt;($ED$11*AQ$8),3,0))))</f>
        <v>0</v>
      </c>
      <c r="AR18" s="239">
        <f>IF(OR(SUMIF(AR$12:AR17,2,AR$12:AR17)=2,SUMIF(AR$12:AR17,1,AR$12:AR17)=1,SUM(AR$12:AR17)=1,SUM(AR$12:AR17)=2),0,IF($C18+$ED17&gt;($ED$11*AR$8),1,IF($C18+$D18+$E18+$F18+$ED17&gt;($ED$11*AR$8),2,IF($C18+$D18+$E18+$F18+$G18+$ED17&gt;($ED$11*AR$8),3,0))))</f>
        <v>0</v>
      </c>
      <c r="AS18" s="239">
        <f>IF(OR(SUMIF(AS$12:AS17,2,AS$12:AS17)=2,SUMIF(AS$12:AS17,1,AS$12:AS17)=1,SUM(AS$12:AS17)=1,SUM(AS$12:AS17)=2),0,IF($C18+$ED17&gt;($ED$11*AS$8),1,IF($C18+$D18+$E18+$F18+$ED17&gt;($ED$11*AS$8),2,IF($C18+$D18+$E18+$F18+$G18+$ED17&gt;($ED$11*AS$8),3,0))))</f>
        <v>0</v>
      </c>
      <c r="AT18" s="239">
        <f>IF(OR(SUMIF(AT$12:AT17,2,AT$12:AT17)=2,SUMIF(AT$12:AT17,1,AT$12:AT17)=1,SUM(AT$12:AT17)=1,SUM(AT$12:AT17)=2),0,IF($C18+$ED17&gt;($ED$11*AT$8),1,IF($C18+$D18+$E18+$F18+$ED17&gt;($ED$11*AT$8),2,IF($C18+$D18+$E18+$F18+$G18+$ED17&gt;($ED$11*AT$8),3,0))))</f>
        <v>0</v>
      </c>
      <c r="AU18" s="239">
        <f>IF(OR(SUMIF(AU$12:AU17,2,AU$12:AU17)=2,SUMIF(AU$12:AU17,1,AU$12:AU17)=1,SUM(AU$12:AU17)=1,SUM(AU$12:AU17)=2),0,IF($C18+$ED17&gt;($ED$11*AU$8),1,IF($C18+$D18+$E18+$F18+$ED17&gt;($ED$11*AU$8),2,IF($C18+$D18+$E18+$F18+$G18+$ED17&gt;($ED$11*AU$8),3,0))))</f>
        <v>0</v>
      </c>
      <c r="AV18" s="239">
        <f>IF(OR(SUMIF(AV$12:AV17,2,AV$12:AV17)=2,SUMIF(AV$12:AV17,1,AV$12:AV17)=1,SUM(AV$12:AV17)=1,SUM(AV$12:AV17)=2),0,IF($C18+$ED17&gt;($ED$11*AV$8),1,IF($C18+$D18+$E18+$F18+$ED17&gt;($ED$11*AV$8),2,IF($C18+$D18+$E18+$F18+$G18+$ED17&gt;($ED$11*AV$8),3,0))))</f>
        <v>0</v>
      </c>
      <c r="AW18" s="239">
        <f>IF(OR(SUMIF(AW$12:AW17,2,AW$12:AW17)=2,SUMIF(AW$12:AW17,1,AW$12:AW17)=1,SUM(AW$12:AW17)=1,SUM(AW$12:AW17)=2),0,IF($C18+$ED17&gt;($ED$11*AW$8),1,IF($C18+$D18+$E18+$F18+$ED17&gt;($ED$11*AW$8),2,IF($C18+$D18+$E18+$F18+$G18+$ED17&gt;($ED$11*AW$8),3,0))))</f>
        <v>0</v>
      </c>
      <c r="AX18" s="239">
        <f>IF(OR(SUMIF(AX$12:AX17,2,AX$12:AX17)=2,SUMIF(AX$12:AX17,1,AX$12:AX17)=1,SUM(AX$12:AX17)=1,SUM(AX$12:AX17)=2),0,IF($C18+$ED17&gt;($ED$11*AX$8),1,IF($C18+$D18+$E18+$F18+$ED17&gt;($ED$11*AX$8),2,IF($C18+$D18+$E18+$F18+$G18+$ED17&gt;($ED$11*AX$8),3,0))))</f>
        <v>0</v>
      </c>
      <c r="AY18" s="239">
        <f>IF(OR(SUMIF(AY$12:AY17,2,AY$12:AY17)=2,SUMIF(AY$12:AY17,1,AY$12:AY17)=1,SUM(AY$12:AY17)=1,SUM(AY$12:AY17)=2),0,IF($C18+$ED17&gt;($ED$11*AY$8),1,IF($C18+$D18+$E18+$F18+$ED17&gt;($ED$11*AY$8),2,IF($C18+$D18+$E18+$F18+$G18+$ED17&gt;($ED$11*AY$8),3,0))))</f>
        <v>0</v>
      </c>
      <c r="AZ18" s="239">
        <f>IF(OR(SUMIF(AZ$12:AZ17,2,AZ$12:AZ17)=2,SUMIF(AZ$12:AZ17,1,AZ$12:AZ17)=1,SUM(AZ$12:AZ17)=1,SUM(AZ$12:AZ17)=2),0,IF($C18+$ED17&gt;($ED$11*AZ$8),1,IF($C18+$D18+$E18+$F18+$ED17&gt;($ED$11*AZ$8),2,IF($C18+$D18+$E18+$F18+$G18+$ED17&gt;($ED$11*AZ$8),3,0))))</f>
        <v>0</v>
      </c>
      <c r="BA18" s="239">
        <f>IF(OR(SUMIF(BA$12:BA17,2,BA$12:BA17)=2,SUMIF(BA$12:BA17,1,BA$12:BA17)=1,SUM(BA$12:BA17)=1,SUM(BA$12:BA17)=2),0,IF($C18+$ED17&gt;($ED$11*BA$8),1,IF($C18+$D18+$E18+$F18+$ED17&gt;($ED$11*BA$8),2,IF($C18+$D18+$E18+$F18+$G18+$ED17&gt;($ED$11*BA$8),3,0))))</f>
        <v>0</v>
      </c>
      <c r="BB18" s="239">
        <f>IF(OR(SUMIF(BB$12:BB17,2,BB$12:BB17)=2,SUMIF(BB$12:BB17,1,BB$12:BB17)=1,SUM(BB$12:BB17)=1,SUM(BB$12:BB17)=2),0,IF($C18+$ED17&gt;($ED$11*BB$8),1,IF($C18+$D18+$E18+$F18+$ED17&gt;($ED$11*BB$8),2,IF($C18+$D18+$E18+$F18+$G18+$ED17&gt;($ED$11*BB$8),3,0))))</f>
        <v>0</v>
      </c>
      <c r="BC18" s="239">
        <f>IF(OR(SUMIF(BC$12:BC17,2,BC$12:BC17)=2,SUMIF(BC$12:BC17,1,BC$12:BC17)=1,SUM(BC$12:BC17)=1,SUM(BC$12:BC17)=2),0,IF($C18+$ED17&gt;($ED$11*BC$8),1,IF($C18+$D18+$E18+$F18+$ED17&gt;($ED$11*BC$8),2,IF($C18+$D18+$E18+$F18+$G18+$ED17&gt;($ED$11*BC$8),3,0))))</f>
        <v>0</v>
      </c>
      <c r="BD18" s="239">
        <f>IF(OR(SUMIF(BD$12:BD17,2,BD$12:BD17)=2,SUMIF(BD$12:BD17,1,BD$12:BD17)=1,SUM(BD$12:BD17)=1,SUM(BD$12:BD17)=2),0,IF($C18+$ED17&gt;($ED$11*BD$8),1,IF($C18+$D18+$E18+$F18+$ED17&gt;($ED$11*BD$8),2,IF($C18+$D18+$E18+$F18+$G18+$ED17&gt;($ED$11*BD$8),3,0))))</f>
        <v>0</v>
      </c>
      <c r="BE18" s="239">
        <f>IF(OR(SUMIF(BE$12:BE17,2,BE$12:BE17)=2,SUMIF(BE$12:BE17,1,BE$12:BE17)=1,SUM(BE$12:BE17)=1,SUM(BE$12:BE17)=2),0,IF($C18+$ED17&gt;($ED$11*BE$8),1,IF($C18+$D18+$E18+$F18+$ED17&gt;($ED$11*BE$8),2,IF($C18+$D18+$E18+$F18+$G18+$ED17&gt;($ED$11*BE$8),3,0))))</f>
        <v>0</v>
      </c>
      <c r="BF18" s="239">
        <f>IF(OR(SUMIF(BF$12:BF17,2,BF$12:BF17)=2,SUMIF(BF$12:BF17,1,BF$12:BF17)=1,SUM(BF$12:BF17)=1,SUM(BF$12:BF17)=2),0,IF($C18+$ED17&gt;($ED$11*BF$8),1,IF($C18+$D18+$E18+$F18+$ED17&gt;($ED$11*BF$8),2,IF($C18+$D18+$E18+$F18+$G18+$ED17&gt;($ED$11*BF$8),3,0))))</f>
        <v>0</v>
      </c>
      <c r="BG18" s="239">
        <f>IF(OR(SUMIF(BG$12:BG17,2,BG$12:BG17)=2,SUMIF(BG$12:BG17,1,BG$12:BG17)=1,SUM(BG$12:BG17)=1,SUM(BG$12:BG17)=2),0,IF($C18+$ED17&gt;($ED$11*BG$8),1,IF($C18+$D18+$E18+$F18+$ED17&gt;($ED$11*BG$8),2,IF($C18+$D18+$E18+$F18+$G18+$ED17&gt;($ED$11*BG$8),3,0))))</f>
        <v>0</v>
      </c>
      <c r="BH18" s="239">
        <f>IF(OR(SUMIF(BH$12:BH17,2,BH$12:BH17)=2,SUMIF(BH$12:BH17,1,BH$12:BH17)=1,SUM(BH$12:BH17)=1,SUM(BH$12:BH17)=2),0,IF($C18+$ED17&gt;($ED$11*BH$8),1,IF($C18+$D18+$E18+$F18+$ED17&gt;($ED$11*BH$8),2,IF($C18+$D18+$E18+$F18+$G18+$ED17&gt;($ED$11*BH$8),3,0))))</f>
        <v>0</v>
      </c>
      <c r="BI18" s="239">
        <f>IF(OR(SUMIF(BI$12:BI17,2,BI$12:BI17)=2,SUMIF(BI$12:BI17,1,BI$12:BI17)=1,SUM(BI$12:BI17)=1,SUM(BI$12:BI17)=2),0,IF($C18+$ED17&gt;($ED$11*BI$8),1,IF($C18+$D18+$E18+$F18+$ED17&gt;($ED$11*BI$8),2,IF($C18+$D18+$E18+$F18+$G18+$ED17&gt;($ED$11*BI$8),3,0))))</f>
        <v>0</v>
      </c>
      <c r="BJ18" s="239">
        <f>IF(OR(SUMIF(BJ$12:BJ17,2,BJ$12:BJ17)=2,SUMIF(BJ$12:BJ17,1,BJ$12:BJ17)=1,SUM(BJ$12:BJ17)=1,SUM(BJ$12:BJ17)=2),0,IF($C18+$ED17&gt;($ED$11*BJ$8),1,IF($C18+$D18+$E18+$F18+$ED17&gt;($ED$11*BJ$8),2,IF($C18+$D18+$E18+$F18+$G18+$ED17&gt;($ED$11*BJ$8),3,0))))</f>
        <v>0</v>
      </c>
      <c r="BK18" s="239">
        <f>IF(OR(SUMIF(BK$12:BK17,2,BK$12:BK17)=2,SUMIF(BK$12:BK17,1,BK$12:BK17)=1,SUM(BK$12:BK17)=1,SUM(BK$12:BK17)=2),0,IF($C18+$ED17&gt;($ED$11*BK$8),1,IF($C18+$D18+$E18+$F18+$ED17&gt;($ED$11*BK$8),2,IF($C18+$D18+$E18+$F18+$G18+$ED17&gt;($ED$11*BK$8),3,0))))</f>
        <v>0</v>
      </c>
      <c r="BL18" s="239">
        <f>IF(OR(SUMIF(BL$12:BL17,2,BL$12:BL17)=2,SUMIF(BL$12:BL17,1,BL$12:BL17)=1,SUM(BL$12:BL17)=1,SUM(BL$12:BL17)=2),0,IF($C18+$ED17&gt;($ED$11*BL$8),1,IF($C18+$D18+$E18+$F18+$ED17&gt;($ED$11*BL$8),2,IF($C18+$D18+$E18+$F18+$G18+$ED17&gt;($ED$11*BL$8),3,0))))</f>
        <v>0</v>
      </c>
      <c r="BM18" s="239">
        <f>IF(OR(SUMIF(BM$12:BM17,2,BM$12:BM17)=2,SUMIF(BM$12:BM17,1,BM$12:BM17)=1,SUM(BM$12:BM17)=1,SUM(BM$12:BM17)=2),0,IF($C18+$ED17&gt;($ED$11*BM$8),1,IF($C18+$D18+$E18+$F18+$ED17&gt;($ED$11*BM$8),2,IF($C18+$D18+$E18+$F18+$G18+$ED17&gt;($ED$11*BM$8),3,0))))</f>
        <v>0</v>
      </c>
      <c r="BN18" s="239">
        <f>IF(OR(SUMIF(BN$12:BN17,2,BN$12:BN17)=2,SUMIF(BN$12:BN17,1,BN$12:BN17)=1,SUM(BN$12:BN17)=1,SUM(BN$12:BN17)=2),0,IF($C18+$ED17&gt;($ED$11*BN$8),1,IF($C18+$D18+$E18+$F18+$ED17&gt;($ED$11*BN$8),2,IF($C18+$D18+$E18+$F18+$G18+$ED17&gt;($ED$11*BN$8),3,0))))</f>
        <v>0</v>
      </c>
      <c r="BO18" s="239">
        <f>IF(OR(SUMIF(BO$12:BO17,2,BO$12:BO17)=2,SUMIF(BO$12:BO17,1,BO$12:BO17)=1,SUM(BO$12:BO17)=1,SUM(BO$12:BO17)=2),0,IF($C18+$ED17&gt;($ED$11*BO$8),1,IF($C18+$D18+$E18+$F18+$ED17&gt;($ED$11*BO$8),2,IF($C18+$D18+$E18+$F18+$G18+$ED17&gt;($ED$11*BO$8),3,0))))</f>
        <v>0</v>
      </c>
      <c r="BP18" s="239">
        <f>IF(OR(SUMIF(BP$12:BP17,2,BP$12:BP17)=2,SUMIF(BP$12:BP17,1,BP$12:BP17)=1,SUM(BP$12:BP17)=1,SUM(BP$12:BP17)=2),0,IF($C18+$ED17&gt;($ED$11*BP$8),1,IF($C18+$D18+$E18+$F18+$ED17&gt;($ED$11*BP$8),2,IF($C18+$D18+$E18+$F18+$G18+$ED17&gt;($ED$11*BP$8),3,0))))</f>
        <v>0</v>
      </c>
      <c r="BQ18" s="239">
        <f>IF(OR(SUMIF(BQ$12:BQ17,2,BQ$12:BQ17)=2,SUMIF(BQ$12:BQ17,1,BQ$12:BQ17)=1,SUM(BQ$12:BQ17)=1,SUM(BQ$12:BQ17)=2),0,IF($C18+$ED17&gt;($ED$11*BQ$8),1,IF($C18+$D18+$E18+$F18+$ED17&gt;($ED$11*BQ$8),2,IF($C18+$D18+$E18+$F18+$G18+$ED17&gt;($ED$11*BQ$8),3,0))))</f>
        <v>0</v>
      </c>
      <c r="BR18" s="239">
        <f>IF(OR(SUMIF(BR$12:BR17,2,BR$12:BR17)=2,SUMIF(BR$12:BR17,1,BR$12:BR17)=1,SUM(BR$12:BR17)=1,SUM(BR$12:BR17)=2),0,IF($C18+$ED17&gt;($ED$11*BR$8),1,IF($C18+$D18+$E18+$F18+$ED17&gt;($ED$11*BR$8),2,IF($C18+$D18+$E18+$F18+$G18+$ED17&gt;($ED$11*BR$8),3,0))))</f>
        <v>0</v>
      </c>
      <c r="BS18" s="239">
        <f>IF(OR(SUMIF(BS$12:BS17,2,BS$12:BS17)=2,SUMIF(BS$12:BS17,1,BS$12:BS17)=1,SUM(BS$12:BS17)=1,SUM(BS$12:BS17)=2),0,IF($C18+$ED17&gt;($ED$11*BS$8),1,IF($C18+$D18+$E18+$F18+$ED17&gt;($ED$11*BS$8),2,IF($C18+$D18+$E18+$F18+$G18+$ED17&gt;($ED$11*BS$8),3,0))))</f>
        <v>0</v>
      </c>
      <c r="BT18" s="239">
        <f>IF(OR(SUMIF(BT$12:BT17,2,BT$12:BT17)=2,SUMIF(BT$12:BT17,1,BT$12:BT17)=1,SUM(BT$12:BT17)=1,SUM(BT$12:BT17)=2),0,IF($C18+$ED17&gt;($ED$11*BT$8),1,IF($C18+$D18+$E18+$F18+$ED17&gt;($ED$11*BT$8),2,IF($C18+$D18+$E18+$F18+$G18+$ED17&gt;($ED$11*BT$8),3,0))))</f>
        <v>0</v>
      </c>
      <c r="BU18" s="239">
        <f>IF(OR(SUMIF(BU$12:BU17,2,BU$12:BU17)=2,SUMIF(BU$12:BU17,1,BU$12:BU17)=1,SUM(BU$12:BU17)=1,SUM(BU$12:BU17)=2),0,IF($C18+$ED17&gt;($ED$11*BU$8),1,IF($C18+$D18+$E18+$F18+$ED17&gt;($ED$11*BU$8),2,IF($C18+$D18+$E18+$F18+$G18+$ED17&gt;($ED$11*BU$8),3,0))))</f>
        <v>0</v>
      </c>
      <c r="BV18" s="239">
        <f>IF(OR(SUMIF(BV$12:BV17,2,BV$12:BV17)=2,SUMIF(BV$12:BV17,1,BV$12:BV17)=1,SUM(BV$12:BV17)=1,SUM(BV$12:BV17)=2),0,IF($C18+$ED17&gt;($ED$11*BV$8),1,IF($C18+$D18+$E18+$F18+$ED17&gt;($ED$11*BV$8),2,IF($C18+$D18+$E18+$F18+$G18+$ED17&gt;($ED$11*BV$8),3,0))))</f>
        <v>0</v>
      </c>
      <c r="BW18" s="239">
        <f>IF(OR(SUMIF(BW$12:BW17,2,BW$12:BW17)=2,SUMIF(BW$12:BW17,1,BW$12:BW17)=1,SUM(BW$12:BW17)=1,SUM(BW$12:BW17)=2),0,IF($C18+$ED17&gt;($ED$11*BW$8),1,IF($C18+$D18+$E18+$F18+$ED17&gt;($ED$11*BW$8),2,IF($C18+$D18+$E18+$F18+$G18+$ED17&gt;($ED$11*BW$8),3,0))))</f>
        <v>0</v>
      </c>
      <c r="BX18" s="239">
        <f>IF(OR(SUMIF(BX$12:BX17,2,BX$12:BX17)=2,SUMIF(BX$12:BX17,1,BX$12:BX17)=1,SUM(BX$12:BX17)=1,SUM(BX$12:BX17)=2),0,IF($C18+$ED17&gt;($ED$11*BX$8),1,IF($C18+$D18+$E18+$F18+$ED17&gt;($ED$11*BX$8),2,IF($C18+$D18+$E18+$F18+$G18+$ED17&gt;($ED$11*BX$8),3,0))))</f>
        <v>0</v>
      </c>
      <c r="BY18" s="239">
        <f>IF(OR(SUMIF(BY$12:BY17,2,BY$12:BY17)=2,SUMIF(BY$12:BY17,1,BY$12:BY17)=1,SUM(BY$12:BY17)=1,SUM(BY$12:BY17)=2),0,IF($C18+$ED17&gt;($ED$11*BY$8),1,IF($C18+$D18+$E18+$F18+$ED17&gt;($ED$11*BY$8),2,IF($C18+$D18+$E18+$F18+$G18+$ED17&gt;($ED$11*BY$8),3,0))))</f>
        <v>0</v>
      </c>
      <c r="BZ18" s="239">
        <f>IF(OR(SUMIF(BZ$12:BZ17,2,BZ$12:BZ17)=2,SUMIF(BZ$12:BZ17,1,BZ$12:BZ17)=1,SUM(BZ$12:BZ17)=1,SUM(BZ$12:BZ17)=2),0,IF($C18+$ED17&gt;($ED$11*BZ$8),1,IF($C18+$D18+$E18+$F18+$ED17&gt;($ED$11*BZ$8),2,IF($C18+$D18+$E18+$F18+$G18+$ED17&gt;($ED$11*BZ$8),3,0))))</f>
        <v>0</v>
      </c>
      <c r="CA18" s="239">
        <f>IF(OR(SUMIF(CA$12:CA17,2,CA$12:CA17)=2,SUMIF(CA$12:CA17,1,CA$12:CA17)=1,SUM(CA$12:CA17)=1,SUM(CA$12:CA17)=2),0,IF($C18+$ED17&gt;($ED$11*CA$8),1,IF($C18+$D18+$E18+$F18+$ED17&gt;($ED$11*CA$8),2,IF($C18+$D18+$E18+$F18+$G18+$ED17&gt;($ED$11*CA$8),3,0))))</f>
        <v>0</v>
      </c>
      <c r="CB18" s="239">
        <f>IF(OR(SUMIF(CB$12:CB17,2,CB$12:CB17)=2,SUMIF(CB$12:CB17,1,CB$12:CB17)=1,SUM(CB$12:CB17)=1,SUM(CB$12:CB17)=2),0,IF($C18+$ED17&gt;($ED$11*CB$8),1,IF($C18+$D18+$E18+$F18+$ED17&gt;($ED$11*CB$8),2,IF($C18+$D18+$E18+$F18+$G18+$ED17&gt;($ED$11*CB$8),3,0))))</f>
        <v>0</v>
      </c>
      <c r="CC18" s="239">
        <f>IF(OR(SUMIF(CC$12:CC17,2,CC$12:CC17)=2,SUMIF(CC$12:CC17,1,CC$12:CC17)=1,SUM(CC$12:CC17)=1,SUM(CC$12:CC17)=2),0,IF($C18+$ED17&gt;($ED$11*CC$8),1,IF($C18+$D18+$E18+$F18+$ED17&gt;($ED$11*CC$8),2,IF($C18+$D18+$E18+$F18+$G18+$ED17&gt;($ED$11*CC$8),3,0))))</f>
        <v>0</v>
      </c>
      <c r="CD18" s="239">
        <f>IF(OR(SUMIF(CD$12:CD17,2,CD$12:CD17)=2,SUMIF(CD$12:CD17,1,CD$12:CD17)=1,SUM(CD$12:CD17)=1,SUM(CD$12:CD17)=2),0,IF($C18+$ED17&gt;($ED$11*CD$8),1,IF($C18+$D18+$E18+$F18+$ED17&gt;($ED$11*CD$8),2,IF($C18+$D18+$E18+$F18+$G18+$ED17&gt;($ED$11*CD$8),3,0))))</f>
        <v>0</v>
      </c>
      <c r="CE18" s="239">
        <f>IF(OR(SUMIF(CE$12:CE17,2,CE$12:CE17)=2,SUMIF(CE$12:CE17,1,CE$12:CE17)=1,SUM(CE$12:CE17)=1,SUM(CE$12:CE17)=2),0,IF($C18+$ED17&gt;($ED$11*CE$8),1,IF($C18+$D18+$E18+$F18+$ED17&gt;($ED$11*CE$8),2,IF($C18+$D18+$E18+$F18+$G18+$ED17&gt;($ED$11*CE$8),3,0))))</f>
        <v>0</v>
      </c>
      <c r="CF18" s="239">
        <f>IF(OR(SUMIF(CF$12:CF17,2,CF$12:CF17)=2,SUMIF(CF$12:CF17,1,CF$12:CF17)=1,SUM(CF$12:CF17)=1,SUM(CF$12:CF17)=2),0,IF($C18+$ED17&gt;($ED$11*CF$8),1,IF($C18+$D18+$E18+$F18+$ED17&gt;($ED$11*CF$8),2,IF($C18+$D18+$E18+$F18+$G18+$ED17&gt;($ED$11*CF$8),3,0))))</f>
        <v>0</v>
      </c>
      <c r="CG18" s="239">
        <f>IF(OR(SUMIF(CG$12:CG17,2,CG$12:CG17)=2,SUMIF(CG$12:CG17,1,CG$12:CG17)=1,SUM(CG$12:CG17)=1,SUM(CG$12:CG17)=2),0,IF($C18+$ED17&gt;($ED$11*CG$8),1,IF($C18+$D18+$E18+$F18+$ED17&gt;($ED$11*CG$8),2,IF($C18+$D18+$E18+$F18+$G18+$ED17&gt;($ED$11*CG$8),3,0))))</f>
        <v>0</v>
      </c>
      <c r="CH18" s="239">
        <f>IF(OR(SUMIF(CH$12:CH17,2,CH$12:CH17)=2,SUMIF(CH$12:CH17,1,CH$12:CH17)=1,SUM(CH$12:CH17)=1,SUM(CH$12:CH17)=2),0,IF($C18+$ED17&gt;($ED$11*CH$8),1,IF($C18+$D18+$E18+$F18+$ED17&gt;($ED$11*CH$8),2,IF($C18+$D18+$E18+$F18+$G18+$ED17&gt;($ED$11*CH$8),3,0))))</f>
        <v>0</v>
      </c>
      <c r="CI18" s="239">
        <f>IF(OR(SUMIF(CI$12:CI17,2,CI$12:CI17)=2,SUMIF(CI$12:CI17,1,CI$12:CI17)=1,SUM(CI$12:CI17)=1,SUM(CI$12:CI17)=2),0,IF($C18+$ED17&gt;($ED$11*CI$8),1,IF($C18+$D18+$E18+$F18+$ED17&gt;($ED$11*CI$8),2,IF($C18+$D18+$E18+$F18+$G18+$ED17&gt;($ED$11*CI$8),3,0))))</f>
        <v>0</v>
      </c>
      <c r="CJ18" s="239">
        <f>IF(OR(SUMIF(CJ$12:CJ17,2,CJ$12:CJ17)=2,SUMIF(CJ$12:CJ17,1,CJ$12:CJ17)=1,SUM(CJ$12:CJ17)=1,SUM(CJ$12:CJ17)=2),0,IF($C18+$ED17&gt;($ED$11*CJ$8),1,IF($C18+$D18+$E18+$F18+$ED17&gt;($ED$11*CJ$8),2,IF($C18+$D18+$E18+$F18+$G18+$ED17&gt;($ED$11*CJ$8),3,0))))</f>
        <v>0</v>
      </c>
      <c r="CK18" s="239">
        <f>IF(OR(SUMIF(CK$12:CK17,2,CK$12:CK17)=2,SUMIF(CK$12:CK17,1,CK$12:CK17)=1,SUM(CK$12:CK17)=1,SUM(CK$12:CK17)=2),0,IF($C18+$ED17&gt;($ED$11*CK$8),1,IF($C18+$D18+$E18+$F18+$ED17&gt;($ED$11*CK$8),2,IF($C18+$D18+$E18+$F18+$G18+$ED17&gt;($ED$11*CK$8),3,0))))</f>
        <v>0</v>
      </c>
      <c r="CL18" s="239">
        <f>IF(OR(SUMIF(CL$12:CL17,2,CL$12:CL17)=2,SUMIF(CL$12:CL17,1,CL$12:CL17)=1,SUM(CL$12:CL17)=1,SUM(CL$12:CL17)=2),0,IF($C18+$ED17&gt;($ED$11*CL$8),1,IF($C18+$D18+$E18+$F18+$ED17&gt;($ED$11*CL$8),2,IF($C18+$D18+$E18+$F18+$G18+$ED17&gt;($ED$11*CL$8),3,0))))</f>
        <v>0</v>
      </c>
      <c r="CM18" s="239">
        <f>IF(OR(SUMIF(CM$12:CM17,2,CM$12:CM17)=2,SUMIF(CM$12:CM17,1,CM$12:CM17)=1,SUM(CM$12:CM17)=1,SUM(CM$12:CM17)=2),0,IF($C18+$ED17&gt;($ED$11*CM$8),1,IF($C18+$D18+$E18+$F18+$ED17&gt;($ED$11*CM$8),2,IF($C18+$D18+$E18+$F18+$G18+$ED17&gt;($ED$11*CM$8),3,0))))</f>
        <v>0</v>
      </c>
      <c r="CN18" s="239">
        <f>IF(OR(SUMIF(CN$12:CN17,2,CN$12:CN17)=2,SUMIF(CN$12:CN17,1,CN$12:CN17)=1,SUM(CN$12:CN17)=1,SUM(CN$12:CN17)=2),0,IF($C18+$ED17&gt;($ED$11*CN$8),1,IF($C18+$D18+$E18+$F18+$ED17&gt;($ED$11*CN$8),2,IF($C18+$D18+$E18+$F18+$G18+$ED17&gt;($ED$11*CN$8),3,0))))</f>
        <v>0</v>
      </c>
      <c r="CO18" s="239">
        <f>IF(OR(SUMIF(CO$12:CO17,2,CO$12:CO17)=2,SUMIF(CO$12:CO17,1,CO$12:CO17)=1,SUM(CO$12:CO17)=1,SUM(CO$12:CO17)=2),0,IF($C18+$ED17&gt;($ED$11*CO$8),1,IF($C18+$D18+$E18+$F18+$ED17&gt;($ED$11*CO$8),2,IF($C18+$D18+$E18+$F18+$G18+$ED17&gt;($ED$11*CO$8),3,0))))</f>
        <v>0</v>
      </c>
      <c r="CP18" s="239">
        <f>IF(OR(SUMIF(CP$12:CP17,2,CP$12:CP17)=2,SUMIF(CP$12:CP17,1,CP$12:CP17)=1,SUM(CP$12:CP17)=1,SUM(CP$12:CP17)=2),0,IF($C18+$ED17&gt;($ED$11*CP$8),1,IF($C18+$D18+$E18+$F18+$ED17&gt;($ED$11*CP$8),2,IF($C18+$D18+$E18+$F18+$G18+$ED17&gt;($ED$11*CP$8),3,0))))</f>
        <v>0</v>
      </c>
      <c r="CQ18" s="239">
        <f>IF(OR(SUMIF(CQ$12:CQ17,2,CQ$12:CQ17)=2,SUMIF(CQ$12:CQ17,1,CQ$12:CQ17)=1,SUM(CQ$12:CQ17)=1,SUM(CQ$12:CQ17)=2),0,IF($C18+$ED17&gt;($ED$11*CQ$8),1,IF($C18+$D18+$E18+$F18+$ED17&gt;($ED$11*CQ$8),2,IF($C18+$D18+$E18+$F18+$G18+$ED17&gt;($ED$11*CQ$8),3,0))))</f>
        <v>0</v>
      </c>
      <c r="CR18" s="239">
        <f>IF(OR(SUMIF(CR$12:CR17,2,CR$12:CR17)=2,SUMIF(CR$12:CR17,1,CR$12:CR17)=1,SUM(CR$12:CR17)=1,SUM(CR$12:CR17)=2),0,IF($C18+$ED17&gt;($ED$11*CR$8),1,IF($C18+$D18+$E18+$F18+$ED17&gt;($ED$11*CR$8),2,IF($C18+$D18+$E18+$F18+$G18+$ED17&gt;($ED$11*CR$8),3,0))))</f>
        <v>0</v>
      </c>
      <c r="CS18" s="239">
        <f>IF(OR(SUMIF(CS$12:CS17,2,CS$12:CS17)=2,SUMIF(CS$12:CS17,1,CS$12:CS17)=1,SUM(CS$12:CS17)=1,SUM(CS$12:CS17)=2),0,IF($C18+$ED17&gt;($ED$11*CS$8),1,IF($C18+$D18+$E18+$F18+$ED17&gt;($ED$11*CS$8),2,IF($C18+$D18+$E18+$F18+$G18+$ED17&gt;($ED$11*CS$8),3,0))))</f>
        <v>0</v>
      </c>
      <c r="CT18" s="239">
        <f>IF(OR(SUMIF(CT$12:CT17,2,CT$12:CT17)=2,SUMIF(CT$12:CT17,1,CT$12:CT17)=1,SUM(CT$12:CT17)=1,SUM(CT$12:CT17)=2),0,IF($C18+$ED17&gt;($ED$11*CT$8),1,IF($C18+$D18+$E18+$F18+$ED17&gt;($ED$11*CT$8),2,IF($C18+$D18+$E18+$F18+$G18+$ED17&gt;($ED$11*CT$8),3,0))))</f>
        <v>0</v>
      </c>
      <c r="CU18" s="239">
        <f>IF(OR(SUMIF(CU$12:CU17,2,CU$12:CU17)=2,SUMIF(CU$12:CU17,1,CU$12:CU17)=1,SUM(CU$12:CU17)=1,SUM(CU$12:CU17)=2),0,IF($C18+$ED17&gt;($ED$11*CU$8),1,IF($C18+$D18+$E18+$F18+$ED17&gt;($ED$11*CU$8),2,IF($C18+$D18+$E18+$F18+$G18+$ED17&gt;($ED$11*CU$8),3,0))))</f>
        <v>0</v>
      </c>
      <c r="CV18" s="239">
        <f>IF(OR(SUMIF(CV$12:CV17,2,CV$12:CV17)=2,SUMIF(CV$12:CV17,1,CV$12:CV17)=1,SUM(CV$12:CV17)=1,SUM(CV$12:CV17)=2),0,IF($C18+$ED17&gt;($ED$11*CV$8),1,IF($C18+$D18+$E18+$F18+$ED17&gt;($ED$11*CV$8),2,IF($C18+$D18+$E18+$F18+$G18+$ED17&gt;($ED$11*CV$8),3,0))))</f>
        <v>0</v>
      </c>
      <c r="CW18" s="239">
        <f>IF(OR(SUMIF(CW$12:CW17,2,CW$12:CW17)=2,SUMIF(CW$12:CW17,1,CW$12:CW17)=1,SUM(CW$12:CW17)=1,SUM(CW$12:CW17)=2),0,IF($C18+$ED17&gt;($ED$11*CW$8),1,IF($C18+$D18+$E18+$F18+$ED17&gt;($ED$11*CW$8),2,IF($C18+$D18+$E18+$F18+$G18+$ED17&gt;($ED$11*CW$8),3,0))))</f>
        <v>0</v>
      </c>
      <c r="CX18" s="239">
        <f>IF(OR(SUMIF(CX$12:CX17,2,CX$12:CX17)=2,SUMIF(CX$12:CX17,1,CX$12:CX17)=1,SUM(CX$12:CX17)=1,SUM(CX$12:CX17)=2),0,IF($C18+$ED17&gt;($ED$11*CX$8),1,IF($C18+$D18+$E18+$F18+$ED17&gt;($ED$11*CX$8),2,IF($C18+$D18+$E18+$F18+$G18+$ED17&gt;($ED$11*CX$8),3,0))))</f>
        <v>0</v>
      </c>
      <c r="CY18" s="239">
        <f>IF(OR(SUMIF(CY$12:CY17,2,CY$12:CY17)=2,SUMIF(CY$12:CY17,1,CY$12:CY17)=1,SUM(CY$12:CY17)=1,SUM(CY$12:CY17)=2),0,IF($C18+$ED17&gt;($ED$11*CY$8),1,IF($C18+$D18+$E18+$F18+$ED17&gt;($ED$11*CY$8),2,IF($C18+$D18+$E18+$F18+$G18+$ED17&gt;($ED$11*CY$8),3,0))))</f>
        <v>0</v>
      </c>
      <c r="CZ18" s="239">
        <f>IF(OR(SUMIF(CZ$12:CZ17,2,CZ$12:CZ17)=2,SUMIF(CZ$12:CZ17,1,CZ$12:CZ17)=1,SUM(CZ$12:CZ17)=1,SUM(CZ$12:CZ17)=2),0,IF($C18+$ED17&gt;($ED$11*CZ$8),1,IF($C18+$D18+$E18+$F18+$ED17&gt;($ED$11*CZ$8),2,IF($C18+$D18+$E18+$F18+$G18+$ED17&gt;($ED$11*CZ$8),3,0))))</f>
        <v>0</v>
      </c>
      <c r="DA18" s="239">
        <f>IF(OR(SUMIF(DA$12:DA17,2,DA$12:DA17)=2,SUMIF(DA$12:DA17,1,DA$12:DA17)=1,SUM(DA$12:DA17)=1,SUM(DA$12:DA17)=2),0,IF($C18+$ED17&gt;($ED$11*DA$8),1,IF($C18+$D18+$E18+$F18+$ED17&gt;($ED$11*DA$8),2,IF($C18+$D18+$E18+$F18+$G18+$ED17&gt;($ED$11*DA$8),3,0))))</f>
        <v>0</v>
      </c>
      <c r="DB18" s="239">
        <f>IF(OR(SUMIF(DB$12:DB17,2,DB$12:DB17)=2,SUMIF(DB$12:DB17,1,DB$12:DB17)=1,SUM(DB$12:DB17)=1,SUM(DB$12:DB17)=2),0,IF($C18+$ED17&gt;($ED$11*DB$8),1,IF($C18+$D18+$E18+$F18+$ED17&gt;($ED$11*DB$8),2,IF($C18+$D18+$E18+$F18+$G18+$ED17&gt;($ED$11*DB$8),3,0))))</f>
        <v>0</v>
      </c>
      <c r="DC18" s="239">
        <f>IF(OR(SUMIF(DC$12:DC17,2,DC$12:DC17)=2,SUMIF(DC$12:DC17,1,DC$12:DC17)=1,SUM(DC$12:DC17)=1,SUM(DC$12:DC17)=2),0,IF($C18+$ED17&gt;($ED$11*DC$8),1,IF($C18+$D18+$E18+$F18+$ED17&gt;($ED$11*DC$8),2,IF($C18+$D18+$E18+$F18+$G18+$ED17&gt;($ED$11*DC$8),3,0))))</f>
        <v>0</v>
      </c>
      <c r="DD18" s="239">
        <f>IF(OR(SUMIF(DD$12:DD17,2,DD$12:DD17)=2,SUMIF(DD$12:DD17,1,DD$12:DD17)=1,SUM(DD$12:DD17)=1,SUM(DD$12:DD17)=2),0,IF($C18+$ED17&gt;($ED$11*DD$8),1,IF($C18+$D18+$E18+$F18+$ED17&gt;($ED$11*DD$8),2,IF($C18+$D18+$E18+$F18+$G18+$ED17&gt;($ED$11*DD$8),3,0))))</f>
        <v>0</v>
      </c>
      <c r="DE18" s="239">
        <f>IF(OR(SUMIF(DE$12:DE17,2,DE$12:DE17)=2,SUMIF(DE$12:DE17,1,DE$12:DE17)=1,SUM(DE$12:DE17)=1,SUM(DE$12:DE17)=2),0,IF($C18+$ED17&gt;($ED$11*DE$8),1,IF($C18+$D18+$E18+$F18+$ED17&gt;($ED$11*DE$8),2,IF($C18+$D18+$E18+$F18+$G18+$ED17&gt;($ED$11*DE$8),3,0))))</f>
        <v>0</v>
      </c>
      <c r="DF18" s="239">
        <f>IF(OR(SUMIF(DF$12:DF17,2,DF$12:DF17)=2,SUMIF(DF$12:DF17,1,DF$12:DF17)=1,SUM(DF$12:DF17)=1,SUM(DF$12:DF17)=2),0,IF($C18+$ED17&gt;($ED$11*DF$8),1,IF($C18+$D18+$E18+$F18+$ED17&gt;($ED$11*DF$8),2,IF($C18+$D18+$E18+$F18+$G18+$ED17&gt;($ED$11*DF$8),3,0))))</f>
        <v>0</v>
      </c>
      <c r="DG18" s="239">
        <f>IF(OR(SUMIF(DG$12:DG17,2,DG$12:DG17)=2,SUMIF(DG$12:DG17,1,DG$12:DG17)=1,SUM(DG$12:DG17)=1,SUM(DG$12:DG17)=2),0,IF($C18+$ED17&gt;($ED$11*DG$8),1,IF($C18+$D18+$E18+$F18+$ED17&gt;($ED$11*DG$8),2,IF($C18+$D18+$E18+$F18+$G18+$ED17&gt;($ED$11*DG$8),3,0))))</f>
        <v>0</v>
      </c>
      <c r="DH18" s="239">
        <f>IF(OR(SUMIF(DH$12:DH17,2,DH$12:DH17)=2,SUMIF(DH$12:DH17,1,DH$12:DH17)=1,SUM(DH$12:DH17)=1,SUM(DH$12:DH17)=2),0,IF($C18+$ED17&gt;($ED$11*DH$8),1,IF($C18+$D18+$E18+$F18+$ED17&gt;($ED$11*DH$8),2,IF($C18+$D18+$E18+$F18+$G18+$ED17&gt;($ED$11*DH$8),3,0))))</f>
        <v>0</v>
      </c>
      <c r="DI18" s="239">
        <f>IF(OR(SUMIF(DI$12:DI17,2,DI$12:DI17)=2,SUMIF(DI$12:DI17,1,DI$12:DI17)=1,SUM(DI$12:DI17)=1,SUM(DI$12:DI17)=2),0,IF($C18+$ED17&gt;($ED$11*DI$8),1,IF($C18+$D18+$E18+$F18+$ED17&gt;($ED$11*DI$8),2,IF($C18+$D18+$E18+$F18+$G18+$ED17&gt;($ED$11*DI$8),3,0))))</f>
        <v>0</v>
      </c>
      <c r="DJ18" s="239">
        <f>IF(OR(SUMIF(DJ$12:DJ17,2,DJ$12:DJ17)=2,SUMIF(DJ$12:DJ17,1,DJ$12:DJ17)=1,SUM(DJ$12:DJ17)=1,SUM(DJ$12:DJ17)=2),0,IF($C18+$ED17&gt;($ED$11*DJ$8),1,IF($C18+$D18+$E18+$F18+$ED17&gt;($ED$11*DJ$8),2,IF($C18+$D18+$E18+$F18+$G18+$ED17&gt;($ED$11*DJ$8),3,0))))</f>
        <v>0</v>
      </c>
      <c r="DK18" s="239">
        <f>IF(OR(SUMIF(DK$12:DK17,2,DK$12:DK17)=2,SUMIF(DK$12:DK17,1,DK$12:DK17)=1,SUM(DK$12:DK17)=1,SUM(DK$12:DK17)=2),0,IF($C18+$ED17&gt;($ED$11*DK$8),1,IF($C18+$D18+$E18+$F18+$ED17&gt;($ED$11*DK$8),2,IF($C18+$D18+$E18+$F18+$G18+$ED17&gt;($ED$11*DK$8),3,0))))</f>
        <v>0</v>
      </c>
      <c r="DL18" s="239">
        <f>IF(OR(SUMIF(DL$12:DL17,2,DL$12:DL17)=2,SUMIF(DL$12:DL17,1,DL$12:DL17)=1,SUM(DL$12:DL17)=1,SUM(DL$12:DL17)=2),0,IF($C18+$ED17&gt;($ED$11*DL$8),1,IF($C18+$D18+$E18+$F18+$ED17&gt;($ED$11*DL$8),2,IF($C18+$D18+$E18+$F18+$G18+$ED17&gt;($ED$11*DL$8),3,0))))</f>
        <v>0</v>
      </c>
      <c r="DM18" s="239">
        <f>IF(OR(SUMIF(DM$12:DM17,2,DM$12:DM17)=2,SUMIF(DM$12:DM17,1,DM$12:DM17)=1,SUM(DM$12:DM17)=1,SUM(DM$12:DM17)=2),0,IF($C18+$ED17&gt;($ED$11*DM$8),1,IF($C18+$D18+$E18+$F18+$ED17&gt;($ED$11*DM$8),2,IF($C18+$D18+$E18+$F18+$G18+$ED17&gt;($ED$11*DM$8),3,0))))</f>
        <v>0</v>
      </c>
      <c r="DN18" s="239">
        <f>IF(OR(SUMIF(DN$12:DN17,2,DN$12:DN17)=2,SUMIF(DN$12:DN17,1,DN$12:DN17)=1,SUM(DN$12:DN17)=1,SUM(DN$12:DN17)=2),0,IF($C18+$ED17&gt;($ED$11*DN$8),1,IF($C18+$D18+$E18+$F18+$ED17&gt;($ED$11*DN$8),2,IF($C18+$D18+$E18+$F18+$G18+$ED17&gt;($ED$11*DN$8),3,0))))</f>
        <v>0</v>
      </c>
      <c r="DO18" s="239">
        <f>IF(OR(SUMIF(DO$12:DO17,2,DO$12:DO17)=2,SUMIF(DO$12:DO17,1,DO$12:DO17)=1,SUM(DO$12:DO17)=1,SUM(DO$12:DO17)=2),0,IF($C18+$ED17&gt;($ED$11*DO$8),1,IF($C18+$D18+$E18+$F18+$ED17&gt;($ED$11*DO$8),2,IF($C18+$D18+$E18+$F18+$G18+$ED17&gt;($ED$11*DO$8),3,0))))</f>
        <v>0</v>
      </c>
      <c r="DP18" s="239">
        <f>IF(OR(SUMIF(DP$12:DP17,2,DP$12:DP17)=2,SUMIF(DP$12:DP17,1,DP$12:DP17)=1,SUM(DP$12:DP17)=1,SUM(DP$12:DP17)=2),0,IF($C18+$ED17&gt;($ED$11*DP$8),1,IF($C18+$D18+$E18+$F18+$ED17&gt;($ED$11*DP$8),2,IF($C18+$D18+$E18+$F18+$G18+$ED17&gt;($ED$11*DP$8),3,0))))</f>
        <v>0</v>
      </c>
      <c r="DQ18" s="239">
        <f>IF(OR(SUMIF(DQ$12:DQ17,2,DQ$12:DQ17)=2,SUMIF(DQ$12:DQ17,1,DQ$12:DQ17)=1,SUM(DQ$12:DQ17)=1,SUM(DQ$12:DQ17)=2),0,IF($C18+$ED17&gt;($ED$11*DQ$8),1,IF($C18+$D18+$E18+$F18+$ED17&gt;($ED$11*DQ$8),2,IF($C18+$D18+$E18+$F18+$G18+$ED17&gt;($ED$11*DQ$8),3,0))))</f>
        <v>0</v>
      </c>
      <c r="DR18" s="239">
        <f>IF(OR(SUMIF(DR$12:DR17,2,DR$12:DR17)=2,SUMIF(DR$12:DR17,1,DR$12:DR17)=1,SUM(DR$12:DR17)=1,SUM(DR$12:DR17)=2),0,IF($C18+$ED17&gt;($ED$11*DR$8),1,IF($C18+$D18+$E18+$F18+$ED17&gt;($ED$11*DR$8),2,IF($C18+$D18+$E18+$F18+$G18+$ED17&gt;($ED$11*DR$8),3,0))))</f>
        <v>0</v>
      </c>
      <c r="DS18" s="239">
        <f>IF(OR(SUMIF(DS$12:DS17,2,DS$12:DS17)=2,SUMIF(DS$12:DS17,1,DS$12:DS17)=1,SUM(DS$12:DS17)=1,SUM(DS$12:DS17)=2),0,IF($C18+$ED17&gt;($ED$11*DS$8),1,IF($C18+$D18+$E18+$F18+$ED17&gt;($ED$11*DS$8),2,IF($C18+$D18+$E18+$F18+$G18+$ED17&gt;($ED$11*DS$8),3,0))))</f>
        <v>0</v>
      </c>
      <c r="DT18" s="239">
        <f>IF(OR(SUMIF(DT$12:DT17,2,DT$12:DT17)=2,SUMIF(DT$12:DT17,1,DT$12:DT17)=1,SUM(DT$12:DT17)=1,SUM(DT$12:DT17)=2),0,IF($C18+$ED17&gt;($ED$11*DT$8),1,IF($C18+$D18+$E18+$F18+$ED17&gt;($ED$11*DT$8),2,IF($C18+$D18+$E18+$F18+$G18+$ED17&gt;($ED$11*DT$8),3,0))))</f>
        <v>0</v>
      </c>
      <c r="DU18" s="239">
        <f>IF(OR(SUMIF(DU$12:DU17,2,DU$12:DU17)=2,SUMIF(DU$12:DU17,1,DU$12:DU17)=1,SUM(DU$12:DU17)=1,SUM(DU$12:DU17)=2),0,IF($C18+$ED17&gt;($ED$11*DU$8),1,IF($C18+$D18+$E18+$F18+$ED17&gt;($ED$11*DU$8),2,IF($C18+$D18+$E18+$F18+$G18+$ED17&gt;($ED$11*DU$8),3,0))))</f>
        <v>0</v>
      </c>
      <c r="DV18" s="239">
        <f>IF(OR(SUMIF(DV$12:DV17,2,DV$12:DV17)=2,SUMIF(DV$12:DV17,1,DV$12:DV17)=1,SUM(DV$12:DV17)=1,SUM(DV$12:DV17)=2),0,IF($C18+$ED17&gt;($ED$11*DV$8),1,IF($C18+$D18+$E18+$F18+$ED17&gt;($ED$11*DV$8),2,IF($C18+$D18+$E18+$F18+$G18+$ED17&gt;($ED$11*DV$8),3,0))))</f>
        <v>0</v>
      </c>
      <c r="DW18" s="239">
        <f>IF(OR(SUMIF(DW$12:DW17,2,DW$12:DW17)=2,SUMIF(DW$12:DW17,1,DW$12:DW17)=1,SUM(DW$12:DW17)=1,SUM(DW$12:DW17)=2),0,IF($C18+$ED17&gt;($ED$11*DW$8),1,IF($C18+$D18+$E18+$F18+$ED17&gt;($ED$11*DW$8),2,IF($C18+$D18+$E18+$F18+$G18+$ED17&gt;($ED$11*DW$8),3,0))))</f>
        <v>0</v>
      </c>
      <c r="DX18" s="239">
        <f>IF(OR(SUMIF(DX$12:DX17,2,DX$12:DX17)=2,SUMIF(DX$12:DX17,1,DX$12:DX17)=1,SUM(DX$12:DX17)=1,SUM(DX$12:DX17)=2),0,IF($C18+$ED17&gt;($ED$11*DX$8),1,IF($C18+$D18+$E18+$F18+$ED17&gt;($ED$11*DX$8),2,IF($C18+$D18+$E18+$F18+$G18+$ED17&gt;($ED$11*DX$8),3,0))))</f>
        <v>0</v>
      </c>
      <c r="DY18" s="239">
        <f>IF(OR(SUMIF(DY$12:DY17,2,DY$12:DY17)=2,SUMIF(DY$12:DY17,1,DY$12:DY17)=1,SUM(DY$12:DY17)=1,SUM(DY$12:DY17)=2),0,IF($C18+$ED17&gt;($ED$11*DY$8),1,IF($C18+$D18+$E18+$F18+$ED17&gt;($ED$11*DY$8),2,IF($C18+$D18+$E18+$F18+$G18+$ED17&gt;($ED$11*DY$8),3,0))))</f>
        <v>0</v>
      </c>
      <c r="DZ18" s="239">
        <f>IF(OR(SUMIF(DZ$12:DZ17,2,DZ$12:DZ17)=2,SUMIF(DZ$12:DZ17,1,DZ$12:DZ17)=1,SUM(DZ$12:DZ17)=1,SUM(DZ$12:DZ17)=2),0,IF($C18+$ED17&gt;($ED$11*DZ$8),1,IF($C18+$D18+$E18+$F18+$ED17&gt;($ED$11*DZ$8),2,IF($C18+$D18+$E18+$F18+$G18+$ED17&gt;($ED$11*DZ$8),3,0))))</f>
        <v>0</v>
      </c>
      <c r="EA18" s="239">
        <f>IF(OR(SUMIF(EA$12:EA17,2,EA$12:EA17)=2,SUMIF(EA$12:EA17,1,EA$12:EA17)=1,SUM(EA$12:EA17)=1,SUM(EA$12:EA17)=2),0,IF($C18+$ED17&gt;($ED$11*EA$8),1,IF($C18+$D18+$E18+$F18+$ED17&gt;($ED$11*EA$8),2,IF($C18+$D18+$E18+$F18+$G18+$ED17&gt;($ED$11*EA$8),3,0))))</f>
        <v>0</v>
      </c>
      <c r="EB18" s="239">
        <f>IF(OR(SUMIF(EB$12:EB17,2,EB$12:EB17)=2,SUMIF(EB$12:EB17,1,EB$12:EB17)=1,SUM(EB$12:EB17)=1,SUM(EB$12:EB17)=2),0,IF($C18+$ED17&gt;($ED$11*EB$8),1,IF($C18+$D18+$E18+$F18+$ED17&gt;($ED$11*EB$8),2,IF($C18+$D18+$E18+$F18+$G18+$ED17&gt;($ED$11*EB$8),3,0))))</f>
        <v>0</v>
      </c>
      <c r="EC18" s="239">
        <f>IF(OR(SUMIF(EC$12:EC17,2,EC$12:EC17)=2,SUMIF(EC$12:EC17,1,EC$12:EC17)=1,SUM(EC$12:EC17)=1,SUM(EC$12:EC17)=2),0,IF($C18+$ED17&gt;($ED$11*EC$8),1,IF($C18+$D18+$E18+$F18+$ED17&gt;($ED$11*EC$8),2,IF($C18+$D18+$E18+$F18+$G18+$ED17&gt;($ED$11*EC$8),3,0))))</f>
        <v>0</v>
      </c>
      <c r="ED18" s="197">
        <f>SUM($C$12:$F18)</f>
        <v>0</v>
      </c>
    </row>
    <row r="19" spans="1:134" ht="14.1" customHeight="1">
      <c r="A19" s="236">
        <v>8</v>
      </c>
      <c r="B19" s="265" t="s">
        <v>42</v>
      </c>
      <c r="C19" s="237">
        <v>0</v>
      </c>
      <c r="D19" s="237">
        <v>0</v>
      </c>
      <c r="E19" s="237">
        <v>0</v>
      </c>
      <c r="F19" s="237">
        <v>0</v>
      </c>
      <c r="G19" s="237">
        <v>0</v>
      </c>
      <c r="H19" s="239">
        <f>IF(OR(SUMIF(H$12:H18,2,H$12:H18)=2,SUMIF(H$12:H18,1,H$12:H18)=1,SUM(H$12:H18)=1,SUM(H$12:H18)=2),0,IF($C19+$ED18&gt;($ED$11*H$8),1,IF($C19+$D19+$E19+$F19+$ED18&gt;($ED$11*H$8),2,IF($C19+$D19+$E19+$F19+$G19+$ED18&gt;($ED$11*H$8),3,0))))</f>
        <v>0</v>
      </c>
      <c r="I19" s="239">
        <f>IF(OR(SUMIF(I$12:I18,2,I$12:I18)=2,SUMIF(I$12:I18,1,I$12:I18)=1,SUM(I$12:I18)=1,SUM(I$12:I18)=2),0,IF($C19+$ED18&gt;($ED$11*I$8),1,IF($C19+$D19+$E19+$F19+$ED18&gt;($ED$11*I$8),2,IF($C19+$D19+$E19+$F19+$G19+$ED18&gt;($ED$11*I$8),3,0))))</f>
        <v>0</v>
      </c>
      <c r="J19" s="239">
        <f>IF(OR(SUMIF(J$12:J18,2,J$12:J18)=2,SUMIF(J$12:J18,1,J$12:J18)=1,SUM(J$12:J18)=1,SUM(J$12:J18)=2),0,IF($C19+$ED18&gt;($ED$11*J$8),1,IF($C19+$D19+$E19+$F19+$ED18&gt;($ED$11*J$8),2,IF($C19+$D19+$E19+$F19+$G19+$ED18&gt;($ED$11*J$8),3,0))))</f>
        <v>0</v>
      </c>
      <c r="K19" s="239">
        <f>IF(OR(SUMIF(K$12:K18,2,K$12:K18)=2,SUMIF(K$12:K18,1,K$12:K18)=1,SUM(K$12:K18)=1,SUM(K$12:K18)=2),0,IF($C19+$ED18&gt;($ED$11*K$8),1,IF($C19+$D19+$E19+$F19+$ED18&gt;($ED$11*K$8),2,IF($C19+$D19+$E19+$F19+$G19+$ED18&gt;($ED$11*K$8),3,0))))</f>
        <v>0</v>
      </c>
      <c r="L19" s="239">
        <f>IF(OR(SUMIF(L$12:L18,2,L$12:L18)=2,SUMIF(L$12:L18,1,L$12:L18)=1,SUM(L$12:L18)=1,SUM(L$12:L18)=2),0,IF($C19+$ED18&gt;($ED$11*L$8),1,IF($C19+$D19+$E19+$F19+$ED18&gt;($ED$11*L$8),2,IF($C19+$D19+$E19+$F19+$G19+$ED18&gt;($ED$11*L$8),3,0))))</f>
        <v>0</v>
      </c>
      <c r="M19" s="239">
        <f>IF(OR(SUMIF(M$12:M18,2,M$12:M18)=2,SUMIF(M$12:M18,1,M$12:M18)=1,SUM(M$12:M18)=1,SUM(M$12:M18)=2),0,IF($C19+$ED18&gt;($ED$11*M$8),1,IF($C19+$D19+$E19+$F19+$ED18&gt;($ED$11*M$8),2,IF($C19+$D19+$E19+$F19+$G19+$ED18&gt;($ED$11*M$8),3,0))))</f>
        <v>0</v>
      </c>
      <c r="N19" s="239">
        <f>IF(OR(SUMIF(N$12:N18,2,N$12:N18)=2,SUMIF(N$12:N18,1,N$12:N18)=1,SUM(N$12:N18)=1,SUM(N$12:N18)=2),0,IF($C19+$ED18&gt;($ED$11*N$8),1,IF($C19+$D19+$E19+$F19+$ED18&gt;($ED$11*N$8),2,IF($C19+$D19+$E19+$F19+$G19+$ED18&gt;($ED$11*N$8),3,0))))</f>
        <v>0</v>
      </c>
      <c r="O19" s="239">
        <f>IF(OR(SUMIF(O$12:O18,2,O$12:O18)=2,SUMIF(O$12:O18,1,O$12:O18)=1,SUM(O$12:O18)=1,SUM(O$12:O18)=2),0,IF($C19+$ED18&gt;($ED$11*O$8),1,IF($C19+$D19+$E19+$F19+$ED18&gt;($ED$11*O$8),2,IF($C19+$D19+$E19+$F19+$G19+$ED18&gt;($ED$11*O$8),3,0))))</f>
        <v>0</v>
      </c>
      <c r="P19" s="239">
        <f>IF(OR(SUMIF(P$12:P18,2,P$12:P18)=2,SUMIF(P$12:P18,1,P$12:P18)=1,SUM(P$12:P18)=1,SUM(P$12:P18)=2),0,IF($C19+$ED18&gt;($ED$11*P$8),1,IF($C19+$D19+$E19+$F19+$ED18&gt;($ED$11*P$8),2,IF($C19+$D19+$E19+$F19+$G19+$ED18&gt;($ED$11*P$8),3,0))))</f>
        <v>0</v>
      </c>
      <c r="Q19" s="239">
        <f>IF(OR(SUMIF(Q$12:Q18,2,Q$12:Q18)=2,SUMIF(Q$12:Q18,1,Q$12:Q18)=1,SUM(Q$12:Q18)=1,SUM(Q$12:Q18)=2),0,IF($C19+$ED18&gt;($ED$11*Q$8),1,IF($C19+$D19+$E19+$F19+$ED18&gt;($ED$11*Q$8),2,IF($C19+$D19+$E19+$F19+$G19+$ED18&gt;($ED$11*Q$8),3,0))))</f>
        <v>0</v>
      </c>
      <c r="R19" s="239">
        <f>IF(OR(SUMIF(R$12:R18,2,R$12:R18)=2,SUMIF(R$12:R18,1,R$12:R18)=1,SUM(R$12:R18)=1,SUM(R$12:R18)=2),0,IF($C19+$ED18&gt;($ED$11*R$8),1,IF($C19+$D19+$E19+$F19+$ED18&gt;($ED$11*R$8),2,IF($C19+$D19+$E19+$F19+$G19+$ED18&gt;($ED$11*R$8),3,0))))</f>
        <v>0</v>
      </c>
      <c r="S19" s="239">
        <f>IF(OR(SUMIF(S$12:S18,2,S$12:S18)=2,SUMIF(S$12:S18,1,S$12:S18)=1,SUM(S$12:S18)=1,SUM(S$12:S18)=2),0,IF($C19+$ED18&gt;($ED$11*S$8),1,IF($C19+$D19+$E19+$F19+$ED18&gt;($ED$11*S$8),2,IF($C19+$D19+$E19+$F19+$G19+$ED18&gt;($ED$11*S$8),3,0))))</f>
        <v>0</v>
      </c>
      <c r="T19" s="239">
        <f>IF(OR(SUMIF(T$12:T18,2,T$12:T18)=2,SUMIF(T$12:T18,1,T$12:T18)=1,SUM(T$12:T18)=1,SUM(T$12:T18)=2),0,IF($C19+$ED18&gt;($ED$11*T$8),1,IF($C19+$D19+$E19+$F19+$ED18&gt;($ED$11*T$8),2,IF($C19+$D19+$E19+$F19+$G19+$ED18&gt;($ED$11*T$8),3,0))))</f>
        <v>0</v>
      </c>
      <c r="U19" s="239">
        <f>IF(OR(SUMIF(U$12:U18,2,U$12:U18)=2,SUMIF(U$12:U18,1,U$12:U18)=1,SUM(U$12:U18)=1,SUM(U$12:U18)=2),0,IF($C19+$ED18&gt;($ED$11*U$8),1,IF($C19+$D19+$E19+$F19+$ED18&gt;($ED$11*U$8),2,IF($C19+$D19+$E19+$F19+$G19+$ED18&gt;($ED$11*U$8),3,0))))</f>
        <v>0</v>
      </c>
      <c r="V19" s="239">
        <f>IF(OR(SUMIF(V$12:V18,2,V$12:V18)=2,SUMIF(V$12:V18,1,V$12:V18)=1,SUM(V$12:V18)=1,SUM(V$12:V18)=2),0,IF($C19+$ED18&gt;($ED$11*V$8),1,IF($C19+$D19+$E19+$F19+$ED18&gt;($ED$11*V$8),2,IF($C19+$D19+$E19+$F19+$G19+$ED18&gt;($ED$11*V$8),3,0))))</f>
        <v>0</v>
      </c>
      <c r="W19" s="239">
        <f>IF(OR(SUMIF(W$12:W18,2,W$12:W18)=2,SUMIF(W$12:W18,1,W$12:W18)=1,SUM(W$12:W18)=1,SUM(W$12:W18)=2),0,IF($C19+$ED18&gt;($ED$11*W$8),1,IF($C19+$D19+$E19+$F19+$ED18&gt;($ED$11*W$8),2,IF($C19+$D19+$E19+$F19+$G19+$ED18&gt;($ED$11*W$8),3,0))))</f>
        <v>0</v>
      </c>
      <c r="X19" s="239">
        <f>IF(OR(SUMIF(X$12:X18,2,X$12:X18)=2,SUMIF(X$12:X18,1,X$12:X18)=1,SUM(X$12:X18)=1,SUM(X$12:X18)=2),0,IF($C19+$ED18&gt;($ED$11*X$8),1,IF($C19+$D19+$E19+$F19+$ED18&gt;($ED$11*X$8),2,IF($C19+$D19+$E19+$F19+$G19+$ED18&gt;($ED$11*X$8),3,0))))</f>
        <v>0</v>
      </c>
      <c r="Y19" s="239">
        <f>IF(OR(SUMIF(Y$12:Y18,2,Y$12:Y18)=2,SUMIF(Y$12:Y18,1,Y$12:Y18)=1,SUM(Y$12:Y18)=1,SUM(Y$12:Y18)=2),0,IF($C19+$ED18&gt;($ED$11*Y$8),1,IF($C19+$D19+$E19+$F19+$ED18&gt;($ED$11*Y$8),2,IF($C19+$D19+$E19+$F19+$G19+$ED18&gt;($ED$11*Y$8),3,0))))</f>
        <v>0</v>
      </c>
      <c r="Z19" s="239">
        <f>IF(OR(SUMIF(Z$12:Z18,2,Z$12:Z18)=2,SUMIF(Z$12:Z18,1,Z$12:Z18)=1,SUM(Z$12:Z18)=1,SUM(Z$12:Z18)=2),0,IF($C19+$ED18&gt;($ED$11*Z$8),1,IF($C19+$D19+$E19+$F19+$ED18&gt;($ED$11*Z$8),2,IF($C19+$D19+$E19+$F19+$G19+$ED18&gt;($ED$11*Z$8),3,0))))</f>
        <v>0</v>
      </c>
      <c r="AA19" s="239">
        <f>IF(OR(SUMIF(AA$12:AA18,2,AA$12:AA18)=2,SUMIF(AA$12:AA18,1,AA$12:AA18)=1,SUM(AA$12:AA18)=1,SUM(AA$12:AA18)=2),0,IF($C19+$ED18&gt;($ED$11*AA$8),1,IF($C19+$D19+$E19+$F19+$ED18&gt;($ED$11*AA$8),2,IF($C19+$D19+$E19+$F19+$G19+$ED18&gt;($ED$11*AA$8),3,0))))</f>
        <v>0</v>
      </c>
      <c r="AB19" s="239">
        <f>IF(OR(SUMIF(AB$12:AB18,2,AB$12:AB18)=2,SUMIF(AB$12:AB18,1,AB$12:AB18)=1,SUM(AB$12:AB18)=1,SUM(AB$12:AB18)=2),0,IF($C19+$ED18&gt;($ED$11*AB$8),1,IF($C19+$D19+$E19+$F19+$ED18&gt;($ED$11*AB$8),2,IF($C19+$D19+$E19+$F19+$G19+$ED18&gt;($ED$11*AB$8),3,0))))</f>
        <v>0</v>
      </c>
      <c r="AC19" s="239">
        <f>IF(OR(SUMIF(AC$12:AC18,2,AC$12:AC18)=2,SUMIF(AC$12:AC18,1,AC$12:AC18)=1,SUM(AC$12:AC18)=1,SUM(AC$12:AC18)=2),0,IF($C19+$ED18&gt;($ED$11*AC$8),1,IF($C19+$D19+$E19+$F19+$ED18&gt;($ED$11*AC$8),2,IF($C19+$D19+$E19+$F19+$G19+$ED18&gt;($ED$11*AC$8),3,0))))</f>
        <v>0</v>
      </c>
      <c r="AD19" s="239">
        <f>IF(OR(SUMIF(AD$12:AD18,2,AD$12:AD18)=2,SUMIF(AD$12:AD18,1,AD$12:AD18)=1,SUM(AD$12:AD18)=1,SUM(AD$12:AD18)=2),0,IF($C19+$ED18&gt;($ED$11*AD$8),1,IF($C19+$D19+$E19+$F19+$ED18&gt;($ED$11*AD$8),2,IF($C19+$D19+$E19+$F19+$G19+$ED18&gt;($ED$11*AD$8),3,0))))</f>
        <v>0</v>
      </c>
      <c r="AE19" s="239">
        <f>IF(OR(SUMIF(AE$12:AE18,2,AE$12:AE18)=2,SUMIF(AE$12:AE18,1,AE$12:AE18)=1,SUM(AE$12:AE18)=1,SUM(AE$12:AE18)=2),0,IF($C19+$ED18&gt;($ED$11*AE$8),1,IF($C19+$D19+$E19+$F19+$ED18&gt;($ED$11*AE$8),2,IF($C19+$D19+$E19+$F19+$G19+$ED18&gt;($ED$11*AE$8),3,0))))</f>
        <v>0</v>
      </c>
      <c r="AF19" s="239">
        <f>IF(OR(SUMIF(AF$12:AF18,2,AF$12:AF18)=2,SUMIF(AF$12:AF18,1,AF$12:AF18)=1,SUM(AF$12:AF18)=1,SUM(AF$12:AF18)=2),0,IF($C19+$ED18&gt;($ED$11*AF$8),1,IF($C19+$D19+$E19+$F19+$ED18&gt;($ED$11*AF$8),2,IF($C19+$D19+$E19+$F19+$G19+$ED18&gt;($ED$11*AF$8),3,0))))</f>
        <v>0</v>
      </c>
      <c r="AG19" s="239">
        <f>IF(OR(SUMIF(AG$12:AG18,2,AG$12:AG18)=2,SUMIF(AG$12:AG18,1,AG$12:AG18)=1,SUM(AG$12:AG18)=1,SUM(AG$12:AG18)=2),0,IF($C19+$ED18&gt;($ED$11*AG$8),1,IF($C19+$D19+$E19+$F19+$ED18&gt;($ED$11*AG$8),2,IF($C19+$D19+$E19+$F19+$G19+$ED18&gt;($ED$11*AG$8),3,0))))</f>
        <v>0</v>
      </c>
      <c r="AH19" s="239">
        <f>IF(OR(SUMIF(AH$12:AH18,2,AH$12:AH18)=2,SUMIF(AH$12:AH18,1,AH$12:AH18)=1,SUM(AH$12:AH18)=1,SUM(AH$12:AH18)=2),0,IF($C19+$ED18&gt;($ED$11*AH$8),1,IF($C19+$D19+$E19+$F19+$ED18&gt;($ED$11*AH$8),2,IF($C19+$D19+$E19+$F19+$G19+$ED18&gt;($ED$11*AH$8),3,0))))</f>
        <v>0</v>
      </c>
      <c r="AI19" s="239">
        <f>IF(OR(SUMIF(AI$12:AI18,2,AI$12:AI18)=2,SUMIF(AI$12:AI18,1,AI$12:AI18)=1,SUM(AI$12:AI18)=1,SUM(AI$12:AI18)=2),0,IF($C19+$ED18&gt;($ED$11*AI$8),1,IF($C19+$D19+$E19+$F19+$ED18&gt;($ED$11*AI$8),2,IF($C19+$D19+$E19+$F19+$G19+$ED18&gt;($ED$11*AI$8),3,0))))</f>
        <v>0</v>
      </c>
      <c r="AJ19" s="239">
        <f>IF(OR(SUMIF(AJ$12:AJ18,2,AJ$12:AJ18)=2,SUMIF(AJ$12:AJ18,1,AJ$12:AJ18)=1,SUM(AJ$12:AJ18)=1,SUM(AJ$12:AJ18)=2),0,IF($C19+$ED18&gt;($ED$11*AJ$8),1,IF($C19+$D19+$E19+$F19+$ED18&gt;($ED$11*AJ$8),2,IF($C19+$D19+$E19+$F19+$G19+$ED18&gt;($ED$11*AJ$8),3,0))))</f>
        <v>0</v>
      </c>
      <c r="AK19" s="239">
        <f>IF(OR(SUMIF(AK$12:AK18,2,AK$12:AK18)=2,SUMIF(AK$12:AK18,1,AK$12:AK18)=1,SUM(AK$12:AK18)=1,SUM(AK$12:AK18)=2),0,IF($C19+$ED18&gt;($ED$11*AK$8),1,IF($C19+$D19+$E19+$F19+$ED18&gt;($ED$11*AK$8),2,IF($C19+$D19+$E19+$F19+$G19+$ED18&gt;($ED$11*AK$8),3,0))))</f>
        <v>0</v>
      </c>
      <c r="AL19" s="239">
        <f>IF(OR(SUMIF(AL$12:AL18,2,AL$12:AL18)=2,SUMIF(AL$12:AL18,1,AL$12:AL18)=1,SUM(AL$12:AL18)=1,SUM(AL$12:AL18)=2),0,IF($C19+$ED18&gt;($ED$11*AL$8),1,IF($C19+$D19+$E19+$F19+$ED18&gt;($ED$11*AL$8),2,IF($C19+$D19+$E19+$F19+$G19+$ED18&gt;($ED$11*AL$8),3,0))))</f>
        <v>0</v>
      </c>
      <c r="AM19" s="239">
        <f>IF(OR(SUMIF(AM$12:AM18,2,AM$12:AM18)=2,SUMIF(AM$12:AM18,1,AM$12:AM18)=1,SUM(AM$12:AM18)=1,SUM(AM$12:AM18)=2),0,IF($C19+$ED18&gt;($ED$11*AM$8),1,IF($C19+$D19+$E19+$F19+$ED18&gt;($ED$11*AM$8),2,IF($C19+$D19+$E19+$F19+$G19+$ED18&gt;($ED$11*AM$8),3,0))))</f>
        <v>0</v>
      </c>
      <c r="AN19" s="239">
        <f>IF(OR(SUMIF(AN$12:AN18,2,AN$12:AN18)=2,SUMIF(AN$12:AN18,1,AN$12:AN18)=1,SUM(AN$12:AN18)=1,SUM(AN$12:AN18)=2),0,IF($C19+$ED18&gt;($ED$11*AN$8),1,IF($C19+$D19+$E19+$F19+$ED18&gt;($ED$11*AN$8),2,IF($C19+$D19+$E19+$F19+$G19+$ED18&gt;($ED$11*AN$8),3,0))))</f>
        <v>0</v>
      </c>
      <c r="AO19" s="239">
        <f>IF(OR(SUMIF(AO$12:AO18,2,AO$12:AO18)=2,SUMIF(AO$12:AO18,1,AO$12:AO18)=1,SUM(AO$12:AO18)=1,SUM(AO$12:AO18)=2),0,IF($C19+$ED18&gt;($ED$11*AO$8),1,IF($C19+$D19+$E19+$F19+$ED18&gt;($ED$11*AO$8),2,IF($C19+$D19+$E19+$F19+$G19+$ED18&gt;($ED$11*AO$8),3,0))))</f>
        <v>0</v>
      </c>
      <c r="AP19" s="239">
        <f>IF(OR(SUMIF(AP$12:AP18,2,AP$12:AP18)=2,SUMIF(AP$12:AP18,1,AP$12:AP18)=1,SUM(AP$12:AP18)=1,SUM(AP$12:AP18)=2),0,IF($C19+$ED18&gt;($ED$11*AP$8),1,IF($C19+$D19+$E19+$F19+$ED18&gt;($ED$11*AP$8),2,IF($C19+$D19+$E19+$F19+$G19+$ED18&gt;($ED$11*AP$8),3,0))))</f>
        <v>0</v>
      </c>
      <c r="AQ19" s="239">
        <f>IF(OR(SUMIF(AQ$12:AQ18,2,AQ$12:AQ18)=2,SUMIF(AQ$12:AQ18,1,AQ$12:AQ18)=1,SUM(AQ$12:AQ18)=1,SUM(AQ$12:AQ18)=2),0,IF($C19+$ED18&gt;($ED$11*AQ$8),1,IF($C19+$D19+$E19+$F19+$ED18&gt;($ED$11*AQ$8),2,IF($C19+$D19+$E19+$F19+$G19+$ED18&gt;($ED$11*AQ$8),3,0))))</f>
        <v>0</v>
      </c>
      <c r="AR19" s="239">
        <f>IF(OR(SUMIF(AR$12:AR18,2,AR$12:AR18)=2,SUMIF(AR$12:AR18,1,AR$12:AR18)=1,SUM(AR$12:AR18)=1,SUM(AR$12:AR18)=2),0,IF($C19+$ED18&gt;($ED$11*AR$8),1,IF($C19+$D19+$E19+$F19+$ED18&gt;($ED$11*AR$8),2,IF($C19+$D19+$E19+$F19+$G19+$ED18&gt;($ED$11*AR$8),3,0))))</f>
        <v>0</v>
      </c>
      <c r="AS19" s="239">
        <f>IF(OR(SUMIF(AS$12:AS18,2,AS$12:AS18)=2,SUMIF(AS$12:AS18,1,AS$12:AS18)=1,SUM(AS$12:AS18)=1,SUM(AS$12:AS18)=2),0,IF($C19+$ED18&gt;($ED$11*AS$8),1,IF($C19+$D19+$E19+$F19+$ED18&gt;($ED$11*AS$8),2,IF($C19+$D19+$E19+$F19+$G19+$ED18&gt;($ED$11*AS$8),3,0))))</f>
        <v>0</v>
      </c>
      <c r="AT19" s="239">
        <f>IF(OR(SUMIF(AT$12:AT18,2,AT$12:AT18)=2,SUMIF(AT$12:AT18,1,AT$12:AT18)=1,SUM(AT$12:AT18)=1,SUM(AT$12:AT18)=2),0,IF($C19+$ED18&gt;($ED$11*AT$8),1,IF($C19+$D19+$E19+$F19+$ED18&gt;($ED$11*AT$8),2,IF($C19+$D19+$E19+$F19+$G19+$ED18&gt;($ED$11*AT$8),3,0))))</f>
        <v>0</v>
      </c>
      <c r="AU19" s="239">
        <f>IF(OR(SUMIF(AU$12:AU18,2,AU$12:AU18)=2,SUMIF(AU$12:AU18,1,AU$12:AU18)=1,SUM(AU$12:AU18)=1,SUM(AU$12:AU18)=2),0,IF($C19+$ED18&gt;($ED$11*AU$8),1,IF($C19+$D19+$E19+$F19+$ED18&gt;($ED$11*AU$8),2,IF($C19+$D19+$E19+$F19+$G19+$ED18&gt;($ED$11*AU$8),3,0))))</f>
        <v>0</v>
      </c>
      <c r="AV19" s="239">
        <f>IF(OR(SUMIF(AV$12:AV18,2,AV$12:AV18)=2,SUMIF(AV$12:AV18,1,AV$12:AV18)=1,SUM(AV$12:AV18)=1,SUM(AV$12:AV18)=2),0,IF($C19+$ED18&gt;($ED$11*AV$8),1,IF($C19+$D19+$E19+$F19+$ED18&gt;($ED$11*AV$8),2,IF($C19+$D19+$E19+$F19+$G19+$ED18&gt;($ED$11*AV$8),3,0))))</f>
        <v>0</v>
      </c>
      <c r="AW19" s="239">
        <f>IF(OR(SUMIF(AW$12:AW18,2,AW$12:AW18)=2,SUMIF(AW$12:AW18,1,AW$12:AW18)=1,SUM(AW$12:AW18)=1,SUM(AW$12:AW18)=2),0,IF($C19+$ED18&gt;($ED$11*AW$8),1,IF($C19+$D19+$E19+$F19+$ED18&gt;($ED$11*AW$8),2,IF($C19+$D19+$E19+$F19+$G19+$ED18&gt;($ED$11*AW$8),3,0))))</f>
        <v>0</v>
      </c>
      <c r="AX19" s="239">
        <f>IF(OR(SUMIF(AX$12:AX18,2,AX$12:AX18)=2,SUMIF(AX$12:AX18,1,AX$12:AX18)=1,SUM(AX$12:AX18)=1,SUM(AX$12:AX18)=2),0,IF($C19+$ED18&gt;($ED$11*AX$8),1,IF($C19+$D19+$E19+$F19+$ED18&gt;($ED$11*AX$8),2,IF($C19+$D19+$E19+$F19+$G19+$ED18&gt;($ED$11*AX$8),3,0))))</f>
        <v>0</v>
      </c>
      <c r="AY19" s="239">
        <f>IF(OR(SUMIF(AY$12:AY18,2,AY$12:AY18)=2,SUMIF(AY$12:AY18,1,AY$12:AY18)=1,SUM(AY$12:AY18)=1,SUM(AY$12:AY18)=2),0,IF($C19+$ED18&gt;($ED$11*AY$8),1,IF($C19+$D19+$E19+$F19+$ED18&gt;($ED$11*AY$8),2,IF($C19+$D19+$E19+$F19+$G19+$ED18&gt;($ED$11*AY$8),3,0))))</f>
        <v>0</v>
      </c>
      <c r="AZ19" s="239">
        <f>IF(OR(SUMIF(AZ$12:AZ18,2,AZ$12:AZ18)=2,SUMIF(AZ$12:AZ18,1,AZ$12:AZ18)=1,SUM(AZ$12:AZ18)=1,SUM(AZ$12:AZ18)=2),0,IF($C19+$ED18&gt;($ED$11*AZ$8),1,IF($C19+$D19+$E19+$F19+$ED18&gt;($ED$11*AZ$8),2,IF($C19+$D19+$E19+$F19+$G19+$ED18&gt;($ED$11*AZ$8),3,0))))</f>
        <v>0</v>
      </c>
      <c r="BA19" s="239">
        <f>IF(OR(SUMIF(BA$12:BA18,2,BA$12:BA18)=2,SUMIF(BA$12:BA18,1,BA$12:BA18)=1,SUM(BA$12:BA18)=1,SUM(BA$12:BA18)=2),0,IF($C19+$ED18&gt;($ED$11*BA$8),1,IF($C19+$D19+$E19+$F19+$ED18&gt;($ED$11*BA$8),2,IF($C19+$D19+$E19+$F19+$G19+$ED18&gt;($ED$11*BA$8),3,0))))</f>
        <v>0</v>
      </c>
      <c r="BB19" s="239">
        <f>IF(OR(SUMIF(BB$12:BB18,2,BB$12:BB18)=2,SUMIF(BB$12:BB18,1,BB$12:BB18)=1,SUM(BB$12:BB18)=1,SUM(BB$12:BB18)=2),0,IF($C19+$ED18&gt;($ED$11*BB$8),1,IF($C19+$D19+$E19+$F19+$ED18&gt;($ED$11*BB$8),2,IF($C19+$D19+$E19+$F19+$G19+$ED18&gt;($ED$11*BB$8),3,0))))</f>
        <v>0</v>
      </c>
      <c r="BC19" s="239">
        <f>IF(OR(SUMIF(BC$12:BC18,2,BC$12:BC18)=2,SUMIF(BC$12:BC18,1,BC$12:BC18)=1,SUM(BC$12:BC18)=1,SUM(BC$12:BC18)=2),0,IF($C19+$ED18&gt;($ED$11*BC$8),1,IF($C19+$D19+$E19+$F19+$ED18&gt;($ED$11*BC$8),2,IF($C19+$D19+$E19+$F19+$G19+$ED18&gt;($ED$11*BC$8),3,0))))</f>
        <v>0</v>
      </c>
      <c r="BD19" s="239">
        <f>IF(OR(SUMIF(BD$12:BD18,2,BD$12:BD18)=2,SUMIF(BD$12:BD18,1,BD$12:BD18)=1,SUM(BD$12:BD18)=1,SUM(BD$12:BD18)=2),0,IF($C19+$ED18&gt;($ED$11*BD$8),1,IF($C19+$D19+$E19+$F19+$ED18&gt;($ED$11*BD$8),2,IF($C19+$D19+$E19+$F19+$G19+$ED18&gt;($ED$11*BD$8),3,0))))</f>
        <v>0</v>
      </c>
      <c r="BE19" s="239">
        <f>IF(OR(SUMIF(BE$12:BE18,2,BE$12:BE18)=2,SUMIF(BE$12:BE18,1,BE$12:BE18)=1,SUM(BE$12:BE18)=1,SUM(BE$12:BE18)=2),0,IF($C19+$ED18&gt;($ED$11*BE$8),1,IF($C19+$D19+$E19+$F19+$ED18&gt;($ED$11*BE$8),2,IF($C19+$D19+$E19+$F19+$G19+$ED18&gt;($ED$11*BE$8),3,0))))</f>
        <v>0</v>
      </c>
      <c r="BF19" s="239">
        <f>IF(OR(SUMIF(BF$12:BF18,2,BF$12:BF18)=2,SUMIF(BF$12:BF18,1,BF$12:BF18)=1,SUM(BF$12:BF18)=1,SUM(BF$12:BF18)=2),0,IF($C19+$ED18&gt;($ED$11*BF$8),1,IF($C19+$D19+$E19+$F19+$ED18&gt;($ED$11*BF$8),2,IF($C19+$D19+$E19+$F19+$G19+$ED18&gt;($ED$11*BF$8),3,0))))</f>
        <v>0</v>
      </c>
      <c r="BG19" s="239">
        <f>IF(OR(SUMIF(BG$12:BG18,2,BG$12:BG18)=2,SUMIF(BG$12:BG18,1,BG$12:BG18)=1,SUM(BG$12:BG18)=1,SUM(BG$12:BG18)=2),0,IF($C19+$ED18&gt;($ED$11*BG$8),1,IF($C19+$D19+$E19+$F19+$ED18&gt;($ED$11*BG$8),2,IF($C19+$D19+$E19+$F19+$G19+$ED18&gt;($ED$11*BG$8),3,0))))</f>
        <v>0</v>
      </c>
      <c r="BH19" s="239">
        <f>IF(OR(SUMIF(BH$12:BH18,2,BH$12:BH18)=2,SUMIF(BH$12:BH18,1,BH$12:BH18)=1,SUM(BH$12:BH18)=1,SUM(BH$12:BH18)=2),0,IF($C19+$ED18&gt;($ED$11*BH$8),1,IF($C19+$D19+$E19+$F19+$ED18&gt;($ED$11*BH$8),2,IF($C19+$D19+$E19+$F19+$G19+$ED18&gt;($ED$11*BH$8),3,0))))</f>
        <v>0</v>
      </c>
      <c r="BI19" s="239">
        <f>IF(OR(SUMIF(BI$12:BI18,2,BI$12:BI18)=2,SUMIF(BI$12:BI18,1,BI$12:BI18)=1,SUM(BI$12:BI18)=1,SUM(BI$12:BI18)=2),0,IF($C19+$ED18&gt;($ED$11*BI$8),1,IF($C19+$D19+$E19+$F19+$ED18&gt;($ED$11*BI$8),2,IF($C19+$D19+$E19+$F19+$G19+$ED18&gt;($ED$11*BI$8),3,0))))</f>
        <v>0</v>
      </c>
      <c r="BJ19" s="239">
        <f>IF(OR(SUMIF(BJ$12:BJ18,2,BJ$12:BJ18)=2,SUMIF(BJ$12:BJ18,1,BJ$12:BJ18)=1,SUM(BJ$12:BJ18)=1,SUM(BJ$12:BJ18)=2),0,IF($C19+$ED18&gt;($ED$11*BJ$8),1,IF($C19+$D19+$E19+$F19+$ED18&gt;($ED$11*BJ$8),2,IF($C19+$D19+$E19+$F19+$G19+$ED18&gt;($ED$11*BJ$8),3,0))))</f>
        <v>0</v>
      </c>
      <c r="BK19" s="239">
        <f>IF(OR(SUMIF(BK$12:BK18,2,BK$12:BK18)=2,SUMIF(BK$12:BK18,1,BK$12:BK18)=1,SUM(BK$12:BK18)=1,SUM(BK$12:BK18)=2),0,IF($C19+$ED18&gt;($ED$11*BK$8),1,IF($C19+$D19+$E19+$F19+$ED18&gt;($ED$11*BK$8),2,IF($C19+$D19+$E19+$F19+$G19+$ED18&gt;($ED$11*BK$8),3,0))))</f>
        <v>0</v>
      </c>
      <c r="BL19" s="239">
        <f>IF(OR(SUMIF(BL$12:BL18,2,BL$12:BL18)=2,SUMIF(BL$12:BL18,1,BL$12:BL18)=1,SUM(BL$12:BL18)=1,SUM(BL$12:BL18)=2),0,IF($C19+$ED18&gt;($ED$11*BL$8),1,IF($C19+$D19+$E19+$F19+$ED18&gt;($ED$11*BL$8),2,IF($C19+$D19+$E19+$F19+$G19+$ED18&gt;($ED$11*BL$8),3,0))))</f>
        <v>0</v>
      </c>
      <c r="BM19" s="239">
        <f>IF(OR(SUMIF(BM$12:BM18,2,BM$12:BM18)=2,SUMIF(BM$12:BM18,1,BM$12:BM18)=1,SUM(BM$12:BM18)=1,SUM(BM$12:BM18)=2),0,IF($C19+$ED18&gt;($ED$11*BM$8),1,IF($C19+$D19+$E19+$F19+$ED18&gt;($ED$11*BM$8),2,IF($C19+$D19+$E19+$F19+$G19+$ED18&gt;($ED$11*BM$8),3,0))))</f>
        <v>0</v>
      </c>
      <c r="BN19" s="239">
        <f>IF(OR(SUMIF(BN$12:BN18,2,BN$12:BN18)=2,SUMIF(BN$12:BN18,1,BN$12:BN18)=1,SUM(BN$12:BN18)=1,SUM(BN$12:BN18)=2),0,IF($C19+$ED18&gt;($ED$11*BN$8),1,IF($C19+$D19+$E19+$F19+$ED18&gt;($ED$11*BN$8),2,IF($C19+$D19+$E19+$F19+$G19+$ED18&gt;($ED$11*BN$8),3,0))))</f>
        <v>0</v>
      </c>
      <c r="BO19" s="239">
        <f>IF(OR(SUMIF(BO$12:BO18,2,BO$12:BO18)=2,SUMIF(BO$12:BO18,1,BO$12:BO18)=1,SUM(BO$12:BO18)=1,SUM(BO$12:BO18)=2),0,IF($C19+$ED18&gt;($ED$11*BO$8),1,IF($C19+$D19+$E19+$F19+$ED18&gt;($ED$11*BO$8),2,IF($C19+$D19+$E19+$F19+$G19+$ED18&gt;($ED$11*BO$8),3,0))))</f>
        <v>0</v>
      </c>
      <c r="BP19" s="239">
        <f>IF(OR(SUMIF(BP$12:BP18,2,BP$12:BP18)=2,SUMIF(BP$12:BP18,1,BP$12:BP18)=1,SUM(BP$12:BP18)=1,SUM(BP$12:BP18)=2),0,IF($C19+$ED18&gt;($ED$11*BP$8),1,IF($C19+$D19+$E19+$F19+$ED18&gt;($ED$11*BP$8),2,IF($C19+$D19+$E19+$F19+$G19+$ED18&gt;($ED$11*BP$8),3,0))))</f>
        <v>0</v>
      </c>
      <c r="BQ19" s="239">
        <f>IF(OR(SUMIF(BQ$12:BQ18,2,BQ$12:BQ18)=2,SUMIF(BQ$12:BQ18,1,BQ$12:BQ18)=1,SUM(BQ$12:BQ18)=1,SUM(BQ$12:BQ18)=2),0,IF($C19+$ED18&gt;($ED$11*BQ$8),1,IF($C19+$D19+$E19+$F19+$ED18&gt;($ED$11*BQ$8),2,IF($C19+$D19+$E19+$F19+$G19+$ED18&gt;($ED$11*BQ$8),3,0))))</f>
        <v>0</v>
      </c>
      <c r="BR19" s="239">
        <f>IF(OR(SUMIF(BR$12:BR18,2,BR$12:BR18)=2,SUMIF(BR$12:BR18,1,BR$12:BR18)=1,SUM(BR$12:BR18)=1,SUM(BR$12:BR18)=2),0,IF($C19+$ED18&gt;($ED$11*BR$8),1,IF($C19+$D19+$E19+$F19+$ED18&gt;($ED$11*BR$8),2,IF($C19+$D19+$E19+$F19+$G19+$ED18&gt;($ED$11*BR$8),3,0))))</f>
        <v>0</v>
      </c>
      <c r="BS19" s="239">
        <f>IF(OR(SUMIF(BS$12:BS18,2,BS$12:BS18)=2,SUMIF(BS$12:BS18,1,BS$12:BS18)=1,SUM(BS$12:BS18)=1,SUM(BS$12:BS18)=2),0,IF($C19+$ED18&gt;($ED$11*BS$8),1,IF($C19+$D19+$E19+$F19+$ED18&gt;($ED$11*BS$8),2,IF($C19+$D19+$E19+$F19+$G19+$ED18&gt;($ED$11*BS$8),3,0))))</f>
        <v>0</v>
      </c>
      <c r="BT19" s="239">
        <f>IF(OR(SUMIF(BT$12:BT18,2,BT$12:BT18)=2,SUMIF(BT$12:BT18,1,BT$12:BT18)=1,SUM(BT$12:BT18)=1,SUM(BT$12:BT18)=2),0,IF($C19+$ED18&gt;($ED$11*BT$8),1,IF($C19+$D19+$E19+$F19+$ED18&gt;($ED$11*BT$8),2,IF($C19+$D19+$E19+$F19+$G19+$ED18&gt;($ED$11*BT$8),3,0))))</f>
        <v>0</v>
      </c>
      <c r="BU19" s="239">
        <f>IF(OR(SUMIF(BU$12:BU18,2,BU$12:BU18)=2,SUMIF(BU$12:BU18,1,BU$12:BU18)=1,SUM(BU$12:BU18)=1,SUM(BU$12:BU18)=2),0,IF($C19+$ED18&gt;($ED$11*BU$8),1,IF($C19+$D19+$E19+$F19+$ED18&gt;($ED$11*BU$8),2,IF($C19+$D19+$E19+$F19+$G19+$ED18&gt;($ED$11*BU$8),3,0))))</f>
        <v>0</v>
      </c>
      <c r="BV19" s="239">
        <f>IF(OR(SUMIF(BV$12:BV18,2,BV$12:BV18)=2,SUMIF(BV$12:BV18,1,BV$12:BV18)=1,SUM(BV$12:BV18)=1,SUM(BV$12:BV18)=2),0,IF($C19+$ED18&gt;($ED$11*BV$8),1,IF($C19+$D19+$E19+$F19+$ED18&gt;($ED$11*BV$8),2,IF($C19+$D19+$E19+$F19+$G19+$ED18&gt;($ED$11*BV$8),3,0))))</f>
        <v>0</v>
      </c>
      <c r="BW19" s="239">
        <f>IF(OR(SUMIF(BW$12:BW18,2,BW$12:BW18)=2,SUMIF(BW$12:BW18,1,BW$12:BW18)=1,SUM(BW$12:BW18)=1,SUM(BW$12:BW18)=2),0,IF($C19+$ED18&gt;($ED$11*BW$8),1,IF($C19+$D19+$E19+$F19+$ED18&gt;($ED$11*BW$8),2,IF($C19+$D19+$E19+$F19+$G19+$ED18&gt;($ED$11*BW$8),3,0))))</f>
        <v>0</v>
      </c>
      <c r="BX19" s="239">
        <f>IF(OR(SUMIF(BX$12:BX18,2,BX$12:BX18)=2,SUMIF(BX$12:BX18,1,BX$12:BX18)=1,SUM(BX$12:BX18)=1,SUM(BX$12:BX18)=2),0,IF($C19+$ED18&gt;($ED$11*BX$8),1,IF($C19+$D19+$E19+$F19+$ED18&gt;($ED$11*BX$8),2,IF($C19+$D19+$E19+$F19+$G19+$ED18&gt;($ED$11*BX$8),3,0))))</f>
        <v>0</v>
      </c>
      <c r="BY19" s="239">
        <f>IF(OR(SUMIF(BY$12:BY18,2,BY$12:BY18)=2,SUMIF(BY$12:BY18,1,BY$12:BY18)=1,SUM(BY$12:BY18)=1,SUM(BY$12:BY18)=2),0,IF($C19+$ED18&gt;($ED$11*BY$8),1,IF($C19+$D19+$E19+$F19+$ED18&gt;($ED$11*BY$8),2,IF($C19+$D19+$E19+$F19+$G19+$ED18&gt;($ED$11*BY$8),3,0))))</f>
        <v>0</v>
      </c>
      <c r="BZ19" s="239">
        <f>IF(OR(SUMIF(BZ$12:BZ18,2,BZ$12:BZ18)=2,SUMIF(BZ$12:BZ18,1,BZ$12:BZ18)=1,SUM(BZ$12:BZ18)=1,SUM(BZ$12:BZ18)=2),0,IF($C19+$ED18&gt;($ED$11*BZ$8),1,IF($C19+$D19+$E19+$F19+$ED18&gt;($ED$11*BZ$8),2,IF($C19+$D19+$E19+$F19+$G19+$ED18&gt;($ED$11*BZ$8),3,0))))</f>
        <v>0</v>
      </c>
      <c r="CA19" s="239">
        <f>IF(OR(SUMIF(CA$12:CA18,2,CA$12:CA18)=2,SUMIF(CA$12:CA18,1,CA$12:CA18)=1,SUM(CA$12:CA18)=1,SUM(CA$12:CA18)=2),0,IF($C19+$ED18&gt;($ED$11*CA$8),1,IF($C19+$D19+$E19+$F19+$ED18&gt;($ED$11*CA$8),2,IF($C19+$D19+$E19+$F19+$G19+$ED18&gt;($ED$11*CA$8),3,0))))</f>
        <v>0</v>
      </c>
      <c r="CB19" s="239">
        <f>IF(OR(SUMIF(CB$12:CB18,2,CB$12:CB18)=2,SUMIF(CB$12:CB18,1,CB$12:CB18)=1,SUM(CB$12:CB18)=1,SUM(CB$12:CB18)=2),0,IF($C19+$ED18&gt;($ED$11*CB$8),1,IF($C19+$D19+$E19+$F19+$ED18&gt;($ED$11*CB$8),2,IF($C19+$D19+$E19+$F19+$G19+$ED18&gt;($ED$11*CB$8),3,0))))</f>
        <v>0</v>
      </c>
      <c r="CC19" s="239">
        <f>IF(OR(SUMIF(CC$12:CC18,2,CC$12:CC18)=2,SUMIF(CC$12:CC18,1,CC$12:CC18)=1,SUM(CC$12:CC18)=1,SUM(CC$12:CC18)=2),0,IF($C19+$ED18&gt;($ED$11*CC$8),1,IF($C19+$D19+$E19+$F19+$ED18&gt;($ED$11*CC$8),2,IF($C19+$D19+$E19+$F19+$G19+$ED18&gt;($ED$11*CC$8),3,0))))</f>
        <v>0</v>
      </c>
      <c r="CD19" s="239">
        <f>IF(OR(SUMIF(CD$12:CD18,2,CD$12:CD18)=2,SUMIF(CD$12:CD18,1,CD$12:CD18)=1,SUM(CD$12:CD18)=1,SUM(CD$12:CD18)=2),0,IF($C19+$ED18&gt;($ED$11*CD$8),1,IF($C19+$D19+$E19+$F19+$ED18&gt;($ED$11*CD$8),2,IF($C19+$D19+$E19+$F19+$G19+$ED18&gt;($ED$11*CD$8),3,0))))</f>
        <v>0</v>
      </c>
      <c r="CE19" s="239">
        <f>IF(OR(SUMIF(CE$12:CE18,2,CE$12:CE18)=2,SUMIF(CE$12:CE18,1,CE$12:CE18)=1,SUM(CE$12:CE18)=1,SUM(CE$12:CE18)=2),0,IF($C19+$ED18&gt;($ED$11*CE$8),1,IF($C19+$D19+$E19+$F19+$ED18&gt;($ED$11*CE$8),2,IF($C19+$D19+$E19+$F19+$G19+$ED18&gt;($ED$11*CE$8),3,0))))</f>
        <v>0</v>
      </c>
      <c r="CF19" s="239">
        <f>IF(OR(SUMIF(CF$12:CF18,2,CF$12:CF18)=2,SUMIF(CF$12:CF18,1,CF$12:CF18)=1,SUM(CF$12:CF18)=1,SUM(CF$12:CF18)=2),0,IF($C19+$ED18&gt;($ED$11*CF$8),1,IF($C19+$D19+$E19+$F19+$ED18&gt;($ED$11*CF$8),2,IF($C19+$D19+$E19+$F19+$G19+$ED18&gt;($ED$11*CF$8),3,0))))</f>
        <v>0</v>
      </c>
      <c r="CG19" s="239">
        <f>IF(OR(SUMIF(CG$12:CG18,2,CG$12:CG18)=2,SUMIF(CG$12:CG18,1,CG$12:CG18)=1,SUM(CG$12:CG18)=1,SUM(CG$12:CG18)=2),0,IF($C19+$ED18&gt;($ED$11*CG$8),1,IF($C19+$D19+$E19+$F19+$ED18&gt;($ED$11*CG$8),2,IF($C19+$D19+$E19+$F19+$G19+$ED18&gt;($ED$11*CG$8),3,0))))</f>
        <v>0</v>
      </c>
      <c r="CH19" s="239">
        <f>IF(OR(SUMIF(CH$12:CH18,2,CH$12:CH18)=2,SUMIF(CH$12:CH18,1,CH$12:CH18)=1,SUM(CH$12:CH18)=1,SUM(CH$12:CH18)=2),0,IF($C19+$ED18&gt;($ED$11*CH$8),1,IF($C19+$D19+$E19+$F19+$ED18&gt;($ED$11*CH$8),2,IF($C19+$D19+$E19+$F19+$G19+$ED18&gt;($ED$11*CH$8),3,0))))</f>
        <v>0</v>
      </c>
      <c r="CI19" s="239">
        <f>IF(OR(SUMIF(CI$12:CI18,2,CI$12:CI18)=2,SUMIF(CI$12:CI18,1,CI$12:CI18)=1,SUM(CI$12:CI18)=1,SUM(CI$12:CI18)=2),0,IF($C19+$ED18&gt;($ED$11*CI$8),1,IF($C19+$D19+$E19+$F19+$ED18&gt;($ED$11*CI$8),2,IF($C19+$D19+$E19+$F19+$G19+$ED18&gt;($ED$11*CI$8),3,0))))</f>
        <v>0</v>
      </c>
      <c r="CJ19" s="239">
        <f>IF(OR(SUMIF(CJ$12:CJ18,2,CJ$12:CJ18)=2,SUMIF(CJ$12:CJ18,1,CJ$12:CJ18)=1,SUM(CJ$12:CJ18)=1,SUM(CJ$12:CJ18)=2),0,IF($C19+$ED18&gt;($ED$11*CJ$8),1,IF($C19+$D19+$E19+$F19+$ED18&gt;($ED$11*CJ$8),2,IF($C19+$D19+$E19+$F19+$G19+$ED18&gt;($ED$11*CJ$8),3,0))))</f>
        <v>0</v>
      </c>
      <c r="CK19" s="239">
        <f>IF(OR(SUMIF(CK$12:CK18,2,CK$12:CK18)=2,SUMIF(CK$12:CK18,1,CK$12:CK18)=1,SUM(CK$12:CK18)=1,SUM(CK$12:CK18)=2),0,IF($C19+$ED18&gt;($ED$11*CK$8),1,IF($C19+$D19+$E19+$F19+$ED18&gt;($ED$11*CK$8),2,IF($C19+$D19+$E19+$F19+$G19+$ED18&gt;($ED$11*CK$8),3,0))))</f>
        <v>0</v>
      </c>
      <c r="CL19" s="239">
        <f>IF(OR(SUMIF(CL$12:CL18,2,CL$12:CL18)=2,SUMIF(CL$12:CL18,1,CL$12:CL18)=1,SUM(CL$12:CL18)=1,SUM(CL$12:CL18)=2),0,IF($C19+$ED18&gt;($ED$11*CL$8),1,IF($C19+$D19+$E19+$F19+$ED18&gt;($ED$11*CL$8),2,IF($C19+$D19+$E19+$F19+$G19+$ED18&gt;($ED$11*CL$8),3,0))))</f>
        <v>0</v>
      </c>
      <c r="CM19" s="239">
        <f>IF(OR(SUMIF(CM$12:CM18,2,CM$12:CM18)=2,SUMIF(CM$12:CM18,1,CM$12:CM18)=1,SUM(CM$12:CM18)=1,SUM(CM$12:CM18)=2),0,IF($C19+$ED18&gt;($ED$11*CM$8),1,IF($C19+$D19+$E19+$F19+$ED18&gt;($ED$11*CM$8),2,IF($C19+$D19+$E19+$F19+$G19+$ED18&gt;($ED$11*CM$8),3,0))))</f>
        <v>0</v>
      </c>
      <c r="CN19" s="239">
        <f>IF(OR(SUMIF(CN$12:CN18,2,CN$12:CN18)=2,SUMIF(CN$12:CN18,1,CN$12:CN18)=1,SUM(CN$12:CN18)=1,SUM(CN$12:CN18)=2),0,IF($C19+$ED18&gt;($ED$11*CN$8),1,IF($C19+$D19+$E19+$F19+$ED18&gt;($ED$11*CN$8),2,IF($C19+$D19+$E19+$F19+$G19+$ED18&gt;($ED$11*CN$8),3,0))))</f>
        <v>0</v>
      </c>
      <c r="CO19" s="239">
        <f>IF(OR(SUMIF(CO$12:CO18,2,CO$12:CO18)=2,SUMIF(CO$12:CO18,1,CO$12:CO18)=1,SUM(CO$12:CO18)=1,SUM(CO$12:CO18)=2),0,IF($C19+$ED18&gt;($ED$11*CO$8),1,IF($C19+$D19+$E19+$F19+$ED18&gt;($ED$11*CO$8),2,IF($C19+$D19+$E19+$F19+$G19+$ED18&gt;($ED$11*CO$8),3,0))))</f>
        <v>0</v>
      </c>
      <c r="CP19" s="239">
        <f>IF(OR(SUMIF(CP$12:CP18,2,CP$12:CP18)=2,SUMIF(CP$12:CP18,1,CP$12:CP18)=1,SUM(CP$12:CP18)=1,SUM(CP$12:CP18)=2),0,IF($C19+$ED18&gt;($ED$11*CP$8),1,IF($C19+$D19+$E19+$F19+$ED18&gt;($ED$11*CP$8),2,IF($C19+$D19+$E19+$F19+$G19+$ED18&gt;($ED$11*CP$8),3,0))))</f>
        <v>0</v>
      </c>
      <c r="CQ19" s="239">
        <f>IF(OR(SUMIF(CQ$12:CQ18,2,CQ$12:CQ18)=2,SUMIF(CQ$12:CQ18,1,CQ$12:CQ18)=1,SUM(CQ$12:CQ18)=1,SUM(CQ$12:CQ18)=2),0,IF($C19+$ED18&gt;($ED$11*CQ$8),1,IF($C19+$D19+$E19+$F19+$ED18&gt;($ED$11*CQ$8),2,IF($C19+$D19+$E19+$F19+$G19+$ED18&gt;($ED$11*CQ$8),3,0))))</f>
        <v>0</v>
      </c>
      <c r="CR19" s="239">
        <f>IF(OR(SUMIF(CR$12:CR18,2,CR$12:CR18)=2,SUMIF(CR$12:CR18,1,CR$12:CR18)=1,SUM(CR$12:CR18)=1,SUM(CR$12:CR18)=2),0,IF($C19+$ED18&gt;($ED$11*CR$8),1,IF($C19+$D19+$E19+$F19+$ED18&gt;($ED$11*CR$8),2,IF($C19+$D19+$E19+$F19+$G19+$ED18&gt;($ED$11*CR$8),3,0))))</f>
        <v>0</v>
      </c>
      <c r="CS19" s="239">
        <f>IF(OR(SUMIF(CS$12:CS18,2,CS$12:CS18)=2,SUMIF(CS$12:CS18,1,CS$12:CS18)=1,SUM(CS$12:CS18)=1,SUM(CS$12:CS18)=2),0,IF($C19+$ED18&gt;($ED$11*CS$8),1,IF($C19+$D19+$E19+$F19+$ED18&gt;($ED$11*CS$8),2,IF($C19+$D19+$E19+$F19+$G19+$ED18&gt;($ED$11*CS$8),3,0))))</f>
        <v>0</v>
      </c>
      <c r="CT19" s="239">
        <f>IF(OR(SUMIF(CT$12:CT18,2,CT$12:CT18)=2,SUMIF(CT$12:CT18,1,CT$12:CT18)=1,SUM(CT$12:CT18)=1,SUM(CT$12:CT18)=2),0,IF($C19+$ED18&gt;($ED$11*CT$8),1,IF($C19+$D19+$E19+$F19+$ED18&gt;($ED$11*CT$8),2,IF($C19+$D19+$E19+$F19+$G19+$ED18&gt;($ED$11*CT$8),3,0))))</f>
        <v>0</v>
      </c>
      <c r="CU19" s="239">
        <f>IF(OR(SUMIF(CU$12:CU18,2,CU$12:CU18)=2,SUMIF(CU$12:CU18,1,CU$12:CU18)=1,SUM(CU$12:CU18)=1,SUM(CU$12:CU18)=2),0,IF($C19+$ED18&gt;($ED$11*CU$8),1,IF($C19+$D19+$E19+$F19+$ED18&gt;($ED$11*CU$8),2,IF($C19+$D19+$E19+$F19+$G19+$ED18&gt;($ED$11*CU$8),3,0))))</f>
        <v>0</v>
      </c>
      <c r="CV19" s="239">
        <f>IF(OR(SUMIF(CV$12:CV18,2,CV$12:CV18)=2,SUMIF(CV$12:CV18,1,CV$12:CV18)=1,SUM(CV$12:CV18)=1,SUM(CV$12:CV18)=2),0,IF($C19+$ED18&gt;($ED$11*CV$8),1,IF($C19+$D19+$E19+$F19+$ED18&gt;($ED$11*CV$8),2,IF($C19+$D19+$E19+$F19+$G19+$ED18&gt;($ED$11*CV$8),3,0))))</f>
        <v>0</v>
      </c>
      <c r="CW19" s="239">
        <f>IF(OR(SUMIF(CW$12:CW18,2,CW$12:CW18)=2,SUMIF(CW$12:CW18,1,CW$12:CW18)=1,SUM(CW$12:CW18)=1,SUM(CW$12:CW18)=2),0,IF($C19+$ED18&gt;($ED$11*CW$8),1,IF($C19+$D19+$E19+$F19+$ED18&gt;($ED$11*CW$8),2,IF($C19+$D19+$E19+$F19+$G19+$ED18&gt;($ED$11*CW$8),3,0))))</f>
        <v>0</v>
      </c>
      <c r="CX19" s="239">
        <f>IF(OR(SUMIF(CX$12:CX18,2,CX$12:CX18)=2,SUMIF(CX$12:CX18,1,CX$12:CX18)=1,SUM(CX$12:CX18)=1,SUM(CX$12:CX18)=2),0,IF($C19+$ED18&gt;($ED$11*CX$8),1,IF($C19+$D19+$E19+$F19+$ED18&gt;($ED$11*CX$8),2,IF($C19+$D19+$E19+$F19+$G19+$ED18&gt;($ED$11*CX$8),3,0))))</f>
        <v>0</v>
      </c>
      <c r="CY19" s="239">
        <f>IF(OR(SUMIF(CY$12:CY18,2,CY$12:CY18)=2,SUMIF(CY$12:CY18,1,CY$12:CY18)=1,SUM(CY$12:CY18)=1,SUM(CY$12:CY18)=2),0,IF($C19+$ED18&gt;($ED$11*CY$8),1,IF($C19+$D19+$E19+$F19+$ED18&gt;($ED$11*CY$8),2,IF($C19+$D19+$E19+$F19+$G19+$ED18&gt;($ED$11*CY$8),3,0))))</f>
        <v>0</v>
      </c>
      <c r="CZ19" s="239">
        <f>IF(OR(SUMIF(CZ$12:CZ18,2,CZ$12:CZ18)=2,SUMIF(CZ$12:CZ18,1,CZ$12:CZ18)=1,SUM(CZ$12:CZ18)=1,SUM(CZ$12:CZ18)=2),0,IF($C19+$ED18&gt;($ED$11*CZ$8),1,IF($C19+$D19+$E19+$F19+$ED18&gt;($ED$11*CZ$8),2,IF($C19+$D19+$E19+$F19+$G19+$ED18&gt;($ED$11*CZ$8),3,0))))</f>
        <v>0</v>
      </c>
      <c r="DA19" s="239">
        <f>IF(OR(SUMIF(DA$12:DA18,2,DA$12:DA18)=2,SUMIF(DA$12:DA18,1,DA$12:DA18)=1,SUM(DA$12:DA18)=1,SUM(DA$12:DA18)=2),0,IF($C19+$ED18&gt;($ED$11*DA$8),1,IF($C19+$D19+$E19+$F19+$ED18&gt;($ED$11*DA$8),2,IF($C19+$D19+$E19+$F19+$G19+$ED18&gt;($ED$11*DA$8),3,0))))</f>
        <v>0</v>
      </c>
      <c r="DB19" s="239">
        <f>IF(OR(SUMIF(DB$12:DB18,2,DB$12:DB18)=2,SUMIF(DB$12:DB18,1,DB$12:DB18)=1,SUM(DB$12:DB18)=1,SUM(DB$12:DB18)=2),0,IF($C19+$ED18&gt;($ED$11*DB$8),1,IF($C19+$D19+$E19+$F19+$ED18&gt;($ED$11*DB$8),2,IF($C19+$D19+$E19+$F19+$G19+$ED18&gt;($ED$11*DB$8),3,0))))</f>
        <v>0</v>
      </c>
      <c r="DC19" s="239">
        <f>IF(OR(SUMIF(DC$12:DC18,2,DC$12:DC18)=2,SUMIF(DC$12:DC18,1,DC$12:DC18)=1,SUM(DC$12:DC18)=1,SUM(DC$12:DC18)=2),0,IF($C19+$ED18&gt;($ED$11*DC$8),1,IF($C19+$D19+$E19+$F19+$ED18&gt;($ED$11*DC$8),2,IF($C19+$D19+$E19+$F19+$G19+$ED18&gt;($ED$11*DC$8),3,0))))</f>
        <v>0</v>
      </c>
      <c r="DD19" s="239">
        <f>IF(OR(SUMIF(DD$12:DD18,2,DD$12:DD18)=2,SUMIF(DD$12:DD18,1,DD$12:DD18)=1,SUM(DD$12:DD18)=1,SUM(DD$12:DD18)=2),0,IF($C19+$ED18&gt;($ED$11*DD$8),1,IF($C19+$D19+$E19+$F19+$ED18&gt;($ED$11*DD$8),2,IF($C19+$D19+$E19+$F19+$G19+$ED18&gt;($ED$11*DD$8),3,0))))</f>
        <v>0</v>
      </c>
      <c r="DE19" s="239">
        <f>IF(OR(SUMIF(DE$12:DE18,2,DE$12:DE18)=2,SUMIF(DE$12:DE18,1,DE$12:DE18)=1,SUM(DE$12:DE18)=1,SUM(DE$12:DE18)=2),0,IF($C19+$ED18&gt;($ED$11*DE$8),1,IF($C19+$D19+$E19+$F19+$ED18&gt;($ED$11*DE$8),2,IF($C19+$D19+$E19+$F19+$G19+$ED18&gt;($ED$11*DE$8),3,0))))</f>
        <v>0</v>
      </c>
      <c r="DF19" s="239">
        <f>IF(OR(SUMIF(DF$12:DF18,2,DF$12:DF18)=2,SUMIF(DF$12:DF18,1,DF$12:DF18)=1,SUM(DF$12:DF18)=1,SUM(DF$12:DF18)=2),0,IF($C19+$ED18&gt;($ED$11*DF$8),1,IF($C19+$D19+$E19+$F19+$ED18&gt;($ED$11*DF$8),2,IF($C19+$D19+$E19+$F19+$G19+$ED18&gt;($ED$11*DF$8),3,0))))</f>
        <v>0</v>
      </c>
      <c r="DG19" s="239">
        <f>IF(OR(SUMIF(DG$12:DG18,2,DG$12:DG18)=2,SUMIF(DG$12:DG18,1,DG$12:DG18)=1,SUM(DG$12:DG18)=1,SUM(DG$12:DG18)=2),0,IF($C19+$ED18&gt;($ED$11*DG$8),1,IF($C19+$D19+$E19+$F19+$ED18&gt;($ED$11*DG$8),2,IF($C19+$D19+$E19+$F19+$G19+$ED18&gt;($ED$11*DG$8),3,0))))</f>
        <v>0</v>
      </c>
      <c r="DH19" s="239">
        <f>IF(OR(SUMIF(DH$12:DH18,2,DH$12:DH18)=2,SUMIF(DH$12:DH18,1,DH$12:DH18)=1,SUM(DH$12:DH18)=1,SUM(DH$12:DH18)=2),0,IF($C19+$ED18&gt;($ED$11*DH$8),1,IF($C19+$D19+$E19+$F19+$ED18&gt;($ED$11*DH$8),2,IF($C19+$D19+$E19+$F19+$G19+$ED18&gt;($ED$11*DH$8),3,0))))</f>
        <v>0</v>
      </c>
      <c r="DI19" s="239">
        <f>IF(OR(SUMIF(DI$12:DI18,2,DI$12:DI18)=2,SUMIF(DI$12:DI18,1,DI$12:DI18)=1,SUM(DI$12:DI18)=1,SUM(DI$12:DI18)=2),0,IF($C19+$ED18&gt;($ED$11*DI$8),1,IF($C19+$D19+$E19+$F19+$ED18&gt;($ED$11*DI$8),2,IF($C19+$D19+$E19+$F19+$G19+$ED18&gt;($ED$11*DI$8),3,0))))</f>
        <v>0</v>
      </c>
      <c r="DJ19" s="239">
        <f>IF(OR(SUMIF(DJ$12:DJ18,2,DJ$12:DJ18)=2,SUMIF(DJ$12:DJ18,1,DJ$12:DJ18)=1,SUM(DJ$12:DJ18)=1,SUM(DJ$12:DJ18)=2),0,IF($C19+$ED18&gt;($ED$11*DJ$8),1,IF($C19+$D19+$E19+$F19+$ED18&gt;($ED$11*DJ$8),2,IF($C19+$D19+$E19+$F19+$G19+$ED18&gt;($ED$11*DJ$8),3,0))))</f>
        <v>0</v>
      </c>
      <c r="DK19" s="239">
        <f>IF(OR(SUMIF(DK$12:DK18,2,DK$12:DK18)=2,SUMIF(DK$12:DK18,1,DK$12:DK18)=1,SUM(DK$12:DK18)=1,SUM(DK$12:DK18)=2),0,IF($C19+$ED18&gt;($ED$11*DK$8),1,IF($C19+$D19+$E19+$F19+$ED18&gt;($ED$11*DK$8),2,IF($C19+$D19+$E19+$F19+$G19+$ED18&gt;($ED$11*DK$8),3,0))))</f>
        <v>0</v>
      </c>
      <c r="DL19" s="239">
        <f>IF(OR(SUMIF(DL$12:DL18,2,DL$12:DL18)=2,SUMIF(DL$12:DL18,1,DL$12:DL18)=1,SUM(DL$12:DL18)=1,SUM(DL$12:DL18)=2),0,IF($C19+$ED18&gt;($ED$11*DL$8),1,IF($C19+$D19+$E19+$F19+$ED18&gt;($ED$11*DL$8),2,IF($C19+$D19+$E19+$F19+$G19+$ED18&gt;($ED$11*DL$8),3,0))))</f>
        <v>0</v>
      </c>
      <c r="DM19" s="239">
        <f>IF(OR(SUMIF(DM$12:DM18,2,DM$12:DM18)=2,SUMIF(DM$12:DM18,1,DM$12:DM18)=1,SUM(DM$12:DM18)=1,SUM(DM$12:DM18)=2),0,IF($C19+$ED18&gt;($ED$11*DM$8),1,IF($C19+$D19+$E19+$F19+$ED18&gt;($ED$11*DM$8),2,IF($C19+$D19+$E19+$F19+$G19+$ED18&gt;($ED$11*DM$8),3,0))))</f>
        <v>0</v>
      </c>
      <c r="DN19" s="239">
        <f>IF(OR(SUMIF(DN$12:DN18,2,DN$12:DN18)=2,SUMIF(DN$12:DN18,1,DN$12:DN18)=1,SUM(DN$12:DN18)=1,SUM(DN$12:DN18)=2),0,IF($C19+$ED18&gt;($ED$11*DN$8),1,IF($C19+$D19+$E19+$F19+$ED18&gt;($ED$11*DN$8),2,IF($C19+$D19+$E19+$F19+$G19+$ED18&gt;($ED$11*DN$8),3,0))))</f>
        <v>0</v>
      </c>
      <c r="DO19" s="239">
        <f>IF(OR(SUMIF(DO$12:DO18,2,DO$12:DO18)=2,SUMIF(DO$12:DO18,1,DO$12:DO18)=1,SUM(DO$12:DO18)=1,SUM(DO$12:DO18)=2),0,IF($C19+$ED18&gt;($ED$11*DO$8),1,IF($C19+$D19+$E19+$F19+$ED18&gt;($ED$11*DO$8),2,IF($C19+$D19+$E19+$F19+$G19+$ED18&gt;($ED$11*DO$8),3,0))))</f>
        <v>0</v>
      </c>
      <c r="DP19" s="239">
        <f>IF(OR(SUMIF(DP$12:DP18,2,DP$12:DP18)=2,SUMIF(DP$12:DP18,1,DP$12:DP18)=1,SUM(DP$12:DP18)=1,SUM(DP$12:DP18)=2),0,IF($C19+$ED18&gt;($ED$11*DP$8),1,IF($C19+$D19+$E19+$F19+$ED18&gt;($ED$11*DP$8),2,IF($C19+$D19+$E19+$F19+$G19+$ED18&gt;($ED$11*DP$8),3,0))))</f>
        <v>0</v>
      </c>
      <c r="DQ19" s="239">
        <f>IF(OR(SUMIF(DQ$12:DQ18,2,DQ$12:DQ18)=2,SUMIF(DQ$12:DQ18,1,DQ$12:DQ18)=1,SUM(DQ$12:DQ18)=1,SUM(DQ$12:DQ18)=2),0,IF($C19+$ED18&gt;($ED$11*DQ$8),1,IF($C19+$D19+$E19+$F19+$ED18&gt;($ED$11*DQ$8),2,IF($C19+$D19+$E19+$F19+$G19+$ED18&gt;($ED$11*DQ$8),3,0))))</f>
        <v>0</v>
      </c>
      <c r="DR19" s="239">
        <f>IF(OR(SUMIF(DR$12:DR18,2,DR$12:DR18)=2,SUMIF(DR$12:DR18,1,DR$12:DR18)=1,SUM(DR$12:DR18)=1,SUM(DR$12:DR18)=2),0,IF($C19+$ED18&gt;($ED$11*DR$8),1,IF($C19+$D19+$E19+$F19+$ED18&gt;($ED$11*DR$8),2,IF($C19+$D19+$E19+$F19+$G19+$ED18&gt;($ED$11*DR$8),3,0))))</f>
        <v>0</v>
      </c>
      <c r="DS19" s="239">
        <f>IF(OR(SUMIF(DS$12:DS18,2,DS$12:DS18)=2,SUMIF(DS$12:DS18,1,DS$12:DS18)=1,SUM(DS$12:DS18)=1,SUM(DS$12:DS18)=2),0,IF($C19+$ED18&gt;($ED$11*DS$8),1,IF($C19+$D19+$E19+$F19+$ED18&gt;($ED$11*DS$8),2,IF($C19+$D19+$E19+$F19+$G19+$ED18&gt;($ED$11*DS$8),3,0))))</f>
        <v>0</v>
      </c>
      <c r="DT19" s="239">
        <f>IF(OR(SUMIF(DT$12:DT18,2,DT$12:DT18)=2,SUMIF(DT$12:DT18,1,DT$12:DT18)=1,SUM(DT$12:DT18)=1,SUM(DT$12:DT18)=2),0,IF($C19+$ED18&gt;($ED$11*DT$8),1,IF($C19+$D19+$E19+$F19+$ED18&gt;($ED$11*DT$8),2,IF($C19+$D19+$E19+$F19+$G19+$ED18&gt;($ED$11*DT$8),3,0))))</f>
        <v>0</v>
      </c>
      <c r="DU19" s="239">
        <f>IF(OR(SUMIF(DU$12:DU18,2,DU$12:DU18)=2,SUMIF(DU$12:DU18,1,DU$12:DU18)=1,SUM(DU$12:DU18)=1,SUM(DU$12:DU18)=2),0,IF($C19+$ED18&gt;($ED$11*DU$8),1,IF($C19+$D19+$E19+$F19+$ED18&gt;($ED$11*DU$8),2,IF($C19+$D19+$E19+$F19+$G19+$ED18&gt;($ED$11*DU$8),3,0))))</f>
        <v>0</v>
      </c>
      <c r="DV19" s="239">
        <f>IF(OR(SUMIF(DV$12:DV18,2,DV$12:DV18)=2,SUMIF(DV$12:DV18,1,DV$12:DV18)=1,SUM(DV$12:DV18)=1,SUM(DV$12:DV18)=2),0,IF($C19+$ED18&gt;($ED$11*DV$8),1,IF($C19+$D19+$E19+$F19+$ED18&gt;($ED$11*DV$8),2,IF($C19+$D19+$E19+$F19+$G19+$ED18&gt;($ED$11*DV$8),3,0))))</f>
        <v>0</v>
      </c>
      <c r="DW19" s="239">
        <f>IF(OR(SUMIF(DW$12:DW18,2,DW$12:DW18)=2,SUMIF(DW$12:DW18,1,DW$12:DW18)=1,SUM(DW$12:DW18)=1,SUM(DW$12:DW18)=2),0,IF($C19+$ED18&gt;($ED$11*DW$8),1,IF($C19+$D19+$E19+$F19+$ED18&gt;($ED$11*DW$8),2,IF($C19+$D19+$E19+$F19+$G19+$ED18&gt;($ED$11*DW$8),3,0))))</f>
        <v>0</v>
      </c>
      <c r="DX19" s="239">
        <f>IF(OR(SUMIF(DX$12:DX18,2,DX$12:DX18)=2,SUMIF(DX$12:DX18,1,DX$12:DX18)=1,SUM(DX$12:DX18)=1,SUM(DX$12:DX18)=2),0,IF($C19+$ED18&gt;($ED$11*DX$8),1,IF($C19+$D19+$E19+$F19+$ED18&gt;($ED$11*DX$8),2,IF($C19+$D19+$E19+$F19+$G19+$ED18&gt;($ED$11*DX$8),3,0))))</f>
        <v>0</v>
      </c>
      <c r="DY19" s="239">
        <f>IF(OR(SUMIF(DY$12:DY18,2,DY$12:DY18)=2,SUMIF(DY$12:DY18,1,DY$12:DY18)=1,SUM(DY$12:DY18)=1,SUM(DY$12:DY18)=2),0,IF($C19+$ED18&gt;($ED$11*DY$8),1,IF($C19+$D19+$E19+$F19+$ED18&gt;($ED$11*DY$8),2,IF($C19+$D19+$E19+$F19+$G19+$ED18&gt;($ED$11*DY$8),3,0))))</f>
        <v>0</v>
      </c>
      <c r="DZ19" s="239">
        <f>IF(OR(SUMIF(DZ$12:DZ18,2,DZ$12:DZ18)=2,SUMIF(DZ$12:DZ18,1,DZ$12:DZ18)=1,SUM(DZ$12:DZ18)=1,SUM(DZ$12:DZ18)=2),0,IF($C19+$ED18&gt;($ED$11*DZ$8),1,IF($C19+$D19+$E19+$F19+$ED18&gt;($ED$11*DZ$8),2,IF($C19+$D19+$E19+$F19+$G19+$ED18&gt;($ED$11*DZ$8),3,0))))</f>
        <v>0</v>
      </c>
      <c r="EA19" s="239">
        <f>IF(OR(SUMIF(EA$12:EA18,2,EA$12:EA18)=2,SUMIF(EA$12:EA18,1,EA$12:EA18)=1,SUM(EA$12:EA18)=1,SUM(EA$12:EA18)=2),0,IF($C19+$ED18&gt;($ED$11*EA$8),1,IF($C19+$D19+$E19+$F19+$ED18&gt;($ED$11*EA$8),2,IF($C19+$D19+$E19+$F19+$G19+$ED18&gt;($ED$11*EA$8),3,0))))</f>
        <v>0</v>
      </c>
      <c r="EB19" s="239">
        <f>IF(OR(SUMIF(EB$12:EB18,2,EB$12:EB18)=2,SUMIF(EB$12:EB18,1,EB$12:EB18)=1,SUM(EB$12:EB18)=1,SUM(EB$12:EB18)=2),0,IF($C19+$ED18&gt;($ED$11*EB$8),1,IF($C19+$D19+$E19+$F19+$ED18&gt;($ED$11*EB$8),2,IF($C19+$D19+$E19+$F19+$G19+$ED18&gt;($ED$11*EB$8),3,0))))</f>
        <v>0</v>
      </c>
      <c r="EC19" s="239">
        <f>IF(OR(SUMIF(EC$12:EC18,2,EC$12:EC18)=2,SUMIF(EC$12:EC18,1,EC$12:EC18)=1,SUM(EC$12:EC18)=1,SUM(EC$12:EC18)=2),0,IF($C19+$ED18&gt;($ED$11*EC$8),1,IF($C19+$D19+$E19+$F19+$ED18&gt;($ED$11*EC$8),2,IF($C19+$D19+$E19+$F19+$G19+$ED18&gt;($ED$11*EC$8),3,0))))</f>
        <v>0</v>
      </c>
      <c r="ED19" s="197">
        <f>SUM($C$12:$F19)</f>
        <v>0</v>
      </c>
    </row>
    <row r="20" spans="1:134" ht="14.1" customHeight="1">
      <c r="A20" s="236">
        <v>9</v>
      </c>
      <c r="B20" s="265" t="s">
        <v>43</v>
      </c>
      <c r="C20" s="237">
        <v>0</v>
      </c>
      <c r="D20" s="237">
        <v>0</v>
      </c>
      <c r="E20" s="237">
        <v>0</v>
      </c>
      <c r="F20" s="237">
        <v>0</v>
      </c>
      <c r="G20" s="237">
        <v>0</v>
      </c>
      <c r="H20" s="239">
        <f>IF(OR(SUMIF(H$12:H19,2,H$12:H19)=2,SUMIF(H$12:H19,1,H$12:H19)=1,SUM(H$12:H19)=1,SUM(H$12:H19)=2),0,IF($C20+$ED19&gt;($ED$11*H$8),1,IF($C20+$D20+$E20+$F20+$ED19&gt;($ED$11*H$8),2,IF($C20+$D20+$E20+$F20+$G20+$ED19&gt;($ED$11*H$8),3,0))))</f>
        <v>0</v>
      </c>
      <c r="I20" s="239">
        <f>IF(OR(SUMIF(I$12:I19,2,I$12:I19)=2,SUMIF(I$12:I19,1,I$12:I19)=1,SUM(I$12:I19)=1,SUM(I$12:I19)=2),0,IF($C20+$ED19&gt;($ED$11*I$8),1,IF($C20+$D20+$E20+$F20+$ED19&gt;($ED$11*I$8),2,IF($C20+$D20+$E20+$F20+$G20+$ED19&gt;($ED$11*I$8),3,0))))</f>
        <v>0</v>
      </c>
      <c r="J20" s="239">
        <f>IF(OR(SUMIF(J$12:J19,2,J$12:J19)=2,SUMIF(J$12:J19,1,J$12:J19)=1,SUM(J$12:J19)=1,SUM(J$12:J19)=2),0,IF($C20+$ED19&gt;($ED$11*J$8),1,IF($C20+$D20+$E20+$F20+$ED19&gt;($ED$11*J$8),2,IF($C20+$D20+$E20+$F20+$G20+$ED19&gt;($ED$11*J$8),3,0))))</f>
        <v>0</v>
      </c>
      <c r="K20" s="239">
        <f>IF(OR(SUMIF(K$12:K19,2,K$12:K19)=2,SUMIF(K$12:K19,1,K$12:K19)=1,SUM(K$12:K19)=1,SUM(K$12:K19)=2),0,IF($C20+$ED19&gt;($ED$11*K$8),1,IF($C20+$D20+$E20+$F20+$ED19&gt;($ED$11*K$8),2,IF($C20+$D20+$E20+$F20+$G20+$ED19&gt;($ED$11*K$8),3,0))))</f>
        <v>0</v>
      </c>
      <c r="L20" s="239">
        <f>IF(OR(SUMIF(L$12:L19,2,L$12:L19)=2,SUMIF(L$12:L19,1,L$12:L19)=1,SUM(L$12:L19)=1,SUM(L$12:L19)=2),0,IF($C20+$ED19&gt;($ED$11*L$8),1,IF($C20+$D20+$E20+$F20+$ED19&gt;($ED$11*L$8),2,IF($C20+$D20+$E20+$F20+$G20+$ED19&gt;($ED$11*L$8),3,0))))</f>
        <v>0</v>
      </c>
      <c r="M20" s="239">
        <f>IF(OR(SUMIF(M$12:M19,2,M$12:M19)=2,SUMIF(M$12:M19,1,M$12:M19)=1,SUM(M$12:M19)=1,SUM(M$12:M19)=2),0,IF($C20+$ED19&gt;($ED$11*M$8),1,IF($C20+$D20+$E20+$F20+$ED19&gt;($ED$11*M$8),2,IF($C20+$D20+$E20+$F20+$G20+$ED19&gt;($ED$11*M$8),3,0))))</f>
        <v>0</v>
      </c>
      <c r="N20" s="239">
        <f>IF(OR(SUMIF(N$12:N19,2,N$12:N19)=2,SUMIF(N$12:N19,1,N$12:N19)=1,SUM(N$12:N19)=1,SUM(N$12:N19)=2),0,IF($C20+$ED19&gt;($ED$11*N$8),1,IF($C20+$D20+$E20+$F20+$ED19&gt;($ED$11*N$8),2,IF($C20+$D20+$E20+$F20+$G20+$ED19&gt;($ED$11*N$8),3,0))))</f>
        <v>0</v>
      </c>
      <c r="O20" s="239">
        <f>IF(OR(SUMIF(O$12:O19,2,O$12:O19)=2,SUMIF(O$12:O19,1,O$12:O19)=1,SUM(O$12:O19)=1,SUM(O$12:O19)=2),0,IF($C20+$ED19&gt;($ED$11*O$8),1,IF($C20+$D20+$E20+$F20+$ED19&gt;($ED$11*O$8),2,IF($C20+$D20+$E20+$F20+$G20+$ED19&gt;($ED$11*O$8),3,0))))</f>
        <v>0</v>
      </c>
      <c r="P20" s="239">
        <f>IF(OR(SUMIF(P$12:P19,2,P$12:P19)=2,SUMIF(P$12:P19,1,P$12:P19)=1,SUM(P$12:P19)=1,SUM(P$12:P19)=2),0,IF($C20+$ED19&gt;($ED$11*P$8),1,IF($C20+$D20+$E20+$F20+$ED19&gt;($ED$11*P$8),2,IF($C20+$D20+$E20+$F20+$G20+$ED19&gt;($ED$11*P$8),3,0))))</f>
        <v>0</v>
      </c>
      <c r="Q20" s="239">
        <f>IF(OR(SUMIF(Q$12:Q19,2,Q$12:Q19)=2,SUMIF(Q$12:Q19,1,Q$12:Q19)=1,SUM(Q$12:Q19)=1,SUM(Q$12:Q19)=2),0,IF($C20+$ED19&gt;($ED$11*Q$8),1,IF($C20+$D20+$E20+$F20+$ED19&gt;($ED$11*Q$8),2,IF($C20+$D20+$E20+$F20+$G20+$ED19&gt;($ED$11*Q$8),3,0))))</f>
        <v>0</v>
      </c>
      <c r="R20" s="239">
        <f>IF(OR(SUMIF(R$12:R19,2,R$12:R19)=2,SUMIF(R$12:R19,1,R$12:R19)=1,SUM(R$12:R19)=1,SUM(R$12:R19)=2),0,IF($C20+$ED19&gt;($ED$11*R$8),1,IF($C20+$D20+$E20+$F20+$ED19&gt;($ED$11*R$8),2,IF($C20+$D20+$E20+$F20+$G20+$ED19&gt;($ED$11*R$8),3,0))))</f>
        <v>0</v>
      </c>
      <c r="S20" s="239">
        <f>IF(OR(SUMIF(S$12:S19,2,S$12:S19)=2,SUMIF(S$12:S19,1,S$12:S19)=1,SUM(S$12:S19)=1,SUM(S$12:S19)=2),0,IF($C20+$ED19&gt;($ED$11*S$8),1,IF($C20+$D20+$E20+$F20+$ED19&gt;($ED$11*S$8),2,IF($C20+$D20+$E20+$F20+$G20+$ED19&gt;($ED$11*S$8),3,0))))</f>
        <v>0</v>
      </c>
      <c r="T20" s="239">
        <f>IF(OR(SUMIF(T$12:T19,2,T$12:T19)=2,SUMIF(T$12:T19,1,T$12:T19)=1,SUM(T$12:T19)=1,SUM(T$12:T19)=2),0,IF($C20+$ED19&gt;($ED$11*T$8),1,IF($C20+$D20+$E20+$F20+$ED19&gt;($ED$11*T$8),2,IF($C20+$D20+$E20+$F20+$G20+$ED19&gt;($ED$11*T$8),3,0))))</f>
        <v>0</v>
      </c>
      <c r="U20" s="239">
        <f>IF(OR(SUMIF(U$12:U19,2,U$12:U19)=2,SUMIF(U$12:U19,1,U$12:U19)=1,SUM(U$12:U19)=1,SUM(U$12:U19)=2),0,IF($C20+$ED19&gt;($ED$11*U$8),1,IF($C20+$D20+$E20+$F20+$ED19&gt;($ED$11*U$8),2,IF($C20+$D20+$E20+$F20+$G20+$ED19&gt;($ED$11*U$8),3,0))))</f>
        <v>0</v>
      </c>
      <c r="V20" s="239">
        <f>IF(OR(SUMIF(V$12:V19,2,V$12:V19)=2,SUMIF(V$12:V19,1,V$12:V19)=1,SUM(V$12:V19)=1,SUM(V$12:V19)=2),0,IF($C20+$ED19&gt;($ED$11*V$8),1,IF($C20+$D20+$E20+$F20+$ED19&gt;($ED$11*V$8),2,IF($C20+$D20+$E20+$F20+$G20+$ED19&gt;($ED$11*V$8),3,0))))</f>
        <v>0</v>
      </c>
      <c r="W20" s="239">
        <f>IF(OR(SUMIF(W$12:W19,2,W$12:W19)=2,SUMIF(W$12:W19,1,W$12:W19)=1,SUM(W$12:W19)=1,SUM(W$12:W19)=2),0,IF($C20+$ED19&gt;($ED$11*W$8),1,IF($C20+$D20+$E20+$F20+$ED19&gt;($ED$11*W$8),2,IF($C20+$D20+$E20+$F20+$G20+$ED19&gt;($ED$11*W$8),3,0))))</f>
        <v>0</v>
      </c>
      <c r="X20" s="239">
        <f>IF(OR(SUMIF(X$12:X19,2,X$12:X19)=2,SUMIF(X$12:X19,1,X$12:X19)=1,SUM(X$12:X19)=1,SUM(X$12:X19)=2),0,IF($C20+$ED19&gt;($ED$11*X$8),1,IF($C20+$D20+$E20+$F20+$ED19&gt;($ED$11*X$8),2,IF($C20+$D20+$E20+$F20+$G20+$ED19&gt;($ED$11*X$8),3,0))))</f>
        <v>0</v>
      </c>
      <c r="Y20" s="239">
        <f>IF(OR(SUMIF(Y$12:Y19,2,Y$12:Y19)=2,SUMIF(Y$12:Y19,1,Y$12:Y19)=1,SUM(Y$12:Y19)=1,SUM(Y$12:Y19)=2),0,IF($C20+$ED19&gt;($ED$11*Y$8),1,IF($C20+$D20+$E20+$F20+$ED19&gt;($ED$11*Y$8),2,IF($C20+$D20+$E20+$F20+$G20+$ED19&gt;($ED$11*Y$8),3,0))))</f>
        <v>0</v>
      </c>
      <c r="Z20" s="239">
        <f>IF(OR(SUMIF(Z$12:Z19,2,Z$12:Z19)=2,SUMIF(Z$12:Z19,1,Z$12:Z19)=1,SUM(Z$12:Z19)=1,SUM(Z$12:Z19)=2),0,IF($C20+$ED19&gt;($ED$11*Z$8),1,IF($C20+$D20+$E20+$F20+$ED19&gt;($ED$11*Z$8),2,IF($C20+$D20+$E20+$F20+$G20+$ED19&gt;($ED$11*Z$8),3,0))))</f>
        <v>0</v>
      </c>
      <c r="AA20" s="239">
        <f>IF(OR(SUMIF(AA$12:AA19,2,AA$12:AA19)=2,SUMIF(AA$12:AA19,1,AA$12:AA19)=1,SUM(AA$12:AA19)=1,SUM(AA$12:AA19)=2),0,IF($C20+$ED19&gt;($ED$11*AA$8),1,IF($C20+$D20+$E20+$F20+$ED19&gt;($ED$11*AA$8),2,IF($C20+$D20+$E20+$F20+$G20+$ED19&gt;($ED$11*AA$8),3,0))))</f>
        <v>0</v>
      </c>
      <c r="AB20" s="239">
        <f>IF(OR(SUMIF(AB$12:AB19,2,AB$12:AB19)=2,SUMIF(AB$12:AB19,1,AB$12:AB19)=1,SUM(AB$12:AB19)=1,SUM(AB$12:AB19)=2),0,IF($C20+$ED19&gt;($ED$11*AB$8),1,IF($C20+$D20+$E20+$F20+$ED19&gt;($ED$11*AB$8),2,IF($C20+$D20+$E20+$F20+$G20+$ED19&gt;($ED$11*AB$8),3,0))))</f>
        <v>0</v>
      </c>
      <c r="AC20" s="239">
        <f>IF(OR(SUMIF(AC$12:AC19,2,AC$12:AC19)=2,SUMIF(AC$12:AC19,1,AC$12:AC19)=1,SUM(AC$12:AC19)=1,SUM(AC$12:AC19)=2),0,IF($C20+$ED19&gt;($ED$11*AC$8),1,IF($C20+$D20+$E20+$F20+$ED19&gt;($ED$11*AC$8),2,IF($C20+$D20+$E20+$F20+$G20+$ED19&gt;($ED$11*AC$8),3,0))))</f>
        <v>0</v>
      </c>
      <c r="AD20" s="239">
        <f>IF(OR(SUMIF(AD$12:AD19,2,AD$12:AD19)=2,SUMIF(AD$12:AD19,1,AD$12:AD19)=1,SUM(AD$12:AD19)=1,SUM(AD$12:AD19)=2),0,IF($C20+$ED19&gt;($ED$11*AD$8),1,IF($C20+$D20+$E20+$F20+$ED19&gt;($ED$11*AD$8),2,IF($C20+$D20+$E20+$F20+$G20+$ED19&gt;($ED$11*AD$8),3,0))))</f>
        <v>0</v>
      </c>
      <c r="AE20" s="239">
        <f>IF(OR(SUMIF(AE$12:AE19,2,AE$12:AE19)=2,SUMIF(AE$12:AE19,1,AE$12:AE19)=1,SUM(AE$12:AE19)=1,SUM(AE$12:AE19)=2),0,IF($C20+$ED19&gt;($ED$11*AE$8),1,IF($C20+$D20+$E20+$F20+$ED19&gt;($ED$11*AE$8),2,IF($C20+$D20+$E20+$F20+$G20+$ED19&gt;($ED$11*AE$8),3,0))))</f>
        <v>0</v>
      </c>
      <c r="AF20" s="239">
        <f>IF(OR(SUMIF(AF$12:AF19,2,AF$12:AF19)=2,SUMIF(AF$12:AF19,1,AF$12:AF19)=1,SUM(AF$12:AF19)=1,SUM(AF$12:AF19)=2),0,IF($C20+$ED19&gt;($ED$11*AF$8),1,IF($C20+$D20+$E20+$F20+$ED19&gt;($ED$11*AF$8),2,IF($C20+$D20+$E20+$F20+$G20+$ED19&gt;($ED$11*AF$8),3,0))))</f>
        <v>0</v>
      </c>
      <c r="AG20" s="239">
        <f>IF(OR(SUMIF(AG$12:AG19,2,AG$12:AG19)=2,SUMIF(AG$12:AG19,1,AG$12:AG19)=1,SUM(AG$12:AG19)=1,SUM(AG$12:AG19)=2),0,IF($C20+$ED19&gt;($ED$11*AG$8),1,IF($C20+$D20+$E20+$F20+$ED19&gt;($ED$11*AG$8),2,IF($C20+$D20+$E20+$F20+$G20+$ED19&gt;($ED$11*AG$8),3,0))))</f>
        <v>0</v>
      </c>
      <c r="AH20" s="239">
        <f>IF(OR(SUMIF(AH$12:AH19,2,AH$12:AH19)=2,SUMIF(AH$12:AH19,1,AH$12:AH19)=1,SUM(AH$12:AH19)=1,SUM(AH$12:AH19)=2),0,IF($C20+$ED19&gt;($ED$11*AH$8),1,IF($C20+$D20+$E20+$F20+$ED19&gt;($ED$11*AH$8),2,IF($C20+$D20+$E20+$F20+$G20+$ED19&gt;($ED$11*AH$8),3,0))))</f>
        <v>0</v>
      </c>
      <c r="AI20" s="239">
        <f>IF(OR(SUMIF(AI$12:AI19,2,AI$12:AI19)=2,SUMIF(AI$12:AI19,1,AI$12:AI19)=1,SUM(AI$12:AI19)=1,SUM(AI$12:AI19)=2),0,IF($C20+$ED19&gt;($ED$11*AI$8),1,IF($C20+$D20+$E20+$F20+$ED19&gt;($ED$11*AI$8),2,IF($C20+$D20+$E20+$F20+$G20+$ED19&gt;($ED$11*AI$8),3,0))))</f>
        <v>0</v>
      </c>
      <c r="AJ20" s="239">
        <f>IF(OR(SUMIF(AJ$12:AJ19,2,AJ$12:AJ19)=2,SUMIF(AJ$12:AJ19,1,AJ$12:AJ19)=1,SUM(AJ$12:AJ19)=1,SUM(AJ$12:AJ19)=2),0,IF($C20+$ED19&gt;($ED$11*AJ$8),1,IF($C20+$D20+$E20+$F20+$ED19&gt;($ED$11*AJ$8),2,IF($C20+$D20+$E20+$F20+$G20+$ED19&gt;($ED$11*AJ$8),3,0))))</f>
        <v>0</v>
      </c>
      <c r="AK20" s="239">
        <f>IF(OR(SUMIF(AK$12:AK19,2,AK$12:AK19)=2,SUMIF(AK$12:AK19,1,AK$12:AK19)=1,SUM(AK$12:AK19)=1,SUM(AK$12:AK19)=2),0,IF($C20+$ED19&gt;($ED$11*AK$8),1,IF($C20+$D20+$E20+$F20+$ED19&gt;($ED$11*AK$8),2,IF($C20+$D20+$E20+$F20+$G20+$ED19&gt;($ED$11*AK$8),3,0))))</f>
        <v>0</v>
      </c>
      <c r="AL20" s="239">
        <f>IF(OR(SUMIF(AL$12:AL19,2,AL$12:AL19)=2,SUMIF(AL$12:AL19,1,AL$12:AL19)=1,SUM(AL$12:AL19)=1,SUM(AL$12:AL19)=2),0,IF($C20+$ED19&gt;($ED$11*AL$8),1,IF($C20+$D20+$E20+$F20+$ED19&gt;($ED$11*AL$8),2,IF($C20+$D20+$E20+$F20+$G20+$ED19&gt;($ED$11*AL$8),3,0))))</f>
        <v>0</v>
      </c>
      <c r="AM20" s="239">
        <f>IF(OR(SUMIF(AM$12:AM19,2,AM$12:AM19)=2,SUMIF(AM$12:AM19,1,AM$12:AM19)=1,SUM(AM$12:AM19)=1,SUM(AM$12:AM19)=2),0,IF($C20+$ED19&gt;($ED$11*AM$8),1,IF($C20+$D20+$E20+$F20+$ED19&gt;($ED$11*AM$8),2,IF($C20+$D20+$E20+$F20+$G20+$ED19&gt;($ED$11*AM$8),3,0))))</f>
        <v>0</v>
      </c>
      <c r="AN20" s="239">
        <f>IF(OR(SUMIF(AN$12:AN19,2,AN$12:AN19)=2,SUMIF(AN$12:AN19,1,AN$12:AN19)=1,SUM(AN$12:AN19)=1,SUM(AN$12:AN19)=2),0,IF($C20+$ED19&gt;($ED$11*AN$8),1,IF($C20+$D20+$E20+$F20+$ED19&gt;($ED$11*AN$8),2,IF($C20+$D20+$E20+$F20+$G20+$ED19&gt;($ED$11*AN$8),3,0))))</f>
        <v>0</v>
      </c>
      <c r="AO20" s="239">
        <f>IF(OR(SUMIF(AO$12:AO19,2,AO$12:AO19)=2,SUMIF(AO$12:AO19,1,AO$12:AO19)=1,SUM(AO$12:AO19)=1,SUM(AO$12:AO19)=2),0,IF($C20+$ED19&gt;($ED$11*AO$8),1,IF($C20+$D20+$E20+$F20+$ED19&gt;($ED$11*AO$8),2,IF($C20+$D20+$E20+$F20+$G20+$ED19&gt;($ED$11*AO$8),3,0))))</f>
        <v>0</v>
      </c>
      <c r="AP20" s="239">
        <f>IF(OR(SUMIF(AP$12:AP19,2,AP$12:AP19)=2,SUMIF(AP$12:AP19,1,AP$12:AP19)=1,SUM(AP$12:AP19)=1,SUM(AP$12:AP19)=2),0,IF($C20+$ED19&gt;($ED$11*AP$8),1,IF($C20+$D20+$E20+$F20+$ED19&gt;($ED$11*AP$8),2,IF($C20+$D20+$E20+$F20+$G20+$ED19&gt;($ED$11*AP$8),3,0))))</f>
        <v>0</v>
      </c>
      <c r="AQ20" s="239">
        <f>IF(OR(SUMIF(AQ$12:AQ19,2,AQ$12:AQ19)=2,SUMIF(AQ$12:AQ19,1,AQ$12:AQ19)=1,SUM(AQ$12:AQ19)=1,SUM(AQ$12:AQ19)=2),0,IF($C20+$ED19&gt;($ED$11*AQ$8),1,IF($C20+$D20+$E20+$F20+$ED19&gt;($ED$11*AQ$8),2,IF($C20+$D20+$E20+$F20+$G20+$ED19&gt;($ED$11*AQ$8),3,0))))</f>
        <v>0</v>
      </c>
      <c r="AR20" s="239">
        <f>IF(OR(SUMIF(AR$12:AR19,2,AR$12:AR19)=2,SUMIF(AR$12:AR19,1,AR$12:AR19)=1,SUM(AR$12:AR19)=1,SUM(AR$12:AR19)=2),0,IF($C20+$ED19&gt;($ED$11*AR$8),1,IF($C20+$D20+$E20+$F20+$ED19&gt;($ED$11*AR$8),2,IF($C20+$D20+$E20+$F20+$G20+$ED19&gt;($ED$11*AR$8),3,0))))</f>
        <v>0</v>
      </c>
      <c r="AS20" s="239">
        <f>IF(OR(SUMIF(AS$12:AS19,2,AS$12:AS19)=2,SUMIF(AS$12:AS19,1,AS$12:AS19)=1,SUM(AS$12:AS19)=1,SUM(AS$12:AS19)=2),0,IF($C20+$ED19&gt;($ED$11*AS$8),1,IF($C20+$D20+$E20+$F20+$ED19&gt;($ED$11*AS$8),2,IF($C20+$D20+$E20+$F20+$G20+$ED19&gt;($ED$11*AS$8),3,0))))</f>
        <v>0</v>
      </c>
      <c r="AT20" s="239">
        <f>IF(OR(SUMIF(AT$12:AT19,2,AT$12:AT19)=2,SUMIF(AT$12:AT19,1,AT$12:AT19)=1,SUM(AT$12:AT19)=1,SUM(AT$12:AT19)=2),0,IF($C20+$ED19&gt;($ED$11*AT$8),1,IF($C20+$D20+$E20+$F20+$ED19&gt;($ED$11*AT$8),2,IF($C20+$D20+$E20+$F20+$G20+$ED19&gt;($ED$11*AT$8),3,0))))</f>
        <v>0</v>
      </c>
      <c r="AU20" s="239">
        <f>IF(OR(SUMIF(AU$12:AU19,2,AU$12:AU19)=2,SUMIF(AU$12:AU19,1,AU$12:AU19)=1,SUM(AU$12:AU19)=1,SUM(AU$12:AU19)=2),0,IF($C20+$ED19&gt;($ED$11*AU$8),1,IF($C20+$D20+$E20+$F20+$ED19&gt;($ED$11*AU$8),2,IF($C20+$D20+$E20+$F20+$G20+$ED19&gt;($ED$11*AU$8),3,0))))</f>
        <v>0</v>
      </c>
      <c r="AV20" s="239">
        <f>IF(OR(SUMIF(AV$12:AV19,2,AV$12:AV19)=2,SUMIF(AV$12:AV19,1,AV$12:AV19)=1,SUM(AV$12:AV19)=1,SUM(AV$12:AV19)=2),0,IF($C20+$ED19&gt;($ED$11*AV$8),1,IF($C20+$D20+$E20+$F20+$ED19&gt;($ED$11*AV$8),2,IF($C20+$D20+$E20+$F20+$G20+$ED19&gt;($ED$11*AV$8),3,0))))</f>
        <v>0</v>
      </c>
      <c r="AW20" s="239">
        <f>IF(OR(SUMIF(AW$12:AW19,2,AW$12:AW19)=2,SUMIF(AW$12:AW19,1,AW$12:AW19)=1,SUM(AW$12:AW19)=1,SUM(AW$12:AW19)=2),0,IF($C20+$ED19&gt;($ED$11*AW$8),1,IF($C20+$D20+$E20+$F20+$ED19&gt;($ED$11*AW$8),2,IF($C20+$D20+$E20+$F20+$G20+$ED19&gt;($ED$11*AW$8),3,0))))</f>
        <v>0</v>
      </c>
      <c r="AX20" s="239">
        <f>IF(OR(SUMIF(AX$12:AX19,2,AX$12:AX19)=2,SUMIF(AX$12:AX19,1,AX$12:AX19)=1,SUM(AX$12:AX19)=1,SUM(AX$12:AX19)=2),0,IF($C20+$ED19&gt;($ED$11*AX$8),1,IF($C20+$D20+$E20+$F20+$ED19&gt;($ED$11*AX$8),2,IF($C20+$D20+$E20+$F20+$G20+$ED19&gt;($ED$11*AX$8),3,0))))</f>
        <v>0</v>
      </c>
      <c r="AY20" s="239">
        <f>IF(OR(SUMIF(AY$12:AY19,2,AY$12:AY19)=2,SUMIF(AY$12:AY19,1,AY$12:AY19)=1,SUM(AY$12:AY19)=1,SUM(AY$12:AY19)=2),0,IF($C20+$ED19&gt;($ED$11*AY$8),1,IF($C20+$D20+$E20+$F20+$ED19&gt;($ED$11*AY$8),2,IF($C20+$D20+$E20+$F20+$G20+$ED19&gt;($ED$11*AY$8),3,0))))</f>
        <v>0</v>
      </c>
      <c r="AZ20" s="239">
        <f>IF(OR(SUMIF(AZ$12:AZ19,2,AZ$12:AZ19)=2,SUMIF(AZ$12:AZ19,1,AZ$12:AZ19)=1,SUM(AZ$12:AZ19)=1,SUM(AZ$12:AZ19)=2),0,IF($C20+$ED19&gt;($ED$11*AZ$8),1,IF($C20+$D20+$E20+$F20+$ED19&gt;($ED$11*AZ$8),2,IF($C20+$D20+$E20+$F20+$G20+$ED19&gt;($ED$11*AZ$8),3,0))))</f>
        <v>0</v>
      </c>
      <c r="BA20" s="239">
        <f>IF(OR(SUMIF(BA$12:BA19,2,BA$12:BA19)=2,SUMIF(BA$12:BA19,1,BA$12:BA19)=1,SUM(BA$12:BA19)=1,SUM(BA$12:BA19)=2),0,IF($C20+$ED19&gt;($ED$11*BA$8),1,IF($C20+$D20+$E20+$F20+$ED19&gt;($ED$11*BA$8),2,IF($C20+$D20+$E20+$F20+$G20+$ED19&gt;($ED$11*BA$8),3,0))))</f>
        <v>0</v>
      </c>
      <c r="BB20" s="239">
        <f>IF(OR(SUMIF(BB$12:BB19,2,BB$12:BB19)=2,SUMIF(BB$12:BB19,1,BB$12:BB19)=1,SUM(BB$12:BB19)=1,SUM(BB$12:BB19)=2),0,IF($C20+$ED19&gt;($ED$11*BB$8),1,IF($C20+$D20+$E20+$F20+$ED19&gt;($ED$11*BB$8),2,IF($C20+$D20+$E20+$F20+$G20+$ED19&gt;($ED$11*BB$8),3,0))))</f>
        <v>0</v>
      </c>
      <c r="BC20" s="239">
        <f>IF(OR(SUMIF(BC$12:BC19,2,BC$12:BC19)=2,SUMIF(BC$12:BC19,1,BC$12:BC19)=1,SUM(BC$12:BC19)=1,SUM(BC$12:BC19)=2),0,IF($C20+$ED19&gt;($ED$11*BC$8),1,IF($C20+$D20+$E20+$F20+$ED19&gt;($ED$11*BC$8),2,IF($C20+$D20+$E20+$F20+$G20+$ED19&gt;($ED$11*BC$8),3,0))))</f>
        <v>0</v>
      </c>
      <c r="BD20" s="239">
        <f>IF(OR(SUMIF(BD$12:BD19,2,BD$12:BD19)=2,SUMIF(BD$12:BD19,1,BD$12:BD19)=1,SUM(BD$12:BD19)=1,SUM(BD$12:BD19)=2),0,IF($C20+$ED19&gt;($ED$11*BD$8),1,IF($C20+$D20+$E20+$F20+$ED19&gt;($ED$11*BD$8),2,IF($C20+$D20+$E20+$F20+$G20+$ED19&gt;($ED$11*BD$8),3,0))))</f>
        <v>0</v>
      </c>
      <c r="BE20" s="239">
        <f>IF(OR(SUMIF(BE$12:BE19,2,BE$12:BE19)=2,SUMIF(BE$12:BE19,1,BE$12:BE19)=1,SUM(BE$12:BE19)=1,SUM(BE$12:BE19)=2),0,IF($C20+$ED19&gt;($ED$11*BE$8),1,IF($C20+$D20+$E20+$F20+$ED19&gt;($ED$11*BE$8),2,IF($C20+$D20+$E20+$F20+$G20+$ED19&gt;($ED$11*BE$8),3,0))))</f>
        <v>0</v>
      </c>
      <c r="BF20" s="239">
        <f>IF(OR(SUMIF(BF$12:BF19,2,BF$12:BF19)=2,SUMIF(BF$12:BF19,1,BF$12:BF19)=1,SUM(BF$12:BF19)=1,SUM(BF$12:BF19)=2),0,IF($C20+$ED19&gt;($ED$11*BF$8),1,IF($C20+$D20+$E20+$F20+$ED19&gt;($ED$11*BF$8),2,IF($C20+$D20+$E20+$F20+$G20+$ED19&gt;($ED$11*BF$8),3,0))))</f>
        <v>0</v>
      </c>
      <c r="BG20" s="239">
        <f>IF(OR(SUMIF(BG$12:BG19,2,BG$12:BG19)=2,SUMIF(BG$12:BG19,1,BG$12:BG19)=1,SUM(BG$12:BG19)=1,SUM(BG$12:BG19)=2),0,IF($C20+$ED19&gt;($ED$11*BG$8),1,IF($C20+$D20+$E20+$F20+$ED19&gt;($ED$11*BG$8),2,IF($C20+$D20+$E20+$F20+$G20+$ED19&gt;($ED$11*BG$8),3,0))))</f>
        <v>0</v>
      </c>
      <c r="BH20" s="239">
        <f>IF(OR(SUMIF(BH$12:BH19,2,BH$12:BH19)=2,SUMIF(BH$12:BH19,1,BH$12:BH19)=1,SUM(BH$12:BH19)=1,SUM(BH$12:BH19)=2),0,IF($C20+$ED19&gt;($ED$11*BH$8),1,IF($C20+$D20+$E20+$F20+$ED19&gt;($ED$11*BH$8),2,IF($C20+$D20+$E20+$F20+$G20+$ED19&gt;($ED$11*BH$8),3,0))))</f>
        <v>0</v>
      </c>
      <c r="BI20" s="239">
        <f>IF(OR(SUMIF(BI$12:BI19,2,BI$12:BI19)=2,SUMIF(BI$12:BI19,1,BI$12:BI19)=1,SUM(BI$12:BI19)=1,SUM(BI$12:BI19)=2),0,IF($C20+$ED19&gt;($ED$11*BI$8),1,IF($C20+$D20+$E20+$F20+$ED19&gt;($ED$11*BI$8),2,IF($C20+$D20+$E20+$F20+$G20+$ED19&gt;($ED$11*BI$8),3,0))))</f>
        <v>0</v>
      </c>
      <c r="BJ20" s="239">
        <f>IF(OR(SUMIF(BJ$12:BJ19,2,BJ$12:BJ19)=2,SUMIF(BJ$12:BJ19,1,BJ$12:BJ19)=1,SUM(BJ$12:BJ19)=1,SUM(BJ$12:BJ19)=2),0,IF($C20+$ED19&gt;($ED$11*BJ$8),1,IF($C20+$D20+$E20+$F20+$ED19&gt;($ED$11*BJ$8),2,IF($C20+$D20+$E20+$F20+$G20+$ED19&gt;($ED$11*BJ$8),3,0))))</f>
        <v>0</v>
      </c>
      <c r="BK20" s="239">
        <f>IF(OR(SUMIF(BK$12:BK19,2,BK$12:BK19)=2,SUMIF(BK$12:BK19,1,BK$12:BK19)=1,SUM(BK$12:BK19)=1,SUM(BK$12:BK19)=2),0,IF($C20+$ED19&gt;($ED$11*BK$8),1,IF($C20+$D20+$E20+$F20+$ED19&gt;($ED$11*BK$8),2,IF($C20+$D20+$E20+$F20+$G20+$ED19&gt;($ED$11*BK$8),3,0))))</f>
        <v>0</v>
      </c>
      <c r="BL20" s="239">
        <f>IF(OR(SUMIF(BL$12:BL19,2,BL$12:BL19)=2,SUMIF(BL$12:BL19,1,BL$12:BL19)=1,SUM(BL$12:BL19)=1,SUM(BL$12:BL19)=2),0,IF($C20+$ED19&gt;($ED$11*BL$8),1,IF($C20+$D20+$E20+$F20+$ED19&gt;($ED$11*BL$8),2,IF($C20+$D20+$E20+$F20+$G20+$ED19&gt;($ED$11*BL$8),3,0))))</f>
        <v>0</v>
      </c>
      <c r="BM20" s="239">
        <f>IF(OR(SUMIF(BM$12:BM19,2,BM$12:BM19)=2,SUMIF(BM$12:BM19,1,BM$12:BM19)=1,SUM(BM$12:BM19)=1,SUM(BM$12:BM19)=2),0,IF($C20+$ED19&gt;($ED$11*BM$8),1,IF($C20+$D20+$E20+$F20+$ED19&gt;($ED$11*BM$8),2,IF($C20+$D20+$E20+$F20+$G20+$ED19&gt;($ED$11*BM$8),3,0))))</f>
        <v>0</v>
      </c>
      <c r="BN20" s="239">
        <f>IF(OR(SUMIF(BN$12:BN19,2,BN$12:BN19)=2,SUMIF(BN$12:BN19,1,BN$12:BN19)=1,SUM(BN$12:BN19)=1,SUM(BN$12:BN19)=2),0,IF($C20+$ED19&gt;($ED$11*BN$8),1,IF($C20+$D20+$E20+$F20+$ED19&gt;($ED$11*BN$8),2,IF($C20+$D20+$E20+$F20+$G20+$ED19&gt;($ED$11*BN$8),3,0))))</f>
        <v>0</v>
      </c>
      <c r="BO20" s="239">
        <f>IF(OR(SUMIF(BO$12:BO19,2,BO$12:BO19)=2,SUMIF(BO$12:BO19,1,BO$12:BO19)=1,SUM(BO$12:BO19)=1,SUM(BO$12:BO19)=2),0,IF($C20+$ED19&gt;($ED$11*BO$8),1,IF($C20+$D20+$E20+$F20+$ED19&gt;($ED$11*BO$8),2,IF($C20+$D20+$E20+$F20+$G20+$ED19&gt;($ED$11*BO$8),3,0))))</f>
        <v>0</v>
      </c>
      <c r="BP20" s="239">
        <f>IF(OR(SUMIF(BP$12:BP19,2,BP$12:BP19)=2,SUMIF(BP$12:BP19,1,BP$12:BP19)=1,SUM(BP$12:BP19)=1,SUM(BP$12:BP19)=2),0,IF($C20+$ED19&gt;($ED$11*BP$8),1,IF($C20+$D20+$E20+$F20+$ED19&gt;($ED$11*BP$8),2,IF($C20+$D20+$E20+$F20+$G20+$ED19&gt;($ED$11*BP$8),3,0))))</f>
        <v>0</v>
      </c>
      <c r="BQ20" s="239">
        <f>IF(OR(SUMIF(BQ$12:BQ19,2,BQ$12:BQ19)=2,SUMIF(BQ$12:BQ19,1,BQ$12:BQ19)=1,SUM(BQ$12:BQ19)=1,SUM(BQ$12:BQ19)=2),0,IF($C20+$ED19&gt;($ED$11*BQ$8),1,IF($C20+$D20+$E20+$F20+$ED19&gt;($ED$11*BQ$8),2,IF($C20+$D20+$E20+$F20+$G20+$ED19&gt;($ED$11*BQ$8),3,0))))</f>
        <v>0</v>
      </c>
      <c r="BR20" s="239">
        <f>IF(OR(SUMIF(BR$12:BR19,2,BR$12:BR19)=2,SUMIF(BR$12:BR19,1,BR$12:BR19)=1,SUM(BR$12:BR19)=1,SUM(BR$12:BR19)=2),0,IF($C20+$ED19&gt;($ED$11*BR$8),1,IF($C20+$D20+$E20+$F20+$ED19&gt;($ED$11*BR$8),2,IF($C20+$D20+$E20+$F20+$G20+$ED19&gt;($ED$11*BR$8),3,0))))</f>
        <v>0</v>
      </c>
      <c r="BS20" s="239">
        <f>IF(OR(SUMIF(BS$12:BS19,2,BS$12:BS19)=2,SUMIF(BS$12:BS19,1,BS$12:BS19)=1,SUM(BS$12:BS19)=1,SUM(BS$12:BS19)=2),0,IF($C20+$ED19&gt;($ED$11*BS$8),1,IF($C20+$D20+$E20+$F20+$ED19&gt;($ED$11*BS$8),2,IF($C20+$D20+$E20+$F20+$G20+$ED19&gt;($ED$11*BS$8),3,0))))</f>
        <v>0</v>
      </c>
      <c r="BT20" s="239">
        <f>IF(OR(SUMIF(BT$12:BT19,2,BT$12:BT19)=2,SUMIF(BT$12:BT19,1,BT$12:BT19)=1,SUM(BT$12:BT19)=1,SUM(BT$12:BT19)=2),0,IF($C20+$ED19&gt;($ED$11*BT$8),1,IF($C20+$D20+$E20+$F20+$ED19&gt;($ED$11*BT$8),2,IF($C20+$D20+$E20+$F20+$G20+$ED19&gt;($ED$11*BT$8),3,0))))</f>
        <v>0</v>
      </c>
      <c r="BU20" s="239">
        <f>IF(OR(SUMIF(BU$12:BU19,2,BU$12:BU19)=2,SUMIF(BU$12:BU19,1,BU$12:BU19)=1,SUM(BU$12:BU19)=1,SUM(BU$12:BU19)=2),0,IF($C20+$ED19&gt;($ED$11*BU$8),1,IF($C20+$D20+$E20+$F20+$ED19&gt;($ED$11*BU$8),2,IF($C20+$D20+$E20+$F20+$G20+$ED19&gt;($ED$11*BU$8),3,0))))</f>
        <v>0</v>
      </c>
      <c r="BV20" s="239">
        <f>IF(OR(SUMIF(BV$12:BV19,2,BV$12:BV19)=2,SUMIF(BV$12:BV19,1,BV$12:BV19)=1,SUM(BV$12:BV19)=1,SUM(BV$12:BV19)=2),0,IF($C20+$ED19&gt;($ED$11*BV$8),1,IF($C20+$D20+$E20+$F20+$ED19&gt;($ED$11*BV$8),2,IF($C20+$D20+$E20+$F20+$G20+$ED19&gt;($ED$11*BV$8),3,0))))</f>
        <v>0</v>
      </c>
      <c r="BW20" s="239">
        <f>IF(OR(SUMIF(BW$12:BW19,2,BW$12:BW19)=2,SUMIF(BW$12:BW19,1,BW$12:BW19)=1,SUM(BW$12:BW19)=1,SUM(BW$12:BW19)=2),0,IF($C20+$ED19&gt;($ED$11*BW$8),1,IF($C20+$D20+$E20+$F20+$ED19&gt;($ED$11*BW$8),2,IF($C20+$D20+$E20+$F20+$G20+$ED19&gt;($ED$11*BW$8),3,0))))</f>
        <v>0</v>
      </c>
      <c r="BX20" s="239">
        <f>IF(OR(SUMIF(BX$12:BX19,2,BX$12:BX19)=2,SUMIF(BX$12:BX19,1,BX$12:BX19)=1,SUM(BX$12:BX19)=1,SUM(BX$12:BX19)=2),0,IF($C20+$ED19&gt;($ED$11*BX$8),1,IF($C20+$D20+$E20+$F20+$ED19&gt;($ED$11*BX$8),2,IF($C20+$D20+$E20+$F20+$G20+$ED19&gt;($ED$11*BX$8),3,0))))</f>
        <v>0</v>
      </c>
      <c r="BY20" s="239">
        <f>IF(OR(SUMIF(BY$12:BY19,2,BY$12:BY19)=2,SUMIF(BY$12:BY19,1,BY$12:BY19)=1,SUM(BY$12:BY19)=1,SUM(BY$12:BY19)=2),0,IF($C20+$ED19&gt;($ED$11*BY$8),1,IF($C20+$D20+$E20+$F20+$ED19&gt;($ED$11*BY$8),2,IF($C20+$D20+$E20+$F20+$G20+$ED19&gt;($ED$11*BY$8),3,0))))</f>
        <v>0</v>
      </c>
      <c r="BZ20" s="239">
        <f>IF(OR(SUMIF(BZ$12:BZ19,2,BZ$12:BZ19)=2,SUMIF(BZ$12:BZ19,1,BZ$12:BZ19)=1,SUM(BZ$12:BZ19)=1,SUM(BZ$12:BZ19)=2),0,IF($C20+$ED19&gt;($ED$11*BZ$8),1,IF($C20+$D20+$E20+$F20+$ED19&gt;($ED$11*BZ$8),2,IF($C20+$D20+$E20+$F20+$G20+$ED19&gt;($ED$11*BZ$8),3,0))))</f>
        <v>0</v>
      </c>
      <c r="CA20" s="239">
        <f>IF(OR(SUMIF(CA$12:CA19,2,CA$12:CA19)=2,SUMIF(CA$12:CA19,1,CA$12:CA19)=1,SUM(CA$12:CA19)=1,SUM(CA$12:CA19)=2),0,IF($C20+$ED19&gt;($ED$11*CA$8),1,IF($C20+$D20+$E20+$F20+$ED19&gt;($ED$11*CA$8),2,IF($C20+$D20+$E20+$F20+$G20+$ED19&gt;($ED$11*CA$8),3,0))))</f>
        <v>0</v>
      </c>
      <c r="CB20" s="239">
        <f>IF(OR(SUMIF(CB$12:CB19,2,CB$12:CB19)=2,SUMIF(CB$12:CB19,1,CB$12:CB19)=1,SUM(CB$12:CB19)=1,SUM(CB$12:CB19)=2),0,IF($C20+$ED19&gt;($ED$11*CB$8),1,IF($C20+$D20+$E20+$F20+$ED19&gt;($ED$11*CB$8),2,IF($C20+$D20+$E20+$F20+$G20+$ED19&gt;($ED$11*CB$8),3,0))))</f>
        <v>0</v>
      </c>
      <c r="CC20" s="239">
        <f>IF(OR(SUMIF(CC$12:CC19,2,CC$12:CC19)=2,SUMIF(CC$12:CC19,1,CC$12:CC19)=1,SUM(CC$12:CC19)=1,SUM(CC$12:CC19)=2),0,IF($C20+$ED19&gt;($ED$11*CC$8),1,IF($C20+$D20+$E20+$F20+$ED19&gt;($ED$11*CC$8),2,IF($C20+$D20+$E20+$F20+$G20+$ED19&gt;($ED$11*CC$8),3,0))))</f>
        <v>0</v>
      </c>
      <c r="CD20" s="239">
        <f>IF(OR(SUMIF(CD$12:CD19,2,CD$12:CD19)=2,SUMIF(CD$12:CD19,1,CD$12:CD19)=1,SUM(CD$12:CD19)=1,SUM(CD$12:CD19)=2),0,IF($C20+$ED19&gt;($ED$11*CD$8),1,IF($C20+$D20+$E20+$F20+$ED19&gt;($ED$11*CD$8),2,IF($C20+$D20+$E20+$F20+$G20+$ED19&gt;($ED$11*CD$8),3,0))))</f>
        <v>0</v>
      </c>
      <c r="CE20" s="239">
        <f>IF(OR(SUMIF(CE$12:CE19,2,CE$12:CE19)=2,SUMIF(CE$12:CE19,1,CE$12:CE19)=1,SUM(CE$12:CE19)=1,SUM(CE$12:CE19)=2),0,IF($C20+$ED19&gt;($ED$11*CE$8),1,IF($C20+$D20+$E20+$F20+$ED19&gt;($ED$11*CE$8),2,IF($C20+$D20+$E20+$F20+$G20+$ED19&gt;($ED$11*CE$8),3,0))))</f>
        <v>0</v>
      </c>
      <c r="CF20" s="239">
        <f>IF(OR(SUMIF(CF$12:CF19,2,CF$12:CF19)=2,SUMIF(CF$12:CF19,1,CF$12:CF19)=1,SUM(CF$12:CF19)=1,SUM(CF$12:CF19)=2),0,IF($C20+$ED19&gt;($ED$11*CF$8),1,IF($C20+$D20+$E20+$F20+$ED19&gt;($ED$11*CF$8),2,IF($C20+$D20+$E20+$F20+$G20+$ED19&gt;($ED$11*CF$8),3,0))))</f>
        <v>0</v>
      </c>
      <c r="CG20" s="239">
        <f>IF(OR(SUMIF(CG$12:CG19,2,CG$12:CG19)=2,SUMIF(CG$12:CG19,1,CG$12:CG19)=1,SUM(CG$12:CG19)=1,SUM(CG$12:CG19)=2),0,IF($C20+$ED19&gt;($ED$11*CG$8),1,IF($C20+$D20+$E20+$F20+$ED19&gt;($ED$11*CG$8),2,IF($C20+$D20+$E20+$F20+$G20+$ED19&gt;($ED$11*CG$8),3,0))))</f>
        <v>0</v>
      </c>
      <c r="CH20" s="239">
        <f>IF(OR(SUMIF(CH$12:CH19,2,CH$12:CH19)=2,SUMIF(CH$12:CH19,1,CH$12:CH19)=1,SUM(CH$12:CH19)=1,SUM(CH$12:CH19)=2),0,IF($C20+$ED19&gt;($ED$11*CH$8),1,IF($C20+$D20+$E20+$F20+$ED19&gt;($ED$11*CH$8),2,IF($C20+$D20+$E20+$F20+$G20+$ED19&gt;($ED$11*CH$8),3,0))))</f>
        <v>0</v>
      </c>
      <c r="CI20" s="239">
        <f>IF(OR(SUMIF(CI$12:CI19,2,CI$12:CI19)=2,SUMIF(CI$12:CI19,1,CI$12:CI19)=1,SUM(CI$12:CI19)=1,SUM(CI$12:CI19)=2),0,IF($C20+$ED19&gt;($ED$11*CI$8),1,IF($C20+$D20+$E20+$F20+$ED19&gt;($ED$11*CI$8),2,IF($C20+$D20+$E20+$F20+$G20+$ED19&gt;($ED$11*CI$8),3,0))))</f>
        <v>0</v>
      </c>
      <c r="CJ20" s="239">
        <f>IF(OR(SUMIF(CJ$12:CJ19,2,CJ$12:CJ19)=2,SUMIF(CJ$12:CJ19,1,CJ$12:CJ19)=1,SUM(CJ$12:CJ19)=1,SUM(CJ$12:CJ19)=2),0,IF($C20+$ED19&gt;($ED$11*CJ$8),1,IF($C20+$D20+$E20+$F20+$ED19&gt;($ED$11*CJ$8),2,IF($C20+$D20+$E20+$F20+$G20+$ED19&gt;($ED$11*CJ$8),3,0))))</f>
        <v>0</v>
      </c>
      <c r="CK20" s="239">
        <f>IF(OR(SUMIF(CK$12:CK19,2,CK$12:CK19)=2,SUMIF(CK$12:CK19,1,CK$12:CK19)=1,SUM(CK$12:CK19)=1,SUM(CK$12:CK19)=2),0,IF($C20+$ED19&gt;($ED$11*CK$8),1,IF($C20+$D20+$E20+$F20+$ED19&gt;($ED$11*CK$8),2,IF($C20+$D20+$E20+$F20+$G20+$ED19&gt;($ED$11*CK$8),3,0))))</f>
        <v>0</v>
      </c>
      <c r="CL20" s="239">
        <f>IF(OR(SUMIF(CL$12:CL19,2,CL$12:CL19)=2,SUMIF(CL$12:CL19,1,CL$12:CL19)=1,SUM(CL$12:CL19)=1,SUM(CL$12:CL19)=2),0,IF($C20+$ED19&gt;($ED$11*CL$8),1,IF($C20+$D20+$E20+$F20+$ED19&gt;($ED$11*CL$8),2,IF($C20+$D20+$E20+$F20+$G20+$ED19&gt;($ED$11*CL$8),3,0))))</f>
        <v>0</v>
      </c>
      <c r="CM20" s="239">
        <f>IF(OR(SUMIF(CM$12:CM19,2,CM$12:CM19)=2,SUMIF(CM$12:CM19,1,CM$12:CM19)=1,SUM(CM$12:CM19)=1,SUM(CM$12:CM19)=2),0,IF($C20+$ED19&gt;($ED$11*CM$8),1,IF($C20+$D20+$E20+$F20+$ED19&gt;($ED$11*CM$8),2,IF($C20+$D20+$E20+$F20+$G20+$ED19&gt;($ED$11*CM$8),3,0))))</f>
        <v>0</v>
      </c>
      <c r="CN20" s="239">
        <f>IF(OR(SUMIF(CN$12:CN19,2,CN$12:CN19)=2,SUMIF(CN$12:CN19,1,CN$12:CN19)=1,SUM(CN$12:CN19)=1,SUM(CN$12:CN19)=2),0,IF($C20+$ED19&gt;($ED$11*CN$8),1,IF($C20+$D20+$E20+$F20+$ED19&gt;($ED$11*CN$8),2,IF($C20+$D20+$E20+$F20+$G20+$ED19&gt;($ED$11*CN$8),3,0))))</f>
        <v>0</v>
      </c>
      <c r="CO20" s="239">
        <f>IF(OR(SUMIF(CO$12:CO19,2,CO$12:CO19)=2,SUMIF(CO$12:CO19,1,CO$12:CO19)=1,SUM(CO$12:CO19)=1,SUM(CO$12:CO19)=2),0,IF($C20+$ED19&gt;($ED$11*CO$8),1,IF($C20+$D20+$E20+$F20+$ED19&gt;($ED$11*CO$8),2,IF($C20+$D20+$E20+$F20+$G20+$ED19&gt;($ED$11*CO$8),3,0))))</f>
        <v>0</v>
      </c>
      <c r="CP20" s="239">
        <f>IF(OR(SUMIF(CP$12:CP19,2,CP$12:CP19)=2,SUMIF(CP$12:CP19,1,CP$12:CP19)=1,SUM(CP$12:CP19)=1,SUM(CP$12:CP19)=2),0,IF($C20+$ED19&gt;($ED$11*CP$8),1,IF($C20+$D20+$E20+$F20+$ED19&gt;($ED$11*CP$8),2,IF($C20+$D20+$E20+$F20+$G20+$ED19&gt;($ED$11*CP$8),3,0))))</f>
        <v>0</v>
      </c>
      <c r="CQ20" s="239">
        <f>IF(OR(SUMIF(CQ$12:CQ19,2,CQ$12:CQ19)=2,SUMIF(CQ$12:CQ19,1,CQ$12:CQ19)=1,SUM(CQ$12:CQ19)=1,SUM(CQ$12:CQ19)=2),0,IF($C20+$ED19&gt;($ED$11*CQ$8),1,IF($C20+$D20+$E20+$F20+$ED19&gt;($ED$11*CQ$8),2,IF($C20+$D20+$E20+$F20+$G20+$ED19&gt;($ED$11*CQ$8),3,0))))</f>
        <v>0</v>
      </c>
      <c r="CR20" s="239">
        <f>IF(OR(SUMIF(CR$12:CR19,2,CR$12:CR19)=2,SUMIF(CR$12:CR19,1,CR$12:CR19)=1,SUM(CR$12:CR19)=1,SUM(CR$12:CR19)=2),0,IF($C20+$ED19&gt;($ED$11*CR$8),1,IF($C20+$D20+$E20+$F20+$ED19&gt;($ED$11*CR$8),2,IF($C20+$D20+$E20+$F20+$G20+$ED19&gt;($ED$11*CR$8),3,0))))</f>
        <v>0</v>
      </c>
      <c r="CS20" s="239">
        <f>IF(OR(SUMIF(CS$12:CS19,2,CS$12:CS19)=2,SUMIF(CS$12:CS19,1,CS$12:CS19)=1,SUM(CS$12:CS19)=1,SUM(CS$12:CS19)=2),0,IF($C20+$ED19&gt;($ED$11*CS$8),1,IF($C20+$D20+$E20+$F20+$ED19&gt;($ED$11*CS$8),2,IF($C20+$D20+$E20+$F20+$G20+$ED19&gt;($ED$11*CS$8),3,0))))</f>
        <v>0</v>
      </c>
      <c r="CT20" s="239">
        <f>IF(OR(SUMIF(CT$12:CT19,2,CT$12:CT19)=2,SUMIF(CT$12:CT19,1,CT$12:CT19)=1,SUM(CT$12:CT19)=1,SUM(CT$12:CT19)=2),0,IF($C20+$ED19&gt;($ED$11*CT$8),1,IF($C20+$D20+$E20+$F20+$ED19&gt;($ED$11*CT$8),2,IF($C20+$D20+$E20+$F20+$G20+$ED19&gt;($ED$11*CT$8),3,0))))</f>
        <v>0</v>
      </c>
      <c r="CU20" s="239">
        <f>IF(OR(SUMIF(CU$12:CU19,2,CU$12:CU19)=2,SUMIF(CU$12:CU19,1,CU$12:CU19)=1,SUM(CU$12:CU19)=1,SUM(CU$12:CU19)=2),0,IF($C20+$ED19&gt;($ED$11*CU$8),1,IF($C20+$D20+$E20+$F20+$ED19&gt;($ED$11*CU$8),2,IF($C20+$D20+$E20+$F20+$G20+$ED19&gt;($ED$11*CU$8),3,0))))</f>
        <v>0</v>
      </c>
      <c r="CV20" s="239">
        <f>IF(OR(SUMIF(CV$12:CV19,2,CV$12:CV19)=2,SUMIF(CV$12:CV19,1,CV$12:CV19)=1,SUM(CV$12:CV19)=1,SUM(CV$12:CV19)=2),0,IF($C20+$ED19&gt;($ED$11*CV$8),1,IF($C20+$D20+$E20+$F20+$ED19&gt;($ED$11*CV$8),2,IF($C20+$D20+$E20+$F20+$G20+$ED19&gt;($ED$11*CV$8),3,0))))</f>
        <v>0</v>
      </c>
      <c r="CW20" s="239">
        <f>IF(OR(SUMIF(CW$12:CW19,2,CW$12:CW19)=2,SUMIF(CW$12:CW19,1,CW$12:CW19)=1,SUM(CW$12:CW19)=1,SUM(CW$12:CW19)=2),0,IF($C20+$ED19&gt;($ED$11*CW$8),1,IF($C20+$D20+$E20+$F20+$ED19&gt;($ED$11*CW$8),2,IF($C20+$D20+$E20+$F20+$G20+$ED19&gt;($ED$11*CW$8),3,0))))</f>
        <v>0</v>
      </c>
      <c r="CX20" s="239">
        <f>IF(OR(SUMIF(CX$12:CX19,2,CX$12:CX19)=2,SUMIF(CX$12:CX19,1,CX$12:CX19)=1,SUM(CX$12:CX19)=1,SUM(CX$12:CX19)=2),0,IF($C20+$ED19&gt;($ED$11*CX$8),1,IF($C20+$D20+$E20+$F20+$ED19&gt;($ED$11*CX$8),2,IF($C20+$D20+$E20+$F20+$G20+$ED19&gt;($ED$11*CX$8),3,0))))</f>
        <v>0</v>
      </c>
      <c r="CY20" s="239">
        <f>IF(OR(SUMIF(CY$12:CY19,2,CY$12:CY19)=2,SUMIF(CY$12:CY19,1,CY$12:CY19)=1,SUM(CY$12:CY19)=1,SUM(CY$12:CY19)=2),0,IF($C20+$ED19&gt;($ED$11*CY$8),1,IF($C20+$D20+$E20+$F20+$ED19&gt;($ED$11*CY$8),2,IF($C20+$D20+$E20+$F20+$G20+$ED19&gt;($ED$11*CY$8),3,0))))</f>
        <v>0</v>
      </c>
      <c r="CZ20" s="239">
        <f>IF(OR(SUMIF(CZ$12:CZ19,2,CZ$12:CZ19)=2,SUMIF(CZ$12:CZ19,1,CZ$12:CZ19)=1,SUM(CZ$12:CZ19)=1,SUM(CZ$12:CZ19)=2),0,IF($C20+$ED19&gt;($ED$11*CZ$8),1,IF($C20+$D20+$E20+$F20+$ED19&gt;($ED$11*CZ$8),2,IF($C20+$D20+$E20+$F20+$G20+$ED19&gt;($ED$11*CZ$8),3,0))))</f>
        <v>0</v>
      </c>
      <c r="DA20" s="239">
        <f>IF(OR(SUMIF(DA$12:DA19,2,DA$12:DA19)=2,SUMIF(DA$12:DA19,1,DA$12:DA19)=1,SUM(DA$12:DA19)=1,SUM(DA$12:DA19)=2),0,IF($C20+$ED19&gt;($ED$11*DA$8),1,IF($C20+$D20+$E20+$F20+$ED19&gt;($ED$11*DA$8),2,IF($C20+$D20+$E20+$F20+$G20+$ED19&gt;($ED$11*DA$8),3,0))))</f>
        <v>0</v>
      </c>
      <c r="DB20" s="239">
        <f>IF(OR(SUMIF(DB$12:DB19,2,DB$12:DB19)=2,SUMIF(DB$12:DB19,1,DB$12:DB19)=1,SUM(DB$12:DB19)=1,SUM(DB$12:DB19)=2),0,IF($C20+$ED19&gt;($ED$11*DB$8),1,IF($C20+$D20+$E20+$F20+$ED19&gt;($ED$11*DB$8),2,IF($C20+$D20+$E20+$F20+$G20+$ED19&gt;($ED$11*DB$8),3,0))))</f>
        <v>0</v>
      </c>
      <c r="DC20" s="239">
        <f>IF(OR(SUMIF(DC$12:DC19,2,DC$12:DC19)=2,SUMIF(DC$12:DC19,1,DC$12:DC19)=1,SUM(DC$12:DC19)=1,SUM(DC$12:DC19)=2),0,IF($C20+$ED19&gt;($ED$11*DC$8),1,IF($C20+$D20+$E20+$F20+$ED19&gt;($ED$11*DC$8),2,IF($C20+$D20+$E20+$F20+$G20+$ED19&gt;($ED$11*DC$8),3,0))))</f>
        <v>0</v>
      </c>
      <c r="DD20" s="239">
        <f>IF(OR(SUMIF(DD$12:DD19,2,DD$12:DD19)=2,SUMIF(DD$12:DD19,1,DD$12:DD19)=1,SUM(DD$12:DD19)=1,SUM(DD$12:DD19)=2),0,IF($C20+$ED19&gt;($ED$11*DD$8),1,IF($C20+$D20+$E20+$F20+$ED19&gt;($ED$11*DD$8),2,IF($C20+$D20+$E20+$F20+$G20+$ED19&gt;($ED$11*DD$8),3,0))))</f>
        <v>0</v>
      </c>
      <c r="DE20" s="239">
        <f>IF(OR(SUMIF(DE$12:DE19,2,DE$12:DE19)=2,SUMIF(DE$12:DE19,1,DE$12:DE19)=1,SUM(DE$12:DE19)=1,SUM(DE$12:DE19)=2),0,IF($C20+$ED19&gt;($ED$11*DE$8),1,IF($C20+$D20+$E20+$F20+$ED19&gt;($ED$11*DE$8),2,IF($C20+$D20+$E20+$F20+$G20+$ED19&gt;($ED$11*DE$8),3,0))))</f>
        <v>0</v>
      </c>
      <c r="DF20" s="239">
        <f>IF(OR(SUMIF(DF$12:DF19,2,DF$12:DF19)=2,SUMIF(DF$12:DF19,1,DF$12:DF19)=1,SUM(DF$12:DF19)=1,SUM(DF$12:DF19)=2),0,IF($C20+$ED19&gt;($ED$11*DF$8),1,IF($C20+$D20+$E20+$F20+$ED19&gt;($ED$11*DF$8),2,IF($C20+$D20+$E20+$F20+$G20+$ED19&gt;($ED$11*DF$8),3,0))))</f>
        <v>0</v>
      </c>
      <c r="DG20" s="239">
        <f>IF(OR(SUMIF(DG$12:DG19,2,DG$12:DG19)=2,SUMIF(DG$12:DG19,1,DG$12:DG19)=1,SUM(DG$12:DG19)=1,SUM(DG$12:DG19)=2),0,IF($C20+$ED19&gt;($ED$11*DG$8),1,IF($C20+$D20+$E20+$F20+$ED19&gt;($ED$11*DG$8),2,IF($C20+$D20+$E20+$F20+$G20+$ED19&gt;($ED$11*DG$8),3,0))))</f>
        <v>0</v>
      </c>
      <c r="DH20" s="239">
        <f>IF(OR(SUMIF(DH$12:DH19,2,DH$12:DH19)=2,SUMIF(DH$12:DH19,1,DH$12:DH19)=1,SUM(DH$12:DH19)=1,SUM(DH$12:DH19)=2),0,IF($C20+$ED19&gt;($ED$11*DH$8),1,IF($C20+$D20+$E20+$F20+$ED19&gt;($ED$11*DH$8),2,IF($C20+$D20+$E20+$F20+$G20+$ED19&gt;($ED$11*DH$8),3,0))))</f>
        <v>0</v>
      </c>
      <c r="DI20" s="239">
        <f>IF(OR(SUMIF(DI$12:DI19,2,DI$12:DI19)=2,SUMIF(DI$12:DI19,1,DI$12:DI19)=1,SUM(DI$12:DI19)=1,SUM(DI$12:DI19)=2),0,IF($C20+$ED19&gt;($ED$11*DI$8),1,IF($C20+$D20+$E20+$F20+$ED19&gt;($ED$11*DI$8),2,IF($C20+$D20+$E20+$F20+$G20+$ED19&gt;($ED$11*DI$8),3,0))))</f>
        <v>0</v>
      </c>
      <c r="DJ20" s="239">
        <f>IF(OR(SUMIF(DJ$12:DJ19,2,DJ$12:DJ19)=2,SUMIF(DJ$12:DJ19,1,DJ$12:DJ19)=1,SUM(DJ$12:DJ19)=1,SUM(DJ$12:DJ19)=2),0,IF($C20+$ED19&gt;($ED$11*DJ$8),1,IF($C20+$D20+$E20+$F20+$ED19&gt;($ED$11*DJ$8),2,IF($C20+$D20+$E20+$F20+$G20+$ED19&gt;($ED$11*DJ$8),3,0))))</f>
        <v>0</v>
      </c>
      <c r="DK20" s="239">
        <f>IF(OR(SUMIF(DK$12:DK19,2,DK$12:DK19)=2,SUMIF(DK$12:DK19,1,DK$12:DK19)=1,SUM(DK$12:DK19)=1,SUM(DK$12:DK19)=2),0,IF($C20+$ED19&gt;($ED$11*DK$8),1,IF($C20+$D20+$E20+$F20+$ED19&gt;($ED$11*DK$8),2,IF($C20+$D20+$E20+$F20+$G20+$ED19&gt;($ED$11*DK$8),3,0))))</f>
        <v>0</v>
      </c>
      <c r="DL20" s="239">
        <f>IF(OR(SUMIF(DL$12:DL19,2,DL$12:DL19)=2,SUMIF(DL$12:DL19,1,DL$12:DL19)=1,SUM(DL$12:DL19)=1,SUM(DL$12:DL19)=2),0,IF($C20+$ED19&gt;($ED$11*DL$8),1,IF($C20+$D20+$E20+$F20+$ED19&gt;($ED$11*DL$8),2,IF($C20+$D20+$E20+$F20+$G20+$ED19&gt;($ED$11*DL$8),3,0))))</f>
        <v>0</v>
      </c>
      <c r="DM20" s="239">
        <f>IF(OR(SUMIF(DM$12:DM19,2,DM$12:DM19)=2,SUMIF(DM$12:DM19,1,DM$12:DM19)=1,SUM(DM$12:DM19)=1,SUM(DM$12:DM19)=2),0,IF($C20+$ED19&gt;($ED$11*DM$8),1,IF($C20+$D20+$E20+$F20+$ED19&gt;($ED$11*DM$8),2,IF($C20+$D20+$E20+$F20+$G20+$ED19&gt;($ED$11*DM$8),3,0))))</f>
        <v>0</v>
      </c>
      <c r="DN20" s="239">
        <f>IF(OR(SUMIF(DN$12:DN19,2,DN$12:DN19)=2,SUMIF(DN$12:DN19,1,DN$12:DN19)=1,SUM(DN$12:DN19)=1,SUM(DN$12:DN19)=2),0,IF($C20+$ED19&gt;($ED$11*DN$8),1,IF($C20+$D20+$E20+$F20+$ED19&gt;($ED$11*DN$8),2,IF($C20+$D20+$E20+$F20+$G20+$ED19&gt;($ED$11*DN$8),3,0))))</f>
        <v>0</v>
      </c>
      <c r="DO20" s="239">
        <f>IF(OR(SUMIF(DO$12:DO19,2,DO$12:DO19)=2,SUMIF(DO$12:DO19,1,DO$12:DO19)=1,SUM(DO$12:DO19)=1,SUM(DO$12:DO19)=2),0,IF($C20+$ED19&gt;($ED$11*DO$8),1,IF($C20+$D20+$E20+$F20+$ED19&gt;($ED$11*DO$8),2,IF($C20+$D20+$E20+$F20+$G20+$ED19&gt;($ED$11*DO$8),3,0))))</f>
        <v>0</v>
      </c>
      <c r="DP20" s="239">
        <f>IF(OR(SUMIF(DP$12:DP19,2,DP$12:DP19)=2,SUMIF(DP$12:DP19,1,DP$12:DP19)=1,SUM(DP$12:DP19)=1,SUM(DP$12:DP19)=2),0,IF($C20+$ED19&gt;($ED$11*DP$8),1,IF($C20+$D20+$E20+$F20+$ED19&gt;($ED$11*DP$8),2,IF($C20+$D20+$E20+$F20+$G20+$ED19&gt;($ED$11*DP$8),3,0))))</f>
        <v>0</v>
      </c>
      <c r="DQ20" s="239">
        <f>IF(OR(SUMIF(DQ$12:DQ19,2,DQ$12:DQ19)=2,SUMIF(DQ$12:DQ19,1,DQ$12:DQ19)=1,SUM(DQ$12:DQ19)=1,SUM(DQ$12:DQ19)=2),0,IF($C20+$ED19&gt;($ED$11*DQ$8),1,IF($C20+$D20+$E20+$F20+$ED19&gt;($ED$11*DQ$8),2,IF($C20+$D20+$E20+$F20+$G20+$ED19&gt;($ED$11*DQ$8),3,0))))</f>
        <v>0</v>
      </c>
      <c r="DR20" s="239">
        <f>IF(OR(SUMIF(DR$12:DR19,2,DR$12:DR19)=2,SUMIF(DR$12:DR19,1,DR$12:DR19)=1,SUM(DR$12:DR19)=1,SUM(DR$12:DR19)=2),0,IF($C20+$ED19&gt;($ED$11*DR$8),1,IF($C20+$D20+$E20+$F20+$ED19&gt;($ED$11*DR$8),2,IF($C20+$D20+$E20+$F20+$G20+$ED19&gt;($ED$11*DR$8),3,0))))</f>
        <v>0</v>
      </c>
      <c r="DS20" s="239">
        <f>IF(OR(SUMIF(DS$12:DS19,2,DS$12:DS19)=2,SUMIF(DS$12:DS19,1,DS$12:DS19)=1,SUM(DS$12:DS19)=1,SUM(DS$12:DS19)=2),0,IF($C20+$ED19&gt;($ED$11*DS$8),1,IF($C20+$D20+$E20+$F20+$ED19&gt;($ED$11*DS$8),2,IF($C20+$D20+$E20+$F20+$G20+$ED19&gt;($ED$11*DS$8),3,0))))</f>
        <v>0</v>
      </c>
      <c r="DT20" s="239">
        <f>IF(OR(SUMIF(DT$12:DT19,2,DT$12:DT19)=2,SUMIF(DT$12:DT19,1,DT$12:DT19)=1,SUM(DT$12:DT19)=1,SUM(DT$12:DT19)=2),0,IF($C20+$ED19&gt;($ED$11*DT$8),1,IF($C20+$D20+$E20+$F20+$ED19&gt;($ED$11*DT$8),2,IF($C20+$D20+$E20+$F20+$G20+$ED19&gt;($ED$11*DT$8),3,0))))</f>
        <v>0</v>
      </c>
      <c r="DU20" s="239">
        <f>IF(OR(SUMIF(DU$12:DU19,2,DU$12:DU19)=2,SUMIF(DU$12:DU19,1,DU$12:DU19)=1,SUM(DU$12:DU19)=1,SUM(DU$12:DU19)=2),0,IF($C20+$ED19&gt;($ED$11*DU$8),1,IF($C20+$D20+$E20+$F20+$ED19&gt;($ED$11*DU$8),2,IF($C20+$D20+$E20+$F20+$G20+$ED19&gt;($ED$11*DU$8),3,0))))</f>
        <v>0</v>
      </c>
      <c r="DV20" s="239">
        <f>IF(OR(SUMIF(DV$12:DV19,2,DV$12:DV19)=2,SUMIF(DV$12:DV19,1,DV$12:DV19)=1,SUM(DV$12:DV19)=1,SUM(DV$12:DV19)=2),0,IF($C20+$ED19&gt;($ED$11*DV$8),1,IF($C20+$D20+$E20+$F20+$ED19&gt;($ED$11*DV$8),2,IF($C20+$D20+$E20+$F20+$G20+$ED19&gt;($ED$11*DV$8),3,0))))</f>
        <v>0</v>
      </c>
      <c r="DW20" s="239">
        <f>IF(OR(SUMIF(DW$12:DW19,2,DW$12:DW19)=2,SUMIF(DW$12:DW19,1,DW$12:DW19)=1,SUM(DW$12:DW19)=1,SUM(DW$12:DW19)=2),0,IF($C20+$ED19&gt;($ED$11*DW$8),1,IF($C20+$D20+$E20+$F20+$ED19&gt;($ED$11*DW$8),2,IF($C20+$D20+$E20+$F20+$G20+$ED19&gt;($ED$11*DW$8),3,0))))</f>
        <v>0</v>
      </c>
      <c r="DX20" s="239">
        <f>IF(OR(SUMIF(DX$12:DX19,2,DX$12:DX19)=2,SUMIF(DX$12:DX19,1,DX$12:DX19)=1,SUM(DX$12:DX19)=1,SUM(DX$12:DX19)=2),0,IF($C20+$ED19&gt;($ED$11*DX$8),1,IF($C20+$D20+$E20+$F20+$ED19&gt;($ED$11*DX$8),2,IF($C20+$D20+$E20+$F20+$G20+$ED19&gt;($ED$11*DX$8),3,0))))</f>
        <v>0</v>
      </c>
      <c r="DY20" s="239">
        <f>IF(OR(SUMIF(DY$12:DY19,2,DY$12:DY19)=2,SUMIF(DY$12:DY19,1,DY$12:DY19)=1,SUM(DY$12:DY19)=1,SUM(DY$12:DY19)=2),0,IF($C20+$ED19&gt;($ED$11*DY$8),1,IF($C20+$D20+$E20+$F20+$ED19&gt;($ED$11*DY$8),2,IF($C20+$D20+$E20+$F20+$G20+$ED19&gt;($ED$11*DY$8),3,0))))</f>
        <v>0</v>
      </c>
      <c r="DZ20" s="239">
        <f>IF(OR(SUMIF(DZ$12:DZ19,2,DZ$12:DZ19)=2,SUMIF(DZ$12:DZ19,1,DZ$12:DZ19)=1,SUM(DZ$12:DZ19)=1,SUM(DZ$12:DZ19)=2),0,IF($C20+$ED19&gt;($ED$11*DZ$8),1,IF($C20+$D20+$E20+$F20+$ED19&gt;($ED$11*DZ$8),2,IF($C20+$D20+$E20+$F20+$G20+$ED19&gt;($ED$11*DZ$8),3,0))))</f>
        <v>0</v>
      </c>
      <c r="EA20" s="239">
        <f>IF(OR(SUMIF(EA$12:EA19,2,EA$12:EA19)=2,SUMIF(EA$12:EA19,1,EA$12:EA19)=1,SUM(EA$12:EA19)=1,SUM(EA$12:EA19)=2),0,IF($C20+$ED19&gt;($ED$11*EA$8),1,IF($C20+$D20+$E20+$F20+$ED19&gt;($ED$11*EA$8),2,IF($C20+$D20+$E20+$F20+$G20+$ED19&gt;($ED$11*EA$8),3,0))))</f>
        <v>0</v>
      </c>
      <c r="EB20" s="239">
        <f>IF(OR(SUMIF(EB$12:EB19,2,EB$12:EB19)=2,SUMIF(EB$12:EB19,1,EB$12:EB19)=1,SUM(EB$12:EB19)=1,SUM(EB$12:EB19)=2),0,IF($C20+$ED19&gt;($ED$11*EB$8),1,IF($C20+$D20+$E20+$F20+$ED19&gt;($ED$11*EB$8),2,IF($C20+$D20+$E20+$F20+$G20+$ED19&gt;($ED$11*EB$8),3,0))))</f>
        <v>0</v>
      </c>
      <c r="EC20" s="239">
        <f>IF(OR(SUMIF(EC$12:EC19,2,EC$12:EC19)=2,SUMIF(EC$12:EC19,1,EC$12:EC19)=1,SUM(EC$12:EC19)=1,SUM(EC$12:EC19)=2),0,IF($C20+$ED19&gt;($ED$11*EC$8),1,IF($C20+$D20+$E20+$F20+$ED19&gt;($ED$11*EC$8),2,IF($C20+$D20+$E20+$F20+$G20+$ED19&gt;($ED$11*EC$8),3,0))))</f>
        <v>0</v>
      </c>
      <c r="ED20" s="197">
        <f>SUM($C$12:$F20)</f>
        <v>0</v>
      </c>
    </row>
    <row r="21" spans="1:134" ht="14.1" customHeight="1">
      <c r="A21" s="236">
        <v>10</v>
      </c>
      <c r="B21" s="265" t="s">
        <v>44</v>
      </c>
      <c r="C21" s="237">
        <v>0</v>
      </c>
      <c r="D21" s="237">
        <v>0</v>
      </c>
      <c r="E21" s="237">
        <v>0</v>
      </c>
      <c r="F21" s="237">
        <v>0</v>
      </c>
      <c r="G21" s="237">
        <v>0</v>
      </c>
      <c r="H21" s="239">
        <f>IF(OR(SUMIF(H$12:H20,2,H$12:H20)=2,SUMIF(H$12:H20,1,H$12:H20)=1,SUM(H$12:H20)=1,SUM(H$12:H20)=2),0,IF($C21+$ED20&gt;($ED$11*H$8),1,IF($C21+$D21+$E21+$F21+$ED20&gt;($ED$11*H$8),2,IF($C21+$D21+$E21+$F21+$G21+$ED20&gt;($ED$11*H$8),3,0))))</f>
        <v>0</v>
      </c>
      <c r="I21" s="239">
        <f>IF(OR(SUMIF(I$12:I20,2,I$12:I20)=2,SUMIF(I$12:I20,1,I$12:I20)=1,SUM(I$12:I20)=1,SUM(I$12:I20)=2),0,IF($C21+$ED20&gt;($ED$11*I$8),1,IF($C21+$D21+$E21+$F21+$ED20&gt;($ED$11*I$8),2,IF($C21+$D21+$E21+$F21+$G21+$ED20&gt;($ED$11*I$8),3,0))))</f>
        <v>0</v>
      </c>
      <c r="J21" s="239">
        <f>IF(OR(SUMIF(J$12:J20,2,J$12:J20)=2,SUMIF(J$12:J20,1,J$12:J20)=1,SUM(J$12:J20)=1,SUM(J$12:J20)=2),0,IF($C21+$ED20&gt;($ED$11*J$8),1,IF($C21+$D21+$E21+$F21+$ED20&gt;($ED$11*J$8),2,IF($C21+$D21+$E21+$F21+$G21+$ED20&gt;($ED$11*J$8),3,0))))</f>
        <v>0</v>
      </c>
      <c r="K21" s="239">
        <f>IF(OR(SUMIF(K$12:K20,2,K$12:K20)=2,SUMIF(K$12:K20,1,K$12:K20)=1,SUM(K$12:K20)=1,SUM(K$12:K20)=2),0,IF($C21+$ED20&gt;($ED$11*K$8),1,IF($C21+$D21+$E21+$F21+$ED20&gt;($ED$11*K$8),2,IF($C21+$D21+$E21+$F21+$G21+$ED20&gt;($ED$11*K$8),3,0))))</f>
        <v>0</v>
      </c>
      <c r="L21" s="239">
        <f>IF(OR(SUMIF(L$12:L20,2,L$12:L20)=2,SUMIF(L$12:L20,1,L$12:L20)=1,SUM(L$12:L20)=1,SUM(L$12:L20)=2),0,IF($C21+$ED20&gt;($ED$11*L$8),1,IF($C21+$D21+$E21+$F21+$ED20&gt;($ED$11*L$8),2,IF($C21+$D21+$E21+$F21+$G21+$ED20&gt;($ED$11*L$8),3,0))))</f>
        <v>0</v>
      </c>
      <c r="M21" s="239">
        <f>IF(OR(SUMIF(M$12:M20,2,M$12:M20)=2,SUMIF(M$12:M20,1,M$12:M20)=1,SUM(M$12:M20)=1,SUM(M$12:M20)=2),0,IF($C21+$ED20&gt;($ED$11*M$8),1,IF($C21+$D21+$E21+$F21+$ED20&gt;($ED$11*M$8),2,IF($C21+$D21+$E21+$F21+$G21+$ED20&gt;($ED$11*M$8),3,0))))</f>
        <v>0</v>
      </c>
      <c r="N21" s="239">
        <f>IF(OR(SUMIF(N$12:N20,2,N$12:N20)=2,SUMIF(N$12:N20,1,N$12:N20)=1,SUM(N$12:N20)=1,SUM(N$12:N20)=2),0,IF($C21+$ED20&gt;($ED$11*N$8),1,IF($C21+$D21+$E21+$F21+$ED20&gt;($ED$11*N$8),2,IF($C21+$D21+$E21+$F21+$G21+$ED20&gt;($ED$11*N$8),3,0))))</f>
        <v>0</v>
      </c>
      <c r="O21" s="239">
        <f>IF(OR(SUMIF(O$12:O20,2,O$12:O20)=2,SUMIF(O$12:O20,1,O$12:O20)=1,SUM(O$12:O20)=1,SUM(O$12:O20)=2),0,IF($C21+$ED20&gt;($ED$11*O$8),1,IF($C21+$D21+$E21+$F21+$ED20&gt;($ED$11*O$8),2,IF($C21+$D21+$E21+$F21+$G21+$ED20&gt;($ED$11*O$8),3,0))))</f>
        <v>0</v>
      </c>
      <c r="P21" s="239">
        <f>IF(OR(SUMIF(P$12:P20,2,P$12:P20)=2,SUMIF(P$12:P20,1,P$12:P20)=1,SUM(P$12:P20)=1,SUM(P$12:P20)=2),0,IF($C21+$ED20&gt;($ED$11*P$8),1,IF($C21+$D21+$E21+$F21+$ED20&gt;($ED$11*P$8),2,IF($C21+$D21+$E21+$F21+$G21+$ED20&gt;($ED$11*P$8),3,0))))</f>
        <v>0</v>
      </c>
      <c r="Q21" s="239">
        <f>IF(OR(SUMIF(Q$12:Q20,2,Q$12:Q20)=2,SUMIF(Q$12:Q20,1,Q$12:Q20)=1,SUM(Q$12:Q20)=1,SUM(Q$12:Q20)=2),0,IF($C21+$ED20&gt;($ED$11*Q$8),1,IF($C21+$D21+$E21+$F21+$ED20&gt;($ED$11*Q$8),2,IF($C21+$D21+$E21+$F21+$G21+$ED20&gt;($ED$11*Q$8),3,0))))</f>
        <v>0</v>
      </c>
      <c r="R21" s="239">
        <f>IF(OR(SUMIF(R$12:R20,2,R$12:R20)=2,SUMIF(R$12:R20,1,R$12:R20)=1,SUM(R$12:R20)=1,SUM(R$12:R20)=2),0,IF($C21+$ED20&gt;($ED$11*R$8),1,IF($C21+$D21+$E21+$F21+$ED20&gt;($ED$11*R$8),2,IF($C21+$D21+$E21+$F21+$G21+$ED20&gt;($ED$11*R$8),3,0))))</f>
        <v>0</v>
      </c>
      <c r="S21" s="239">
        <f>IF(OR(SUMIF(S$12:S20,2,S$12:S20)=2,SUMIF(S$12:S20,1,S$12:S20)=1,SUM(S$12:S20)=1,SUM(S$12:S20)=2),0,IF($C21+$ED20&gt;($ED$11*S$8),1,IF($C21+$D21+$E21+$F21+$ED20&gt;($ED$11*S$8),2,IF($C21+$D21+$E21+$F21+$G21+$ED20&gt;($ED$11*S$8),3,0))))</f>
        <v>0</v>
      </c>
      <c r="T21" s="239">
        <f>IF(OR(SUMIF(T$12:T20,2,T$12:T20)=2,SUMIF(T$12:T20,1,T$12:T20)=1,SUM(T$12:T20)=1,SUM(T$12:T20)=2),0,IF($C21+$ED20&gt;($ED$11*T$8),1,IF($C21+$D21+$E21+$F21+$ED20&gt;($ED$11*T$8),2,IF($C21+$D21+$E21+$F21+$G21+$ED20&gt;($ED$11*T$8),3,0))))</f>
        <v>0</v>
      </c>
      <c r="U21" s="239">
        <f>IF(OR(SUMIF(U$12:U20,2,U$12:U20)=2,SUMIF(U$12:U20,1,U$12:U20)=1,SUM(U$12:U20)=1,SUM(U$12:U20)=2),0,IF($C21+$ED20&gt;($ED$11*U$8),1,IF($C21+$D21+$E21+$F21+$ED20&gt;($ED$11*U$8),2,IF($C21+$D21+$E21+$F21+$G21+$ED20&gt;($ED$11*U$8),3,0))))</f>
        <v>0</v>
      </c>
      <c r="V21" s="239">
        <f>IF(OR(SUMIF(V$12:V20,2,V$12:V20)=2,SUMIF(V$12:V20,1,V$12:V20)=1,SUM(V$12:V20)=1,SUM(V$12:V20)=2),0,IF($C21+$ED20&gt;($ED$11*V$8),1,IF($C21+$D21+$E21+$F21+$ED20&gt;($ED$11*V$8),2,IF($C21+$D21+$E21+$F21+$G21+$ED20&gt;($ED$11*V$8),3,0))))</f>
        <v>0</v>
      </c>
      <c r="W21" s="239">
        <f>IF(OR(SUMIF(W$12:W20,2,W$12:W20)=2,SUMIF(W$12:W20,1,W$12:W20)=1,SUM(W$12:W20)=1,SUM(W$12:W20)=2),0,IF($C21+$ED20&gt;($ED$11*W$8),1,IF($C21+$D21+$E21+$F21+$ED20&gt;($ED$11*W$8),2,IF($C21+$D21+$E21+$F21+$G21+$ED20&gt;($ED$11*W$8),3,0))))</f>
        <v>0</v>
      </c>
      <c r="X21" s="239">
        <f>IF(OR(SUMIF(X$12:X20,2,X$12:X20)=2,SUMIF(X$12:X20,1,X$12:X20)=1,SUM(X$12:X20)=1,SUM(X$12:X20)=2),0,IF($C21+$ED20&gt;($ED$11*X$8),1,IF($C21+$D21+$E21+$F21+$ED20&gt;($ED$11*X$8),2,IF($C21+$D21+$E21+$F21+$G21+$ED20&gt;($ED$11*X$8),3,0))))</f>
        <v>0</v>
      </c>
      <c r="Y21" s="239">
        <f>IF(OR(SUMIF(Y$12:Y20,2,Y$12:Y20)=2,SUMIF(Y$12:Y20,1,Y$12:Y20)=1,SUM(Y$12:Y20)=1,SUM(Y$12:Y20)=2),0,IF($C21+$ED20&gt;($ED$11*Y$8),1,IF($C21+$D21+$E21+$F21+$ED20&gt;($ED$11*Y$8),2,IF($C21+$D21+$E21+$F21+$G21+$ED20&gt;($ED$11*Y$8),3,0))))</f>
        <v>0</v>
      </c>
      <c r="Z21" s="239">
        <f>IF(OR(SUMIF(Z$12:Z20,2,Z$12:Z20)=2,SUMIF(Z$12:Z20,1,Z$12:Z20)=1,SUM(Z$12:Z20)=1,SUM(Z$12:Z20)=2),0,IF($C21+$ED20&gt;($ED$11*Z$8),1,IF($C21+$D21+$E21+$F21+$ED20&gt;($ED$11*Z$8),2,IF($C21+$D21+$E21+$F21+$G21+$ED20&gt;($ED$11*Z$8),3,0))))</f>
        <v>0</v>
      </c>
      <c r="AA21" s="239">
        <f>IF(OR(SUMIF(AA$12:AA20,2,AA$12:AA20)=2,SUMIF(AA$12:AA20,1,AA$12:AA20)=1,SUM(AA$12:AA20)=1,SUM(AA$12:AA20)=2),0,IF($C21+$ED20&gt;($ED$11*AA$8),1,IF($C21+$D21+$E21+$F21+$ED20&gt;($ED$11*AA$8),2,IF($C21+$D21+$E21+$F21+$G21+$ED20&gt;($ED$11*AA$8),3,0))))</f>
        <v>0</v>
      </c>
      <c r="AB21" s="239">
        <f>IF(OR(SUMIF(AB$12:AB20,2,AB$12:AB20)=2,SUMIF(AB$12:AB20,1,AB$12:AB20)=1,SUM(AB$12:AB20)=1,SUM(AB$12:AB20)=2),0,IF($C21+$ED20&gt;($ED$11*AB$8),1,IF($C21+$D21+$E21+$F21+$ED20&gt;($ED$11*AB$8),2,IF($C21+$D21+$E21+$F21+$G21+$ED20&gt;($ED$11*AB$8),3,0))))</f>
        <v>0</v>
      </c>
      <c r="AC21" s="239">
        <f>IF(OR(SUMIF(AC$12:AC20,2,AC$12:AC20)=2,SUMIF(AC$12:AC20,1,AC$12:AC20)=1,SUM(AC$12:AC20)=1,SUM(AC$12:AC20)=2),0,IF($C21+$ED20&gt;($ED$11*AC$8),1,IF($C21+$D21+$E21+$F21+$ED20&gt;($ED$11*AC$8),2,IF($C21+$D21+$E21+$F21+$G21+$ED20&gt;($ED$11*AC$8),3,0))))</f>
        <v>0</v>
      </c>
      <c r="AD21" s="239">
        <f>IF(OR(SUMIF(AD$12:AD20,2,AD$12:AD20)=2,SUMIF(AD$12:AD20,1,AD$12:AD20)=1,SUM(AD$12:AD20)=1,SUM(AD$12:AD20)=2),0,IF($C21+$ED20&gt;($ED$11*AD$8),1,IF($C21+$D21+$E21+$F21+$ED20&gt;($ED$11*AD$8),2,IF($C21+$D21+$E21+$F21+$G21+$ED20&gt;($ED$11*AD$8),3,0))))</f>
        <v>0</v>
      </c>
      <c r="AE21" s="239">
        <f>IF(OR(SUMIF(AE$12:AE20,2,AE$12:AE20)=2,SUMIF(AE$12:AE20,1,AE$12:AE20)=1,SUM(AE$12:AE20)=1,SUM(AE$12:AE20)=2),0,IF($C21+$ED20&gt;($ED$11*AE$8),1,IF($C21+$D21+$E21+$F21+$ED20&gt;($ED$11*AE$8),2,IF($C21+$D21+$E21+$F21+$G21+$ED20&gt;($ED$11*AE$8),3,0))))</f>
        <v>0</v>
      </c>
      <c r="AF21" s="239">
        <f>IF(OR(SUMIF(AF$12:AF20,2,AF$12:AF20)=2,SUMIF(AF$12:AF20,1,AF$12:AF20)=1,SUM(AF$12:AF20)=1,SUM(AF$12:AF20)=2),0,IF($C21+$ED20&gt;($ED$11*AF$8),1,IF($C21+$D21+$E21+$F21+$ED20&gt;($ED$11*AF$8),2,IF($C21+$D21+$E21+$F21+$G21+$ED20&gt;($ED$11*AF$8),3,0))))</f>
        <v>0</v>
      </c>
      <c r="AG21" s="239">
        <f>IF(OR(SUMIF(AG$12:AG20,2,AG$12:AG20)=2,SUMIF(AG$12:AG20,1,AG$12:AG20)=1,SUM(AG$12:AG20)=1,SUM(AG$12:AG20)=2),0,IF($C21+$ED20&gt;($ED$11*AG$8),1,IF($C21+$D21+$E21+$F21+$ED20&gt;($ED$11*AG$8),2,IF($C21+$D21+$E21+$F21+$G21+$ED20&gt;($ED$11*AG$8),3,0))))</f>
        <v>0</v>
      </c>
      <c r="AH21" s="239">
        <f>IF(OR(SUMIF(AH$12:AH20,2,AH$12:AH20)=2,SUMIF(AH$12:AH20,1,AH$12:AH20)=1,SUM(AH$12:AH20)=1,SUM(AH$12:AH20)=2),0,IF($C21+$ED20&gt;($ED$11*AH$8),1,IF($C21+$D21+$E21+$F21+$ED20&gt;($ED$11*AH$8),2,IF($C21+$D21+$E21+$F21+$G21+$ED20&gt;($ED$11*AH$8),3,0))))</f>
        <v>0</v>
      </c>
      <c r="AI21" s="239">
        <f>IF(OR(SUMIF(AI$12:AI20,2,AI$12:AI20)=2,SUMIF(AI$12:AI20,1,AI$12:AI20)=1,SUM(AI$12:AI20)=1,SUM(AI$12:AI20)=2),0,IF($C21+$ED20&gt;($ED$11*AI$8),1,IF($C21+$D21+$E21+$F21+$ED20&gt;($ED$11*AI$8),2,IF($C21+$D21+$E21+$F21+$G21+$ED20&gt;($ED$11*AI$8),3,0))))</f>
        <v>0</v>
      </c>
      <c r="AJ21" s="239">
        <f>IF(OR(SUMIF(AJ$12:AJ20,2,AJ$12:AJ20)=2,SUMIF(AJ$12:AJ20,1,AJ$12:AJ20)=1,SUM(AJ$12:AJ20)=1,SUM(AJ$12:AJ20)=2),0,IF($C21+$ED20&gt;($ED$11*AJ$8),1,IF($C21+$D21+$E21+$F21+$ED20&gt;($ED$11*AJ$8),2,IF($C21+$D21+$E21+$F21+$G21+$ED20&gt;($ED$11*AJ$8),3,0))))</f>
        <v>0</v>
      </c>
      <c r="AK21" s="239">
        <f>IF(OR(SUMIF(AK$12:AK20,2,AK$12:AK20)=2,SUMIF(AK$12:AK20,1,AK$12:AK20)=1,SUM(AK$12:AK20)=1,SUM(AK$12:AK20)=2),0,IF($C21+$ED20&gt;($ED$11*AK$8),1,IF($C21+$D21+$E21+$F21+$ED20&gt;($ED$11*AK$8),2,IF($C21+$D21+$E21+$F21+$G21+$ED20&gt;($ED$11*AK$8),3,0))))</f>
        <v>0</v>
      </c>
      <c r="AL21" s="239">
        <f>IF(OR(SUMIF(AL$12:AL20,2,AL$12:AL20)=2,SUMIF(AL$12:AL20,1,AL$12:AL20)=1,SUM(AL$12:AL20)=1,SUM(AL$12:AL20)=2),0,IF($C21+$ED20&gt;($ED$11*AL$8),1,IF($C21+$D21+$E21+$F21+$ED20&gt;($ED$11*AL$8),2,IF($C21+$D21+$E21+$F21+$G21+$ED20&gt;($ED$11*AL$8),3,0))))</f>
        <v>0</v>
      </c>
      <c r="AM21" s="239">
        <f>IF(OR(SUMIF(AM$12:AM20,2,AM$12:AM20)=2,SUMIF(AM$12:AM20,1,AM$12:AM20)=1,SUM(AM$12:AM20)=1,SUM(AM$12:AM20)=2),0,IF($C21+$ED20&gt;($ED$11*AM$8),1,IF($C21+$D21+$E21+$F21+$ED20&gt;($ED$11*AM$8),2,IF($C21+$D21+$E21+$F21+$G21+$ED20&gt;($ED$11*AM$8),3,0))))</f>
        <v>0</v>
      </c>
      <c r="AN21" s="239">
        <f>IF(OR(SUMIF(AN$12:AN20,2,AN$12:AN20)=2,SUMIF(AN$12:AN20,1,AN$12:AN20)=1,SUM(AN$12:AN20)=1,SUM(AN$12:AN20)=2),0,IF($C21+$ED20&gt;($ED$11*AN$8),1,IF($C21+$D21+$E21+$F21+$ED20&gt;($ED$11*AN$8),2,IF($C21+$D21+$E21+$F21+$G21+$ED20&gt;($ED$11*AN$8),3,0))))</f>
        <v>0</v>
      </c>
      <c r="AO21" s="239">
        <f>IF(OR(SUMIF(AO$12:AO20,2,AO$12:AO20)=2,SUMIF(AO$12:AO20,1,AO$12:AO20)=1,SUM(AO$12:AO20)=1,SUM(AO$12:AO20)=2),0,IF($C21+$ED20&gt;($ED$11*AO$8),1,IF($C21+$D21+$E21+$F21+$ED20&gt;($ED$11*AO$8),2,IF($C21+$D21+$E21+$F21+$G21+$ED20&gt;($ED$11*AO$8),3,0))))</f>
        <v>0</v>
      </c>
      <c r="AP21" s="239">
        <f>IF(OR(SUMIF(AP$12:AP20,2,AP$12:AP20)=2,SUMIF(AP$12:AP20,1,AP$12:AP20)=1,SUM(AP$12:AP20)=1,SUM(AP$12:AP20)=2),0,IF($C21+$ED20&gt;($ED$11*AP$8),1,IF($C21+$D21+$E21+$F21+$ED20&gt;($ED$11*AP$8),2,IF($C21+$D21+$E21+$F21+$G21+$ED20&gt;($ED$11*AP$8),3,0))))</f>
        <v>0</v>
      </c>
      <c r="AQ21" s="239">
        <f>IF(OR(SUMIF(AQ$12:AQ20,2,AQ$12:AQ20)=2,SUMIF(AQ$12:AQ20,1,AQ$12:AQ20)=1,SUM(AQ$12:AQ20)=1,SUM(AQ$12:AQ20)=2),0,IF($C21+$ED20&gt;($ED$11*AQ$8),1,IF($C21+$D21+$E21+$F21+$ED20&gt;($ED$11*AQ$8),2,IF($C21+$D21+$E21+$F21+$G21+$ED20&gt;($ED$11*AQ$8),3,0))))</f>
        <v>0</v>
      </c>
      <c r="AR21" s="239">
        <f>IF(OR(SUMIF(AR$12:AR20,2,AR$12:AR20)=2,SUMIF(AR$12:AR20,1,AR$12:AR20)=1,SUM(AR$12:AR20)=1,SUM(AR$12:AR20)=2),0,IF($C21+$ED20&gt;($ED$11*AR$8),1,IF($C21+$D21+$E21+$F21+$ED20&gt;($ED$11*AR$8),2,IF($C21+$D21+$E21+$F21+$G21+$ED20&gt;($ED$11*AR$8),3,0))))</f>
        <v>0</v>
      </c>
      <c r="AS21" s="239">
        <f>IF(OR(SUMIF(AS$12:AS20,2,AS$12:AS20)=2,SUMIF(AS$12:AS20,1,AS$12:AS20)=1,SUM(AS$12:AS20)=1,SUM(AS$12:AS20)=2),0,IF($C21+$ED20&gt;($ED$11*AS$8),1,IF($C21+$D21+$E21+$F21+$ED20&gt;($ED$11*AS$8),2,IF($C21+$D21+$E21+$F21+$G21+$ED20&gt;($ED$11*AS$8),3,0))))</f>
        <v>0</v>
      </c>
      <c r="AT21" s="239">
        <f>IF(OR(SUMIF(AT$12:AT20,2,AT$12:AT20)=2,SUMIF(AT$12:AT20,1,AT$12:AT20)=1,SUM(AT$12:AT20)=1,SUM(AT$12:AT20)=2),0,IF($C21+$ED20&gt;($ED$11*AT$8),1,IF($C21+$D21+$E21+$F21+$ED20&gt;($ED$11*AT$8),2,IF($C21+$D21+$E21+$F21+$G21+$ED20&gt;($ED$11*AT$8),3,0))))</f>
        <v>0</v>
      </c>
      <c r="AU21" s="239">
        <f>IF(OR(SUMIF(AU$12:AU20,2,AU$12:AU20)=2,SUMIF(AU$12:AU20,1,AU$12:AU20)=1,SUM(AU$12:AU20)=1,SUM(AU$12:AU20)=2),0,IF($C21+$ED20&gt;($ED$11*AU$8),1,IF($C21+$D21+$E21+$F21+$ED20&gt;($ED$11*AU$8),2,IF($C21+$D21+$E21+$F21+$G21+$ED20&gt;($ED$11*AU$8),3,0))))</f>
        <v>0</v>
      </c>
      <c r="AV21" s="239">
        <f>IF(OR(SUMIF(AV$12:AV20,2,AV$12:AV20)=2,SUMIF(AV$12:AV20,1,AV$12:AV20)=1,SUM(AV$12:AV20)=1,SUM(AV$12:AV20)=2),0,IF($C21+$ED20&gt;($ED$11*AV$8),1,IF($C21+$D21+$E21+$F21+$ED20&gt;($ED$11*AV$8),2,IF($C21+$D21+$E21+$F21+$G21+$ED20&gt;($ED$11*AV$8),3,0))))</f>
        <v>0</v>
      </c>
      <c r="AW21" s="239">
        <f>IF(OR(SUMIF(AW$12:AW20,2,AW$12:AW20)=2,SUMIF(AW$12:AW20,1,AW$12:AW20)=1,SUM(AW$12:AW20)=1,SUM(AW$12:AW20)=2),0,IF($C21+$ED20&gt;($ED$11*AW$8),1,IF($C21+$D21+$E21+$F21+$ED20&gt;($ED$11*AW$8),2,IF($C21+$D21+$E21+$F21+$G21+$ED20&gt;($ED$11*AW$8),3,0))))</f>
        <v>0</v>
      </c>
      <c r="AX21" s="239">
        <f>IF(OR(SUMIF(AX$12:AX20,2,AX$12:AX20)=2,SUMIF(AX$12:AX20,1,AX$12:AX20)=1,SUM(AX$12:AX20)=1,SUM(AX$12:AX20)=2),0,IF($C21+$ED20&gt;($ED$11*AX$8),1,IF($C21+$D21+$E21+$F21+$ED20&gt;($ED$11*AX$8),2,IF($C21+$D21+$E21+$F21+$G21+$ED20&gt;($ED$11*AX$8),3,0))))</f>
        <v>0</v>
      </c>
      <c r="AY21" s="239">
        <f>IF(OR(SUMIF(AY$12:AY20,2,AY$12:AY20)=2,SUMIF(AY$12:AY20,1,AY$12:AY20)=1,SUM(AY$12:AY20)=1,SUM(AY$12:AY20)=2),0,IF($C21+$ED20&gt;($ED$11*AY$8),1,IF($C21+$D21+$E21+$F21+$ED20&gt;($ED$11*AY$8),2,IF($C21+$D21+$E21+$F21+$G21+$ED20&gt;($ED$11*AY$8),3,0))))</f>
        <v>0</v>
      </c>
      <c r="AZ21" s="239">
        <f>IF(OR(SUMIF(AZ$12:AZ20,2,AZ$12:AZ20)=2,SUMIF(AZ$12:AZ20,1,AZ$12:AZ20)=1,SUM(AZ$12:AZ20)=1,SUM(AZ$12:AZ20)=2),0,IF($C21+$ED20&gt;($ED$11*AZ$8),1,IF($C21+$D21+$E21+$F21+$ED20&gt;($ED$11*AZ$8),2,IF($C21+$D21+$E21+$F21+$G21+$ED20&gt;($ED$11*AZ$8),3,0))))</f>
        <v>0</v>
      </c>
      <c r="BA21" s="239">
        <f>IF(OR(SUMIF(BA$12:BA20,2,BA$12:BA20)=2,SUMIF(BA$12:BA20,1,BA$12:BA20)=1,SUM(BA$12:BA20)=1,SUM(BA$12:BA20)=2),0,IF($C21+$ED20&gt;($ED$11*BA$8),1,IF($C21+$D21+$E21+$F21+$ED20&gt;($ED$11*BA$8),2,IF($C21+$D21+$E21+$F21+$G21+$ED20&gt;($ED$11*BA$8),3,0))))</f>
        <v>0</v>
      </c>
      <c r="BB21" s="239">
        <f>IF(OR(SUMIF(BB$12:BB20,2,BB$12:BB20)=2,SUMIF(BB$12:BB20,1,BB$12:BB20)=1,SUM(BB$12:BB20)=1,SUM(BB$12:BB20)=2),0,IF($C21+$ED20&gt;($ED$11*BB$8),1,IF($C21+$D21+$E21+$F21+$ED20&gt;($ED$11*BB$8),2,IF($C21+$D21+$E21+$F21+$G21+$ED20&gt;($ED$11*BB$8),3,0))))</f>
        <v>0</v>
      </c>
      <c r="BC21" s="239">
        <f>IF(OR(SUMIF(BC$12:BC20,2,BC$12:BC20)=2,SUMIF(BC$12:BC20,1,BC$12:BC20)=1,SUM(BC$12:BC20)=1,SUM(BC$12:BC20)=2),0,IF($C21+$ED20&gt;($ED$11*BC$8),1,IF($C21+$D21+$E21+$F21+$ED20&gt;($ED$11*BC$8),2,IF($C21+$D21+$E21+$F21+$G21+$ED20&gt;($ED$11*BC$8),3,0))))</f>
        <v>0</v>
      </c>
      <c r="BD21" s="239">
        <f>IF(OR(SUMIF(BD$12:BD20,2,BD$12:BD20)=2,SUMIF(BD$12:BD20,1,BD$12:BD20)=1,SUM(BD$12:BD20)=1,SUM(BD$12:BD20)=2),0,IF($C21+$ED20&gt;($ED$11*BD$8),1,IF($C21+$D21+$E21+$F21+$ED20&gt;($ED$11*BD$8),2,IF($C21+$D21+$E21+$F21+$G21+$ED20&gt;($ED$11*BD$8),3,0))))</f>
        <v>0</v>
      </c>
      <c r="BE21" s="239">
        <f>IF(OR(SUMIF(BE$12:BE20,2,BE$12:BE20)=2,SUMIF(BE$12:BE20,1,BE$12:BE20)=1,SUM(BE$12:BE20)=1,SUM(BE$12:BE20)=2),0,IF($C21+$ED20&gt;($ED$11*BE$8),1,IF($C21+$D21+$E21+$F21+$ED20&gt;($ED$11*BE$8),2,IF($C21+$D21+$E21+$F21+$G21+$ED20&gt;($ED$11*BE$8),3,0))))</f>
        <v>0</v>
      </c>
      <c r="BF21" s="239">
        <f>IF(OR(SUMIF(BF$12:BF20,2,BF$12:BF20)=2,SUMIF(BF$12:BF20,1,BF$12:BF20)=1,SUM(BF$12:BF20)=1,SUM(BF$12:BF20)=2),0,IF($C21+$ED20&gt;($ED$11*BF$8),1,IF($C21+$D21+$E21+$F21+$ED20&gt;($ED$11*BF$8),2,IF($C21+$D21+$E21+$F21+$G21+$ED20&gt;($ED$11*BF$8),3,0))))</f>
        <v>0</v>
      </c>
      <c r="BG21" s="239">
        <f>IF(OR(SUMIF(BG$12:BG20,2,BG$12:BG20)=2,SUMIF(BG$12:BG20,1,BG$12:BG20)=1,SUM(BG$12:BG20)=1,SUM(BG$12:BG20)=2),0,IF($C21+$ED20&gt;($ED$11*BG$8),1,IF($C21+$D21+$E21+$F21+$ED20&gt;($ED$11*BG$8),2,IF($C21+$D21+$E21+$F21+$G21+$ED20&gt;($ED$11*BG$8),3,0))))</f>
        <v>0</v>
      </c>
      <c r="BH21" s="239">
        <f>IF(OR(SUMIF(BH$12:BH20,2,BH$12:BH20)=2,SUMIF(BH$12:BH20,1,BH$12:BH20)=1,SUM(BH$12:BH20)=1,SUM(BH$12:BH20)=2),0,IF($C21+$ED20&gt;($ED$11*BH$8),1,IF($C21+$D21+$E21+$F21+$ED20&gt;($ED$11*BH$8),2,IF($C21+$D21+$E21+$F21+$G21+$ED20&gt;($ED$11*BH$8),3,0))))</f>
        <v>0</v>
      </c>
      <c r="BI21" s="239">
        <f>IF(OR(SUMIF(BI$12:BI20,2,BI$12:BI20)=2,SUMIF(BI$12:BI20,1,BI$12:BI20)=1,SUM(BI$12:BI20)=1,SUM(BI$12:BI20)=2),0,IF($C21+$ED20&gt;($ED$11*BI$8),1,IF($C21+$D21+$E21+$F21+$ED20&gt;($ED$11*BI$8),2,IF($C21+$D21+$E21+$F21+$G21+$ED20&gt;($ED$11*BI$8),3,0))))</f>
        <v>0</v>
      </c>
      <c r="BJ21" s="239">
        <f>IF(OR(SUMIF(BJ$12:BJ20,2,BJ$12:BJ20)=2,SUMIF(BJ$12:BJ20,1,BJ$12:BJ20)=1,SUM(BJ$12:BJ20)=1,SUM(BJ$12:BJ20)=2),0,IF($C21+$ED20&gt;($ED$11*BJ$8),1,IF($C21+$D21+$E21+$F21+$ED20&gt;($ED$11*BJ$8),2,IF($C21+$D21+$E21+$F21+$G21+$ED20&gt;($ED$11*BJ$8),3,0))))</f>
        <v>0</v>
      </c>
      <c r="BK21" s="239">
        <f>IF(OR(SUMIF(BK$12:BK20,2,BK$12:BK20)=2,SUMIF(BK$12:BK20,1,BK$12:BK20)=1,SUM(BK$12:BK20)=1,SUM(BK$12:BK20)=2),0,IF($C21+$ED20&gt;($ED$11*BK$8),1,IF($C21+$D21+$E21+$F21+$ED20&gt;($ED$11*BK$8),2,IF($C21+$D21+$E21+$F21+$G21+$ED20&gt;($ED$11*BK$8),3,0))))</f>
        <v>0</v>
      </c>
      <c r="BL21" s="239">
        <f>IF(OR(SUMIF(BL$12:BL20,2,BL$12:BL20)=2,SUMIF(BL$12:BL20,1,BL$12:BL20)=1,SUM(BL$12:BL20)=1,SUM(BL$12:BL20)=2),0,IF($C21+$ED20&gt;($ED$11*BL$8),1,IF($C21+$D21+$E21+$F21+$ED20&gt;($ED$11*BL$8),2,IF($C21+$D21+$E21+$F21+$G21+$ED20&gt;($ED$11*BL$8),3,0))))</f>
        <v>0</v>
      </c>
      <c r="BM21" s="239">
        <f>IF(OR(SUMIF(BM$12:BM20,2,BM$12:BM20)=2,SUMIF(BM$12:BM20,1,BM$12:BM20)=1,SUM(BM$12:BM20)=1,SUM(BM$12:BM20)=2),0,IF($C21+$ED20&gt;($ED$11*BM$8),1,IF($C21+$D21+$E21+$F21+$ED20&gt;($ED$11*BM$8),2,IF($C21+$D21+$E21+$F21+$G21+$ED20&gt;($ED$11*BM$8),3,0))))</f>
        <v>0</v>
      </c>
      <c r="BN21" s="239">
        <f>IF(OR(SUMIF(BN$12:BN20,2,BN$12:BN20)=2,SUMIF(BN$12:BN20,1,BN$12:BN20)=1,SUM(BN$12:BN20)=1,SUM(BN$12:BN20)=2),0,IF($C21+$ED20&gt;($ED$11*BN$8),1,IF($C21+$D21+$E21+$F21+$ED20&gt;($ED$11*BN$8),2,IF($C21+$D21+$E21+$F21+$G21+$ED20&gt;($ED$11*BN$8),3,0))))</f>
        <v>0</v>
      </c>
      <c r="BO21" s="239">
        <f>IF(OR(SUMIF(BO$12:BO20,2,BO$12:BO20)=2,SUMIF(BO$12:BO20,1,BO$12:BO20)=1,SUM(BO$12:BO20)=1,SUM(BO$12:BO20)=2),0,IF($C21+$ED20&gt;($ED$11*BO$8),1,IF($C21+$D21+$E21+$F21+$ED20&gt;($ED$11*BO$8),2,IF($C21+$D21+$E21+$F21+$G21+$ED20&gt;($ED$11*BO$8),3,0))))</f>
        <v>0</v>
      </c>
      <c r="BP21" s="239">
        <f>IF(OR(SUMIF(BP$12:BP20,2,BP$12:BP20)=2,SUMIF(BP$12:BP20,1,BP$12:BP20)=1,SUM(BP$12:BP20)=1,SUM(BP$12:BP20)=2),0,IF($C21+$ED20&gt;($ED$11*BP$8),1,IF($C21+$D21+$E21+$F21+$ED20&gt;($ED$11*BP$8),2,IF($C21+$D21+$E21+$F21+$G21+$ED20&gt;($ED$11*BP$8),3,0))))</f>
        <v>0</v>
      </c>
      <c r="BQ21" s="239">
        <f>IF(OR(SUMIF(BQ$12:BQ20,2,BQ$12:BQ20)=2,SUMIF(BQ$12:BQ20,1,BQ$12:BQ20)=1,SUM(BQ$12:BQ20)=1,SUM(BQ$12:BQ20)=2),0,IF($C21+$ED20&gt;($ED$11*BQ$8),1,IF($C21+$D21+$E21+$F21+$ED20&gt;($ED$11*BQ$8),2,IF($C21+$D21+$E21+$F21+$G21+$ED20&gt;($ED$11*BQ$8),3,0))))</f>
        <v>0</v>
      </c>
      <c r="BR21" s="239">
        <f>IF(OR(SUMIF(BR$12:BR20,2,BR$12:BR20)=2,SUMIF(BR$12:BR20,1,BR$12:BR20)=1,SUM(BR$12:BR20)=1,SUM(BR$12:BR20)=2),0,IF($C21+$ED20&gt;($ED$11*BR$8),1,IF($C21+$D21+$E21+$F21+$ED20&gt;($ED$11*BR$8),2,IF($C21+$D21+$E21+$F21+$G21+$ED20&gt;($ED$11*BR$8),3,0))))</f>
        <v>0</v>
      </c>
      <c r="BS21" s="239">
        <f>IF(OR(SUMIF(BS$12:BS20,2,BS$12:BS20)=2,SUMIF(BS$12:BS20,1,BS$12:BS20)=1,SUM(BS$12:BS20)=1,SUM(BS$12:BS20)=2),0,IF($C21+$ED20&gt;($ED$11*BS$8),1,IF($C21+$D21+$E21+$F21+$ED20&gt;($ED$11*BS$8),2,IF($C21+$D21+$E21+$F21+$G21+$ED20&gt;($ED$11*BS$8),3,0))))</f>
        <v>0</v>
      </c>
      <c r="BT21" s="239">
        <f>IF(OR(SUMIF(BT$12:BT20,2,BT$12:BT20)=2,SUMIF(BT$12:BT20,1,BT$12:BT20)=1,SUM(BT$12:BT20)=1,SUM(BT$12:BT20)=2),0,IF($C21+$ED20&gt;($ED$11*BT$8),1,IF($C21+$D21+$E21+$F21+$ED20&gt;($ED$11*BT$8),2,IF($C21+$D21+$E21+$F21+$G21+$ED20&gt;($ED$11*BT$8),3,0))))</f>
        <v>0</v>
      </c>
      <c r="BU21" s="239">
        <f>IF(OR(SUMIF(BU$12:BU20,2,BU$12:BU20)=2,SUMIF(BU$12:BU20,1,BU$12:BU20)=1,SUM(BU$12:BU20)=1,SUM(BU$12:BU20)=2),0,IF($C21+$ED20&gt;($ED$11*BU$8),1,IF($C21+$D21+$E21+$F21+$ED20&gt;($ED$11*BU$8),2,IF($C21+$D21+$E21+$F21+$G21+$ED20&gt;($ED$11*BU$8),3,0))))</f>
        <v>0</v>
      </c>
      <c r="BV21" s="239">
        <f>IF(OR(SUMIF(BV$12:BV20,2,BV$12:BV20)=2,SUMIF(BV$12:BV20,1,BV$12:BV20)=1,SUM(BV$12:BV20)=1,SUM(BV$12:BV20)=2),0,IF($C21+$ED20&gt;($ED$11*BV$8),1,IF($C21+$D21+$E21+$F21+$ED20&gt;($ED$11*BV$8),2,IF($C21+$D21+$E21+$F21+$G21+$ED20&gt;($ED$11*BV$8),3,0))))</f>
        <v>0</v>
      </c>
      <c r="BW21" s="239">
        <f>IF(OR(SUMIF(BW$12:BW20,2,BW$12:BW20)=2,SUMIF(BW$12:BW20,1,BW$12:BW20)=1,SUM(BW$12:BW20)=1,SUM(BW$12:BW20)=2),0,IF($C21+$ED20&gt;($ED$11*BW$8),1,IF($C21+$D21+$E21+$F21+$ED20&gt;($ED$11*BW$8),2,IF($C21+$D21+$E21+$F21+$G21+$ED20&gt;($ED$11*BW$8),3,0))))</f>
        <v>0</v>
      </c>
      <c r="BX21" s="239">
        <f>IF(OR(SUMIF(BX$12:BX20,2,BX$12:BX20)=2,SUMIF(BX$12:BX20,1,BX$12:BX20)=1,SUM(BX$12:BX20)=1,SUM(BX$12:BX20)=2),0,IF($C21+$ED20&gt;($ED$11*BX$8),1,IF($C21+$D21+$E21+$F21+$ED20&gt;($ED$11*BX$8),2,IF($C21+$D21+$E21+$F21+$G21+$ED20&gt;($ED$11*BX$8),3,0))))</f>
        <v>0</v>
      </c>
      <c r="BY21" s="239">
        <f>IF(OR(SUMIF(BY$12:BY20,2,BY$12:BY20)=2,SUMIF(BY$12:BY20,1,BY$12:BY20)=1,SUM(BY$12:BY20)=1,SUM(BY$12:BY20)=2),0,IF($C21+$ED20&gt;($ED$11*BY$8),1,IF($C21+$D21+$E21+$F21+$ED20&gt;($ED$11*BY$8),2,IF($C21+$D21+$E21+$F21+$G21+$ED20&gt;($ED$11*BY$8),3,0))))</f>
        <v>0</v>
      </c>
      <c r="BZ21" s="239">
        <f>IF(OR(SUMIF(BZ$12:BZ20,2,BZ$12:BZ20)=2,SUMIF(BZ$12:BZ20,1,BZ$12:BZ20)=1,SUM(BZ$12:BZ20)=1,SUM(BZ$12:BZ20)=2),0,IF($C21+$ED20&gt;($ED$11*BZ$8),1,IF($C21+$D21+$E21+$F21+$ED20&gt;($ED$11*BZ$8),2,IF($C21+$D21+$E21+$F21+$G21+$ED20&gt;($ED$11*BZ$8),3,0))))</f>
        <v>0</v>
      </c>
      <c r="CA21" s="239">
        <f>IF(OR(SUMIF(CA$12:CA20,2,CA$12:CA20)=2,SUMIF(CA$12:CA20,1,CA$12:CA20)=1,SUM(CA$12:CA20)=1,SUM(CA$12:CA20)=2),0,IF($C21+$ED20&gt;($ED$11*CA$8),1,IF($C21+$D21+$E21+$F21+$ED20&gt;($ED$11*CA$8),2,IF($C21+$D21+$E21+$F21+$G21+$ED20&gt;($ED$11*CA$8),3,0))))</f>
        <v>0</v>
      </c>
      <c r="CB21" s="239">
        <f>IF(OR(SUMIF(CB$12:CB20,2,CB$12:CB20)=2,SUMIF(CB$12:CB20,1,CB$12:CB20)=1,SUM(CB$12:CB20)=1,SUM(CB$12:CB20)=2),0,IF($C21+$ED20&gt;($ED$11*CB$8),1,IF($C21+$D21+$E21+$F21+$ED20&gt;($ED$11*CB$8),2,IF($C21+$D21+$E21+$F21+$G21+$ED20&gt;($ED$11*CB$8),3,0))))</f>
        <v>0</v>
      </c>
      <c r="CC21" s="239">
        <f>IF(OR(SUMIF(CC$12:CC20,2,CC$12:CC20)=2,SUMIF(CC$12:CC20,1,CC$12:CC20)=1,SUM(CC$12:CC20)=1,SUM(CC$12:CC20)=2),0,IF($C21+$ED20&gt;($ED$11*CC$8),1,IF($C21+$D21+$E21+$F21+$ED20&gt;($ED$11*CC$8),2,IF($C21+$D21+$E21+$F21+$G21+$ED20&gt;($ED$11*CC$8),3,0))))</f>
        <v>0</v>
      </c>
      <c r="CD21" s="239">
        <f>IF(OR(SUMIF(CD$12:CD20,2,CD$12:CD20)=2,SUMIF(CD$12:CD20,1,CD$12:CD20)=1,SUM(CD$12:CD20)=1,SUM(CD$12:CD20)=2),0,IF($C21+$ED20&gt;($ED$11*CD$8),1,IF($C21+$D21+$E21+$F21+$ED20&gt;($ED$11*CD$8),2,IF($C21+$D21+$E21+$F21+$G21+$ED20&gt;($ED$11*CD$8),3,0))))</f>
        <v>0</v>
      </c>
      <c r="CE21" s="239">
        <f>IF(OR(SUMIF(CE$12:CE20,2,CE$12:CE20)=2,SUMIF(CE$12:CE20,1,CE$12:CE20)=1,SUM(CE$12:CE20)=1,SUM(CE$12:CE20)=2),0,IF($C21+$ED20&gt;($ED$11*CE$8),1,IF($C21+$D21+$E21+$F21+$ED20&gt;($ED$11*CE$8),2,IF($C21+$D21+$E21+$F21+$G21+$ED20&gt;($ED$11*CE$8),3,0))))</f>
        <v>0</v>
      </c>
      <c r="CF21" s="239">
        <f>IF(OR(SUMIF(CF$12:CF20,2,CF$12:CF20)=2,SUMIF(CF$12:CF20,1,CF$12:CF20)=1,SUM(CF$12:CF20)=1,SUM(CF$12:CF20)=2),0,IF($C21+$ED20&gt;($ED$11*CF$8),1,IF($C21+$D21+$E21+$F21+$ED20&gt;($ED$11*CF$8),2,IF($C21+$D21+$E21+$F21+$G21+$ED20&gt;($ED$11*CF$8),3,0))))</f>
        <v>0</v>
      </c>
      <c r="CG21" s="239">
        <f>IF(OR(SUMIF(CG$12:CG20,2,CG$12:CG20)=2,SUMIF(CG$12:CG20,1,CG$12:CG20)=1,SUM(CG$12:CG20)=1,SUM(CG$12:CG20)=2),0,IF($C21+$ED20&gt;($ED$11*CG$8),1,IF($C21+$D21+$E21+$F21+$ED20&gt;($ED$11*CG$8),2,IF($C21+$D21+$E21+$F21+$G21+$ED20&gt;($ED$11*CG$8),3,0))))</f>
        <v>0</v>
      </c>
      <c r="CH21" s="239">
        <f>IF(OR(SUMIF(CH$12:CH20,2,CH$12:CH20)=2,SUMIF(CH$12:CH20,1,CH$12:CH20)=1,SUM(CH$12:CH20)=1,SUM(CH$12:CH20)=2),0,IF($C21+$ED20&gt;($ED$11*CH$8),1,IF($C21+$D21+$E21+$F21+$ED20&gt;($ED$11*CH$8),2,IF($C21+$D21+$E21+$F21+$G21+$ED20&gt;($ED$11*CH$8),3,0))))</f>
        <v>0</v>
      </c>
      <c r="CI21" s="239">
        <f>IF(OR(SUMIF(CI$12:CI20,2,CI$12:CI20)=2,SUMIF(CI$12:CI20,1,CI$12:CI20)=1,SUM(CI$12:CI20)=1,SUM(CI$12:CI20)=2),0,IF($C21+$ED20&gt;($ED$11*CI$8),1,IF($C21+$D21+$E21+$F21+$ED20&gt;($ED$11*CI$8),2,IF($C21+$D21+$E21+$F21+$G21+$ED20&gt;($ED$11*CI$8),3,0))))</f>
        <v>0</v>
      </c>
      <c r="CJ21" s="239">
        <f>IF(OR(SUMIF(CJ$12:CJ20,2,CJ$12:CJ20)=2,SUMIF(CJ$12:CJ20,1,CJ$12:CJ20)=1,SUM(CJ$12:CJ20)=1,SUM(CJ$12:CJ20)=2),0,IF($C21+$ED20&gt;($ED$11*CJ$8),1,IF($C21+$D21+$E21+$F21+$ED20&gt;($ED$11*CJ$8),2,IF($C21+$D21+$E21+$F21+$G21+$ED20&gt;($ED$11*CJ$8),3,0))))</f>
        <v>0</v>
      </c>
      <c r="CK21" s="239">
        <f>IF(OR(SUMIF(CK$12:CK20,2,CK$12:CK20)=2,SUMIF(CK$12:CK20,1,CK$12:CK20)=1,SUM(CK$12:CK20)=1,SUM(CK$12:CK20)=2),0,IF($C21+$ED20&gt;($ED$11*CK$8),1,IF($C21+$D21+$E21+$F21+$ED20&gt;($ED$11*CK$8),2,IF($C21+$D21+$E21+$F21+$G21+$ED20&gt;($ED$11*CK$8),3,0))))</f>
        <v>0</v>
      </c>
      <c r="CL21" s="239">
        <f>IF(OR(SUMIF(CL$12:CL20,2,CL$12:CL20)=2,SUMIF(CL$12:CL20,1,CL$12:CL20)=1,SUM(CL$12:CL20)=1,SUM(CL$12:CL20)=2),0,IF($C21+$ED20&gt;($ED$11*CL$8),1,IF($C21+$D21+$E21+$F21+$ED20&gt;($ED$11*CL$8),2,IF($C21+$D21+$E21+$F21+$G21+$ED20&gt;($ED$11*CL$8),3,0))))</f>
        <v>0</v>
      </c>
      <c r="CM21" s="239">
        <f>IF(OR(SUMIF(CM$12:CM20,2,CM$12:CM20)=2,SUMIF(CM$12:CM20,1,CM$12:CM20)=1,SUM(CM$12:CM20)=1,SUM(CM$12:CM20)=2),0,IF($C21+$ED20&gt;($ED$11*CM$8),1,IF($C21+$D21+$E21+$F21+$ED20&gt;($ED$11*CM$8),2,IF($C21+$D21+$E21+$F21+$G21+$ED20&gt;($ED$11*CM$8),3,0))))</f>
        <v>0</v>
      </c>
      <c r="CN21" s="239">
        <f>IF(OR(SUMIF(CN$12:CN20,2,CN$12:CN20)=2,SUMIF(CN$12:CN20,1,CN$12:CN20)=1,SUM(CN$12:CN20)=1,SUM(CN$12:CN20)=2),0,IF($C21+$ED20&gt;($ED$11*CN$8),1,IF($C21+$D21+$E21+$F21+$ED20&gt;($ED$11*CN$8),2,IF($C21+$D21+$E21+$F21+$G21+$ED20&gt;($ED$11*CN$8),3,0))))</f>
        <v>0</v>
      </c>
      <c r="CO21" s="239">
        <f>IF(OR(SUMIF(CO$12:CO20,2,CO$12:CO20)=2,SUMIF(CO$12:CO20,1,CO$12:CO20)=1,SUM(CO$12:CO20)=1,SUM(CO$12:CO20)=2),0,IF($C21+$ED20&gt;($ED$11*CO$8),1,IF($C21+$D21+$E21+$F21+$ED20&gt;($ED$11*CO$8),2,IF($C21+$D21+$E21+$F21+$G21+$ED20&gt;($ED$11*CO$8),3,0))))</f>
        <v>0</v>
      </c>
      <c r="CP21" s="239">
        <f>IF(OR(SUMIF(CP$12:CP20,2,CP$12:CP20)=2,SUMIF(CP$12:CP20,1,CP$12:CP20)=1,SUM(CP$12:CP20)=1,SUM(CP$12:CP20)=2),0,IF($C21+$ED20&gt;($ED$11*CP$8),1,IF($C21+$D21+$E21+$F21+$ED20&gt;($ED$11*CP$8),2,IF($C21+$D21+$E21+$F21+$G21+$ED20&gt;($ED$11*CP$8),3,0))))</f>
        <v>0</v>
      </c>
      <c r="CQ21" s="239">
        <f>IF(OR(SUMIF(CQ$12:CQ20,2,CQ$12:CQ20)=2,SUMIF(CQ$12:CQ20,1,CQ$12:CQ20)=1,SUM(CQ$12:CQ20)=1,SUM(CQ$12:CQ20)=2),0,IF($C21+$ED20&gt;($ED$11*CQ$8),1,IF($C21+$D21+$E21+$F21+$ED20&gt;($ED$11*CQ$8),2,IF($C21+$D21+$E21+$F21+$G21+$ED20&gt;($ED$11*CQ$8),3,0))))</f>
        <v>0</v>
      </c>
      <c r="CR21" s="239">
        <f>IF(OR(SUMIF(CR$12:CR20,2,CR$12:CR20)=2,SUMIF(CR$12:CR20,1,CR$12:CR20)=1,SUM(CR$12:CR20)=1,SUM(CR$12:CR20)=2),0,IF($C21+$ED20&gt;($ED$11*CR$8),1,IF($C21+$D21+$E21+$F21+$ED20&gt;($ED$11*CR$8),2,IF($C21+$D21+$E21+$F21+$G21+$ED20&gt;($ED$11*CR$8),3,0))))</f>
        <v>0</v>
      </c>
      <c r="CS21" s="239">
        <f>IF(OR(SUMIF(CS$12:CS20,2,CS$12:CS20)=2,SUMIF(CS$12:CS20,1,CS$12:CS20)=1,SUM(CS$12:CS20)=1,SUM(CS$12:CS20)=2),0,IF($C21+$ED20&gt;($ED$11*CS$8),1,IF($C21+$D21+$E21+$F21+$ED20&gt;($ED$11*CS$8),2,IF($C21+$D21+$E21+$F21+$G21+$ED20&gt;($ED$11*CS$8),3,0))))</f>
        <v>0</v>
      </c>
      <c r="CT21" s="239">
        <f>IF(OR(SUMIF(CT$12:CT20,2,CT$12:CT20)=2,SUMIF(CT$12:CT20,1,CT$12:CT20)=1,SUM(CT$12:CT20)=1,SUM(CT$12:CT20)=2),0,IF($C21+$ED20&gt;($ED$11*CT$8),1,IF($C21+$D21+$E21+$F21+$ED20&gt;($ED$11*CT$8),2,IF($C21+$D21+$E21+$F21+$G21+$ED20&gt;($ED$11*CT$8),3,0))))</f>
        <v>0</v>
      </c>
      <c r="CU21" s="239">
        <f>IF(OR(SUMIF(CU$12:CU20,2,CU$12:CU20)=2,SUMIF(CU$12:CU20,1,CU$12:CU20)=1,SUM(CU$12:CU20)=1,SUM(CU$12:CU20)=2),0,IF($C21+$ED20&gt;($ED$11*CU$8),1,IF($C21+$D21+$E21+$F21+$ED20&gt;($ED$11*CU$8),2,IF($C21+$D21+$E21+$F21+$G21+$ED20&gt;($ED$11*CU$8),3,0))))</f>
        <v>0</v>
      </c>
      <c r="CV21" s="239">
        <f>IF(OR(SUMIF(CV$12:CV20,2,CV$12:CV20)=2,SUMIF(CV$12:CV20,1,CV$12:CV20)=1,SUM(CV$12:CV20)=1,SUM(CV$12:CV20)=2),0,IF($C21+$ED20&gt;($ED$11*CV$8),1,IF($C21+$D21+$E21+$F21+$ED20&gt;($ED$11*CV$8),2,IF($C21+$D21+$E21+$F21+$G21+$ED20&gt;($ED$11*CV$8),3,0))))</f>
        <v>0</v>
      </c>
      <c r="CW21" s="239">
        <f>IF(OR(SUMIF(CW$12:CW20,2,CW$12:CW20)=2,SUMIF(CW$12:CW20,1,CW$12:CW20)=1,SUM(CW$12:CW20)=1,SUM(CW$12:CW20)=2),0,IF($C21+$ED20&gt;($ED$11*CW$8),1,IF($C21+$D21+$E21+$F21+$ED20&gt;($ED$11*CW$8),2,IF($C21+$D21+$E21+$F21+$G21+$ED20&gt;($ED$11*CW$8),3,0))))</f>
        <v>0</v>
      </c>
      <c r="CX21" s="239">
        <f>IF(OR(SUMIF(CX$12:CX20,2,CX$12:CX20)=2,SUMIF(CX$12:CX20,1,CX$12:CX20)=1,SUM(CX$12:CX20)=1,SUM(CX$12:CX20)=2),0,IF($C21+$ED20&gt;($ED$11*CX$8),1,IF($C21+$D21+$E21+$F21+$ED20&gt;($ED$11*CX$8),2,IF($C21+$D21+$E21+$F21+$G21+$ED20&gt;($ED$11*CX$8),3,0))))</f>
        <v>0</v>
      </c>
      <c r="CY21" s="239">
        <f>IF(OR(SUMIF(CY$12:CY20,2,CY$12:CY20)=2,SUMIF(CY$12:CY20,1,CY$12:CY20)=1,SUM(CY$12:CY20)=1,SUM(CY$12:CY20)=2),0,IF($C21+$ED20&gt;($ED$11*CY$8),1,IF($C21+$D21+$E21+$F21+$ED20&gt;($ED$11*CY$8),2,IF($C21+$D21+$E21+$F21+$G21+$ED20&gt;($ED$11*CY$8),3,0))))</f>
        <v>0</v>
      </c>
      <c r="CZ21" s="239">
        <f>IF(OR(SUMIF(CZ$12:CZ20,2,CZ$12:CZ20)=2,SUMIF(CZ$12:CZ20,1,CZ$12:CZ20)=1,SUM(CZ$12:CZ20)=1,SUM(CZ$12:CZ20)=2),0,IF($C21+$ED20&gt;($ED$11*CZ$8),1,IF($C21+$D21+$E21+$F21+$ED20&gt;($ED$11*CZ$8),2,IF($C21+$D21+$E21+$F21+$G21+$ED20&gt;($ED$11*CZ$8),3,0))))</f>
        <v>0</v>
      </c>
      <c r="DA21" s="239">
        <f>IF(OR(SUMIF(DA$12:DA20,2,DA$12:DA20)=2,SUMIF(DA$12:DA20,1,DA$12:DA20)=1,SUM(DA$12:DA20)=1,SUM(DA$12:DA20)=2),0,IF($C21+$ED20&gt;($ED$11*DA$8),1,IF($C21+$D21+$E21+$F21+$ED20&gt;($ED$11*DA$8),2,IF($C21+$D21+$E21+$F21+$G21+$ED20&gt;($ED$11*DA$8),3,0))))</f>
        <v>0</v>
      </c>
      <c r="DB21" s="239">
        <f>IF(OR(SUMIF(DB$12:DB20,2,DB$12:DB20)=2,SUMIF(DB$12:DB20,1,DB$12:DB20)=1,SUM(DB$12:DB20)=1,SUM(DB$12:DB20)=2),0,IF($C21+$ED20&gt;($ED$11*DB$8),1,IF($C21+$D21+$E21+$F21+$ED20&gt;($ED$11*DB$8),2,IF($C21+$D21+$E21+$F21+$G21+$ED20&gt;($ED$11*DB$8),3,0))))</f>
        <v>0</v>
      </c>
      <c r="DC21" s="239">
        <f>IF(OR(SUMIF(DC$12:DC20,2,DC$12:DC20)=2,SUMIF(DC$12:DC20,1,DC$12:DC20)=1,SUM(DC$12:DC20)=1,SUM(DC$12:DC20)=2),0,IF($C21+$ED20&gt;($ED$11*DC$8),1,IF($C21+$D21+$E21+$F21+$ED20&gt;($ED$11*DC$8),2,IF($C21+$D21+$E21+$F21+$G21+$ED20&gt;($ED$11*DC$8),3,0))))</f>
        <v>0</v>
      </c>
      <c r="DD21" s="239">
        <f>IF(OR(SUMIF(DD$12:DD20,2,DD$12:DD20)=2,SUMIF(DD$12:DD20,1,DD$12:DD20)=1,SUM(DD$12:DD20)=1,SUM(DD$12:DD20)=2),0,IF($C21+$ED20&gt;($ED$11*DD$8),1,IF($C21+$D21+$E21+$F21+$ED20&gt;($ED$11*DD$8),2,IF($C21+$D21+$E21+$F21+$G21+$ED20&gt;($ED$11*DD$8),3,0))))</f>
        <v>0</v>
      </c>
      <c r="DE21" s="239">
        <f>IF(OR(SUMIF(DE$12:DE20,2,DE$12:DE20)=2,SUMIF(DE$12:DE20,1,DE$12:DE20)=1,SUM(DE$12:DE20)=1,SUM(DE$12:DE20)=2),0,IF($C21+$ED20&gt;($ED$11*DE$8),1,IF($C21+$D21+$E21+$F21+$ED20&gt;($ED$11*DE$8),2,IF($C21+$D21+$E21+$F21+$G21+$ED20&gt;($ED$11*DE$8),3,0))))</f>
        <v>0</v>
      </c>
      <c r="DF21" s="239">
        <f>IF(OR(SUMIF(DF$12:DF20,2,DF$12:DF20)=2,SUMIF(DF$12:DF20,1,DF$12:DF20)=1,SUM(DF$12:DF20)=1,SUM(DF$12:DF20)=2),0,IF($C21+$ED20&gt;($ED$11*DF$8),1,IF($C21+$D21+$E21+$F21+$ED20&gt;($ED$11*DF$8),2,IF($C21+$D21+$E21+$F21+$G21+$ED20&gt;($ED$11*DF$8),3,0))))</f>
        <v>0</v>
      </c>
      <c r="DG21" s="239">
        <f>IF(OR(SUMIF(DG$12:DG20,2,DG$12:DG20)=2,SUMIF(DG$12:DG20,1,DG$12:DG20)=1,SUM(DG$12:DG20)=1,SUM(DG$12:DG20)=2),0,IF($C21+$ED20&gt;($ED$11*DG$8),1,IF($C21+$D21+$E21+$F21+$ED20&gt;($ED$11*DG$8),2,IF($C21+$D21+$E21+$F21+$G21+$ED20&gt;($ED$11*DG$8),3,0))))</f>
        <v>0</v>
      </c>
      <c r="DH21" s="239">
        <f>IF(OR(SUMIF(DH$12:DH20,2,DH$12:DH20)=2,SUMIF(DH$12:DH20,1,DH$12:DH20)=1,SUM(DH$12:DH20)=1,SUM(DH$12:DH20)=2),0,IF($C21+$ED20&gt;($ED$11*DH$8),1,IF($C21+$D21+$E21+$F21+$ED20&gt;($ED$11*DH$8),2,IF($C21+$D21+$E21+$F21+$G21+$ED20&gt;($ED$11*DH$8),3,0))))</f>
        <v>0</v>
      </c>
      <c r="DI21" s="239">
        <f>IF(OR(SUMIF(DI$12:DI20,2,DI$12:DI20)=2,SUMIF(DI$12:DI20,1,DI$12:DI20)=1,SUM(DI$12:DI20)=1,SUM(DI$12:DI20)=2),0,IF($C21+$ED20&gt;($ED$11*DI$8),1,IF($C21+$D21+$E21+$F21+$ED20&gt;($ED$11*DI$8),2,IF($C21+$D21+$E21+$F21+$G21+$ED20&gt;($ED$11*DI$8),3,0))))</f>
        <v>0</v>
      </c>
      <c r="DJ21" s="239">
        <f>IF(OR(SUMIF(DJ$12:DJ20,2,DJ$12:DJ20)=2,SUMIF(DJ$12:DJ20,1,DJ$12:DJ20)=1,SUM(DJ$12:DJ20)=1,SUM(DJ$12:DJ20)=2),0,IF($C21+$ED20&gt;($ED$11*DJ$8),1,IF($C21+$D21+$E21+$F21+$ED20&gt;($ED$11*DJ$8),2,IF($C21+$D21+$E21+$F21+$G21+$ED20&gt;($ED$11*DJ$8),3,0))))</f>
        <v>0</v>
      </c>
      <c r="DK21" s="239">
        <f>IF(OR(SUMIF(DK$12:DK20,2,DK$12:DK20)=2,SUMIF(DK$12:DK20,1,DK$12:DK20)=1,SUM(DK$12:DK20)=1,SUM(DK$12:DK20)=2),0,IF($C21+$ED20&gt;($ED$11*DK$8),1,IF($C21+$D21+$E21+$F21+$ED20&gt;($ED$11*DK$8),2,IF($C21+$D21+$E21+$F21+$G21+$ED20&gt;($ED$11*DK$8),3,0))))</f>
        <v>0</v>
      </c>
      <c r="DL21" s="239">
        <f>IF(OR(SUMIF(DL$12:DL20,2,DL$12:DL20)=2,SUMIF(DL$12:DL20,1,DL$12:DL20)=1,SUM(DL$12:DL20)=1,SUM(DL$12:DL20)=2),0,IF($C21+$ED20&gt;($ED$11*DL$8),1,IF($C21+$D21+$E21+$F21+$ED20&gt;($ED$11*DL$8),2,IF($C21+$D21+$E21+$F21+$G21+$ED20&gt;($ED$11*DL$8),3,0))))</f>
        <v>0</v>
      </c>
      <c r="DM21" s="239">
        <f>IF(OR(SUMIF(DM$12:DM20,2,DM$12:DM20)=2,SUMIF(DM$12:DM20,1,DM$12:DM20)=1,SUM(DM$12:DM20)=1,SUM(DM$12:DM20)=2),0,IF($C21+$ED20&gt;($ED$11*DM$8),1,IF($C21+$D21+$E21+$F21+$ED20&gt;($ED$11*DM$8),2,IF($C21+$D21+$E21+$F21+$G21+$ED20&gt;($ED$11*DM$8),3,0))))</f>
        <v>0</v>
      </c>
      <c r="DN21" s="239">
        <f>IF(OR(SUMIF(DN$12:DN20,2,DN$12:DN20)=2,SUMIF(DN$12:DN20,1,DN$12:DN20)=1,SUM(DN$12:DN20)=1,SUM(DN$12:DN20)=2),0,IF($C21+$ED20&gt;($ED$11*DN$8),1,IF($C21+$D21+$E21+$F21+$ED20&gt;($ED$11*DN$8),2,IF($C21+$D21+$E21+$F21+$G21+$ED20&gt;($ED$11*DN$8),3,0))))</f>
        <v>0</v>
      </c>
      <c r="DO21" s="239">
        <f>IF(OR(SUMIF(DO$12:DO20,2,DO$12:DO20)=2,SUMIF(DO$12:DO20,1,DO$12:DO20)=1,SUM(DO$12:DO20)=1,SUM(DO$12:DO20)=2),0,IF($C21+$ED20&gt;($ED$11*DO$8),1,IF($C21+$D21+$E21+$F21+$ED20&gt;($ED$11*DO$8),2,IF($C21+$D21+$E21+$F21+$G21+$ED20&gt;($ED$11*DO$8),3,0))))</f>
        <v>0</v>
      </c>
      <c r="DP21" s="239">
        <f>IF(OR(SUMIF(DP$12:DP20,2,DP$12:DP20)=2,SUMIF(DP$12:DP20,1,DP$12:DP20)=1,SUM(DP$12:DP20)=1,SUM(DP$12:DP20)=2),0,IF($C21+$ED20&gt;($ED$11*DP$8),1,IF($C21+$D21+$E21+$F21+$ED20&gt;($ED$11*DP$8),2,IF($C21+$D21+$E21+$F21+$G21+$ED20&gt;($ED$11*DP$8),3,0))))</f>
        <v>0</v>
      </c>
      <c r="DQ21" s="239">
        <f>IF(OR(SUMIF(DQ$12:DQ20,2,DQ$12:DQ20)=2,SUMIF(DQ$12:DQ20,1,DQ$12:DQ20)=1,SUM(DQ$12:DQ20)=1,SUM(DQ$12:DQ20)=2),0,IF($C21+$ED20&gt;($ED$11*DQ$8),1,IF($C21+$D21+$E21+$F21+$ED20&gt;($ED$11*DQ$8),2,IF($C21+$D21+$E21+$F21+$G21+$ED20&gt;($ED$11*DQ$8),3,0))))</f>
        <v>0</v>
      </c>
      <c r="DR21" s="239">
        <f>IF(OR(SUMIF(DR$12:DR20,2,DR$12:DR20)=2,SUMIF(DR$12:DR20,1,DR$12:DR20)=1,SUM(DR$12:DR20)=1,SUM(DR$12:DR20)=2),0,IF($C21+$ED20&gt;($ED$11*DR$8),1,IF($C21+$D21+$E21+$F21+$ED20&gt;($ED$11*DR$8),2,IF($C21+$D21+$E21+$F21+$G21+$ED20&gt;($ED$11*DR$8),3,0))))</f>
        <v>0</v>
      </c>
      <c r="DS21" s="239">
        <f>IF(OR(SUMIF(DS$12:DS20,2,DS$12:DS20)=2,SUMIF(DS$12:DS20,1,DS$12:DS20)=1,SUM(DS$12:DS20)=1,SUM(DS$12:DS20)=2),0,IF($C21+$ED20&gt;($ED$11*DS$8),1,IF($C21+$D21+$E21+$F21+$ED20&gt;($ED$11*DS$8),2,IF($C21+$D21+$E21+$F21+$G21+$ED20&gt;($ED$11*DS$8),3,0))))</f>
        <v>0</v>
      </c>
      <c r="DT21" s="239">
        <f>IF(OR(SUMIF(DT$12:DT20,2,DT$12:DT20)=2,SUMIF(DT$12:DT20,1,DT$12:DT20)=1,SUM(DT$12:DT20)=1,SUM(DT$12:DT20)=2),0,IF($C21+$ED20&gt;($ED$11*DT$8),1,IF($C21+$D21+$E21+$F21+$ED20&gt;($ED$11*DT$8),2,IF($C21+$D21+$E21+$F21+$G21+$ED20&gt;($ED$11*DT$8),3,0))))</f>
        <v>0</v>
      </c>
      <c r="DU21" s="239">
        <f>IF(OR(SUMIF(DU$12:DU20,2,DU$12:DU20)=2,SUMIF(DU$12:DU20,1,DU$12:DU20)=1,SUM(DU$12:DU20)=1,SUM(DU$12:DU20)=2),0,IF($C21+$ED20&gt;($ED$11*DU$8),1,IF($C21+$D21+$E21+$F21+$ED20&gt;($ED$11*DU$8),2,IF($C21+$D21+$E21+$F21+$G21+$ED20&gt;($ED$11*DU$8),3,0))))</f>
        <v>0</v>
      </c>
      <c r="DV21" s="239">
        <f>IF(OR(SUMIF(DV$12:DV20,2,DV$12:DV20)=2,SUMIF(DV$12:DV20,1,DV$12:DV20)=1,SUM(DV$12:DV20)=1,SUM(DV$12:DV20)=2),0,IF($C21+$ED20&gt;($ED$11*DV$8),1,IF($C21+$D21+$E21+$F21+$ED20&gt;($ED$11*DV$8),2,IF($C21+$D21+$E21+$F21+$G21+$ED20&gt;($ED$11*DV$8),3,0))))</f>
        <v>0</v>
      </c>
      <c r="DW21" s="239">
        <f>IF(OR(SUMIF(DW$12:DW20,2,DW$12:DW20)=2,SUMIF(DW$12:DW20,1,DW$12:DW20)=1,SUM(DW$12:DW20)=1,SUM(DW$12:DW20)=2),0,IF($C21+$ED20&gt;($ED$11*DW$8),1,IF($C21+$D21+$E21+$F21+$ED20&gt;($ED$11*DW$8),2,IF($C21+$D21+$E21+$F21+$G21+$ED20&gt;($ED$11*DW$8),3,0))))</f>
        <v>0</v>
      </c>
      <c r="DX21" s="239">
        <f>IF(OR(SUMIF(DX$12:DX20,2,DX$12:DX20)=2,SUMIF(DX$12:DX20,1,DX$12:DX20)=1,SUM(DX$12:DX20)=1,SUM(DX$12:DX20)=2),0,IF($C21+$ED20&gt;($ED$11*DX$8),1,IF($C21+$D21+$E21+$F21+$ED20&gt;($ED$11*DX$8),2,IF($C21+$D21+$E21+$F21+$G21+$ED20&gt;($ED$11*DX$8),3,0))))</f>
        <v>0</v>
      </c>
      <c r="DY21" s="239">
        <f>IF(OR(SUMIF(DY$12:DY20,2,DY$12:DY20)=2,SUMIF(DY$12:DY20,1,DY$12:DY20)=1,SUM(DY$12:DY20)=1,SUM(DY$12:DY20)=2),0,IF($C21+$ED20&gt;($ED$11*DY$8),1,IF($C21+$D21+$E21+$F21+$ED20&gt;($ED$11*DY$8),2,IF($C21+$D21+$E21+$F21+$G21+$ED20&gt;($ED$11*DY$8),3,0))))</f>
        <v>0</v>
      </c>
      <c r="DZ21" s="239">
        <f>IF(OR(SUMIF(DZ$12:DZ20,2,DZ$12:DZ20)=2,SUMIF(DZ$12:DZ20,1,DZ$12:DZ20)=1,SUM(DZ$12:DZ20)=1,SUM(DZ$12:DZ20)=2),0,IF($C21+$ED20&gt;($ED$11*DZ$8),1,IF($C21+$D21+$E21+$F21+$ED20&gt;($ED$11*DZ$8),2,IF($C21+$D21+$E21+$F21+$G21+$ED20&gt;($ED$11*DZ$8),3,0))))</f>
        <v>0</v>
      </c>
      <c r="EA21" s="239">
        <f>IF(OR(SUMIF(EA$12:EA20,2,EA$12:EA20)=2,SUMIF(EA$12:EA20,1,EA$12:EA20)=1,SUM(EA$12:EA20)=1,SUM(EA$12:EA20)=2),0,IF($C21+$ED20&gt;($ED$11*EA$8),1,IF($C21+$D21+$E21+$F21+$ED20&gt;($ED$11*EA$8),2,IF($C21+$D21+$E21+$F21+$G21+$ED20&gt;($ED$11*EA$8),3,0))))</f>
        <v>0</v>
      </c>
      <c r="EB21" s="239">
        <f>IF(OR(SUMIF(EB$12:EB20,2,EB$12:EB20)=2,SUMIF(EB$12:EB20,1,EB$12:EB20)=1,SUM(EB$12:EB20)=1,SUM(EB$12:EB20)=2),0,IF($C21+$ED20&gt;($ED$11*EB$8),1,IF($C21+$D21+$E21+$F21+$ED20&gt;($ED$11*EB$8),2,IF($C21+$D21+$E21+$F21+$G21+$ED20&gt;($ED$11*EB$8),3,0))))</f>
        <v>0</v>
      </c>
      <c r="EC21" s="239">
        <f>IF(OR(SUMIF(EC$12:EC20,2,EC$12:EC20)=2,SUMIF(EC$12:EC20,1,EC$12:EC20)=1,SUM(EC$12:EC20)=1,SUM(EC$12:EC20)=2),0,IF($C21+$ED20&gt;($ED$11*EC$8),1,IF($C21+$D21+$E21+$F21+$ED20&gt;($ED$11*EC$8),2,IF($C21+$D21+$E21+$F21+$G21+$ED20&gt;($ED$11*EC$8),3,0))))</f>
        <v>0</v>
      </c>
      <c r="ED21" s="197">
        <f>SUM($C$12:$F21)</f>
        <v>0</v>
      </c>
    </row>
    <row r="22" spans="1:134" ht="14.1" customHeight="1">
      <c r="A22" s="236">
        <v>11</v>
      </c>
      <c r="B22" s="237"/>
      <c r="C22" s="237"/>
      <c r="D22" s="237"/>
      <c r="E22" s="237"/>
      <c r="F22" s="237"/>
      <c r="G22" s="237"/>
      <c r="H22" s="239">
        <f>IF(OR(SUMIF(H$12:H21,2,H$12:H21)=2,SUMIF(H$12:H21,1,H$12:H21)=1,SUM(H$12:H21)=1,SUM(H$12:H21)=2),0,IF($C22+$ED21&gt;($ED$11*H$8),1,IF($C22+$D22+$E22+$F22+$ED21&gt;($ED$11*H$8),2,IF($C22+$D22+$E22+$F22+$G22+$ED21&gt;($ED$11*H$8),3,0))))</f>
        <v>0</v>
      </c>
      <c r="I22" s="239">
        <f>IF(OR(SUMIF(I$12:I21,2,I$12:I21)=2,SUMIF(I$12:I21,1,I$12:I21)=1,SUM(I$12:I21)=1,SUM(I$12:I21)=2),0,IF($C22+$ED21&gt;($ED$11*I$8),1,IF($C22+$D22+$E22+$F22+$ED21&gt;($ED$11*I$8),2,IF($C22+$D22+$E22+$F22+$G22+$ED21&gt;($ED$11*I$8),3,0))))</f>
        <v>0</v>
      </c>
      <c r="J22" s="239">
        <f>IF(OR(SUMIF(J$12:J21,2,J$12:J21)=2,SUMIF(J$12:J21,1,J$12:J21)=1,SUM(J$12:J21)=1,SUM(J$12:J21)=2),0,IF($C22+$ED21&gt;($ED$11*J$8),1,IF($C22+$D22+$E22+$F22+$ED21&gt;($ED$11*J$8),2,IF($C22+$D22+$E22+$F22+$G22+$ED21&gt;($ED$11*J$8),3,0))))</f>
        <v>0</v>
      </c>
      <c r="K22" s="239">
        <f>IF(OR(SUMIF(K$12:K21,2,K$12:K21)=2,SUMIF(K$12:K21,1,K$12:K21)=1,SUM(K$12:K21)=1,SUM(K$12:K21)=2),0,IF($C22+$ED21&gt;($ED$11*K$8),1,IF($C22+$D22+$E22+$F22+$ED21&gt;($ED$11*K$8),2,IF($C22+$D22+$E22+$F22+$G22+$ED21&gt;($ED$11*K$8),3,0))))</f>
        <v>0</v>
      </c>
      <c r="L22" s="239">
        <f>IF(OR(SUMIF(L$12:L21,2,L$12:L21)=2,SUMIF(L$12:L21,1,L$12:L21)=1,SUM(L$12:L21)=1,SUM(L$12:L21)=2),0,IF($C22+$ED21&gt;($ED$11*L$8),1,IF($C22+$D22+$E22+$F22+$ED21&gt;($ED$11*L$8),2,IF($C22+$D22+$E22+$F22+$G22+$ED21&gt;($ED$11*L$8),3,0))))</f>
        <v>0</v>
      </c>
      <c r="M22" s="239">
        <f>IF(OR(SUMIF(M$12:M21,2,M$12:M21)=2,SUMIF(M$12:M21,1,M$12:M21)=1,SUM(M$12:M21)=1,SUM(M$12:M21)=2),0,IF($C22+$ED21&gt;($ED$11*M$8),1,IF($C22+$D22+$E22+$F22+$ED21&gt;($ED$11*M$8),2,IF($C22+$D22+$E22+$F22+$G22+$ED21&gt;($ED$11*M$8),3,0))))</f>
        <v>0</v>
      </c>
      <c r="N22" s="239">
        <f>IF(OR(SUMIF(N$12:N21,2,N$12:N21)=2,SUMIF(N$12:N21,1,N$12:N21)=1,SUM(N$12:N21)=1,SUM(N$12:N21)=2),0,IF($C22+$ED21&gt;($ED$11*N$8),1,IF($C22+$D22+$E22+$F22+$ED21&gt;($ED$11*N$8),2,IF($C22+$D22+$E22+$F22+$G22+$ED21&gt;($ED$11*N$8),3,0))))</f>
        <v>0</v>
      </c>
      <c r="O22" s="239">
        <f>IF(OR(SUMIF(O$12:O21,2,O$12:O21)=2,SUMIF(O$12:O21,1,O$12:O21)=1,SUM(O$12:O21)=1,SUM(O$12:O21)=2),0,IF($C22+$ED21&gt;($ED$11*O$8),1,IF($C22+$D22+$E22+$F22+$ED21&gt;($ED$11*O$8),2,IF($C22+$D22+$E22+$F22+$G22+$ED21&gt;($ED$11*O$8),3,0))))</f>
        <v>0</v>
      </c>
      <c r="P22" s="239">
        <f>IF(OR(SUMIF(P$12:P21,2,P$12:P21)=2,SUMIF(P$12:P21,1,P$12:P21)=1,SUM(P$12:P21)=1,SUM(P$12:P21)=2),0,IF($C22+$ED21&gt;($ED$11*P$8),1,IF($C22+$D22+$E22+$F22+$ED21&gt;($ED$11*P$8),2,IF($C22+$D22+$E22+$F22+$G22+$ED21&gt;($ED$11*P$8),3,0))))</f>
        <v>0</v>
      </c>
      <c r="Q22" s="239">
        <f>IF(OR(SUMIF(Q$12:Q21,2,Q$12:Q21)=2,SUMIF(Q$12:Q21,1,Q$12:Q21)=1,SUM(Q$12:Q21)=1,SUM(Q$12:Q21)=2),0,IF($C22+$ED21&gt;($ED$11*Q$8),1,IF($C22+$D22+$E22+$F22+$ED21&gt;($ED$11*Q$8),2,IF($C22+$D22+$E22+$F22+$G22+$ED21&gt;($ED$11*Q$8),3,0))))</f>
        <v>0</v>
      </c>
      <c r="R22" s="239">
        <f>IF(OR(SUMIF(R$12:R21,2,R$12:R21)=2,SUMIF(R$12:R21,1,R$12:R21)=1,SUM(R$12:R21)=1,SUM(R$12:R21)=2),0,IF($C22+$ED21&gt;($ED$11*R$8),1,IF($C22+$D22+$E22+$F22+$ED21&gt;($ED$11*R$8),2,IF($C22+$D22+$E22+$F22+$G22+$ED21&gt;($ED$11*R$8),3,0))))</f>
        <v>0</v>
      </c>
      <c r="S22" s="239">
        <f>IF(OR(SUMIF(S$12:S21,2,S$12:S21)=2,SUMIF(S$12:S21,1,S$12:S21)=1,SUM(S$12:S21)=1,SUM(S$12:S21)=2),0,IF($C22+$ED21&gt;($ED$11*S$8),1,IF($C22+$D22+$E22+$F22+$ED21&gt;($ED$11*S$8),2,IF($C22+$D22+$E22+$F22+$G22+$ED21&gt;($ED$11*S$8),3,0))))</f>
        <v>0</v>
      </c>
      <c r="T22" s="239">
        <f>IF(OR(SUMIF(T$12:T21,2,T$12:T21)=2,SUMIF(T$12:T21,1,T$12:T21)=1,SUM(T$12:T21)=1,SUM(T$12:T21)=2),0,IF($C22+$ED21&gt;($ED$11*T$8),1,IF($C22+$D22+$E22+$F22+$ED21&gt;($ED$11*T$8),2,IF($C22+$D22+$E22+$F22+$G22+$ED21&gt;($ED$11*T$8),3,0))))</f>
        <v>0</v>
      </c>
      <c r="U22" s="239">
        <f>IF(OR(SUMIF(U$12:U21,2,U$12:U21)=2,SUMIF(U$12:U21,1,U$12:U21)=1,SUM(U$12:U21)=1,SUM(U$12:U21)=2),0,IF($C22+$ED21&gt;($ED$11*U$8),1,IF($C22+$D22+$E22+$F22+$ED21&gt;($ED$11*U$8),2,IF($C22+$D22+$E22+$F22+$G22+$ED21&gt;($ED$11*U$8),3,0))))</f>
        <v>0</v>
      </c>
      <c r="V22" s="239">
        <f>IF(OR(SUMIF(V$12:V21,2,V$12:V21)=2,SUMIF(V$12:V21,1,V$12:V21)=1,SUM(V$12:V21)=1,SUM(V$12:V21)=2),0,IF($C22+$ED21&gt;($ED$11*V$8),1,IF($C22+$D22+$E22+$F22+$ED21&gt;($ED$11*V$8),2,IF($C22+$D22+$E22+$F22+$G22+$ED21&gt;($ED$11*V$8),3,0))))</f>
        <v>0</v>
      </c>
      <c r="W22" s="239">
        <f>IF(OR(SUMIF(W$12:W21,2,W$12:W21)=2,SUMIF(W$12:W21,1,W$12:W21)=1,SUM(W$12:W21)=1,SUM(W$12:W21)=2),0,IF($C22+$ED21&gt;($ED$11*W$8),1,IF($C22+$D22+$E22+$F22+$ED21&gt;($ED$11*W$8),2,IF($C22+$D22+$E22+$F22+$G22+$ED21&gt;($ED$11*W$8),3,0))))</f>
        <v>0</v>
      </c>
      <c r="X22" s="239">
        <f>IF(OR(SUMIF(X$12:X21,2,X$12:X21)=2,SUMIF(X$12:X21,1,X$12:X21)=1,SUM(X$12:X21)=1,SUM(X$12:X21)=2),0,IF($C22+$ED21&gt;($ED$11*X$8),1,IF($C22+$D22+$E22+$F22+$ED21&gt;($ED$11*X$8),2,IF($C22+$D22+$E22+$F22+$G22+$ED21&gt;($ED$11*X$8),3,0))))</f>
        <v>0</v>
      </c>
      <c r="Y22" s="239">
        <f>IF(OR(SUMIF(Y$12:Y21,2,Y$12:Y21)=2,SUMIF(Y$12:Y21,1,Y$12:Y21)=1,SUM(Y$12:Y21)=1,SUM(Y$12:Y21)=2),0,IF($C22+$ED21&gt;($ED$11*Y$8),1,IF($C22+$D22+$E22+$F22+$ED21&gt;($ED$11*Y$8),2,IF($C22+$D22+$E22+$F22+$G22+$ED21&gt;($ED$11*Y$8),3,0))))</f>
        <v>0</v>
      </c>
      <c r="Z22" s="239">
        <f>IF(OR(SUMIF(Z$12:Z21,2,Z$12:Z21)=2,SUMIF(Z$12:Z21,1,Z$12:Z21)=1,SUM(Z$12:Z21)=1,SUM(Z$12:Z21)=2),0,IF($C22+$ED21&gt;($ED$11*Z$8),1,IF($C22+$D22+$E22+$F22+$ED21&gt;($ED$11*Z$8),2,IF($C22+$D22+$E22+$F22+$G22+$ED21&gt;($ED$11*Z$8),3,0))))</f>
        <v>0</v>
      </c>
      <c r="AA22" s="239">
        <f>IF(OR(SUMIF(AA$12:AA21,2,AA$12:AA21)=2,SUMIF(AA$12:AA21,1,AA$12:AA21)=1,SUM(AA$12:AA21)=1,SUM(AA$12:AA21)=2),0,IF($C22+$ED21&gt;($ED$11*AA$8),1,IF($C22+$D22+$E22+$F22+$ED21&gt;($ED$11*AA$8),2,IF($C22+$D22+$E22+$F22+$G22+$ED21&gt;($ED$11*AA$8),3,0))))</f>
        <v>0</v>
      </c>
      <c r="AB22" s="239">
        <f>IF(OR(SUMIF(AB$12:AB21,2,AB$12:AB21)=2,SUMIF(AB$12:AB21,1,AB$12:AB21)=1,SUM(AB$12:AB21)=1,SUM(AB$12:AB21)=2),0,IF($C22+$ED21&gt;($ED$11*AB$8),1,IF($C22+$D22+$E22+$F22+$ED21&gt;($ED$11*AB$8),2,IF($C22+$D22+$E22+$F22+$G22+$ED21&gt;($ED$11*AB$8),3,0))))</f>
        <v>0</v>
      </c>
      <c r="AC22" s="239">
        <f>IF(OR(SUMIF(AC$12:AC21,2,AC$12:AC21)=2,SUMIF(AC$12:AC21,1,AC$12:AC21)=1,SUM(AC$12:AC21)=1,SUM(AC$12:AC21)=2),0,IF($C22+$ED21&gt;($ED$11*AC$8),1,IF($C22+$D22+$E22+$F22+$ED21&gt;($ED$11*AC$8),2,IF($C22+$D22+$E22+$F22+$G22+$ED21&gt;($ED$11*AC$8),3,0))))</f>
        <v>0</v>
      </c>
      <c r="AD22" s="239">
        <f>IF(OR(SUMIF(AD$12:AD21,2,AD$12:AD21)=2,SUMIF(AD$12:AD21,1,AD$12:AD21)=1,SUM(AD$12:AD21)=1,SUM(AD$12:AD21)=2),0,IF($C22+$ED21&gt;($ED$11*AD$8),1,IF($C22+$D22+$E22+$F22+$ED21&gt;($ED$11*AD$8),2,IF($C22+$D22+$E22+$F22+$G22+$ED21&gt;($ED$11*AD$8),3,0))))</f>
        <v>0</v>
      </c>
      <c r="AE22" s="239">
        <f>IF(OR(SUMIF(AE$12:AE21,2,AE$12:AE21)=2,SUMIF(AE$12:AE21,1,AE$12:AE21)=1,SUM(AE$12:AE21)=1,SUM(AE$12:AE21)=2),0,IF($C22+$ED21&gt;($ED$11*AE$8),1,IF($C22+$D22+$E22+$F22+$ED21&gt;($ED$11*AE$8),2,IF($C22+$D22+$E22+$F22+$G22+$ED21&gt;($ED$11*AE$8),3,0))))</f>
        <v>0</v>
      </c>
      <c r="AF22" s="239">
        <f>IF(OR(SUMIF(AF$12:AF21,2,AF$12:AF21)=2,SUMIF(AF$12:AF21,1,AF$12:AF21)=1,SUM(AF$12:AF21)=1,SUM(AF$12:AF21)=2),0,IF($C22+$ED21&gt;($ED$11*AF$8),1,IF($C22+$D22+$E22+$F22+$ED21&gt;($ED$11*AF$8),2,IF($C22+$D22+$E22+$F22+$G22+$ED21&gt;($ED$11*AF$8),3,0))))</f>
        <v>0</v>
      </c>
      <c r="AG22" s="239">
        <f>IF(OR(SUMIF(AG$12:AG21,2,AG$12:AG21)=2,SUMIF(AG$12:AG21,1,AG$12:AG21)=1,SUM(AG$12:AG21)=1,SUM(AG$12:AG21)=2),0,IF($C22+$ED21&gt;($ED$11*AG$8),1,IF($C22+$D22+$E22+$F22+$ED21&gt;($ED$11*AG$8),2,IF($C22+$D22+$E22+$F22+$G22+$ED21&gt;($ED$11*AG$8),3,0))))</f>
        <v>0</v>
      </c>
      <c r="AH22" s="239">
        <f>IF(OR(SUMIF(AH$12:AH21,2,AH$12:AH21)=2,SUMIF(AH$12:AH21,1,AH$12:AH21)=1,SUM(AH$12:AH21)=1,SUM(AH$12:AH21)=2),0,IF($C22+$ED21&gt;($ED$11*AH$8),1,IF($C22+$D22+$E22+$F22+$ED21&gt;($ED$11*AH$8),2,IF($C22+$D22+$E22+$F22+$G22+$ED21&gt;($ED$11*AH$8),3,0))))</f>
        <v>0</v>
      </c>
      <c r="AI22" s="239">
        <f>IF(OR(SUMIF(AI$12:AI21,2,AI$12:AI21)=2,SUMIF(AI$12:AI21,1,AI$12:AI21)=1,SUM(AI$12:AI21)=1,SUM(AI$12:AI21)=2),0,IF($C22+$ED21&gt;($ED$11*AI$8),1,IF($C22+$D22+$E22+$F22+$ED21&gt;($ED$11*AI$8),2,IF($C22+$D22+$E22+$F22+$G22+$ED21&gt;($ED$11*AI$8),3,0))))</f>
        <v>0</v>
      </c>
      <c r="AJ22" s="239">
        <f>IF(OR(SUMIF(AJ$12:AJ21,2,AJ$12:AJ21)=2,SUMIF(AJ$12:AJ21,1,AJ$12:AJ21)=1,SUM(AJ$12:AJ21)=1,SUM(AJ$12:AJ21)=2),0,IF($C22+$ED21&gt;($ED$11*AJ$8),1,IF($C22+$D22+$E22+$F22+$ED21&gt;($ED$11*AJ$8),2,IF($C22+$D22+$E22+$F22+$G22+$ED21&gt;($ED$11*AJ$8),3,0))))</f>
        <v>0</v>
      </c>
      <c r="AK22" s="239">
        <f>IF(OR(SUMIF(AK$12:AK21,2,AK$12:AK21)=2,SUMIF(AK$12:AK21,1,AK$12:AK21)=1,SUM(AK$12:AK21)=1,SUM(AK$12:AK21)=2),0,IF($C22+$ED21&gt;($ED$11*AK$8),1,IF($C22+$D22+$E22+$F22+$ED21&gt;($ED$11*AK$8),2,IF($C22+$D22+$E22+$F22+$G22+$ED21&gt;($ED$11*AK$8),3,0))))</f>
        <v>0</v>
      </c>
      <c r="AL22" s="239">
        <f>IF(OR(SUMIF(AL$12:AL21,2,AL$12:AL21)=2,SUMIF(AL$12:AL21,1,AL$12:AL21)=1,SUM(AL$12:AL21)=1,SUM(AL$12:AL21)=2),0,IF($C22+$ED21&gt;($ED$11*AL$8),1,IF($C22+$D22+$E22+$F22+$ED21&gt;($ED$11*AL$8),2,IF($C22+$D22+$E22+$F22+$G22+$ED21&gt;($ED$11*AL$8),3,0))))</f>
        <v>0</v>
      </c>
      <c r="AM22" s="239">
        <f>IF(OR(SUMIF(AM$12:AM21,2,AM$12:AM21)=2,SUMIF(AM$12:AM21,1,AM$12:AM21)=1,SUM(AM$12:AM21)=1,SUM(AM$12:AM21)=2),0,IF($C22+$ED21&gt;($ED$11*AM$8),1,IF($C22+$D22+$E22+$F22+$ED21&gt;($ED$11*AM$8),2,IF($C22+$D22+$E22+$F22+$G22+$ED21&gt;($ED$11*AM$8),3,0))))</f>
        <v>0</v>
      </c>
      <c r="AN22" s="239">
        <f>IF(OR(SUMIF(AN$12:AN21,2,AN$12:AN21)=2,SUMIF(AN$12:AN21,1,AN$12:AN21)=1,SUM(AN$12:AN21)=1,SUM(AN$12:AN21)=2),0,IF($C22+$ED21&gt;($ED$11*AN$8),1,IF($C22+$D22+$E22+$F22+$ED21&gt;($ED$11*AN$8),2,IF($C22+$D22+$E22+$F22+$G22+$ED21&gt;($ED$11*AN$8),3,0))))</f>
        <v>0</v>
      </c>
      <c r="AO22" s="239">
        <f>IF(OR(SUMIF(AO$12:AO21,2,AO$12:AO21)=2,SUMIF(AO$12:AO21,1,AO$12:AO21)=1,SUM(AO$12:AO21)=1,SUM(AO$12:AO21)=2),0,IF($C22+$ED21&gt;($ED$11*AO$8),1,IF($C22+$D22+$E22+$F22+$ED21&gt;($ED$11*AO$8),2,IF($C22+$D22+$E22+$F22+$G22+$ED21&gt;($ED$11*AO$8),3,0))))</f>
        <v>0</v>
      </c>
      <c r="AP22" s="239">
        <f>IF(OR(SUMIF(AP$12:AP21,2,AP$12:AP21)=2,SUMIF(AP$12:AP21,1,AP$12:AP21)=1,SUM(AP$12:AP21)=1,SUM(AP$12:AP21)=2),0,IF($C22+$ED21&gt;($ED$11*AP$8),1,IF($C22+$D22+$E22+$F22+$ED21&gt;($ED$11*AP$8),2,IF($C22+$D22+$E22+$F22+$G22+$ED21&gt;($ED$11*AP$8),3,0))))</f>
        <v>0</v>
      </c>
      <c r="AQ22" s="239">
        <f>IF(OR(SUMIF(AQ$12:AQ21,2,AQ$12:AQ21)=2,SUMIF(AQ$12:AQ21,1,AQ$12:AQ21)=1,SUM(AQ$12:AQ21)=1,SUM(AQ$12:AQ21)=2),0,IF($C22+$ED21&gt;($ED$11*AQ$8),1,IF($C22+$D22+$E22+$F22+$ED21&gt;($ED$11*AQ$8),2,IF($C22+$D22+$E22+$F22+$G22+$ED21&gt;($ED$11*AQ$8),3,0))))</f>
        <v>0</v>
      </c>
      <c r="AR22" s="239">
        <f>IF(OR(SUMIF(AR$12:AR21,2,AR$12:AR21)=2,SUMIF(AR$12:AR21,1,AR$12:AR21)=1,SUM(AR$12:AR21)=1,SUM(AR$12:AR21)=2),0,IF($C22+$ED21&gt;($ED$11*AR$8),1,IF($C22+$D22+$E22+$F22+$ED21&gt;($ED$11*AR$8),2,IF($C22+$D22+$E22+$F22+$G22+$ED21&gt;($ED$11*AR$8),3,0))))</f>
        <v>0</v>
      </c>
      <c r="AS22" s="239">
        <f>IF(OR(SUMIF(AS$12:AS21,2,AS$12:AS21)=2,SUMIF(AS$12:AS21,1,AS$12:AS21)=1,SUM(AS$12:AS21)=1,SUM(AS$12:AS21)=2),0,IF($C22+$ED21&gt;($ED$11*AS$8),1,IF($C22+$D22+$E22+$F22+$ED21&gt;($ED$11*AS$8),2,IF($C22+$D22+$E22+$F22+$G22+$ED21&gt;($ED$11*AS$8),3,0))))</f>
        <v>0</v>
      </c>
      <c r="AT22" s="239">
        <f>IF(OR(SUMIF(AT$12:AT21,2,AT$12:AT21)=2,SUMIF(AT$12:AT21,1,AT$12:AT21)=1,SUM(AT$12:AT21)=1,SUM(AT$12:AT21)=2),0,IF($C22+$ED21&gt;($ED$11*AT$8),1,IF($C22+$D22+$E22+$F22+$ED21&gt;($ED$11*AT$8),2,IF($C22+$D22+$E22+$F22+$G22+$ED21&gt;($ED$11*AT$8),3,0))))</f>
        <v>0</v>
      </c>
      <c r="AU22" s="239">
        <f>IF(OR(SUMIF(AU$12:AU21,2,AU$12:AU21)=2,SUMIF(AU$12:AU21,1,AU$12:AU21)=1,SUM(AU$12:AU21)=1,SUM(AU$12:AU21)=2),0,IF($C22+$ED21&gt;($ED$11*AU$8),1,IF($C22+$D22+$E22+$F22+$ED21&gt;($ED$11*AU$8),2,IF($C22+$D22+$E22+$F22+$G22+$ED21&gt;($ED$11*AU$8),3,0))))</f>
        <v>0</v>
      </c>
      <c r="AV22" s="239">
        <f>IF(OR(SUMIF(AV$12:AV21,2,AV$12:AV21)=2,SUMIF(AV$12:AV21,1,AV$12:AV21)=1,SUM(AV$12:AV21)=1,SUM(AV$12:AV21)=2),0,IF($C22+$ED21&gt;($ED$11*AV$8),1,IF($C22+$D22+$E22+$F22+$ED21&gt;($ED$11*AV$8),2,IF($C22+$D22+$E22+$F22+$G22+$ED21&gt;($ED$11*AV$8),3,0))))</f>
        <v>0</v>
      </c>
      <c r="AW22" s="239">
        <f>IF(OR(SUMIF(AW$12:AW21,2,AW$12:AW21)=2,SUMIF(AW$12:AW21,1,AW$12:AW21)=1,SUM(AW$12:AW21)=1,SUM(AW$12:AW21)=2),0,IF($C22+$ED21&gt;($ED$11*AW$8),1,IF($C22+$D22+$E22+$F22+$ED21&gt;($ED$11*AW$8),2,IF($C22+$D22+$E22+$F22+$G22+$ED21&gt;($ED$11*AW$8),3,0))))</f>
        <v>0</v>
      </c>
      <c r="AX22" s="239">
        <f>IF(OR(SUMIF(AX$12:AX21,2,AX$12:AX21)=2,SUMIF(AX$12:AX21,1,AX$12:AX21)=1,SUM(AX$12:AX21)=1,SUM(AX$12:AX21)=2),0,IF($C22+$ED21&gt;($ED$11*AX$8),1,IF($C22+$D22+$E22+$F22+$ED21&gt;($ED$11*AX$8),2,IF($C22+$D22+$E22+$F22+$G22+$ED21&gt;($ED$11*AX$8),3,0))))</f>
        <v>0</v>
      </c>
      <c r="AY22" s="239">
        <f>IF(OR(SUMIF(AY$12:AY21,2,AY$12:AY21)=2,SUMIF(AY$12:AY21,1,AY$12:AY21)=1,SUM(AY$12:AY21)=1,SUM(AY$12:AY21)=2),0,IF($C22+$ED21&gt;($ED$11*AY$8),1,IF($C22+$D22+$E22+$F22+$ED21&gt;($ED$11*AY$8),2,IF($C22+$D22+$E22+$F22+$G22+$ED21&gt;($ED$11*AY$8),3,0))))</f>
        <v>0</v>
      </c>
      <c r="AZ22" s="239">
        <f>IF(OR(SUMIF(AZ$12:AZ21,2,AZ$12:AZ21)=2,SUMIF(AZ$12:AZ21,1,AZ$12:AZ21)=1,SUM(AZ$12:AZ21)=1,SUM(AZ$12:AZ21)=2),0,IF($C22+$ED21&gt;($ED$11*AZ$8),1,IF($C22+$D22+$E22+$F22+$ED21&gt;($ED$11*AZ$8),2,IF($C22+$D22+$E22+$F22+$G22+$ED21&gt;($ED$11*AZ$8),3,0))))</f>
        <v>0</v>
      </c>
      <c r="BA22" s="239">
        <f>IF(OR(SUMIF(BA$12:BA21,2,BA$12:BA21)=2,SUMIF(BA$12:BA21,1,BA$12:BA21)=1,SUM(BA$12:BA21)=1,SUM(BA$12:BA21)=2),0,IF($C22+$ED21&gt;($ED$11*BA$8),1,IF($C22+$D22+$E22+$F22+$ED21&gt;($ED$11*BA$8),2,IF($C22+$D22+$E22+$F22+$G22+$ED21&gt;($ED$11*BA$8),3,0))))</f>
        <v>0</v>
      </c>
      <c r="BB22" s="239">
        <f>IF(OR(SUMIF(BB$12:BB21,2,BB$12:BB21)=2,SUMIF(BB$12:BB21,1,BB$12:BB21)=1,SUM(BB$12:BB21)=1,SUM(BB$12:BB21)=2),0,IF($C22+$ED21&gt;($ED$11*BB$8),1,IF($C22+$D22+$E22+$F22+$ED21&gt;($ED$11*BB$8),2,IF($C22+$D22+$E22+$F22+$G22+$ED21&gt;($ED$11*BB$8),3,0))))</f>
        <v>0</v>
      </c>
      <c r="BC22" s="239">
        <f>IF(OR(SUMIF(BC$12:BC21,2,BC$12:BC21)=2,SUMIF(BC$12:BC21,1,BC$12:BC21)=1,SUM(BC$12:BC21)=1,SUM(BC$12:BC21)=2),0,IF($C22+$ED21&gt;($ED$11*BC$8),1,IF($C22+$D22+$E22+$F22+$ED21&gt;($ED$11*BC$8),2,IF($C22+$D22+$E22+$F22+$G22+$ED21&gt;($ED$11*BC$8),3,0))))</f>
        <v>0</v>
      </c>
      <c r="BD22" s="239">
        <f>IF(OR(SUMIF(BD$12:BD21,2,BD$12:BD21)=2,SUMIF(BD$12:BD21,1,BD$12:BD21)=1,SUM(BD$12:BD21)=1,SUM(BD$12:BD21)=2),0,IF($C22+$ED21&gt;($ED$11*BD$8),1,IF($C22+$D22+$E22+$F22+$ED21&gt;($ED$11*BD$8),2,IF($C22+$D22+$E22+$F22+$G22+$ED21&gt;($ED$11*BD$8),3,0))))</f>
        <v>0</v>
      </c>
      <c r="BE22" s="239">
        <f>IF(OR(SUMIF(BE$12:BE21,2,BE$12:BE21)=2,SUMIF(BE$12:BE21,1,BE$12:BE21)=1,SUM(BE$12:BE21)=1,SUM(BE$12:BE21)=2),0,IF($C22+$ED21&gt;($ED$11*BE$8),1,IF($C22+$D22+$E22+$F22+$ED21&gt;($ED$11*BE$8),2,IF($C22+$D22+$E22+$F22+$G22+$ED21&gt;($ED$11*BE$8),3,0))))</f>
        <v>0</v>
      </c>
      <c r="BF22" s="239">
        <f>IF(OR(SUMIF(BF$12:BF21,2,BF$12:BF21)=2,SUMIF(BF$12:BF21,1,BF$12:BF21)=1,SUM(BF$12:BF21)=1,SUM(BF$12:BF21)=2),0,IF($C22+$ED21&gt;($ED$11*BF$8),1,IF($C22+$D22+$E22+$F22+$ED21&gt;($ED$11*BF$8),2,IF($C22+$D22+$E22+$F22+$G22+$ED21&gt;($ED$11*BF$8),3,0))))</f>
        <v>0</v>
      </c>
      <c r="BG22" s="239">
        <f>IF(OR(SUMIF(BG$12:BG21,2,BG$12:BG21)=2,SUMIF(BG$12:BG21,1,BG$12:BG21)=1,SUM(BG$12:BG21)=1,SUM(BG$12:BG21)=2),0,IF($C22+$ED21&gt;($ED$11*BG$8),1,IF($C22+$D22+$E22+$F22+$ED21&gt;($ED$11*BG$8),2,IF($C22+$D22+$E22+$F22+$G22+$ED21&gt;($ED$11*BG$8),3,0))))</f>
        <v>0</v>
      </c>
      <c r="BH22" s="239">
        <f>IF(OR(SUMIF(BH$12:BH21,2,BH$12:BH21)=2,SUMIF(BH$12:BH21,1,BH$12:BH21)=1,SUM(BH$12:BH21)=1,SUM(BH$12:BH21)=2),0,IF($C22+$ED21&gt;($ED$11*BH$8),1,IF($C22+$D22+$E22+$F22+$ED21&gt;($ED$11*BH$8),2,IF($C22+$D22+$E22+$F22+$G22+$ED21&gt;($ED$11*BH$8),3,0))))</f>
        <v>0</v>
      </c>
      <c r="BI22" s="239">
        <f>IF(OR(SUMIF(BI$12:BI21,2,BI$12:BI21)=2,SUMIF(BI$12:BI21,1,BI$12:BI21)=1,SUM(BI$12:BI21)=1,SUM(BI$12:BI21)=2),0,IF($C22+$ED21&gt;($ED$11*BI$8),1,IF($C22+$D22+$E22+$F22+$ED21&gt;($ED$11*BI$8),2,IF($C22+$D22+$E22+$F22+$G22+$ED21&gt;($ED$11*BI$8),3,0))))</f>
        <v>0</v>
      </c>
      <c r="BJ22" s="239">
        <f>IF(OR(SUMIF(BJ$12:BJ21,2,BJ$12:BJ21)=2,SUMIF(BJ$12:BJ21,1,BJ$12:BJ21)=1,SUM(BJ$12:BJ21)=1,SUM(BJ$12:BJ21)=2),0,IF($C22+$ED21&gt;($ED$11*BJ$8),1,IF($C22+$D22+$E22+$F22+$ED21&gt;($ED$11*BJ$8),2,IF($C22+$D22+$E22+$F22+$G22+$ED21&gt;($ED$11*BJ$8),3,0))))</f>
        <v>0</v>
      </c>
      <c r="BK22" s="239">
        <f>IF(OR(SUMIF(BK$12:BK21,2,BK$12:BK21)=2,SUMIF(BK$12:BK21,1,BK$12:BK21)=1,SUM(BK$12:BK21)=1,SUM(BK$12:BK21)=2),0,IF($C22+$ED21&gt;($ED$11*BK$8),1,IF($C22+$D22+$E22+$F22+$ED21&gt;($ED$11*BK$8),2,IF($C22+$D22+$E22+$F22+$G22+$ED21&gt;($ED$11*BK$8),3,0))))</f>
        <v>0</v>
      </c>
      <c r="BL22" s="239">
        <f>IF(OR(SUMIF(BL$12:BL21,2,BL$12:BL21)=2,SUMIF(BL$12:BL21,1,BL$12:BL21)=1,SUM(BL$12:BL21)=1,SUM(BL$12:BL21)=2),0,IF($C22+$ED21&gt;($ED$11*BL$8),1,IF($C22+$D22+$E22+$F22+$ED21&gt;($ED$11*BL$8),2,IF($C22+$D22+$E22+$F22+$G22+$ED21&gt;($ED$11*BL$8),3,0))))</f>
        <v>0</v>
      </c>
      <c r="BM22" s="239">
        <f>IF(OR(SUMIF(BM$12:BM21,2,BM$12:BM21)=2,SUMIF(BM$12:BM21,1,BM$12:BM21)=1,SUM(BM$12:BM21)=1,SUM(BM$12:BM21)=2),0,IF($C22+$ED21&gt;($ED$11*BM$8),1,IF($C22+$D22+$E22+$F22+$ED21&gt;($ED$11*BM$8),2,IF($C22+$D22+$E22+$F22+$G22+$ED21&gt;($ED$11*BM$8),3,0))))</f>
        <v>0</v>
      </c>
      <c r="BN22" s="239">
        <f>IF(OR(SUMIF(BN$12:BN21,2,BN$12:BN21)=2,SUMIF(BN$12:BN21,1,BN$12:BN21)=1,SUM(BN$12:BN21)=1,SUM(BN$12:BN21)=2),0,IF($C22+$ED21&gt;($ED$11*BN$8),1,IF($C22+$D22+$E22+$F22+$ED21&gt;($ED$11*BN$8),2,IF($C22+$D22+$E22+$F22+$G22+$ED21&gt;($ED$11*BN$8),3,0))))</f>
        <v>0</v>
      </c>
      <c r="BO22" s="239">
        <f>IF(OR(SUMIF(BO$12:BO21,2,BO$12:BO21)=2,SUMIF(BO$12:BO21,1,BO$12:BO21)=1,SUM(BO$12:BO21)=1,SUM(BO$12:BO21)=2),0,IF($C22+$ED21&gt;($ED$11*BO$8),1,IF($C22+$D22+$E22+$F22+$ED21&gt;($ED$11*BO$8),2,IF($C22+$D22+$E22+$F22+$G22+$ED21&gt;($ED$11*BO$8),3,0))))</f>
        <v>0</v>
      </c>
      <c r="BP22" s="239">
        <f>IF(OR(SUMIF(BP$12:BP21,2,BP$12:BP21)=2,SUMIF(BP$12:BP21,1,BP$12:BP21)=1,SUM(BP$12:BP21)=1,SUM(BP$12:BP21)=2),0,IF($C22+$ED21&gt;($ED$11*BP$8),1,IF($C22+$D22+$E22+$F22+$ED21&gt;($ED$11*BP$8),2,IF($C22+$D22+$E22+$F22+$G22+$ED21&gt;($ED$11*BP$8),3,0))))</f>
        <v>0</v>
      </c>
      <c r="BQ22" s="239">
        <f>IF(OR(SUMIF(BQ$12:BQ21,2,BQ$12:BQ21)=2,SUMIF(BQ$12:BQ21,1,BQ$12:BQ21)=1,SUM(BQ$12:BQ21)=1,SUM(BQ$12:BQ21)=2),0,IF($C22+$ED21&gt;($ED$11*BQ$8),1,IF($C22+$D22+$E22+$F22+$ED21&gt;($ED$11*BQ$8),2,IF($C22+$D22+$E22+$F22+$G22+$ED21&gt;($ED$11*BQ$8),3,0))))</f>
        <v>0</v>
      </c>
      <c r="BR22" s="239">
        <f>IF(OR(SUMIF(BR$12:BR21,2,BR$12:BR21)=2,SUMIF(BR$12:BR21,1,BR$12:BR21)=1,SUM(BR$12:BR21)=1,SUM(BR$12:BR21)=2),0,IF($C22+$ED21&gt;($ED$11*BR$8),1,IF($C22+$D22+$E22+$F22+$ED21&gt;($ED$11*BR$8),2,IF($C22+$D22+$E22+$F22+$G22+$ED21&gt;($ED$11*BR$8),3,0))))</f>
        <v>0</v>
      </c>
      <c r="BS22" s="239">
        <f>IF(OR(SUMIF(BS$12:BS21,2,BS$12:BS21)=2,SUMIF(BS$12:BS21,1,BS$12:BS21)=1,SUM(BS$12:BS21)=1,SUM(BS$12:BS21)=2),0,IF($C22+$ED21&gt;($ED$11*BS$8),1,IF($C22+$D22+$E22+$F22+$ED21&gt;($ED$11*BS$8),2,IF($C22+$D22+$E22+$F22+$G22+$ED21&gt;($ED$11*BS$8),3,0))))</f>
        <v>0</v>
      </c>
      <c r="BT22" s="239">
        <f>IF(OR(SUMIF(BT$12:BT21,2,BT$12:BT21)=2,SUMIF(BT$12:BT21,1,BT$12:BT21)=1,SUM(BT$12:BT21)=1,SUM(BT$12:BT21)=2),0,IF($C22+$ED21&gt;($ED$11*BT$8),1,IF($C22+$D22+$E22+$F22+$ED21&gt;($ED$11*BT$8),2,IF($C22+$D22+$E22+$F22+$G22+$ED21&gt;($ED$11*BT$8),3,0))))</f>
        <v>0</v>
      </c>
      <c r="BU22" s="239">
        <f>IF(OR(SUMIF(BU$12:BU21,2,BU$12:BU21)=2,SUMIF(BU$12:BU21,1,BU$12:BU21)=1,SUM(BU$12:BU21)=1,SUM(BU$12:BU21)=2),0,IF($C22+$ED21&gt;($ED$11*BU$8),1,IF($C22+$D22+$E22+$F22+$ED21&gt;($ED$11*BU$8),2,IF($C22+$D22+$E22+$F22+$G22+$ED21&gt;($ED$11*BU$8),3,0))))</f>
        <v>0</v>
      </c>
      <c r="BV22" s="239">
        <f>IF(OR(SUMIF(BV$12:BV21,2,BV$12:BV21)=2,SUMIF(BV$12:BV21,1,BV$12:BV21)=1,SUM(BV$12:BV21)=1,SUM(BV$12:BV21)=2),0,IF($C22+$ED21&gt;($ED$11*BV$8),1,IF($C22+$D22+$E22+$F22+$ED21&gt;($ED$11*BV$8),2,IF($C22+$D22+$E22+$F22+$G22+$ED21&gt;($ED$11*BV$8),3,0))))</f>
        <v>0</v>
      </c>
      <c r="BW22" s="239">
        <f>IF(OR(SUMIF(BW$12:BW21,2,BW$12:BW21)=2,SUMIF(BW$12:BW21,1,BW$12:BW21)=1,SUM(BW$12:BW21)=1,SUM(BW$12:BW21)=2),0,IF($C22+$ED21&gt;($ED$11*BW$8),1,IF($C22+$D22+$E22+$F22+$ED21&gt;($ED$11*BW$8),2,IF($C22+$D22+$E22+$F22+$G22+$ED21&gt;($ED$11*BW$8),3,0))))</f>
        <v>0</v>
      </c>
      <c r="BX22" s="239">
        <f>IF(OR(SUMIF(BX$12:BX21,2,BX$12:BX21)=2,SUMIF(BX$12:BX21,1,BX$12:BX21)=1,SUM(BX$12:BX21)=1,SUM(BX$12:BX21)=2),0,IF($C22+$ED21&gt;($ED$11*BX$8),1,IF($C22+$D22+$E22+$F22+$ED21&gt;($ED$11*BX$8),2,IF($C22+$D22+$E22+$F22+$G22+$ED21&gt;($ED$11*BX$8),3,0))))</f>
        <v>0</v>
      </c>
      <c r="BY22" s="239">
        <f>IF(OR(SUMIF(BY$12:BY21,2,BY$12:BY21)=2,SUMIF(BY$12:BY21,1,BY$12:BY21)=1,SUM(BY$12:BY21)=1,SUM(BY$12:BY21)=2),0,IF($C22+$ED21&gt;($ED$11*BY$8),1,IF($C22+$D22+$E22+$F22+$ED21&gt;($ED$11*BY$8),2,IF($C22+$D22+$E22+$F22+$G22+$ED21&gt;($ED$11*BY$8),3,0))))</f>
        <v>0</v>
      </c>
      <c r="BZ22" s="239">
        <f>IF(OR(SUMIF(BZ$12:BZ21,2,BZ$12:BZ21)=2,SUMIF(BZ$12:BZ21,1,BZ$12:BZ21)=1,SUM(BZ$12:BZ21)=1,SUM(BZ$12:BZ21)=2),0,IF($C22+$ED21&gt;($ED$11*BZ$8),1,IF($C22+$D22+$E22+$F22+$ED21&gt;($ED$11*BZ$8),2,IF($C22+$D22+$E22+$F22+$G22+$ED21&gt;($ED$11*BZ$8),3,0))))</f>
        <v>0</v>
      </c>
      <c r="CA22" s="239">
        <f>IF(OR(SUMIF(CA$12:CA21,2,CA$12:CA21)=2,SUMIF(CA$12:CA21,1,CA$12:CA21)=1,SUM(CA$12:CA21)=1,SUM(CA$12:CA21)=2),0,IF($C22+$ED21&gt;($ED$11*CA$8),1,IF($C22+$D22+$E22+$F22+$ED21&gt;($ED$11*CA$8),2,IF($C22+$D22+$E22+$F22+$G22+$ED21&gt;($ED$11*CA$8),3,0))))</f>
        <v>0</v>
      </c>
      <c r="CB22" s="239">
        <f>IF(OR(SUMIF(CB$12:CB21,2,CB$12:CB21)=2,SUMIF(CB$12:CB21,1,CB$12:CB21)=1,SUM(CB$12:CB21)=1,SUM(CB$12:CB21)=2),0,IF($C22+$ED21&gt;($ED$11*CB$8),1,IF($C22+$D22+$E22+$F22+$ED21&gt;($ED$11*CB$8),2,IF($C22+$D22+$E22+$F22+$G22+$ED21&gt;($ED$11*CB$8),3,0))))</f>
        <v>0</v>
      </c>
      <c r="CC22" s="239">
        <f>IF(OR(SUMIF(CC$12:CC21,2,CC$12:CC21)=2,SUMIF(CC$12:CC21,1,CC$12:CC21)=1,SUM(CC$12:CC21)=1,SUM(CC$12:CC21)=2),0,IF($C22+$ED21&gt;($ED$11*CC$8),1,IF($C22+$D22+$E22+$F22+$ED21&gt;($ED$11*CC$8),2,IF($C22+$D22+$E22+$F22+$G22+$ED21&gt;($ED$11*CC$8),3,0))))</f>
        <v>0</v>
      </c>
      <c r="CD22" s="239">
        <f>IF(OR(SUMIF(CD$12:CD21,2,CD$12:CD21)=2,SUMIF(CD$12:CD21,1,CD$12:CD21)=1,SUM(CD$12:CD21)=1,SUM(CD$12:CD21)=2),0,IF($C22+$ED21&gt;($ED$11*CD$8),1,IF($C22+$D22+$E22+$F22+$ED21&gt;($ED$11*CD$8),2,IF($C22+$D22+$E22+$F22+$G22+$ED21&gt;($ED$11*CD$8),3,0))))</f>
        <v>0</v>
      </c>
      <c r="CE22" s="239">
        <f>IF(OR(SUMIF(CE$12:CE21,2,CE$12:CE21)=2,SUMIF(CE$12:CE21,1,CE$12:CE21)=1,SUM(CE$12:CE21)=1,SUM(CE$12:CE21)=2),0,IF($C22+$ED21&gt;($ED$11*CE$8),1,IF($C22+$D22+$E22+$F22+$ED21&gt;($ED$11*CE$8),2,IF($C22+$D22+$E22+$F22+$G22+$ED21&gt;($ED$11*CE$8),3,0))))</f>
        <v>0</v>
      </c>
      <c r="CF22" s="239">
        <f>IF(OR(SUMIF(CF$12:CF21,2,CF$12:CF21)=2,SUMIF(CF$12:CF21,1,CF$12:CF21)=1,SUM(CF$12:CF21)=1,SUM(CF$12:CF21)=2),0,IF($C22+$ED21&gt;($ED$11*CF$8),1,IF($C22+$D22+$E22+$F22+$ED21&gt;($ED$11*CF$8),2,IF($C22+$D22+$E22+$F22+$G22+$ED21&gt;($ED$11*CF$8),3,0))))</f>
        <v>0</v>
      </c>
      <c r="CG22" s="239">
        <f>IF(OR(SUMIF(CG$12:CG21,2,CG$12:CG21)=2,SUMIF(CG$12:CG21,1,CG$12:CG21)=1,SUM(CG$12:CG21)=1,SUM(CG$12:CG21)=2),0,IF($C22+$ED21&gt;($ED$11*CG$8),1,IF($C22+$D22+$E22+$F22+$ED21&gt;($ED$11*CG$8),2,IF($C22+$D22+$E22+$F22+$G22+$ED21&gt;($ED$11*CG$8),3,0))))</f>
        <v>0</v>
      </c>
      <c r="CH22" s="239">
        <f>IF(OR(SUMIF(CH$12:CH21,2,CH$12:CH21)=2,SUMIF(CH$12:CH21,1,CH$12:CH21)=1,SUM(CH$12:CH21)=1,SUM(CH$12:CH21)=2),0,IF($C22+$ED21&gt;($ED$11*CH$8),1,IF($C22+$D22+$E22+$F22+$ED21&gt;($ED$11*CH$8),2,IF($C22+$D22+$E22+$F22+$G22+$ED21&gt;($ED$11*CH$8),3,0))))</f>
        <v>0</v>
      </c>
      <c r="CI22" s="239">
        <f>IF(OR(SUMIF(CI$12:CI21,2,CI$12:CI21)=2,SUMIF(CI$12:CI21,1,CI$12:CI21)=1,SUM(CI$12:CI21)=1,SUM(CI$12:CI21)=2),0,IF($C22+$ED21&gt;($ED$11*CI$8),1,IF($C22+$D22+$E22+$F22+$ED21&gt;($ED$11*CI$8),2,IF($C22+$D22+$E22+$F22+$G22+$ED21&gt;($ED$11*CI$8),3,0))))</f>
        <v>0</v>
      </c>
      <c r="CJ22" s="239">
        <f>IF(OR(SUMIF(CJ$12:CJ21,2,CJ$12:CJ21)=2,SUMIF(CJ$12:CJ21,1,CJ$12:CJ21)=1,SUM(CJ$12:CJ21)=1,SUM(CJ$12:CJ21)=2),0,IF($C22+$ED21&gt;($ED$11*CJ$8),1,IF($C22+$D22+$E22+$F22+$ED21&gt;($ED$11*CJ$8),2,IF($C22+$D22+$E22+$F22+$G22+$ED21&gt;($ED$11*CJ$8),3,0))))</f>
        <v>0</v>
      </c>
      <c r="CK22" s="239">
        <f>IF(OR(SUMIF(CK$12:CK21,2,CK$12:CK21)=2,SUMIF(CK$12:CK21,1,CK$12:CK21)=1,SUM(CK$12:CK21)=1,SUM(CK$12:CK21)=2),0,IF($C22+$ED21&gt;($ED$11*CK$8),1,IF($C22+$D22+$E22+$F22+$ED21&gt;($ED$11*CK$8),2,IF($C22+$D22+$E22+$F22+$G22+$ED21&gt;($ED$11*CK$8),3,0))))</f>
        <v>0</v>
      </c>
      <c r="CL22" s="239">
        <f>IF(OR(SUMIF(CL$12:CL21,2,CL$12:CL21)=2,SUMIF(CL$12:CL21,1,CL$12:CL21)=1,SUM(CL$12:CL21)=1,SUM(CL$12:CL21)=2),0,IF($C22+$ED21&gt;($ED$11*CL$8),1,IF($C22+$D22+$E22+$F22+$ED21&gt;($ED$11*CL$8),2,IF($C22+$D22+$E22+$F22+$G22+$ED21&gt;($ED$11*CL$8),3,0))))</f>
        <v>0</v>
      </c>
      <c r="CM22" s="239">
        <f>IF(OR(SUMIF(CM$12:CM21,2,CM$12:CM21)=2,SUMIF(CM$12:CM21,1,CM$12:CM21)=1,SUM(CM$12:CM21)=1,SUM(CM$12:CM21)=2),0,IF($C22+$ED21&gt;($ED$11*CM$8),1,IF($C22+$D22+$E22+$F22+$ED21&gt;($ED$11*CM$8),2,IF($C22+$D22+$E22+$F22+$G22+$ED21&gt;($ED$11*CM$8),3,0))))</f>
        <v>0</v>
      </c>
      <c r="CN22" s="239">
        <f>IF(OR(SUMIF(CN$12:CN21,2,CN$12:CN21)=2,SUMIF(CN$12:CN21,1,CN$12:CN21)=1,SUM(CN$12:CN21)=1,SUM(CN$12:CN21)=2),0,IF($C22+$ED21&gt;($ED$11*CN$8),1,IF($C22+$D22+$E22+$F22+$ED21&gt;($ED$11*CN$8),2,IF($C22+$D22+$E22+$F22+$G22+$ED21&gt;($ED$11*CN$8),3,0))))</f>
        <v>0</v>
      </c>
      <c r="CO22" s="239">
        <f>IF(OR(SUMIF(CO$12:CO21,2,CO$12:CO21)=2,SUMIF(CO$12:CO21,1,CO$12:CO21)=1,SUM(CO$12:CO21)=1,SUM(CO$12:CO21)=2),0,IF($C22+$ED21&gt;($ED$11*CO$8),1,IF($C22+$D22+$E22+$F22+$ED21&gt;($ED$11*CO$8),2,IF($C22+$D22+$E22+$F22+$G22+$ED21&gt;($ED$11*CO$8),3,0))))</f>
        <v>0</v>
      </c>
      <c r="CP22" s="239">
        <f>IF(OR(SUMIF(CP$12:CP21,2,CP$12:CP21)=2,SUMIF(CP$12:CP21,1,CP$12:CP21)=1,SUM(CP$12:CP21)=1,SUM(CP$12:CP21)=2),0,IF($C22+$ED21&gt;($ED$11*CP$8),1,IF($C22+$D22+$E22+$F22+$ED21&gt;($ED$11*CP$8),2,IF($C22+$D22+$E22+$F22+$G22+$ED21&gt;($ED$11*CP$8),3,0))))</f>
        <v>0</v>
      </c>
      <c r="CQ22" s="239">
        <f>IF(OR(SUMIF(CQ$12:CQ21,2,CQ$12:CQ21)=2,SUMIF(CQ$12:CQ21,1,CQ$12:CQ21)=1,SUM(CQ$12:CQ21)=1,SUM(CQ$12:CQ21)=2),0,IF($C22+$ED21&gt;($ED$11*CQ$8),1,IF($C22+$D22+$E22+$F22+$ED21&gt;($ED$11*CQ$8),2,IF($C22+$D22+$E22+$F22+$G22+$ED21&gt;($ED$11*CQ$8),3,0))))</f>
        <v>0</v>
      </c>
      <c r="CR22" s="239">
        <f>IF(OR(SUMIF(CR$12:CR21,2,CR$12:CR21)=2,SUMIF(CR$12:CR21,1,CR$12:CR21)=1,SUM(CR$12:CR21)=1,SUM(CR$12:CR21)=2),0,IF($C22+$ED21&gt;($ED$11*CR$8),1,IF($C22+$D22+$E22+$F22+$ED21&gt;($ED$11*CR$8),2,IF($C22+$D22+$E22+$F22+$G22+$ED21&gt;($ED$11*CR$8),3,0))))</f>
        <v>0</v>
      </c>
      <c r="CS22" s="239">
        <f>IF(OR(SUMIF(CS$12:CS21,2,CS$12:CS21)=2,SUMIF(CS$12:CS21,1,CS$12:CS21)=1,SUM(CS$12:CS21)=1,SUM(CS$12:CS21)=2),0,IF($C22+$ED21&gt;($ED$11*CS$8),1,IF($C22+$D22+$E22+$F22+$ED21&gt;($ED$11*CS$8),2,IF($C22+$D22+$E22+$F22+$G22+$ED21&gt;($ED$11*CS$8),3,0))))</f>
        <v>0</v>
      </c>
      <c r="CT22" s="239">
        <f>IF(OR(SUMIF(CT$12:CT21,2,CT$12:CT21)=2,SUMIF(CT$12:CT21,1,CT$12:CT21)=1,SUM(CT$12:CT21)=1,SUM(CT$12:CT21)=2),0,IF($C22+$ED21&gt;($ED$11*CT$8),1,IF($C22+$D22+$E22+$F22+$ED21&gt;($ED$11*CT$8),2,IF($C22+$D22+$E22+$F22+$G22+$ED21&gt;($ED$11*CT$8),3,0))))</f>
        <v>0</v>
      </c>
      <c r="CU22" s="239">
        <f>IF(OR(SUMIF(CU$12:CU21,2,CU$12:CU21)=2,SUMIF(CU$12:CU21,1,CU$12:CU21)=1,SUM(CU$12:CU21)=1,SUM(CU$12:CU21)=2),0,IF($C22+$ED21&gt;($ED$11*CU$8),1,IF($C22+$D22+$E22+$F22+$ED21&gt;($ED$11*CU$8),2,IF($C22+$D22+$E22+$F22+$G22+$ED21&gt;($ED$11*CU$8),3,0))))</f>
        <v>0</v>
      </c>
      <c r="CV22" s="239">
        <f>IF(OR(SUMIF(CV$12:CV21,2,CV$12:CV21)=2,SUMIF(CV$12:CV21,1,CV$12:CV21)=1,SUM(CV$12:CV21)=1,SUM(CV$12:CV21)=2),0,IF($C22+$ED21&gt;($ED$11*CV$8),1,IF($C22+$D22+$E22+$F22+$ED21&gt;($ED$11*CV$8),2,IF($C22+$D22+$E22+$F22+$G22+$ED21&gt;($ED$11*CV$8),3,0))))</f>
        <v>0</v>
      </c>
      <c r="CW22" s="239">
        <f>IF(OR(SUMIF(CW$12:CW21,2,CW$12:CW21)=2,SUMIF(CW$12:CW21,1,CW$12:CW21)=1,SUM(CW$12:CW21)=1,SUM(CW$12:CW21)=2),0,IF($C22+$ED21&gt;($ED$11*CW$8),1,IF($C22+$D22+$E22+$F22+$ED21&gt;($ED$11*CW$8),2,IF($C22+$D22+$E22+$F22+$G22+$ED21&gt;($ED$11*CW$8),3,0))))</f>
        <v>0</v>
      </c>
      <c r="CX22" s="239">
        <f>IF(OR(SUMIF(CX$12:CX21,2,CX$12:CX21)=2,SUMIF(CX$12:CX21,1,CX$12:CX21)=1,SUM(CX$12:CX21)=1,SUM(CX$12:CX21)=2),0,IF($C22+$ED21&gt;($ED$11*CX$8),1,IF($C22+$D22+$E22+$F22+$ED21&gt;($ED$11*CX$8),2,IF($C22+$D22+$E22+$F22+$G22+$ED21&gt;($ED$11*CX$8),3,0))))</f>
        <v>0</v>
      </c>
      <c r="CY22" s="239">
        <f>IF(OR(SUMIF(CY$12:CY21,2,CY$12:CY21)=2,SUMIF(CY$12:CY21,1,CY$12:CY21)=1,SUM(CY$12:CY21)=1,SUM(CY$12:CY21)=2),0,IF($C22+$ED21&gt;($ED$11*CY$8),1,IF($C22+$D22+$E22+$F22+$ED21&gt;($ED$11*CY$8),2,IF($C22+$D22+$E22+$F22+$G22+$ED21&gt;($ED$11*CY$8),3,0))))</f>
        <v>0</v>
      </c>
      <c r="CZ22" s="239">
        <f>IF(OR(SUMIF(CZ$12:CZ21,2,CZ$12:CZ21)=2,SUMIF(CZ$12:CZ21,1,CZ$12:CZ21)=1,SUM(CZ$12:CZ21)=1,SUM(CZ$12:CZ21)=2),0,IF($C22+$ED21&gt;($ED$11*CZ$8),1,IF($C22+$D22+$E22+$F22+$ED21&gt;($ED$11*CZ$8),2,IF($C22+$D22+$E22+$F22+$G22+$ED21&gt;($ED$11*CZ$8),3,0))))</f>
        <v>0</v>
      </c>
      <c r="DA22" s="239">
        <f>IF(OR(SUMIF(DA$12:DA21,2,DA$12:DA21)=2,SUMIF(DA$12:DA21,1,DA$12:DA21)=1,SUM(DA$12:DA21)=1,SUM(DA$12:DA21)=2),0,IF($C22+$ED21&gt;($ED$11*DA$8),1,IF($C22+$D22+$E22+$F22+$ED21&gt;($ED$11*DA$8),2,IF($C22+$D22+$E22+$F22+$G22+$ED21&gt;($ED$11*DA$8),3,0))))</f>
        <v>0</v>
      </c>
      <c r="DB22" s="239">
        <f>IF(OR(SUMIF(DB$12:DB21,2,DB$12:DB21)=2,SUMIF(DB$12:DB21,1,DB$12:DB21)=1,SUM(DB$12:DB21)=1,SUM(DB$12:DB21)=2),0,IF($C22+$ED21&gt;($ED$11*DB$8),1,IF($C22+$D22+$E22+$F22+$ED21&gt;($ED$11*DB$8),2,IF($C22+$D22+$E22+$F22+$G22+$ED21&gt;($ED$11*DB$8),3,0))))</f>
        <v>0</v>
      </c>
      <c r="DC22" s="239">
        <f>IF(OR(SUMIF(DC$12:DC21,2,DC$12:DC21)=2,SUMIF(DC$12:DC21,1,DC$12:DC21)=1,SUM(DC$12:DC21)=1,SUM(DC$12:DC21)=2),0,IF($C22+$ED21&gt;($ED$11*DC$8),1,IF($C22+$D22+$E22+$F22+$ED21&gt;($ED$11*DC$8),2,IF($C22+$D22+$E22+$F22+$G22+$ED21&gt;($ED$11*DC$8),3,0))))</f>
        <v>0</v>
      </c>
      <c r="DD22" s="239">
        <f>IF(OR(SUMIF(DD$12:DD21,2,DD$12:DD21)=2,SUMIF(DD$12:DD21,1,DD$12:DD21)=1,SUM(DD$12:DD21)=1,SUM(DD$12:DD21)=2),0,IF($C22+$ED21&gt;($ED$11*DD$8),1,IF($C22+$D22+$E22+$F22+$ED21&gt;($ED$11*DD$8),2,IF($C22+$D22+$E22+$F22+$G22+$ED21&gt;($ED$11*DD$8),3,0))))</f>
        <v>0</v>
      </c>
      <c r="DE22" s="239">
        <f>IF(OR(SUMIF(DE$12:DE21,2,DE$12:DE21)=2,SUMIF(DE$12:DE21,1,DE$12:DE21)=1,SUM(DE$12:DE21)=1,SUM(DE$12:DE21)=2),0,IF($C22+$ED21&gt;($ED$11*DE$8),1,IF($C22+$D22+$E22+$F22+$ED21&gt;($ED$11*DE$8),2,IF($C22+$D22+$E22+$F22+$G22+$ED21&gt;($ED$11*DE$8),3,0))))</f>
        <v>0</v>
      </c>
      <c r="DF22" s="239">
        <f>IF(OR(SUMIF(DF$12:DF21,2,DF$12:DF21)=2,SUMIF(DF$12:DF21,1,DF$12:DF21)=1,SUM(DF$12:DF21)=1,SUM(DF$12:DF21)=2),0,IF($C22+$ED21&gt;($ED$11*DF$8),1,IF($C22+$D22+$E22+$F22+$ED21&gt;($ED$11*DF$8),2,IF($C22+$D22+$E22+$F22+$G22+$ED21&gt;($ED$11*DF$8),3,0))))</f>
        <v>0</v>
      </c>
      <c r="DG22" s="239">
        <f>IF(OR(SUMIF(DG$12:DG21,2,DG$12:DG21)=2,SUMIF(DG$12:DG21,1,DG$12:DG21)=1,SUM(DG$12:DG21)=1,SUM(DG$12:DG21)=2),0,IF($C22+$ED21&gt;($ED$11*DG$8),1,IF($C22+$D22+$E22+$F22+$ED21&gt;($ED$11*DG$8),2,IF($C22+$D22+$E22+$F22+$G22+$ED21&gt;($ED$11*DG$8),3,0))))</f>
        <v>0</v>
      </c>
      <c r="DH22" s="239">
        <f>IF(OR(SUMIF(DH$12:DH21,2,DH$12:DH21)=2,SUMIF(DH$12:DH21,1,DH$12:DH21)=1,SUM(DH$12:DH21)=1,SUM(DH$12:DH21)=2),0,IF($C22+$ED21&gt;($ED$11*DH$8),1,IF($C22+$D22+$E22+$F22+$ED21&gt;($ED$11*DH$8),2,IF($C22+$D22+$E22+$F22+$G22+$ED21&gt;($ED$11*DH$8),3,0))))</f>
        <v>0</v>
      </c>
      <c r="DI22" s="239">
        <f>IF(OR(SUMIF(DI$12:DI21,2,DI$12:DI21)=2,SUMIF(DI$12:DI21,1,DI$12:DI21)=1,SUM(DI$12:DI21)=1,SUM(DI$12:DI21)=2),0,IF($C22+$ED21&gt;($ED$11*DI$8),1,IF($C22+$D22+$E22+$F22+$ED21&gt;($ED$11*DI$8),2,IF($C22+$D22+$E22+$F22+$G22+$ED21&gt;($ED$11*DI$8),3,0))))</f>
        <v>0</v>
      </c>
      <c r="DJ22" s="239">
        <f>IF(OR(SUMIF(DJ$12:DJ21,2,DJ$12:DJ21)=2,SUMIF(DJ$12:DJ21,1,DJ$12:DJ21)=1,SUM(DJ$12:DJ21)=1,SUM(DJ$12:DJ21)=2),0,IF($C22+$ED21&gt;($ED$11*DJ$8),1,IF($C22+$D22+$E22+$F22+$ED21&gt;($ED$11*DJ$8),2,IF($C22+$D22+$E22+$F22+$G22+$ED21&gt;($ED$11*DJ$8),3,0))))</f>
        <v>0</v>
      </c>
      <c r="DK22" s="239">
        <f>IF(OR(SUMIF(DK$12:DK21,2,DK$12:DK21)=2,SUMIF(DK$12:DK21,1,DK$12:DK21)=1,SUM(DK$12:DK21)=1,SUM(DK$12:DK21)=2),0,IF($C22+$ED21&gt;($ED$11*DK$8),1,IF($C22+$D22+$E22+$F22+$ED21&gt;($ED$11*DK$8),2,IF($C22+$D22+$E22+$F22+$G22+$ED21&gt;($ED$11*DK$8),3,0))))</f>
        <v>0</v>
      </c>
      <c r="DL22" s="239">
        <f>IF(OR(SUMIF(DL$12:DL21,2,DL$12:DL21)=2,SUMIF(DL$12:DL21,1,DL$12:DL21)=1,SUM(DL$12:DL21)=1,SUM(DL$12:DL21)=2),0,IF($C22+$ED21&gt;($ED$11*DL$8),1,IF($C22+$D22+$E22+$F22+$ED21&gt;($ED$11*DL$8),2,IF($C22+$D22+$E22+$F22+$G22+$ED21&gt;($ED$11*DL$8),3,0))))</f>
        <v>0</v>
      </c>
      <c r="DM22" s="239">
        <f>IF(OR(SUMIF(DM$12:DM21,2,DM$12:DM21)=2,SUMIF(DM$12:DM21,1,DM$12:DM21)=1,SUM(DM$12:DM21)=1,SUM(DM$12:DM21)=2),0,IF($C22+$ED21&gt;($ED$11*DM$8),1,IF($C22+$D22+$E22+$F22+$ED21&gt;($ED$11*DM$8),2,IF($C22+$D22+$E22+$F22+$G22+$ED21&gt;($ED$11*DM$8),3,0))))</f>
        <v>0</v>
      </c>
      <c r="DN22" s="239">
        <f>IF(OR(SUMIF(DN$12:DN21,2,DN$12:DN21)=2,SUMIF(DN$12:DN21,1,DN$12:DN21)=1,SUM(DN$12:DN21)=1,SUM(DN$12:DN21)=2),0,IF($C22+$ED21&gt;($ED$11*DN$8),1,IF($C22+$D22+$E22+$F22+$ED21&gt;($ED$11*DN$8),2,IF($C22+$D22+$E22+$F22+$G22+$ED21&gt;($ED$11*DN$8),3,0))))</f>
        <v>0</v>
      </c>
      <c r="DO22" s="239">
        <f>IF(OR(SUMIF(DO$12:DO21,2,DO$12:DO21)=2,SUMIF(DO$12:DO21,1,DO$12:DO21)=1,SUM(DO$12:DO21)=1,SUM(DO$12:DO21)=2),0,IF($C22+$ED21&gt;($ED$11*DO$8),1,IF($C22+$D22+$E22+$F22+$ED21&gt;($ED$11*DO$8),2,IF($C22+$D22+$E22+$F22+$G22+$ED21&gt;($ED$11*DO$8),3,0))))</f>
        <v>0</v>
      </c>
      <c r="DP22" s="239">
        <f>IF(OR(SUMIF(DP$12:DP21,2,DP$12:DP21)=2,SUMIF(DP$12:DP21,1,DP$12:DP21)=1,SUM(DP$12:DP21)=1,SUM(DP$12:DP21)=2),0,IF($C22+$ED21&gt;($ED$11*DP$8),1,IF($C22+$D22+$E22+$F22+$ED21&gt;($ED$11*DP$8),2,IF($C22+$D22+$E22+$F22+$G22+$ED21&gt;($ED$11*DP$8),3,0))))</f>
        <v>0</v>
      </c>
      <c r="DQ22" s="239">
        <f>IF(OR(SUMIF(DQ$12:DQ21,2,DQ$12:DQ21)=2,SUMIF(DQ$12:DQ21,1,DQ$12:DQ21)=1,SUM(DQ$12:DQ21)=1,SUM(DQ$12:DQ21)=2),0,IF($C22+$ED21&gt;($ED$11*DQ$8),1,IF($C22+$D22+$E22+$F22+$ED21&gt;($ED$11*DQ$8),2,IF($C22+$D22+$E22+$F22+$G22+$ED21&gt;($ED$11*DQ$8),3,0))))</f>
        <v>0</v>
      </c>
      <c r="DR22" s="239">
        <f>IF(OR(SUMIF(DR$12:DR21,2,DR$12:DR21)=2,SUMIF(DR$12:DR21,1,DR$12:DR21)=1,SUM(DR$12:DR21)=1,SUM(DR$12:DR21)=2),0,IF($C22+$ED21&gt;($ED$11*DR$8),1,IF($C22+$D22+$E22+$F22+$ED21&gt;($ED$11*DR$8),2,IF($C22+$D22+$E22+$F22+$G22+$ED21&gt;($ED$11*DR$8),3,0))))</f>
        <v>0</v>
      </c>
      <c r="DS22" s="239">
        <f>IF(OR(SUMIF(DS$12:DS21,2,DS$12:DS21)=2,SUMIF(DS$12:DS21,1,DS$12:DS21)=1,SUM(DS$12:DS21)=1,SUM(DS$12:DS21)=2),0,IF($C22+$ED21&gt;($ED$11*DS$8),1,IF($C22+$D22+$E22+$F22+$ED21&gt;($ED$11*DS$8),2,IF($C22+$D22+$E22+$F22+$G22+$ED21&gt;($ED$11*DS$8),3,0))))</f>
        <v>0</v>
      </c>
      <c r="DT22" s="239">
        <f>IF(OR(SUMIF(DT$12:DT21,2,DT$12:DT21)=2,SUMIF(DT$12:DT21,1,DT$12:DT21)=1,SUM(DT$12:DT21)=1,SUM(DT$12:DT21)=2),0,IF($C22+$ED21&gt;($ED$11*DT$8),1,IF($C22+$D22+$E22+$F22+$ED21&gt;($ED$11*DT$8),2,IF($C22+$D22+$E22+$F22+$G22+$ED21&gt;($ED$11*DT$8),3,0))))</f>
        <v>0</v>
      </c>
      <c r="DU22" s="239">
        <f>IF(OR(SUMIF(DU$12:DU21,2,DU$12:DU21)=2,SUMIF(DU$12:DU21,1,DU$12:DU21)=1,SUM(DU$12:DU21)=1,SUM(DU$12:DU21)=2),0,IF($C22+$ED21&gt;($ED$11*DU$8),1,IF($C22+$D22+$E22+$F22+$ED21&gt;($ED$11*DU$8),2,IF($C22+$D22+$E22+$F22+$G22+$ED21&gt;($ED$11*DU$8),3,0))))</f>
        <v>0</v>
      </c>
      <c r="DV22" s="239">
        <f>IF(OR(SUMIF(DV$12:DV21,2,DV$12:DV21)=2,SUMIF(DV$12:DV21,1,DV$12:DV21)=1,SUM(DV$12:DV21)=1,SUM(DV$12:DV21)=2),0,IF($C22+$ED21&gt;($ED$11*DV$8),1,IF($C22+$D22+$E22+$F22+$ED21&gt;($ED$11*DV$8),2,IF($C22+$D22+$E22+$F22+$G22+$ED21&gt;($ED$11*DV$8),3,0))))</f>
        <v>0</v>
      </c>
      <c r="DW22" s="239">
        <f>IF(OR(SUMIF(DW$12:DW21,2,DW$12:DW21)=2,SUMIF(DW$12:DW21,1,DW$12:DW21)=1,SUM(DW$12:DW21)=1,SUM(DW$12:DW21)=2),0,IF($C22+$ED21&gt;($ED$11*DW$8),1,IF($C22+$D22+$E22+$F22+$ED21&gt;($ED$11*DW$8),2,IF($C22+$D22+$E22+$F22+$G22+$ED21&gt;($ED$11*DW$8),3,0))))</f>
        <v>0</v>
      </c>
      <c r="DX22" s="239">
        <f>IF(OR(SUMIF(DX$12:DX21,2,DX$12:DX21)=2,SUMIF(DX$12:DX21,1,DX$12:DX21)=1,SUM(DX$12:DX21)=1,SUM(DX$12:DX21)=2),0,IF($C22+$ED21&gt;($ED$11*DX$8),1,IF($C22+$D22+$E22+$F22+$ED21&gt;($ED$11*DX$8),2,IF($C22+$D22+$E22+$F22+$G22+$ED21&gt;($ED$11*DX$8),3,0))))</f>
        <v>0</v>
      </c>
      <c r="DY22" s="239">
        <f>IF(OR(SUMIF(DY$12:DY21,2,DY$12:DY21)=2,SUMIF(DY$12:DY21,1,DY$12:DY21)=1,SUM(DY$12:DY21)=1,SUM(DY$12:DY21)=2),0,IF($C22+$ED21&gt;($ED$11*DY$8),1,IF($C22+$D22+$E22+$F22+$ED21&gt;($ED$11*DY$8),2,IF($C22+$D22+$E22+$F22+$G22+$ED21&gt;($ED$11*DY$8),3,0))))</f>
        <v>0</v>
      </c>
      <c r="DZ22" s="239">
        <f>IF(OR(SUMIF(DZ$12:DZ21,2,DZ$12:DZ21)=2,SUMIF(DZ$12:DZ21,1,DZ$12:DZ21)=1,SUM(DZ$12:DZ21)=1,SUM(DZ$12:DZ21)=2),0,IF($C22+$ED21&gt;($ED$11*DZ$8),1,IF($C22+$D22+$E22+$F22+$ED21&gt;($ED$11*DZ$8),2,IF($C22+$D22+$E22+$F22+$G22+$ED21&gt;($ED$11*DZ$8),3,0))))</f>
        <v>0</v>
      </c>
      <c r="EA22" s="239">
        <f>IF(OR(SUMIF(EA$12:EA21,2,EA$12:EA21)=2,SUMIF(EA$12:EA21,1,EA$12:EA21)=1,SUM(EA$12:EA21)=1,SUM(EA$12:EA21)=2),0,IF($C22+$ED21&gt;($ED$11*EA$8),1,IF($C22+$D22+$E22+$F22+$ED21&gt;($ED$11*EA$8),2,IF($C22+$D22+$E22+$F22+$G22+$ED21&gt;($ED$11*EA$8),3,0))))</f>
        <v>0</v>
      </c>
      <c r="EB22" s="239">
        <f>IF(OR(SUMIF(EB$12:EB21,2,EB$12:EB21)=2,SUMIF(EB$12:EB21,1,EB$12:EB21)=1,SUM(EB$12:EB21)=1,SUM(EB$12:EB21)=2),0,IF($C22+$ED21&gt;($ED$11*EB$8),1,IF($C22+$D22+$E22+$F22+$ED21&gt;($ED$11*EB$8),2,IF($C22+$D22+$E22+$F22+$G22+$ED21&gt;($ED$11*EB$8),3,0))))</f>
        <v>0</v>
      </c>
      <c r="EC22" s="239">
        <f>IF(OR(SUMIF(EC$12:EC21,2,EC$12:EC21)=2,SUMIF(EC$12:EC21,1,EC$12:EC21)=1,SUM(EC$12:EC21)=1,SUM(EC$12:EC21)=2),0,IF($C22+$ED21&gt;($ED$11*EC$8),1,IF($C22+$D22+$E22+$F22+$ED21&gt;($ED$11*EC$8),2,IF($C22+$D22+$E22+$F22+$G22+$ED21&gt;($ED$11*EC$8),3,0))))</f>
        <v>0</v>
      </c>
      <c r="ED22" s="197">
        <f>SUM($C$12:$F22)</f>
        <v>0</v>
      </c>
    </row>
    <row r="23" spans="1:134" ht="14.1" customHeight="1">
      <c r="A23" s="236">
        <v>12</v>
      </c>
      <c r="B23" s="237"/>
      <c r="C23" s="237"/>
      <c r="D23" s="237"/>
      <c r="E23" s="237"/>
      <c r="F23" s="237"/>
      <c r="G23" s="237"/>
      <c r="H23" s="239">
        <f>IF(OR(SUMIF(H$12:H22,2,H$12:H22)=2,SUMIF(H$12:H22,1,H$12:H22)=1,SUM(H$12:H22)=1,SUM(H$12:H22)=2),0,IF($C23+$ED22&gt;($ED$11*H$8),1,IF($C23+$D23+$E23+$F23+$ED22&gt;($ED$11*H$8),2,IF($C23+$D23+$E23+$F23+$G23+$ED22&gt;($ED$11*H$8),3,0))))</f>
        <v>0</v>
      </c>
      <c r="I23" s="239">
        <f>IF(OR(SUMIF(I$12:I22,2,I$12:I22)=2,SUMIF(I$12:I22,1,I$12:I22)=1,SUM(I$12:I22)=1,SUM(I$12:I22)=2),0,IF($C23+$ED22&gt;($ED$11*I$8),1,IF($C23+$D23+$E23+$F23+$ED22&gt;($ED$11*I$8),2,IF($C23+$D23+$E23+$F23+$G23+$ED22&gt;($ED$11*I$8),3,0))))</f>
        <v>0</v>
      </c>
      <c r="J23" s="239">
        <f>IF(OR(SUMIF(J$12:J22,2,J$12:J22)=2,SUMIF(J$12:J22,1,J$12:J22)=1,SUM(J$12:J22)=1,SUM(J$12:J22)=2),0,IF($C23+$ED22&gt;($ED$11*J$8),1,IF($C23+$D23+$E23+$F23+$ED22&gt;($ED$11*J$8),2,IF($C23+$D23+$E23+$F23+$G23+$ED22&gt;($ED$11*J$8),3,0))))</f>
        <v>0</v>
      </c>
      <c r="K23" s="239">
        <f>IF(OR(SUMIF(K$12:K22,2,K$12:K22)=2,SUMIF(K$12:K22,1,K$12:K22)=1,SUM(K$12:K22)=1,SUM(K$12:K22)=2),0,IF($C23+$ED22&gt;($ED$11*K$8),1,IF($C23+$D23+$E23+$F23+$ED22&gt;($ED$11*K$8),2,IF($C23+$D23+$E23+$F23+$G23+$ED22&gt;($ED$11*K$8),3,0))))</f>
        <v>0</v>
      </c>
      <c r="L23" s="239">
        <f>IF(OR(SUMIF(L$12:L22,2,L$12:L22)=2,SUMIF(L$12:L22,1,L$12:L22)=1,SUM(L$12:L22)=1,SUM(L$12:L22)=2),0,IF($C23+$ED22&gt;($ED$11*L$8),1,IF($C23+$D23+$E23+$F23+$ED22&gt;($ED$11*L$8),2,IF($C23+$D23+$E23+$F23+$G23+$ED22&gt;($ED$11*L$8),3,0))))</f>
        <v>0</v>
      </c>
      <c r="M23" s="239">
        <f>IF(OR(SUMIF(M$12:M22,2,M$12:M22)=2,SUMIF(M$12:M22,1,M$12:M22)=1,SUM(M$12:M22)=1,SUM(M$12:M22)=2),0,IF($C23+$ED22&gt;($ED$11*M$8),1,IF($C23+$D23+$E23+$F23+$ED22&gt;($ED$11*M$8),2,IF($C23+$D23+$E23+$F23+$G23+$ED22&gt;($ED$11*M$8),3,0))))</f>
        <v>0</v>
      </c>
      <c r="N23" s="239">
        <f>IF(OR(SUMIF(N$12:N22,2,N$12:N22)=2,SUMIF(N$12:N22,1,N$12:N22)=1,SUM(N$12:N22)=1,SUM(N$12:N22)=2),0,IF($C23+$ED22&gt;($ED$11*N$8),1,IF($C23+$D23+$E23+$F23+$ED22&gt;($ED$11*N$8),2,IF($C23+$D23+$E23+$F23+$G23+$ED22&gt;($ED$11*N$8),3,0))))</f>
        <v>0</v>
      </c>
      <c r="O23" s="239">
        <f>IF(OR(SUMIF(O$12:O22,2,O$12:O22)=2,SUMIF(O$12:O22,1,O$12:O22)=1,SUM(O$12:O22)=1,SUM(O$12:O22)=2),0,IF($C23+$ED22&gt;($ED$11*O$8),1,IF($C23+$D23+$E23+$F23+$ED22&gt;($ED$11*O$8),2,IF($C23+$D23+$E23+$F23+$G23+$ED22&gt;($ED$11*O$8),3,0))))</f>
        <v>0</v>
      </c>
      <c r="P23" s="239">
        <f>IF(OR(SUMIF(P$12:P22,2,P$12:P22)=2,SUMIF(P$12:P22,1,P$12:P22)=1,SUM(P$12:P22)=1,SUM(P$12:P22)=2),0,IF($C23+$ED22&gt;($ED$11*P$8),1,IF($C23+$D23+$E23+$F23+$ED22&gt;($ED$11*P$8),2,IF($C23+$D23+$E23+$F23+$G23+$ED22&gt;($ED$11*P$8),3,0))))</f>
        <v>0</v>
      </c>
      <c r="Q23" s="239">
        <f>IF(OR(SUMIF(Q$12:Q22,2,Q$12:Q22)=2,SUMIF(Q$12:Q22,1,Q$12:Q22)=1,SUM(Q$12:Q22)=1,SUM(Q$12:Q22)=2),0,IF($C23+$ED22&gt;($ED$11*Q$8),1,IF($C23+$D23+$E23+$F23+$ED22&gt;($ED$11*Q$8),2,IF($C23+$D23+$E23+$F23+$G23+$ED22&gt;($ED$11*Q$8),3,0))))</f>
        <v>0</v>
      </c>
      <c r="R23" s="239">
        <f>IF(OR(SUMIF(R$12:R22,2,R$12:R22)=2,SUMIF(R$12:R22,1,R$12:R22)=1,SUM(R$12:R22)=1,SUM(R$12:R22)=2),0,IF($C23+$ED22&gt;($ED$11*R$8),1,IF($C23+$D23+$E23+$F23+$ED22&gt;($ED$11*R$8),2,IF($C23+$D23+$E23+$F23+$G23+$ED22&gt;($ED$11*R$8),3,0))))</f>
        <v>0</v>
      </c>
      <c r="S23" s="239">
        <f>IF(OR(SUMIF(S$12:S22,2,S$12:S22)=2,SUMIF(S$12:S22,1,S$12:S22)=1,SUM(S$12:S22)=1,SUM(S$12:S22)=2),0,IF($C23+$ED22&gt;($ED$11*S$8),1,IF($C23+$D23+$E23+$F23+$ED22&gt;($ED$11*S$8),2,IF($C23+$D23+$E23+$F23+$G23+$ED22&gt;($ED$11*S$8),3,0))))</f>
        <v>0</v>
      </c>
      <c r="T23" s="239">
        <f>IF(OR(SUMIF(T$12:T22,2,T$12:T22)=2,SUMIF(T$12:T22,1,T$12:T22)=1,SUM(T$12:T22)=1,SUM(T$12:T22)=2),0,IF($C23+$ED22&gt;($ED$11*T$8),1,IF($C23+$D23+$E23+$F23+$ED22&gt;($ED$11*T$8),2,IF($C23+$D23+$E23+$F23+$G23+$ED22&gt;($ED$11*T$8),3,0))))</f>
        <v>0</v>
      </c>
      <c r="U23" s="239">
        <f>IF(OR(SUMIF(U$12:U22,2,U$12:U22)=2,SUMIF(U$12:U22,1,U$12:U22)=1,SUM(U$12:U22)=1,SUM(U$12:U22)=2),0,IF($C23+$ED22&gt;($ED$11*U$8),1,IF($C23+$D23+$E23+$F23+$ED22&gt;($ED$11*U$8),2,IF($C23+$D23+$E23+$F23+$G23+$ED22&gt;($ED$11*U$8),3,0))))</f>
        <v>0</v>
      </c>
      <c r="V23" s="239">
        <f>IF(OR(SUMIF(V$12:V22,2,V$12:V22)=2,SUMIF(V$12:V22,1,V$12:V22)=1,SUM(V$12:V22)=1,SUM(V$12:V22)=2),0,IF($C23+$ED22&gt;($ED$11*V$8),1,IF($C23+$D23+$E23+$F23+$ED22&gt;($ED$11*V$8),2,IF($C23+$D23+$E23+$F23+$G23+$ED22&gt;($ED$11*V$8),3,0))))</f>
        <v>0</v>
      </c>
      <c r="W23" s="239">
        <f>IF(OR(SUMIF(W$12:W22,2,W$12:W22)=2,SUMIF(W$12:W22,1,W$12:W22)=1,SUM(W$12:W22)=1,SUM(W$12:W22)=2),0,IF($C23+$ED22&gt;($ED$11*W$8),1,IF($C23+$D23+$E23+$F23+$ED22&gt;($ED$11*W$8),2,IF($C23+$D23+$E23+$F23+$G23+$ED22&gt;($ED$11*W$8),3,0))))</f>
        <v>0</v>
      </c>
      <c r="X23" s="239">
        <f>IF(OR(SUMIF(X$12:X22,2,X$12:X22)=2,SUMIF(X$12:X22,1,X$12:X22)=1,SUM(X$12:X22)=1,SUM(X$12:X22)=2),0,IF($C23+$ED22&gt;($ED$11*X$8),1,IF($C23+$D23+$E23+$F23+$ED22&gt;($ED$11*X$8),2,IF($C23+$D23+$E23+$F23+$G23+$ED22&gt;($ED$11*X$8),3,0))))</f>
        <v>0</v>
      </c>
      <c r="Y23" s="239">
        <f>IF(OR(SUMIF(Y$12:Y22,2,Y$12:Y22)=2,SUMIF(Y$12:Y22,1,Y$12:Y22)=1,SUM(Y$12:Y22)=1,SUM(Y$12:Y22)=2),0,IF($C23+$ED22&gt;($ED$11*Y$8),1,IF($C23+$D23+$E23+$F23+$ED22&gt;($ED$11*Y$8),2,IF($C23+$D23+$E23+$F23+$G23+$ED22&gt;($ED$11*Y$8),3,0))))</f>
        <v>0</v>
      </c>
      <c r="Z23" s="239">
        <f>IF(OR(SUMIF(Z$12:Z22,2,Z$12:Z22)=2,SUMIF(Z$12:Z22,1,Z$12:Z22)=1,SUM(Z$12:Z22)=1,SUM(Z$12:Z22)=2),0,IF($C23+$ED22&gt;($ED$11*Z$8),1,IF($C23+$D23+$E23+$F23+$ED22&gt;($ED$11*Z$8),2,IF($C23+$D23+$E23+$F23+$G23+$ED22&gt;($ED$11*Z$8),3,0))))</f>
        <v>0</v>
      </c>
      <c r="AA23" s="239">
        <f>IF(OR(SUMIF(AA$12:AA22,2,AA$12:AA22)=2,SUMIF(AA$12:AA22,1,AA$12:AA22)=1,SUM(AA$12:AA22)=1,SUM(AA$12:AA22)=2),0,IF($C23+$ED22&gt;($ED$11*AA$8),1,IF($C23+$D23+$E23+$F23+$ED22&gt;($ED$11*AA$8),2,IF($C23+$D23+$E23+$F23+$G23+$ED22&gt;($ED$11*AA$8),3,0))))</f>
        <v>0</v>
      </c>
      <c r="AB23" s="239">
        <f>IF(OR(SUMIF(AB$12:AB22,2,AB$12:AB22)=2,SUMIF(AB$12:AB22,1,AB$12:AB22)=1,SUM(AB$12:AB22)=1,SUM(AB$12:AB22)=2),0,IF($C23+$ED22&gt;($ED$11*AB$8),1,IF($C23+$D23+$E23+$F23+$ED22&gt;($ED$11*AB$8),2,IF($C23+$D23+$E23+$F23+$G23+$ED22&gt;($ED$11*AB$8),3,0))))</f>
        <v>0</v>
      </c>
      <c r="AC23" s="239">
        <f>IF(OR(SUMIF(AC$12:AC22,2,AC$12:AC22)=2,SUMIF(AC$12:AC22,1,AC$12:AC22)=1,SUM(AC$12:AC22)=1,SUM(AC$12:AC22)=2),0,IF($C23+$ED22&gt;($ED$11*AC$8),1,IF($C23+$D23+$E23+$F23+$ED22&gt;($ED$11*AC$8),2,IF($C23+$D23+$E23+$F23+$G23+$ED22&gt;($ED$11*AC$8),3,0))))</f>
        <v>0</v>
      </c>
      <c r="AD23" s="239">
        <f>IF(OR(SUMIF(AD$12:AD22,2,AD$12:AD22)=2,SUMIF(AD$12:AD22,1,AD$12:AD22)=1,SUM(AD$12:AD22)=1,SUM(AD$12:AD22)=2),0,IF($C23+$ED22&gt;($ED$11*AD$8),1,IF($C23+$D23+$E23+$F23+$ED22&gt;($ED$11*AD$8),2,IF($C23+$D23+$E23+$F23+$G23+$ED22&gt;($ED$11*AD$8),3,0))))</f>
        <v>0</v>
      </c>
      <c r="AE23" s="239">
        <f>IF(OR(SUMIF(AE$12:AE22,2,AE$12:AE22)=2,SUMIF(AE$12:AE22,1,AE$12:AE22)=1,SUM(AE$12:AE22)=1,SUM(AE$12:AE22)=2),0,IF($C23+$ED22&gt;($ED$11*AE$8),1,IF($C23+$D23+$E23+$F23+$ED22&gt;($ED$11*AE$8),2,IF($C23+$D23+$E23+$F23+$G23+$ED22&gt;($ED$11*AE$8),3,0))))</f>
        <v>0</v>
      </c>
      <c r="AF23" s="239">
        <f>IF(OR(SUMIF(AF$12:AF22,2,AF$12:AF22)=2,SUMIF(AF$12:AF22,1,AF$12:AF22)=1,SUM(AF$12:AF22)=1,SUM(AF$12:AF22)=2),0,IF($C23+$ED22&gt;($ED$11*AF$8),1,IF($C23+$D23+$E23+$F23+$ED22&gt;($ED$11*AF$8),2,IF($C23+$D23+$E23+$F23+$G23+$ED22&gt;($ED$11*AF$8),3,0))))</f>
        <v>0</v>
      </c>
      <c r="AG23" s="239">
        <f>IF(OR(SUMIF(AG$12:AG22,2,AG$12:AG22)=2,SUMIF(AG$12:AG22,1,AG$12:AG22)=1,SUM(AG$12:AG22)=1,SUM(AG$12:AG22)=2),0,IF($C23+$ED22&gt;($ED$11*AG$8),1,IF($C23+$D23+$E23+$F23+$ED22&gt;($ED$11*AG$8),2,IF($C23+$D23+$E23+$F23+$G23+$ED22&gt;($ED$11*AG$8),3,0))))</f>
        <v>0</v>
      </c>
      <c r="AH23" s="239">
        <f>IF(OR(SUMIF(AH$12:AH22,2,AH$12:AH22)=2,SUMIF(AH$12:AH22,1,AH$12:AH22)=1,SUM(AH$12:AH22)=1,SUM(AH$12:AH22)=2),0,IF($C23+$ED22&gt;($ED$11*AH$8),1,IF($C23+$D23+$E23+$F23+$ED22&gt;($ED$11*AH$8),2,IF($C23+$D23+$E23+$F23+$G23+$ED22&gt;($ED$11*AH$8),3,0))))</f>
        <v>0</v>
      </c>
      <c r="AI23" s="239">
        <f>IF(OR(SUMIF(AI$12:AI22,2,AI$12:AI22)=2,SUMIF(AI$12:AI22,1,AI$12:AI22)=1,SUM(AI$12:AI22)=1,SUM(AI$12:AI22)=2),0,IF($C23+$ED22&gt;($ED$11*AI$8),1,IF($C23+$D23+$E23+$F23+$ED22&gt;($ED$11*AI$8),2,IF($C23+$D23+$E23+$F23+$G23+$ED22&gt;($ED$11*AI$8),3,0))))</f>
        <v>0</v>
      </c>
      <c r="AJ23" s="239">
        <f>IF(OR(SUMIF(AJ$12:AJ22,2,AJ$12:AJ22)=2,SUMIF(AJ$12:AJ22,1,AJ$12:AJ22)=1,SUM(AJ$12:AJ22)=1,SUM(AJ$12:AJ22)=2),0,IF($C23+$ED22&gt;($ED$11*AJ$8),1,IF($C23+$D23+$E23+$F23+$ED22&gt;($ED$11*AJ$8),2,IF($C23+$D23+$E23+$F23+$G23+$ED22&gt;($ED$11*AJ$8),3,0))))</f>
        <v>0</v>
      </c>
      <c r="AK23" s="239">
        <f>IF(OR(SUMIF(AK$12:AK22,2,AK$12:AK22)=2,SUMIF(AK$12:AK22,1,AK$12:AK22)=1,SUM(AK$12:AK22)=1,SUM(AK$12:AK22)=2),0,IF($C23+$ED22&gt;($ED$11*AK$8),1,IF($C23+$D23+$E23+$F23+$ED22&gt;($ED$11*AK$8),2,IF($C23+$D23+$E23+$F23+$G23+$ED22&gt;($ED$11*AK$8),3,0))))</f>
        <v>0</v>
      </c>
      <c r="AL23" s="239">
        <f>IF(OR(SUMIF(AL$12:AL22,2,AL$12:AL22)=2,SUMIF(AL$12:AL22,1,AL$12:AL22)=1,SUM(AL$12:AL22)=1,SUM(AL$12:AL22)=2),0,IF($C23+$ED22&gt;($ED$11*AL$8),1,IF($C23+$D23+$E23+$F23+$ED22&gt;($ED$11*AL$8),2,IF($C23+$D23+$E23+$F23+$G23+$ED22&gt;($ED$11*AL$8),3,0))))</f>
        <v>0</v>
      </c>
      <c r="AM23" s="239">
        <f>IF(OR(SUMIF(AM$12:AM22,2,AM$12:AM22)=2,SUMIF(AM$12:AM22,1,AM$12:AM22)=1,SUM(AM$12:AM22)=1,SUM(AM$12:AM22)=2),0,IF($C23+$ED22&gt;($ED$11*AM$8),1,IF($C23+$D23+$E23+$F23+$ED22&gt;($ED$11*AM$8),2,IF($C23+$D23+$E23+$F23+$G23+$ED22&gt;($ED$11*AM$8),3,0))))</f>
        <v>0</v>
      </c>
      <c r="AN23" s="239">
        <f>IF(OR(SUMIF(AN$12:AN22,2,AN$12:AN22)=2,SUMIF(AN$12:AN22,1,AN$12:AN22)=1,SUM(AN$12:AN22)=1,SUM(AN$12:AN22)=2),0,IF($C23+$ED22&gt;($ED$11*AN$8),1,IF($C23+$D23+$E23+$F23+$ED22&gt;($ED$11*AN$8),2,IF($C23+$D23+$E23+$F23+$G23+$ED22&gt;($ED$11*AN$8),3,0))))</f>
        <v>0</v>
      </c>
      <c r="AO23" s="239">
        <f>IF(OR(SUMIF(AO$12:AO22,2,AO$12:AO22)=2,SUMIF(AO$12:AO22,1,AO$12:AO22)=1,SUM(AO$12:AO22)=1,SUM(AO$12:AO22)=2),0,IF($C23+$ED22&gt;($ED$11*AO$8),1,IF($C23+$D23+$E23+$F23+$ED22&gt;($ED$11*AO$8),2,IF($C23+$D23+$E23+$F23+$G23+$ED22&gt;($ED$11*AO$8),3,0))))</f>
        <v>0</v>
      </c>
      <c r="AP23" s="239">
        <f>IF(OR(SUMIF(AP$12:AP22,2,AP$12:AP22)=2,SUMIF(AP$12:AP22,1,AP$12:AP22)=1,SUM(AP$12:AP22)=1,SUM(AP$12:AP22)=2),0,IF($C23+$ED22&gt;($ED$11*AP$8),1,IF($C23+$D23+$E23+$F23+$ED22&gt;($ED$11*AP$8),2,IF($C23+$D23+$E23+$F23+$G23+$ED22&gt;($ED$11*AP$8),3,0))))</f>
        <v>0</v>
      </c>
      <c r="AQ23" s="239">
        <f>IF(OR(SUMIF(AQ$12:AQ22,2,AQ$12:AQ22)=2,SUMIF(AQ$12:AQ22,1,AQ$12:AQ22)=1,SUM(AQ$12:AQ22)=1,SUM(AQ$12:AQ22)=2),0,IF($C23+$ED22&gt;($ED$11*AQ$8),1,IF($C23+$D23+$E23+$F23+$ED22&gt;($ED$11*AQ$8),2,IF($C23+$D23+$E23+$F23+$G23+$ED22&gt;($ED$11*AQ$8),3,0))))</f>
        <v>0</v>
      </c>
      <c r="AR23" s="239">
        <f>IF(OR(SUMIF(AR$12:AR22,2,AR$12:AR22)=2,SUMIF(AR$12:AR22,1,AR$12:AR22)=1,SUM(AR$12:AR22)=1,SUM(AR$12:AR22)=2),0,IF($C23+$ED22&gt;($ED$11*AR$8),1,IF($C23+$D23+$E23+$F23+$ED22&gt;($ED$11*AR$8),2,IF($C23+$D23+$E23+$F23+$G23+$ED22&gt;($ED$11*AR$8),3,0))))</f>
        <v>0</v>
      </c>
      <c r="AS23" s="239">
        <f>IF(OR(SUMIF(AS$12:AS22,2,AS$12:AS22)=2,SUMIF(AS$12:AS22,1,AS$12:AS22)=1,SUM(AS$12:AS22)=1,SUM(AS$12:AS22)=2),0,IF($C23+$ED22&gt;($ED$11*AS$8),1,IF($C23+$D23+$E23+$F23+$ED22&gt;($ED$11*AS$8),2,IF($C23+$D23+$E23+$F23+$G23+$ED22&gt;($ED$11*AS$8),3,0))))</f>
        <v>0</v>
      </c>
      <c r="AT23" s="239">
        <f>IF(OR(SUMIF(AT$12:AT22,2,AT$12:AT22)=2,SUMIF(AT$12:AT22,1,AT$12:AT22)=1,SUM(AT$12:AT22)=1,SUM(AT$12:AT22)=2),0,IF($C23+$ED22&gt;($ED$11*AT$8),1,IF($C23+$D23+$E23+$F23+$ED22&gt;($ED$11*AT$8),2,IF($C23+$D23+$E23+$F23+$G23+$ED22&gt;($ED$11*AT$8),3,0))))</f>
        <v>0</v>
      </c>
      <c r="AU23" s="239">
        <f>IF(OR(SUMIF(AU$12:AU22,2,AU$12:AU22)=2,SUMIF(AU$12:AU22,1,AU$12:AU22)=1,SUM(AU$12:AU22)=1,SUM(AU$12:AU22)=2),0,IF($C23+$ED22&gt;($ED$11*AU$8),1,IF($C23+$D23+$E23+$F23+$ED22&gt;($ED$11*AU$8),2,IF($C23+$D23+$E23+$F23+$G23+$ED22&gt;($ED$11*AU$8),3,0))))</f>
        <v>0</v>
      </c>
      <c r="AV23" s="239">
        <f>IF(OR(SUMIF(AV$12:AV22,2,AV$12:AV22)=2,SUMIF(AV$12:AV22,1,AV$12:AV22)=1,SUM(AV$12:AV22)=1,SUM(AV$12:AV22)=2),0,IF($C23+$ED22&gt;($ED$11*AV$8),1,IF($C23+$D23+$E23+$F23+$ED22&gt;($ED$11*AV$8),2,IF($C23+$D23+$E23+$F23+$G23+$ED22&gt;($ED$11*AV$8),3,0))))</f>
        <v>0</v>
      </c>
      <c r="AW23" s="239">
        <f>IF(OR(SUMIF(AW$12:AW22,2,AW$12:AW22)=2,SUMIF(AW$12:AW22,1,AW$12:AW22)=1,SUM(AW$12:AW22)=1,SUM(AW$12:AW22)=2),0,IF($C23+$ED22&gt;($ED$11*AW$8),1,IF($C23+$D23+$E23+$F23+$ED22&gt;($ED$11*AW$8),2,IF($C23+$D23+$E23+$F23+$G23+$ED22&gt;($ED$11*AW$8),3,0))))</f>
        <v>0</v>
      </c>
      <c r="AX23" s="239">
        <f>IF(OR(SUMIF(AX$12:AX22,2,AX$12:AX22)=2,SUMIF(AX$12:AX22,1,AX$12:AX22)=1,SUM(AX$12:AX22)=1,SUM(AX$12:AX22)=2),0,IF($C23+$ED22&gt;($ED$11*AX$8),1,IF($C23+$D23+$E23+$F23+$ED22&gt;($ED$11*AX$8),2,IF($C23+$D23+$E23+$F23+$G23+$ED22&gt;($ED$11*AX$8),3,0))))</f>
        <v>0</v>
      </c>
      <c r="AY23" s="239">
        <f>IF(OR(SUMIF(AY$12:AY22,2,AY$12:AY22)=2,SUMIF(AY$12:AY22,1,AY$12:AY22)=1,SUM(AY$12:AY22)=1,SUM(AY$12:AY22)=2),0,IF($C23+$ED22&gt;($ED$11*AY$8),1,IF($C23+$D23+$E23+$F23+$ED22&gt;($ED$11*AY$8),2,IF($C23+$D23+$E23+$F23+$G23+$ED22&gt;($ED$11*AY$8),3,0))))</f>
        <v>0</v>
      </c>
      <c r="AZ23" s="239">
        <f>IF(OR(SUMIF(AZ$12:AZ22,2,AZ$12:AZ22)=2,SUMIF(AZ$12:AZ22,1,AZ$12:AZ22)=1,SUM(AZ$12:AZ22)=1,SUM(AZ$12:AZ22)=2),0,IF($C23+$ED22&gt;($ED$11*AZ$8),1,IF($C23+$D23+$E23+$F23+$ED22&gt;($ED$11*AZ$8),2,IF($C23+$D23+$E23+$F23+$G23+$ED22&gt;($ED$11*AZ$8),3,0))))</f>
        <v>0</v>
      </c>
      <c r="BA23" s="239">
        <f>IF(OR(SUMIF(BA$12:BA22,2,BA$12:BA22)=2,SUMIF(BA$12:BA22,1,BA$12:BA22)=1,SUM(BA$12:BA22)=1,SUM(BA$12:BA22)=2),0,IF($C23+$ED22&gt;($ED$11*BA$8),1,IF($C23+$D23+$E23+$F23+$ED22&gt;($ED$11*BA$8),2,IF($C23+$D23+$E23+$F23+$G23+$ED22&gt;($ED$11*BA$8),3,0))))</f>
        <v>0</v>
      </c>
      <c r="BB23" s="239">
        <f>IF(OR(SUMIF(BB$12:BB22,2,BB$12:BB22)=2,SUMIF(BB$12:BB22,1,BB$12:BB22)=1,SUM(BB$12:BB22)=1,SUM(BB$12:BB22)=2),0,IF($C23+$ED22&gt;($ED$11*BB$8),1,IF($C23+$D23+$E23+$F23+$ED22&gt;($ED$11*BB$8),2,IF($C23+$D23+$E23+$F23+$G23+$ED22&gt;($ED$11*BB$8),3,0))))</f>
        <v>0</v>
      </c>
      <c r="BC23" s="239">
        <f>IF(OR(SUMIF(BC$12:BC22,2,BC$12:BC22)=2,SUMIF(BC$12:BC22,1,BC$12:BC22)=1,SUM(BC$12:BC22)=1,SUM(BC$12:BC22)=2),0,IF($C23+$ED22&gt;($ED$11*BC$8),1,IF($C23+$D23+$E23+$F23+$ED22&gt;($ED$11*BC$8),2,IF($C23+$D23+$E23+$F23+$G23+$ED22&gt;($ED$11*BC$8),3,0))))</f>
        <v>0</v>
      </c>
      <c r="BD23" s="239">
        <f>IF(OR(SUMIF(BD$12:BD22,2,BD$12:BD22)=2,SUMIF(BD$12:BD22,1,BD$12:BD22)=1,SUM(BD$12:BD22)=1,SUM(BD$12:BD22)=2),0,IF($C23+$ED22&gt;($ED$11*BD$8),1,IF($C23+$D23+$E23+$F23+$ED22&gt;($ED$11*BD$8),2,IF($C23+$D23+$E23+$F23+$G23+$ED22&gt;($ED$11*BD$8),3,0))))</f>
        <v>0</v>
      </c>
      <c r="BE23" s="239">
        <f>IF(OR(SUMIF(BE$12:BE22,2,BE$12:BE22)=2,SUMIF(BE$12:BE22,1,BE$12:BE22)=1,SUM(BE$12:BE22)=1,SUM(BE$12:BE22)=2),0,IF($C23+$ED22&gt;($ED$11*BE$8),1,IF($C23+$D23+$E23+$F23+$ED22&gt;($ED$11*BE$8),2,IF($C23+$D23+$E23+$F23+$G23+$ED22&gt;($ED$11*BE$8),3,0))))</f>
        <v>0</v>
      </c>
      <c r="BF23" s="239">
        <f>IF(OR(SUMIF(BF$12:BF22,2,BF$12:BF22)=2,SUMIF(BF$12:BF22,1,BF$12:BF22)=1,SUM(BF$12:BF22)=1,SUM(BF$12:BF22)=2),0,IF($C23+$ED22&gt;($ED$11*BF$8),1,IF($C23+$D23+$E23+$F23+$ED22&gt;($ED$11*BF$8),2,IF($C23+$D23+$E23+$F23+$G23+$ED22&gt;($ED$11*BF$8),3,0))))</f>
        <v>0</v>
      </c>
      <c r="BG23" s="239">
        <f>IF(OR(SUMIF(BG$12:BG22,2,BG$12:BG22)=2,SUMIF(BG$12:BG22,1,BG$12:BG22)=1,SUM(BG$12:BG22)=1,SUM(BG$12:BG22)=2),0,IF($C23+$ED22&gt;($ED$11*BG$8),1,IF($C23+$D23+$E23+$F23+$ED22&gt;($ED$11*BG$8),2,IF($C23+$D23+$E23+$F23+$G23+$ED22&gt;($ED$11*BG$8),3,0))))</f>
        <v>0</v>
      </c>
      <c r="BH23" s="239">
        <f>IF(OR(SUMIF(BH$12:BH22,2,BH$12:BH22)=2,SUMIF(BH$12:BH22,1,BH$12:BH22)=1,SUM(BH$12:BH22)=1,SUM(BH$12:BH22)=2),0,IF($C23+$ED22&gt;($ED$11*BH$8),1,IF($C23+$D23+$E23+$F23+$ED22&gt;($ED$11*BH$8),2,IF($C23+$D23+$E23+$F23+$G23+$ED22&gt;($ED$11*BH$8),3,0))))</f>
        <v>0</v>
      </c>
      <c r="BI23" s="239">
        <f>IF(OR(SUMIF(BI$12:BI22,2,BI$12:BI22)=2,SUMIF(BI$12:BI22,1,BI$12:BI22)=1,SUM(BI$12:BI22)=1,SUM(BI$12:BI22)=2),0,IF($C23+$ED22&gt;($ED$11*BI$8),1,IF($C23+$D23+$E23+$F23+$ED22&gt;($ED$11*BI$8),2,IF($C23+$D23+$E23+$F23+$G23+$ED22&gt;($ED$11*BI$8),3,0))))</f>
        <v>0</v>
      </c>
      <c r="BJ23" s="239">
        <f>IF(OR(SUMIF(BJ$12:BJ22,2,BJ$12:BJ22)=2,SUMIF(BJ$12:BJ22,1,BJ$12:BJ22)=1,SUM(BJ$12:BJ22)=1,SUM(BJ$12:BJ22)=2),0,IF($C23+$ED22&gt;($ED$11*BJ$8),1,IF($C23+$D23+$E23+$F23+$ED22&gt;($ED$11*BJ$8),2,IF($C23+$D23+$E23+$F23+$G23+$ED22&gt;($ED$11*BJ$8),3,0))))</f>
        <v>0</v>
      </c>
      <c r="BK23" s="239">
        <f>IF(OR(SUMIF(BK$12:BK22,2,BK$12:BK22)=2,SUMIF(BK$12:BK22,1,BK$12:BK22)=1,SUM(BK$12:BK22)=1,SUM(BK$12:BK22)=2),0,IF($C23+$ED22&gt;($ED$11*BK$8),1,IF($C23+$D23+$E23+$F23+$ED22&gt;($ED$11*BK$8),2,IF($C23+$D23+$E23+$F23+$G23+$ED22&gt;($ED$11*BK$8),3,0))))</f>
        <v>0</v>
      </c>
      <c r="BL23" s="239">
        <f>IF(OR(SUMIF(BL$12:BL22,2,BL$12:BL22)=2,SUMIF(BL$12:BL22,1,BL$12:BL22)=1,SUM(BL$12:BL22)=1,SUM(BL$12:BL22)=2),0,IF($C23+$ED22&gt;($ED$11*BL$8),1,IF($C23+$D23+$E23+$F23+$ED22&gt;($ED$11*BL$8),2,IF($C23+$D23+$E23+$F23+$G23+$ED22&gt;($ED$11*BL$8),3,0))))</f>
        <v>0</v>
      </c>
      <c r="BM23" s="239">
        <f>IF(OR(SUMIF(BM$12:BM22,2,BM$12:BM22)=2,SUMIF(BM$12:BM22,1,BM$12:BM22)=1,SUM(BM$12:BM22)=1,SUM(BM$12:BM22)=2),0,IF($C23+$ED22&gt;($ED$11*BM$8),1,IF($C23+$D23+$E23+$F23+$ED22&gt;($ED$11*BM$8),2,IF($C23+$D23+$E23+$F23+$G23+$ED22&gt;($ED$11*BM$8),3,0))))</f>
        <v>0</v>
      </c>
      <c r="BN23" s="239">
        <f>IF(OR(SUMIF(BN$12:BN22,2,BN$12:BN22)=2,SUMIF(BN$12:BN22,1,BN$12:BN22)=1,SUM(BN$12:BN22)=1,SUM(BN$12:BN22)=2),0,IF($C23+$ED22&gt;($ED$11*BN$8),1,IF($C23+$D23+$E23+$F23+$ED22&gt;($ED$11*BN$8),2,IF($C23+$D23+$E23+$F23+$G23+$ED22&gt;($ED$11*BN$8),3,0))))</f>
        <v>0</v>
      </c>
      <c r="BO23" s="239">
        <f>IF(OR(SUMIF(BO$12:BO22,2,BO$12:BO22)=2,SUMIF(BO$12:BO22,1,BO$12:BO22)=1,SUM(BO$12:BO22)=1,SUM(BO$12:BO22)=2),0,IF($C23+$ED22&gt;($ED$11*BO$8),1,IF($C23+$D23+$E23+$F23+$ED22&gt;($ED$11*BO$8),2,IF($C23+$D23+$E23+$F23+$G23+$ED22&gt;($ED$11*BO$8),3,0))))</f>
        <v>0</v>
      </c>
      <c r="BP23" s="239">
        <f>IF(OR(SUMIF(BP$12:BP22,2,BP$12:BP22)=2,SUMIF(BP$12:BP22,1,BP$12:BP22)=1,SUM(BP$12:BP22)=1,SUM(BP$12:BP22)=2),0,IF($C23+$ED22&gt;($ED$11*BP$8),1,IF($C23+$D23+$E23+$F23+$ED22&gt;($ED$11*BP$8),2,IF($C23+$D23+$E23+$F23+$G23+$ED22&gt;($ED$11*BP$8),3,0))))</f>
        <v>0</v>
      </c>
      <c r="BQ23" s="239">
        <f>IF(OR(SUMIF(BQ$12:BQ22,2,BQ$12:BQ22)=2,SUMIF(BQ$12:BQ22,1,BQ$12:BQ22)=1,SUM(BQ$12:BQ22)=1,SUM(BQ$12:BQ22)=2),0,IF($C23+$ED22&gt;($ED$11*BQ$8),1,IF($C23+$D23+$E23+$F23+$ED22&gt;($ED$11*BQ$8),2,IF($C23+$D23+$E23+$F23+$G23+$ED22&gt;($ED$11*BQ$8),3,0))))</f>
        <v>0</v>
      </c>
      <c r="BR23" s="239">
        <f>IF(OR(SUMIF(BR$12:BR22,2,BR$12:BR22)=2,SUMIF(BR$12:BR22,1,BR$12:BR22)=1,SUM(BR$12:BR22)=1,SUM(BR$12:BR22)=2),0,IF($C23+$ED22&gt;($ED$11*BR$8),1,IF($C23+$D23+$E23+$F23+$ED22&gt;($ED$11*BR$8),2,IF($C23+$D23+$E23+$F23+$G23+$ED22&gt;($ED$11*BR$8),3,0))))</f>
        <v>0</v>
      </c>
      <c r="BS23" s="239">
        <f>IF(OR(SUMIF(BS$12:BS22,2,BS$12:BS22)=2,SUMIF(BS$12:BS22,1,BS$12:BS22)=1,SUM(BS$12:BS22)=1,SUM(BS$12:BS22)=2),0,IF($C23+$ED22&gt;($ED$11*BS$8),1,IF($C23+$D23+$E23+$F23+$ED22&gt;($ED$11*BS$8),2,IF($C23+$D23+$E23+$F23+$G23+$ED22&gt;($ED$11*BS$8),3,0))))</f>
        <v>0</v>
      </c>
      <c r="BT23" s="239">
        <f>IF(OR(SUMIF(BT$12:BT22,2,BT$12:BT22)=2,SUMIF(BT$12:BT22,1,BT$12:BT22)=1,SUM(BT$12:BT22)=1,SUM(BT$12:BT22)=2),0,IF($C23+$ED22&gt;($ED$11*BT$8),1,IF($C23+$D23+$E23+$F23+$ED22&gt;($ED$11*BT$8),2,IF($C23+$D23+$E23+$F23+$G23+$ED22&gt;($ED$11*BT$8),3,0))))</f>
        <v>0</v>
      </c>
      <c r="BU23" s="239">
        <f>IF(OR(SUMIF(BU$12:BU22,2,BU$12:BU22)=2,SUMIF(BU$12:BU22,1,BU$12:BU22)=1,SUM(BU$12:BU22)=1,SUM(BU$12:BU22)=2),0,IF($C23+$ED22&gt;($ED$11*BU$8),1,IF($C23+$D23+$E23+$F23+$ED22&gt;($ED$11*BU$8),2,IF($C23+$D23+$E23+$F23+$G23+$ED22&gt;($ED$11*BU$8),3,0))))</f>
        <v>0</v>
      </c>
      <c r="BV23" s="239">
        <f>IF(OR(SUMIF(BV$12:BV22,2,BV$12:BV22)=2,SUMIF(BV$12:BV22,1,BV$12:BV22)=1,SUM(BV$12:BV22)=1,SUM(BV$12:BV22)=2),0,IF($C23+$ED22&gt;($ED$11*BV$8),1,IF($C23+$D23+$E23+$F23+$ED22&gt;($ED$11*BV$8),2,IF($C23+$D23+$E23+$F23+$G23+$ED22&gt;($ED$11*BV$8),3,0))))</f>
        <v>0</v>
      </c>
      <c r="BW23" s="239">
        <f>IF(OR(SUMIF(BW$12:BW22,2,BW$12:BW22)=2,SUMIF(BW$12:BW22,1,BW$12:BW22)=1,SUM(BW$12:BW22)=1,SUM(BW$12:BW22)=2),0,IF($C23+$ED22&gt;($ED$11*BW$8),1,IF($C23+$D23+$E23+$F23+$ED22&gt;($ED$11*BW$8),2,IF($C23+$D23+$E23+$F23+$G23+$ED22&gt;($ED$11*BW$8),3,0))))</f>
        <v>0</v>
      </c>
      <c r="BX23" s="239">
        <f>IF(OR(SUMIF(BX$12:BX22,2,BX$12:BX22)=2,SUMIF(BX$12:BX22,1,BX$12:BX22)=1,SUM(BX$12:BX22)=1,SUM(BX$12:BX22)=2),0,IF($C23+$ED22&gt;($ED$11*BX$8),1,IF($C23+$D23+$E23+$F23+$ED22&gt;($ED$11*BX$8),2,IF($C23+$D23+$E23+$F23+$G23+$ED22&gt;($ED$11*BX$8),3,0))))</f>
        <v>0</v>
      </c>
      <c r="BY23" s="239">
        <f>IF(OR(SUMIF(BY$12:BY22,2,BY$12:BY22)=2,SUMIF(BY$12:BY22,1,BY$12:BY22)=1,SUM(BY$12:BY22)=1,SUM(BY$12:BY22)=2),0,IF($C23+$ED22&gt;($ED$11*BY$8),1,IF($C23+$D23+$E23+$F23+$ED22&gt;($ED$11*BY$8),2,IF($C23+$D23+$E23+$F23+$G23+$ED22&gt;($ED$11*BY$8),3,0))))</f>
        <v>0</v>
      </c>
      <c r="BZ23" s="239">
        <f>IF(OR(SUMIF(BZ$12:BZ22,2,BZ$12:BZ22)=2,SUMIF(BZ$12:BZ22,1,BZ$12:BZ22)=1,SUM(BZ$12:BZ22)=1,SUM(BZ$12:BZ22)=2),0,IF($C23+$ED22&gt;($ED$11*BZ$8),1,IF($C23+$D23+$E23+$F23+$ED22&gt;($ED$11*BZ$8),2,IF($C23+$D23+$E23+$F23+$G23+$ED22&gt;($ED$11*BZ$8),3,0))))</f>
        <v>0</v>
      </c>
      <c r="CA23" s="239">
        <f>IF(OR(SUMIF(CA$12:CA22,2,CA$12:CA22)=2,SUMIF(CA$12:CA22,1,CA$12:CA22)=1,SUM(CA$12:CA22)=1,SUM(CA$12:CA22)=2),0,IF($C23+$ED22&gt;($ED$11*CA$8),1,IF($C23+$D23+$E23+$F23+$ED22&gt;($ED$11*CA$8),2,IF($C23+$D23+$E23+$F23+$G23+$ED22&gt;($ED$11*CA$8),3,0))))</f>
        <v>0</v>
      </c>
      <c r="CB23" s="239">
        <f>IF(OR(SUMIF(CB$12:CB22,2,CB$12:CB22)=2,SUMIF(CB$12:CB22,1,CB$12:CB22)=1,SUM(CB$12:CB22)=1,SUM(CB$12:CB22)=2),0,IF($C23+$ED22&gt;($ED$11*CB$8),1,IF($C23+$D23+$E23+$F23+$ED22&gt;($ED$11*CB$8),2,IF($C23+$D23+$E23+$F23+$G23+$ED22&gt;($ED$11*CB$8),3,0))))</f>
        <v>0</v>
      </c>
      <c r="CC23" s="239">
        <f>IF(OR(SUMIF(CC$12:CC22,2,CC$12:CC22)=2,SUMIF(CC$12:CC22,1,CC$12:CC22)=1,SUM(CC$12:CC22)=1,SUM(CC$12:CC22)=2),0,IF($C23+$ED22&gt;($ED$11*CC$8),1,IF($C23+$D23+$E23+$F23+$ED22&gt;($ED$11*CC$8),2,IF($C23+$D23+$E23+$F23+$G23+$ED22&gt;($ED$11*CC$8),3,0))))</f>
        <v>0</v>
      </c>
      <c r="CD23" s="239">
        <f>IF(OR(SUMIF(CD$12:CD22,2,CD$12:CD22)=2,SUMIF(CD$12:CD22,1,CD$12:CD22)=1,SUM(CD$12:CD22)=1,SUM(CD$12:CD22)=2),0,IF($C23+$ED22&gt;($ED$11*CD$8),1,IF($C23+$D23+$E23+$F23+$ED22&gt;($ED$11*CD$8),2,IF($C23+$D23+$E23+$F23+$G23+$ED22&gt;($ED$11*CD$8),3,0))))</f>
        <v>0</v>
      </c>
      <c r="CE23" s="239">
        <f>IF(OR(SUMIF(CE$12:CE22,2,CE$12:CE22)=2,SUMIF(CE$12:CE22,1,CE$12:CE22)=1,SUM(CE$12:CE22)=1,SUM(CE$12:CE22)=2),0,IF($C23+$ED22&gt;($ED$11*CE$8),1,IF($C23+$D23+$E23+$F23+$ED22&gt;($ED$11*CE$8),2,IF($C23+$D23+$E23+$F23+$G23+$ED22&gt;($ED$11*CE$8),3,0))))</f>
        <v>0</v>
      </c>
      <c r="CF23" s="239">
        <f>IF(OR(SUMIF(CF$12:CF22,2,CF$12:CF22)=2,SUMIF(CF$12:CF22,1,CF$12:CF22)=1,SUM(CF$12:CF22)=1,SUM(CF$12:CF22)=2),0,IF($C23+$ED22&gt;($ED$11*CF$8),1,IF($C23+$D23+$E23+$F23+$ED22&gt;($ED$11*CF$8),2,IF($C23+$D23+$E23+$F23+$G23+$ED22&gt;($ED$11*CF$8),3,0))))</f>
        <v>0</v>
      </c>
      <c r="CG23" s="239">
        <f>IF(OR(SUMIF(CG$12:CG22,2,CG$12:CG22)=2,SUMIF(CG$12:CG22,1,CG$12:CG22)=1,SUM(CG$12:CG22)=1,SUM(CG$12:CG22)=2),0,IF($C23+$ED22&gt;($ED$11*CG$8),1,IF($C23+$D23+$E23+$F23+$ED22&gt;($ED$11*CG$8),2,IF($C23+$D23+$E23+$F23+$G23+$ED22&gt;($ED$11*CG$8),3,0))))</f>
        <v>0</v>
      </c>
      <c r="CH23" s="239">
        <f>IF(OR(SUMIF(CH$12:CH22,2,CH$12:CH22)=2,SUMIF(CH$12:CH22,1,CH$12:CH22)=1,SUM(CH$12:CH22)=1,SUM(CH$12:CH22)=2),0,IF($C23+$ED22&gt;($ED$11*CH$8),1,IF($C23+$D23+$E23+$F23+$ED22&gt;($ED$11*CH$8),2,IF($C23+$D23+$E23+$F23+$G23+$ED22&gt;($ED$11*CH$8),3,0))))</f>
        <v>0</v>
      </c>
      <c r="CI23" s="239">
        <f>IF(OR(SUMIF(CI$12:CI22,2,CI$12:CI22)=2,SUMIF(CI$12:CI22,1,CI$12:CI22)=1,SUM(CI$12:CI22)=1,SUM(CI$12:CI22)=2),0,IF($C23+$ED22&gt;($ED$11*CI$8),1,IF($C23+$D23+$E23+$F23+$ED22&gt;($ED$11*CI$8),2,IF($C23+$D23+$E23+$F23+$G23+$ED22&gt;($ED$11*CI$8),3,0))))</f>
        <v>0</v>
      </c>
      <c r="CJ23" s="239">
        <f>IF(OR(SUMIF(CJ$12:CJ22,2,CJ$12:CJ22)=2,SUMIF(CJ$12:CJ22,1,CJ$12:CJ22)=1,SUM(CJ$12:CJ22)=1,SUM(CJ$12:CJ22)=2),0,IF($C23+$ED22&gt;($ED$11*CJ$8),1,IF($C23+$D23+$E23+$F23+$ED22&gt;($ED$11*CJ$8),2,IF($C23+$D23+$E23+$F23+$G23+$ED22&gt;($ED$11*CJ$8),3,0))))</f>
        <v>0</v>
      </c>
      <c r="CK23" s="239">
        <f>IF(OR(SUMIF(CK$12:CK22,2,CK$12:CK22)=2,SUMIF(CK$12:CK22,1,CK$12:CK22)=1,SUM(CK$12:CK22)=1,SUM(CK$12:CK22)=2),0,IF($C23+$ED22&gt;($ED$11*CK$8),1,IF($C23+$D23+$E23+$F23+$ED22&gt;($ED$11*CK$8),2,IF($C23+$D23+$E23+$F23+$G23+$ED22&gt;($ED$11*CK$8),3,0))))</f>
        <v>0</v>
      </c>
      <c r="CL23" s="239">
        <f>IF(OR(SUMIF(CL$12:CL22,2,CL$12:CL22)=2,SUMIF(CL$12:CL22,1,CL$12:CL22)=1,SUM(CL$12:CL22)=1,SUM(CL$12:CL22)=2),0,IF($C23+$ED22&gt;($ED$11*CL$8),1,IF($C23+$D23+$E23+$F23+$ED22&gt;($ED$11*CL$8),2,IF($C23+$D23+$E23+$F23+$G23+$ED22&gt;($ED$11*CL$8),3,0))))</f>
        <v>0</v>
      </c>
      <c r="CM23" s="239">
        <f>IF(OR(SUMIF(CM$12:CM22,2,CM$12:CM22)=2,SUMIF(CM$12:CM22,1,CM$12:CM22)=1,SUM(CM$12:CM22)=1,SUM(CM$12:CM22)=2),0,IF($C23+$ED22&gt;($ED$11*CM$8),1,IF($C23+$D23+$E23+$F23+$ED22&gt;($ED$11*CM$8),2,IF($C23+$D23+$E23+$F23+$G23+$ED22&gt;($ED$11*CM$8),3,0))))</f>
        <v>0</v>
      </c>
      <c r="CN23" s="239">
        <f>IF(OR(SUMIF(CN$12:CN22,2,CN$12:CN22)=2,SUMIF(CN$12:CN22,1,CN$12:CN22)=1,SUM(CN$12:CN22)=1,SUM(CN$12:CN22)=2),0,IF($C23+$ED22&gt;($ED$11*CN$8),1,IF($C23+$D23+$E23+$F23+$ED22&gt;($ED$11*CN$8),2,IF($C23+$D23+$E23+$F23+$G23+$ED22&gt;($ED$11*CN$8),3,0))))</f>
        <v>0</v>
      </c>
      <c r="CO23" s="239">
        <f>IF(OR(SUMIF(CO$12:CO22,2,CO$12:CO22)=2,SUMIF(CO$12:CO22,1,CO$12:CO22)=1,SUM(CO$12:CO22)=1,SUM(CO$12:CO22)=2),0,IF($C23+$ED22&gt;($ED$11*CO$8),1,IF($C23+$D23+$E23+$F23+$ED22&gt;($ED$11*CO$8),2,IF($C23+$D23+$E23+$F23+$G23+$ED22&gt;($ED$11*CO$8),3,0))))</f>
        <v>0</v>
      </c>
      <c r="CP23" s="239">
        <f>IF(OR(SUMIF(CP$12:CP22,2,CP$12:CP22)=2,SUMIF(CP$12:CP22,1,CP$12:CP22)=1,SUM(CP$12:CP22)=1,SUM(CP$12:CP22)=2),0,IF($C23+$ED22&gt;($ED$11*CP$8),1,IF($C23+$D23+$E23+$F23+$ED22&gt;($ED$11*CP$8),2,IF($C23+$D23+$E23+$F23+$G23+$ED22&gt;($ED$11*CP$8),3,0))))</f>
        <v>0</v>
      </c>
      <c r="CQ23" s="239">
        <f>IF(OR(SUMIF(CQ$12:CQ22,2,CQ$12:CQ22)=2,SUMIF(CQ$12:CQ22,1,CQ$12:CQ22)=1,SUM(CQ$12:CQ22)=1,SUM(CQ$12:CQ22)=2),0,IF($C23+$ED22&gt;($ED$11*CQ$8),1,IF($C23+$D23+$E23+$F23+$ED22&gt;($ED$11*CQ$8),2,IF($C23+$D23+$E23+$F23+$G23+$ED22&gt;($ED$11*CQ$8),3,0))))</f>
        <v>0</v>
      </c>
      <c r="CR23" s="239">
        <f>IF(OR(SUMIF(CR$12:CR22,2,CR$12:CR22)=2,SUMIF(CR$12:CR22,1,CR$12:CR22)=1,SUM(CR$12:CR22)=1,SUM(CR$12:CR22)=2),0,IF($C23+$ED22&gt;($ED$11*CR$8),1,IF($C23+$D23+$E23+$F23+$ED22&gt;($ED$11*CR$8),2,IF($C23+$D23+$E23+$F23+$G23+$ED22&gt;($ED$11*CR$8),3,0))))</f>
        <v>0</v>
      </c>
      <c r="CS23" s="239">
        <f>IF(OR(SUMIF(CS$12:CS22,2,CS$12:CS22)=2,SUMIF(CS$12:CS22,1,CS$12:CS22)=1,SUM(CS$12:CS22)=1,SUM(CS$12:CS22)=2),0,IF($C23+$ED22&gt;($ED$11*CS$8),1,IF($C23+$D23+$E23+$F23+$ED22&gt;($ED$11*CS$8),2,IF($C23+$D23+$E23+$F23+$G23+$ED22&gt;($ED$11*CS$8),3,0))))</f>
        <v>0</v>
      </c>
      <c r="CT23" s="239">
        <f>IF(OR(SUMIF(CT$12:CT22,2,CT$12:CT22)=2,SUMIF(CT$12:CT22,1,CT$12:CT22)=1,SUM(CT$12:CT22)=1,SUM(CT$12:CT22)=2),0,IF($C23+$ED22&gt;($ED$11*CT$8),1,IF($C23+$D23+$E23+$F23+$ED22&gt;($ED$11*CT$8),2,IF($C23+$D23+$E23+$F23+$G23+$ED22&gt;($ED$11*CT$8),3,0))))</f>
        <v>0</v>
      </c>
      <c r="CU23" s="239">
        <f>IF(OR(SUMIF(CU$12:CU22,2,CU$12:CU22)=2,SUMIF(CU$12:CU22,1,CU$12:CU22)=1,SUM(CU$12:CU22)=1,SUM(CU$12:CU22)=2),0,IF($C23+$ED22&gt;($ED$11*CU$8),1,IF($C23+$D23+$E23+$F23+$ED22&gt;($ED$11*CU$8),2,IF($C23+$D23+$E23+$F23+$G23+$ED22&gt;($ED$11*CU$8),3,0))))</f>
        <v>0</v>
      </c>
      <c r="CV23" s="239">
        <f>IF(OR(SUMIF(CV$12:CV22,2,CV$12:CV22)=2,SUMIF(CV$12:CV22,1,CV$12:CV22)=1,SUM(CV$12:CV22)=1,SUM(CV$12:CV22)=2),0,IF($C23+$ED22&gt;($ED$11*CV$8),1,IF($C23+$D23+$E23+$F23+$ED22&gt;($ED$11*CV$8),2,IF($C23+$D23+$E23+$F23+$G23+$ED22&gt;($ED$11*CV$8),3,0))))</f>
        <v>0</v>
      </c>
      <c r="CW23" s="239">
        <f>IF(OR(SUMIF(CW$12:CW22,2,CW$12:CW22)=2,SUMIF(CW$12:CW22,1,CW$12:CW22)=1,SUM(CW$12:CW22)=1,SUM(CW$12:CW22)=2),0,IF($C23+$ED22&gt;($ED$11*CW$8),1,IF($C23+$D23+$E23+$F23+$ED22&gt;($ED$11*CW$8),2,IF($C23+$D23+$E23+$F23+$G23+$ED22&gt;($ED$11*CW$8),3,0))))</f>
        <v>0</v>
      </c>
      <c r="CX23" s="239">
        <f>IF(OR(SUMIF(CX$12:CX22,2,CX$12:CX22)=2,SUMIF(CX$12:CX22,1,CX$12:CX22)=1,SUM(CX$12:CX22)=1,SUM(CX$12:CX22)=2),0,IF($C23+$ED22&gt;($ED$11*CX$8),1,IF($C23+$D23+$E23+$F23+$ED22&gt;($ED$11*CX$8),2,IF($C23+$D23+$E23+$F23+$G23+$ED22&gt;($ED$11*CX$8),3,0))))</f>
        <v>0</v>
      </c>
      <c r="CY23" s="239">
        <f>IF(OR(SUMIF(CY$12:CY22,2,CY$12:CY22)=2,SUMIF(CY$12:CY22,1,CY$12:CY22)=1,SUM(CY$12:CY22)=1,SUM(CY$12:CY22)=2),0,IF($C23+$ED22&gt;($ED$11*CY$8),1,IF($C23+$D23+$E23+$F23+$ED22&gt;($ED$11*CY$8),2,IF($C23+$D23+$E23+$F23+$G23+$ED22&gt;($ED$11*CY$8),3,0))))</f>
        <v>0</v>
      </c>
      <c r="CZ23" s="239">
        <f>IF(OR(SUMIF(CZ$12:CZ22,2,CZ$12:CZ22)=2,SUMIF(CZ$12:CZ22,1,CZ$12:CZ22)=1,SUM(CZ$12:CZ22)=1,SUM(CZ$12:CZ22)=2),0,IF($C23+$ED22&gt;($ED$11*CZ$8),1,IF($C23+$D23+$E23+$F23+$ED22&gt;($ED$11*CZ$8),2,IF($C23+$D23+$E23+$F23+$G23+$ED22&gt;($ED$11*CZ$8),3,0))))</f>
        <v>0</v>
      </c>
      <c r="DA23" s="239">
        <f>IF(OR(SUMIF(DA$12:DA22,2,DA$12:DA22)=2,SUMIF(DA$12:DA22,1,DA$12:DA22)=1,SUM(DA$12:DA22)=1,SUM(DA$12:DA22)=2),0,IF($C23+$ED22&gt;($ED$11*DA$8),1,IF($C23+$D23+$E23+$F23+$ED22&gt;($ED$11*DA$8),2,IF($C23+$D23+$E23+$F23+$G23+$ED22&gt;($ED$11*DA$8),3,0))))</f>
        <v>0</v>
      </c>
      <c r="DB23" s="239">
        <f>IF(OR(SUMIF(DB$12:DB22,2,DB$12:DB22)=2,SUMIF(DB$12:DB22,1,DB$12:DB22)=1,SUM(DB$12:DB22)=1,SUM(DB$12:DB22)=2),0,IF($C23+$ED22&gt;($ED$11*DB$8),1,IF($C23+$D23+$E23+$F23+$ED22&gt;($ED$11*DB$8),2,IF($C23+$D23+$E23+$F23+$G23+$ED22&gt;($ED$11*DB$8),3,0))))</f>
        <v>0</v>
      </c>
      <c r="DC23" s="239">
        <f>IF(OR(SUMIF(DC$12:DC22,2,DC$12:DC22)=2,SUMIF(DC$12:DC22,1,DC$12:DC22)=1,SUM(DC$12:DC22)=1,SUM(DC$12:DC22)=2),0,IF($C23+$ED22&gt;($ED$11*DC$8),1,IF($C23+$D23+$E23+$F23+$ED22&gt;($ED$11*DC$8),2,IF($C23+$D23+$E23+$F23+$G23+$ED22&gt;($ED$11*DC$8),3,0))))</f>
        <v>0</v>
      </c>
      <c r="DD23" s="239">
        <f>IF(OR(SUMIF(DD$12:DD22,2,DD$12:DD22)=2,SUMIF(DD$12:DD22,1,DD$12:DD22)=1,SUM(DD$12:DD22)=1,SUM(DD$12:DD22)=2),0,IF($C23+$ED22&gt;($ED$11*DD$8),1,IF($C23+$D23+$E23+$F23+$ED22&gt;($ED$11*DD$8),2,IF($C23+$D23+$E23+$F23+$G23+$ED22&gt;($ED$11*DD$8),3,0))))</f>
        <v>0</v>
      </c>
      <c r="DE23" s="239">
        <f>IF(OR(SUMIF(DE$12:DE22,2,DE$12:DE22)=2,SUMIF(DE$12:DE22,1,DE$12:DE22)=1,SUM(DE$12:DE22)=1,SUM(DE$12:DE22)=2),0,IF($C23+$ED22&gt;($ED$11*DE$8),1,IF($C23+$D23+$E23+$F23+$ED22&gt;($ED$11*DE$8),2,IF($C23+$D23+$E23+$F23+$G23+$ED22&gt;($ED$11*DE$8),3,0))))</f>
        <v>0</v>
      </c>
      <c r="DF23" s="239">
        <f>IF(OR(SUMIF(DF$12:DF22,2,DF$12:DF22)=2,SUMIF(DF$12:DF22,1,DF$12:DF22)=1,SUM(DF$12:DF22)=1,SUM(DF$12:DF22)=2),0,IF($C23+$ED22&gt;($ED$11*DF$8),1,IF($C23+$D23+$E23+$F23+$ED22&gt;($ED$11*DF$8),2,IF($C23+$D23+$E23+$F23+$G23+$ED22&gt;($ED$11*DF$8),3,0))))</f>
        <v>0</v>
      </c>
      <c r="DG23" s="239">
        <f>IF(OR(SUMIF(DG$12:DG22,2,DG$12:DG22)=2,SUMIF(DG$12:DG22,1,DG$12:DG22)=1,SUM(DG$12:DG22)=1,SUM(DG$12:DG22)=2),0,IF($C23+$ED22&gt;($ED$11*DG$8),1,IF($C23+$D23+$E23+$F23+$ED22&gt;($ED$11*DG$8),2,IF($C23+$D23+$E23+$F23+$G23+$ED22&gt;($ED$11*DG$8),3,0))))</f>
        <v>0</v>
      </c>
      <c r="DH23" s="239">
        <f>IF(OR(SUMIF(DH$12:DH22,2,DH$12:DH22)=2,SUMIF(DH$12:DH22,1,DH$12:DH22)=1,SUM(DH$12:DH22)=1,SUM(DH$12:DH22)=2),0,IF($C23+$ED22&gt;($ED$11*DH$8),1,IF($C23+$D23+$E23+$F23+$ED22&gt;($ED$11*DH$8),2,IF($C23+$D23+$E23+$F23+$G23+$ED22&gt;($ED$11*DH$8),3,0))))</f>
        <v>0</v>
      </c>
      <c r="DI23" s="239">
        <f>IF(OR(SUMIF(DI$12:DI22,2,DI$12:DI22)=2,SUMIF(DI$12:DI22,1,DI$12:DI22)=1,SUM(DI$12:DI22)=1,SUM(DI$12:DI22)=2),0,IF($C23+$ED22&gt;($ED$11*DI$8),1,IF($C23+$D23+$E23+$F23+$ED22&gt;($ED$11*DI$8),2,IF($C23+$D23+$E23+$F23+$G23+$ED22&gt;($ED$11*DI$8),3,0))))</f>
        <v>0</v>
      </c>
      <c r="DJ23" s="239">
        <f>IF(OR(SUMIF(DJ$12:DJ22,2,DJ$12:DJ22)=2,SUMIF(DJ$12:DJ22,1,DJ$12:DJ22)=1,SUM(DJ$12:DJ22)=1,SUM(DJ$12:DJ22)=2),0,IF($C23+$ED22&gt;($ED$11*DJ$8),1,IF($C23+$D23+$E23+$F23+$ED22&gt;($ED$11*DJ$8),2,IF($C23+$D23+$E23+$F23+$G23+$ED22&gt;($ED$11*DJ$8),3,0))))</f>
        <v>0</v>
      </c>
      <c r="DK23" s="239">
        <f>IF(OR(SUMIF(DK$12:DK22,2,DK$12:DK22)=2,SUMIF(DK$12:DK22,1,DK$12:DK22)=1,SUM(DK$12:DK22)=1,SUM(DK$12:DK22)=2),0,IF($C23+$ED22&gt;($ED$11*DK$8),1,IF($C23+$D23+$E23+$F23+$ED22&gt;($ED$11*DK$8),2,IF($C23+$D23+$E23+$F23+$G23+$ED22&gt;($ED$11*DK$8),3,0))))</f>
        <v>0</v>
      </c>
      <c r="DL23" s="239">
        <f>IF(OR(SUMIF(DL$12:DL22,2,DL$12:DL22)=2,SUMIF(DL$12:DL22,1,DL$12:DL22)=1,SUM(DL$12:DL22)=1,SUM(DL$12:DL22)=2),0,IF($C23+$ED22&gt;($ED$11*DL$8),1,IF($C23+$D23+$E23+$F23+$ED22&gt;($ED$11*DL$8),2,IF($C23+$D23+$E23+$F23+$G23+$ED22&gt;($ED$11*DL$8),3,0))))</f>
        <v>0</v>
      </c>
      <c r="DM23" s="239">
        <f>IF(OR(SUMIF(DM$12:DM22,2,DM$12:DM22)=2,SUMIF(DM$12:DM22,1,DM$12:DM22)=1,SUM(DM$12:DM22)=1,SUM(DM$12:DM22)=2),0,IF($C23+$ED22&gt;($ED$11*DM$8),1,IF($C23+$D23+$E23+$F23+$ED22&gt;($ED$11*DM$8),2,IF($C23+$D23+$E23+$F23+$G23+$ED22&gt;($ED$11*DM$8),3,0))))</f>
        <v>0</v>
      </c>
      <c r="DN23" s="239">
        <f>IF(OR(SUMIF(DN$12:DN22,2,DN$12:DN22)=2,SUMIF(DN$12:DN22,1,DN$12:DN22)=1,SUM(DN$12:DN22)=1,SUM(DN$12:DN22)=2),0,IF($C23+$ED22&gt;($ED$11*DN$8),1,IF($C23+$D23+$E23+$F23+$ED22&gt;($ED$11*DN$8),2,IF($C23+$D23+$E23+$F23+$G23+$ED22&gt;($ED$11*DN$8),3,0))))</f>
        <v>0</v>
      </c>
      <c r="DO23" s="239">
        <f>IF(OR(SUMIF(DO$12:DO22,2,DO$12:DO22)=2,SUMIF(DO$12:DO22,1,DO$12:DO22)=1,SUM(DO$12:DO22)=1,SUM(DO$12:DO22)=2),0,IF($C23+$ED22&gt;($ED$11*DO$8),1,IF($C23+$D23+$E23+$F23+$ED22&gt;($ED$11*DO$8),2,IF($C23+$D23+$E23+$F23+$G23+$ED22&gt;($ED$11*DO$8),3,0))))</f>
        <v>0</v>
      </c>
      <c r="DP23" s="239">
        <f>IF(OR(SUMIF(DP$12:DP22,2,DP$12:DP22)=2,SUMIF(DP$12:DP22,1,DP$12:DP22)=1,SUM(DP$12:DP22)=1,SUM(DP$12:DP22)=2),0,IF($C23+$ED22&gt;($ED$11*DP$8),1,IF($C23+$D23+$E23+$F23+$ED22&gt;($ED$11*DP$8),2,IF($C23+$D23+$E23+$F23+$G23+$ED22&gt;($ED$11*DP$8),3,0))))</f>
        <v>0</v>
      </c>
      <c r="DQ23" s="239">
        <f>IF(OR(SUMIF(DQ$12:DQ22,2,DQ$12:DQ22)=2,SUMIF(DQ$12:DQ22,1,DQ$12:DQ22)=1,SUM(DQ$12:DQ22)=1,SUM(DQ$12:DQ22)=2),0,IF($C23+$ED22&gt;($ED$11*DQ$8),1,IF($C23+$D23+$E23+$F23+$ED22&gt;($ED$11*DQ$8),2,IF($C23+$D23+$E23+$F23+$G23+$ED22&gt;($ED$11*DQ$8),3,0))))</f>
        <v>0</v>
      </c>
      <c r="DR23" s="239">
        <f>IF(OR(SUMIF(DR$12:DR22,2,DR$12:DR22)=2,SUMIF(DR$12:DR22,1,DR$12:DR22)=1,SUM(DR$12:DR22)=1,SUM(DR$12:DR22)=2),0,IF($C23+$ED22&gt;($ED$11*DR$8),1,IF($C23+$D23+$E23+$F23+$ED22&gt;($ED$11*DR$8),2,IF($C23+$D23+$E23+$F23+$G23+$ED22&gt;($ED$11*DR$8),3,0))))</f>
        <v>0</v>
      </c>
      <c r="DS23" s="239">
        <f>IF(OR(SUMIF(DS$12:DS22,2,DS$12:DS22)=2,SUMIF(DS$12:DS22,1,DS$12:DS22)=1,SUM(DS$12:DS22)=1,SUM(DS$12:DS22)=2),0,IF($C23+$ED22&gt;($ED$11*DS$8),1,IF($C23+$D23+$E23+$F23+$ED22&gt;($ED$11*DS$8),2,IF($C23+$D23+$E23+$F23+$G23+$ED22&gt;($ED$11*DS$8),3,0))))</f>
        <v>0</v>
      </c>
      <c r="DT23" s="239">
        <f>IF(OR(SUMIF(DT$12:DT22,2,DT$12:DT22)=2,SUMIF(DT$12:DT22,1,DT$12:DT22)=1,SUM(DT$12:DT22)=1,SUM(DT$12:DT22)=2),0,IF($C23+$ED22&gt;($ED$11*DT$8),1,IF($C23+$D23+$E23+$F23+$ED22&gt;($ED$11*DT$8),2,IF($C23+$D23+$E23+$F23+$G23+$ED22&gt;($ED$11*DT$8),3,0))))</f>
        <v>0</v>
      </c>
      <c r="DU23" s="239">
        <f>IF(OR(SUMIF(DU$12:DU22,2,DU$12:DU22)=2,SUMIF(DU$12:DU22,1,DU$12:DU22)=1,SUM(DU$12:DU22)=1,SUM(DU$12:DU22)=2),0,IF($C23+$ED22&gt;($ED$11*DU$8),1,IF($C23+$D23+$E23+$F23+$ED22&gt;($ED$11*DU$8),2,IF($C23+$D23+$E23+$F23+$G23+$ED22&gt;($ED$11*DU$8),3,0))))</f>
        <v>0</v>
      </c>
      <c r="DV23" s="239">
        <f>IF(OR(SUMIF(DV$12:DV22,2,DV$12:DV22)=2,SUMIF(DV$12:DV22,1,DV$12:DV22)=1,SUM(DV$12:DV22)=1,SUM(DV$12:DV22)=2),0,IF($C23+$ED22&gt;($ED$11*DV$8),1,IF($C23+$D23+$E23+$F23+$ED22&gt;($ED$11*DV$8),2,IF($C23+$D23+$E23+$F23+$G23+$ED22&gt;($ED$11*DV$8),3,0))))</f>
        <v>0</v>
      </c>
      <c r="DW23" s="239">
        <f>IF(OR(SUMIF(DW$12:DW22,2,DW$12:DW22)=2,SUMIF(DW$12:DW22,1,DW$12:DW22)=1,SUM(DW$12:DW22)=1,SUM(DW$12:DW22)=2),0,IF($C23+$ED22&gt;($ED$11*DW$8),1,IF($C23+$D23+$E23+$F23+$ED22&gt;($ED$11*DW$8),2,IF($C23+$D23+$E23+$F23+$G23+$ED22&gt;($ED$11*DW$8),3,0))))</f>
        <v>0</v>
      </c>
      <c r="DX23" s="239">
        <f>IF(OR(SUMIF(DX$12:DX22,2,DX$12:DX22)=2,SUMIF(DX$12:DX22,1,DX$12:DX22)=1,SUM(DX$12:DX22)=1,SUM(DX$12:DX22)=2),0,IF($C23+$ED22&gt;($ED$11*DX$8),1,IF($C23+$D23+$E23+$F23+$ED22&gt;($ED$11*DX$8),2,IF($C23+$D23+$E23+$F23+$G23+$ED22&gt;($ED$11*DX$8),3,0))))</f>
        <v>0</v>
      </c>
      <c r="DY23" s="239">
        <f>IF(OR(SUMIF(DY$12:DY22,2,DY$12:DY22)=2,SUMIF(DY$12:DY22,1,DY$12:DY22)=1,SUM(DY$12:DY22)=1,SUM(DY$12:DY22)=2),0,IF($C23+$ED22&gt;($ED$11*DY$8),1,IF($C23+$D23+$E23+$F23+$ED22&gt;($ED$11*DY$8),2,IF($C23+$D23+$E23+$F23+$G23+$ED22&gt;($ED$11*DY$8),3,0))))</f>
        <v>0</v>
      </c>
      <c r="DZ23" s="239">
        <f>IF(OR(SUMIF(DZ$12:DZ22,2,DZ$12:DZ22)=2,SUMIF(DZ$12:DZ22,1,DZ$12:DZ22)=1,SUM(DZ$12:DZ22)=1,SUM(DZ$12:DZ22)=2),0,IF($C23+$ED22&gt;($ED$11*DZ$8),1,IF($C23+$D23+$E23+$F23+$ED22&gt;($ED$11*DZ$8),2,IF($C23+$D23+$E23+$F23+$G23+$ED22&gt;($ED$11*DZ$8),3,0))))</f>
        <v>0</v>
      </c>
      <c r="EA23" s="239">
        <f>IF(OR(SUMIF(EA$12:EA22,2,EA$12:EA22)=2,SUMIF(EA$12:EA22,1,EA$12:EA22)=1,SUM(EA$12:EA22)=1,SUM(EA$12:EA22)=2),0,IF($C23+$ED22&gt;($ED$11*EA$8),1,IF($C23+$D23+$E23+$F23+$ED22&gt;($ED$11*EA$8),2,IF($C23+$D23+$E23+$F23+$G23+$ED22&gt;($ED$11*EA$8),3,0))))</f>
        <v>0</v>
      </c>
      <c r="EB23" s="239">
        <f>IF(OR(SUMIF(EB$12:EB22,2,EB$12:EB22)=2,SUMIF(EB$12:EB22,1,EB$12:EB22)=1,SUM(EB$12:EB22)=1,SUM(EB$12:EB22)=2),0,IF($C23+$ED22&gt;($ED$11*EB$8),1,IF($C23+$D23+$E23+$F23+$ED22&gt;($ED$11*EB$8),2,IF($C23+$D23+$E23+$F23+$G23+$ED22&gt;($ED$11*EB$8),3,0))))</f>
        <v>0</v>
      </c>
      <c r="EC23" s="239">
        <f>IF(OR(SUMIF(EC$12:EC22,2,EC$12:EC22)=2,SUMIF(EC$12:EC22,1,EC$12:EC22)=1,SUM(EC$12:EC22)=1,SUM(EC$12:EC22)=2),0,IF($C23+$ED22&gt;($ED$11*EC$8),1,IF($C23+$D23+$E23+$F23+$ED22&gt;($ED$11*EC$8),2,IF($C23+$D23+$E23+$F23+$G23+$ED22&gt;($ED$11*EC$8),3,0))))</f>
        <v>0</v>
      </c>
      <c r="ED23" s="197">
        <f>SUM($C$12:$F23)</f>
        <v>0</v>
      </c>
    </row>
    <row r="24" spans="1:134" ht="14.1" customHeight="1">
      <c r="A24" s="236">
        <v>13</v>
      </c>
      <c r="B24" s="237"/>
      <c r="C24" s="237"/>
      <c r="D24" s="237"/>
      <c r="E24" s="237"/>
      <c r="F24" s="237"/>
      <c r="G24" s="237"/>
      <c r="H24" s="239">
        <f>IF(OR(SUMIF(H$12:H23,2,H$12:H23)=2,SUMIF(H$12:H23,1,H$12:H23)=1,SUM(H$12:H23)=1,SUM(H$12:H23)=2),0,IF($C24+$ED23&gt;($ED$11*H$8),1,IF($C24+$D24+$E24+$F24+$ED23&gt;($ED$11*H$8),2,IF($C24+$D24+$E24+$F24+$G24+$ED23&gt;($ED$11*H$8),3,0))))</f>
        <v>0</v>
      </c>
      <c r="I24" s="239">
        <f>IF(OR(SUMIF(I$12:I23,2,I$12:I23)=2,SUMIF(I$12:I23,1,I$12:I23)=1,SUM(I$12:I23)=1,SUM(I$12:I23)=2),0,IF($C24+$ED23&gt;($ED$11*I$8),1,IF($C24+$D24+$E24+$F24+$ED23&gt;($ED$11*I$8),2,IF($C24+$D24+$E24+$F24+$G24+$ED23&gt;($ED$11*I$8),3,0))))</f>
        <v>0</v>
      </c>
      <c r="J24" s="239">
        <f>IF(OR(SUMIF(J$12:J23,2,J$12:J23)=2,SUMIF(J$12:J23,1,J$12:J23)=1,SUM(J$12:J23)=1,SUM(J$12:J23)=2),0,IF($C24+$ED23&gt;($ED$11*J$8),1,IF($C24+$D24+$E24+$F24+$ED23&gt;($ED$11*J$8),2,IF($C24+$D24+$E24+$F24+$G24+$ED23&gt;($ED$11*J$8),3,0))))</f>
        <v>0</v>
      </c>
      <c r="K24" s="239">
        <f>IF(OR(SUMIF(K$12:K23,2,K$12:K23)=2,SUMIF(K$12:K23,1,K$12:K23)=1,SUM(K$12:K23)=1,SUM(K$12:K23)=2),0,IF($C24+$ED23&gt;($ED$11*K$8),1,IF($C24+$D24+$E24+$F24+$ED23&gt;($ED$11*K$8),2,IF($C24+$D24+$E24+$F24+$G24+$ED23&gt;($ED$11*K$8),3,0))))</f>
        <v>0</v>
      </c>
      <c r="L24" s="239">
        <f>IF(OR(SUMIF(L$12:L23,2,L$12:L23)=2,SUMIF(L$12:L23,1,L$12:L23)=1,SUM(L$12:L23)=1,SUM(L$12:L23)=2),0,IF($C24+$ED23&gt;($ED$11*L$8),1,IF($C24+$D24+$E24+$F24+$ED23&gt;($ED$11*L$8),2,IF($C24+$D24+$E24+$F24+$G24+$ED23&gt;($ED$11*L$8),3,0))))</f>
        <v>0</v>
      </c>
      <c r="M24" s="239">
        <f>IF(OR(SUMIF(M$12:M23,2,M$12:M23)=2,SUMIF(M$12:M23,1,M$12:M23)=1,SUM(M$12:M23)=1,SUM(M$12:M23)=2),0,IF($C24+$ED23&gt;($ED$11*M$8),1,IF($C24+$D24+$E24+$F24+$ED23&gt;($ED$11*M$8),2,IF($C24+$D24+$E24+$F24+$G24+$ED23&gt;($ED$11*M$8),3,0))))</f>
        <v>0</v>
      </c>
      <c r="N24" s="239">
        <f>IF(OR(SUMIF(N$12:N23,2,N$12:N23)=2,SUMIF(N$12:N23,1,N$12:N23)=1,SUM(N$12:N23)=1,SUM(N$12:N23)=2),0,IF($C24+$ED23&gt;($ED$11*N$8),1,IF($C24+$D24+$E24+$F24+$ED23&gt;($ED$11*N$8),2,IF($C24+$D24+$E24+$F24+$G24+$ED23&gt;($ED$11*N$8),3,0))))</f>
        <v>0</v>
      </c>
      <c r="O24" s="239">
        <f>IF(OR(SUMIF(O$12:O23,2,O$12:O23)=2,SUMIF(O$12:O23,1,O$12:O23)=1,SUM(O$12:O23)=1,SUM(O$12:O23)=2),0,IF($C24+$ED23&gt;($ED$11*O$8),1,IF($C24+$D24+$E24+$F24+$ED23&gt;($ED$11*O$8),2,IF($C24+$D24+$E24+$F24+$G24+$ED23&gt;($ED$11*O$8),3,0))))</f>
        <v>0</v>
      </c>
      <c r="P24" s="239">
        <f>IF(OR(SUMIF(P$12:P23,2,P$12:P23)=2,SUMIF(P$12:P23,1,P$12:P23)=1,SUM(P$12:P23)=1,SUM(P$12:P23)=2),0,IF($C24+$ED23&gt;($ED$11*P$8),1,IF($C24+$D24+$E24+$F24+$ED23&gt;($ED$11*P$8),2,IF($C24+$D24+$E24+$F24+$G24+$ED23&gt;($ED$11*P$8),3,0))))</f>
        <v>0</v>
      </c>
      <c r="Q24" s="239">
        <f>IF(OR(SUMIF(Q$12:Q23,2,Q$12:Q23)=2,SUMIF(Q$12:Q23,1,Q$12:Q23)=1,SUM(Q$12:Q23)=1,SUM(Q$12:Q23)=2),0,IF($C24+$ED23&gt;($ED$11*Q$8),1,IF($C24+$D24+$E24+$F24+$ED23&gt;($ED$11*Q$8),2,IF($C24+$D24+$E24+$F24+$G24+$ED23&gt;($ED$11*Q$8),3,0))))</f>
        <v>0</v>
      </c>
      <c r="R24" s="239">
        <f>IF(OR(SUMIF(R$12:R23,2,R$12:R23)=2,SUMIF(R$12:R23,1,R$12:R23)=1,SUM(R$12:R23)=1,SUM(R$12:R23)=2),0,IF($C24+$ED23&gt;($ED$11*R$8),1,IF($C24+$D24+$E24+$F24+$ED23&gt;($ED$11*R$8),2,IF($C24+$D24+$E24+$F24+$G24+$ED23&gt;($ED$11*R$8),3,0))))</f>
        <v>0</v>
      </c>
      <c r="S24" s="239">
        <f>IF(OR(SUMIF(S$12:S23,2,S$12:S23)=2,SUMIF(S$12:S23,1,S$12:S23)=1,SUM(S$12:S23)=1,SUM(S$12:S23)=2),0,IF($C24+$ED23&gt;($ED$11*S$8),1,IF($C24+$D24+$E24+$F24+$ED23&gt;($ED$11*S$8),2,IF($C24+$D24+$E24+$F24+$G24+$ED23&gt;($ED$11*S$8),3,0))))</f>
        <v>0</v>
      </c>
      <c r="T24" s="239">
        <f>IF(OR(SUMIF(T$12:T23,2,T$12:T23)=2,SUMIF(T$12:T23,1,T$12:T23)=1,SUM(T$12:T23)=1,SUM(T$12:T23)=2),0,IF($C24+$ED23&gt;($ED$11*T$8),1,IF($C24+$D24+$E24+$F24+$ED23&gt;($ED$11*T$8),2,IF($C24+$D24+$E24+$F24+$G24+$ED23&gt;($ED$11*T$8),3,0))))</f>
        <v>0</v>
      </c>
      <c r="U24" s="239">
        <f>IF(OR(SUMIF(U$12:U23,2,U$12:U23)=2,SUMIF(U$12:U23,1,U$12:U23)=1,SUM(U$12:U23)=1,SUM(U$12:U23)=2),0,IF($C24+$ED23&gt;($ED$11*U$8),1,IF($C24+$D24+$E24+$F24+$ED23&gt;($ED$11*U$8),2,IF($C24+$D24+$E24+$F24+$G24+$ED23&gt;($ED$11*U$8),3,0))))</f>
        <v>0</v>
      </c>
      <c r="V24" s="239">
        <f>IF(OR(SUMIF(V$12:V23,2,V$12:V23)=2,SUMIF(V$12:V23,1,V$12:V23)=1,SUM(V$12:V23)=1,SUM(V$12:V23)=2),0,IF($C24+$ED23&gt;($ED$11*V$8),1,IF($C24+$D24+$E24+$F24+$ED23&gt;($ED$11*V$8),2,IF($C24+$D24+$E24+$F24+$G24+$ED23&gt;($ED$11*V$8),3,0))))</f>
        <v>0</v>
      </c>
      <c r="W24" s="239">
        <f>IF(OR(SUMIF(W$12:W23,2,W$12:W23)=2,SUMIF(W$12:W23,1,W$12:W23)=1,SUM(W$12:W23)=1,SUM(W$12:W23)=2),0,IF($C24+$ED23&gt;($ED$11*W$8),1,IF($C24+$D24+$E24+$F24+$ED23&gt;($ED$11*W$8),2,IF($C24+$D24+$E24+$F24+$G24+$ED23&gt;($ED$11*W$8),3,0))))</f>
        <v>0</v>
      </c>
      <c r="X24" s="239">
        <f>IF(OR(SUMIF(X$12:X23,2,X$12:X23)=2,SUMIF(X$12:X23,1,X$12:X23)=1,SUM(X$12:X23)=1,SUM(X$12:X23)=2),0,IF($C24+$ED23&gt;($ED$11*X$8),1,IF($C24+$D24+$E24+$F24+$ED23&gt;($ED$11*X$8),2,IF($C24+$D24+$E24+$F24+$G24+$ED23&gt;($ED$11*X$8),3,0))))</f>
        <v>0</v>
      </c>
      <c r="Y24" s="239">
        <f>IF(OR(SUMIF(Y$12:Y23,2,Y$12:Y23)=2,SUMIF(Y$12:Y23,1,Y$12:Y23)=1,SUM(Y$12:Y23)=1,SUM(Y$12:Y23)=2),0,IF($C24+$ED23&gt;($ED$11*Y$8),1,IF($C24+$D24+$E24+$F24+$ED23&gt;($ED$11*Y$8),2,IF($C24+$D24+$E24+$F24+$G24+$ED23&gt;($ED$11*Y$8),3,0))))</f>
        <v>0</v>
      </c>
      <c r="Z24" s="239">
        <f>IF(OR(SUMIF(Z$12:Z23,2,Z$12:Z23)=2,SUMIF(Z$12:Z23,1,Z$12:Z23)=1,SUM(Z$12:Z23)=1,SUM(Z$12:Z23)=2),0,IF($C24+$ED23&gt;($ED$11*Z$8),1,IF($C24+$D24+$E24+$F24+$ED23&gt;($ED$11*Z$8),2,IF($C24+$D24+$E24+$F24+$G24+$ED23&gt;($ED$11*Z$8),3,0))))</f>
        <v>0</v>
      </c>
      <c r="AA24" s="239">
        <f>IF(OR(SUMIF(AA$12:AA23,2,AA$12:AA23)=2,SUMIF(AA$12:AA23,1,AA$12:AA23)=1,SUM(AA$12:AA23)=1,SUM(AA$12:AA23)=2),0,IF($C24+$ED23&gt;($ED$11*AA$8),1,IF($C24+$D24+$E24+$F24+$ED23&gt;($ED$11*AA$8),2,IF($C24+$D24+$E24+$F24+$G24+$ED23&gt;($ED$11*AA$8),3,0))))</f>
        <v>0</v>
      </c>
      <c r="AB24" s="239">
        <f>IF(OR(SUMIF(AB$12:AB23,2,AB$12:AB23)=2,SUMIF(AB$12:AB23,1,AB$12:AB23)=1,SUM(AB$12:AB23)=1,SUM(AB$12:AB23)=2),0,IF($C24+$ED23&gt;($ED$11*AB$8),1,IF($C24+$D24+$E24+$F24+$ED23&gt;($ED$11*AB$8),2,IF($C24+$D24+$E24+$F24+$G24+$ED23&gt;($ED$11*AB$8),3,0))))</f>
        <v>0</v>
      </c>
      <c r="AC24" s="239">
        <f>IF(OR(SUMIF(AC$12:AC23,2,AC$12:AC23)=2,SUMIF(AC$12:AC23,1,AC$12:AC23)=1,SUM(AC$12:AC23)=1,SUM(AC$12:AC23)=2),0,IF($C24+$ED23&gt;($ED$11*AC$8),1,IF($C24+$D24+$E24+$F24+$ED23&gt;($ED$11*AC$8),2,IF($C24+$D24+$E24+$F24+$G24+$ED23&gt;($ED$11*AC$8),3,0))))</f>
        <v>0</v>
      </c>
      <c r="AD24" s="239">
        <f>IF(OR(SUMIF(AD$12:AD23,2,AD$12:AD23)=2,SUMIF(AD$12:AD23,1,AD$12:AD23)=1,SUM(AD$12:AD23)=1,SUM(AD$12:AD23)=2),0,IF($C24+$ED23&gt;($ED$11*AD$8),1,IF($C24+$D24+$E24+$F24+$ED23&gt;($ED$11*AD$8),2,IF($C24+$D24+$E24+$F24+$G24+$ED23&gt;($ED$11*AD$8),3,0))))</f>
        <v>0</v>
      </c>
      <c r="AE24" s="239">
        <f>IF(OR(SUMIF(AE$12:AE23,2,AE$12:AE23)=2,SUMIF(AE$12:AE23,1,AE$12:AE23)=1,SUM(AE$12:AE23)=1,SUM(AE$12:AE23)=2),0,IF($C24+$ED23&gt;($ED$11*AE$8),1,IF($C24+$D24+$E24+$F24+$ED23&gt;($ED$11*AE$8),2,IF($C24+$D24+$E24+$F24+$G24+$ED23&gt;($ED$11*AE$8),3,0))))</f>
        <v>0</v>
      </c>
      <c r="AF24" s="239">
        <f>IF(OR(SUMIF(AF$12:AF23,2,AF$12:AF23)=2,SUMIF(AF$12:AF23,1,AF$12:AF23)=1,SUM(AF$12:AF23)=1,SUM(AF$12:AF23)=2),0,IF($C24+$ED23&gt;($ED$11*AF$8),1,IF($C24+$D24+$E24+$F24+$ED23&gt;($ED$11*AF$8),2,IF($C24+$D24+$E24+$F24+$G24+$ED23&gt;($ED$11*AF$8),3,0))))</f>
        <v>0</v>
      </c>
      <c r="AG24" s="239">
        <f>IF(OR(SUMIF(AG$12:AG23,2,AG$12:AG23)=2,SUMIF(AG$12:AG23,1,AG$12:AG23)=1,SUM(AG$12:AG23)=1,SUM(AG$12:AG23)=2),0,IF($C24+$ED23&gt;($ED$11*AG$8),1,IF($C24+$D24+$E24+$F24+$ED23&gt;($ED$11*AG$8),2,IF($C24+$D24+$E24+$F24+$G24+$ED23&gt;($ED$11*AG$8),3,0))))</f>
        <v>0</v>
      </c>
      <c r="AH24" s="239">
        <f>IF(OR(SUMIF(AH$12:AH23,2,AH$12:AH23)=2,SUMIF(AH$12:AH23,1,AH$12:AH23)=1,SUM(AH$12:AH23)=1,SUM(AH$12:AH23)=2),0,IF($C24+$ED23&gt;($ED$11*AH$8),1,IF($C24+$D24+$E24+$F24+$ED23&gt;($ED$11*AH$8),2,IF($C24+$D24+$E24+$F24+$G24+$ED23&gt;($ED$11*AH$8),3,0))))</f>
        <v>0</v>
      </c>
      <c r="AI24" s="239">
        <f>IF(OR(SUMIF(AI$12:AI23,2,AI$12:AI23)=2,SUMIF(AI$12:AI23,1,AI$12:AI23)=1,SUM(AI$12:AI23)=1,SUM(AI$12:AI23)=2),0,IF($C24+$ED23&gt;($ED$11*AI$8),1,IF($C24+$D24+$E24+$F24+$ED23&gt;($ED$11*AI$8),2,IF($C24+$D24+$E24+$F24+$G24+$ED23&gt;($ED$11*AI$8),3,0))))</f>
        <v>0</v>
      </c>
      <c r="AJ24" s="239">
        <f>IF(OR(SUMIF(AJ$12:AJ23,2,AJ$12:AJ23)=2,SUMIF(AJ$12:AJ23,1,AJ$12:AJ23)=1,SUM(AJ$12:AJ23)=1,SUM(AJ$12:AJ23)=2),0,IF($C24+$ED23&gt;($ED$11*AJ$8),1,IF($C24+$D24+$E24+$F24+$ED23&gt;($ED$11*AJ$8),2,IF($C24+$D24+$E24+$F24+$G24+$ED23&gt;($ED$11*AJ$8),3,0))))</f>
        <v>0</v>
      </c>
      <c r="AK24" s="239">
        <f>IF(OR(SUMIF(AK$12:AK23,2,AK$12:AK23)=2,SUMIF(AK$12:AK23,1,AK$12:AK23)=1,SUM(AK$12:AK23)=1,SUM(AK$12:AK23)=2),0,IF($C24+$ED23&gt;($ED$11*AK$8),1,IF($C24+$D24+$E24+$F24+$ED23&gt;($ED$11*AK$8),2,IF($C24+$D24+$E24+$F24+$G24+$ED23&gt;($ED$11*AK$8),3,0))))</f>
        <v>0</v>
      </c>
      <c r="AL24" s="239">
        <f>IF(OR(SUMIF(AL$12:AL23,2,AL$12:AL23)=2,SUMIF(AL$12:AL23,1,AL$12:AL23)=1,SUM(AL$12:AL23)=1,SUM(AL$12:AL23)=2),0,IF($C24+$ED23&gt;($ED$11*AL$8),1,IF($C24+$D24+$E24+$F24+$ED23&gt;($ED$11*AL$8),2,IF($C24+$D24+$E24+$F24+$G24+$ED23&gt;($ED$11*AL$8),3,0))))</f>
        <v>0</v>
      </c>
      <c r="AM24" s="239">
        <f>IF(OR(SUMIF(AM$12:AM23,2,AM$12:AM23)=2,SUMIF(AM$12:AM23,1,AM$12:AM23)=1,SUM(AM$12:AM23)=1,SUM(AM$12:AM23)=2),0,IF($C24+$ED23&gt;($ED$11*AM$8),1,IF($C24+$D24+$E24+$F24+$ED23&gt;($ED$11*AM$8),2,IF($C24+$D24+$E24+$F24+$G24+$ED23&gt;($ED$11*AM$8),3,0))))</f>
        <v>0</v>
      </c>
      <c r="AN24" s="239">
        <f>IF(OR(SUMIF(AN$12:AN23,2,AN$12:AN23)=2,SUMIF(AN$12:AN23,1,AN$12:AN23)=1,SUM(AN$12:AN23)=1,SUM(AN$12:AN23)=2),0,IF($C24+$ED23&gt;($ED$11*AN$8),1,IF($C24+$D24+$E24+$F24+$ED23&gt;($ED$11*AN$8),2,IF($C24+$D24+$E24+$F24+$G24+$ED23&gt;($ED$11*AN$8),3,0))))</f>
        <v>0</v>
      </c>
      <c r="AO24" s="239">
        <f>IF(OR(SUMIF(AO$12:AO23,2,AO$12:AO23)=2,SUMIF(AO$12:AO23,1,AO$12:AO23)=1,SUM(AO$12:AO23)=1,SUM(AO$12:AO23)=2),0,IF($C24+$ED23&gt;($ED$11*AO$8),1,IF($C24+$D24+$E24+$F24+$ED23&gt;($ED$11*AO$8),2,IF($C24+$D24+$E24+$F24+$G24+$ED23&gt;($ED$11*AO$8),3,0))))</f>
        <v>0</v>
      </c>
      <c r="AP24" s="239">
        <f>IF(OR(SUMIF(AP$12:AP23,2,AP$12:AP23)=2,SUMIF(AP$12:AP23,1,AP$12:AP23)=1,SUM(AP$12:AP23)=1,SUM(AP$12:AP23)=2),0,IF($C24+$ED23&gt;($ED$11*AP$8),1,IF($C24+$D24+$E24+$F24+$ED23&gt;($ED$11*AP$8),2,IF($C24+$D24+$E24+$F24+$G24+$ED23&gt;($ED$11*AP$8),3,0))))</f>
        <v>0</v>
      </c>
      <c r="AQ24" s="239">
        <f>IF(OR(SUMIF(AQ$12:AQ23,2,AQ$12:AQ23)=2,SUMIF(AQ$12:AQ23,1,AQ$12:AQ23)=1,SUM(AQ$12:AQ23)=1,SUM(AQ$12:AQ23)=2),0,IF($C24+$ED23&gt;($ED$11*AQ$8),1,IF($C24+$D24+$E24+$F24+$ED23&gt;($ED$11*AQ$8),2,IF($C24+$D24+$E24+$F24+$G24+$ED23&gt;($ED$11*AQ$8),3,0))))</f>
        <v>0</v>
      </c>
      <c r="AR24" s="239">
        <f>IF(OR(SUMIF(AR$12:AR23,2,AR$12:AR23)=2,SUMIF(AR$12:AR23,1,AR$12:AR23)=1,SUM(AR$12:AR23)=1,SUM(AR$12:AR23)=2),0,IF($C24+$ED23&gt;($ED$11*AR$8),1,IF($C24+$D24+$E24+$F24+$ED23&gt;($ED$11*AR$8),2,IF($C24+$D24+$E24+$F24+$G24+$ED23&gt;($ED$11*AR$8),3,0))))</f>
        <v>0</v>
      </c>
      <c r="AS24" s="239">
        <f>IF(OR(SUMIF(AS$12:AS23,2,AS$12:AS23)=2,SUMIF(AS$12:AS23,1,AS$12:AS23)=1,SUM(AS$12:AS23)=1,SUM(AS$12:AS23)=2),0,IF($C24+$ED23&gt;($ED$11*AS$8),1,IF($C24+$D24+$E24+$F24+$ED23&gt;($ED$11*AS$8),2,IF($C24+$D24+$E24+$F24+$G24+$ED23&gt;($ED$11*AS$8),3,0))))</f>
        <v>0</v>
      </c>
      <c r="AT24" s="239">
        <f>IF(OR(SUMIF(AT$12:AT23,2,AT$12:AT23)=2,SUMIF(AT$12:AT23,1,AT$12:AT23)=1,SUM(AT$12:AT23)=1,SUM(AT$12:AT23)=2),0,IF($C24+$ED23&gt;($ED$11*AT$8),1,IF($C24+$D24+$E24+$F24+$ED23&gt;($ED$11*AT$8),2,IF($C24+$D24+$E24+$F24+$G24+$ED23&gt;($ED$11*AT$8),3,0))))</f>
        <v>0</v>
      </c>
      <c r="AU24" s="239">
        <f>IF(OR(SUMIF(AU$12:AU23,2,AU$12:AU23)=2,SUMIF(AU$12:AU23,1,AU$12:AU23)=1,SUM(AU$12:AU23)=1,SUM(AU$12:AU23)=2),0,IF($C24+$ED23&gt;($ED$11*AU$8),1,IF($C24+$D24+$E24+$F24+$ED23&gt;($ED$11*AU$8),2,IF($C24+$D24+$E24+$F24+$G24+$ED23&gt;($ED$11*AU$8),3,0))))</f>
        <v>0</v>
      </c>
      <c r="AV24" s="239">
        <f>IF(OR(SUMIF(AV$12:AV23,2,AV$12:AV23)=2,SUMIF(AV$12:AV23,1,AV$12:AV23)=1,SUM(AV$12:AV23)=1,SUM(AV$12:AV23)=2),0,IF($C24+$ED23&gt;($ED$11*AV$8),1,IF($C24+$D24+$E24+$F24+$ED23&gt;($ED$11*AV$8),2,IF($C24+$D24+$E24+$F24+$G24+$ED23&gt;($ED$11*AV$8),3,0))))</f>
        <v>0</v>
      </c>
      <c r="AW24" s="239">
        <f>IF(OR(SUMIF(AW$12:AW23,2,AW$12:AW23)=2,SUMIF(AW$12:AW23,1,AW$12:AW23)=1,SUM(AW$12:AW23)=1,SUM(AW$12:AW23)=2),0,IF($C24+$ED23&gt;($ED$11*AW$8),1,IF($C24+$D24+$E24+$F24+$ED23&gt;($ED$11*AW$8),2,IF($C24+$D24+$E24+$F24+$G24+$ED23&gt;($ED$11*AW$8),3,0))))</f>
        <v>0</v>
      </c>
      <c r="AX24" s="239">
        <f>IF(OR(SUMIF(AX$12:AX23,2,AX$12:AX23)=2,SUMIF(AX$12:AX23,1,AX$12:AX23)=1,SUM(AX$12:AX23)=1,SUM(AX$12:AX23)=2),0,IF($C24+$ED23&gt;($ED$11*AX$8),1,IF($C24+$D24+$E24+$F24+$ED23&gt;($ED$11*AX$8),2,IF($C24+$D24+$E24+$F24+$G24+$ED23&gt;($ED$11*AX$8),3,0))))</f>
        <v>0</v>
      </c>
      <c r="AY24" s="239">
        <f>IF(OR(SUMIF(AY$12:AY23,2,AY$12:AY23)=2,SUMIF(AY$12:AY23,1,AY$12:AY23)=1,SUM(AY$12:AY23)=1,SUM(AY$12:AY23)=2),0,IF($C24+$ED23&gt;($ED$11*AY$8),1,IF($C24+$D24+$E24+$F24+$ED23&gt;($ED$11*AY$8),2,IF($C24+$D24+$E24+$F24+$G24+$ED23&gt;($ED$11*AY$8),3,0))))</f>
        <v>0</v>
      </c>
      <c r="AZ24" s="239">
        <f>IF(OR(SUMIF(AZ$12:AZ23,2,AZ$12:AZ23)=2,SUMIF(AZ$12:AZ23,1,AZ$12:AZ23)=1,SUM(AZ$12:AZ23)=1,SUM(AZ$12:AZ23)=2),0,IF($C24+$ED23&gt;($ED$11*AZ$8),1,IF($C24+$D24+$E24+$F24+$ED23&gt;($ED$11*AZ$8),2,IF($C24+$D24+$E24+$F24+$G24+$ED23&gt;($ED$11*AZ$8),3,0))))</f>
        <v>0</v>
      </c>
      <c r="BA24" s="239">
        <f>IF(OR(SUMIF(BA$12:BA23,2,BA$12:BA23)=2,SUMIF(BA$12:BA23,1,BA$12:BA23)=1,SUM(BA$12:BA23)=1,SUM(BA$12:BA23)=2),0,IF($C24+$ED23&gt;($ED$11*BA$8),1,IF($C24+$D24+$E24+$F24+$ED23&gt;($ED$11*BA$8),2,IF($C24+$D24+$E24+$F24+$G24+$ED23&gt;($ED$11*BA$8),3,0))))</f>
        <v>0</v>
      </c>
      <c r="BB24" s="239">
        <f>IF(OR(SUMIF(BB$12:BB23,2,BB$12:BB23)=2,SUMIF(BB$12:BB23,1,BB$12:BB23)=1,SUM(BB$12:BB23)=1,SUM(BB$12:BB23)=2),0,IF($C24+$ED23&gt;($ED$11*BB$8),1,IF($C24+$D24+$E24+$F24+$ED23&gt;($ED$11*BB$8),2,IF($C24+$D24+$E24+$F24+$G24+$ED23&gt;($ED$11*BB$8),3,0))))</f>
        <v>0</v>
      </c>
      <c r="BC24" s="239">
        <f>IF(OR(SUMIF(BC$12:BC23,2,BC$12:BC23)=2,SUMIF(BC$12:BC23,1,BC$12:BC23)=1,SUM(BC$12:BC23)=1,SUM(BC$12:BC23)=2),0,IF($C24+$ED23&gt;($ED$11*BC$8),1,IF($C24+$D24+$E24+$F24+$ED23&gt;($ED$11*BC$8),2,IF($C24+$D24+$E24+$F24+$G24+$ED23&gt;($ED$11*BC$8),3,0))))</f>
        <v>0</v>
      </c>
      <c r="BD24" s="239">
        <f>IF(OR(SUMIF(BD$12:BD23,2,BD$12:BD23)=2,SUMIF(BD$12:BD23,1,BD$12:BD23)=1,SUM(BD$12:BD23)=1,SUM(BD$12:BD23)=2),0,IF($C24+$ED23&gt;($ED$11*BD$8),1,IF($C24+$D24+$E24+$F24+$ED23&gt;($ED$11*BD$8),2,IF($C24+$D24+$E24+$F24+$G24+$ED23&gt;($ED$11*BD$8),3,0))))</f>
        <v>0</v>
      </c>
      <c r="BE24" s="239">
        <f>IF(OR(SUMIF(BE$12:BE23,2,BE$12:BE23)=2,SUMIF(BE$12:BE23,1,BE$12:BE23)=1,SUM(BE$12:BE23)=1,SUM(BE$12:BE23)=2),0,IF($C24+$ED23&gt;($ED$11*BE$8),1,IF($C24+$D24+$E24+$F24+$ED23&gt;($ED$11*BE$8),2,IF($C24+$D24+$E24+$F24+$G24+$ED23&gt;($ED$11*BE$8),3,0))))</f>
        <v>0</v>
      </c>
      <c r="BF24" s="239">
        <f>IF(OR(SUMIF(BF$12:BF23,2,BF$12:BF23)=2,SUMIF(BF$12:BF23,1,BF$12:BF23)=1,SUM(BF$12:BF23)=1,SUM(BF$12:BF23)=2),0,IF($C24+$ED23&gt;($ED$11*BF$8),1,IF($C24+$D24+$E24+$F24+$ED23&gt;($ED$11*BF$8),2,IF($C24+$D24+$E24+$F24+$G24+$ED23&gt;($ED$11*BF$8),3,0))))</f>
        <v>0</v>
      </c>
      <c r="BG24" s="239">
        <f>IF(OR(SUMIF(BG$12:BG23,2,BG$12:BG23)=2,SUMIF(BG$12:BG23,1,BG$12:BG23)=1,SUM(BG$12:BG23)=1,SUM(BG$12:BG23)=2),0,IF($C24+$ED23&gt;($ED$11*BG$8),1,IF($C24+$D24+$E24+$F24+$ED23&gt;($ED$11*BG$8),2,IF($C24+$D24+$E24+$F24+$G24+$ED23&gt;($ED$11*BG$8),3,0))))</f>
        <v>0</v>
      </c>
      <c r="BH24" s="239">
        <f>IF(OR(SUMIF(BH$12:BH23,2,BH$12:BH23)=2,SUMIF(BH$12:BH23,1,BH$12:BH23)=1,SUM(BH$12:BH23)=1,SUM(BH$12:BH23)=2),0,IF($C24+$ED23&gt;($ED$11*BH$8),1,IF($C24+$D24+$E24+$F24+$ED23&gt;($ED$11*BH$8),2,IF($C24+$D24+$E24+$F24+$G24+$ED23&gt;($ED$11*BH$8),3,0))))</f>
        <v>0</v>
      </c>
      <c r="BI24" s="239">
        <f>IF(OR(SUMIF(BI$12:BI23,2,BI$12:BI23)=2,SUMIF(BI$12:BI23,1,BI$12:BI23)=1,SUM(BI$12:BI23)=1,SUM(BI$12:BI23)=2),0,IF($C24+$ED23&gt;($ED$11*BI$8),1,IF($C24+$D24+$E24+$F24+$ED23&gt;($ED$11*BI$8),2,IF($C24+$D24+$E24+$F24+$G24+$ED23&gt;($ED$11*BI$8),3,0))))</f>
        <v>0</v>
      </c>
      <c r="BJ24" s="239">
        <f>IF(OR(SUMIF(BJ$12:BJ23,2,BJ$12:BJ23)=2,SUMIF(BJ$12:BJ23,1,BJ$12:BJ23)=1,SUM(BJ$12:BJ23)=1,SUM(BJ$12:BJ23)=2),0,IF($C24+$ED23&gt;($ED$11*BJ$8),1,IF($C24+$D24+$E24+$F24+$ED23&gt;($ED$11*BJ$8),2,IF($C24+$D24+$E24+$F24+$G24+$ED23&gt;($ED$11*BJ$8),3,0))))</f>
        <v>0</v>
      </c>
      <c r="BK24" s="239">
        <f>IF(OR(SUMIF(BK$12:BK23,2,BK$12:BK23)=2,SUMIF(BK$12:BK23,1,BK$12:BK23)=1,SUM(BK$12:BK23)=1,SUM(BK$12:BK23)=2),0,IF($C24+$ED23&gt;($ED$11*BK$8),1,IF($C24+$D24+$E24+$F24+$ED23&gt;($ED$11*BK$8),2,IF($C24+$D24+$E24+$F24+$G24+$ED23&gt;($ED$11*BK$8),3,0))))</f>
        <v>0</v>
      </c>
      <c r="BL24" s="239">
        <f>IF(OR(SUMIF(BL$12:BL23,2,BL$12:BL23)=2,SUMIF(BL$12:BL23,1,BL$12:BL23)=1,SUM(BL$12:BL23)=1,SUM(BL$12:BL23)=2),0,IF($C24+$ED23&gt;($ED$11*BL$8),1,IF($C24+$D24+$E24+$F24+$ED23&gt;($ED$11*BL$8),2,IF($C24+$D24+$E24+$F24+$G24+$ED23&gt;($ED$11*BL$8),3,0))))</f>
        <v>0</v>
      </c>
      <c r="BM24" s="239">
        <f>IF(OR(SUMIF(BM$12:BM23,2,BM$12:BM23)=2,SUMIF(BM$12:BM23,1,BM$12:BM23)=1,SUM(BM$12:BM23)=1,SUM(BM$12:BM23)=2),0,IF($C24+$ED23&gt;($ED$11*BM$8),1,IF($C24+$D24+$E24+$F24+$ED23&gt;($ED$11*BM$8),2,IF($C24+$D24+$E24+$F24+$G24+$ED23&gt;($ED$11*BM$8),3,0))))</f>
        <v>0</v>
      </c>
      <c r="BN24" s="239">
        <f>IF(OR(SUMIF(BN$12:BN23,2,BN$12:BN23)=2,SUMIF(BN$12:BN23,1,BN$12:BN23)=1,SUM(BN$12:BN23)=1,SUM(BN$12:BN23)=2),0,IF($C24+$ED23&gt;($ED$11*BN$8),1,IF($C24+$D24+$E24+$F24+$ED23&gt;($ED$11*BN$8),2,IF($C24+$D24+$E24+$F24+$G24+$ED23&gt;($ED$11*BN$8),3,0))))</f>
        <v>0</v>
      </c>
      <c r="BO24" s="239">
        <f>IF(OR(SUMIF(BO$12:BO23,2,BO$12:BO23)=2,SUMIF(BO$12:BO23,1,BO$12:BO23)=1,SUM(BO$12:BO23)=1,SUM(BO$12:BO23)=2),0,IF($C24+$ED23&gt;($ED$11*BO$8),1,IF($C24+$D24+$E24+$F24+$ED23&gt;($ED$11*BO$8),2,IF($C24+$D24+$E24+$F24+$G24+$ED23&gt;($ED$11*BO$8),3,0))))</f>
        <v>0</v>
      </c>
      <c r="BP24" s="239">
        <f>IF(OR(SUMIF(BP$12:BP23,2,BP$12:BP23)=2,SUMIF(BP$12:BP23,1,BP$12:BP23)=1,SUM(BP$12:BP23)=1,SUM(BP$12:BP23)=2),0,IF($C24+$ED23&gt;($ED$11*BP$8),1,IF($C24+$D24+$E24+$F24+$ED23&gt;($ED$11*BP$8),2,IF($C24+$D24+$E24+$F24+$G24+$ED23&gt;($ED$11*BP$8),3,0))))</f>
        <v>0</v>
      </c>
      <c r="BQ24" s="239">
        <f>IF(OR(SUMIF(BQ$12:BQ23,2,BQ$12:BQ23)=2,SUMIF(BQ$12:BQ23,1,BQ$12:BQ23)=1,SUM(BQ$12:BQ23)=1,SUM(BQ$12:BQ23)=2),0,IF($C24+$ED23&gt;($ED$11*BQ$8),1,IF($C24+$D24+$E24+$F24+$ED23&gt;($ED$11*BQ$8),2,IF($C24+$D24+$E24+$F24+$G24+$ED23&gt;($ED$11*BQ$8),3,0))))</f>
        <v>0</v>
      </c>
      <c r="BR24" s="239">
        <f>IF(OR(SUMIF(BR$12:BR23,2,BR$12:BR23)=2,SUMIF(BR$12:BR23,1,BR$12:BR23)=1,SUM(BR$12:BR23)=1,SUM(BR$12:BR23)=2),0,IF($C24+$ED23&gt;($ED$11*BR$8),1,IF($C24+$D24+$E24+$F24+$ED23&gt;($ED$11*BR$8),2,IF($C24+$D24+$E24+$F24+$G24+$ED23&gt;($ED$11*BR$8),3,0))))</f>
        <v>0</v>
      </c>
      <c r="BS24" s="239">
        <f>IF(OR(SUMIF(BS$12:BS23,2,BS$12:BS23)=2,SUMIF(BS$12:BS23,1,BS$12:BS23)=1,SUM(BS$12:BS23)=1,SUM(BS$12:BS23)=2),0,IF($C24+$ED23&gt;($ED$11*BS$8),1,IF($C24+$D24+$E24+$F24+$ED23&gt;($ED$11*BS$8),2,IF($C24+$D24+$E24+$F24+$G24+$ED23&gt;($ED$11*BS$8),3,0))))</f>
        <v>0</v>
      </c>
      <c r="BT24" s="239">
        <f>IF(OR(SUMIF(BT$12:BT23,2,BT$12:BT23)=2,SUMIF(BT$12:BT23,1,BT$12:BT23)=1,SUM(BT$12:BT23)=1,SUM(BT$12:BT23)=2),0,IF($C24+$ED23&gt;($ED$11*BT$8),1,IF($C24+$D24+$E24+$F24+$ED23&gt;($ED$11*BT$8),2,IF($C24+$D24+$E24+$F24+$G24+$ED23&gt;($ED$11*BT$8),3,0))))</f>
        <v>0</v>
      </c>
      <c r="BU24" s="239">
        <f>IF(OR(SUMIF(BU$12:BU23,2,BU$12:BU23)=2,SUMIF(BU$12:BU23,1,BU$12:BU23)=1,SUM(BU$12:BU23)=1,SUM(BU$12:BU23)=2),0,IF($C24+$ED23&gt;($ED$11*BU$8),1,IF($C24+$D24+$E24+$F24+$ED23&gt;($ED$11*BU$8),2,IF($C24+$D24+$E24+$F24+$G24+$ED23&gt;($ED$11*BU$8),3,0))))</f>
        <v>0</v>
      </c>
      <c r="BV24" s="239">
        <f>IF(OR(SUMIF(BV$12:BV23,2,BV$12:BV23)=2,SUMIF(BV$12:BV23,1,BV$12:BV23)=1,SUM(BV$12:BV23)=1,SUM(BV$12:BV23)=2),0,IF($C24+$ED23&gt;($ED$11*BV$8),1,IF($C24+$D24+$E24+$F24+$ED23&gt;($ED$11*BV$8),2,IF($C24+$D24+$E24+$F24+$G24+$ED23&gt;($ED$11*BV$8),3,0))))</f>
        <v>0</v>
      </c>
      <c r="BW24" s="239">
        <f>IF(OR(SUMIF(BW$12:BW23,2,BW$12:BW23)=2,SUMIF(BW$12:BW23,1,BW$12:BW23)=1,SUM(BW$12:BW23)=1,SUM(BW$12:BW23)=2),0,IF($C24+$ED23&gt;($ED$11*BW$8),1,IF($C24+$D24+$E24+$F24+$ED23&gt;($ED$11*BW$8),2,IF($C24+$D24+$E24+$F24+$G24+$ED23&gt;($ED$11*BW$8),3,0))))</f>
        <v>0</v>
      </c>
      <c r="BX24" s="239">
        <f>IF(OR(SUMIF(BX$12:BX23,2,BX$12:BX23)=2,SUMIF(BX$12:BX23,1,BX$12:BX23)=1,SUM(BX$12:BX23)=1,SUM(BX$12:BX23)=2),0,IF($C24+$ED23&gt;($ED$11*BX$8),1,IF($C24+$D24+$E24+$F24+$ED23&gt;($ED$11*BX$8),2,IF($C24+$D24+$E24+$F24+$G24+$ED23&gt;($ED$11*BX$8),3,0))))</f>
        <v>0</v>
      </c>
      <c r="BY24" s="239">
        <f>IF(OR(SUMIF(BY$12:BY23,2,BY$12:BY23)=2,SUMIF(BY$12:BY23,1,BY$12:BY23)=1,SUM(BY$12:BY23)=1,SUM(BY$12:BY23)=2),0,IF($C24+$ED23&gt;($ED$11*BY$8),1,IF($C24+$D24+$E24+$F24+$ED23&gt;($ED$11*BY$8),2,IF($C24+$D24+$E24+$F24+$G24+$ED23&gt;($ED$11*BY$8),3,0))))</f>
        <v>0</v>
      </c>
      <c r="BZ24" s="239">
        <f>IF(OR(SUMIF(BZ$12:BZ23,2,BZ$12:BZ23)=2,SUMIF(BZ$12:BZ23,1,BZ$12:BZ23)=1,SUM(BZ$12:BZ23)=1,SUM(BZ$12:BZ23)=2),0,IF($C24+$ED23&gt;($ED$11*BZ$8),1,IF($C24+$D24+$E24+$F24+$ED23&gt;($ED$11*BZ$8),2,IF($C24+$D24+$E24+$F24+$G24+$ED23&gt;($ED$11*BZ$8),3,0))))</f>
        <v>0</v>
      </c>
      <c r="CA24" s="239">
        <f>IF(OR(SUMIF(CA$12:CA23,2,CA$12:CA23)=2,SUMIF(CA$12:CA23,1,CA$12:CA23)=1,SUM(CA$12:CA23)=1,SUM(CA$12:CA23)=2),0,IF($C24+$ED23&gt;($ED$11*CA$8),1,IF($C24+$D24+$E24+$F24+$ED23&gt;($ED$11*CA$8),2,IF($C24+$D24+$E24+$F24+$G24+$ED23&gt;($ED$11*CA$8),3,0))))</f>
        <v>0</v>
      </c>
      <c r="CB24" s="239">
        <f>IF(OR(SUMIF(CB$12:CB23,2,CB$12:CB23)=2,SUMIF(CB$12:CB23,1,CB$12:CB23)=1,SUM(CB$12:CB23)=1,SUM(CB$12:CB23)=2),0,IF($C24+$ED23&gt;($ED$11*CB$8),1,IF($C24+$D24+$E24+$F24+$ED23&gt;($ED$11*CB$8),2,IF($C24+$D24+$E24+$F24+$G24+$ED23&gt;($ED$11*CB$8),3,0))))</f>
        <v>0</v>
      </c>
      <c r="CC24" s="239">
        <f>IF(OR(SUMIF(CC$12:CC23,2,CC$12:CC23)=2,SUMIF(CC$12:CC23,1,CC$12:CC23)=1,SUM(CC$12:CC23)=1,SUM(CC$12:CC23)=2),0,IF($C24+$ED23&gt;($ED$11*CC$8),1,IF($C24+$D24+$E24+$F24+$ED23&gt;($ED$11*CC$8),2,IF($C24+$D24+$E24+$F24+$G24+$ED23&gt;($ED$11*CC$8),3,0))))</f>
        <v>0</v>
      </c>
      <c r="CD24" s="239">
        <f>IF(OR(SUMIF(CD$12:CD23,2,CD$12:CD23)=2,SUMIF(CD$12:CD23,1,CD$12:CD23)=1,SUM(CD$12:CD23)=1,SUM(CD$12:CD23)=2),0,IF($C24+$ED23&gt;($ED$11*CD$8),1,IF($C24+$D24+$E24+$F24+$ED23&gt;($ED$11*CD$8),2,IF($C24+$D24+$E24+$F24+$G24+$ED23&gt;($ED$11*CD$8),3,0))))</f>
        <v>0</v>
      </c>
      <c r="CE24" s="239">
        <f>IF(OR(SUMIF(CE$12:CE23,2,CE$12:CE23)=2,SUMIF(CE$12:CE23,1,CE$12:CE23)=1,SUM(CE$12:CE23)=1,SUM(CE$12:CE23)=2),0,IF($C24+$ED23&gt;($ED$11*CE$8),1,IF($C24+$D24+$E24+$F24+$ED23&gt;($ED$11*CE$8),2,IF($C24+$D24+$E24+$F24+$G24+$ED23&gt;($ED$11*CE$8),3,0))))</f>
        <v>0</v>
      </c>
      <c r="CF24" s="239">
        <f>IF(OR(SUMIF(CF$12:CF23,2,CF$12:CF23)=2,SUMIF(CF$12:CF23,1,CF$12:CF23)=1,SUM(CF$12:CF23)=1,SUM(CF$12:CF23)=2),0,IF($C24+$ED23&gt;($ED$11*CF$8),1,IF($C24+$D24+$E24+$F24+$ED23&gt;($ED$11*CF$8),2,IF($C24+$D24+$E24+$F24+$G24+$ED23&gt;($ED$11*CF$8),3,0))))</f>
        <v>0</v>
      </c>
      <c r="CG24" s="239">
        <f>IF(OR(SUMIF(CG$12:CG23,2,CG$12:CG23)=2,SUMIF(CG$12:CG23,1,CG$12:CG23)=1,SUM(CG$12:CG23)=1,SUM(CG$12:CG23)=2),0,IF($C24+$ED23&gt;($ED$11*CG$8),1,IF($C24+$D24+$E24+$F24+$ED23&gt;($ED$11*CG$8),2,IF($C24+$D24+$E24+$F24+$G24+$ED23&gt;($ED$11*CG$8),3,0))))</f>
        <v>0</v>
      </c>
      <c r="CH24" s="239">
        <f>IF(OR(SUMIF(CH$12:CH23,2,CH$12:CH23)=2,SUMIF(CH$12:CH23,1,CH$12:CH23)=1,SUM(CH$12:CH23)=1,SUM(CH$12:CH23)=2),0,IF($C24+$ED23&gt;($ED$11*CH$8),1,IF($C24+$D24+$E24+$F24+$ED23&gt;($ED$11*CH$8),2,IF($C24+$D24+$E24+$F24+$G24+$ED23&gt;($ED$11*CH$8),3,0))))</f>
        <v>0</v>
      </c>
      <c r="CI24" s="239">
        <f>IF(OR(SUMIF(CI$12:CI23,2,CI$12:CI23)=2,SUMIF(CI$12:CI23,1,CI$12:CI23)=1,SUM(CI$12:CI23)=1,SUM(CI$12:CI23)=2),0,IF($C24+$ED23&gt;($ED$11*CI$8),1,IF($C24+$D24+$E24+$F24+$ED23&gt;($ED$11*CI$8),2,IF($C24+$D24+$E24+$F24+$G24+$ED23&gt;($ED$11*CI$8),3,0))))</f>
        <v>0</v>
      </c>
      <c r="CJ24" s="239">
        <f>IF(OR(SUMIF(CJ$12:CJ23,2,CJ$12:CJ23)=2,SUMIF(CJ$12:CJ23,1,CJ$12:CJ23)=1,SUM(CJ$12:CJ23)=1,SUM(CJ$12:CJ23)=2),0,IF($C24+$ED23&gt;($ED$11*CJ$8),1,IF($C24+$D24+$E24+$F24+$ED23&gt;($ED$11*CJ$8),2,IF($C24+$D24+$E24+$F24+$G24+$ED23&gt;($ED$11*CJ$8),3,0))))</f>
        <v>0</v>
      </c>
      <c r="CK24" s="239">
        <f>IF(OR(SUMIF(CK$12:CK23,2,CK$12:CK23)=2,SUMIF(CK$12:CK23,1,CK$12:CK23)=1,SUM(CK$12:CK23)=1,SUM(CK$12:CK23)=2),0,IF($C24+$ED23&gt;($ED$11*CK$8),1,IF($C24+$D24+$E24+$F24+$ED23&gt;($ED$11*CK$8),2,IF($C24+$D24+$E24+$F24+$G24+$ED23&gt;($ED$11*CK$8),3,0))))</f>
        <v>0</v>
      </c>
      <c r="CL24" s="239">
        <f>IF(OR(SUMIF(CL$12:CL23,2,CL$12:CL23)=2,SUMIF(CL$12:CL23,1,CL$12:CL23)=1,SUM(CL$12:CL23)=1,SUM(CL$12:CL23)=2),0,IF($C24+$ED23&gt;($ED$11*CL$8),1,IF($C24+$D24+$E24+$F24+$ED23&gt;($ED$11*CL$8),2,IF($C24+$D24+$E24+$F24+$G24+$ED23&gt;($ED$11*CL$8),3,0))))</f>
        <v>0</v>
      </c>
      <c r="CM24" s="239">
        <f>IF(OR(SUMIF(CM$12:CM23,2,CM$12:CM23)=2,SUMIF(CM$12:CM23,1,CM$12:CM23)=1,SUM(CM$12:CM23)=1,SUM(CM$12:CM23)=2),0,IF($C24+$ED23&gt;($ED$11*CM$8),1,IF($C24+$D24+$E24+$F24+$ED23&gt;($ED$11*CM$8),2,IF($C24+$D24+$E24+$F24+$G24+$ED23&gt;($ED$11*CM$8),3,0))))</f>
        <v>0</v>
      </c>
      <c r="CN24" s="239">
        <f>IF(OR(SUMIF(CN$12:CN23,2,CN$12:CN23)=2,SUMIF(CN$12:CN23,1,CN$12:CN23)=1,SUM(CN$12:CN23)=1,SUM(CN$12:CN23)=2),0,IF($C24+$ED23&gt;($ED$11*CN$8),1,IF($C24+$D24+$E24+$F24+$ED23&gt;($ED$11*CN$8),2,IF($C24+$D24+$E24+$F24+$G24+$ED23&gt;($ED$11*CN$8),3,0))))</f>
        <v>0</v>
      </c>
      <c r="CO24" s="239">
        <f>IF(OR(SUMIF(CO$12:CO23,2,CO$12:CO23)=2,SUMIF(CO$12:CO23,1,CO$12:CO23)=1,SUM(CO$12:CO23)=1,SUM(CO$12:CO23)=2),0,IF($C24+$ED23&gt;($ED$11*CO$8),1,IF($C24+$D24+$E24+$F24+$ED23&gt;($ED$11*CO$8),2,IF($C24+$D24+$E24+$F24+$G24+$ED23&gt;($ED$11*CO$8),3,0))))</f>
        <v>0</v>
      </c>
      <c r="CP24" s="239">
        <f>IF(OR(SUMIF(CP$12:CP23,2,CP$12:CP23)=2,SUMIF(CP$12:CP23,1,CP$12:CP23)=1,SUM(CP$12:CP23)=1,SUM(CP$12:CP23)=2),0,IF($C24+$ED23&gt;($ED$11*CP$8),1,IF($C24+$D24+$E24+$F24+$ED23&gt;($ED$11*CP$8),2,IF($C24+$D24+$E24+$F24+$G24+$ED23&gt;($ED$11*CP$8),3,0))))</f>
        <v>0</v>
      </c>
      <c r="CQ24" s="239">
        <f>IF(OR(SUMIF(CQ$12:CQ23,2,CQ$12:CQ23)=2,SUMIF(CQ$12:CQ23,1,CQ$12:CQ23)=1,SUM(CQ$12:CQ23)=1,SUM(CQ$12:CQ23)=2),0,IF($C24+$ED23&gt;($ED$11*CQ$8),1,IF($C24+$D24+$E24+$F24+$ED23&gt;($ED$11*CQ$8),2,IF($C24+$D24+$E24+$F24+$G24+$ED23&gt;($ED$11*CQ$8),3,0))))</f>
        <v>0</v>
      </c>
      <c r="CR24" s="239">
        <f>IF(OR(SUMIF(CR$12:CR23,2,CR$12:CR23)=2,SUMIF(CR$12:CR23,1,CR$12:CR23)=1,SUM(CR$12:CR23)=1,SUM(CR$12:CR23)=2),0,IF($C24+$ED23&gt;($ED$11*CR$8),1,IF($C24+$D24+$E24+$F24+$ED23&gt;($ED$11*CR$8),2,IF($C24+$D24+$E24+$F24+$G24+$ED23&gt;($ED$11*CR$8),3,0))))</f>
        <v>0</v>
      </c>
      <c r="CS24" s="239">
        <f>IF(OR(SUMIF(CS$12:CS23,2,CS$12:CS23)=2,SUMIF(CS$12:CS23,1,CS$12:CS23)=1,SUM(CS$12:CS23)=1,SUM(CS$12:CS23)=2),0,IF($C24+$ED23&gt;($ED$11*CS$8),1,IF($C24+$D24+$E24+$F24+$ED23&gt;($ED$11*CS$8),2,IF($C24+$D24+$E24+$F24+$G24+$ED23&gt;($ED$11*CS$8),3,0))))</f>
        <v>0</v>
      </c>
      <c r="CT24" s="239">
        <f>IF(OR(SUMIF(CT$12:CT23,2,CT$12:CT23)=2,SUMIF(CT$12:CT23,1,CT$12:CT23)=1,SUM(CT$12:CT23)=1,SUM(CT$12:CT23)=2),0,IF($C24+$ED23&gt;($ED$11*CT$8),1,IF($C24+$D24+$E24+$F24+$ED23&gt;($ED$11*CT$8),2,IF($C24+$D24+$E24+$F24+$G24+$ED23&gt;($ED$11*CT$8),3,0))))</f>
        <v>0</v>
      </c>
      <c r="CU24" s="239">
        <f>IF(OR(SUMIF(CU$12:CU23,2,CU$12:CU23)=2,SUMIF(CU$12:CU23,1,CU$12:CU23)=1,SUM(CU$12:CU23)=1,SUM(CU$12:CU23)=2),0,IF($C24+$ED23&gt;($ED$11*CU$8),1,IF($C24+$D24+$E24+$F24+$ED23&gt;($ED$11*CU$8),2,IF($C24+$D24+$E24+$F24+$G24+$ED23&gt;($ED$11*CU$8),3,0))))</f>
        <v>0</v>
      </c>
      <c r="CV24" s="239">
        <f>IF(OR(SUMIF(CV$12:CV23,2,CV$12:CV23)=2,SUMIF(CV$12:CV23,1,CV$12:CV23)=1,SUM(CV$12:CV23)=1,SUM(CV$12:CV23)=2),0,IF($C24+$ED23&gt;($ED$11*CV$8),1,IF($C24+$D24+$E24+$F24+$ED23&gt;($ED$11*CV$8),2,IF($C24+$D24+$E24+$F24+$G24+$ED23&gt;($ED$11*CV$8),3,0))))</f>
        <v>0</v>
      </c>
      <c r="CW24" s="239">
        <f>IF(OR(SUMIF(CW$12:CW23,2,CW$12:CW23)=2,SUMIF(CW$12:CW23,1,CW$12:CW23)=1,SUM(CW$12:CW23)=1,SUM(CW$12:CW23)=2),0,IF($C24+$ED23&gt;($ED$11*CW$8),1,IF($C24+$D24+$E24+$F24+$ED23&gt;($ED$11*CW$8),2,IF($C24+$D24+$E24+$F24+$G24+$ED23&gt;($ED$11*CW$8),3,0))))</f>
        <v>0</v>
      </c>
      <c r="CX24" s="239">
        <f>IF(OR(SUMIF(CX$12:CX23,2,CX$12:CX23)=2,SUMIF(CX$12:CX23,1,CX$12:CX23)=1,SUM(CX$12:CX23)=1,SUM(CX$12:CX23)=2),0,IF($C24+$ED23&gt;($ED$11*CX$8),1,IF($C24+$D24+$E24+$F24+$ED23&gt;($ED$11*CX$8),2,IF($C24+$D24+$E24+$F24+$G24+$ED23&gt;($ED$11*CX$8),3,0))))</f>
        <v>0</v>
      </c>
      <c r="CY24" s="239">
        <f>IF(OR(SUMIF(CY$12:CY23,2,CY$12:CY23)=2,SUMIF(CY$12:CY23,1,CY$12:CY23)=1,SUM(CY$12:CY23)=1,SUM(CY$12:CY23)=2),0,IF($C24+$ED23&gt;($ED$11*CY$8),1,IF($C24+$D24+$E24+$F24+$ED23&gt;($ED$11*CY$8),2,IF($C24+$D24+$E24+$F24+$G24+$ED23&gt;($ED$11*CY$8),3,0))))</f>
        <v>0</v>
      </c>
      <c r="CZ24" s="239">
        <f>IF(OR(SUMIF(CZ$12:CZ23,2,CZ$12:CZ23)=2,SUMIF(CZ$12:CZ23,1,CZ$12:CZ23)=1,SUM(CZ$12:CZ23)=1,SUM(CZ$12:CZ23)=2),0,IF($C24+$ED23&gt;($ED$11*CZ$8),1,IF($C24+$D24+$E24+$F24+$ED23&gt;($ED$11*CZ$8),2,IF($C24+$D24+$E24+$F24+$G24+$ED23&gt;($ED$11*CZ$8),3,0))))</f>
        <v>0</v>
      </c>
      <c r="DA24" s="239">
        <f>IF(OR(SUMIF(DA$12:DA23,2,DA$12:DA23)=2,SUMIF(DA$12:DA23,1,DA$12:DA23)=1,SUM(DA$12:DA23)=1,SUM(DA$12:DA23)=2),0,IF($C24+$ED23&gt;($ED$11*DA$8),1,IF($C24+$D24+$E24+$F24+$ED23&gt;($ED$11*DA$8),2,IF($C24+$D24+$E24+$F24+$G24+$ED23&gt;($ED$11*DA$8),3,0))))</f>
        <v>0</v>
      </c>
      <c r="DB24" s="239">
        <f>IF(OR(SUMIF(DB$12:DB23,2,DB$12:DB23)=2,SUMIF(DB$12:DB23,1,DB$12:DB23)=1,SUM(DB$12:DB23)=1,SUM(DB$12:DB23)=2),0,IF($C24+$ED23&gt;($ED$11*DB$8),1,IF($C24+$D24+$E24+$F24+$ED23&gt;($ED$11*DB$8),2,IF($C24+$D24+$E24+$F24+$G24+$ED23&gt;($ED$11*DB$8),3,0))))</f>
        <v>0</v>
      </c>
      <c r="DC24" s="239">
        <f>IF(OR(SUMIF(DC$12:DC23,2,DC$12:DC23)=2,SUMIF(DC$12:DC23,1,DC$12:DC23)=1,SUM(DC$12:DC23)=1,SUM(DC$12:DC23)=2),0,IF($C24+$ED23&gt;($ED$11*DC$8),1,IF($C24+$D24+$E24+$F24+$ED23&gt;($ED$11*DC$8),2,IF($C24+$D24+$E24+$F24+$G24+$ED23&gt;($ED$11*DC$8),3,0))))</f>
        <v>0</v>
      </c>
      <c r="DD24" s="239">
        <f>IF(OR(SUMIF(DD$12:DD23,2,DD$12:DD23)=2,SUMIF(DD$12:DD23,1,DD$12:DD23)=1,SUM(DD$12:DD23)=1,SUM(DD$12:DD23)=2),0,IF($C24+$ED23&gt;($ED$11*DD$8),1,IF($C24+$D24+$E24+$F24+$ED23&gt;($ED$11*DD$8),2,IF($C24+$D24+$E24+$F24+$G24+$ED23&gt;($ED$11*DD$8),3,0))))</f>
        <v>0</v>
      </c>
      <c r="DE24" s="239">
        <f>IF(OR(SUMIF(DE$12:DE23,2,DE$12:DE23)=2,SUMIF(DE$12:DE23,1,DE$12:DE23)=1,SUM(DE$12:DE23)=1,SUM(DE$12:DE23)=2),0,IF($C24+$ED23&gt;($ED$11*DE$8),1,IF($C24+$D24+$E24+$F24+$ED23&gt;($ED$11*DE$8),2,IF($C24+$D24+$E24+$F24+$G24+$ED23&gt;($ED$11*DE$8),3,0))))</f>
        <v>0</v>
      </c>
      <c r="DF24" s="239">
        <f>IF(OR(SUMIF(DF$12:DF23,2,DF$12:DF23)=2,SUMIF(DF$12:DF23,1,DF$12:DF23)=1,SUM(DF$12:DF23)=1,SUM(DF$12:DF23)=2),0,IF($C24+$ED23&gt;($ED$11*DF$8),1,IF($C24+$D24+$E24+$F24+$ED23&gt;($ED$11*DF$8),2,IF($C24+$D24+$E24+$F24+$G24+$ED23&gt;($ED$11*DF$8),3,0))))</f>
        <v>0</v>
      </c>
      <c r="DG24" s="239">
        <f>IF(OR(SUMIF(DG$12:DG23,2,DG$12:DG23)=2,SUMIF(DG$12:DG23,1,DG$12:DG23)=1,SUM(DG$12:DG23)=1,SUM(DG$12:DG23)=2),0,IF($C24+$ED23&gt;($ED$11*DG$8),1,IF($C24+$D24+$E24+$F24+$ED23&gt;($ED$11*DG$8),2,IF($C24+$D24+$E24+$F24+$G24+$ED23&gt;($ED$11*DG$8),3,0))))</f>
        <v>0</v>
      </c>
      <c r="DH24" s="239">
        <f>IF(OR(SUMIF(DH$12:DH23,2,DH$12:DH23)=2,SUMIF(DH$12:DH23,1,DH$12:DH23)=1,SUM(DH$12:DH23)=1,SUM(DH$12:DH23)=2),0,IF($C24+$ED23&gt;($ED$11*DH$8),1,IF($C24+$D24+$E24+$F24+$ED23&gt;($ED$11*DH$8),2,IF($C24+$D24+$E24+$F24+$G24+$ED23&gt;($ED$11*DH$8),3,0))))</f>
        <v>0</v>
      </c>
      <c r="DI24" s="239">
        <f>IF(OR(SUMIF(DI$12:DI23,2,DI$12:DI23)=2,SUMIF(DI$12:DI23,1,DI$12:DI23)=1,SUM(DI$12:DI23)=1,SUM(DI$12:DI23)=2),0,IF($C24+$ED23&gt;($ED$11*DI$8),1,IF($C24+$D24+$E24+$F24+$ED23&gt;($ED$11*DI$8),2,IF($C24+$D24+$E24+$F24+$G24+$ED23&gt;($ED$11*DI$8),3,0))))</f>
        <v>0</v>
      </c>
      <c r="DJ24" s="239">
        <f>IF(OR(SUMIF(DJ$12:DJ23,2,DJ$12:DJ23)=2,SUMIF(DJ$12:DJ23,1,DJ$12:DJ23)=1,SUM(DJ$12:DJ23)=1,SUM(DJ$12:DJ23)=2),0,IF($C24+$ED23&gt;($ED$11*DJ$8),1,IF($C24+$D24+$E24+$F24+$ED23&gt;($ED$11*DJ$8),2,IF($C24+$D24+$E24+$F24+$G24+$ED23&gt;($ED$11*DJ$8),3,0))))</f>
        <v>0</v>
      </c>
      <c r="DK24" s="239">
        <f>IF(OR(SUMIF(DK$12:DK23,2,DK$12:DK23)=2,SUMIF(DK$12:DK23,1,DK$12:DK23)=1,SUM(DK$12:DK23)=1,SUM(DK$12:DK23)=2),0,IF($C24+$ED23&gt;($ED$11*DK$8),1,IF($C24+$D24+$E24+$F24+$ED23&gt;($ED$11*DK$8),2,IF($C24+$D24+$E24+$F24+$G24+$ED23&gt;($ED$11*DK$8),3,0))))</f>
        <v>0</v>
      </c>
      <c r="DL24" s="239">
        <f>IF(OR(SUMIF(DL$12:DL23,2,DL$12:DL23)=2,SUMIF(DL$12:DL23,1,DL$12:DL23)=1,SUM(DL$12:DL23)=1,SUM(DL$12:DL23)=2),0,IF($C24+$ED23&gt;($ED$11*DL$8),1,IF($C24+$D24+$E24+$F24+$ED23&gt;($ED$11*DL$8),2,IF($C24+$D24+$E24+$F24+$G24+$ED23&gt;($ED$11*DL$8),3,0))))</f>
        <v>0</v>
      </c>
      <c r="DM24" s="239">
        <f>IF(OR(SUMIF(DM$12:DM23,2,DM$12:DM23)=2,SUMIF(DM$12:DM23,1,DM$12:DM23)=1,SUM(DM$12:DM23)=1,SUM(DM$12:DM23)=2),0,IF($C24+$ED23&gt;($ED$11*DM$8),1,IF($C24+$D24+$E24+$F24+$ED23&gt;($ED$11*DM$8),2,IF($C24+$D24+$E24+$F24+$G24+$ED23&gt;($ED$11*DM$8),3,0))))</f>
        <v>0</v>
      </c>
      <c r="DN24" s="239">
        <f>IF(OR(SUMIF(DN$12:DN23,2,DN$12:DN23)=2,SUMIF(DN$12:DN23,1,DN$12:DN23)=1,SUM(DN$12:DN23)=1,SUM(DN$12:DN23)=2),0,IF($C24+$ED23&gt;($ED$11*DN$8),1,IF($C24+$D24+$E24+$F24+$ED23&gt;($ED$11*DN$8),2,IF($C24+$D24+$E24+$F24+$G24+$ED23&gt;($ED$11*DN$8),3,0))))</f>
        <v>0</v>
      </c>
      <c r="DO24" s="239">
        <f>IF(OR(SUMIF(DO$12:DO23,2,DO$12:DO23)=2,SUMIF(DO$12:DO23,1,DO$12:DO23)=1,SUM(DO$12:DO23)=1,SUM(DO$12:DO23)=2),0,IF($C24+$ED23&gt;($ED$11*DO$8),1,IF($C24+$D24+$E24+$F24+$ED23&gt;($ED$11*DO$8),2,IF($C24+$D24+$E24+$F24+$G24+$ED23&gt;($ED$11*DO$8),3,0))))</f>
        <v>0</v>
      </c>
      <c r="DP24" s="239">
        <f>IF(OR(SUMIF(DP$12:DP23,2,DP$12:DP23)=2,SUMIF(DP$12:DP23,1,DP$12:DP23)=1,SUM(DP$12:DP23)=1,SUM(DP$12:DP23)=2),0,IF($C24+$ED23&gt;($ED$11*DP$8),1,IF($C24+$D24+$E24+$F24+$ED23&gt;($ED$11*DP$8),2,IF($C24+$D24+$E24+$F24+$G24+$ED23&gt;($ED$11*DP$8),3,0))))</f>
        <v>0</v>
      </c>
      <c r="DQ24" s="239">
        <f>IF(OR(SUMIF(DQ$12:DQ23,2,DQ$12:DQ23)=2,SUMIF(DQ$12:DQ23,1,DQ$12:DQ23)=1,SUM(DQ$12:DQ23)=1,SUM(DQ$12:DQ23)=2),0,IF($C24+$ED23&gt;($ED$11*DQ$8),1,IF($C24+$D24+$E24+$F24+$ED23&gt;($ED$11*DQ$8),2,IF($C24+$D24+$E24+$F24+$G24+$ED23&gt;($ED$11*DQ$8),3,0))))</f>
        <v>0</v>
      </c>
      <c r="DR24" s="239">
        <f>IF(OR(SUMIF(DR$12:DR23,2,DR$12:DR23)=2,SUMIF(DR$12:DR23,1,DR$12:DR23)=1,SUM(DR$12:DR23)=1,SUM(DR$12:DR23)=2),0,IF($C24+$ED23&gt;($ED$11*DR$8),1,IF($C24+$D24+$E24+$F24+$ED23&gt;($ED$11*DR$8),2,IF($C24+$D24+$E24+$F24+$G24+$ED23&gt;($ED$11*DR$8),3,0))))</f>
        <v>0</v>
      </c>
      <c r="DS24" s="239">
        <f>IF(OR(SUMIF(DS$12:DS23,2,DS$12:DS23)=2,SUMIF(DS$12:DS23,1,DS$12:DS23)=1,SUM(DS$12:DS23)=1,SUM(DS$12:DS23)=2),0,IF($C24+$ED23&gt;($ED$11*DS$8),1,IF($C24+$D24+$E24+$F24+$ED23&gt;($ED$11*DS$8),2,IF($C24+$D24+$E24+$F24+$G24+$ED23&gt;($ED$11*DS$8),3,0))))</f>
        <v>0</v>
      </c>
      <c r="DT24" s="239">
        <f>IF(OR(SUMIF(DT$12:DT23,2,DT$12:DT23)=2,SUMIF(DT$12:DT23,1,DT$12:DT23)=1,SUM(DT$12:DT23)=1,SUM(DT$12:DT23)=2),0,IF($C24+$ED23&gt;($ED$11*DT$8),1,IF($C24+$D24+$E24+$F24+$ED23&gt;($ED$11*DT$8),2,IF($C24+$D24+$E24+$F24+$G24+$ED23&gt;($ED$11*DT$8),3,0))))</f>
        <v>0</v>
      </c>
      <c r="DU24" s="239">
        <f>IF(OR(SUMIF(DU$12:DU23,2,DU$12:DU23)=2,SUMIF(DU$12:DU23,1,DU$12:DU23)=1,SUM(DU$12:DU23)=1,SUM(DU$12:DU23)=2),0,IF($C24+$ED23&gt;($ED$11*DU$8),1,IF($C24+$D24+$E24+$F24+$ED23&gt;($ED$11*DU$8),2,IF($C24+$D24+$E24+$F24+$G24+$ED23&gt;($ED$11*DU$8),3,0))))</f>
        <v>0</v>
      </c>
      <c r="DV24" s="239">
        <f>IF(OR(SUMIF(DV$12:DV23,2,DV$12:DV23)=2,SUMIF(DV$12:DV23,1,DV$12:DV23)=1,SUM(DV$12:DV23)=1,SUM(DV$12:DV23)=2),0,IF($C24+$ED23&gt;($ED$11*DV$8),1,IF($C24+$D24+$E24+$F24+$ED23&gt;($ED$11*DV$8),2,IF($C24+$D24+$E24+$F24+$G24+$ED23&gt;($ED$11*DV$8),3,0))))</f>
        <v>0</v>
      </c>
      <c r="DW24" s="239">
        <f>IF(OR(SUMIF(DW$12:DW23,2,DW$12:DW23)=2,SUMIF(DW$12:DW23,1,DW$12:DW23)=1,SUM(DW$12:DW23)=1,SUM(DW$12:DW23)=2),0,IF($C24+$ED23&gt;($ED$11*DW$8),1,IF($C24+$D24+$E24+$F24+$ED23&gt;($ED$11*DW$8),2,IF($C24+$D24+$E24+$F24+$G24+$ED23&gt;($ED$11*DW$8),3,0))))</f>
        <v>0</v>
      </c>
      <c r="DX24" s="239">
        <f>IF(OR(SUMIF(DX$12:DX23,2,DX$12:DX23)=2,SUMIF(DX$12:DX23,1,DX$12:DX23)=1,SUM(DX$12:DX23)=1,SUM(DX$12:DX23)=2),0,IF($C24+$ED23&gt;($ED$11*DX$8),1,IF($C24+$D24+$E24+$F24+$ED23&gt;($ED$11*DX$8),2,IF($C24+$D24+$E24+$F24+$G24+$ED23&gt;($ED$11*DX$8),3,0))))</f>
        <v>0</v>
      </c>
      <c r="DY24" s="239">
        <f>IF(OR(SUMIF(DY$12:DY23,2,DY$12:DY23)=2,SUMIF(DY$12:DY23,1,DY$12:DY23)=1,SUM(DY$12:DY23)=1,SUM(DY$12:DY23)=2),0,IF($C24+$ED23&gt;($ED$11*DY$8),1,IF($C24+$D24+$E24+$F24+$ED23&gt;($ED$11*DY$8),2,IF($C24+$D24+$E24+$F24+$G24+$ED23&gt;($ED$11*DY$8),3,0))))</f>
        <v>0</v>
      </c>
      <c r="DZ24" s="239">
        <f>IF(OR(SUMIF(DZ$12:DZ23,2,DZ$12:DZ23)=2,SUMIF(DZ$12:DZ23,1,DZ$12:DZ23)=1,SUM(DZ$12:DZ23)=1,SUM(DZ$12:DZ23)=2),0,IF($C24+$ED23&gt;($ED$11*DZ$8),1,IF($C24+$D24+$E24+$F24+$ED23&gt;($ED$11*DZ$8),2,IF($C24+$D24+$E24+$F24+$G24+$ED23&gt;($ED$11*DZ$8),3,0))))</f>
        <v>0</v>
      </c>
      <c r="EA24" s="239">
        <f>IF(OR(SUMIF(EA$12:EA23,2,EA$12:EA23)=2,SUMIF(EA$12:EA23,1,EA$12:EA23)=1,SUM(EA$12:EA23)=1,SUM(EA$12:EA23)=2),0,IF($C24+$ED23&gt;($ED$11*EA$8),1,IF($C24+$D24+$E24+$F24+$ED23&gt;($ED$11*EA$8),2,IF($C24+$D24+$E24+$F24+$G24+$ED23&gt;($ED$11*EA$8),3,0))))</f>
        <v>0</v>
      </c>
      <c r="EB24" s="239">
        <f>IF(OR(SUMIF(EB$12:EB23,2,EB$12:EB23)=2,SUMIF(EB$12:EB23,1,EB$12:EB23)=1,SUM(EB$12:EB23)=1,SUM(EB$12:EB23)=2),0,IF($C24+$ED23&gt;($ED$11*EB$8),1,IF($C24+$D24+$E24+$F24+$ED23&gt;($ED$11*EB$8),2,IF($C24+$D24+$E24+$F24+$G24+$ED23&gt;($ED$11*EB$8),3,0))))</f>
        <v>0</v>
      </c>
      <c r="EC24" s="239">
        <f>IF(OR(SUMIF(EC$12:EC23,2,EC$12:EC23)=2,SUMIF(EC$12:EC23,1,EC$12:EC23)=1,SUM(EC$12:EC23)=1,SUM(EC$12:EC23)=2),0,IF($C24+$ED23&gt;($ED$11*EC$8),1,IF($C24+$D24+$E24+$F24+$ED23&gt;($ED$11*EC$8),2,IF($C24+$D24+$E24+$F24+$G24+$ED23&gt;($ED$11*EC$8),3,0))))</f>
        <v>0</v>
      </c>
      <c r="ED24" s="197">
        <f>SUM($C$12:$F24)</f>
        <v>0</v>
      </c>
    </row>
    <row r="25" spans="1:134" ht="14.1" customHeight="1">
      <c r="A25" s="236">
        <v>14</v>
      </c>
      <c r="B25" s="237"/>
      <c r="C25" s="237"/>
      <c r="D25" s="237"/>
      <c r="E25" s="237"/>
      <c r="F25" s="237"/>
      <c r="G25" s="237"/>
      <c r="H25" s="239">
        <f>IF(OR(SUMIF(H$12:H24,2,H$12:H24)=2,SUMIF(H$12:H24,1,H$12:H24)=1,SUM(H$12:H24)=1,SUM(H$12:H24)=2),0,IF($C25+$ED24&gt;($ED$11*H$8),1,IF($C25+$D25+$E25+$F25+$ED24&gt;($ED$11*H$8),2,IF($C25+$D25+$E25+$F25+$G25+$ED24&gt;($ED$11*H$8),3,0))))</f>
        <v>0</v>
      </c>
      <c r="I25" s="239">
        <f>IF(OR(SUMIF(I$12:I24,2,I$12:I24)=2,SUMIF(I$12:I24,1,I$12:I24)=1,SUM(I$12:I24)=1,SUM(I$12:I24)=2),0,IF($C25+$ED24&gt;($ED$11*I$8),1,IF($C25+$D25+$E25+$F25+$ED24&gt;($ED$11*I$8),2,IF($C25+$D25+$E25+$F25+$G25+$ED24&gt;($ED$11*I$8),3,0))))</f>
        <v>0</v>
      </c>
      <c r="J25" s="239">
        <f>IF(OR(SUMIF(J$12:J24,2,J$12:J24)=2,SUMIF(J$12:J24,1,J$12:J24)=1,SUM(J$12:J24)=1,SUM(J$12:J24)=2),0,IF($C25+$ED24&gt;($ED$11*J$8),1,IF($C25+$D25+$E25+$F25+$ED24&gt;($ED$11*J$8),2,IF($C25+$D25+$E25+$F25+$G25+$ED24&gt;($ED$11*J$8),3,0))))</f>
        <v>0</v>
      </c>
      <c r="K25" s="239">
        <f>IF(OR(SUMIF(K$12:K24,2,K$12:K24)=2,SUMIF(K$12:K24,1,K$12:K24)=1,SUM(K$12:K24)=1,SUM(K$12:K24)=2),0,IF($C25+$ED24&gt;($ED$11*K$8),1,IF($C25+$D25+$E25+$F25+$ED24&gt;($ED$11*K$8),2,IF($C25+$D25+$E25+$F25+$G25+$ED24&gt;($ED$11*K$8),3,0))))</f>
        <v>0</v>
      </c>
      <c r="L25" s="239">
        <f>IF(OR(SUMIF(L$12:L24,2,L$12:L24)=2,SUMIF(L$12:L24,1,L$12:L24)=1,SUM(L$12:L24)=1,SUM(L$12:L24)=2),0,IF($C25+$ED24&gt;($ED$11*L$8),1,IF($C25+$D25+$E25+$F25+$ED24&gt;($ED$11*L$8),2,IF($C25+$D25+$E25+$F25+$G25+$ED24&gt;($ED$11*L$8),3,0))))</f>
        <v>0</v>
      </c>
      <c r="M25" s="239">
        <f>IF(OR(SUMIF(M$12:M24,2,M$12:M24)=2,SUMIF(M$12:M24,1,M$12:M24)=1,SUM(M$12:M24)=1,SUM(M$12:M24)=2),0,IF($C25+$ED24&gt;($ED$11*M$8),1,IF($C25+$D25+$E25+$F25+$ED24&gt;($ED$11*M$8),2,IF($C25+$D25+$E25+$F25+$G25+$ED24&gt;($ED$11*M$8),3,0))))</f>
        <v>0</v>
      </c>
      <c r="N25" s="239">
        <f>IF(OR(SUMIF(N$12:N24,2,N$12:N24)=2,SUMIF(N$12:N24,1,N$12:N24)=1,SUM(N$12:N24)=1,SUM(N$12:N24)=2),0,IF($C25+$ED24&gt;($ED$11*N$8),1,IF($C25+$D25+$E25+$F25+$ED24&gt;($ED$11*N$8),2,IF($C25+$D25+$E25+$F25+$G25+$ED24&gt;($ED$11*N$8),3,0))))</f>
        <v>0</v>
      </c>
      <c r="O25" s="239">
        <f>IF(OR(SUMIF(O$12:O24,2,O$12:O24)=2,SUMIF(O$12:O24,1,O$12:O24)=1,SUM(O$12:O24)=1,SUM(O$12:O24)=2),0,IF($C25+$ED24&gt;($ED$11*O$8),1,IF($C25+$D25+$E25+$F25+$ED24&gt;($ED$11*O$8),2,IF($C25+$D25+$E25+$F25+$G25+$ED24&gt;($ED$11*O$8),3,0))))</f>
        <v>0</v>
      </c>
      <c r="P25" s="239">
        <f>IF(OR(SUMIF(P$12:P24,2,P$12:P24)=2,SUMIF(P$12:P24,1,P$12:P24)=1,SUM(P$12:P24)=1,SUM(P$12:P24)=2),0,IF($C25+$ED24&gt;($ED$11*P$8),1,IF($C25+$D25+$E25+$F25+$ED24&gt;($ED$11*P$8),2,IF($C25+$D25+$E25+$F25+$G25+$ED24&gt;($ED$11*P$8),3,0))))</f>
        <v>0</v>
      </c>
      <c r="Q25" s="239">
        <f>IF(OR(SUMIF(Q$12:Q24,2,Q$12:Q24)=2,SUMIF(Q$12:Q24,1,Q$12:Q24)=1,SUM(Q$12:Q24)=1,SUM(Q$12:Q24)=2),0,IF($C25+$ED24&gt;($ED$11*Q$8),1,IF($C25+$D25+$E25+$F25+$ED24&gt;($ED$11*Q$8),2,IF($C25+$D25+$E25+$F25+$G25+$ED24&gt;($ED$11*Q$8),3,0))))</f>
        <v>0</v>
      </c>
      <c r="R25" s="239">
        <f>IF(OR(SUMIF(R$12:R24,2,R$12:R24)=2,SUMIF(R$12:R24,1,R$12:R24)=1,SUM(R$12:R24)=1,SUM(R$12:R24)=2),0,IF($C25+$ED24&gt;($ED$11*R$8),1,IF($C25+$D25+$E25+$F25+$ED24&gt;($ED$11*R$8),2,IF($C25+$D25+$E25+$F25+$G25+$ED24&gt;($ED$11*R$8),3,0))))</f>
        <v>0</v>
      </c>
      <c r="S25" s="239">
        <f>IF(OR(SUMIF(S$12:S24,2,S$12:S24)=2,SUMIF(S$12:S24,1,S$12:S24)=1,SUM(S$12:S24)=1,SUM(S$12:S24)=2),0,IF($C25+$ED24&gt;($ED$11*S$8),1,IF($C25+$D25+$E25+$F25+$ED24&gt;($ED$11*S$8),2,IF($C25+$D25+$E25+$F25+$G25+$ED24&gt;($ED$11*S$8),3,0))))</f>
        <v>0</v>
      </c>
      <c r="T25" s="239">
        <f>IF(OR(SUMIF(T$12:T24,2,T$12:T24)=2,SUMIF(T$12:T24,1,T$12:T24)=1,SUM(T$12:T24)=1,SUM(T$12:T24)=2),0,IF($C25+$ED24&gt;($ED$11*T$8),1,IF($C25+$D25+$E25+$F25+$ED24&gt;($ED$11*T$8),2,IF($C25+$D25+$E25+$F25+$G25+$ED24&gt;($ED$11*T$8),3,0))))</f>
        <v>0</v>
      </c>
      <c r="U25" s="239">
        <f>IF(OR(SUMIF(U$12:U24,2,U$12:U24)=2,SUMIF(U$12:U24,1,U$12:U24)=1,SUM(U$12:U24)=1,SUM(U$12:U24)=2),0,IF($C25+$ED24&gt;($ED$11*U$8),1,IF($C25+$D25+$E25+$F25+$ED24&gt;($ED$11*U$8),2,IF($C25+$D25+$E25+$F25+$G25+$ED24&gt;($ED$11*U$8),3,0))))</f>
        <v>0</v>
      </c>
      <c r="V25" s="239">
        <f>IF(OR(SUMIF(V$12:V24,2,V$12:V24)=2,SUMIF(V$12:V24,1,V$12:V24)=1,SUM(V$12:V24)=1,SUM(V$12:V24)=2),0,IF($C25+$ED24&gt;($ED$11*V$8),1,IF($C25+$D25+$E25+$F25+$ED24&gt;($ED$11*V$8),2,IF($C25+$D25+$E25+$F25+$G25+$ED24&gt;($ED$11*V$8),3,0))))</f>
        <v>0</v>
      </c>
      <c r="W25" s="239">
        <f>IF(OR(SUMIF(W$12:W24,2,W$12:W24)=2,SUMIF(W$12:W24,1,W$12:W24)=1,SUM(W$12:W24)=1,SUM(W$12:W24)=2),0,IF($C25+$ED24&gt;($ED$11*W$8),1,IF($C25+$D25+$E25+$F25+$ED24&gt;($ED$11*W$8),2,IF($C25+$D25+$E25+$F25+$G25+$ED24&gt;($ED$11*W$8),3,0))))</f>
        <v>0</v>
      </c>
      <c r="X25" s="239">
        <f>IF(OR(SUMIF(X$12:X24,2,X$12:X24)=2,SUMIF(X$12:X24,1,X$12:X24)=1,SUM(X$12:X24)=1,SUM(X$12:X24)=2),0,IF($C25+$ED24&gt;($ED$11*X$8),1,IF($C25+$D25+$E25+$F25+$ED24&gt;($ED$11*X$8),2,IF($C25+$D25+$E25+$F25+$G25+$ED24&gt;($ED$11*X$8),3,0))))</f>
        <v>0</v>
      </c>
      <c r="Y25" s="239">
        <f>IF(OR(SUMIF(Y$12:Y24,2,Y$12:Y24)=2,SUMIF(Y$12:Y24,1,Y$12:Y24)=1,SUM(Y$12:Y24)=1,SUM(Y$12:Y24)=2),0,IF($C25+$ED24&gt;($ED$11*Y$8),1,IF($C25+$D25+$E25+$F25+$ED24&gt;($ED$11*Y$8),2,IF($C25+$D25+$E25+$F25+$G25+$ED24&gt;($ED$11*Y$8),3,0))))</f>
        <v>0</v>
      </c>
      <c r="Z25" s="239">
        <f>IF(OR(SUMIF(Z$12:Z24,2,Z$12:Z24)=2,SUMIF(Z$12:Z24,1,Z$12:Z24)=1,SUM(Z$12:Z24)=1,SUM(Z$12:Z24)=2),0,IF($C25+$ED24&gt;($ED$11*Z$8),1,IF($C25+$D25+$E25+$F25+$ED24&gt;($ED$11*Z$8),2,IF($C25+$D25+$E25+$F25+$G25+$ED24&gt;($ED$11*Z$8),3,0))))</f>
        <v>0</v>
      </c>
      <c r="AA25" s="239">
        <f>IF(OR(SUMIF(AA$12:AA24,2,AA$12:AA24)=2,SUMIF(AA$12:AA24,1,AA$12:AA24)=1,SUM(AA$12:AA24)=1,SUM(AA$12:AA24)=2),0,IF($C25+$ED24&gt;($ED$11*AA$8),1,IF($C25+$D25+$E25+$F25+$ED24&gt;($ED$11*AA$8),2,IF($C25+$D25+$E25+$F25+$G25+$ED24&gt;($ED$11*AA$8),3,0))))</f>
        <v>0</v>
      </c>
      <c r="AB25" s="239">
        <f>IF(OR(SUMIF(AB$12:AB24,2,AB$12:AB24)=2,SUMIF(AB$12:AB24,1,AB$12:AB24)=1,SUM(AB$12:AB24)=1,SUM(AB$12:AB24)=2),0,IF($C25+$ED24&gt;($ED$11*AB$8),1,IF($C25+$D25+$E25+$F25+$ED24&gt;($ED$11*AB$8),2,IF($C25+$D25+$E25+$F25+$G25+$ED24&gt;($ED$11*AB$8),3,0))))</f>
        <v>0</v>
      </c>
      <c r="AC25" s="239">
        <f>IF(OR(SUMIF(AC$12:AC24,2,AC$12:AC24)=2,SUMIF(AC$12:AC24,1,AC$12:AC24)=1,SUM(AC$12:AC24)=1,SUM(AC$12:AC24)=2),0,IF($C25+$ED24&gt;($ED$11*AC$8),1,IF($C25+$D25+$E25+$F25+$ED24&gt;($ED$11*AC$8),2,IF($C25+$D25+$E25+$F25+$G25+$ED24&gt;($ED$11*AC$8),3,0))))</f>
        <v>0</v>
      </c>
      <c r="AD25" s="239">
        <f>IF(OR(SUMIF(AD$12:AD24,2,AD$12:AD24)=2,SUMIF(AD$12:AD24,1,AD$12:AD24)=1,SUM(AD$12:AD24)=1,SUM(AD$12:AD24)=2),0,IF($C25+$ED24&gt;($ED$11*AD$8),1,IF($C25+$D25+$E25+$F25+$ED24&gt;($ED$11*AD$8),2,IF($C25+$D25+$E25+$F25+$G25+$ED24&gt;($ED$11*AD$8),3,0))))</f>
        <v>0</v>
      </c>
      <c r="AE25" s="239">
        <f>IF(OR(SUMIF(AE$12:AE24,2,AE$12:AE24)=2,SUMIF(AE$12:AE24,1,AE$12:AE24)=1,SUM(AE$12:AE24)=1,SUM(AE$12:AE24)=2),0,IF($C25+$ED24&gt;($ED$11*AE$8),1,IF($C25+$D25+$E25+$F25+$ED24&gt;($ED$11*AE$8),2,IF($C25+$D25+$E25+$F25+$G25+$ED24&gt;($ED$11*AE$8),3,0))))</f>
        <v>0</v>
      </c>
      <c r="AF25" s="239">
        <f>IF(OR(SUMIF(AF$12:AF24,2,AF$12:AF24)=2,SUMIF(AF$12:AF24,1,AF$12:AF24)=1,SUM(AF$12:AF24)=1,SUM(AF$12:AF24)=2),0,IF($C25+$ED24&gt;($ED$11*AF$8),1,IF($C25+$D25+$E25+$F25+$ED24&gt;($ED$11*AF$8),2,IF($C25+$D25+$E25+$F25+$G25+$ED24&gt;($ED$11*AF$8),3,0))))</f>
        <v>0</v>
      </c>
      <c r="AG25" s="239">
        <f>IF(OR(SUMIF(AG$12:AG24,2,AG$12:AG24)=2,SUMIF(AG$12:AG24,1,AG$12:AG24)=1,SUM(AG$12:AG24)=1,SUM(AG$12:AG24)=2),0,IF($C25+$ED24&gt;($ED$11*AG$8),1,IF($C25+$D25+$E25+$F25+$ED24&gt;($ED$11*AG$8),2,IF($C25+$D25+$E25+$F25+$G25+$ED24&gt;($ED$11*AG$8),3,0))))</f>
        <v>0</v>
      </c>
      <c r="AH25" s="239">
        <f>IF(OR(SUMIF(AH$12:AH24,2,AH$12:AH24)=2,SUMIF(AH$12:AH24,1,AH$12:AH24)=1,SUM(AH$12:AH24)=1,SUM(AH$12:AH24)=2),0,IF($C25+$ED24&gt;($ED$11*AH$8),1,IF($C25+$D25+$E25+$F25+$ED24&gt;($ED$11*AH$8),2,IF($C25+$D25+$E25+$F25+$G25+$ED24&gt;($ED$11*AH$8),3,0))))</f>
        <v>0</v>
      </c>
      <c r="AI25" s="239">
        <f>IF(OR(SUMIF(AI$12:AI24,2,AI$12:AI24)=2,SUMIF(AI$12:AI24,1,AI$12:AI24)=1,SUM(AI$12:AI24)=1,SUM(AI$12:AI24)=2),0,IF($C25+$ED24&gt;($ED$11*AI$8),1,IF($C25+$D25+$E25+$F25+$ED24&gt;($ED$11*AI$8),2,IF($C25+$D25+$E25+$F25+$G25+$ED24&gt;($ED$11*AI$8),3,0))))</f>
        <v>0</v>
      </c>
      <c r="AJ25" s="239">
        <f>IF(OR(SUMIF(AJ$12:AJ24,2,AJ$12:AJ24)=2,SUMIF(AJ$12:AJ24,1,AJ$12:AJ24)=1,SUM(AJ$12:AJ24)=1,SUM(AJ$12:AJ24)=2),0,IF($C25+$ED24&gt;($ED$11*AJ$8),1,IF($C25+$D25+$E25+$F25+$ED24&gt;($ED$11*AJ$8),2,IF($C25+$D25+$E25+$F25+$G25+$ED24&gt;($ED$11*AJ$8),3,0))))</f>
        <v>0</v>
      </c>
      <c r="AK25" s="239">
        <f>IF(OR(SUMIF(AK$12:AK24,2,AK$12:AK24)=2,SUMIF(AK$12:AK24,1,AK$12:AK24)=1,SUM(AK$12:AK24)=1,SUM(AK$12:AK24)=2),0,IF($C25+$ED24&gt;($ED$11*AK$8),1,IF($C25+$D25+$E25+$F25+$ED24&gt;($ED$11*AK$8),2,IF($C25+$D25+$E25+$F25+$G25+$ED24&gt;($ED$11*AK$8),3,0))))</f>
        <v>0</v>
      </c>
      <c r="AL25" s="239">
        <f>IF(OR(SUMIF(AL$12:AL24,2,AL$12:AL24)=2,SUMIF(AL$12:AL24,1,AL$12:AL24)=1,SUM(AL$12:AL24)=1,SUM(AL$12:AL24)=2),0,IF($C25+$ED24&gt;($ED$11*AL$8),1,IF($C25+$D25+$E25+$F25+$ED24&gt;($ED$11*AL$8),2,IF($C25+$D25+$E25+$F25+$G25+$ED24&gt;($ED$11*AL$8),3,0))))</f>
        <v>0</v>
      </c>
      <c r="AM25" s="239">
        <f>IF(OR(SUMIF(AM$12:AM24,2,AM$12:AM24)=2,SUMIF(AM$12:AM24,1,AM$12:AM24)=1,SUM(AM$12:AM24)=1,SUM(AM$12:AM24)=2),0,IF($C25+$ED24&gt;($ED$11*AM$8),1,IF($C25+$D25+$E25+$F25+$ED24&gt;($ED$11*AM$8),2,IF($C25+$D25+$E25+$F25+$G25+$ED24&gt;($ED$11*AM$8),3,0))))</f>
        <v>0</v>
      </c>
      <c r="AN25" s="239">
        <f>IF(OR(SUMIF(AN$12:AN24,2,AN$12:AN24)=2,SUMIF(AN$12:AN24,1,AN$12:AN24)=1,SUM(AN$12:AN24)=1,SUM(AN$12:AN24)=2),0,IF($C25+$ED24&gt;($ED$11*AN$8),1,IF($C25+$D25+$E25+$F25+$ED24&gt;($ED$11*AN$8),2,IF($C25+$D25+$E25+$F25+$G25+$ED24&gt;($ED$11*AN$8),3,0))))</f>
        <v>0</v>
      </c>
      <c r="AO25" s="239">
        <f>IF(OR(SUMIF(AO$12:AO24,2,AO$12:AO24)=2,SUMIF(AO$12:AO24,1,AO$12:AO24)=1,SUM(AO$12:AO24)=1,SUM(AO$12:AO24)=2),0,IF($C25+$ED24&gt;($ED$11*AO$8),1,IF($C25+$D25+$E25+$F25+$ED24&gt;($ED$11*AO$8),2,IF($C25+$D25+$E25+$F25+$G25+$ED24&gt;($ED$11*AO$8),3,0))))</f>
        <v>0</v>
      </c>
      <c r="AP25" s="239">
        <f>IF(OR(SUMIF(AP$12:AP24,2,AP$12:AP24)=2,SUMIF(AP$12:AP24,1,AP$12:AP24)=1,SUM(AP$12:AP24)=1,SUM(AP$12:AP24)=2),0,IF($C25+$ED24&gt;($ED$11*AP$8),1,IF($C25+$D25+$E25+$F25+$ED24&gt;($ED$11*AP$8),2,IF($C25+$D25+$E25+$F25+$G25+$ED24&gt;($ED$11*AP$8),3,0))))</f>
        <v>0</v>
      </c>
      <c r="AQ25" s="239">
        <f>IF(OR(SUMIF(AQ$12:AQ24,2,AQ$12:AQ24)=2,SUMIF(AQ$12:AQ24,1,AQ$12:AQ24)=1,SUM(AQ$12:AQ24)=1,SUM(AQ$12:AQ24)=2),0,IF($C25+$ED24&gt;($ED$11*AQ$8),1,IF($C25+$D25+$E25+$F25+$ED24&gt;($ED$11*AQ$8),2,IF($C25+$D25+$E25+$F25+$G25+$ED24&gt;($ED$11*AQ$8),3,0))))</f>
        <v>0</v>
      </c>
      <c r="AR25" s="239">
        <f>IF(OR(SUMIF(AR$12:AR24,2,AR$12:AR24)=2,SUMIF(AR$12:AR24,1,AR$12:AR24)=1,SUM(AR$12:AR24)=1,SUM(AR$12:AR24)=2),0,IF($C25+$ED24&gt;($ED$11*AR$8),1,IF($C25+$D25+$E25+$F25+$ED24&gt;($ED$11*AR$8),2,IF($C25+$D25+$E25+$F25+$G25+$ED24&gt;($ED$11*AR$8),3,0))))</f>
        <v>0</v>
      </c>
      <c r="AS25" s="239">
        <f>IF(OR(SUMIF(AS$12:AS24,2,AS$12:AS24)=2,SUMIF(AS$12:AS24,1,AS$12:AS24)=1,SUM(AS$12:AS24)=1,SUM(AS$12:AS24)=2),0,IF($C25+$ED24&gt;($ED$11*AS$8),1,IF($C25+$D25+$E25+$F25+$ED24&gt;($ED$11*AS$8),2,IF($C25+$D25+$E25+$F25+$G25+$ED24&gt;($ED$11*AS$8),3,0))))</f>
        <v>0</v>
      </c>
      <c r="AT25" s="239">
        <f>IF(OR(SUMIF(AT$12:AT24,2,AT$12:AT24)=2,SUMIF(AT$12:AT24,1,AT$12:AT24)=1,SUM(AT$12:AT24)=1,SUM(AT$12:AT24)=2),0,IF($C25+$ED24&gt;($ED$11*AT$8),1,IF($C25+$D25+$E25+$F25+$ED24&gt;($ED$11*AT$8),2,IF($C25+$D25+$E25+$F25+$G25+$ED24&gt;($ED$11*AT$8),3,0))))</f>
        <v>0</v>
      </c>
      <c r="AU25" s="239">
        <f>IF(OR(SUMIF(AU$12:AU24,2,AU$12:AU24)=2,SUMIF(AU$12:AU24,1,AU$12:AU24)=1,SUM(AU$12:AU24)=1,SUM(AU$12:AU24)=2),0,IF($C25+$ED24&gt;($ED$11*AU$8),1,IF($C25+$D25+$E25+$F25+$ED24&gt;($ED$11*AU$8),2,IF($C25+$D25+$E25+$F25+$G25+$ED24&gt;($ED$11*AU$8),3,0))))</f>
        <v>0</v>
      </c>
      <c r="AV25" s="239">
        <f>IF(OR(SUMIF(AV$12:AV24,2,AV$12:AV24)=2,SUMIF(AV$12:AV24,1,AV$12:AV24)=1,SUM(AV$12:AV24)=1,SUM(AV$12:AV24)=2),0,IF($C25+$ED24&gt;($ED$11*AV$8),1,IF($C25+$D25+$E25+$F25+$ED24&gt;($ED$11*AV$8),2,IF($C25+$D25+$E25+$F25+$G25+$ED24&gt;($ED$11*AV$8),3,0))))</f>
        <v>0</v>
      </c>
      <c r="AW25" s="239">
        <f>IF(OR(SUMIF(AW$12:AW24,2,AW$12:AW24)=2,SUMIF(AW$12:AW24,1,AW$12:AW24)=1,SUM(AW$12:AW24)=1,SUM(AW$12:AW24)=2),0,IF($C25+$ED24&gt;($ED$11*AW$8),1,IF($C25+$D25+$E25+$F25+$ED24&gt;($ED$11*AW$8),2,IF($C25+$D25+$E25+$F25+$G25+$ED24&gt;($ED$11*AW$8),3,0))))</f>
        <v>0</v>
      </c>
      <c r="AX25" s="239">
        <f>IF(OR(SUMIF(AX$12:AX24,2,AX$12:AX24)=2,SUMIF(AX$12:AX24,1,AX$12:AX24)=1,SUM(AX$12:AX24)=1,SUM(AX$12:AX24)=2),0,IF($C25+$ED24&gt;($ED$11*AX$8),1,IF($C25+$D25+$E25+$F25+$ED24&gt;($ED$11*AX$8),2,IF($C25+$D25+$E25+$F25+$G25+$ED24&gt;($ED$11*AX$8),3,0))))</f>
        <v>0</v>
      </c>
      <c r="AY25" s="239">
        <f>IF(OR(SUMIF(AY$12:AY24,2,AY$12:AY24)=2,SUMIF(AY$12:AY24,1,AY$12:AY24)=1,SUM(AY$12:AY24)=1,SUM(AY$12:AY24)=2),0,IF($C25+$ED24&gt;($ED$11*AY$8),1,IF($C25+$D25+$E25+$F25+$ED24&gt;($ED$11*AY$8),2,IF($C25+$D25+$E25+$F25+$G25+$ED24&gt;($ED$11*AY$8),3,0))))</f>
        <v>0</v>
      </c>
      <c r="AZ25" s="239">
        <f>IF(OR(SUMIF(AZ$12:AZ24,2,AZ$12:AZ24)=2,SUMIF(AZ$12:AZ24,1,AZ$12:AZ24)=1,SUM(AZ$12:AZ24)=1,SUM(AZ$12:AZ24)=2),0,IF($C25+$ED24&gt;($ED$11*AZ$8),1,IF($C25+$D25+$E25+$F25+$ED24&gt;($ED$11*AZ$8),2,IF($C25+$D25+$E25+$F25+$G25+$ED24&gt;($ED$11*AZ$8),3,0))))</f>
        <v>0</v>
      </c>
      <c r="BA25" s="239">
        <f>IF(OR(SUMIF(BA$12:BA24,2,BA$12:BA24)=2,SUMIF(BA$12:BA24,1,BA$12:BA24)=1,SUM(BA$12:BA24)=1,SUM(BA$12:BA24)=2),0,IF($C25+$ED24&gt;($ED$11*BA$8),1,IF($C25+$D25+$E25+$F25+$ED24&gt;($ED$11*BA$8),2,IF($C25+$D25+$E25+$F25+$G25+$ED24&gt;($ED$11*BA$8),3,0))))</f>
        <v>0</v>
      </c>
      <c r="BB25" s="239">
        <f>IF(OR(SUMIF(BB$12:BB24,2,BB$12:BB24)=2,SUMIF(BB$12:BB24,1,BB$12:BB24)=1,SUM(BB$12:BB24)=1,SUM(BB$12:BB24)=2),0,IF($C25+$ED24&gt;($ED$11*BB$8),1,IF($C25+$D25+$E25+$F25+$ED24&gt;($ED$11*BB$8),2,IF($C25+$D25+$E25+$F25+$G25+$ED24&gt;($ED$11*BB$8),3,0))))</f>
        <v>0</v>
      </c>
      <c r="BC25" s="239">
        <f>IF(OR(SUMIF(BC$12:BC24,2,BC$12:BC24)=2,SUMIF(BC$12:BC24,1,BC$12:BC24)=1,SUM(BC$12:BC24)=1,SUM(BC$12:BC24)=2),0,IF($C25+$ED24&gt;($ED$11*BC$8),1,IF($C25+$D25+$E25+$F25+$ED24&gt;($ED$11*BC$8),2,IF($C25+$D25+$E25+$F25+$G25+$ED24&gt;($ED$11*BC$8),3,0))))</f>
        <v>0</v>
      </c>
      <c r="BD25" s="239">
        <f>IF(OR(SUMIF(BD$12:BD24,2,BD$12:BD24)=2,SUMIF(BD$12:BD24,1,BD$12:BD24)=1,SUM(BD$12:BD24)=1,SUM(BD$12:BD24)=2),0,IF($C25+$ED24&gt;($ED$11*BD$8),1,IF($C25+$D25+$E25+$F25+$ED24&gt;($ED$11*BD$8),2,IF($C25+$D25+$E25+$F25+$G25+$ED24&gt;($ED$11*BD$8),3,0))))</f>
        <v>0</v>
      </c>
      <c r="BE25" s="239">
        <f>IF(OR(SUMIF(BE$12:BE24,2,BE$12:BE24)=2,SUMIF(BE$12:BE24,1,BE$12:BE24)=1,SUM(BE$12:BE24)=1,SUM(BE$12:BE24)=2),0,IF($C25+$ED24&gt;($ED$11*BE$8),1,IF($C25+$D25+$E25+$F25+$ED24&gt;($ED$11*BE$8),2,IF($C25+$D25+$E25+$F25+$G25+$ED24&gt;($ED$11*BE$8),3,0))))</f>
        <v>0</v>
      </c>
      <c r="BF25" s="239">
        <f>IF(OR(SUMIF(BF$12:BF24,2,BF$12:BF24)=2,SUMIF(BF$12:BF24,1,BF$12:BF24)=1,SUM(BF$12:BF24)=1,SUM(BF$12:BF24)=2),0,IF($C25+$ED24&gt;($ED$11*BF$8),1,IF($C25+$D25+$E25+$F25+$ED24&gt;($ED$11*BF$8),2,IF($C25+$D25+$E25+$F25+$G25+$ED24&gt;($ED$11*BF$8),3,0))))</f>
        <v>0</v>
      </c>
      <c r="BG25" s="239">
        <f>IF(OR(SUMIF(BG$12:BG24,2,BG$12:BG24)=2,SUMIF(BG$12:BG24,1,BG$12:BG24)=1,SUM(BG$12:BG24)=1,SUM(BG$12:BG24)=2),0,IF($C25+$ED24&gt;($ED$11*BG$8),1,IF($C25+$D25+$E25+$F25+$ED24&gt;($ED$11*BG$8),2,IF($C25+$D25+$E25+$F25+$G25+$ED24&gt;($ED$11*BG$8),3,0))))</f>
        <v>0</v>
      </c>
      <c r="BH25" s="239">
        <f>IF(OR(SUMIF(BH$12:BH24,2,BH$12:BH24)=2,SUMIF(BH$12:BH24,1,BH$12:BH24)=1,SUM(BH$12:BH24)=1,SUM(BH$12:BH24)=2),0,IF($C25+$ED24&gt;($ED$11*BH$8),1,IF($C25+$D25+$E25+$F25+$ED24&gt;($ED$11*BH$8),2,IF($C25+$D25+$E25+$F25+$G25+$ED24&gt;($ED$11*BH$8),3,0))))</f>
        <v>0</v>
      </c>
      <c r="BI25" s="239">
        <f>IF(OR(SUMIF(BI$12:BI24,2,BI$12:BI24)=2,SUMIF(BI$12:BI24,1,BI$12:BI24)=1,SUM(BI$12:BI24)=1,SUM(BI$12:BI24)=2),0,IF($C25+$ED24&gt;($ED$11*BI$8),1,IF($C25+$D25+$E25+$F25+$ED24&gt;($ED$11*BI$8),2,IF($C25+$D25+$E25+$F25+$G25+$ED24&gt;($ED$11*BI$8),3,0))))</f>
        <v>0</v>
      </c>
      <c r="BJ25" s="239">
        <f>IF(OR(SUMIF(BJ$12:BJ24,2,BJ$12:BJ24)=2,SUMIF(BJ$12:BJ24,1,BJ$12:BJ24)=1,SUM(BJ$12:BJ24)=1,SUM(BJ$12:BJ24)=2),0,IF($C25+$ED24&gt;($ED$11*BJ$8),1,IF($C25+$D25+$E25+$F25+$ED24&gt;($ED$11*BJ$8),2,IF($C25+$D25+$E25+$F25+$G25+$ED24&gt;($ED$11*BJ$8),3,0))))</f>
        <v>0</v>
      </c>
      <c r="BK25" s="239">
        <f>IF(OR(SUMIF(BK$12:BK24,2,BK$12:BK24)=2,SUMIF(BK$12:BK24,1,BK$12:BK24)=1,SUM(BK$12:BK24)=1,SUM(BK$12:BK24)=2),0,IF($C25+$ED24&gt;($ED$11*BK$8),1,IF($C25+$D25+$E25+$F25+$ED24&gt;($ED$11*BK$8),2,IF($C25+$D25+$E25+$F25+$G25+$ED24&gt;($ED$11*BK$8),3,0))))</f>
        <v>0</v>
      </c>
      <c r="BL25" s="239">
        <f>IF(OR(SUMIF(BL$12:BL24,2,BL$12:BL24)=2,SUMIF(BL$12:BL24,1,BL$12:BL24)=1,SUM(BL$12:BL24)=1,SUM(BL$12:BL24)=2),0,IF($C25+$ED24&gt;($ED$11*BL$8),1,IF($C25+$D25+$E25+$F25+$ED24&gt;($ED$11*BL$8),2,IF($C25+$D25+$E25+$F25+$G25+$ED24&gt;($ED$11*BL$8),3,0))))</f>
        <v>0</v>
      </c>
      <c r="BM25" s="239">
        <f>IF(OR(SUMIF(BM$12:BM24,2,BM$12:BM24)=2,SUMIF(BM$12:BM24,1,BM$12:BM24)=1,SUM(BM$12:BM24)=1,SUM(BM$12:BM24)=2),0,IF($C25+$ED24&gt;($ED$11*BM$8),1,IF($C25+$D25+$E25+$F25+$ED24&gt;($ED$11*BM$8),2,IF($C25+$D25+$E25+$F25+$G25+$ED24&gt;($ED$11*BM$8),3,0))))</f>
        <v>0</v>
      </c>
      <c r="BN25" s="239">
        <f>IF(OR(SUMIF(BN$12:BN24,2,BN$12:BN24)=2,SUMIF(BN$12:BN24,1,BN$12:BN24)=1,SUM(BN$12:BN24)=1,SUM(BN$12:BN24)=2),0,IF($C25+$ED24&gt;($ED$11*BN$8),1,IF($C25+$D25+$E25+$F25+$ED24&gt;($ED$11*BN$8),2,IF($C25+$D25+$E25+$F25+$G25+$ED24&gt;($ED$11*BN$8),3,0))))</f>
        <v>0</v>
      </c>
      <c r="BO25" s="239">
        <f>IF(OR(SUMIF(BO$12:BO24,2,BO$12:BO24)=2,SUMIF(BO$12:BO24,1,BO$12:BO24)=1,SUM(BO$12:BO24)=1,SUM(BO$12:BO24)=2),0,IF($C25+$ED24&gt;($ED$11*BO$8),1,IF($C25+$D25+$E25+$F25+$ED24&gt;($ED$11*BO$8),2,IF($C25+$D25+$E25+$F25+$G25+$ED24&gt;($ED$11*BO$8),3,0))))</f>
        <v>0</v>
      </c>
      <c r="BP25" s="239">
        <f>IF(OR(SUMIF(BP$12:BP24,2,BP$12:BP24)=2,SUMIF(BP$12:BP24,1,BP$12:BP24)=1,SUM(BP$12:BP24)=1,SUM(BP$12:BP24)=2),0,IF($C25+$ED24&gt;($ED$11*BP$8),1,IF($C25+$D25+$E25+$F25+$ED24&gt;($ED$11*BP$8),2,IF($C25+$D25+$E25+$F25+$G25+$ED24&gt;($ED$11*BP$8),3,0))))</f>
        <v>0</v>
      </c>
      <c r="BQ25" s="239">
        <f>IF(OR(SUMIF(BQ$12:BQ24,2,BQ$12:BQ24)=2,SUMIF(BQ$12:BQ24,1,BQ$12:BQ24)=1,SUM(BQ$12:BQ24)=1,SUM(BQ$12:BQ24)=2),0,IF($C25+$ED24&gt;($ED$11*BQ$8),1,IF($C25+$D25+$E25+$F25+$ED24&gt;($ED$11*BQ$8),2,IF($C25+$D25+$E25+$F25+$G25+$ED24&gt;($ED$11*BQ$8),3,0))))</f>
        <v>0</v>
      </c>
      <c r="BR25" s="239">
        <f>IF(OR(SUMIF(BR$12:BR24,2,BR$12:BR24)=2,SUMIF(BR$12:BR24,1,BR$12:BR24)=1,SUM(BR$12:BR24)=1,SUM(BR$12:BR24)=2),0,IF($C25+$ED24&gt;($ED$11*BR$8),1,IF($C25+$D25+$E25+$F25+$ED24&gt;($ED$11*BR$8),2,IF($C25+$D25+$E25+$F25+$G25+$ED24&gt;($ED$11*BR$8),3,0))))</f>
        <v>0</v>
      </c>
      <c r="BS25" s="239">
        <f>IF(OR(SUMIF(BS$12:BS24,2,BS$12:BS24)=2,SUMIF(BS$12:BS24,1,BS$12:BS24)=1,SUM(BS$12:BS24)=1,SUM(BS$12:BS24)=2),0,IF($C25+$ED24&gt;($ED$11*BS$8),1,IF($C25+$D25+$E25+$F25+$ED24&gt;($ED$11*BS$8),2,IF($C25+$D25+$E25+$F25+$G25+$ED24&gt;($ED$11*BS$8),3,0))))</f>
        <v>0</v>
      </c>
      <c r="BT25" s="239">
        <f>IF(OR(SUMIF(BT$12:BT24,2,BT$12:BT24)=2,SUMIF(BT$12:BT24,1,BT$12:BT24)=1,SUM(BT$12:BT24)=1,SUM(BT$12:BT24)=2),0,IF($C25+$ED24&gt;($ED$11*BT$8),1,IF($C25+$D25+$E25+$F25+$ED24&gt;($ED$11*BT$8),2,IF($C25+$D25+$E25+$F25+$G25+$ED24&gt;($ED$11*BT$8),3,0))))</f>
        <v>0</v>
      </c>
      <c r="BU25" s="239">
        <f>IF(OR(SUMIF(BU$12:BU24,2,BU$12:BU24)=2,SUMIF(BU$12:BU24,1,BU$12:BU24)=1,SUM(BU$12:BU24)=1,SUM(BU$12:BU24)=2),0,IF($C25+$ED24&gt;($ED$11*BU$8),1,IF($C25+$D25+$E25+$F25+$ED24&gt;($ED$11*BU$8),2,IF($C25+$D25+$E25+$F25+$G25+$ED24&gt;($ED$11*BU$8),3,0))))</f>
        <v>0</v>
      </c>
      <c r="BV25" s="239">
        <f>IF(OR(SUMIF(BV$12:BV24,2,BV$12:BV24)=2,SUMIF(BV$12:BV24,1,BV$12:BV24)=1,SUM(BV$12:BV24)=1,SUM(BV$12:BV24)=2),0,IF($C25+$ED24&gt;($ED$11*BV$8),1,IF($C25+$D25+$E25+$F25+$ED24&gt;($ED$11*BV$8),2,IF($C25+$D25+$E25+$F25+$G25+$ED24&gt;($ED$11*BV$8),3,0))))</f>
        <v>0</v>
      </c>
      <c r="BW25" s="239">
        <f>IF(OR(SUMIF(BW$12:BW24,2,BW$12:BW24)=2,SUMIF(BW$12:BW24,1,BW$12:BW24)=1,SUM(BW$12:BW24)=1,SUM(BW$12:BW24)=2),0,IF($C25+$ED24&gt;($ED$11*BW$8),1,IF($C25+$D25+$E25+$F25+$ED24&gt;($ED$11*BW$8),2,IF($C25+$D25+$E25+$F25+$G25+$ED24&gt;($ED$11*BW$8),3,0))))</f>
        <v>0</v>
      </c>
      <c r="BX25" s="239">
        <f>IF(OR(SUMIF(BX$12:BX24,2,BX$12:BX24)=2,SUMIF(BX$12:BX24,1,BX$12:BX24)=1,SUM(BX$12:BX24)=1,SUM(BX$12:BX24)=2),0,IF($C25+$ED24&gt;($ED$11*BX$8),1,IF($C25+$D25+$E25+$F25+$ED24&gt;($ED$11*BX$8),2,IF($C25+$D25+$E25+$F25+$G25+$ED24&gt;($ED$11*BX$8),3,0))))</f>
        <v>0</v>
      </c>
      <c r="BY25" s="239">
        <f>IF(OR(SUMIF(BY$12:BY24,2,BY$12:BY24)=2,SUMIF(BY$12:BY24,1,BY$12:BY24)=1,SUM(BY$12:BY24)=1,SUM(BY$12:BY24)=2),0,IF($C25+$ED24&gt;($ED$11*BY$8),1,IF($C25+$D25+$E25+$F25+$ED24&gt;($ED$11*BY$8),2,IF($C25+$D25+$E25+$F25+$G25+$ED24&gt;($ED$11*BY$8),3,0))))</f>
        <v>0</v>
      </c>
      <c r="BZ25" s="239">
        <f>IF(OR(SUMIF(BZ$12:BZ24,2,BZ$12:BZ24)=2,SUMIF(BZ$12:BZ24,1,BZ$12:BZ24)=1,SUM(BZ$12:BZ24)=1,SUM(BZ$12:BZ24)=2),0,IF($C25+$ED24&gt;($ED$11*BZ$8),1,IF($C25+$D25+$E25+$F25+$ED24&gt;($ED$11*BZ$8),2,IF($C25+$D25+$E25+$F25+$G25+$ED24&gt;($ED$11*BZ$8),3,0))))</f>
        <v>0</v>
      </c>
      <c r="CA25" s="239">
        <f>IF(OR(SUMIF(CA$12:CA24,2,CA$12:CA24)=2,SUMIF(CA$12:CA24,1,CA$12:CA24)=1,SUM(CA$12:CA24)=1,SUM(CA$12:CA24)=2),0,IF($C25+$ED24&gt;($ED$11*CA$8),1,IF($C25+$D25+$E25+$F25+$ED24&gt;($ED$11*CA$8),2,IF($C25+$D25+$E25+$F25+$G25+$ED24&gt;($ED$11*CA$8),3,0))))</f>
        <v>0</v>
      </c>
      <c r="CB25" s="239">
        <f>IF(OR(SUMIF(CB$12:CB24,2,CB$12:CB24)=2,SUMIF(CB$12:CB24,1,CB$12:CB24)=1,SUM(CB$12:CB24)=1,SUM(CB$12:CB24)=2),0,IF($C25+$ED24&gt;($ED$11*CB$8),1,IF($C25+$D25+$E25+$F25+$ED24&gt;($ED$11*CB$8),2,IF($C25+$D25+$E25+$F25+$G25+$ED24&gt;($ED$11*CB$8),3,0))))</f>
        <v>0</v>
      </c>
      <c r="CC25" s="239">
        <f>IF(OR(SUMIF(CC$12:CC24,2,CC$12:CC24)=2,SUMIF(CC$12:CC24,1,CC$12:CC24)=1,SUM(CC$12:CC24)=1,SUM(CC$12:CC24)=2),0,IF($C25+$ED24&gt;($ED$11*CC$8),1,IF($C25+$D25+$E25+$F25+$ED24&gt;($ED$11*CC$8),2,IF($C25+$D25+$E25+$F25+$G25+$ED24&gt;($ED$11*CC$8),3,0))))</f>
        <v>0</v>
      </c>
      <c r="CD25" s="239">
        <f>IF(OR(SUMIF(CD$12:CD24,2,CD$12:CD24)=2,SUMIF(CD$12:CD24,1,CD$12:CD24)=1,SUM(CD$12:CD24)=1,SUM(CD$12:CD24)=2),0,IF($C25+$ED24&gt;($ED$11*CD$8),1,IF($C25+$D25+$E25+$F25+$ED24&gt;($ED$11*CD$8),2,IF($C25+$D25+$E25+$F25+$G25+$ED24&gt;($ED$11*CD$8),3,0))))</f>
        <v>0</v>
      </c>
      <c r="CE25" s="239">
        <f>IF(OR(SUMIF(CE$12:CE24,2,CE$12:CE24)=2,SUMIF(CE$12:CE24,1,CE$12:CE24)=1,SUM(CE$12:CE24)=1,SUM(CE$12:CE24)=2),0,IF($C25+$ED24&gt;($ED$11*CE$8),1,IF($C25+$D25+$E25+$F25+$ED24&gt;($ED$11*CE$8),2,IF($C25+$D25+$E25+$F25+$G25+$ED24&gt;($ED$11*CE$8),3,0))))</f>
        <v>0</v>
      </c>
      <c r="CF25" s="239">
        <f>IF(OR(SUMIF(CF$12:CF24,2,CF$12:CF24)=2,SUMIF(CF$12:CF24,1,CF$12:CF24)=1,SUM(CF$12:CF24)=1,SUM(CF$12:CF24)=2),0,IF($C25+$ED24&gt;($ED$11*CF$8),1,IF($C25+$D25+$E25+$F25+$ED24&gt;($ED$11*CF$8),2,IF($C25+$D25+$E25+$F25+$G25+$ED24&gt;($ED$11*CF$8),3,0))))</f>
        <v>0</v>
      </c>
      <c r="CG25" s="239">
        <f>IF(OR(SUMIF(CG$12:CG24,2,CG$12:CG24)=2,SUMIF(CG$12:CG24,1,CG$12:CG24)=1,SUM(CG$12:CG24)=1,SUM(CG$12:CG24)=2),0,IF($C25+$ED24&gt;($ED$11*CG$8),1,IF($C25+$D25+$E25+$F25+$ED24&gt;($ED$11*CG$8),2,IF($C25+$D25+$E25+$F25+$G25+$ED24&gt;($ED$11*CG$8),3,0))))</f>
        <v>0</v>
      </c>
      <c r="CH25" s="239">
        <f>IF(OR(SUMIF(CH$12:CH24,2,CH$12:CH24)=2,SUMIF(CH$12:CH24,1,CH$12:CH24)=1,SUM(CH$12:CH24)=1,SUM(CH$12:CH24)=2),0,IF($C25+$ED24&gt;($ED$11*CH$8),1,IF($C25+$D25+$E25+$F25+$ED24&gt;($ED$11*CH$8),2,IF($C25+$D25+$E25+$F25+$G25+$ED24&gt;($ED$11*CH$8),3,0))))</f>
        <v>0</v>
      </c>
      <c r="CI25" s="239">
        <f>IF(OR(SUMIF(CI$12:CI24,2,CI$12:CI24)=2,SUMIF(CI$12:CI24,1,CI$12:CI24)=1,SUM(CI$12:CI24)=1,SUM(CI$12:CI24)=2),0,IF($C25+$ED24&gt;($ED$11*CI$8),1,IF($C25+$D25+$E25+$F25+$ED24&gt;($ED$11*CI$8),2,IF($C25+$D25+$E25+$F25+$G25+$ED24&gt;($ED$11*CI$8),3,0))))</f>
        <v>0</v>
      </c>
      <c r="CJ25" s="239">
        <f>IF(OR(SUMIF(CJ$12:CJ24,2,CJ$12:CJ24)=2,SUMIF(CJ$12:CJ24,1,CJ$12:CJ24)=1,SUM(CJ$12:CJ24)=1,SUM(CJ$12:CJ24)=2),0,IF($C25+$ED24&gt;($ED$11*CJ$8),1,IF($C25+$D25+$E25+$F25+$ED24&gt;($ED$11*CJ$8),2,IF($C25+$D25+$E25+$F25+$G25+$ED24&gt;($ED$11*CJ$8),3,0))))</f>
        <v>0</v>
      </c>
      <c r="CK25" s="239">
        <f>IF(OR(SUMIF(CK$12:CK24,2,CK$12:CK24)=2,SUMIF(CK$12:CK24,1,CK$12:CK24)=1,SUM(CK$12:CK24)=1,SUM(CK$12:CK24)=2),0,IF($C25+$ED24&gt;($ED$11*CK$8),1,IF($C25+$D25+$E25+$F25+$ED24&gt;($ED$11*CK$8),2,IF($C25+$D25+$E25+$F25+$G25+$ED24&gt;($ED$11*CK$8),3,0))))</f>
        <v>0</v>
      </c>
      <c r="CL25" s="239">
        <f>IF(OR(SUMIF(CL$12:CL24,2,CL$12:CL24)=2,SUMIF(CL$12:CL24,1,CL$12:CL24)=1,SUM(CL$12:CL24)=1,SUM(CL$12:CL24)=2),0,IF($C25+$ED24&gt;($ED$11*CL$8),1,IF($C25+$D25+$E25+$F25+$ED24&gt;($ED$11*CL$8),2,IF($C25+$D25+$E25+$F25+$G25+$ED24&gt;($ED$11*CL$8),3,0))))</f>
        <v>0</v>
      </c>
      <c r="CM25" s="239">
        <f>IF(OR(SUMIF(CM$12:CM24,2,CM$12:CM24)=2,SUMIF(CM$12:CM24,1,CM$12:CM24)=1,SUM(CM$12:CM24)=1,SUM(CM$12:CM24)=2),0,IF($C25+$ED24&gt;($ED$11*CM$8),1,IF($C25+$D25+$E25+$F25+$ED24&gt;($ED$11*CM$8),2,IF($C25+$D25+$E25+$F25+$G25+$ED24&gt;($ED$11*CM$8),3,0))))</f>
        <v>0</v>
      </c>
      <c r="CN25" s="239">
        <f>IF(OR(SUMIF(CN$12:CN24,2,CN$12:CN24)=2,SUMIF(CN$12:CN24,1,CN$12:CN24)=1,SUM(CN$12:CN24)=1,SUM(CN$12:CN24)=2),0,IF($C25+$ED24&gt;($ED$11*CN$8),1,IF($C25+$D25+$E25+$F25+$ED24&gt;($ED$11*CN$8),2,IF($C25+$D25+$E25+$F25+$G25+$ED24&gt;($ED$11*CN$8),3,0))))</f>
        <v>0</v>
      </c>
      <c r="CO25" s="239">
        <f>IF(OR(SUMIF(CO$12:CO24,2,CO$12:CO24)=2,SUMIF(CO$12:CO24,1,CO$12:CO24)=1,SUM(CO$12:CO24)=1,SUM(CO$12:CO24)=2),0,IF($C25+$ED24&gt;($ED$11*CO$8),1,IF($C25+$D25+$E25+$F25+$ED24&gt;($ED$11*CO$8),2,IF($C25+$D25+$E25+$F25+$G25+$ED24&gt;($ED$11*CO$8),3,0))))</f>
        <v>0</v>
      </c>
      <c r="CP25" s="239">
        <f>IF(OR(SUMIF(CP$12:CP24,2,CP$12:CP24)=2,SUMIF(CP$12:CP24,1,CP$12:CP24)=1,SUM(CP$12:CP24)=1,SUM(CP$12:CP24)=2),0,IF($C25+$ED24&gt;($ED$11*CP$8),1,IF($C25+$D25+$E25+$F25+$ED24&gt;($ED$11*CP$8),2,IF($C25+$D25+$E25+$F25+$G25+$ED24&gt;($ED$11*CP$8),3,0))))</f>
        <v>0</v>
      </c>
      <c r="CQ25" s="239">
        <f>IF(OR(SUMIF(CQ$12:CQ24,2,CQ$12:CQ24)=2,SUMIF(CQ$12:CQ24,1,CQ$12:CQ24)=1,SUM(CQ$12:CQ24)=1,SUM(CQ$12:CQ24)=2),0,IF($C25+$ED24&gt;($ED$11*CQ$8),1,IF($C25+$D25+$E25+$F25+$ED24&gt;($ED$11*CQ$8),2,IF($C25+$D25+$E25+$F25+$G25+$ED24&gt;($ED$11*CQ$8),3,0))))</f>
        <v>0</v>
      </c>
      <c r="CR25" s="239">
        <f>IF(OR(SUMIF(CR$12:CR24,2,CR$12:CR24)=2,SUMIF(CR$12:CR24,1,CR$12:CR24)=1,SUM(CR$12:CR24)=1,SUM(CR$12:CR24)=2),0,IF($C25+$ED24&gt;($ED$11*CR$8),1,IF($C25+$D25+$E25+$F25+$ED24&gt;($ED$11*CR$8),2,IF($C25+$D25+$E25+$F25+$G25+$ED24&gt;($ED$11*CR$8),3,0))))</f>
        <v>0</v>
      </c>
      <c r="CS25" s="239">
        <f>IF(OR(SUMIF(CS$12:CS24,2,CS$12:CS24)=2,SUMIF(CS$12:CS24,1,CS$12:CS24)=1,SUM(CS$12:CS24)=1,SUM(CS$12:CS24)=2),0,IF($C25+$ED24&gt;($ED$11*CS$8),1,IF($C25+$D25+$E25+$F25+$ED24&gt;($ED$11*CS$8),2,IF($C25+$D25+$E25+$F25+$G25+$ED24&gt;($ED$11*CS$8),3,0))))</f>
        <v>0</v>
      </c>
      <c r="CT25" s="239">
        <f>IF(OR(SUMIF(CT$12:CT24,2,CT$12:CT24)=2,SUMIF(CT$12:CT24,1,CT$12:CT24)=1,SUM(CT$12:CT24)=1,SUM(CT$12:CT24)=2),0,IF($C25+$ED24&gt;($ED$11*CT$8),1,IF($C25+$D25+$E25+$F25+$ED24&gt;($ED$11*CT$8),2,IF($C25+$D25+$E25+$F25+$G25+$ED24&gt;($ED$11*CT$8),3,0))))</f>
        <v>0</v>
      </c>
      <c r="CU25" s="239">
        <f>IF(OR(SUMIF(CU$12:CU24,2,CU$12:CU24)=2,SUMIF(CU$12:CU24,1,CU$12:CU24)=1,SUM(CU$12:CU24)=1,SUM(CU$12:CU24)=2),0,IF($C25+$ED24&gt;($ED$11*CU$8),1,IF($C25+$D25+$E25+$F25+$ED24&gt;($ED$11*CU$8),2,IF($C25+$D25+$E25+$F25+$G25+$ED24&gt;($ED$11*CU$8),3,0))))</f>
        <v>0</v>
      </c>
      <c r="CV25" s="239">
        <f>IF(OR(SUMIF(CV$12:CV24,2,CV$12:CV24)=2,SUMIF(CV$12:CV24,1,CV$12:CV24)=1,SUM(CV$12:CV24)=1,SUM(CV$12:CV24)=2),0,IF($C25+$ED24&gt;($ED$11*CV$8),1,IF($C25+$D25+$E25+$F25+$ED24&gt;($ED$11*CV$8),2,IF($C25+$D25+$E25+$F25+$G25+$ED24&gt;($ED$11*CV$8),3,0))))</f>
        <v>0</v>
      </c>
      <c r="CW25" s="239">
        <f>IF(OR(SUMIF(CW$12:CW24,2,CW$12:CW24)=2,SUMIF(CW$12:CW24,1,CW$12:CW24)=1,SUM(CW$12:CW24)=1,SUM(CW$12:CW24)=2),0,IF($C25+$ED24&gt;($ED$11*CW$8),1,IF($C25+$D25+$E25+$F25+$ED24&gt;($ED$11*CW$8),2,IF($C25+$D25+$E25+$F25+$G25+$ED24&gt;($ED$11*CW$8),3,0))))</f>
        <v>0</v>
      </c>
      <c r="CX25" s="239">
        <f>IF(OR(SUMIF(CX$12:CX24,2,CX$12:CX24)=2,SUMIF(CX$12:CX24,1,CX$12:CX24)=1,SUM(CX$12:CX24)=1,SUM(CX$12:CX24)=2),0,IF($C25+$ED24&gt;($ED$11*CX$8),1,IF($C25+$D25+$E25+$F25+$ED24&gt;($ED$11*CX$8),2,IF($C25+$D25+$E25+$F25+$G25+$ED24&gt;($ED$11*CX$8),3,0))))</f>
        <v>0</v>
      </c>
      <c r="CY25" s="239">
        <f>IF(OR(SUMIF(CY$12:CY24,2,CY$12:CY24)=2,SUMIF(CY$12:CY24,1,CY$12:CY24)=1,SUM(CY$12:CY24)=1,SUM(CY$12:CY24)=2),0,IF($C25+$ED24&gt;($ED$11*CY$8),1,IF($C25+$D25+$E25+$F25+$ED24&gt;($ED$11*CY$8),2,IF($C25+$D25+$E25+$F25+$G25+$ED24&gt;($ED$11*CY$8),3,0))))</f>
        <v>0</v>
      </c>
      <c r="CZ25" s="239">
        <f>IF(OR(SUMIF(CZ$12:CZ24,2,CZ$12:CZ24)=2,SUMIF(CZ$12:CZ24,1,CZ$12:CZ24)=1,SUM(CZ$12:CZ24)=1,SUM(CZ$12:CZ24)=2),0,IF($C25+$ED24&gt;($ED$11*CZ$8),1,IF($C25+$D25+$E25+$F25+$ED24&gt;($ED$11*CZ$8),2,IF($C25+$D25+$E25+$F25+$G25+$ED24&gt;($ED$11*CZ$8),3,0))))</f>
        <v>0</v>
      </c>
      <c r="DA25" s="239">
        <f>IF(OR(SUMIF(DA$12:DA24,2,DA$12:DA24)=2,SUMIF(DA$12:DA24,1,DA$12:DA24)=1,SUM(DA$12:DA24)=1,SUM(DA$12:DA24)=2),0,IF($C25+$ED24&gt;($ED$11*DA$8),1,IF($C25+$D25+$E25+$F25+$ED24&gt;($ED$11*DA$8),2,IF($C25+$D25+$E25+$F25+$G25+$ED24&gt;($ED$11*DA$8),3,0))))</f>
        <v>0</v>
      </c>
      <c r="DB25" s="239">
        <f>IF(OR(SUMIF(DB$12:DB24,2,DB$12:DB24)=2,SUMIF(DB$12:DB24,1,DB$12:DB24)=1,SUM(DB$12:DB24)=1,SUM(DB$12:DB24)=2),0,IF($C25+$ED24&gt;($ED$11*DB$8),1,IF($C25+$D25+$E25+$F25+$ED24&gt;($ED$11*DB$8),2,IF($C25+$D25+$E25+$F25+$G25+$ED24&gt;($ED$11*DB$8),3,0))))</f>
        <v>0</v>
      </c>
      <c r="DC25" s="239">
        <f>IF(OR(SUMIF(DC$12:DC24,2,DC$12:DC24)=2,SUMIF(DC$12:DC24,1,DC$12:DC24)=1,SUM(DC$12:DC24)=1,SUM(DC$12:DC24)=2),0,IF($C25+$ED24&gt;($ED$11*DC$8),1,IF($C25+$D25+$E25+$F25+$ED24&gt;($ED$11*DC$8),2,IF($C25+$D25+$E25+$F25+$G25+$ED24&gt;($ED$11*DC$8),3,0))))</f>
        <v>0</v>
      </c>
      <c r="DD25" s="239">
        <f>IF(OR(SUMIF(DD$12:DD24,2,DD$12:DD24)=2,SUMIF(DD$12:DD24,1,DD$12:DD24)=1,SUM(DD$12:DD24)=1,SUM(DD$12:DD24)=2),0,IF($C25+$ED24&gt;($ED$11*DD$8),1,IF($C25+$D25+$E25+$F25+$ED24&gt;($ED$11*DD$8),2,IF($C25+$D25+$E25+$F25+$G25+$ED24&gt;($ED$11*DD$8),3,0))))</f>
        <v>0</v>
      </c>
      <c r="DE25" s="239">
        <f>IF(OR(SUMIF(DE$12:DE24,2,DE$12:DE24)=2,SUMIF(DE$12:DE24,1,DE$12:DE24)=1,SUM(DE$12:DE24)=1,SUM(DE$12:DE24)=2),0,IF($C25+$ED24&gt;($ED$11*DE$8),1,IF($C25+$D25+$E25+$F25+$ED24&gt;($ED$11*DE$8),2,IF($C25+$D25+$E25+$F25+$G25+$ED24&gt;($ED$11*DE$8),3,0))))</f>
        <v>0</v>
      </c>
      <c r="DF25" s="239">
        <f>IF(OR(SUMIF(DF$12:DF24,2,DF$12:DF24)=2,SUMIF(DF$12:DF24,1,DF$12:DF24)=1,SUM(DF$12:DF24)=1,SUM(DF$12:DF24)=2),0,IF($C25+$ED24&gt;($ED$11*DF$8),1,IF($C25+$D25+$E25+$F25+$ED24&gt;($ED$11*DF$8),2,IF($C25+$D25+$E25+$F25+$G25+$ED24&gt;($ED$11*DF$8),3,0))))</f>
        <v>0</v>
      </c>
      <c r="DG25" s="239">
        <f>IF(OR(SUMIF(DG$12:DG24,2,DG$12:DG24)=2,SUMIF(DG$12:DG24,1,DG$12:DG24)=1,SUM(DG$12:DG24)=1,SUM(DG$12:DG24)=2),0,IF($C25+$ED24&gt;($ED$11*DG$8),1,IF($C25+$D25+$E25+$F25+$ED24&gt;($ED$11*DG$8),2,IF($C25+$D25+$E25+$F25+$G25+$ED24&gt;($ED$11*DG$8),3,0))))</f>
        <v>0</v>
      </c>
      <c r="DH25" s="239">
        <f>IF(OR(SUMIF(DH$12:DH24,2,DH$12:DH24)=2,SUMIF(DH$12:DH24,1,DH$12:DH24)=1,SUM(DH$12:DH24)=1,SUM(DH$12:DH24)=2),0,IF($C25+$ED24&gt;($ED$11*DH$8),1,IF($C25+$D25+$E25+$F25+$ED24&gt;($ED$11*DH$8),2,IF($C25+$D25+$E25+$F25+$G25+$ED24&gt;($ED$11*DH$8),3,0))))</f>
        <v>0</v>
      </c>
      <c r="DI25" s="239">
        <f>IF(OR(SUMIF(DI$12:DI24,2,DI$12:DI24)=2,SUMIF(DI$12:DI24,1,DI$12:DI24)=1,SUM(DI$12:DI24)=1,SUM(DI$12:DI24)=2),0,IF($C25+$ED24&gt;($ED$11*DI$8),1,IF($C25+$D25+$E25+$F25+$ED24&gt;($ED$11*DI$8),2,IF($C25+$D25+$E25+$F25+$G25+$ED24&gt;($ED$11*DI$8),3,0))))</f>
        <v>0</v>
      </c>
      <c r="DJ25" s="239">
        <f>IF(OR(SUMIF(DJ$12:DJ24,2,DJ$12:DJ24)=2,SUMIF(DJ$12:DJ24,1,DJ$12:DJ24)=1,SUM(DJ$12:DJ24)=1,SUM(DJ$12:DJ24)=2),0,IF($C25+$ED24&gt;($ED$11*DJ$8),1,IF($C25+$D25+$E25+$F25+$ED24&gt;($ED$11*DJ$8),2,IF($C25+$D25+$E25+$F25+$G25+$ED24&gt;($ED$11*DJ$8),3,0))))</f>
        <v>0</v>
      </c>
      <c r="DK25" s="239">
        <f>IF(OR(SUMIF(DK$12:DK24,2,DK$12:DK24)=2,SUMIF(DK$12:DK24,1,DK$12:DK24)=1,SUM(DK$12:DK24)=1,SUM(DK$12:DK24)=2),0,IF($C25+$ED24&gt;($ED$11*DK$8),1,IF($C25+$D25+$E25+$F25+$ED24&gt;($ED$11*DK$8),2,IF($C25+$D25+$E25+$F25+$G25+$ED24&gt;($ED$11*DK$8),3,0))))</f>
        <v>0</v>
      </c>
      <c r="DL25" s="239">
        <f>IF(OR(SUMIF(DL$12:DL24,2,DL$12:DL24)=2,SUMIF(DL$12:DL24,1,DL$12:DL24)=1,SUM(DL$12:DL24)=1,SUM(DL$12:DL24)=2),0,IF($C25+$ED24&gt;($ED$11*DL$8),1,IF($C25+$D25+$E25+$F25+$ED24&gt;($ED$11*DL$8),2,IF($C25+$D25+$E25+$F25+$G25+$ED24&gt;($ED$11*DL$8),3,0))))</f>
        <v>0</v>
      </c>
      <c r="DM25" s="239">
        <f>IF(OR(SUMIF(DM$12:DM24,2,DM$12:DM24)=2,SUMIF(DM$12:DM24,1,DM$12:DM24)=1,SUM(DM$12:DM24)=1,SUM(DM$12:DM24)=2),0,IF($C25+$ED24&gt;($ED$11*DM$8),1,IF($C25+$D25+$E25+$F25+$ED24&gt;($ED$11*DM$8),2,IF($C25+$D25+$E25+$F25+$G25+$ED24&gt;($ED$11*DM$8),3,0))))</f>
        <v>0</v>
      </c>
      <c r="DN25" s="239">
        <f>IF(OR(SUMIF(DN$12:DN24,2,DN$12:DN24)=2,SUMIF(DN$12:DN24,1,DN$12:DN24)=1,SUM(DN$12:DN24)=1,SUM(DN$12:DN24)=2),0,IF($C25+$ED24&gt;($ED$11*DN$8),1,IF($C25+$D25+$E25+$F25+$ED24&gt;($ED$11*DN$8),2,IF($C25+$D25+$E25+$F25+$G25+$ED24&gt;($ED$11*DN$8),3,0))))</f>
        <v>0</v>
      </c>
      <c r="DO25" s="239">
        <f>IF(OR(SUMIF(DO$12:DO24,2,DO$12:DO24)=2,SUMIF(DO$12:DO24,1,DO$12:DO24)=1,SUM(DO$12:DO24)=1,SUM(DO$12:DO24)=2),0,IF($C25+$ED24&gt;($ED$11*DO$8),1,IF($C25+$D25+$E25+$F25+$ED24&gt;($ED$11*DO$8),2,IF($C25+$D25+$E25+$F25+$G25+$ED24&gt;($ED$11*DO$8),3,0))))</f>
        <v>0</v>
      </c>
      <c r="DP25" s="239">
        <f>IF(OR(SUMIF(DP$12:DP24,2,DP$12:DP24)=2,SUMIF(DP$12:DP24,1,DP$12:DP24)=1,SUM(DP$12:DP24)=1,SUM(DP$12:DP24)=2),0,IF($C25+$ED24&gt;($ED$11*DP$8),1,IF($C25+$D25+$E25+$F25+$ED24&gt;($ED$11*DP$8),2,IF($C25+$D25+$E25+$F25+$G25+$ED24&gt;($ED$11*DP$8),3,0))))</f>
        <v>0</v>
      </c>
      <c r="DQ25" s="239">
        <f>IF(OR(SUMIF(DQ$12:DQ24,2,DQ$12:DQ24)=2,SUMIF(DQ$12:DQ24,1,DQ$12:DQ24)=1,SUM(DQ$12:DQ24)=1,SUM(DQ$12:DQ24)=2),0,IF($C25+$ED24&gt;($ED$11*DQ$8),1,IF($C25+$D25+$E25+$F25+$ED24&gt;($ED$11*DQ$8),2,IF($C25+$D25+$E25+$F25+$G25+$ED24&gt;($ED$11*DQ$8),3,0))))</f>
        <v>0</v>
      </c>
      <c r="DR25" s="239">
        <f>IF(OR(SUMIF(DR$12:DR24,2,DR$12:DR24)=2,SUMIF(DR$12:DR24,1,DR$12:DR24)=1,SUM(DR$12:DR24)=1,SUM(DR$12:DR24)=2),0,IF($C25+$ED24&gt;($ED$11*DR$8),1,IF($C25+$D25+$E25+$F25+$ED24&gt;($ED$11*DR$8),2,IF($C25+$D25+$E25+$F25+$G25+$ED24&gt;($ED$11*DR$8),3,0))))</f>
        <v>0</v>
      </c>
      <c r="DS25" s="239">
        <f>IF(OR(SUMIF(DS$12:DS24,2,DS$12:DS24)=2,SUMIF(DS$12:DS24,1,DS$12:DS24)=1,SUM(DS$12:DS24)=1,SUM(DS$12:DS24)=2),0,IF($C25+$ED24&gt;($ED$11*DS$8),1,IF($C25+$D25+$E25+$F25+$ED24&gt;($ED$11*DS$8),2,IF($C25+$D25+$E25+$F25+$G25+$ED24&gt;($ED$11*DS$8),3,0))))</f>
        <v>0</v>
      </c>
      <c r="DT25" s="239">
        <f>IF(OR(SUMIF(DT$12:DT24,2,DT$12:DT24)=2,SUMIF(DT$12:DT24,1,DT$12:DT24)=1,SUM(DT$12:DT24)=1,SUM(DT$12:DT24)=2),0,IF($C25+$ED24&gt;($ED$11*DT$8),1,IF($C25+$D25+$E25+$F25+$ED24&gt;($ED$11*DT$8),2,IF($C25+$D25+$E25+$F25+$G25+$ED24&gt;($ED$11*DT$8),3,0))))</f>
        <v>0</v>
      </c>
      <c r="DU25" s="239">
        <f>IF(OR(SUMIF(DU$12:DU24,2,DU$12:DU24)=2,SUMIF(DU$12:DU24,1,DU$12:DU24)=1,SUM(DU$12:DU24)=1,SUM(DU$12:DU24)=2),0,IF($C25+$ED24&gt;($ED$11*DU$8),1,IF($C25+$D25+$E25+$F25+$ED24&gt;($ED$11*DU$8),2,IF($C25+$D25+$E25+$F25+$G25+$ED24&gt;($ED$11*DU$8),3,0))))</f>
        <v>0</v>
      </c>
      <c r="DV25" s="239">
        <f>IF(OR(SUMIF(DV$12:DV24,2,DV$12:DV24)=2,SUMIF(DV$12:DV24,1,DV$12:DV24)=1,SUM(DV$12:DV24)=1,SUM(DV$12:DV24)=2),0,IF($C25+$ED24&gt;($ED$11*DV$8),1,IF($C25+$D25+$E25+$F25+$ED24&gt;($ED$11*DV$8),2,IF($C25+$D25+$E25+$F25+$G25+$ED24&gt;($ED$11*DV$8),3,0))))</f>
        <v>0</v>
      </c>
      <c r="DW25" s="239">
        <f>IF(OR(SUMIF(DW$12:DW24,2,DW$12:DW24)=2,SUMIF(DW$12:DW24,1,DW$12:DW24)=1,SUM(DW$12:DW24)=1,SUM(DW$12:DW24)=2),0,IF($C25+$ED24&gt;($ED$11*DW$8),1,IF($C25+$D25+$E25+$F25+$ED24&gt;($ED$11*DW$8),2,IF($C25+$D25+$E25+$F25+$G25+$ED24&gt;($ED$11*DW$8),3,0))))</f>
        <v>0</v>
      </c>
      <c r="DX25" s="239">
        <f>IF(OR(SUMIF(DX$12:DX24,2,DX$12:DX24)=2,SUMIF(DX$12:DX24,1,DX$12:DX24)=1,SUM(DX$12:DX24)=1,SUM(DX$12:DX24)=2),0,IF($C25+$ED24&gt;($ED$11*DX$8),1,IF($C25+$D25+$E25+$F25+$ED24&gt;($ED$11*DX$8),2,IF($C25+$D25+$E25+$F25+$G25+$ED24&gt;($ED$11*DX$8),3,0))))</f>
        <v>0</v>
      </c>
      <c r="DY25" s="239">
        <f>IF(OR(SUMIF(DY$12:DY24,2,DY$12:DY24)=2,SUMIF(DY$12:DY24,1,DY$12:DY24)=1,SUM(DY$12:DY24)=1,SUM(DY$12:DY24)=2),0,IF($C25+$ED24&gt;($ED$11*DY$8),1,IF($C25+$D25+$E25+$F25+$ED24&gt;($ED$11*DY$8),2,IF($C25+$D25+$E25+$F25+$G25+$ED24&gt;($ED$11*DY$8),3,0))))</f>
        <v>0</v>
      </c>
      <c r="DZ25" s="239">
        <f>IF(OR(SUMIF(DZ$12:DZ24,2,DZ$12:DZ24)=2,SUMIF(DZ$12:DZ24,1,DZ$12:DZ24)=1,SUM(DZ$12:DZ24)=1,SUM(DZ$12:DZ24)=2),0,IF($C25+$ED24&gt;($ED$11*DZ$8),1,IF($C25+$D25+$E25+$F25+$ED24&gt;($ED$11*DZ$8),2,IF($C25+$D25+$E25+$F25+$G25+$ED24&gt;($ED$11*DZ$8),3,0))))</f>
        <v>0</v>
      </c>
      <c r="EA25" s="239">
        <f>IF(OR(SUMIF(EA$12:EA24,2,EA$12:EA24)=2,SUMIF(EA$12:EA24,1,EA$12:EA24)=1,SUM(EA$12:EA24)=1,SUM(EA$12:EA24)=2),0,IF($C25+$ED24&gt;($ED$11*EA$8),1,IF($C25+$D25+$E25+$F25+$ED24&gt;($ED$11*EA$8),2,IF($C25+$D25+$E25+$F25+$G25+$ED24&gt;($ED$11*EA$8),3,0))))</f>
        <v>0</v>
      </c>
      <c r="EB25" s="239">
        <f>IF(OR(SUMIF(EB$12:EB24,2,EB$12:EB24)=2,SUMIF(EB$12:EB24,1,EB$12:EB24)=1,SUM(EB$12:EB24)=1,SUM(EB$12:EB24)=2),0,IF($C25+$ED24&gt;($ED$11*EB$8),1,IF($C25+$D25+$E25+$F25+$ED24&gt;($ED$11*EB$8),2,IF($C25+$D25+$E25+$F25+$G25+$ED24&gt;($ED$11*EB$8),3,0))))</f>
        <v>0</v>
      </c>
      <c r="EC25" s="239">
        <f>IF(OR(SUMIF(EC$12:EC24,2,EC$12:EC24)=2,SUMIF(EC$12:EC24,1,EC$12:EC24)=1,SUM(EC$12:EC24)=1,SUM(EC$12:EC24)=2),0,IF($C25+$ED24&gt;($ED$11*EC$8),1,IF($C25+$D25+$E25+$F25+$ED24&gt;($ED$11*EC$8),2,IF($C25+$D25+$E25+$F25+$G25+$ED24&gt;($ED$11*EC$8),3,0))))</f>
        <v>0</v>
      </c>
      <c r="ED25" s="197">
        <f>SUM($C$12:$F25)</f>
        <v>0</v>
      </c>
    </row>
    <row r="26" spans="1:134" ht="14.1" customHeight="1">
      <c r="A26" s="236">
        <v>15</v>
      </c>
      <c r="B26" s="237"/>
      <c r="C26" s="237"/>
      <c r="D26" s="237"/>
      <c r="E26" s="237"/>
      <c r="F26" s="237"/>
      <c r="G26" s="237"/>
      <c r="H26" s="239">
        <f>IF(OR(SUMIF(H$12:H25,2,H$12:H25)=2,SUMIF(H$12:H25,1,H$12:H25)=1,SUM(H$12:H25)=1,SUM(H$12:H25)=2),0,IF($C26+$ED25&gt;($ED$11*H$8),1,IF($C26+$D26+$E26+$F26+$ED25&gt;($ED$11*H$8),2,IF($C26+$D26+$E26+$F26+$G26+$ED25&gt;($ED$11*H$8),3,0))))</f>
        <v>0</v>
      </c>
      <c r="I26" s="239">
        <f>IF(OR(SUMIF(I$12:I25,2,I$12:I25)=2,SUMIF(I$12:I25,1,I$12:I25)=1,SUM(I$12:I25)=1,SUM(I$12:I25)=2),0,IF($C26+$ED25&gt;($ED$11*I$8),1,IF($C26+$D26+$E26+$F26+$ED25&gt;($ED$11*I$8),2,IF($C26+$D26+$E26+$F26+$G26+$ED25&gt;($ED$11*I$8),3,0))))</f>
        <v>0</v>
      </c>
      <c r="J26" s="239">
        <f>IF(OR(SUMIF(J$12:J25,2,J$12:J25)=2,SUMIF(J$12:J25,1,J$12:J25)=1,SUM(J$12:J25)=1,SUM(J$12:J25)=2),0,IF($C26+$ED25&gt;($ED$11*J$8),1,IF($C26+$D26+$E26+$F26+$ED25&gt;($ED$11*J$8),2,IF($C26+$D26+$E26+$F26+$G26+$ED25&gt;($ED$11*J$8),3,0))))</f>
        <v>0</v>
      </c>
      <c r="K26" s="239">
        <f>IF(OR(SUMIF(K$12:K25,2,K$12:K25)=2,SUMIF(K$12:K25,1,K$12:K25)=1,SUM(K$12:K25)=1,SUM(K$12:K25)=2),0,IF($C26+$ED25&gt;($ED$11*K$8),1,IF($C26+$D26+$E26+$F26+$ED25&gt;($ED$11*K$8),2,IF($C26+$D26+$E26+$F26+$G26+$ED25&gt;($ED$11*K$8),3,0))))</f>
        <v>0</v>
      </c>
      <c r="L26" s="239">
        <f>IF(OR(SUMIF(L$12:L25,2,L$12:L25)=2,SUMIF(L$12:L25,1,L$12:L25)=1,SUM(L$12:L25)=1,SUM(L$12:L25)=2),0,IF($C26+$ED25&gt;($ED$11*L$8),1,IF($C26+$D26+$E26+$F26+$ED25&gt;($ED$11*L$8),2,IF($C26+$D26+$E26+$F26+$G26+$ED25&gt;($ED$11*L$8),3,0))))</f>
        <v>0</v>
      </c>
      <c r="M26" s="239">
        <f>IF(OR(SUMIF(M$12:M25,2,M$12:M25)=2,SUMIF(M$12:M25,1,M$12:M25)=1,SUM(M$12:M25)=1,SUM(M$12:M25)=2),0,IF($C26+$ED25&gt;($ED$11*M$8),1,IF($C26+$D26+$E26+$F26+$ED25&gt;($ED$11*M$8),2,IF($C26+$D26+$E26+$F26+$G26+$ED25&gt;($ED$11*M$8),3,0))))</f>
        <v>0</v>
      </c>
      <c r="N26" s="239">
        <f>IF(OR(SUMIF(N$12:N25,2,N$12:N25)=2,SUMIF(N$12:N25,1,N$12:N25)=1,SUM(N$12:N25)=1,SUM(N$12:N25)=2),0,IF($C26+$ED25&gt;($ED$11*N$8),1,IF($C26+$D26+$E26+$F26+$ED25&gt;($ED$11*N$8),2,IF($C26+$D26+$E26+$F26+$G26+$ED25&gt;($ED$11*N$8),3,0))))</f>
        <v>0</v>
      </c>
      <c r="O26" s="239">
        <f>IF(OR(SUMIF(O$12:O25,2,O$12:O25)=2,SUMIF(O$12:O25,1,O$12:O25)=1,SUM(O$12:O25)=1,SUM(O$12:O25)=2),0,IF($C26+$ED25&gt;($ED$11*O$8),1,IF($C26+$D26+$E26+$F26+$ED25&gt;($ED$11*O$8),2,IF($C26+$D26+$E26+$F26+$G26+$ED25&gt;($ED$11*O$8),3,0))))</f>
        <v>0</v>
      </c>
      <c r="P26" s="239">
        <f>IF(OR(SUMIF(P$12:P25,2,P$12:P25)=2,SUMIF(P$12:P25,1,P$12:P25)=1,SUM(P$12:P25)=1,SUM(P$12:P25)=2),0,IF($C26+$ED25&gt;($ED$11*P$8),1,IF($C26+$D26+$E26+$F26+$ED25&gt;($ED$11*P$8),2,IF($C26+$D26+$E26+$F26+$G26+$ED25&gt;($ED$11*P$8),3,0))))</f>
        <v>0</v>
      </c>
      <c r="Q26" s="239">
        <f>IF(OR(SUMIF(Q$12:Q25,2,Q$12:Q25)=2,SUMIF(Q$12:Q25,1,Q$12:Q25)=1,SUM(Q$12:Q25)=1,SUM(Q$12:Q25)=2),0,IF($C26+$ED25&gt;($ED$11*Q$8),1,IF($C26+$D26+$E26+$F26+$ED25&gt;($ED$11*Q$8),2,IF($C26+$D26+$E26+$F26+$G26+$ED25&gt;($ED$11*Q$8),3,0))))</f>
        <v>0</v>
      </c>
      <c r="R26" s="239">
        <f>IF(OR(SUMIF(R$12:R25,2,R$12:R25)=2,SUMIF(R$12:R25,1,R$12:R25)=1,SUM(R$12:R25)=1,SUM(R$12:R25)=2),0,IF($C26+$ED25&gt;($ED$11*R$8),1,IF($C26+$D26+$E26+$F26+$ED25&gt;($ED$11*R$8),2,IF($C26+$D26+$E26+$F26+$G26+$ED25&gt;($ED$11*R$8),3,0))))</f>
        <v>0</v>
      </c>
      <c r="S26" s="239">
        <f>IF(OR(SUMIF(S$12:S25,2,S$12:S25)=2,SUMIF(S$12:S25,1,S$12:S25)=1,SUM(S$12:S25)=1,SUM(S$12:S25)=2),0,IF($C26+$ED25&gt;($ED$11*S$8),1,IF($C26+$D26+$E26+$F26+$ED25&gt;($ED$11*S$8),2,IF($C26+$D26+$E26+$F26+$G26+$ED25&gt;($ED$11*S$8),3,0))))</f>
        <v>0</v>
      </c>
      <c r="T26" s="239">
        <f>IF(OR(SUMIF(T$12:T25,2,T$12:T25)=2,SUMIF(T$12:T25,1,T$12:T25)=1,SUM(T$12:T25)=1,SUM(T$12:T25)=2),0,IF($C26+$ED25&gt;($ED$11*T$8),1,IF($C26+$D26+$E26+$F26+$ED25&gt;($ED$11*T$8),2,IF($C26+$D26+$E26+$F26+$G26+$ED25&gt;($ED$11*T$8),3,0))))</f>
        <v>0</v>
      </c>
      <c r="U26" s="239">
        <f>IF(OR(SUMIF(U$12:U25,2,U$12:U25)=2,SUMIF(U$12:U25,1,U$12:U25)=1,SUM(U$12:U25)=1,SUM(U$12:U25)=2),0,IF($C26+$ED25&gt;($ED$11*U$8),1,IF($C26+$D26+$E26+$F26+$ED25&gt;($ED$11*U$8),2,IF($C26+$D26+$E26+$F26+$G26+$ED25&gt;($ED$11*U$8),3,0))))</f>
        <v>0</v>
      </c>
      <c r="V26" s="239">
        <f>IF(OR(SUMIF(V$12:V25,2,V$12:V25)=2,SUMIF(V$12:V25,1,V$12:V25)=1,SUM(V$12:V25)=1,SUM(V$12:V25)=2),0,IF($C26+$ED25&gt;($ED$11*V$8),1,IF($C26+$D26+$E26+$F26+$ED25&gt;($ED$11*V$8),2,IF($C26+$D26+$E26+$F26+$G26+$ED25&gt;($ED$11*V$8),3,0))))</f>
        <v>0</v>
      </c>
      <c r="W26" s="239">
        <f>IF(OR(SUMIF(W$12:W25,2,W$12:W25)=2,SUMIF(W$12:W25,1,W$12:W25)=1,SUM(W$12:W25)=1,SUM(W$12:W25)=2),0,IF($C26+$ED25&gt;($ED$11*W$8),1,IF($C26+$D26+$E26+$F26+$ED25&gt;($ED$11*W$8),2,IF($C26+$D26+$E26+$F26+$G26+$ED25&gt;($ED$11*W$8),3,0))))</f>
        <v>0</v>
      </c>
      <c r="X26" s="239">
        <f>IF(OR(SUMIF(X$12:X25,2,X$12:X25)=2,SUMIF(X$12:X25,1,X$12:X25)=1,SUM(X$12:X25)=1,SUM(X$12:X25)=2),0,IF($C26+$ED25&gt;($ED$11*X$8),1,IF($C26+$D26+$E26+$F26+$ED25&gt;($ED$11*X$8),2,IF($C26+$D26+$E26+$F26+$G26+$ED25&gt;($ED$11*X$8),3,0))))</f>
        <v>0</v>
      </c>
      <c r="Y26" s="239">
        <f>IF(OR(SUMIF(Y$12:Y25,2,Y$12:Y25)=2,SUMIF(Y$12:Y25,1,Y$12:Y25)=1,SUM(Y$12:Y25)=1,SUM(Y$12:Y25)=2),0,IF($C26+$ED25&gt;($ED$11*Y$8),1,IF($C26+$D26+$E26+$F26+$ED25&gt;($ED$11*Y$8),2,IF($C26+$D26+$E26+$F26+$G26+$ED25&gt;($ED$11*Y$8),3,0))))</f>
        <v>0</v>
      </c>
      <c r="Z26" s="239">
        <f>IF(OR(SUMIF(Z$12:Z25,2,Z$12:Z25)=2,SUMIF(Z$12:Z25,1,Z$12:Z25)=1,SUM(Z$12:Z25)=1,SUM(Z$12:Z25)=2),0,IF($C26+$ED25&gt;($ED$11*Z$8),1,IF($C26+$D26+$E26+$F26+$ED25&gt;($ED$11*Z$8),2,IF($C26+$D26+$E26+$F26+$G26+$ED25&gt;($ED$11*Z$8),3,0))))</f>
        <v>0</v>
      </c>
      <c r="AA26" s="239">
        <f>IF(OR(SUMIF(AA$12:AA25,2,AA$12:AA25)=2,SUMIF(AA$12:AA25,1,AA$12:AA25)=1,SUM(AA$12:AA25)=1,SUM(AA$12:AA25)=2),0,IF($C26+$ED25&gt;($ED$11*AA$8),1,IF($C26+$D26+$E26+$F26+$ED25&gt;($ED$11*AA$8),2,IF($C26+$D26+$E26+$F26+$G26+$ED25&gt;($ED$11*AA$8),3,0))))</f>
        <v>0</v>
      </c>
      <c r="AB26" s="239">
        <f>IF(OR(SUMIF(AB$12:AB25,2,AB$12:AB25)=2,SUMIF(AB$12:AB25,1,AB$12:AB25)=1,SUM(AB$12:AB25)=1,SUM(AB$12:AB25)=2),0,IF($C26+$ED25&gt;($ED$11*AB$8),1,IF($C26+$D26+$E26+$F26+$ED25&gt;($ED$11*AB$8),2,IF($C26+$D26+$E26+$F26+$G26+$ED25&gt;($ED$11*AB$8),3,0))))</f>
        <v>0</v>
      </c>
      <c r="AC26" s="239">
        <f>IF(OR(SUMIF(AC$12:AC25,2,AC$12:AC25)=2,SUMIF(AC$12:AC25,1,AC$12:AC25)=1,SUM(AC$12:AC25)=1,SUM(AC$12:AC25)=2),0,IF($C26+$ED25&gt;($ED$11*AC$8),1,IF($C26+$D26+$E26+$F26+$ED25&gt;($ED$11*AC$8),2,IF($C26+$D26+$E26+$F26+$G26+$ED25&gt;($ED$11*AC$8),3,0))))</f>
        <v>0</v>
      </c>
      <c r="AD26" s="239">
        <f>IF(OR(SUMIF(AD$12:AD25,2,AD$12:AD25)=2,SUMIF(AD$12:AD25,1,AD$12:AD25)=1,SUM(AD$12:AD25)=1,SUM(AD$12:AD25)=2),0,IF($C26+$ED25&gt;($ED$11*AD$8),1,IF($C26+$D26+$E26+$F26+$ED25&gt;($ED$11*AD$8),2,IF($C26+$D26+$E26+$F26+$G26+$ED25&gt;($ED$11*AD$8),3,0))))</f>
        <v>0</v>
      </c>
      <c r="AE26" s="239">
        <f>IF(OR(SUMIF(AE$12:AE25,2,AE$12:AE25)=2,SUMIF(AE$12:AE25,1,AE$12:AE25)=1,SUM(AE$12:AE25)=1,SUM(AE$12:AE25)=2),0,IF($C26+$ED25&gt;($ED$11*AE$8),1,IF($C26+$D26+$E26+$F26+$ED25&gt;($ED$11*AE$8),2,IF($C26+$D26+$E26+$F26+$G26+$ED25&gt;($ED$11*AE$8),3,0))))</f>
        <v>0</v>
      </c>
      <c r="AF26" s="239">
        <f>IF(OR(SUMIF(AF$12:AF25,2,AF$12:AF25)=2,SUMIF(AF$12:AF25,1,AF$12:AF25)=1,SUM(AF$12:AF25)=1,SUM(AF$12:AF25)=2),0,IF($C26+$ED25&gt;($ED$11*AF$8),1,IF($C26+$D26+$E26+$F26+$ED25&gt;($ED$11*AF$8),2,IF($C26+$D26+$E26+$F26+$G26+$ED25&gt;($ED$11*AF$8),3,0))))</f>
        <v>0</v>
      </c>
      <c r="AG26" s="239">
        <f>IF(OR(SUMIF(AG$12:AG25,2,AG$12:AG25)=2,SUMIF(AG$12:AG25,1,AG$12:AG25)=1,SUM(AG$12:AG25)=1,SUM(AG$12:AG25)=2),0,IF($C26+$ED25&gt;($ED$11*AG$8),1,IF($C26+$D26+$E26+$F26+$ED25&gt;($ED$11*AG$8),2,IF($C26+$D26+$E26+$F26+$G26+$ED25&gt;($ED$11*AG$8),3,0))))</f>
        <v>0</v>
      </c>
      <c r="AH26" s="239">
        <f>IF(OR(SUMIF(AH$12:AH25,2,AH$12:AH25)=2,SUMIF(AH$12:AH25,1,AH$12:AH25)=1,SUM(AH$12:AH25)=1,SUM(AH$12:AH25)=2),0,IF($C26+$ED25&gt;($ED$11*AH$8),1,IF($C26+$D26+$E26+$F26+$ED25&gt;($ED$11*AH$8),2,IF($C26+$D26+$E26+$F26+$G26+$ED25&gt;($ED$11*AH$8),3,0))))</f>
        <v>0</v>
      </c>
      <c r="AI26" s="239">
        <f>IF(OR(SUMIF(AI$12:AI25,2,AI$12:AI25)=2,SUMIF(AI$12:AI25,1,AI$12:AI25)=1,SUM(AI$12:AI25)=1,SUM(AI$12:AI25)=2),0,IF($C26+$ED25&gt;($ED$11*AI$8),1,IF($C26+$D26+$E26+$F26+$ED25&gt;($ED$11*AI$8),2,IF($C26+$D26+$E26+$F26+$G26+$ED25&gt;($ED$11*AI$8),3,0))))</f>
        <v>0</v>
      </c>
      <c r="AJ26" s="239">
        <f>IF(OR(SUMIF(AJ$12:AJ25,2,AJ$12:AJ25)=2,SUMIF(AJ$12:AJ25,1,AJ$12:AJ25)=1,SUM(AJ$12:AJ25)=1,SUM(AJ$12:AJ25)=2),0,IF($C26+$ED25&gt;($ED$11*AJ$8),1,IF($C26+$D26+$E26+$F26+$ED25&gt;($ED$11*AJ$8),2,IF($C26+$D26+$E26+$F26+$G26+$ED25&gt;($ED$11*AJ$8),3,0))))</f>
        <v>0</v>
      </c>
      <c r="AK26" s="239">
        <f>IF(OR(SUMIF(AK$12:AK25,2,AK$12:AK25)=2,SUMIF(AK$12:AK25,1,AK$12:AK25)=1,SUM(AK$12:AK25)=1,SUM(AK$12:AK25)=2),0,IF($C26+$ED25&gt;($ED$11*AK$8),1,IF($C26+$D26+$E26+$F26+$ED25&gt;($ED$11*AK$8),2,IF($C26+$D26+$E26+$F26+$G26+$ED25&gt;($ED$11*AK$8),3,0))))</f>
        <v>0</v>
      </c>
      <c r="AL26" s="239">
        <f>IF(OR(SUMIF(AL$12:AL25,2,AL$12:AL25)=2,SUMIF(AL$12:AL25,1,AL$12:AL25)=1,SUM(AL$12:AL25)=1,SUM(AL$12:AL25)=2),0,IF($C26+$ED25&gt;($ED$11*AL$8),1,IF($C26+$D26+$E26+$F26+$ED25&gt;($ED$11*AL$8),2,IF($C26+$D26+$E26+$F26+$G26+$ED25&gt;($ED$11*AL$8),3,0))))</f>
        <v>0</v>
      </c>
      <c r="AM26" s="239">
        <f>IF(OR(SUMIF(AM$12:AM25,2,AM$12:AM25)=2,SUMIF(AM$12:AM25,1,AM$12:AM25)=1,SUM(AM$12:AM25)=1,SUM(AM$12:AM25)=2),0,IF($C26+$ED25&gt;($ED$11*AM$8),1,IF($C26+$D26+$E26+$F26+$ED25&gt;($ED$11*AM$8),2,IF($C26+$D26+$E26+$F26+$G26+$ED25&gt;($ED$11*AM$8),3,0))))</f>
        <v>0</v>
      </c>
      <c r="AN26" s="239">
        <f>IF(OR(SUMIF(AN$12:AN25,2,AN$12:AN25)=2,SUMIF(AN$12:AN25,1,AN$12:AN25)=1,SUM(AN$12:AN25)=1,SUM(AN$12:AN25)=2),0,IF($C26+$ED25&gt;($ED$11*AN$8),1,IF($C26+$D26+$E26+$F26+$ED25&gt;($ED$11*AN$8),2,IF($C26+$D26+$E26+$F26+$G26+$ED25&gt;($ED$11*AN$8),3,0))))</f>
        <v>0</v>
      </c>
      <c r="AO26" s="239">
        <f>IF(OR(SUMIF(AO$12:AO25,2,AO$12:AO25)=2,SUMIF(AO$12:AO25,1,AO$12:AO25)=1,SUM(AO$12:AO25)=1,SUM(AO$12:AO25)=2),0,IF($C26+$ED25&gt;($ED$11*AO$8),1,IF($C26+$D26+$E26+$F26+$ED25&gt;($ED$11*AO$8),2,IF($C26+$D26+$E26+$F26+$G26+$ED25&gt;($ED$11*AO$8),3,0))))</f>
        <v>0</v>
      </c>
      <c r="AP26" s="239">
        <f>IF(OR(SUMIF(AP$12:AP25,2,AP$12:AP25)=2,SUMIF(AP$12:AP25,1,AP$12:AP25)=1,SUM(AP$12:AP25)=1,SUM(AP$12:AP25)=2),0,IF($C26+$ED25&gt;($ED$11*AP$8),1,IF($C26+$D26+$E26+$F26+$ED25&gt;($ED$11*AP$8),2,IF($C26+$D26+$E26+$F26+$G26+$ED25&gt;($ED$11*AP$8),3,0))))</f>
        <v>0</v>
      </c>
      <c r="AQ26" s="239">
        <f>IF(OR(SUMIF(AQ$12:AQ25,2,AQ$12:AQ25)=2,SUMIF(AQ$12:AQ25,1,AQ$12:AQ25)=1,SUM(AQ$12:AQ25)=1,SUM(AQ$12:AQ25)=2),0,IF($C26+$ED25&gt;($ED$11*AQ$8),1,IF($C26+$D26+$E26+$F26+$ED25&gt;($ED$11*AQ$8),2,IF($C26+$D26+$E26+$F26+$G26+$ED25&gt;($ED$11*AQ$8),3,0))))</f>
        <v>0</v>
      </c>
      <c r="AR26" s="239">
        <f>IF(OR(SUMIF(AR$12:AR25,2,AR$12:AR25)=2,SUMIF(AR$12:AR25,1,AR$12:AR25)=1,SUM(AR$12:AR25)=1,SUM(AR$12:AR25)=2),0,IF($C26+$ED25&gt;($ED$11*AR$8),1,IF($C26+$D26+$E26+$F26+$ED25&gt;($ED$11*AR$8),2,IF($C26+$D26+$E26+$F26+$G26+$ED25&gt;($ED$11*AR$8),3,0))))</f>
        <v>0</v>
      </c>
      <c r="AS26" s="239">
        <f>IF(OR(SUMIF(AS$12:AS25,2,AS$12:AS25)=2,SUMIF(AS$12:AS25,1,AS$12:AS25)=1,SUM(AS$12:AS25)=1,SUM(AS$12:AS25)=2),0,IF($C26+$ED25&gt;($ED$11*AS$8),1,IF($C26+$D26+$E26+$F26+$ED25&gt;($ED$11*AS$8),2,IF($C26+$D26+$E26+$F26+$G26+$ED25&gt;($ED$11*AS$8),3,0))))</f>
        <v>0</v>
      </c>
      <c r="AT26" s="239">
        <f>IF(OR(SUMIF(AT$12:AT25,2,AT$12:AT25)=2,SUMIF(AT$12:AT25,1,AT$12:AT25)=1,SUM(AT$12:AT25)=1,SUM(AT$12:AT25)=2),0,IF($C26+$ED25&gt;($ED$11*AT$8),1,IF($C26+$D26+$E26+$F26+$ED25&gt;($ED$11*AT$8),2,IF($C26+$D26+$E26+$F26+$G26+$ED25&gt;($ED$11*AT$8),3,0))))</f>
        <v>0</v>
      </c>
      <c r="AU26" s="239">
        <f>IF(OR(SUMIF(AU$12:AU25,2,AU$12:AU25)=2,SUMIF(AU$12:AU25,1,AU$12:AU25)=1,SUM(AU$12:AU25)=1,SUM(AU$12:AU25)=2),0,IF($C26+$ED25&gt;($ED$11*AU$8),1,IF($C26+$D26+$E26+$F26+$ED25&gt;($ED$11*AU$8),2,IF($C26+$D26+$E26+$F26+$G26+$ED25&gt;($ED$11*AU$8),3,0))))</f>
        <v>0</v>
      </c>
      <c r="AV26" s="239">
        <f>IF(OR(SUMIF(AV$12:AV25,2,AV$12:AV25)=2,SUMIF(AV$12:AV25,1,AV$12:AV25)=1,SUM(AV$12:AV25)=1,SUM(AV$12:AV25)=2),0,IF($C26+$ED25&gt;($ED$11*AV$8),1,IF($C26+$D26+$E26+$F26+$ED25&gt;($ED$11*AV$8),2,IF($C26+$D26+$E26+$F26+$G26+$ED25&gt;($ED$11*AV$8),3,0))))</f>
        <v>0</v>
      </c>
      <c r="AW26" s="239">
        <f>IF(OR(SUMIF(AW$12:AW25,2,AW$12:AW25)=2,SUMIF(AW$12:AW25,1,AW$12:AW25)=1,SUM(AW$12:AW25)=1,SUM(AW$12:AW25)=2),0,IF($C26+$ED25&gt;($ED$11*AW$8),1,IF($C26+$D26+$E26+$F26+$ED25&gt;($ED$11*AW$8),2,IF($C26+$D26+$E26+$F26+$G26+$ED25&gt;($ED$11*AW$8),3,0))))</f>
        <v>0</v>
      </c>
      <c r="AX26" s="239">
        <f>IF(OR(SUMIF(AX$12:AX25,2,AX$12:AX25)=2,SUMIF(AX$12:AX25,1,AX$12:AX25)=1,SUM(AX$12:AX25)=1,SUM(AX$12:AX25)=2),0,IF($C26+$ED25&gt;($ED$11*AX$8),1,IF($C26+$D26+$E26+$F26+$ED25&gt;($ED$11*AX$8),2,IF($C26+$D26+$E26+$F26+$G26+$ED25&gt;($ED$11*AX$8),3,0))))</f>
        <v>0</v>
      </c>
      <c r="AY26" s="239">
        <f>IF(OR(SUMIF(AY$12:AY25,2,AY$12:AY25)=2,SUMIF(AY$12:AY25,1,AY$12:AY25)=1,SUM(AY$12:AY25)=1,SUM(AY$12:AY25)=2),0,IF($C26+$ED25&gt;($ED$11*AY$8),1,IF($C26+$D26+$E26+$F26+$ED25&gt;($ED$11*AY$8),2,IF($C26+$D26+$E26+$F26+$G26+$ED25&gt;($ED$11*AY$8),3,0))))</f>
        <v>0</v>
      </c>
      <c r="AZ26" s="239">
        <f>IF(OR(SUMIF(AZ$12:AZ25,2,AZ$12:AZ25)=2,SUMIF(AZ$12:AZ25,1,AZ$12:AZ25)=1,SUM(AZ$12:AZ25)=1,SUM(AZ$12:AZ25)=2),0,IF($C26+$ED25&gt;($ED$11*AZ$8),1,IF($C26+$D26+$E26+$F26+$ED25&gt;($ED$11*AZ$8),2,IF($C26+$D26+$E26+$F26+$G26+$ED25&gt;($ED$11*AZ$8),3,0))))</f>
        <v>0</v>
      </c>
      <c r="BA26" s="239">
        <f>IF(OR(SUMIF(BA$12:BA25,2,BA$12:BA25)=2,SUMIF(BA$12:BA25,1,BA$12:BA25)=1,SUM(BA$12:BA25)=1,SUM(BA$12:BA25)=2),0,IF($C26+$ED25&gt;($ED$11*BA$8),1,IF($C26+$D26+$E26+$F26+$ED25&gt;($ED$11*BA$8),2,IF($C26+$D26+$E26+$F26+$G26+$ED25&gt;($ED$11*BA$8),3,0))))</f>
        <v>0</v>
      </c>
      <c r="BB26" s="239">
        <f>IF(OR(SUMIF(BB$12:BB25,2,BB$12:BB25)=2,SUMIF(BB$12:BB25,1,BB$12:BB25)=1,SUM(BB$12:BB25)=1,SUM(BB$12:BB25)=2),0,IF($C26+$ED25&gt;($ED$11*BB$8),1,IF($C26+$D26+$E26+$F26+$ED25&gt;($ED$11*BB$8),2,IF($C26+$D26+$E26+$F26+$G26+$ED25&gt;($ED$11*BB$8),3,0))))</f>
        <v>0</v>
      </c>
      <c r="BC26" s="239">
        <f>IF(OR(SUMIF(BC$12:BC25,2,BC$12:BC25)=2,SUMIF(BC$12:BC25,1,BC$12:BC25)=1,SUM(BC$12:BC25)=1,SUM(BC$12:BC25)=2),0,IF($C26+$ED25&gt;($ED$11*BC$8),1,IF($C26+$D26+$E26+$F26+$ED25&gt;($ED$11*BC$8),2,IF($C26+$D26+$E26+$F26+$G26+$ED25&gt;($ED$11*BC$8),3,0))))</f>
        <v>0</v>
      </c>
      <c r="BD26" s="239">
        <f>IF(OR(SUMIF(BD$12:BD25,2,BD$12:BD25)=2,SUMIF(BD$12:BD25,1,BD$12:BD25)=1,SUM(BD$12:BD25)=1,SUM(BD$12:BD25)=2),0,IF($C26+$ED25&gt;($ED$11*BD$8),1,IF($C26+$D26+$E26+$F26+$ED25&gt;($ED$11*BD$8),2,IF($C26+$D26+$E26+$F26+$G26+$ED25&gt;($ED$11*BD$8),3,0))))</f>
        <v>0</v>
      </c>
      <c r="BE26" s="239">
        <f>IF(OR(SUMIF(BE$12:BE25,2,BE$12:BE25)=2,SUMIF(BE$12:BE25,1,BE$12:BE25)=1,SUM(BE$12:BE25)=1,SUM(BE$12:BE25)=2),0,IF($C26+$ED25&gt;($ED$11*BE$8),1,IF($C26+$D26+$E26+$F26+$ED25&gt;($ED$11*BE$8),2,IF($C26+$D26+$E26+$F26+$G26+$ED25&gt;($ED$11*BE$8),3,0))))</f>
        <v>0</v>
      </c>
      <c r="BF26" s="239">
        <f>IF(OR(SUMIF(BF$12:BF25,2,BF$12:BF25)=2,SUMIF(BF$12:BF25,1,BF$12:BF25)=1,SUM(BF$12:BF25)=1,SUM(BF$12:BF25)=2),0,IF($C26+$ED25&gt;($ED$11*BF$8),1,IF($C26+$D26+$E26+$F26+$ED25&gt;($ED$11*BF$8),2,IF($C26+$D26+$E26+$F26+$G26+$ED25&gt;($ED$11*BF$8),3,0))))</f>
        <v>0</v>
      </c>
      <c r="BG26" s="239">
        <f>IF(OR(SUMIF(BG$12:BG25,2,BG$12:BG25)=2,SUMIF(BG$12:BG25,1,BG$12:BG25)=1,SUM(BG$12:BG25)=1,SUM(BG$12:BG25)=2),0,IF($C26+$ED25&gt;($ED$11*BG$8),1,IF($C26+$D26+$E26+$F26+$ED25&gt;($ED$11*BG$8),2,IF($C26+$D26+$E26+$F26+$G26+$ED25&gt;($ED$11*BG$8),3,0))))</f>
        <v>0</v>
      </c>
      <c r="BH26" s="239">
        <f>IF(OR(SUMIF(BH$12:BH25,2,BH$12:BH25)=2,SUMIF(BH$12:BH25,1,BH$12:BH25)=1,SUM(BH$12:BH25)=1,SUM(BH$12:BH25)=2),0,IF($C26+$ED25&gt;($ED$11*BH$8),1,IF($C26+$D26+$E26+$F26+$ED25&gt;($ED$11*BH$8),2,IF($C26+$D26+$E26+$F26+$G26+$ED25&gt;($ED$11*BH$8),3,0))))</f>
        <v>0</v>
      </c>
      <c r="BI26" s="239">
        <f>IF(OR(SUMIF(BI$12:BI25,2,BI$12:BI25)=2,SUMIF(BI$12:BI25,1,BI$12:BI25)=1,SUM(BI$12:BI25)=1,SUM(BI$12:BI25)=2),0,IF($C26+$ED25&gt;($ED$11*BI$8),1,IF($C26+$D26+$E26+$F26+$ED25&gt;($ED$11*BI$8),2,IF($C26+$D26+$E26+$F26+$G26+$ED25&gt;($ED$11*BI$8),3,0))))</f>
        <v>0</v>
      </c>
      <c r="BJ26" s="239">
        <f>IF(OR(SUMIF(BJ$12:BJ25,2,BJ$12:BJ25)=2,SUMIF(BJ$12:BJ25,1,BJ$12:BJ25)=1,SUM(BJ$12:BJ25)=1,SUM(BJ$12:BJ25)=2),0,IF($C26+$ED25&gt;($ED$11*BJ$8),1,IF($C26+$D26+$E26+$F26+$ED25&gt;($ED$11*BJ$8),2,IF($C26+$D26+$E26+$F26+$G26+$ED25&gt;($ED$11*BJ$8),3,0))))</f>
        <v>0</v>
      </c>
      <c r="BK26" s="239">
        <f>IF(OR(SUMIF(BK$12:BK25,2,BK$12:BK25)=2,SUMIF(BK$12:BK25,1,BK$12:BK25)=1,SUM(BK$12:BK25)=1,SUM(BK$12:BK25)=2),0,IF($C26+$ED25&gt;($ED$11*BK$8),1,IF($C26+$D26+$E26+$F26+$ED25&gt;($ED$11*BK$8),2,IF($C26+$D26+$E26+$F26+$G26+$ED25&gt;($ED$11*BK$8),3,0))))</f>
        <v>0</v>
      </c>
      <c r="BL26" s="239">
        <f>IF(OR(SUMIF(BL$12:BL25,2,BL$12:BL25)=2,SUMIF(BL$12:BL25,1,BL$12:BL25)=1,SUM(BL$12:BL25)=1,SUM(BL$12:BL25)=2),0,IF($C26+$ED25&gt;($ED$11*BL$8),1,IF($C26+$D26+$E26+$F26+$ED25&gt;($ED$11*BL$8),2,IF($C26+$D26+$E26+$F26+$G26+$ED25&gt;($ED$11*BL$8),3,0))))</f>
        <v>0</v>
      </c>
      <c r="BM26" s="239">
        <f>IF(OR(SUMIF(BM$12:BM25,2,BM$12:BM25)=2,SUMIF(BM$12:BM25,1,BM$12:BM25)=1,SUM(BM$12:BM25)=1,SUM(BM$12:BM25)=2),0,IF($C26+$ED25&gt;($ED$11*BM$8),1,IF($C26+$D26+$E26+$F26+$ED25&gt;($ED$11*BM$8),2,IF($C26+$D26+$E26+$F26+$G26+$ED25&gt;($ED$11*BM$8),3,0))))</f>
        <v>0</v>
      </c>
      <c r="BN26" s="239">
        <f>IF(OR(SUMIF(BN$12:BN25,2,BN$12:BN25)=2,SUMIF(BN$12:BN25,1,BN$12:BN25)=1,SUM(BN$12:BN25)=1,SUM(BN$12:BN25)=2),0,IF($C26+$ED25&gt;($ED$11*BN$8),1,IF($C26+$D26+$E26+$F26+$ED25&gt;($ED$11*BN$8),2,IF($C26+$D26+$E26+$F26+$G26+$ED25&gt;($ED$11*BN$8),3,0))))</f>
        <v>0</v>
      </c>
      <c r="BO26" s="239">
        <f>IF(OR(SUMIF(BO$12:BO25,2,BO$12:BO25)=2,SUMIF(BO$12:BO25,1,BO$12:BO25)=1,SUM(BO$12:BO25)=1,SUM(BO$12:BO25)=2),0,IF($C26+$ED25&gt;($ED$11*BO$8),1,IF($C26+$D26+$E26+$F26+$ED25&gt;($ED$11*BO$8),2,IF($C26+$D26+$E26+$F26+$G26+$ED25&gt;($ED$11*BO$8),3,0))))</f>
        <v>0</v>
      </c>
      <c r="BP26" s="239">
        <f>IF(OR(SUMIF(BP$12:BP25,2,BP$12:BP25)=2,SUMIF(BP$12:BP25,1,BP$12:BP25)=1,SUM(BP$12:BP25)=1,SUM(BP$12:BP25)=2),0,IF($C26+$ED25&gt;($ED$11*BP$8),1,IF($C26+$D26+$E26+$F26+$ED25&gt;($ED$11*BP$8),2,IF($C26+$D26+$E26+$F26+$G26+$ED25&gt;($ED$11*BP$8),3,0))))</f>
        <v>0</v>
      </c>
      <c r="BQ26" s="239">
        <f>IF(OR(SUMIF(BQ$12:BQ25,2,BQ$12:BQ25)=2,SUMIF(BQ$12:BQ25,1,BQ$12:BQ25)=1,SUM(BQ$12:BQ25)=1,SUM(BQ$12:BQ25)=2),0,IF($C26+$ED25&gt;($ED$11*BQ$8),1,IF($C26+$D26+$E26+$F26+$ED25&gt;($ED$11*BQ$8),2,IF($C26+$D26+$E26+$F26+$G26+$ED25&gt;($ED$11*BQ$8),3,0))))</f>
        <v>0</v>
      </c>
      <c r="BR26" s="239">
        <f>IF(OR(SUMIF(BR$12:BR25,2,BR$12:BR25)=2,SUMIF(BR$12:BR25,1,BR$12:BR25)=1,SUM(BR$12:BR25)=1,SUM(BR$12:BR25)=2),0,IF($C26+$ED25&gt;($ED$11*BR$8),1,IF($C26+$D26+$E26+$F26+$ED25&gt;($ED$11*BR$8),2,IF($C26+$D26+$E26+$F26+$G26+$ED25&gt;($ED$11*BR$8),3,0))))</f>
        <v>0</v>
      </c>
      <c r="BS26" s="239">
        <f>IF(OR(SUMIF(BS$12:BS25,2,BS$12:BS25)=2,SUMIF(BS$12:BS25,1,BS$12:BS25)=1,SUM(BS$12:BS25)=1,SUM(BS$12:BS25)=2),0,IF($C26+$ED25&gt;($ED$11*BS$8),1,IF($C26+$D26+$E26+$F26+$ED25&gt;($ED$11*BS$8),2,IF($C26+$D26+$E26+$F26+$G26+$ED25&gt;($ED$11*BS$8),3,0))))</f>
        <v>0</v>
      </c>
      <c r="BT26" s="239">
        <f>IF(OR(SUMIF(BT$12:BT25,2,BT$12:BT25)=2,SUMIF(BT$12:BT25,1,BT$12:BT25)=1,SUM(BT$12:BT25)=1,SUM(BT$12:BT25)=2),0,IF($C26+$ED25&gt;($ED$11*BT$8),1,IF($C26+$D26+$E26+$F26+$ED25&gt;($ED$11*BT$8),2,IF($C26+$D26+$E26+$F26+$G26+$ED25&gt;($ED$11*BT$8),3,0))))</f>
        <v>0</v>
      </c>
      <c r="BU26" s="239">
        <f>IF(OR(SUMIF(BU$12:BU25,2,BU$12:BU25)=2,SUMIF(BU$12:BU25,1,BU$12:BU25)=1,SUM(BU$12:BU25)=1,SUM(BU$12:BU25)=2),0,IF($C26+$ED25&gt;($ED$11*BU$8),1,IF($C26+$D26+$E26+$F26+$ED25&gt;($ED$11*BU$8),2,IF($C26+$D26+$E26+$F26+$G26+$ED25&gt;($ED$11*BU$8),3,0))))</f>
        <v>0</v>
      </c>
      <c r="BV26" s="239">
        <f>IF(OR(SUMIF(BV$12:BV25,2,BV$12:BV25)=2,SUMIF(BV$12:BV25,1,BV$12:BV25)=1,SUM(BV$12:BV25)=1,SUM(BV$12:BV25)=2),0,IF($C26+$ED25&gt;($ED$11*BV$8),1,IF($C26+$D26+$E26+$F26+$ED25&gt;($ED$11*BV$8),2,IF($C26+$D26+$E26+$F26+$G26+$ED25&gt;($ED$11*BV$8),3,0))))</f>
        <v>0</v>
      </c>
      <c r="BW26" s="239">
        <f>IF(OR(SUMIF(BW$12:BW25,2,BW$12:BW25)=2,SUMIF(BW$12:BW25,1,BW$12:BW25)=1,SUM(BW$12:BW25)=1,SUM(BW$12:BW25)=2),0,IF($C26+$ED25&gt;($ED$11*BW$8),1,IF($C26+$D26+$E26+$F26+$ED25&gt;($ED$11*BW$8),2,IF($C26+$D26+$E26+$F26+$G26+$ED25&gt;($ED$11*BW$8),3,0))))</f>
        <v>0</v>
      </c>
      <c r="BX26" s="239">
        <f>IF(OR(SUMIF(BX$12:BX25,2,BX$12:BX25)=2,SUMIF(BX$12:BX25,1,BX$12:BX25)=1,SUM(BX$12:BX25)=1,SUM(BX$12:BX25)=2),0,IF($C26+$ED25&gt;($ED$11*BX$8),1,IF($C26+$D26+$E26+$F26+$ED25&gt;($ED$11*BX$8),2,IF($C26+$D26+$E26+$F26+$G26+$ED25&gt;($ED$11*BX$8),3,0))))</f>
        <v>0</v>
      </c>
      <c r="BY26" s="239">
        <f>IF(OR(SUMIF(BY$12:BY25,2,BY$12:BY25)=2,SUMIF(BY$12:BY25,1,BY$12:BY25)=1,SUM(BY$12:BY25)=1,SUM(BY$12:BY25)=2),0,IF($C26+$ED25&gt;($ED$11*BY$8),1,IF($C26+$D26+$E26+$F26+$ED25&gt;($ED$11*BY$8),2,IF($C26+$D26+$E26+$F26+$G26+$ED25&gt;($ED$11*BY$8),3,0))))</f>
        <v>0</v>
      </c>
      <c r="BZ26" s="239">
        <f>IF(OR(SUMIF(BZ$12:BZ25,2,BZ$12:BZ25)=2,SUMIF(BZ$12:BZ25,1,BZ$12:BZ25)=1,SUM(BZ$12:BZ25)=1,SUM(BZ$12:BZ25)=2),0,IF($C26+$ED25&gt;($ED$11*BZ$8),1,IF($C26+$D26+$E26+$F26+$ED25&gt;($ED$11*BZ$8),2,IF($C26+$D26+$E26+$F26+$G26+$ED25&gt;($ED$11*BZ$8),3,0))))</f>
        <v>0</v>
      </c>
      <c r="CA26" s="239">
        <f>IF(OR(SUMIF(CA$12:CA25,2,CA$12:CA25)=2,SUMIF(CA$12:CA25,1,CA$12:CA25)=1,SUM(CA$12:CA25)=1,SUM(CA$12:CA25)=2),0,IF($C26+$ED25&gt;($ED$11*CA$8),1,IF($C26+$D26+$E26+$F26+$ED25&gt;($ED$11*CA$8),2,IF($C26+$D26+$E26+$F26+$G26+$ED25&gt;($ED$11*CA$8),3,0))))</f>
        <v>0</v>
      </c>
      <c r="CB26" s="239">
        <f>IF(OR(SUMIF(CB$12:CB25,2,CB$12:CB25)=2,SUMIF(CB$12:CB25,1,CB$12:CB25)=1,SUM(CB$12:CB25)=1,SUM(CB$12:CB25)=2),0,IF($C26+$ED25&gt;($ED$11*CB$8),1,IF($C26+$D26+$E26+$F26+$ED25&gt;($ED$11*CB$8),2,IF($C26+$D26+$E26+$F26+$G26+$ED25&gt;($ED$11*CB$8),3,0))))</f>
        <v>0</v>
      </c>
      <c r="CC26" s="239">
        <f>IF(OR(SUMIF(CC$12:CC25,2,CC$12:CC25)=2,SUMIF(CC$12:CC25,1,CC$12:CC25)=1,SUM(CC$12:CC25)=1,SUM(CC$12:CC25)=2),0,IF($C26+$ED25&gt;($ED$11*CC$8),1,IF($C26+$D26+$E26+$F26+$ED25&gt;($ED$11*CC$8),2,IF($C26+$D26+$E26+$F26+$G26+$ED25&gt;($ED$11*CC$8),3,0))))</f>
        <v>0</v>
      </c>
      <c r="CD26" s="239">
        <f>IF(OR(SUMIF(CD$12:CD25,2,CD$12:CD25)=2,SUMIF(CD$12:CD25,1,CD$12:CD25)=1,SUM(CD$12:CD25)=1,SUM(CD$12:CD25)=2),0,IF($C26+$ED25&gt;($ED$11*CD$8),1,IF($C26+$D26+$E26+$F26+$ED25&gt;($ED$11*CD$8),2,IF($C26+$D26+$E26+$F26+$G26+$ED25&gt;($ED$11*CD$8),3,0))))</f>
        <v>0</v>
      </c>
      <c r="CE26" s="239">
        <f>IF(OR(SUMIF(CE$12:CE25,2,CE$12:CE25)=2,SUMIF(CE$12:CE25,1,CE$12:CE25)=1,SUM(CE$12:CE25)=1,SUM(CE$12:CE25)=2),0,IF($C26+$ED25&gt;($ED$11*CE$8),1,IF($C26+$D26+$E26+$F26+$ED25&gt;($ED$11*CE$8),2,IF($C26+$D26+$E26+$F26+$G26+$ED25&gt;($ED$11*CE$8),3,0))))</f>
        <v>0</v>
      </c>
      <c r="CF26" s="239">
        <f>IF(OR(SUMIF(CF$12:CF25,2,CF$12:CF25)=2,SUMIF(CF$12:CF25,1,CF$12:CF25)=1,SUM(CF$12:CF25)=1,SUM(CF$12:CF25)=2),0,IF($C26+$ED25&gt;($ED$11*CF$8),1,IF($C26+$D26+$E26+$F26+$ED25&gt;($ED$11*CF$8),2,IF($C26+$D26+$E26+$F26+$G26+$ED25&gt;($ED$11*CF$8),3,0))))</f>
        <v>0</v>
      </c>
      <c r="CG26" s="239">
        <f>IF(OR(SUMIF(CG$12:CG25,2,CG$12:CG25)=2,SUMIF(CG$12:CG25,1,CG$12:CG25)=1,SUM(CG$12:CG25)=1,SUM(CG$12:CG25)=2),0,IF($C26+$ED25&gt;($ED$11*CG$8),1,IF($C26+$D26+$E26+$F26+$ED25&gt;($ED$11*CG$8),2,IF($C26+$D26+$E26+$F26+$G26+$ED25&gt;($ED$11*CG$8),3,0))))</f>
        <v>0</v>
      </c>
      <c r="CH26" s="239">
        <f>IF(OR(SUMIF(CH$12:CH25,2,CH$12:CH25)=2,SUMIF(CH$12:CH25,1,CH$12:CH25)=1,SUM(CH$12:CH25)=1,SUM(CH$12:CH25)=2),0,IF($C26+$ED25&gt;($ED$11*CH$8),1,IF($C26+$D26+$E26+$F26+$ED25&gt;($ED$11*CH$8),2,IF($C26+$D26+$E26+$F26+$G26+$ED25&gt;($ED$11*CH$8),3,0))))</f>
        <v>0</v>
      </c>
      <c r="CI26" s="239">
        <f>IF(OR(SUMIF(CI$12:CI25,2,CI$12:CI25)=2,SUMIF(CI$12:CI25,1,CI$12:CI25)=1,SUM(CI$12:CI25)=1,SUM(CI$12:CI25)=2),0,IF($C26+$ED25&gt;($ED$11*CI$8),1,IF($C26+$D26+$E26+$F26+$ED25&gt;($ED$11*CI$8),2,IF($C26+$D26+$E26+$F26+$G26+$ED25&gt;($ED$11*CI$8),3,0))))</f>
        <v>0</v>
      </c>
      <c r="CJ26" s="239">
        <f>IF(OR(SUMIF(CJ$12:CJ25,2,CJ$12:CJ25)=2,SUMIF(CJ$12:CJ25,1,CJ$12:CJ25)=1,SUM(CJ$12:CJ25)=1,SUM(CJ$12:CJ25)=2),0,IF($C26+$ED25&gt;($ED$11*CJ$8),1,IF($C26+$D26+$E26+$F26+$ED25&gt;($ED$11*CJ$8),2,IF($C26+$D26+$E26+$F26+$G26+$ED25&gt;($ED$11*CJ$8),3,0))))</f>
        <v>0</v>
      </c>
      <c r="CK26" s="239">
        <f>IF(OR(SUMIF(CK$12:CK25,2,CK$12:CK25)=2,SUMIF(CK$12:CK25,1,CK$12:CK25)=1,SUM(CK$12:CK25)=1,SUM(CK$12:CK25)=2),0,IF($C26+$ED25&gt;($ED$11*CK$8),1,IF($C26+$D26+$E26+$F26+$ED25&gt;($ED$11*CK$8),2,IF($C26+$D26+$E26+$F26+$G26+$ED25&gt;($ED$11*CK$8),3,0))))</f>
        <v>0</v>
      </c>
      <c r="CL26" s="239">
        <f>IF(OR(SUMIF(CL$12:CL25,2,CL$12:CL25)=2,SUMIF(CL$12:CL25,1,CL$12:CL25)=1,SUM(CL$12:CL25)=1,SUM(CL$12:CL25)=2),0,IF($C26+$ED25&gt;($ED$11*CL$8),1,IF($C26+$D26+$E26+$F26+$ED25&gt;($ED$11*CL$8),2,IF($C26+$D26+$E26+$F26+$G26+$ED25&gt;($ED$11*CL$8),3,0))))</f>
        <v>0</v>
      </c>
      <c r="CM26" s="239">
        <f>IF(OR(SUMIF(CM$12:CM25,2,CM$12:CM25)=2,SUMIF(CM$12:CM25,1,CM$12:CM25)=1,SUM(CM$12:CM25)=1,SUM(CM$12:CM25)=2),0,IF($C26+$ED25&gt;($ED$11*CM$8),1,IF($C26+$D26+$E26+$F26+$ED25&gt;($ED$11*CM$8),2,IF($C26+$D26+$E26+$F26+$G26+$ED25&gt;($ED$11*CM$8),3,0))))</f>
        <v>0</v>
      </c>
      <c r="CN26" s="239">
        <f>IF(OR(SUMIF(CN$12:CN25,2,CN$12:CN25)=2,SUMIF(CN$12:CN25,1,CN$12:CN25)=1,SUM(CN$12:CN25)=1,SUM(CN$12:CN25)=2),0,IF($C26+$ED25&gt;($ED$11*CN$8),1,IF($C26+$D26+$E26+$F26+$ED25&gt;($ED$11*CN$8),2,IF($C26+$D26+$E26+$F26+$G26+$ED25&gt;($ED$11*CN$8),3,0))))</f>
        <v>0</v>
      </c>
      <c r="CO26" s="239">
        <f>IF(OR(SUMIF(CO$12:CO25,2,CO$12:CO25)=2,SUMIF(CO$12:CO25,1,CO$12:CO25)=1,SUM(CO$12:CO25)=1,SUM(CO$12:CO25)=2),0,IF($C26+$ED25&gt;($ED$11*CO$8),1,IF($C26+$D26+$E26+$F26+$ED25&gt;($ED$11*CO$8),2,IF($C26+$D26+$E26+$F26+$G26+$ED25&gt;($ED$11*CO$8),3,0))))</f>
        <v>0</v>
      </c>
      <c r="CP26" s="239">
        <f>IF(OR(SUMIF(CP$12:CP25,2,CP$12:CP25)=2,SUMIF(CP$12:CP25,1,CP$12:CP25)=1,SUM(CP$12:CP25)=1,SUM(CP$12:CP25)=2),0,IF($C26+$ED25&gt;($ED$11*CP$8),1,IF($C26+$D26+$E26+$F26+$ED25&gt;($ED$11*CP$8),2,IF($C26+$D26+$E26+$F26+$G26+$ED25&gt;($ED$11*CP$8),3,0))))</f>
        <v>0</v>
      </c>
      <c r="CQ26" s="239">
        <f>IF(OR(SUMIF(CQ$12:CQ25,2,CQ$12:CQ25)=2,SUMIF(CQ$12:CQ25,1,CQ$12:CQ25)=1,SUM(CQ$12:CQ25)=1,SUM(CQ$12:CQ25)=2),0,IF($C26+$ED25&gt;($ED$11*CQ$8),1,IF($C26+$D26+$E26+$F26+$ED25&gt;($ED$11*CQ$8),2,IF($C26+$D26+$E26+$F26+$G26+$ED25&gt;($ED$11*CQ$8),3,0))))</f>
        <v>0</v>
      </c>
      <c r="CR26" s="239">
        <f>IF(OR(SUMIF(CR$12:CR25,2,CR$12:CR25)=2,SUMIF(CR$12:CR25,1,CR$12:CR25)=1,SUM(CR$12:CR25)=1,SUM(CR$12:CR25)=2),0,IF($C26+$ED25&gt;($ED$11*CR$8),1,IF($C26+$D26+$E26+$F26+$ED25&gt;($ED$11*CR$8),2,IF($C26+$D26+$E26+$F26+$G26+$ED25&gt;($ED$11*CR$8),3,0))))</f>
        <v>0</v>
      </c>
      <c r="CS26" s="239">
        <f>IF(OR(SUMIF(CS$12:CS25,2,CS$12:CS25)=2,SUMIF(CS$12:CS25,1,CS$12:CS25)=1,SUM(CS$12:CS25)=1,SUM(CS$12:CS25)=2),0,IF($C26+$ED25&gt;($ED$11*CS$8),1,IF($C26+$D26+$E26+$F26+$ED25&gt;($ED$11*CS$8),2,IF($C26+$D26+$E26+$F26+$G26+$ED25&gt;($ED$11*CS$8),3,0))))</f>
        <v>0</v>
      </c>
      <c r="CT26" s="239">
        <f>IF(OR(SUMIF(CT$12:CT25,2,CT$12:CT25)=2,SUMIF(CT$12:CT25,1,CT$12:CT25)=1,SUM(CT$12:CT25)=1,SUM(CT$12:CT25)=2),0,IF($C26+$ED25&gt;($ED$11*CT$8),1,IF($C26+$D26+$E26+$F26+$ED25&gt;($ED$11*CT$8),2,IF($C26+$D26+$E26+$F26+$G26+$ED25&gt;($ED$11*CT$8),3,0))))</f>
        <v>0</v>
      </c>
      <c r="CU26" s="239">
        <f>IF(OR(SUMIF(CU$12:CU25,2,CU$12:CU25)=2,SUMIF(CU$12:CU25,1,CU$12:CU25)=1,SUM(CU$12:CU25)=1,SUM(CU$12:CU25)=2),0,IF($C26+$ED25&gt;($ED$11*CU$8),1,IF($C26+$D26+$E26+$F26+$ED25&gt;($ED$11*CU$8),2,IF($C26+$D26+$E26+$F26+$G26+$ED25&gt;($ED$11*CU$8),3,0))))</f>
        <v>0</v>
      </c>
      <c r="CV26" s="239">
        <f>IF(OR(SUMIF(CV$12:CV25,2,CV$12:CV25)=2,SUMIF(CV$12:CV25,1,CV$12:CV25)=1,SUM(CV$12:CV25)=1,SUM(CV$12:CV25)=2),0,IF($C26+$ED25&gt;($ED$11*CV$8),1,IF($C26+$D26+$E26+$F26+$ED25&gt;($ED$11*CV$8),2,IF($C26+$D26+$E26+$F26+$G26+$ED25&gt;($ED$11*CV$8),3,0))))</f>
        <v>0</v>
      </c>
      <c r="CW26" s="239">
        <f>IF(OR(SUMIF(CW$12:CW25,2,CW$12:CW25)=2,SUMIF(CW$12:CW25,1,CW$12:CW25)=1,SUM(CW$12:CW25)=1,SUM(CW$12:CW25)=2),0,IF($C26+$ED25&gt;($ED$11*CW$8),1,IF($C26+$D26+$E26+$F26+$ED25&gt;($ED$11*CW$8),2,IF($C26+$D26+$E26+$F26+$G26+$ED25&gt;($ED$11*CW$8),3,0))))</f>
        <v>0</v>
      </c>
      <c r="CX26" s="239">
        <f>IF(OR(SUMIF(CX$12:CX25,2,CX$12:CX25)=2,SUMIF(CX$12:CX25,1,CX$12:CX25)=1,SUM(CX$12:CX25)=1,SUM(CX$12:CX25)=2),0,IF($C26+$ED25&gt;($ED$11*CX$8),1,IF($C26+$D26+$E26+$F26+$ED25&gt;($ED$11*CX$8),2,IF($C26+$D26+$E26+$F26+$G26+$ED25&gt;($ED$11*CX$8),3,0))))</f>
        <v>0</v>
      </c>
      <c r="CY26" s="239">
        <f>IF(OR(SUMIF(CY$12:CY25,2,CY$12:CY25)=2,SUMIF(CY$12:CY25,1,CY$12:CY25)=1,SUM(CY$12:CY25)=1,SUM(CY$12:CY25)=2),0,IF($C26+$ED25&gt;($ED$11*CY$8),1,IF($C26+$D26+$E26+$F26+$ED25&gt;($ED$11*CY$8),2,IF($C26+$D26+$E26+$F26+$G26+$ED25&gt;($ED$11*CY$8),3,0))))</f>
        <v>0</v>
      </c>
      <c r="CZ26" s="239">
        <f>IF(OR(SUMIF(CZ$12:CZ25,2,CZ$12:CZ25)=2,SUMIF(CZ$12:CZ25,1,CZ$12:CZ25)=1,SUM(CZ$12:CZ25)=1,SUM(CZ$12:CZ25)=2),0,IF($C26+$ED25&gt;($ED$11*CZ$8),1,IF($C26+$D26+$E26+$F26+$ED25&gt;($ED$11*CZ$8),2,IF($C26+$D26+$E26+$F26+$G26+$ED25&gt;($ED$11*CZ$8),3,0))))</f>
        <v>0</v>
      </c>
      <c r="DA26" s="239">
        <f>IF(OR(SUMIF(DA$12:DA25,2,DA$12:DA25)=2,SUMIF(DA$12:DA25,1,DA$12:DA25)=1,SUM(DA$12:DA25)=1,SUM(DA$12:DA25)=2),0,IF($C26+$ED25&gt;($ED$11*DA$8),1,IF($C26+$D26+$E26+$F26+$ED25&gt;($ED$11*DA$8),2,IF($C26+$D26+$E26+$F26+$G26+$ED25&gt;($ED$11*DA$8),3,0))))</f>
        <v>0</v>
      </c>
      <c r="DB26" s="239">
        <f>IF(OR(SUMIF(DB$12:DB25,2,DB$12:DB25)=2,SUMIF(DB$12:DB25,1,DB$12:DB25)=1,SUM(DB$12:DB25)=1,SUM(DB$12:DB25)=2),0,IF($C26+$ED25&gt;($ED$11*DB$8),1,IF($C26+$D26+$E26+$F26+$ED25&gt;($ED$11*DB$8),2,IF($C26+$D26+$E26+$F26+$G26+$ED25&gt;($ED$11*DB$8),3,0))))</f>
        <v>0</v>
      </c>
      <c r="DC26" s="239">
        <f>IF(OR(SUMIF(DC$12:DC25,2,DC$12:DC25)=2,SUMIF(DC$12:DC25,1,DC$12:DC25)=1,SUM(DC$12:DC25)=1,SUM(DC$12:DC25)=2),0,IF($C26+$ED25&gt;($ED$11*DC$8),1,IF($C26+$D26+$E26+$F26+$ED25&gt;($ED$11*DC$8),2,IF($C26+$D26+$E26+$F26+$G26+$ED25&gt;($ED$11*DC$8),3,0))))</f>
        <v>0</v>
      </c>
      <c r="DD26" s="239">
        <f>IF(OR(SUMIF(DD$12:DD25,2,DD$12:DD25)=2,SUMIF(DD$12:DD25,1,DD$12:DD25)=1,SUM(DD$12:DD25)=1,SUM(DD$12:DD25)=2),0,IF($C26+$ED25&gt;($ED$11*DD$8),1,IF($C26+$D26+$E26+$F26+$ED25&gt;($ED$11*DD$8),2,IF($C26+$D26+$E26+$F26+$G26+$ED25&gt;($ED$11*DD$8),3,0))))</f>
        <v>0</v>
      </c>
      <c r="DE26" s="239">
        <f>IF(OR(SUMIF(DE$12:DE25,2,DE$12:DE25)=2,SUMIF(DE$12:DE25,1,DE$12:DE25)=1,SUM(DE$12:DE25)=1,SUM(DE$12:DE25)=2),0,IF($C26+$ED25&gt;($ED$11*DE$8),1,IF($C26+$D26+$E26+$F26+$ED25&gt;($ED$11*DE$8),2,IF($C26+$D26+$E26+$F26+$G26+$ED25&gt;($ED$11*DE$8),3,0))))</f>
        <v>0</v>
      </c>
      <c r="DF26" s="239">
        <f>IF(OR(SUMIF(DF$12:DF25,2,DF$12:DF25)=2,SUMIF(DF$12:DF25,1,DF$12:DF25)=1,SUM(DF$12:DF25)=1,SUM(DF$12:DF25)=2),0,IF($C26+$ED25&gt;($ED$11*DF$8),1,IF($C26+$D26+$E26+$F26+$ED25&gt;($ED$11*DF$8),2,IF($C26+$D26+$E26+$F26+$G26+$ED25&gt;($ED$11*DF$8),3,0))))</f>
        <v>0</v>
      </c>
      <c r="DG26" s="239">
        <f>IF(OR(SUMIF(DG$12:DG25,2,DG$12:DG25)=2,SUMIF(DG$12:DG25,1,DG$12:DG25)=1,SUM(DG$12:DG25)=1,SUM(DG$12:DG25)=2),0,IF($C26+$ED25&gt;($ED$11*DG$8),1,IF($C26+$D26+$E26+$F26+$ED25&gt;($ED$11*DG$8),2,IF($C26+$D26+$E26+$F26+$G26+$ED25&gt;($ED$11*DG$8),3,0))))</f>
        <v>0</v>
      </c>
      <c r="DH26" s="239">
        <f>IF(OR(SUMIF(DH$12:DH25,2,DH$12:DH25)=2,SUMIF(DH$12:DH25,1,DH$12:DH25)=1,SUM(DH$12:DH25)=1,SUM(DH$12:DH25)=2),0,IF($C26+$ED25&gt;($ED$11*DH$8),1,IF($C26+$D26+$E26+$F26+$ED25&gt;($ED$11*DH$8),2,IF($C26+$D26+$E26+$F26+$G26+$ED25&gt;($ED$11*DH$8),3,0))))</f>
        <v>0</v>
      </c>
      <c r="DI26" s="239">
        <f>IF(OR(SUMIF(DI$12:DI25,2,DI$12:DI25)=2,SUMIF(DI$12:DI25,1,DI$12:DI25)=1,SUM(DI$12:DI25)=1,SUM(DI$12:DI25)=2),0,IF($C26+$ED25&gt;($ED$11*DI$8),1,IF($C26+$D26+$E26+$F26+$ED25&gt;($ED$11*DI$8),2,IF($C26+$D26+$E26+$F26+$G26+$ED25&gt;($ED$11*DI$8),3,0))))</f>
        <v>0</v>
      </c>
      <c r="DJ26" s="239">
        <f>IF(OR(SUMIF(DJ$12:DJ25,2,DJ$12:DJ25)=2,SUMIF(DJ$12:DJ25,1,DJ$12:DJ25)=1,SUM(DJ$12:DJ25)=1,SUM(DJ$12:DJ25)=2),0,IF($C26+$ED25&gt;($ED$11*DJ$8),1,IF($C26+$D26+$E26+$F26+$ED25&gt;($ED$11*DJ$8),2,IF($C26+$D26+$E26+$F26+$G26+$ED25&gt;($ED$11*DJ$8),3,0))))</f>
        <v>0</v>
      </c>
      <c r="DK26" s="239">
        <f>IF(OR(SUMIF(DK$12:DK25,2,DK$12:DK25)=2,SUMIF(DK$12:DK25,1,DK$12:DK25)=1,SUM(DK$12:DK25)=1,SUM(DK$12:DK25)=2),0,IF($C26+$ED25&gt;($ED$11*DK$8),1,IF($C26+$D26+$E26+$F26+$ED25&gt;($ED$11*DK$8),2,IF($C26+$D26+$E26+$F26+$G26+$ED25&gt;($ED$11*DK$8),3,0))))</f>
        <v>0</v>
      </c>
      <c r="DL26" s="239">
        <f>IF(OR(SUMIF(DL$12:DL25,2,DL$12:DL25)=2,SUMIF(DL$12:DL25,1,DL$12:DL25)=1,SUM(DL$12:DL25)=1,SUM(DL$12:DL25)=2),0,IF($C26+$ED25&gt;($ED$11*DL$8),1,IF($C26+$D26+$E26+$F26+$ED25&gt;($ED$11*DL$8),2,IF($C26+$D26+$E26+$F26+$G26+$ED25&gt;($ED$11*DL$8),3,0))))</f>
        <v>0</v>
      </c>
      <c r="DM26" s="239">
        <f>IF(OR(SUMIF(DM$12:DM25,2,DM$12:DM25)=2,SUMIF(DM$12:DM25,1,DM$12:DM25)=1,SUM(DM$12:DM25)=1,SUM(DM$12:DM25)=2),0,IF($C26+$ED25&gt;($ED$11*DM$8),1,IF($C26+$D26+$E26+$F26+$ED25&gt;($ED$11*DM$8),2,IF($C26+$D26+$E26+$F26+$G26+$ED25&gt;($ED$11*DM$8),3,0))))</f>
        <v>0</v>
      </c>
      <c r="DN26" s="239">
        <f>IF(OR(SUMIF(DN$12:DN25,2,DN$12:DN25)=2,SUMIF(DN$12:DN25,1,DN$12:DN25)=1,SUM(DN$12:DN25)=1,SUM(DN$12:DN25)=2),0,IF($C26+$ED25&gt;($ED$11*DN$8),1,IF($C26+$D26+$E26+$F26+$ED25&gt;($ED$11*DN$8),2,IF($C26+$D26+$E26+$F26+$G26+$ED25&gt;($ED$11*DN$8),3,0))))</f>
        <v>0</v>
      </c>
      <c r="DO26" s="239">
        <f>IF(OR(SUMIF(DO$12:DO25,2,DO$12:DO25)=2,SUMIF(DO$12:DO25,1,DO$12:DO25)=1,SUM(DO$12:DO25)=1,SUM(DO$12:DO25)=2),0,IF($C26+$ED25&gt;($ED$11*DO$8),1,IF($C26+$D26+$E26+$F26+$ED25&gt;($ED$11*DO$8),2,IF($C26+$D26+$E26+$F26+$G26+$ED25&gt;($ED$11*DO$8),3,0))))</f>
        <v>0</v>
      </c>
      <c r="DP26" s="239">
        <f>IF(OR(SUMIF(DP$12:DP25,2,DP$12:DP25)=2,SUMIF(DP$12:DP25,1,DP$12:DP25)=1,SUM(DP$12:DP25)=1,SUM(DP$12:DP25)=2),0,IF($C26+$ED25&gt;($ED$11*DP$8),1,IF($C26+$D26+$E26+$F26+$ED25&gt;($ED$11*DP$8),2,IF($C26+$D26+$E26+$F26+$G26+$ED25&gt;($ED$11*DP$8),3,0))))</f>
        <v>0</v>
      </c>
      <c r="DQ26" s="239">
        <f>IF(OR(SUMIF(DQ$12:DQ25,2,DQ$12:DQ25)=2,SUMIF(DQ$12:DQ25,1,DQ$12:DQ25)=1,SUM(DQ$12:DQ25)=1,SUM(DQ$12:DQ25)=2),0,IF($C26+$ED25&gt;($ED$11*DQ$8),1,IF($C26+$D26+$E26+$F26+$ED25&gt;($ED$11*DQ$8),2,IF($C26+$D26+$E26+$F26+$G26+$ED25&gt;($ED$11*DQ$8),3,0))))</f>
        <v>0</v>
      </c>
      <c r="DR26" s="239">
        <f>IF(OR(SUMIF(DR$12:DR25,2,DR$12:DR25)=2,SUMIF(DR$12:DR25,1,DR$12:DR25)=1,SUM(DR$12:DR25)=1,SUM(DR$12:DR25)=2),0,IF($C26+$ED25&gt;($ED$11*DR$8),1,IF($C26+$D26+$E26+$F26+$ED25&gt;($ED$11*DR$8),2,IF($C26+$D26+$E26+$F26+$G26+$ED25&gt;($ED$11*DR$8),3,0))))</f>
        <v>0</v>
      </c>
      <c r="DS26" s="239">
        <f>IF(OR(SUMIF(DS$12:DS25,2,DS$12:DS25)=2,SUMIF(DS$12:DS25,1,DS$12:DS25)=1,SUM(DS$12:DS25)=1,SUM(DS$12:DS25)=2),0,IF($C26+$ED25&gt;($ED$11*DS$8),1,IF($C26+$D26+$E26+$F26+$ED25&gt;($ED$11*DS$8),2,IF($C26+$D26+$E26+$F26+$G26+$ED25&gt;($ED$11*DS$8),3,0))))</f>
        <v>0</v>
      </c>
      <c r="DT26" s="239">
        <f>IF(OR(SUMIF(DT$12:DT25,2,DT$12:DT25)=2,SUMIF(DT$12:DT25,1,DT$12:DT25)=1,SUM(DT$12:DT25)=1,SUM(DT$12:DT25)=2),0,IF($C26+$ED25&gt;($ED$11*DT$8),1,IF($C26+$D26+$E26+$F26+$ED25&gt;($ED$11*DT$8),2,IF($C26+$D26+$E26+$F26+$G26+$ED25&gt;($ED$11*DT$8),3,0))))</f>
        <v>0</v>
      </c>
      <c r="DU26" s="239">
        <f>IF(OR(SUMIF(DU$12:DU25,2,DU$12:DU25)=2,SUMIF(DU$12:DU25,1,DU$12:DU25)=1,SUM(DU$12:DU25)=1,SUM(DU$12:DU25)=2),0,IF($C26+$ED25&gt;($ED$11*DU$8),1,IF($C26+$D26+$E26+$F26+$ED25&gt;($ED$11*DU$8),2,IF($C26+$D26+$E26+$F26+$G26+$ED25&gt;($ED$11*DU$8),3,0))))</f>
        <v>0</v>
      </c>
      <c r="DV26" s="239">
        <f>IF(OR(SUMIF(DV$12:DV25,2,DV$12:DV25)=2,SUMIF(DV$12:DV25,1,DV$12:DV25)=1,SUM(DV$12:DV25)=1,SUM(DV$12:DV25)=2),0,IF($C26+$ED25&gt;($ED$11*DV$8),1,IF($C26+$D26+$E26+$F26+$ED25&gt;($ED$11*DV$8),2,IF($C26+$D26+$E26+$F26+$G26+$ED25&gt;($ED$11*DV$8),3,0))))</f>
        <v>0</v>
      </c>
      <c r="DW26" s="239">
        <f>IF(OR(SUMIF(DW$12:DW25,2,DW$12:DW25)=2,SUMIF(DW$12:DW25,1,DW$12:DW25)=1,SUM(DW$12:DW25)=1,SUM(DW$12:DW25)=2),0,IF($C26+$ED25&gt;($ED$11*DW$8),1,IF($C26+$D26+$E26+$F26+$ED25&gt;($ED$11*DW$8),2,IF($C26+$D26+$E26+$F26+$G26+$ED25&gt;($ED$11*DW$8),3,0))))</f>
        <v>0</v>
      </c>
      <c r="DX26" s="239">
        <f>IF(OR(SUMIF(DX$12:DX25,2,DX$12:DX25)=2,SUMIF(DX$12:DX25,1,DX$12:DX25)=1,SUM(DX$12:DX25)=1,SUM(DX$12:DX25)=2),0,IF($C26+$ED25&gt;($ED$11*DX$8),1,IF($C26+$D26+$E26+$F26+$ED25&gt;($ED$11*DX$8),2,IF($C26+$D26+$E26+$F26+$G26+$ED25&gt;($ED$11*DX$8),3,0))))</f>
        <v>0</v>
      </c>
      <c r="DY26" s="239">
        <f>IF(OR(SUMIF(DY$12:DY25,2,DY$12:DY25)=2,SUMIF(DY$12:DY25,1,DY$12:DY25)=1,SUM(DY$12:DY25)=1,SUM(DY$12:DY25)=2),0,IF($C26+$ED25&gt;($ED$11*DY$8),1,IF($C26+$D26+$E26+$F26+$ED25&gt;($ED$11*DY$8),2,IF($C26+$D26+$E26+$F26+$G26+$ED25&gt;($ED$11*DY$8),3,0))))</f>
        <v>0</v>
      </c>
      <c r="DZ26" s="239">
        <f>IF(OR(SUMIF(DZ$12:DZ25,2,DZ$12:DZ25)=2,SUMIF(DZ$12:DZ25,1,DZ$12:DZ25)=1,SUM(DZ$12:DZ25)=1,SUM(DZ$12:DZ25)=2),0,IF($C26+$ED25&gt;($ED$11*DZ$8),1,IF($C26+$D26+$E26+$F26+$ED25&gt;($ED$11*DZ$8),2,IF($C26+$D26+$E26+$F26+$G26+$ED25&gt;($ED$11*DZ$8),3,0))))</f>
        <v>0</v>
      </c>
      <c r="EA26" s="239">
        <f>IF(OR(SUMIF(EA$12:EA25,2,EA$12:EA25)=2,SUMIF(EA$12:EA25,1,EA$12:EA25)=1,SUM(EA$12:EA25)=1,SUM(EA$12:EA25)=2),0,IF($C26+$ED25&gt;($ED$11*EA$8),1,IF($C26+$D26+$E26+$F26+$ED25&gt;($ED$11*EA$8),2,IF($C26+$D26+$E26+$F26+$G26+$ED25&gt;($ED$11*EA$8),3,0))))</f>
        <v>0</v>
      </c>
      <c r="EB26" s="239">
        <f>IF(OR(SUMIF(EB$12:EB25,2,EB$12:EB25)=2,SUMIF(EB$12:EB25,1,EB$12:EB25)=1,SUM(EB$12:EB25)=1,SUM(EB$12:EB25)=2),0,IF($C26+$ED25&gt;($ED$11*EB$8),1,IF($C26+$D26+$E26+$F26+$ED25&gt;($ED$11*EB$8),2,IF($C26+$D26+$E26+$F26+$G26+$ED25&gt;($ED$11*EB$8),3,0))))</f>
        <v>0</v>
      </c>
      <c r="EC26" s="239">
        <f>IF(OR(SUMIF(EC$12:EC25,2,EC$12:EC25)=2,SUMIF(EC$12:EC25,1,EC$12:EC25)=1,SUM(EC$12:EC25)=1,SUM(EC$12:EC25)=2),0,IF($C26+$ED25&gt;($ED$11*EC$8),1,IF($C26+$D26+$E26+$F26+$ED25&gt;($ED$11*EC$8),2,IF($C26+$D26+$E26+$F26+$G26+$ED25&gt;($ED$11*EC$8),3,0))))</f>
        <v>0</v>
      </c>
      <c r="ED26" s="197">
        <f>SUM($C$12:$F26)</f>
        <v>0</v>
      </c>
    </row>
    <row r="27" spans="1:134" ht="14.1" customHeight="1">
      <c r="A27" s="236">
        <v>16</v>
      </c>
      <c r="B27" s="237"/>
      <c r="C27" s="237"/>
      <c r="D27" s="237"/>
      <c r="E27" s="237"/>
      <c r="F27" s="237"/>
      <c r="G27" s="237"/>
      <c r="H27" s="239">
        <f>IF(OR(SUMIF(H$12:H26,2,H$12:H26)=2,SUMIF(H$12:H26,1,H$12:H26)=1,SUM(H$12:H26)=1,SUM(H$12:H26)=2),0,IF($C27+$ED26&gt;($ED$11*H$8),1,IF($C27+$D27+$E27+$F27+$ED26&gt;($ED$11*H$8),2,IF($C27+$D27+$E27+$F27+$G27+$ED26&gt;($ED$11*H$8),3,0))))</f>
        <v>0</v>
      </c>
      <c r="I27" s="239">
        <f>IF(OR(SUMIF(I$12:I26,2,I$12:I26)=2,SUMIF(I$12:I26,1,I$12:I26)=1,SUM(I$12:I26)=1,SUM(I$12:I26)=2),0,IF($C27+$ED26&gt;($ED$11*I$8),1,IF($C27+$D27+$E27+$F27+$ED26&gt;($ED$11*I$8),2,IF($C27+$D27+$E27+$F27+$G27+$ED26&gt;($ED$11*I$8),3,0))))</f>
        <v>0</v>
      </c>
      <c r="J27" s="239">
        <f>IF(OR(SUMIF(J$12:J26,2,J$12:J26)=2,SUMIF(J$12:J26,1,J$12:J26)=1,SUM(J$12:J26)=1,SUM(J$12:J26)=2),0,IF($C27+$ED26&gt;($ED$11*J$8),1,IF($C27+$D27+$E27+$F27+$ED26&gt;($ED$11*J$8),2,IF($C27+$D27+$E27+$F27+$G27+$ED26&gt;($ED$11*J$8),3,0))))</f>
        <v>0</v>
      </c>
      <c r="K27" s="239">
        <f>IF(OR(SUMIF(K$12:K26,2,K$12:K26)=2,SUMIF(K$12:K26,1,K$12:K26)=1,SUM(K$12:K26)=1,SUM(K$12:K26)=2),0,IF($C27+$ED26&gt;($ED$11*K$8),1,IF($C27+$D27+$E27+$F27+$ED26&gt;($ED$11*K$8),2,IF($C27+$D27+$E27+$F27+$G27+$ED26&gt;($ED$11*K$8),3,0))))</f>
        <v>0</v>
      </c>
      <c r="L27" s="239">
        <f>IF(OR(SUMIF(L$12:L26,2,L$12:L26)=2,SUMIF(L$12:L26,1,L$12:L26)=1,SUM(L$12:L26)=1,SUM(L$12:L26)=2),0,IF($C27+$ED26&gt;($ED$11*L$8),1,IF($C27+$D27+$E27+$F27+$ED26&gt;($ED$11*L$8),2,IF($C27+$D27+$E27+$F27+$G27+$ED26&gt;($ED$11*L$8),3,0))))</f>
        <v>0</v>
      </c>
      <c r="M27" s="239">
        <f>IF(OR(SUMIF(M$12:M26,2,M$12:M26)=2,SUMIF(M$12:M26,1,M$12:M26)=1,SUM(M$12:M26)=1,SUM(M$12:M26)=2),0,IF($C27+$ED26&gt;($ED$11*M$8),1,IF($C27+$D27+$E27+$F27+$ED26&gt;($ED$11*M$8),2,IF($C27+$D27+$E27+$F27+$G27+$ED26&gt;($ED$11*M$8),3,0))))</f>
        <v>0</v>
      </c>
      <c r="N27" s="239">
        <f>IF(OR(SUMIF(N$12:N26,2,N$12:N26)=2,SUMIF(N$12:N26,1,N$12:N26)=1,SUM(N$12:N26)=1,SUM(N$12:N26)=2),0,IF($C27+$ED26&gt;($ED$11*N$8),1,IF($C27+$D27+$E27+$F27+$ED26&gt;($ED$11*N$8),2,IF($C27+$D27+$E27+$F27+$G27+$ED26&gt;($ED$11*N$8),3,0))))</f>
        <v>0</v>
      </c>
      <c r="O27" s="239">
        <f>IF(OR(SUMIF(O$12:O26,2,O$12:O26)=2,SUMIF(O$12:O26,1,O$12:O26)=1,SUM(O$12:O26)=1,SUM(O$12:O26)=2),0,IF($C27+$ED26&gt;($ED$11*O$8),1,IF($C27+$D27+$E27+$F27+$ED26&gt;($ED$11*O$8),2,IF($C27+$D27+$E27+$F27+$G27+$ED26&gt;($ED$11*O$8),3,0))))</f>
        <v>0</v>
      </c>
      <c r="P27" s="239">
        <f>IF(OR(SUMIF(P$12:P26,2,P$12:P26)=2,SUMIF(P$12:P26,1,P$12:P26)=1,SUM(P$12:P26)=1,SUM(P$12:P26)=2),0,IF($C27+$ED26&gt;($ED$11*P$8),1,IF($C27+$D27+$E27+$F27+$ED26&gt;($ED$11*P$8),2,IF($C27+$D27+$E27+$F27+$G27+$ED26&gt;($ED$11*P$8),3,0))))</f>
        <v>0</v>
      </c>
      <c r="Q27" s="239">
        <f>IF(OR(SUMIF(Q$12:Q26,2,Q$12:Q26)=2,SUMIF(Q$12:Q26,1,Q$12:Q26)=1,SUM(Q$12:Q26)=1,SUM(Q$12:Q26)=2),0,IF($C27+$ED26&gt;($ED$11*Q$8),1,IF($C27+$D27+$E27+$F27+$ED26&gt;($ED$11*Q$8),2,IF($C27+$D27+$E27+$F27+$G27+$ED26&gt;($ED$11*Q$8),3,0))))</f>
        <v>0</v>
      </c>
      <c r="R27" s="239">
        <f>IF(OR(SUMIF(R$12:R26,2,R$12:R26)=2,SUMIF(R$12:R26,1,R$12:R26)=1,SUM(R$12:R26)=1,SUM(R$12:R26)=2),0,IF($C27+$ED26&gt;($ED$11*R$8),1,IF($C27+$D27+$E27+$F27+$ED26&gt;($ED$11*R$8),2,IF($C27+$D27+$E27+$F27+$G27+$ED26&gt;($ED$11*R$8),3,0))))</f>
        <v>0</v>
      </c>
      <c r="S27" s="239">
        <f>IF(OR(SUMIF(S$12:S26,2,S$12:S26)=2,SUMIF(S$12:S26,1,S$12:S26)=1,SUM(S$12:S26)=1,SUM(S$12:S26)=2),0,IF($C27+$ED26&gt;($ED$11*S$8),1,IF($C27+$D27+$E27+$F27+$ED26&gt;($ED$11*S$8),2,IF($C27+$D27+$E27+$F27+$G27+$ED26&gt;($ED$11*S$8),3,0))))</f>
        <v>0</v>
      </c>
      <c r="T27" s="239">
        <f>IF(OR(SUMIF(T$12:T26,2,T$12:T26)=2,SUMIF(T$12:T26,1,T$12:T26)=1,SUM(T$12:T26)=1,SUM(T$12:T26)=2),0,IF($C27+$ED26&gt;($ED$11*T$8),1,IF($C27+$D27+$E27+$F27+$ED26&gt;($ED$11*T$8),2,IF($C27+$D27+$E27+$F27+$G27+$ED26&gt;($ED$11*T$8),3,0))))</f>
        <v>0</v>
      </c>
      <c r="U27" s="239">
        <f>IF(OR(SUMIF(U$12:U26,2,U$12:U26)=2,SUMIF(U$12:U26,1,U$12:U26)=1,SUM(U$12:U26)=1,SUM(U$12:U26)=2),0,IF($C27+$ED26&gt;($ED$11*U$8),1,IF($C27+$D27+$E27+$F27+$ED26&gt;($ED$11*U$8),2,IF($C27+$D27+$E27+$F27+$G27+$ED26&gt;($ED$11*U$8),3,0))))</f>
        <v>0</v>
      </c>
      <c r="V27" s="239">
        <f>IF(OR(SUMIF(V$12:V26,2,V$12:V26)=2,SUMIF(V$12:V26,1,V$12:V26)=1,SUM(V$12:V26)=1,SUM(V$12:V26)=2),0,IF($C27+$ED26&gt;($ED$11*V$8),1,IF($C27+$D27+$E27+$F27+$ED26&gt;($ED$11*V$8),2,IF($C27+$D27+$E27+$F27+$G27+$ED26&gt;($ED$11*V$8),3,0))))</f>
        <v>0</v>
      </c>
      <c r="W27" s="239">
        <f>IF(OR(SUMIF(W$12:W26,2,W$12:W26)=2,SUMIF(W$12:W26,1,W$12:W26)=1,SUM(W$12:W26)=1,SUM(W$12:W26)=2),0,IF($C27+$ED26&gt;($ED$11*W$8),1,IF($C27+$D27+$E27+$F27+$ED26&gt;($ED$11*W$8),2,IF($C27+$D27+$E27+$F27+$G27+$ED26&gt;($ED$11*W$8),3,0))))</f>
        <v>0</v>
      </c>
      <c r="X27" s="239">
        <f>IF(OR(SUMIF(X$12:X26,2,X$12:X26)=2,SUMIF(X$12:X26,1,X$12:X26)=1,SUM(X$12:X26)=1,SUM(X$12:X26)=2),0,IF($C27+$ED26&gt;($ED$11*X$8),1,IF($C27+$D27+$E27+$F27+$ED26&gt;($ED$11*X$8),2,IF($C27+$D27+$E27+$F27+$G27+$ED26&gt;($ED$11*X$8),3,0))))</f>
        <v>0</v>
      </c>
      <c r="Y27" s="239">
        <f>IF(OR(SUMIF(Y$12:Y26,2,Y$12:Y26)=2,SUMIF(Y$12:Y26,1,Y$12:Y26)=1,SUM(Y$12:Y26)=1,SUM(Y$12:Y26)=2),0,IF($C27+$ED26&gt;($ED$11*Y$8),1,IF($C27+$D27+$E27+$F27+$ED26&gt;($ED$11*Y$8),2,IF($C27+$D27+$E27+$F27+$G27+$ED26&gt;($ED$11*Y$8),3,0))))</f>
        <v>0</v>
      </c>
      <c r="Z27" s="239">
        <f>IF(OR(SUMIF(Z$12:Z26,2,Z$12:Z26)=2,SUMIF(Z$12:Z26,1,Z$12:Z26)=1,SUM(Z$12:Z26)=1,SUM(Z$12:Z26)=2),0,IF($C27+$ED26&gt;($ED$11*Z$8),1,IF($C27+$D27+$E27+$F27+$ED26&gt;($ED$11*Z$8),2,IF($C27+$D27+$E27+$F27+$G27+$ED26&gt;($ED$11*Z$8),3,0))))</f>
        <v>0</v>
      </c>
      <c r="AA27" s="239">
        <f>IF(OR(SUMIF(AA$12:AA26,2,AA$12:AA26)=2,SUMIF(AA$12:AA26,1,AA$12:AA26)=1,SUM(AA$12:AA26)=1,SUM(AA$12:AA26)=2),0,IF($C27+$ED26&gt;($ED$11*AA$8),1,IF($C27+$D27+$E27+$F27+$ED26&gt;($ED$11*AA$8),2,IF($C27+$D27+$E27+$F27+$G27+$ED26&gt;($ED$11*AA$8),3,0))))</f>
        <v>0</v>
      </c>
      <c r="AB27" s="239">
        <f>IF(OR(SUMIF(AB$12:AB26,2,AB$12:AB26)=2,SUMIF(AB$12:AB26,1,AB$12:AB26)=1,SUM(AB$12:AB26)=1,SUM(AB$12:AB26)=2),0,IF($C27+$ED26&gt;($ED$11*AB$8),1,IF($C27+$D27+$E27+$F27+$ED26&gt;($ED$11*AB$8),2,IF($C27+$D27+$E27+$F27+$G27+$ED26&gt;($ED$11*AB$8),3,0))))</f>
        <v>0</v>
      </c>
      <c r="AC27" s="239">
        <f>IF(OR(SUMIF(AC$12:AC26,2,AC$12:AC26)=2,SUMIF(AC$12:AC26,1,AC$12:AC26)=1,SUM(AC$12:AC26)=1,SUM(AC$12:AC26)=2),0,IF($C27+$ED26&gt;($ED$11*AC$8),1,IF($C27+$D27+$E27+$F27+$ED26&gt;($ED$11*AC$8),2,IF($C27+$D27+$E27+$F27+$G27+$ED26&gt;($ED$11*AC$8),3,0))))</f>
        <v>0</v>
      </c>
      <c r="AD27" s="239">
        <f>IF(OR(SUMIF(AD$12:AD26,2,AD$12:AD26)=2,SUMIF(AD$12:AD26,1,AD$12:AD26)=1,SUM(AD$12:AD26)=1,SUM(AD$12:AD26)=2),0,IF($C27+$ED26&gt;($ED$11*AD$8),1,IF($C27+$D27+$E27+$F27+$ED26&gt;($ED$11*AD$8),2,IF($C27+$D27+$E27+$F27+$G27+$ED26&gt;($ED$11*AD$8),3,0))))</f>
        <v>0</v>
      </c>
      <c r="AE27" s="239">
        <f>IF(OR(SUMIF(AE$12:AE26,2,AE$12:AE26)=2,SUMIF(AE$12:AE26,1,AE$12:AE26)=1,SUM(AE$12:AE26)=1,SUM(AE$12:AE26)=2),0,IF($C27+$ED26&gt;($ED$11*AE$8),1,IF($C27+$D27+$E27+$F27+$ED26&gt;($ED$11*AE$8),2,IF($C27+$D27+$E27+$F27+$G27+$ED26&gt;($ED$11*AE$8),3,0))))</f>
        <v>0</v>
      </c>
      <c r="AF27" s="239">
        <f>IF(OR(SUMIF(AF$12:AF26,2,AF$12:AF26)=2,SUMIF(AF$12:AF26,1,AF$12:AF26)=1,SUM(AF$12:AF26)=1,SUM(AF$12:AF26)=2),0,IF($C27+$ED26&gt;($ED$11*AF$8),1,IF($C27+$D27+$E27+$F27+$ED26&gt;($ED$11*AF$8),2,IF($C27+$D27+$E27+$F27+$G27+$ED26&gt;($ED$11*AF$8),3,0))))</f>
        <v>0</v>
      </c>
      <c r="AG27" s="239">
        <f>IF(OR(SUMIF(AG$12:AG26,2,AG$12:AG26)=2,SUMIF(AG$12:AG26,1,AG$12:AG26)=1,SUM(AG$12:AG26)=1,SUM(AG$12:AG26)=2),0,IF($C27+$ED26&gt;($ED$11*AG$8),1,IF($C27+$D27+$E27+$F27+$ED26&gt;($ED$11*AG$8),2,IF($C27+$D27+$E27+$F27+$G27+$ED26&gt;($ED$11*AG$8),3,0))))</f>
        <v>0</v>
      </c>
      <c r="AH27" s="239">
        <f>IF(OR(SUMIF(AH$12:AH26,2,AH$12:AH26)=2,SUMIF(AH$12:AH26,1,AH$12:AH26)=1,SUM(AH$12:AH26)=1,SUM(AH$12:AH26)=2),0,IF($C27+$ED26&gt;($ED$11*AH$8),1,IF($C27+$D27+$E27+$F27+$ED26&gt;($ED$11*AH$8),2,IF($C27+$D27+$E27+$F27+$G27+$ED26&gt;($ED$11*AH$8),3,0))))</f>
        <v>0</v>
      </c>
      <c r="AI27" s="239">
        <f>IF(OR(SUMIF(AI$12:AI26,2,AI$12:AI26)=2,SUMIF(AI$12:AI26,1,AI$12:AI26)=1,SUM(AI$12:AI26)=1,SUM(AI$12:AI26)=2),0,IF($C27+$ED26&gt;($ED$11*AI$8),1,IF($C27+$D27+$E27+$F27+$ED26&gt;($ED$11*AI$8),2,IF($C27+$D27+$E27+$F27+$G27+$ED26&gt;($ED$11*AI$8),3,0))))</f>
        <v>0</v>
      </c>
      <c r="AJ27" s="239">
        <f>IF(OR(SUMIF(AJ$12:AJ26,2,AJ$12:AJ26)=2,SUMIF(AJ$12:AJ26,1,AJ$12:AJ26)=1,SUM(AJ$12:AJ26)=1,SUM(AJ$12:AJ26)=2),0,IF($C27+$ED26&gt;($ED$11*AJ$8),1,IF($C27+$D27+$E27+$F27+$ED26&gt;($ED$11*AJ$8),2,IF($C27+$D27+$E27+$F27+$G27+$ED26&gt;($ED$11*AJ$8),3,0))))</f>
        <v>0</v>
      </c>
      <c r="AK27" s="239">
        <f>IF(OR(SUMIF(AK$12:AK26,2,AK$12:AK26)=2,SUMIF(AK$12:AK26,1,AK$12:AK26)=1,SUM(AK$12:AK26)=1,SUM(AK$12:AK26)=2),0,IF($C27+$ED26&gt;($ED$11*AK$8),1,IF($C27+$D27+$E27+$F27+$ED26&gt;($ED$11*AK$8),2,IF($C27+$D27+$E27+$F27+$G27+$ED26&gt;($ED$11*AK$8),3,0))))</f>
        <v>0</v>
      </c>
      <c r="AL27" s="239">
        <f>IF(OR(SUMIF(AL$12:AL26,2,AL$12:AL26)=2,SUMIF(AL$12:AL26,1,AL$12:AL26)=1,SUM(AL$12:AL26)=1,SUM(AL$12:AL26)=2),0,IF($C27+$ED26&gt;($ED$11*AL$8),1,IF($C27+$D27+$E27+$F27+$ED26&gt;($ED$11*AL$8),2,IF($C27+$D27+$E27+$F27+$G27+$ED26&gt;($ED$11*AL$8),3,0))))</f>
        <v>0</v>
      </c>
      <c r="AM27" s="239">
        <f>IF(OR(SUMIF(AM$12:AM26,2,AM$12:AM26)=2,SUMIF(AM$12:AM26,1,AM$12:AM26)=1,SUM(AM$12:AM26)=1,SUM(AM$12:AM26)=2),0,IF($C27+$ED26&gt;($ED$11*AM$8),1,IF($C27+$D27+$E27+$F27+$ED26&gt;($ED$11*AM$8),2,IF($C27+$D27+$E27+$F27+$G27+$ED26&gt;($ED$11*AM$8),3,0))))</f>
        <v>0</v>
      </c>
      <c r="AN27" s="239">
        <f>IF(OR(SUMIF(AN$12:AN26,2,AN$12:AN26)=2,SUMIF(AN$12:AN26,1,AN$12:AN26)=1,SUM(AN$12:AN26)=1,SUM(AN$12:AN26)=2),0,IF($C27+$ED26&gt;($ED$11*AN$8),1,IF($C27+$D27+$E27+$F27+$ED26&gt;($ED$11*AN$8),2,IF($C27+$D27+$E27+$F27+$G27+$ED26&gt;($ED$11*AN$8),3,0))))</f>
        <v>0</v>
      </c>
      <c r="AO27" s="239">
        <f>IF(OR(SUMIF(AO$12:AO26,2,AO$12:AO26)=2,SUMIF(AO$12:AO26,1,AO$12:AO26)=1,SUM(AO$12:AO26)=1,SUM(AO$12:AO26)=2),0,IF($C27+$ED26&gt;($ED$11*AO$8),1,IF($C27+$D27+$E27+$F27+$ED26&gt;($ED$11*AO$8),2,IF($C27+$D27+$E27+$F27+$G27+$ED26&gt;($ED$11*AO$8),3,0))))</f>
        <v>0</v>
      </c>
      <c r="AP27" s="239">
        <f>IF(OR(SUMIF(AP$12:AP26,2,AP$12:AP26)=2,SUMIF(AP$12:AP26,1,AP$12:AP26)=1,SUM(AP$12:AP26)=1,SUM(AP$12:AP26)=2),0,IF($C27+$ED26&gt;($ED$11*AP$8),1,IF($C27+$D27+$E27+$F27+$ED26&gt;($ED$11*AP$8),2,IF($C27+$D27+$E27+$F27+$G27+$ED26&gt;($ED$11*AP$8),3,0))))</f>
        <v>0</v>
      </c>
      <c r="AQ27" s="239">
        <f>IF(OR(SUMIF(AQ$12:AQ26,2,AQ$12:AQ26)=2,SUMIF(AQ$12:AQ26,1,AQ$12:AQ26)=1,SUM(AQ$12:AQ26)=1,SUM(AQ$12:AQ26)=2),0,IF($C27+$ED26&gt;($ED$11*AQ$8),1,IF($C27+$D27+$E27+$F27+$ED26&gt;($ED$11*AQ$8),2,IF($C27+$D27+$E27+$F27+$G27+$ED26&gt;($ED$11*AQ$8),3,0))))</f>
        <v>0</v>
      </c>
      <c r="AR27" s="239">
        <f>IF(OR(SUMIF(AR$12:AR26,2,AR$12:AR26)=2,SUMIF(AR$12:AR26,1,AR$12:AR26)=1,SUM(AR$12:AR26)=1,SUM(AR$12:AR26)=2),0,IF($C27+$ED26&gt;($ED$11*AR$8),1,IF($C27+$D27+$E27+$F27+$ED26&gt;($ED$11*AR$8),2,IF($C27+$D27+$E27+$F27+$G27+$ED26&gt;($ED$11*AR$8),3,0))))</f>
        <v>0</v>
      </c>
      <c r="AS27" s="239">
        <f>IF(OR(SUMIF(AS$12:AS26,2,AS$12:AS26)=2,SUMIF(AS$12:AS26,1,AS$12:AS26)=1,SUM(AS$12:AS26)=1,SUM(AS$12:AS26)=2),0,IF($C27+$ED26&gt;($ED$11*AS$8),1,IF($C27+$D27+$E27+$F27+$ED26&gt;($ED$11*AS$8),2,IF($C27+$D27+$E27+$F27+$G27+$ED26&gt;($ED$11*AS$8),3,0))))</f>
        <v>0</v>
      </c>
      <c r="AT27" s="239">
        <f>IF(OR(SUMIF(AT$12:AT26,2,AT$12:AT26)=2,SUMIF(AT$12:AT26,1,AT$12:AT26)=1,SUM(AT$12:AT26)=1,SUM(AT$12:AT26)=2),0,IF($C27+$ED26&gt;($ED$11*AT$8),1,IF($C27+$D27+$E27+$F27+$ED26&gt;($ED$11*AT$8),2,IF($C27+$D27+$E27+$F27+$G27+$ED26&gt;($ED$11*AT$8),3,0))))</f>
        <v>0</v>
      </c>
      <c r="AU27" s="239">
        <f>IF(OR(SUMIF(AU$12:AU26,2,AU$12:AU26)=2,SUMIF(AU$12:AU26,1,AU$12:AU26)=1,SUM(AU$12:AU26)=1,SUM(AU$12:AU26)=2),0,IF($C27+$ED26&gt;($ED$11*AU$8),1,IF($C27+$D27+$E27+$F27+$ED26&gt;($ED$11*AU$8),2,IF($C27+$D27+$E27+$F27+$G27+$ED26&gt;($ED$11*AU$8),3,0))))</f>
        <v>0</v>
      </c>
      <c r="AV27" s="239">
        <f>IF(OR(SUMIF(AV$12:AV26,2,AV$12:AV26)=2,SUMIF(AV$12:AV26,1,AV$12:AV26)=1,SUM(AV$12:AV26)=1,SUM(AV$12:AV26)=2),0,IF($C27+$ED26&gt;($ED$11*AV$8),1,IF($C27+$D27+$E27+$F27+$ED26&gt;($ED$11*AV$8),2,IF($C27+$D27+$E27+$F27+$G27+$ED26&gt;($ED$11*AV$8),3,0))))</f>
        <v>0</v>
      </c>
      <c r="AW27" s="239">
        <f>IF(OR(SUMIF(AW$12:AW26,2,AW$12:AW26)=2,SUMIF(AW$12:AW26,1,AW$12:AW26)=1,SUM(AW$12:AW26)=1,SUM(AW$12:AW26)=2),0,IF($C27+$ED26&gt;($ED$11*AW$8),1,IF($C27+$D27+$E27+$F27+$ED26&gt;($ED$11*AW$8),2,IF($C27+$D27+$E27+$F27+$G27+$ED26&gt;($ED$11*AW$8),3,0))))</f>
        <v>0</v>
      </c>
      <c r="AX27" s="239">
        <f>IF(OR(SUMIF(AX$12:AX26,2,AX$12:AX26)=2,SUMIF(AX$12:AX26,1,AX$12:AX26)=1,SUM(AX$12:AX26)=1,SUM(AX$12:AX26)=2),0,IF($C27+$ED26&gt;($ED$11*AX$8),1,IF($C27+$D27+$E27+$F27+$ED26&gt;($ED$11*AX$8),2,IF($C27+$D27+$E27+$F27+$G27+$ED26&gt;($ED$11*AX$8),3,0))))</f>
        <v>0</v>
      </c>
      <c r="AY27" s="239">
        <f>IF(OR(SUMIF(AY$12:AY26,2,AY$12:AY26)=2,SUMIF(AY$12:AY26,1,AY$12:AY26)=1,SUM(AY$12:AY26)=1,SUM(AY$12:AY26)=2),0,IF($C27+$ED26&gt;($ED$11*AY$8),1,IF($C27+$D27+$E27+$F27+$ED26&gt;($ED$11*AY$8),2,IF($C27+$D27+$E27+$F27+$G27+$ED26&gt;($ED$11*AY$8),3,0))))</f>
        <v>0</v>
      </c>
      <c r="AZ27" s="239">
        <f>IF(OR(SUMIF(AZ$12:AZ26,2,AZ$12:AZ26)=2,SUMIF(AZ$12:AZ26,1,AZ$12:AZ26)=1,SUM(AZ$12:AZ26)=1,SUM(AZ$12:AZ26)=2),0,IF($C27+$ED26&gt;($ED$11*AZ$8),1,IF($C27+$D27+$E27+$F27+$ED26&gt;($ED$11*AZ$8),2,IF($C27+$D27+$E27+$F27+$G27+$ED26&gt;($ED$11*AZ$8),3,0))))</f>
        <v>0</v>
      </c>
      <c r="BA27" s="239">
        <f>IF(OR(SUMIF(BA$12:BA26,2,BA$12:BA26)=2,SUMIF(BA$12:BA26,1,BA$12:BA26)=1,SUM(BA$12:BA26)=1,SUM(BA$12:BA26)=2),0,IF($C27+$ED26&gt;($ED$11*BA$8),1,IF($C27+$D27+$E27+$F27+$ED26&gt;($ED$11*BA$8),2,IF($C27+$D27+$E27+$F27+$G27+$ED26&gt;($ED$11*BA$8),3,0))))</f>
        <v>0</v>
      </c>
      <c r="BB27" s="239">
        <f>IF(OR(SUMIF(BB$12:BB26,2,BB$12:BB26)=2,SUMIF(BB$12:BB26,1,BB$12:BB26)=1,SUM(BB$12:BB26)=1,SUM(BB$12:BB26)=2),0,IF($C27+$ED26&gt;($ED$11*BB$8),1,IF($C27+$D27+$E27+$F27+$ED26&gt;($ED$11*BB$8),2,IF($C27+$D27+$E27+$F27+$G27+$ED26&gt;($ED$11*BB$8),3,0))))</f>
        <v>0</v>
      </c>
      <c r="BC27" s="239">
        <f>IF(OR(SUMIF(BC$12:BC26,2,BC$12:BC26)=2,SUMIF(BC$12:BC26,1,BC$12:BC26)=1,SUM(BC$12:BC26)=1,SUM(BC$12:BC26)=2),0,IF($C27+$ED26&gt;($ED$11*BC$8),1,IF($C27+$D27+$E27+$F27+$ED26&gt;($ED$11*BC$8),2,IF($C27+$D27+$E27+$F27+$G27+$ED26&gt;($ED$11*BC$8),3,0))))</f>
        <v>0</v>
      </c>
      <c r="BD27" s="239">
        <f>IF(OR(SUMIF(BD$12:BD26,2,BD$12:BD26)=2,SUMIF(BD$12:BD26,1,BD$12:BD26)=1,SUM(BD$12:BD26)=1,SUM(BD$12:BD26)=2),0,IF($C27+$ED26&gt;($ED$11*BD$8),1,IF($C27+$D27+$E27+$F27+$ED26&gt;($ED$11*BD$8),2,IF($C27+$D27+$E27+$F27+$G27+$ED26&gt;($ED$11*BD$8),3,0))))</f>
        <v>0</v>
      </c>
      <c r="BE27" s="239">
        <f>IF(OR(SUMIF(BE$12:BE26,2,BE$12:BE26)=2,SUMIF(BE$12:BE26,1,BE$12:BE26)=1,SUM(BE$12:BE26)=1,SUM(BE$12:BE26)=2),0,IF($C27+$ED26&gt;($ED$11*BE$8),1,IF($C27+$D27+$E27+$F27+$ED26&gt;($ED$11*BE$8),2,IF($C27+$D27+$E27+$F27+$G27+$ED26&gt;($ED$11*BE$8),3,0))))</f>
        <v>0</v>
      </c>
      <c r="BF27" s="239">
        <f>IF(OR(SUMIF(BF$12:BF26,2,BF$12:BF26)=2,SUMIF(BF$12:BF26,1,BF$12:BF26)=1,SUM(BF$12:BF26)=1,SUM(BF$12:BF26)=2),0,IF($C27+$ED26&gt;($ED$11*BF$8),1,IF($C27+$D27+$E27+$F27+$ED26&gt;($ED$11*BF$8),2,IF($C27+$D27+$E27+$F27+$G27+$ED26&gt;($ED$11*BF$8),3,0))))</f>
        <v>0</v>
      </c>
      <c r="BG27" s="239">
        <f>IF(OR(SUMIF(BG$12:BG26,2,BG$12:BG26)=2,SUMIF(BG$12:BG26,1,BG$12:BG26)=1,SUM(BG$12:BG26)=1,SUM(BG$12:BG26)=2),0,IF($C27+$ED26&gt;($ED$11*BG$8),1,IF($C27+$D27+$E27+$F27+$ED26&gt;($ED$11*BG$8),2,IF($C27+$D27+$E27+$F27+$G27+$ED26&gt;($ED$11*BG$8),3,0))))</f>
        <v>0</v>
      </c>
      <c r="BH27" s="239">
        <f>IF(OR(SUMIF(BH$12:BH26,2,BH$12:BH26)=2,SUMIF(BH$12:BH26,1,BH$12:BH26)=1,SUM(BH$12:BH26)=1,SUM(BH$12:BH26)=2),0,IF($C27+$ED26&gt;($ED$11*BH$8),1,IF($C27+$D27+$E27+$F27+$ED26&gt;($ED$11*BH$8),2,IF($C27+$D27+$E27+$F27+$G27+$ED26&gt;($ED$11*BH$8),3,0))))</f>
        <v>0</v>
      </c>
      <c r="BI27" s="239">
        <f>IF(OR(SUMIF(BI$12:BI26,2,BI$12:BI26)=2,SUMIF(BI$12:BI26,1,BI$12:BI26)=1,SUM(BI$12:BI26)=1,SUM(BI$12:BI26)=2),0,IF($C27+$ED26&gt;($ED$11*BI$8),1,IF($C27+$D27+$E27+$F27+$ED26&gt;($ED$11*BI$8),2,IF($C27+$D27+$E27+$F27+$G27+$ED26&gt;($ED$11*BI$8),3,0))))</f>
        <v>0</v>
      </c>
      <c r="BJ27" s="239">
        <f>IF(OR(SUMIF(BJ$12:BJ26,2,BJ$12:BJ26)=2,SUMIF(BJ$12:BJ26,1,BJ$12:BJ26)=1,SUM(BJ$12:BJ26)=1,SUM(BJ$12:BJ26)=2),0,IF($C27+$ED26&gt;($ED$11*BJ$8),1,IF($C27+$D27+$E27+$F27+$ED26&gt;($ED$11*BJ$8),2,IF($C27+$D27+$E27+$F27+$G27+$ED26&gt;($ED$11*BJ$8),3,0))))</f>
        <v>0</v>
      </c>
      <c r="BK27" s="239">
        <f>IF(OR(SUMIF(BK$12:BK26,2,BK$12:BK26)=2,SUMIF(BK$12:BK26,1,BK$12:BK26)=1,SUM(BK$12:BK26)=1,SUM(BK$12:BK26)=2),0,IF($C27+$ED26&gt;($ED$11*BK$8),1,IF($C27+$D27+$E27+$F27+$ED26&gt;($ED$11*BK$8),2,IF($C27+$D27+$E27+$F27+$G27+$ED26&gt;($ED$11*BK$8),3,0))))</f>
        <v>0</v>
      </c>
      <c r="BL27" s="239">
        <f>IF(OR(SUMIF(BL$12:BL26,2,BL$12:BL26)=2,SUMIF(BL$12:BL26,1,BL$12:BL26)=1,SUM(BL$12:BL26)=1,SUM(BL$12:BL26)=2),0,IF($C27+$ED26&gt;($ED$11*BL$8),1,IF($C27+$D27+$E27+$F27+$ED26&gt;($ED$11*BL$8),2,IF($C27+$D27+$E27+$F27+$G27+$ED26&gt;($ED$11*BL$8),3,0))))</f>
        <v>0</v>
      </c>
      <c r="BM27" s="239">
        <f>IF(OR(SUMIF(BM$12:BM26,2,BM$12:BM26)=2,SUMIF(BM$12:BM26,1,BM$12:BM26)=1,SUM(BM$12:BM26)=1,SUM(BM$12:BM26)=2),0,IF($C27+$ED26&gt;($ED$11*BM$8),1,IF($C27+$D27+$E27+$F27+$ED26&gt;($ED$11*BM$8),2,IF($C27+$D27+$E27+$F27+$G27+$ED26&gt;($ED$11*BM$8),3,0))))</f>
        <v>0</v>
      </c>
      <c r="BN27" s="239">
        <f>IF(OR(SUMIF(BN$12:BN26,2,BN$12:BN26)=2,SUMIF(BN$12:BN26,1,BN$12:BN26)=1,SUM(BN$12:BN26)=1,SUM(BN$12:BN26)=2),0,IF($C27+$ED26&gt;($ED$11*BN$8),1,IF($C27+$D27+$E27+$F27+$ED26&gt;($ED$11*BN$8),2,IF($C27+$D27+$E27+$F27+$G27+$ED26&gt;($ED$11*BN$8),3,0))))</f>
        <v>0</v>
      </c>
      <c r="BO27" s="239">
        <f>IF(OR(SUMIF(BO$12:BO26,2,BO$12:BO26)=2,SUMIF(BO$12:BO26,1,BO$12:BO26)=1,SUM(BO$12:BO26)=1,SUM(BO$12:BO26)=2),0,IF($C27+$ED26&gt;($ED$11*BO$8),1,IF($C27+$D27+$E27+$F27+$ED26&gt;($ED$11*BO$8),2,IF($C27+$D27+$E27+$F27+$G27+$ED26&gt;($ED$11*BO$8),3,0))))</f>
        <v>0</v>
      </c>
      <c r="BP27" s="239">
        <f>IF(OR(SUMIF(BP$12:BP26,2,BP$12:BP26)=2,SUMIF(BP$12:BP26,1,BP$12:BP26)=1,SUM(BP$12:BP26)=1,SUM(BP$12:BP26)=2),0,IF($C27+$ED26&gt;($ED$11*BP$8),1,IF($C27+$D27+$E27+$F27+$ED26&gt;($ED$11*BP$8),2,IF($C27+$D27+$E27+$F27+$G27+$ED26&gt;($ED$11*BP$8),3,0))))</f>
        <v>0</v>
      </c>
      <c r="BQ27" s="239">
        <f>IF(OR(SUMIF(BQ$12:BQ26,2,BQ$12:BQ26)=2,SUMIF(BQ$12:BQ26,1,BQ$12:BQ26)=1,SUM(BQ$12:BQ26)=1,SUM(BQ$12:BQ26)=2),0,IF($C27+$ED26&gt;($ED$11*BQ$8),1,IF($C27+$D27+$E27+$F27+$ED26&gt;($ED$11*BQ$8),2,IF($C27+$D27+$E27+$F27+$G27+$ED26&gt;($ED$11*BQ$8),3,0))))</f>
        <v>0</v>
      </c>
      <c r="BR27" s="239">
        <f>IF(OR(SUMIF(BR$12:BR26,2,BR$12:BR26)=2,SUMIF(BR$12:BR26,1,BR$12:BR26)=1,SUM(BR$12:BR26)=1,SUM(BR$12:BR26)=2),0,IF($C27+$ED26&gt;($ED$11*BR$8),1,IF($C27+$D27+$E27+$F27+$ED26&gt;($ED$11*BR$8),2,IF($C27+$D27+$E27+$F27+$G27+$ED26&gt;($ED$11*BR$8),3,0))))</f>
        <v>0</v>
      </c>
      <c r="BS27" s="239">
        <f>IF(OR(SUMIF(BS$12:BS26,2,BS$12:BS26)=2,SUMIF(BS$12:BS26,1,BS$12:BS26)=1,SUM(BS$12:BS26)=1,SUM(BS$12:BS26)=2),0,IF($C27+$ED26&gt;($ED$11*BS$8),1,IF($C27+$D27+$E27+$F27+$ED26&gt;($ED$11*BS$8),2,IF($C27+$D27+$E27+$F27+$G27+$ED26&gt;($ED$11*BS$8),3,0))))</f>
        <v>0</v>
      </c>
      <c r="BT27" s="239">
        <f>IF(OR(SUMIF(BT$12:BT26,2,BT$12:BT26)=2,SUMIF(BT$12:BT26,1,BT$12:BT26)=1,SUM(BT$12:BT26)=1,SUM(BT$12:BT26)=2),0,IF($C27+$ED26&gt;($ED$11*BT$8),1,IF($C27+$D27+$E27+$F27+$ED26&gt;($ED$11*BT$8),2,IF($C27+$D27+$E27+$F27+$G27+$ED26&gt;($ED$11*BT$8),3,0))))</f>
        <v>0</v>
      </c>
      <c r="BU27" s="239">
        <f>IF(OR(SUMIF(BU$12:BU26,2,BU$12:BU26)=2,SUMIF(BU$12:BU26,1,BU$12:BU26)=1,SUM(BU$12:BU26)=1,SUM(BU$12:BU26)=2),0,IF($C27+$ED26&gt;($ED$11*BU$8),1,IF($C27+$D27+$E27+$F27+$ED26&gt;($ED$11*BU$8),2,IF($C27+$D27+$E27+$F27+$G27+$ED26&gt;($ED$11*BU$8),3,0))))</f>
        <v>0</v>
      </c>
      <c r="BV27" s="239">
        <f>IF(OR(SUMIF(BV$12:BV26,2,BV$12:BV26)=2,SUMIF(BV$12:BV26,1,BV$12:BV26)=1,SUM(BV$12:BV26)=1,SUM(BV$12:BV26)=2),0,IF($C27+$ED26&gt;($ED$11*BV$8),1,IF($C27+$D27+$E27+$F27+$ED26&gt;($ED$11*BV$8),2,IF($C27+$D27+$E27+$F27+$G27+$ED26&gt;($ED$11*BV$8),3,0))))</f>
        <v>0</v>
      </c>
      <c r="BW27" s="239">
        <f>IF(OR(SUMIF(BW$12:BW26,2,BW$12:BW26)=2,SUMIF(BW$12:BW26,1,BW$12:BW26)=1,SUM(BW$12:BW26)=1,SUM(BW$12:BW26)=2),0,IF($C27+$ED26&gt;($ED$11*BW$8),1,IF($C27+$D27+$E27+$F27+$ED26&gt;($ED$11*BW$8),2,IF($C27+$D27+$E27+$F27+$G27+$ED26&gt;($ED$11*BW$8),3,0))))</f>
        <v>0</v>
      </c>
      <c r="BX27" s="239">
        <f>IF(OR(SUMIF(BX$12:BX26,2,BX$12:BX26)=2,SUMIF(BX$12:BX26,1,BX$12:BX26)=1,SUM(BX$12:BX26)=1,SUM(BX$12:BX26)=2),0,IF($C27+$ED26&gt;($ED$11*BX$8),1,IF($C27+$D27+$E27+$F27+$ED26&gt;($ED$11*BX$8),2,IF($C27+$D27+$E27+$F27+$G27+$ED26&gt;($ED$11*BX$8),3,0))))</f>
        <v>0</v>
      </c>
      <c r="BY27" s="239">
        <f>IF(OR(SUMIF(BY$12:BY26,2,BY$12:BY26)=2,SUMIF(BY$12:BY26,1,BY$12:BY26)=1,SUM(BY$12:BY26)=1,SUM(BY$12:BY26)=2),0,IF($C27+$ED26&gt;($ED$11*BY$8),1,IF($C27+$D27+$E27+$F27+$ED26&gt;($ED$11*BY$8),2,IF($C27+$D27+$E27+$F27+$G27+$ED26&gt;($ED$11*BY$8),3,0))))</f>
        <v>0</v>
      </c>
      <c r="BZ27" s="239">
        <f>IF(OR(SUMIF(BZ$12:BZ26,2,BZ$12:BZ26)=2,SUMIF(BZ$12:BZ26,1,BZ$12:BZ26)=1,SUM(BZ$12:BZ26)=1,SUM(BZ$12:BZ26)=2),0,IF($C27+$ED26&gt;($ED$11*BZ$8),1,IF($C27+$D27+$E27+$F27+$ED26&gt;($ED$11*BZ$8),2,IF($C27+$D27+$E27+$F27+$G27+$ED26&gt;($ED$11*BZ$8),3,0))))</f>
        <v>0</v>
      </c>
      <c r="CA27" s="239">
        <f>IF(OR(SUMIF(CA$12:CA26,2,CA$12:CA26)=2,SUMIF(CA$12:CA26,1,CA$12:CA26)=1,SUM(CA$12:CA26)=1,SUM(CA$12:CA26)=2),0,IF($C27+$ED26&gt;($ED$11*CA$8),1,IF($C27+$D27+$E27+$F27+$ED26&gt;($ED$11*CA$8),2,IF($C27+$D27+$E27+$F27+$G27+$ED26&gt;($ED$11*CA$8),3,0))))</f>
        <v>0</v>
      </c>
      <c r="CB27" s="239">
        <f>IF(OR(SUMIF(CB$12:CB26,2,CB$12:CB26)=2,SUMIF(CB$12:CB26,1,CB$12:CB26)=1,SUM(CB$12:CB26)=1,SUM(CB$12:CB26)=2),0,IF($C27+$ED26&gt;($ED$11*CB$8),1,IF($C27+$D27+$E27+$F27+$ED26&gt;($ED$11*CB$8),2,IF($C27+$D27+$E27+$F27+$G27+$ED26&gt;($ED$11*CB$8),3,0))))</f>
        <v>0</v>
      </c>
      <c r="CC27" s="239">
        <f>IF(OR(SUMIF(CC$12:CC26,2,CC$12:CC26)=2,SUMIF(CC$12:CC26,1,CC$12:CC26)=1,SUM(CC$12:CC26)=1,SUM(CC$12:CC26)=2),0,IF($C27+$ED26&gt;($ED$11*CC$8),1,IF($C27+$D27+$E27+$F27+$ED26&gt;($ED$11*CC$8),2,IF($C27+$D27+$E27+$F27+$G27+$ED26&gt;($ED$11*CC$8),3,0))))</f>
        <v>0</v>
      </c>
      <c r="CD27" s="239">
        <f>IF(OR(SUMIF(CD$12:CD26,2,CD$12:CD26)=2,SUMIF(CD$12:CD26,1,CD$12:CD26)=1,SUM(CD$12:CD26)=1,SUM(CD$12:CD26)=2),0,IF($C27+$ED26&gt;($ED$11*CD$8),1,IF($C27+$D27+$E27+$F27+$ED26&gt;($ED$11*CD$8),2,IF($C27+$D27+$E27+$F27+$G27+$ED26&gt;($ED$11*CD$8),3,0))))</f>
        <v>0</v>
      </c>
      <c r="CE27" s="239">
        <f>IF(OR(SUMIF(CE$12:CE26,2,CE$12:CE26)=2,SUMIF(CE$12:CE26,1,CE$12:CE26)=1,SUM(CE$12:CE26)=1,SUM(CE$12:CE26)=2),0,IF($C27+$ED26&gt;($ED$11*CE$8),1,IF($C27+$D27+$E27+$F27+$ED26&gt;($ED$11*CE$8),2,IF($C27+$D27+$E27+$F27+$G27+$ED26&gt;($ED$11*CE$8),3,0))))</f>
        <v>0</v>
      </c>
      <c r="CF27" s="239">
        <f>IF(OR(SUMIF(CF$12:CF26,2,CF$12:CF26)=2,SUMIF(CF$12:CF26,1,CF$12:CF26)=1,SUM(CF$12:CF26)=1,SUM(CF$12:CF26)=2),0,IF($C27+$ED26&gt;($ED$11*CF$8),1,IF($C27+$D27+$E27+$F27+$ED26&gt;($ED$11*CF$8),2,IF($C27+$D27+$E27+$F27+$G27+$ED26&gt;($ED$11*CF$8),3,0))))</f>
        <v>0</v>
      </c>
      <c r="CG27" s="239">
        <f>IF(OR(SUMIF(CG$12:CG26,2,CG$12:CG26)=2,SUMIF(CG$12:CG26,1,CG$12:CG26)=1,SUM(CG$12:CG26)=1,SUM(CG$12:CG26)=2),0,IF($C27+$ED26&gt;($ED$11*CG$8),1,IF($C27+$D27+$E27+$F27+$ED26&gt;($ED$11*CG$8),2,IF($C27+$D27+$E27+$F27+$G27+$ED26&gt;($ED$11*CG$8),3,0))))</f>
        <v>0</v>
      </c>
      <c r="CH27" s="239">
        <f>IF(OR(SUMIF(CH$12:CH26,2,CH$12:CH26)=2,SUMIF(CH$12:CH26,1,CH$12:CH26)=1,SUM(CH$12:CH26)=1,SUM(CH$12:CH26)=2),0,IF($C27+$ED26&gt;($ED$11*CH$8),1,IF($C27+$D27+$E27+$F27+$ED26&gt;($ED$11*CH$8),2,IF($C27+$D27+$E27+$F27+$G27+$ED26&gt;($ED$11*CH$8),3,0))))</f>
        <v>0</v>
      </c>
      <c r="CI27" s="239">
        <f>IF(OR(SUMIF(CI$12:CI26,2,CI$12:CI26)=2,SUMIF(CI$12:CI26,1,CI$12:CI26)=1,SUM(CI$12:CI26)=1,SUM(CI$12:CI26)=2),0,IF($C27+$ED26&gt;($ED$11*CI$8),1,IF($C27+$D27+$E27+$F27+$ED26&gt;($ED$11*CI$8),2,IF($C27+$D27+$E27+$F27+$G27+$ED26&gt;($ED$11*CI$8),3,0))))</f>
        <v>0</v>
      </c>
      <c r="CJ27" s="239">
        <f>IF(OR(SUMIF(CJ$12:CJ26,2,CJ$12:CJ26)=2,SUMIF(CJ$12:CJ26,1,CJ$12:CJ26)=1,SUM(CJ$12:CJ26)=1,SUM(CJ$12:CJ26)=2),0,IF($C27+$ED26&gt;($ED$11*CJ$8),1,IF($C27+$D27+$E27+$F27+$ED26&gt;($ED$11*CJ$8),2,IF($C27+$D27+$E27+$F27+$G27+$ED26&gt;($ED$11*CJ$8),3,0))))</f>
        <v>0</v>
      </c>
      <c r="CK27" s="239">
        <f>IF(OR(SUMIF(CK$12:CK26,2,CK$12:CK26)=2,SUMIF(CK$12:CK26,1,CK$12:CK26)=1,SUM(CK$12:CK26)=1,SUM(CK$12:CK26)=2),0,IF($C27+$ED26&gt;($ED$11*CK$8),1,IF($C27+$D27+$E27+$F27+$ED26&gt;($ED$11*CK$8),2,IF($C27+$D27+$E27+$F27+$G27+$ED26&gt;($ED$11*CK$8),3,0))))</f>
        <v>0</v>
      </c>
      <c r="CL27" s="239">
        <f>IF(OR(SUMIF(CL$12:CL26,2,CL$12:CL26)=2,SUMIF(CL$12:CL26,1,CL$12:CL26)=1,SUM(CL$12:CL26)=1,SUM(CL$12:CL26)=2),0,IF($C27+$ED26&gt;($ED$11*CL$8),1,IF($C27+$D27+$E27+$F27+$ED26&gt;($ED$11*CL$8),2,IF($C27+$D27+$E27+$F27+$G27+$ED26&gt;($ED$11*CL$8),3,0))))</f>
        <v>0</v>
      </c>
      <c r="CM27" s="239">
        <f>IF(OR(SUMIF(CM$12:CM26,2,CM$12:CM26)=2,SUMIF(CM$12:CM26,1,CM$12:CM26)=1,SUM(CM$12:CM26)=1,SUM(CM$12:CM26)=2),0,IF($C27+$ED26&gt;($ED$11*CM$8),1,IF($C27+$D27+$E27+$F27+$ED26&gt;($ED$11*CM$8),2,IF($C27+$D27+$E27+$F27+$G27+$ED26&gt;($ED$11*CM$8),3,0))))</f>
        <v>0</v>
      </c>
      <c r="CN27" s="239">
        <f>IF(OR(SUMIF(CN$12:CN26,2,CN$12:CN26)=2,SUMIF(CN$12:CN26,1,CN$12:CN26)=1,SUM(CN$12:CN26)=1,SUM(CN$12:CN26)=2),0,IF($C27+$ED26&gt;($ED$11*CN$8),1,IF($C27+$D27+$E27+$F27+$ED26&gt;($ED$11*CN$8),2,IF($C27+$D27+$E27+$F27+$G27+$ED26&gt;($ED$11*CN$8),3,0))))</f>
        <v>0</v>
      </c>
      <c r="CO27" s="239">
        <f>IF(OR(SUMIF(CO$12:CO26,2,CO$12:CO26)=2,SUMIF(CO$12:CO26,1,CO$12:CO26)=1,SUM(CO$12:CO26)=1,SUM(CO$12:CO26)=2),0,IF($C27+$ED26&gt;($ED$11*CO$8),1,IF($C27+$D27+$E27+$F27+$ED26&gt;($ED$11*CO$8),2,IF($C27+$D27+$E27+$F27+$G27+$ED26&gt;($ED$11*CO$8),3,0))))</f>
        <v>0</v>
      </c>
      <c r="CP27" s="239">
        <f>IF(OR(SUMIF(CP$12:CP26,2,CP$12:CP26)=2,SUMIF(CP$12:CP26,1,CP$12:CP26)=1,SUM(CP$12:CP26)=1,SUM(CP$12:CP26)=2),0,IF($C27+$ED26&gt;($ED$11*CP$8),1,IF($C27+$D27+$E27+$F27+$ED26&gt;($ED$11*CP$8),2,IF($C27+$D27+$E27+$F27+$G27+$ED26&gt;($ED$11*CP$8),3,0))))</f>
        <v>0</v>
      </c>
      <c r="CQ27" s="239">
        <f>IF(OR(SUMIF(CQ$12:CQ26,2,CQ$12:CQ26)=2,SUMIF(CQ$12:CQ26,1,CQ$12:CQ26)=1,SUM(CQ$12:CQ26)=1,SUM(CQ$12:CQ26)=2),0,IF($C27+$ED26&gt;($ED$11*CQ$8),1,IF($C27+$D27+$E27+$F27+$ED26&gt;($ED$11*CQ$8),2,IF($C27+$D27+$E27+$F27+$G27+$ED26&gt;($ED$11*CQ$8),3,0))))</f>
        <v>0</v>
      </c>
      <c r="CR27" s="239">
        <f>IF(OR(SUMIF(CR$12:CR26,2,CR$12:CR26)=2,SUMIF(CR$12:CR26,1,CR$12:CR26)=1,SUM(CR$12:CR26)=1,SUM(CR$12:CR26)=2),0,IF($C27+$ED26&gt;($ED$11*CR$8),1,IF($C27+$D27+$E27+$F27+$ED26&gt;($ED$11*CR$8),2,IF($C27+$D27+$E27+$F27+$G27+$ED26&gt;($ED$11*CR$8),3,0))))</f>
        <v>0</v>
      </c>
      <c r="CS27" s="239">
        <f>IF(OR(SUMIF(CS$12:CS26,2,CS$12:CS26)=2,SUMIF(CS$12:CS26,1,CS$12:CS26)=1,SUM(CS$12:CS26)=1,SUM(CS$12:CS26)=2),0,IF($C27+$ED26&gt;($ED$11*CS$8),1,IF($C27+$D27+$E27+$F27+$ED26&gt;($ED$11*CS$8),2,IF($C27+$D27+$E27+$F27+$G27+$ED26&gt;($ED$11*CS$8),3,0))))</f>
        <v>0</v>
      </c>
      <c r="CT27" s="239">
        <f>IF(OR(SUMIF(CT$12:CT26,2,CT$12:CT26)=2,SUMIF(CT$12:CT26,1,CT$12:CT26)=1,SUM(CT$12:CT26)=1,SUM(CT$12:CT26)=2),0,IF($C27+$ED26&gt;($ED$11*CT$8),1,IF($C27+$D27+$E27+$F27+$ED26&gt;($ED$11*CT$8),2,IF($C27+$D27+$E27+$F27+$G27+$ED26&gt;($ED$11*CT$8),3,0))))</f>
        <v>0</v>
      </c>
      <c r="CU27" s="239">
        <f>IF(OR(SUMIF(CU$12:CU26,2,CU$12:CU26)=2,SUMIF(CU$12:CU26,1,CU$12:CU26)=1,SUM(CU$12:CU26)=1,SUM(CU$12:CU26)=2),0,IF($C27+$ED26&gt;($ED$11*CU$8),1,IF($C27+$D27+$E27+$F27+$ED26&gt;($ED$11*CU$8),2,IF($C27+$D27+$E27+$F27+$G27+$ED26&gt;($ED$11*CU$8),3,0))))</f>
        <v>0</v>
      </c>
      <c r="CV27" s="239">
        <f>IF(OR(SUMIF(CV$12:CV26,2,CV$12:CV26)=2,SUMIF(CV$12:CV26,1,CV$12:CV26)=1,SUM(CV$12:CV26)=1,SUM(CV$12:CV26)=2),0,IF($C27+$ED26&gt;($ED$11*CV$8),1,IF($C27+$D27+$E27+$F27+$ED26&gt;($ED$11*CV$8),2,IF($C27+$D27+$E27+$F27+$G27+$ED26&gt;($ED$11*CV$8),3,0))))</f>
        <v>0</v>
      </c>
      <c r="CW27" s="239">
        <f>IF(OR(SUMIF(CW$12:CW26,2,CW$12:CW26)=2,SUMIF(CW$12:CW26,1,CW$12:CW26)=1,SUM(CW$12:CW26)=1,SUM(CW$12:CW26)=2),0,IF($C27+$ED26&gt;($ED$11*CW$8),1,IF($C27+$D27+$E27+$F27+$ED26&gt;($ED$11*CW$8),2,IF($C27+$D27+$E27+$F27+$G27+$ED26&gt;($ED$11*CW$8),3,0))))</f>
        <v>0</v>
      </c>
      <c r="CX27" s="239">
        <f>IF(OR(SUMIF(CX$12:CX26,2,CX$12:CX26)=2,SUMIF(CX$12:CX26,1,CX$12:CX26)=1,SUM(CX$12:CX26)=1,SUM(CX$12:CX26)=2),0,IF($C27+$ED26&gt;($ED$11*CX$8),1,IF($C27+$D27+$E27+$F27+$ED26&gt;($ED$11*CX$8),2,IF($C27+$D27+$E27+$F27+$G27+$ED26&gt;($ED$11*CX$8),3,0))))</f>
        <v>0</v>
      </c>
      <c r="CY27" s="239">
        <f>IF(OR(SUMIF(CY$12:CY26,2,CY$12:CY26)=2,SUMIF(CY$12:CY26,1,CY$12:CY26)=1,SUM(CY$12:CY26)=1,SUM(CY$12:CY26)=2),0,IF($C27+$ED26&gt;($ED$11*CY$8),1,IF($C27+$D27+$E27+$F27+$ED26&gt;($ED$11*CY$8),2,IF($C27+$D27+$E27+$F27+$G27+$ED26&gt;($ED$11*CY$8),3,0))))</f>
        <v>0</v>
      </c>
      <c r="CZ27" s="239">
        <f>IF(OR(SUMIF(CZ$12:CZ26,2,CZ$12:CZ26)=2,SUMIF(CZ$12:CZ26,1,CZ$12:CZ26)=1,SUM(CZ$12:CZ26)=1,SUM(CZ$12:CZ26)=2),0,IF($C27+$ED26&gt;($ED$11*CZ$8),1,IF($C27+$D27+$E27+$F27+$ED26&gt;($ED$11*CZ$8),2,IF($C27+$D27+$E27+$F27+$G27+$ED26&gt;($ED$11*CZ$8),3,0))))</f>
        <v>0</v>
      </c>
      <c r="DA27" s="239">
        <f>IF(OR(SUMIF(DA$12:DA26,2,DA$12:DA26)=2,SUMIF(DA$12:DA26,1,DA$12:DA26)=1,SUM(DA$12:DA26)=1,SUM(DA$12:DA26)=2),0,IF($C27+$ED26&gt;($ED$11*DA$8),1,IF($C27+$D27+$E27+$F27+$ED26&gt;($ED$11*DA$8),2,IF($C27+$D27+$E27+$F27+$G27+$ED26&gt;($ED$11*DA$8),3,0))))</f>
        <v>0</v>
      </c>
      <c r="DB27" s="239">
        <f>IF(OR(SUMIF(DB$12:DB26,2,DB$12:DB26)=2,SUMIF(DB$12:DB26,1,DB$12:DB26)=1,SUM(DB$12:DB26)=1,SUM(DB$12:DB26)=2),0,IF($C27+$ED26&gt;($ED$11*DB$8),1,IF($C27+$D27+$E27+$F27+$ED26&gt;($ED$11*DB$8),2,IF($C27+$D27+$E27+$F27+$G27+$ED26&gt;($ED$11*DB$8),3,0))))</f>
        <v>0</v>
      </c>
      <c r="DC27" s="239">
        <f>IF(OR(SUMIF(DC$12:DC26,2,DC$12:DC26)=2,SUMIF(DC$12:DC26,1,DC$12:DC26)=1,SUM(DC$12:DC26)=1,SUM(DC$12:DC26)=2),0,IF($C27+$ED26&gt;($ED$11*DC$8),1,IF($C27+$D27+$E27+$F27+$ED26&gt;($ED$11*DC$8),2,IF($C27+$D27+$E27+$F27+$G27+$ED26&gt;($ED$11*DC$8),3,0))))</f>
        <v>0</v>
      </c>
      <c r="DD27" s="239">
        <f>IF(OR(SUMIF(DD$12:DD26,2,DD$12:DD26)=2,SUMIF(DD$12:DD26,1,DD$12:DD26)=1,SUM(DD$12:DD26)=1,SUM(DD$12:DD26)=2),0,IF($C27+$ED26&gt;($ED$11*DD$8),1,IF($C27+$D27+$E27+$F27+$ED26&gt;($ED$11*DD$8),2,IF($C27+$D27+$E27+$F27+$G27+$ED26&gt;($ED$11*DD$8),3,0))))</f>
        <v>0</v>
      </c>
      <c r="DE27" s="239">
        <f>IF(OR(SUMIF(DE$12:DE26,2,DE$12:DE26)=2,SUMIF(DE$12:DE26,1,DE$12:DE26)=1,SUM(DE$12:DE26)=1,SUM(DE$12:DE26)=2),0,IF($C27+$ED26&gt;($ED$11*DE$8),1,IF($C27+$D27+$E27+$F27+$ED26&gt;($ED$11*DE$8),2,IF($C27+$D27+$E27+$F27+$G27+$ED26&gt;($ED$11*DE$8),3,0))))</f>
        <v>0</v>
      </c>
      <c r="DF27" s="239">
        <f>IF(OR(SUMIF(DF$12:DF26,2,DF$12:DF26)=2,SUMIF(DF$12:DF26,1,DF$12:DF26)=1,SUM(DF$12:DF26)=1,SUM(DF$12:DF26)=2),0,IF($C27+$ED26&gt;($ED$11*DF$8),1,IF($C27+$D27+$E27+$F27+$ED26&gt;($ED$11*DF$8),2,IF($C27+$D27+$E27+$F27+$G27+$ED26&gt;($ED$11*DF$8),3,0))))</f>
        <v>0</v>
      </c>
      <c r="DG27" s="239">
        <f>IF(OR(SUMIF(DG$12:DG26,2,DG$12:DG26)=2,SUMIF(DG$12:DG26,1,DG$12:DG26)=1,SUM(DG$12:DG26)=1,SUM(DG$12:DG26)=2),0,IF($C27+$ED26&gt;($ED$11*DG$8),1,IF($C27+$D27+$E27+$F27+$ED26&gt;($ED$11*DG$8),2,IF($C27+$D27+$E27+$F27+$G27+$ED26&gt;($ED$11*DG$8),3,0))))</f>
        <v>0</v>
      </c>
      <c r="DH27" s="239">
        <f>IF(OR(SUMIF(DH$12:DH26,2,DH$12:DH26)=2,SUMIF(DH$12:DH26,1,DH$12:DH26)=1,SUM(DH$12:DH26)=1,SUM(DH$12:DH26)=2),0,IF($C27+$ED26&gt;($ED$11*DH$8),1,IF($C27+$D27+$E27+$F27+$ED26&gt;($ED$11*DH$8),2,IF($C27+$D27+$E27+$F27+$G27+$ED26&gt;($ED$11*DH$8),3,0))))</f>
        <v>0</v>
      </c>
      <c r="DI27" s="239">
        <f>IF(OR(SUMIF(DI$12:DI26,2,DI$12:DI26)=2,SUMIF(DI$12:DI26,1,DI$12:DI26)=1,SUM(DI$12:DI26)=1,SUM(DI$12:DI26)=2),0,IF($C27+$ED26&gt;($ED$11*DI$8),1,IF($C27+$D27+$E27+$F27+$ED26&gt;($ED$11*DI$8),2,IF($C27+$D27+$E27+$F27+$G27+$ED26&gt;($ED$11*DI$8),3,0))))</f>
        <v>0</v>
      </c>
      <c r="DJ27" s="239">
        <f>IF(OR(SUMIF(DJ$12:DJ26,2,DJ$12:DJ26)=2,SUMIF(DJ$12:DJ26,1,DJ$12:DJ26)=1,SUM(DJ$12:DJ26)=1,SUM(DJ$12:DJ26)=2),0,IF($C27+$ED26&gt;($ED$11*DJ$8),1,IF($C27+$D27+$E27+$F27+$ED26&gt;($ED$11*DJ$8),2,IF($C27+$D27+$E27+$F27+$G27+$ED26&gt;($ED$11*DJ$8),3,0))))</f>
        <v>0</v>
      </c>
      <c r="DK27" s="239">
        <f>IF(OR(SUMIF(DK$12:DK26,2,DK$12:DK26)=2,SUMIF(DK$12:DK26,1,DK$12:DK26)=1,SUM(DK$12:DK26)=1,SUM(DK$12:DK26)=2),0,IF($C27+$ED26&gt;($ED$11*DK$8),1,IF($C27+$D27+$E27+$F27+$ED26&gt;($ED$11*DK$8),2,IF($C27+$D27+$E27+$F27+$G27+$ED26&gt;($ED$11*DK$8),3,0))))</f>
        <v>0</v>
      </c>
      <c r="DL27" s="239">
        <f>IF(OR(SUMIF(DL$12:DL26,2,DL$12:DL26)=2,SUMIF(DL$12:DL26,1,DL$12:DL26)=1,SUM(DL$12:DL26)=1,SUM(DL$12:DL26)=2),0,IF($C27+$ED26&gt;($ED$11*DL$8),1,IF($C27+$D27+$E27+$F27+$ED26&gt;($ED$11*DL$8),2,IF($C27+$D27+$E27+$F27+$G27+$ED26&gt;($ED$11*DL$8),3,0))))</f>
        <v>0</v>
      </c>
      <c r="DM27" s="239">
        <f>IF(OR(SUMIF(DM$12:DM26,2,DM$12:DM26)=2,SUMIF(DM$12:DM26,1,DM$12:DM26)=1,SUM(DM$12:DM26)=1,SUM(DM$12:DM26)=2),0,IF($C27+$ED26&gt;($ED$11*DM$8),1,IF($C27+$D27+$E27+$F27+$ED26&gt;($ED$11*DM$8),2,IF($C27+$D27+$E27+$F27+$G27+$ED26&gt;($ED$11*DM$8),3,0))))</f>
        <v>0</v>
      </c>
      <c r="DN27" s="239">
        <f>IF(OR(SUMIF(DN$12:DN26,2,DN$12:DN26)=2,SUMIF(DN$12:DN26,1,DN$12:DN26)=1,SUM(DN$12:DN26)=1,SUM(DN$12:DN26)=2),0,IF($C27+$ED26&gt;($ED$11*DN$8),1,IF($C27+$D27+$E27+$F27+$ED26&gt;($ED$11*DN$8),2,IF($C27+$D27+$E27+$F27+$G27+$ED26&gt;($ED$11*DN$8),3,0))))</f>
        <v>0</v>
      </c>
      <c r="DO27" s="239">
        <f>IF(OR(SUMIF(DO$12:DO26,2,DO$12:DO26)=2,SUMIF(DO$12:DO26,1,DO$12:DO26)=1,SUM(DO$12:DO26)=1,SUM(DO$12:DO26)=2),0,IF($C27+$ED26&gt;($ED$11*DO$8),1,IF($C27+$D27+$E27+$F27+$ED26&gt;($ED$11*DO$8),2,IF($C27+$D27+$E27+$F27+$G27+$ED26&gt;($ED$11*DO$8),3,0))))</f>
        <v>0</v>
      </c>
      <c r="DP27" s="239">
        <f>IF(OR(SUMIF(DP$12:DP26,2,DP$12:DP26)=2,SUMIF(DP$12:DP26,1,DP$12:DP26)=1,SUM(DP$12:DP26)=1,SUM(DP$12:DP26)=2),0,IF($C27+$ED26&gt;($ED$11*DP$8),1,IF($C27+$D27+$E27+$F27+$ED26&gt;($ED$11*DP$8),2,IF($C27+$D27+$E27+$F27+$G27+$ED26&gt;($ED$11*DP$8),3,0))))</f>
        <v>0</v>
      </c>
      <c r="DQ27" s="239">
        <f>IF(OR(SUMIF(DQ$12:DQ26,2,DQ$12:DQ26)=2,SUMIF(DQ$12:DQ26,1,DQ$12:DQ26)=1,SUM(DQ$12:DQ26)=1,SUM(DQ$12:DQ26)=2),0,IF($C27+$ED26&gt;($ED$11*DQ$8),1,IF($C27+$D27+$E27+$F27+$ED26&gt;($ED$11*DQ$8),2,IF($C27+$D27+$E27+$F27+$G27+$ED26&gt;($ED$11*DQ$8),3,0))))</f>
        <v>0</v>
      </c>
      <c r="DR27" s="239">
        <f>IF(OR(SUMIF(DR$12:DR26,2,DR$12:DR26)=2,SUMIF(DR$12:DR26,1,DR$12:DR26)=1,SUM(DR$12:DR26)=1,SUM(DR$12:DR26)=2),0,IF($C27+$ED26&gt;($ED$11*DR$8),1,IF($C27+$D27+$E27+$F27+$ED26&gt;($ED$11*DR$8),2,IF($C27+$D27+$E27+$F27+$G27+$ED26&gt;($ED$11*DR$8),3,0))))</f>
        <v>0</v>
      </c>
      <c r="DS27" s="239">
        <f>IF(OR(SUMIF(DS$12:DS26,2,DS$12:DS26)=2,SUMIF(DS$12:DS26,1,DS$12:DS26)=1,SUM(DS$12:DS26)=1,SUM(DS$12:DS26)=2),0,IF($C27+$ED26&gt;($ED$11*DS$8),1,IF($C27+$D27+$E27+$F27+$ED26&gt;($ED$11*DS$8),2,IF($C27+$D27+$E27+$F27+$G27+$ED26&gt;($ED$11*DS$8),3,0))))</f>
        <v>0</v>
      </c>
      <c r="DT27" s="239">
        <f>IF(OR(SUMIF(DT$12:DT26,2,DT$12:DT26)=2,SUMIF(DT$12:DT26,1,DT$12:DT26)=1,SUM(DT$12:DT26)=1,SUM(DT$12:DT26)=2),0,IF($C27+$ED26&gt;($ED$11*DT$8),1,IF($C27+$D27+$E27+$F27+$ED26&gt;($ED$11*DT$8),2,IF($C27+$D27+$E27+$F27+$G27+$ED26&gt;($ED$11*DT$8),3,0))))</f>
        <v>0</v>
      </c>
      <c r="DU27" s="239">
        <f>IF(OR(SUMIF(DU$12:DU26,2,DU$12:DU26)=2,SUMIF(DU$12:DU26,1,DU$12:DU26)=1,SUM(DU$12:DU26)=1,SUM(DU$12:DU26)=2),0,IF($C27+$ED26&gt;($ED$11*DU$8),1,IF($C27+$D27+$E27+$F27+$ED26&gt;($ED$11*DU$8),2,IF($C27+$D27+$E27+$F27+$G27+$ED26&gt;($ED$11*DU$8),3,0))))</f>
        <v>0</v>
      </c>
      <c r="DV27" s="239">
        <f>IF(OR(SUMIF(DV$12:DV26,2,DV$12:DV26)=2,SUMIF(DV$12:DV26,1,DV$12:DV26)=1,SUM(DV$12:DV26)=1,SUM(DV$12:DV26)=2),0,IF($C27+$ED26&gt;($ED$11*DV$8),1,IF($C27+$D27+$E27+$F27+$ED26&gt;($ED$11*DV$8),2,IF($C27+$D27+$E27+$F27+$G27+$ED26&gt;($ED$11*DV$8),3,0))))</f>
        <v>0</v>
      </c>
      <c r="DW27" s="239">
        <f>IF(OR(SUMIF(DW$12:DW26,2,DW$12:DW26)=2,SUMIF(DW$12:DW26,1,DW$12:DW26)=1,SUM(DW$12:DW26)=1,SUM(DW$12:DW26)=2),0,IF($C27+$ED26&gt;($ED$11*DW$8),1,IF($C27+$D27+$E27+$F27+$ED26&gt;($ED$11*DW$8),2,IF($C27+$D27+$E27+$F27+$G27+$ED26&gt;($ED$11*DW$8),3,0))))</f>
        <v>0</v>
      </c>
      <c r="DX27" s="239">
        <f>IF(OR(SUMIF(DX$12:DX26,2,DX$12:DX26)=2,SUMIF(DX$12:DX26,1,DX$12:DX26)=1,SUM(DX$12:DX26)=1,SUM(DX$12:DX26)=2),0,IF($C27+$ED26&gt;($ED$11*DX$8),1,IF($C27+$D27+$E27+$F27+$ED26&gt;($ED$11*DX$8),2,IF($C27+$D27+$E27+$F27+$G27+$ED26&gt;($ED$11*DX$8),3,0))))</f>
        <v>0</v>
      </c>
      <c r="DY27" s="239">
        <f>IF(OR(SUMIF(DY$12:DY26,2,DY$12:DY26)=2,SUMIF(DY$12:DY26,1,DY$12:DY26)=1,SUM(DY$12:DY26)=1,SUM(DY$12:DY26)=2),0,IF($C27+$ED26&gt;($ED$11*DY$8),1,IF($C27+$D27+$E27+$F27+$ED26&gt;($ED$11*DY$8),2,IF($C27+$D27+$E27+$F27+$G27+$ED26&gt;($ED$11*DY$8),3,0))))</f>
        <v>0</v>
      </c>
      <c r="DZ27" s="239">
        <f>IF(OR(SUMIF(DZ$12:DZ26,2,DZ$12:DZ26)=2,SUMIF(DZ$12:DZ26,1,DZ$12:DZ26)=1,SUM(DZ$12:DZ26)=1,SUM(DZ$12:DZ26)=2),0,IF($C27+$ED26&gt;($ED$11*DZ$8),1,IF($C27+$D27+$E27+$F27+$ED26&gt;($ED$11*DZ$8),2,IF($C27+$D27+$E27+$F27+$G27+$ED26&gt;($ED$11*DZ$8),3,0))))</f>
        <v>0</v>
      </c>
      <c r="EA27" s="239">
        <f>IF(OR(SUMIF(EA$12:EA26,2,EA$12:EA26)=2,SUMIF(EA$12:EA26,1,EA$12:EA26)=1,SUM(EA$12:EA26)=1,SUM(EA$12:EA26)=2),0,IF($C27+$ED26&gt;($ED$11*EA$8),1,IF($C27+$D27+$E27+$F27+$ED26&gt;($ED$11*EA$8),2,IF($C27+$D27+$E27+$F27+$G27+$ED26&gt;($ED$11*EA$8),3,0))))</f>
        <v>0</v>
      </c>
      <c r="EB27" s="239">
        <f>IF(OR(SUMIF(EB$12:EB26,2,EB$12:EB26)=2,SUMIF(EB$12:EB26,1,EB$12:EB26)=1,SUM(EB$12:EB26)=1,SUM(EB$12:EB26)=2),0,IF($C27+$ED26&gt;($ED$11*EB$8),1,IF($C27+$D27+$E27+$F27+$ED26&gt;($ED$11*EB$8),2,IF($C27+$D27+$E27+$F27+$G27+$ED26&gt;($ED$11*EB$8),3,0))))</f>
        <v>0</v>
      </c>
      <c r="EC27" s="239">
        <f>IF(OR(SUMIF(EC$12:EC26,2,EC$12:EC26)=2,SUMIF(EC$12:EC26,1,EC$12:EC26)=1,SUM(EC$12:EC26)=1,SUM(EC$12:EC26)=2),0,IF($C27+$ED26&gt;($ED$11*EC$8),1,IF($C27+$D27+$E27+$F27+$ED26&gt;($ED$11*EC$8),2,IF($C27+$D27+$E27+$F27+$G27+$ED26&gt;($ED$11*EC$8),3,0))))</f>
        <v>0</v>
      </c>
      <c r="ED27" s="197">
        <f>SUM($C$12:$F27)</f>
        <v>0</v>
      </c>
    </row>
    <row r="28" spans="1:134" ht="14.1" customHeight="1">
      <c r="A28" s="236">
        <v>17</v>
      </c>
      <c r="B28" s="237"/>
      <c r="C28" s="237"/>
      <c r="D28" s="237"/>
      <c r="E28" s="237"/>
      <c r="F28" s="237"/>
      <c r="G28" s="237"/>
      <c r="H28" s="239">
        <f>IF(OR(SUMIF(H$12:H27,2,H$12:H27)=2,SUMIF(H$12:H27,1,H$12:H27)=1,SUM(H$12:H27)=1,SUM(H$12:H27)=2),0,IF($C28+$ED27&gt;($ED$11*H$8),1,IF($C28+$D28+$E28+$F28+$ED27&gt;($ED$11*H$8),2,IF($C28+$D28+$E28+$F28+$G28+$ED27&gt;($ED$11*H$8),3,0))))</f>
        <v>0</v>
      </c>
      <c r="I28" s="239">
        <f>IF(OR(SUMIF(I$12:I27,2,I$12:I27)=2,SUMIF(I$12:I27,1,I$12:I27)=1,SUM(I$12:I27)=1,SUM(I$12:I27)=2),0,IF($C28+$ED27&gt;($ED$11*I$8),1,IF($C28+$D28+$E28+$F28+$ED27&gt;($ED$11*I$8),2,IF($C28+$D28+$E28+$F28+$G28+$ED27&gt;($ED$11*I$8),3,0))))</f>
        <v>0</v>
      </c>
      <c r="J28" s="239">
        <f>IF(OR(SUMIF(J$12:J27,2,J$12:J27)=2,SUMIF(J$12:J27,1,J$12:J27)=1,SUM(J$12:J27)=1,SUM(J$12:J27)=2),0,IF($C28+$ED27&gt;($ED$11*J$8),1,IF($C28+$D28+$E28+$F28+$ED27&gt;($ED$11*J$8),2,IF($C28+$D28+$E28+$F28+$G28+$ED27&gt;($ED$11*J$8),3,0))))</f>
        <v>0</v>
      </c>
      <c r="K28" s="239">
        <f>IF(OR(SUMIF(K$12:K27,2,K$12:K27)=2,SUMIF(K$12:K27,1,K$12:K27)=1,SUM(K$12:K27)=1,SUM(K$12:K27)=2),0,IF($C28+$ED27&gt;($ED$11*K$8),1,IF($C28+$D28+$E28+$F28+$ED27&gt;($ED$11*K$8),2,IF($C28+$D28+$E28+$F28+$G28+$ED27&gt;($ED$11*K$8),3,0))))</f>
        <v>0</v>
      </c>
      <c r="L28" s="239">
        <f>IF(OR(SUMIF(L$12:L27,2,L$12:L27)=2,SUMIF(L$12:L27,1,L$12:L27)=1,SUM(L$12:L27)=1,SUM(L$12:L27)=2),0,IF($C28+$ED27&gt;($ED$11*L$8),1,IF($C28+$D28+$E28+$F28+$ED27&gt;($ED$11*L$8),2,IF($C28+$D28+$E28+$F28+$G28+$ED27&gt;($ED$11*L$8),3,0))))</f>
        <v>0</v>
      </c>
      <c r="M28" s="239">
        <f>IF(OR(SUMIF(M$12:M27,2,M$12:M27)=2,SUMIF(M$12:M27,1,M$12:M27)=1,SUM(M$12:M27)=1,SUM(M$12:M27)=2),0,IF($C28+$ED27&gt;($ED$11*M$8),1,IF($C28+$D28+$E28+$F28+$ED27&gt;($ED$11*M$8),2,IF($C28+$D28+$E28+$F28+$G28+$ED27&gt;($ED$11*M$8),3,0))))</f>
        <v>0</v>
      </c>
      <c r="N28" s="239">
        <f>IF(OR(SUMIF(N$12:N27,2,N$12:N27)=2,SUMIF(N$12:N27,1,N$12:N27)=1,SUM(N$12:N27)=1,SUM(N$12:N27)=2),0,IF($C28+$ED27&gt;($ED$11*N$8),1,IF($C28+$D28+$E28+$F28+$ED27&gt;($ED$11*N$8),2,IF($C28+$D28+$E28+$F28+$G28+$ED27&gt;($ED$11*N$8),3,0))))</f>
        <v>0</v>
      </c>
      <c r="O28" s="239">
        <f>IF(OR(SUMIF(O$12:O27,2,O$12:O27)=2,SUMIF(O$12:O27,1,O$12:O27)=1,SUM(O$12:O27)=1,SUM(O$12:O27)=2),0,IF($C28+$ED27&gt;($ED$11*O$8),1,IF($C28+$D28+$E28+$F28+$ED27&gt;($ED$11*O$8),2,IF($C28+$D28+$E28+$F28+$G28+$ED27&gt;($ED$11*O$8),3,0))))</f>
        <v>0</v>
      </c>
      <c r="P28" s="239">
        <f>IF(OR(SUMIF(P$12:P27,2,P$12:P27)=2,SUMIF(P$12:P27,1,P$12:P27)=1,SUM(P$12:P27)=1,SUM(P$12:P27)=2),0,IF($C28+$ED27&gt;($ED$11*P$8),1,IF($C28+$D28+$E28+$F28+$ED27&gt;($ED$11*P$8),2,IF($C28+$D28+$E28+$F28+$G28+$ED27&gt;($ED$11*P$8),3,0))))</f>
        <v>0</v>
      </c>
      <c r="Q28" s="239">
        <f>IF(OR(SUMIF(Q$12:Q27,2,Q$12:Q27)=2,SUMIF(Q$12:Q27,1,Q$12:Q27)=1,SUM(Q$12:Q27)=1,SUM(Q$12:Q27)=2),0,IF($C28+$ED27&gt;($ED$11*Q$8),1,IF($C28+$D28+$E28+$F28+$ED27&gt;($ED$11*Q$8),2,IF($C28+$D28+$E28+$F28+$G28+$ED27&gt;($ED$11*Q$8),3,0))))</f>
        <v>0</v>
      </c>
      <c r="R28" s="239">
        <f>IF(OR(SUMIF(R$12:R27,2,R$12:R27)=2,SUMIF(R$12:R27,1,R$12:R27)=1,SUM(R$12:R27)=1,SUM(R$12:R27)=2),0,IF($C28+$ED27&gt;($ED$11*R$8),1,IF($C28+$D28+$E28+$F28+$ED27&gt;($ED$11*R$8),2,IF($C28+$D28+$E28+$F28+$G28+$ED27&gt;($ED$11*R$8),3,0))))</f>
        <v>0</v>
      </c>
      <c r="S28" s="239">
        <f>IF(OR(SUMIF(S$12:S27,2,S$12:S27)=2,SUMIF(S$12:S27,1,S$12:S27)=1,SUM(S$12:S27)=1,SUM(S$12:S27)=2),0,IF($C28+$ED27&gt;($ED$11*S$8),1,IF($C28+$D28+$E28+$F28+$ED27&gt;($ED$11*S$8),2,IF($C28+$D28+$E28+$F28+$G28+$ED27&gt;($ED$11*S$8),3,0))))</f>
        <v>0</v>
      </c>
      <c r="T28" s="239">
        <f>IF(OR(SUMIF(T$12:T27,2,T$12:T27)=2,SUMIF(T$12:T27,1,T$12:T27)=1,SUM(T$12:T27)=1,SUM(T$12:T27)=2),0,IF($C28+$ED27&gt;($ED$11*T$8),1,IF($C28+$D28+$E28+$F28+$ED27&gt;($ED$11*T$8),2,IF($C28+$D28+$E28+$F28+$G28+$ED27&gt;($ED$11*T$8),3,0))))</f>
        <v>0</v>
      </c>
      <c r="U28" s="239">
        <f>IF(OR(SUMIF(U$12:U27,2,U$12:U27)=2,SUMIF(U$12:U27,1,U$12:U27)=1,SUM(U$12:U27)=1,SUM(U$12:U27)=2),0,IF($C28+$ED27&gt;($ED$11*U$8),1,IF($C28+$D28+$E28+$F28+$ED27&gt;($ED$11*U$8),2,IF($C28+$D28+$E28+$F28+$G28+$ED27&gt;($ED$11*U$8),3,0))))</f>
        <v>0</v>
      </c>
      <c r="V28" s="239">
        <f>IF(OR(SUMIF(V$12:V27,2,V$12:V27)=2,SUMIF(V$12:V27,1,V$12:V27)=1,SUM(V$12:V27)=1,SUM(V$12:V27)=2),0,IF($C28+$ED27&gt;($ED$11*V$8),1,IF($C28+$D28+$E28+$F28+$ED27&gt;($ED$11*V$8),2,IF($C28+$D28+$E28+$F28+$G28+$ED27&gt;($ED$11*V$8),3,0))))</f>
        <v>0</v>
      </c>
      <c r="W28" s="239">
        <f>IF(OR(SUMIF(W$12:W27,2,W$12:W27)=2,SUMIF(W$12:W27,1,W$12:W27)=1,SUM(W$12:W27)=1,SUM(W$12:W27)=2),0,IF($C28+$ED27&gt;($ED$11*W$8),1,IF($C28+$D28+$E28+$F28+$ED27&gt;($ED$11*W$8),2,IF($C28+$D28+$E28+$F28+$G28+$ED27&gt;($ED$11*W$8),3,0))))</f>
        <v>0</v>
      </c>
      <c r="X28" s="239">
        <f>IF(OR(SUMIF(X$12:X27,2,X$12:X27)=2,SUMIF(X$12:X27,1,X$12:X27)=1,SUM(X$12:X27)=1,SUM(X$12:X27)=2),0,IF($C28+$ED27&gt;($ED$11*X$8),1,IF($C28+$D28+$E28+$F28+$ED27&gt;($ED$11*X$8),2,IF($C28+$D28+$E28+$F28+$G28+$ED27&gt;($ED$11*X$8),3,0))))</f>
        <v>0</v>
      </c>
      <c r="Y28" s="239">
        <f>IF(OR(SUMIF(Y$12:Y27,2,Y$12:Y27)=2,SUMIF(Y$12:Y27,1,Y$12:Y27)=1,SUM(Y$12:Y27)=1,SUM(Y$12:Y27)=2),0,IF($C28+$ED27&gt;($ED$11*Y$8),1,IF($C28+$D28+$E28+$F28+$ED27&gt;($ED$11*Y$8),2,IF($C28+$D28+$E28+$F28+$G28+$ED27&gt;($ED$11*Y$8),3,0))))</f>
        <v>0</v>
      </c>
      <c r="Z28" s="239">
        <f>IF(OR(SUMIF(Z$12:Z27,2,Z$12:Z27)=2,SUMIF(Z$12:Z27,1,Z$12:Z27)=1,SUM(Z$12:Z27)=1,SUM(Z$12:Z27)=2),0,IF($C28+$ED27&gt;($ED$11*Z$8),1,IF($C28+$D28+$E28+$F28+$ED27&gt;($ED$11*Z$8),2,IF($C28+$D28+$E28+$F28+$G28+$ED27&gt;($ED$11*Z$8),3,0))))</f>
        <v>0</v>
      </c>
      <c r="AA28" s="239">
        <f>IF(OR(SUMIF(AA$12:AA27,2,AA$12:AA27)=2,SUMIF(AA$12:AA27,1,AA$12:AA27)=1,SUM(AA$12:AA27)=1,SUM(AA$12:AA27)=2),0,IF($C28+$ED27&gt;($ED$11*AA$8),1,IF($C28+$D28+$E28+$F28+$ED27&gt;($ED$11*AA$8),2,IF($C28+$D28+$E28+$F28+$G28+$ED27&gt;($ED$11*AA$8),3,0))))</f>
        <v>0</v>
      </c>
      <c r="AB28" s="239">
        <f>IF(OR(SUMIF(AB$12:AB27,2,AB$12:AB27)=2,SUMIF(AB$12:AB27,1,AB$12:AB27)=1,SUM(AB$12:AB27)=1,SUM(AB$12:AB27)=2),0,IF($C28+$ED27&gt;($ED$11*AB$8),1,IF($C28+$D28+$E28+$F28+$ED27&gt;($ED$11*AB$8),2,IF($C28+$D28+$E28+$F28+$G28+$ED27&gt;($ED$11*AB$8),3,0))))</f>
        <v>0</v>
      </c>
      <c r="AC28" s="239">
        <f>IF(OR(SUMIF(AC$12:AC27,2,AC$12:AC27)=2,SUMIF(AC$12:AC27,1,AC$12:AC27)=1,SUM(AC$12:AC27)=1,SUM(AC$12:AC27)=2),0,IF($C28+$ED27&gt;($ED$11*AC$8),1,IF($C28+$D28+$E28+$F28+$ED27&gt;($ED$11*AC$8),2,IF($C28+$D28+$E28+$F28+$G28+$ED27&gt;($ED$11*AC$8),3,0))))</f>
        <v>0</v>
      </c>
      <c r="AD28" s="239">
        <f>IF(OR(SUMIF(AD$12:AD27,2,AD$12:AD27)=2,SUMIF(AD$12:AD27,1,AD$12:AD27)=1,SUM(AD$12:AD27)=1,SUM(AD$12:AD27)=2),0,IF($C28+$ED27&gt;($ED$11*AD$8),1,IF($C28+$D28+$E28+$F28+$ED27&gt;($ED$11*AD$8),2,IF($C28+$D28+$E28+$F28+$G28+$ED27&gt;($ED$11*AD$8),3,0))))</f>
        <v>0</v>
      </c>
      <c r="AE28" s="239">
        <f>IF(OR(SUMIF(AE$12:AE27,2,AE$12:AE27)=2,SUMIF(AE$12:AE27,1,AE$12:AE27)=1,SUM(AE$12:AE27)=1,SUM(AE$12:AE27)=2),0,IF($C28+$ED27&gt;($ED$11*AE$8),1,IF($C28+$D28+$E28+$F28+$ED27&gt;($ED$11*AE$8),2,IF($C28+$D28+$E28+$F28+$G28+$ED27&gt;($ED$11*AE$8),3,0))))</f>
        <v>0</v>
      </c>
      <c r="AF28" s="239">
        <f>IF(OR(SUMIF(AF$12:AF27,2,AF$12:AF27)=2,SUMIF(AF$12:AF27,1,AF$12:AF27)=1,SUM(AF$12:AF27)=1,SUM(AF$12:AF27)=2),0,IF($C28+$ED27&gt;($ED$11*AF$8),1,IF($C28+$D28+$E28+$F28+$ED27&gt;($ED$11*AF$8),2,IF($C28+$D28+$E28+$F28+$G28+$ED27&gt;($ED$11*AF$8),3,0))))</f>
        <v>0</v>
      </c>
      <c r="AG28" s="239">
        <f>IF(OR(SUMIF(AG$12:AG27,2,AG$12:AG27)=2,SUMIF(AG$12:AG27,1,AG$12:AG27)=1,SUM(AG$12:AG27)=1,SUM(AG$12:AG27)=2),0,IF($C28+$ED27&gt;($ED$11*AG$8),1,IF($C28+$D28+$E28+$F28+$ED27&gt;($ED$11*AG$8),2,IF($C28+$D28+$E28+$F28+$G28+$ED27&gt;($ED$11*AG$8),3,0))))</f>
        <v>0</v>
      </c>
      <c r="AH28" s="239">
        <f>IF(OR(SUMIF(AH$12:AH27,2,AH$12:AH27)=2,SUMIF(AH$12:AH27,1,AH$12:AH27)=1,SUM(AH$12:AH27)=1,SUM(AH$12:AH27)=2),0,IF($C28+$ED27&gt;($ED$11*AH$8),1,IF($C28+$D28+$E28+$F28+$ED27&gt;($ED$11*AH$8),2,IF($C28+$D28+$E28+$F28+$G28+$ED27&gt;($ED$11*AH$8),3,0))))</f>
        <v>0</v>
      </c>
      <c r="AI28" s="239">
        <f>IF(OR(SUMIF(AI$12:AI27,2,AI$12:AI27)=2,SUMIF(AI$12:AI27,1,AI$12:AI27)=1,SUM(AI$12:AI27)=1,SUM(AI$12:AI27)=2),0,IF($C28+$ED27&gt;($ED$11*AI$8),1,IF($C28+$D28+$E28+$F28+$ED27&gt;($ED$11*AI$8),2,IF($C28+$D28+$E28+$F28+$G28+$ED27&gt;($ED$11*AI$8),3,0))))</f>
        <v>0</v>
      </c>
      <c r="AJ28" s="239">
        <f>IF(OR(SUMIF(AJ$12:AJ27,2,AJ$12:AJ27)=2,SUMIF(AJ$12:AJ27,1,AJ$12:AJ27)=1,SUM(AJ$12:AJ27)=1,SUM(AJ$12:AJ27)=2),0,IF($C28+$ED27&gt;($ED$11*AJ$8),1,IF($C28+$D28+$E28+$F28+$ED27&gt;($ED$11*AJ$8),2,IF($C28+$D28+$E28+$F28+$G28+$ED27&gt;($ED$11*AJ$8),3,0))))</f>
        <v>0</v>
      </c>
      <c r="AK28" s="239">
        <f>IF(OR(SUMIF(AK$12:AK27,2,AK$12:AK27)=2,SUMIF(AK$12:AK27,1,AK$12:AK27)=1,SUM(AK$12:AK27)=1,SUM(AK$12:AK27)=2),0,IF($C28+$ED27&gt;($ED$11*AK$8),1,IF($C28+$D28+$E28+$F28+$ED27&gt;($ED$11*AK$8),2,IF($C28+$D28+$E28+$F28+$G28+$ED27&gt;($ED$11*AK$8),3,0))))</f>
        <v>0</v>
      </c>
      <c r="AL28" s="239">
        <f>IF(OR(SUMIF(AL$12:AL27,2,AL$12:AL27)=2,SUMIF(AL$12:AL27,1,AL$12:AL27)=1,SUM(AL$12:AL27)=1,SUM(AL$12:AL27)=2),0,IF($C28+$ED27&gt;($ED$11*AL$8),1,IF($C28+$D28+$E28+$F28+$ED27&gt;($ED$11*AL$8),2,IF($C28+$D28+$E28+$F28+$G28+$ED27&gt;($ED$11*AL$8),3,0))))</f>
        <v>0</v>
      </c>
      <c r="AM28" s="239">
        <f>IF(OR(SUMIF(AM$12:AM27,2,AM$12:AM27)=2,SUMIF(AM$12:AM27,1,AM$12:AM27)=1,SUM(AM$12:AM27)=1,SUM(AM$12:AM27)=2),0,IF($C28+$ED27&gt;($ED$11*AM$8),1,IF($C28+$D28+$E28+$F28+$ED27&gt;($ED$11*AM$8),2,IF($C28+$D28+$E28+$F28+$G28+$ED27&gt;($ED$11*AM$8),3,0))))</f>
        <v>0</v>
      </c>
      <c r="AN28" s="239">
        <f>IF(OR(SUMIF(AN$12:AN27,2,AN$12:AN27)=2,SUMIF(AN$12:AN27,1,AN$12:AN27)=1,SUM(AN$12:AN27)=1,SUM(AN$12:AN27)=2),0,IF($C28+$ED27&gt;($ED$11*AN$8),1,IF($C28+$D28+$E28+$F28+$ED27&gt;($ED$11*AN$8),2,IF($C28+$D28+$E28+$F28+$G28+$ED27&gt;($ED$11*AN$8),3,0))))</f>
        <v>0</v>
      </c>
      <c r="AO28" s="239">
        <f>IF(OR(SUMIF(AO$12:AO27,2,AO$12:AO27)=2,SUMIF(AO$12:AO27,1,AO$12:AO27)=1,SUM(AO$12:AO27)=1,SUM(AO$12:AO27)=2),0,IF($C28+$ED27&gt;($ED$11*AO$8),1,IF($C28+$D28+$E28+$F28+$ED27&gt;($ED$11*AO$8),2,IF($C28+$D28+$E28+$F28+$G28+$ED27&gt;($ED$11*AO$8),3,0))))</f>
        <v>0</v>
      </c>
      <c r="AP28" s="239">
        <f>IF(OR(SUMIF(AP$12:AP27,2,AP$12:AP27)=2,SUMIF(AP$12:AP27,1,AP$12:AP27)=1,SUM(AP$12:AP27)=1,SUM(AP$12:AP27)=2),0,IF($C28+$ED27&gt;($ED$11*AP$8),1,IF($C28+$D28+$E28+$F28+$ED27&gt;($ED$11*AP$8),2,IF($C28+$D28+$E28+$F28+$G28+$ED27&gt;($ED$11*AP$8),3,0))))</f>
        <v>0</v>
      </c>
      <c r="AQ28" s="239">
        <f>IF(OR(SUMIF(AQ$12:AQ27,2,AQ$12:AQ27)=2,SUMIF(AQ$12:AQ27,1,AQ$12:AQ27)=1,SUM(AQ$12:AQ27)=1,SUM(AQ$12:AQ27)=2),0,IF($C28+$ED27&gt;($ED$11*AQ$8),1,IF($C28+$D28+$E28+$F28+$ED27&gt;($ED$11*AQ$8),2,IF($C28+$D28+$E28+$F28+$G28+$ED27&gt;($ED$11*AQ$8),3,0))))</f>
        <v>0</v>
      </c>
      <c r="AR28" s="239">
        <f>IF(OR(SUMIF(AR$12:AR27,2,AR$12:AR27)=2,SUMIF(AR$12:AR27,1,AR$12:AR27)=1,SUM(AR$12:AR27)=1,SUM(AR$12:AR27)=2),0,IF($C28+$ED27&gt;($ED$11*AR$8),1,IF($C28+$D28+$E28+$F28+$ED27&gt;($ED$11*AR$8),2,IF($C28+$D28+$E28+$F28+$G28+$ED27&gt;($ED$11*AR$8),3,0))))</f>
        <v>0</v>
      </c>
      <c r="AS28" s="239">
        <f>IF(OR(SUMIF(AS$12:AS27,2,AS$12:AS27)=2,SUMIF(AS$12:AS27,1,AS$12:AS27)=1,SUM(AS$12:AS27)=1,SUM(AS$12:AS27)=2),0,IF($C28+$ED27&gt;($ED$11*AS$8),1,IF($C28+$D28+$E28+$F28+$ED27&gt;($ED$11*AS$8),2,IF($C28+$D28+$E28+$F28+$G28+$ED27&gt;($ED$11*AS$8),3,0))))</f>
        <v>0</v>
      </c>
      <c r="AT28" s="239">
        <f>IF(OR(SUMIF(AT$12:AT27,2,AT$12:AT27)=2,SUMIF(AT$12:AT27,1,AT$12:AT27)=1,SUM(AT$12:AT27)=1,SUM(AT$12:AT27)=2),0,IF($C28+$ED27&gt;($ED$11*AT$8),1,IF($C28+$D28+$E28+$F28+$ED27&gt;($ED$11*AT$8),2,IF($C28+$D28+$E28+$F28+$G28+$ED27&gt;($ED$11*AT$8),3,0))))</f>
        <v>0</v>
      </c>
      <c r="AU28" s="239">
        <f>IF(OR(SUMIF(AU$12:AU27,2,AU$12:AU27)=2,SUMIF(AU$12:AU27,1,AU$12:AU27)=1,SUM(AU$12:AU27)=1,SUM(AU$12:AU27)=2),0,IF($C28+$ED27&gt;($ED$11*AU$8),1,IF($C28+$D28+$E28+$F28+$ED27&gt;($ED$11*AU$8),2,IF($C28+$D28+$E28+$F28+$G28+$ED27&gt;($ED$11*AU$8),3,0))))</f>
        <v>0</v>
      </c>
      <c r="AV28" s="239">
        <f>IF(OR(SUMIF(AV$12:AV27,2,AV$12:AV27)=2,SUMIF(AV$12:AV27,1,AV$12:AV27)=1,SUM(AV$12:AV27)=1,SUM(AV$12:AV27)=2),0,IF($C28+$ED27&gt;($ED$11*AV$8),1,IF($C28+$D28+$E28+$F28+$ED27&gt;($ED$11*AV$8),2,IF($C28+$D28+$E28+$F28+$G28+$ED27&gt;($ED$11*AV$8),3,0))))</f>
        <v>0</v>
      </c>
      <c r="AW28" s="239">
        <f>IF(OR(SUMIF(AW$12:AW27,2,AW$12:AW27)=2,SUMIF(AW$12:AW27,1,AW$12:AW27)=1,SUM(AW$12:AW27)=1,SUM(AW$12:AW27)=2),0,IF($C28+$ED27&gt;($ED$11*AW$8),1,IF($C28+$D28+$E28+$F28+$ED27&gt;($ED$11*AW$8),2,IF($C28+$D28+$E28+$F28+$G28+$ED27&gt;($ED$11*AW$8),3,0))))</f>
        <v>0</v>
      </c>
      <c r="AX28" s="239">
        <f>IF(OR(SUMIF(AX$12:AX27,2,AX$12:AX27)=2,SUMIF(AX$12:AX27,1,AX$12:AX27)=1,SUM(AX$12:AX27)=1,SUM(AX$12:AX27)=2),0,IF($C28+$ED27&gt;($ED$11*AX$8),1,IF($C28+$D28+$E28+$F28+$ED27&gt;($ED$11*AX$8),2,IF($C28+$D28+$E28+$F28+$G28+$ED27&gt;($ED$11*AX$8),3,0))))</f>
        <v>0</v>
      </c>
      <c r="AY28" s="239">
        <f>IF(OR(SUMIF(AY$12:AY27,2,AY$12:AY27)=2,SUMIF(AY$12:AY27,1,AY$12:AY27)=1,SUM(AY$12:AY27)=1,SUM(AY$12:AY27)=2),0,IF($C28+$ED27&gt;($ED$11*AY$8),1,IF($C28+$D28+$E28+$F28+$ED27&gt;($ED$11*AY$8),2,IF($C28+$D28+$E28+$F28+$G28+$ED27&gt;($ED$11*AY$8),3,0))))</f>
        <v>0</v>
      </c>
      <c r="AZ28" s="239">
        <f>IF(OR(SUMIF(AZ$12:AZ27,2,AZ$12:AZ27)=2,SUMIF(AZ$12:AZ27,1,AZ$12:AZ27)=1,SUM(AZ$12:AZ27)=1,SUM(AZ$12:AZ27)=2),0,IF($C28+$ED27&gt;($ED$11*AZ$8),1,IF($C28+$D28+$E28+$F28+$ED27&gt;($ED$11*AZ$8),2,IF($C28+$D28+$E28+$F28+$G28+$ED27&gt;($ED$11*AZ$8),3,0))))</f>
        <v>0</v>
      </c>
      <c r="BA28" s="239">
        <f>IF(OR(SUMIF(BA$12:BA27,2,BA$12:BA27)=2,SUMIF(BA$12:BA27,1,BA$12:BA27)=1,SUM(BA$12:BA27)=1,SUM(BA$12:BA27)=2),0,IF($C28+$ED27&gt;($ED$11*BA$8),1,IF($C28+$D28+$E28+$F28+$ED27&gt;($ED$11*BA$8),2,IF($C28+$D28+$E28+$F28+$G28+$ED27&gt;($ED$11*BA$8),3,0))))</f>
        <v>0</v>
      </c>
      <c r="BB28" s="239">
        <f>IF(OR(SUMIF(BB$12:BB27,2,BB$12:BB27)=2,SUMIF(BB$12:BB27,1,BB$12:BB27)=1,SUM(BB$12:BB27)=1,SUM(BB$12:BB27)=2),0,IF($C28+$ED27&gt;($ED$11*BB$8),1,IF($C28+$D28+$E28+$F28+$ED27&gt;($ED$11*BB$8),2,IF($C28+$D28+$E28+$F28+$G28+$ED27&gt;($ED$11*BB$8),3,0))))</f>
        <v>0</v>
      </c>
      <c r="BC28" s="239">
        <f>IF(OR(SUMIF(BC$12:BC27,2,BC$12:BC27)=2,SUMIF(BC$12:BC27,1,BC$12:BC27)=1,SUM(BC$12:BC27)=1,SUM(BC$12:BC27)=2),0,IF($C28+$ED27&gt;($ED$11*BC$8),1,IF($C28+$D28+$E28+$F28+$ED27&gt;($ED$11*BC$8),2,IF($C28+$D28+$E28+$F28+$G28+$ED27&gt;($ED$11*BC$8),3,0))))</f>
        <v>0</v>
      </c>
      <c r="BD28" s="239">
        <f>IF(OR(SUMIF(BD$12:BD27,2,BD$12:BD27)=2,SUMIF(BD$12:BD27,1,BD$12:BD27)=1,SUM(BD$12:BD27)=1,SUM(BD$12:BD27)=2),0,IF($C28+$ED27&gt;($ED$11*BD$8),1,IF($C28+$D28+$E28+$F28+$ED27&gt;($ED$11*BD$8),2,IF($C28+$D28+$E28+$F28+$G28+$ED27&gt;($ED$11*BD$8),3,0))))</f>
        <v>0</v>
      </c>
      <c r="BE28" s="239">
        <f>IF(OR(SUMIF(BE$12:BE27,2,BE$12:BE27)=2,SUMIF(BE$12:BE27,1,BE$12:BE27)=1,SUM(BE$12:BE27)=1,SUM(BE$12:BE27)=2),0,IF($C28+$ED27&gt;($ED$11*BE$8),1,IF($C28+$D28+$E28+$F28+$ED27&gt;($ED$11*BE$8),2,IF($C28+$D28+$E28+$F28+$G28+$ED27&gt;($ED$11*BE$8),3,0))))</f>
        <v>0</v>
      </c>
      <c r="BF28" s="239">
        <f>IF(OR(SUMIF(BF$12:BF27,2,BF$12:BF27)=2,SUMIF(BF$12:BF27,1,BF$12:BF27)=1,SUM(BF$12:BF27)=1,SUM(BF$12:BF27)=2),0,IF($C28+$ED27&gt;($ED$11*BF$8),1,IF($C28+$D28+$E28+$F28+$ED27&gt;($ED$11*BF$8),2,IF($C28+$D28+$E28+$F28+$G28+$ED27&gt;($ED$11*BF$8),3,0))))</f>
        <v>0</v>
      </c>
      <c r="BG28" s="239">
        <f>IF(OR(SUMIF(BG$12:BG27,2,BG$12:BG27)=2,SUMIF(BG$12:BG27,1,BG$12:BG27)=1,SUM(BG$12:BG27)=1,SUM(BG$12:BG27)=2),0,IF($C28+$ED27&gt;($ED$11*BG$8),1,IF($C28+$D28+$E28+$F28+$ED27&gt;($ED$11*BG$8),2,IF($C28+$D28+$E28+$F28+$G28+$ED27&gt;($ED$11*BG$8),3,0))))</f>
        <v>0</v>
      </c>
      <c r="BH28" s="239">
        <f>IF(OR(SUMIF(BH$12:BH27,2,BH$12:BH27)=2,SUMIF(BH$12:BH27,1,BH$12:BH27)=1,SUM(BH$12:BH27)=1,SUM(BH$12:BH27)=2),0,IF($C28+$ED27&gt;($ED$11*BH$8),1,IF($C28+$D28+$E28+$F28+$ED27&gt;($ED$11*BH$8),2,IF($C28+$D28+$E28+$F28+$G28+$ED27&gt;($ED$11*BH$8),3,0))))</f>
        <v>0</v>
      </c>
      <c r="BI28" s="239">
        <f>IF(OR(SUMIF(BI$12:BI27,2,BI$12:BI27)=2,SUMIF(BI$12:BI27,1,BI$12:BI27)=1,SUM(BI$12:BI27)=1,SUM(BI$12:BI27)=2),0,IF($C28+$ED27&gt;($ED$11*BI$8),1,IF($C28+$D28+$E28+$F28+$ED27&gt;($ED$11*BI$8),2,IF($C28+$D28+$E28+$F28+$G28+$ED27&gt;($ED$11*BI$8),3,0))))</f>
        <v>0</v>
      </c>
      <c r="BJ28" s="239">
        <f>IF(OR(SUMIF(BJ$12:BJ27,2,BJ$12:BJ27)=2,SUMIF(BJ$12:BJ27,1,BJ$12:BJ27)=1,SUM(BJ$12:BJ27)=1,SUM(BJ$12:BJ27)=2),0,IF($C28+$ED27&gt;($ED$11*BJ$8),1,IF($C28+$D28+$E28+$F28+$ED27&gt;($ED$11*BJ$8),2,IF($C28+$D28+$E28+$F28+$G28+$ED27&gt;($ED$11*BJ$8),3,0))))</f>
        <v>0</v>
      </c>
      <c r="BK28" s="239">
        <f>IF(OR(SUMIF(BK$12:BK27,2,BK$12:BK27)=2,SUMIF(BK$12:BK27,1,BK$12:BK27)=1,SUM(BK$12:BK27)=1,SUM(BK$12:BK27)=2),0,IF($C28+$ED27&gt;($ED$11*BK$8),1,IF($C28+$D28+$E28+$F28+$ED27&gt;($ED$11*BK$8),2,IF($C28+$D28+$E28+$F28+$G28+$ED27&gt;($ED$11*BK$8),3,0))))</f>
        <v>0</v>
      </c>
      <c r="BL28" s="239">
        <f>IF(OR(SUMIF(BL$12:BL27,2,BL$12:BL27)=2,SUMIF(BL$12:BL27,1,BL$12:BL27)=1,SUM(BL$12:BL27)=1,SUM(BL$12:BL27)=2),0,IF($C28+$ED27&gt;($ED$11*BL$8),1,IF($C28+$D28+$E28+$F28+$ED27&gt;($ED$11*BL$8),2,IF($C28+$D28+$E28+$F28+$G28+$ED27&gt;($ED$11*BL$8),3,0))))</f>
        <v>0</v>
      </c>
      <c r="BM28" s="239">
        <f>IF(OR(SUMIF(BM$12:BM27,2,BM$12:BM27)=2,SUMIF(BM$12:BM27,1,BM$12:BM27)=1,SUM(BM$12:BM27)=1,SUM(BM$12:BM27)=2),0,IF($C28+$ED27&gt;($ED$11*BM$8),1,IF($C28+$D28+$E28+$F28+$ED27&gt;($ED$11*BM$8),2,IF($C28+$D28+$E28+$F28+$G28+$ED27&gt;($ED$11*BM$8),3,0))))</f>
        <v>0</v>
      </c>
      <c r="BN28" s="239">
        <f>IF(OR(SUMIF(BN$12:BN27,2,BN$12:BN27)=2,SUMIF(BN$12:BN27,1,BN$12:BN27)=1,SUM(BN$12:BN27)=1,SUM(BN$12:BN27)=2),0,IF($C28+$ED27&gt;($ED$11*BN$8),1,IF($C28+$D28+$E28+$F28+$ED27&gt;($ED$11*BN$8),2,IF($C28+$D28+$E28+$F28+$G28+$ED27&gt;($ED$11*BN$8),3,0))))</f>
        <v>0</v>
      </c>
      <c r="BO28" s="239">
        <f>IF(OR(SUMIF(BO$12:BO27,2,BO$12:BO27)=2,SUMIF(BO$12:BO27,1,BO$12:BO27)=1,SUM(BO$12:BO27)=1,SUM(BO$12:BO27)=2),0,IF($C28+$ED27&gt;($ED$11*BO$8),1,IF($C28+$D28+$E28+$F28+$ED27&gt;($ED$11*BO$8),2,IF($C28+$D28+$E28+$F28+$G28+$ED27&gt;($ED$11*BO$8),3,0))))</f>
        <v>0</v>
      </c>
      <c r="BP28" s="239">
        <f>IF(OR(SUMIF(BP$12:BP27,2,BP$12:BP27)=2,SUMIF(BP$12:BP27,1,BP$12:BP27)=1,SUM(BP$12:BP27)=1,SUM(BP$12:BP27)=2),0,IF($C28+$ED27&gt;($ED$11*BP$8),1,IF($C28+$D28+$E28+$F28+$ED27&gt;($ED$11*BP$8),2,IF($C28+$D28+$E28+$F28+$G28+$ED27&gt;($ED$11*BP$8),3,0))))</f>
        <v>0</v>
      </c>
      <c r="BQ28" s="239">
        <f>IF(OR(SUMIF(BQ$12:BQ27,2,BQ$12:BQ27)=2,SUMIF(BQ$12:BQ27,1,BQ$12:BQ27)=1,SUM(BQ$12:BQ27)=1,SUM(BQ$12:BQ27)=2),0,IF($C28+$ED27&gt;($ED$11*BQ$8),1,IF($C28+$D28+$E28+$F28+$ED27&gt;($ED$11*BQ$8),2,IF($C28+$D28+$E28+$F28+$G28+$ED27&gt;($ED$11*BQ$8),3,0))))</f>
        <v>0</v>
      </c>
      <c r="BR28" s="239">
        <f>IF(OR(SUMIF(BR$12:BR27,2,BR$12:BR27)=2,SUMIF(BR$12:BR27,1,BR$12:BR27)=1,SUM(BR$12:BR27)=1,SUM(BR$12:BR27)=2),0,IF($C28+$ED27&gt;($ED$11*BR$8),1,IF($C28+$D28+$E28+$F28+$ED27&gt;($ED$11*BR$8),2,IF($C28+$D28+$E28+$F28+$G28+$ED27&gt;($ED$11*BR$8),3,0))))</f>
        <v>0</v>
      </c>
      <c r="BS28" s="239">
        <f>IF(OR(SUMIF(BS$12:BS27,2,BS$12:BS27)=2,SUMIF(BS$12:BS27,1,BS$12:BS27)=1,SUM(BS$12:BS27)=1,SUM(BS$12:BS27)=2),0,IF($C28+$ED27&gt;($ED$11*BS$8),1,IF($C28+$D28+$E28+$F28+$ED27&gt;($ED$11*BS$8),2,IF($C28+$D28+$E28+$F28+$G28+$ED27&gt;($ED$11*BS$8),3,0))))</f>
        <v>0</v>
      </c>
      <c r="BT28" s="239">
        <f>IF(OR(SUMIF(BT$12:BT27,2,BT$12:BT27)=2,SUMIF(BT$12:BT27,1,BT$12:BT27)=1,SUM(BT$12:BT27)=1,SUM(BT$12:BT27)=2),0,IF($C28+$ED27&gt;($ED$11*BT$8),1,IF($C28+$D28+$E28+$F28+$ED27&gt;($ED$11*BT$8),2,IF($C28+$D28+$E28+$F28+$G28+$ED27&gt;($ED$11*BT$8),3,0))))</f>
        <v>0</v>
      </c>
      <c r="BU28" s="239">
        <f>IF(OR(SUMIF(BU$12:BU27,2,BU$12:BU27)=2,SUMIF(BU$12:BU27,1,BU$12:BU27)=1,SUM(BU$12:BU27)=1,SUM(BU$12:BU27)=2),0,IF($C28+$ED27&gt;($ED$11*BU$8),1,IF($C28+$D28+$E28+$F28+$ED27&gt;($ED$11*BU$8),2,IF($C28+$D28+$E28+$F28+$G28+$ED27&gt;($ED$11*BU$8),3,0))))</f>
        <v>0</v>
      </c>
      <c r="BV28" s="239">
        <f>IF(OR(SUMIF(BV$12:BV27,2,BV$12:BV27)=2,SUMIF(BV$12:BV27,1,BV$12:BV27)=1,SUM(BV$12:BV27)=1,SUM(BV$12:BV27)=2),0,IF($C28+$ED27&gt;($ED$11*BV$8),1,IF($C28+$D28+$E28+$F28+$ED27&gt;($ED$11*BV$8),2,IF($C28+$D28+$E28+$F28+$G28+$ED27&gt;($ED$11*BV$8),3,0))))</f>
        <v>0</v>
      </c>
      <c r="BW28" s="239">
        <f>IF(OR(SUMIF(BW$12:BW27,2,BW$12:BW27)=2,SUMIF(BW$12:BW27,1,BW$12:BW27)=1,SUM(BW$12:BW27)=1,SUM(BW$12:BW27)=2),0,IF($C28+$ED27&gt;($ED$11*BW$8),1,IF($C28+$D28+$E28+$F28+$ED27&gt;($ED$11*BW$8),2,IF($C28+$D28+$E28+$F28+$G28+$ED27&gt;($ED$11*BW$8),3,0))))</f>
        <v>0</v>
      </c>
      <c r="BX28" s="239">
        <f>IF(OR(SUMIF(BX$12:BX27,2,BX$12:BX27)=2,SUMIF(BX$12:BX27,1,BX$12:BX27)=1,SUM(BX$12:BX27)=1,SUM(BX$12:BX27)=2),0,IF($C28+$ED27&gt;($ED$11*BX$8),1,IF($C28+$D28+$E28+$F28+$ED27&gt;($ED$11*BX$8),2,IF($C28+$D28+$E28+$F28+$G28+$ED27&gt;($ED$11*BX$8),3,0))))</f>
        <v>0</v>
      </c>
      <c r="BY28" s="239">
        <f>IF(OR(SUMIF(BY$12:BY27,2,BY$12:BY27)=2,SUMIF(BY$12:BY27,1,BY$12:BY27)=1,SUM(BY$12:BY27)=1,SUM(BY$12:BY27)=2),0,IF($C28+$ED27&gt;($ED$11*BY$8),1,IF($C28+$D28+$E28+$F28+$ED27&gt;($ED$11*BY$8),2,IF($C28+$D28+$E28+$F28+$G28+$ED27&gt;($ED$11*BY$8),3,0))))</f>
        <v>0</v>
      </c>
      <c r="BZ28" s="239">
        <f>IF(OR(SUMIF(BZ$12:BZ27,2,BZ$12:BZ27)=2,SUMIF(BZ$12:BZ27,1,BZ$12:BZ27)=1,SUM(BZ$12:BZ27)=1,SUM(BZ$12:BZ27)=2),0,IF($C28+$ED27&gt;($ED$11*BZ$8),1,IF($C28+$D28+$E28+$F28+$ED27&gt;($ED$11*BZ$8),2,IF($C28+$D28+$E28+$F28+$G28+$ED27&gt;($ED$11*BZ$8),3,0))))</f>
        <v>0</v>
      </c>
      <c r="CA28" s="239">
        <f>IF(OR(SUMIF(CA$12:CA27,2,CA$12:CA27)=2,SUMIF(CA$12:CA27,1,CA$12:CA27)=1,SUM(CA$12:CA27)=1,SUM(CA$12:CA27)=2),0,IF($C28+$ED27&gt;($ED$11*CA$8),1,IF($C28+$D28+$E28+$F28+$ED27&gt;($ED$11*CA$8),2,IF($C28+$D28+$E28+$F28+$G28+$ED27&gt;($ED$11*CA$8),3,0))))</f>
        <v>0</v>
      </c>
      <c r="CB28" s="239">
        <f>IF(OR(SUMIF(CB$12:CB27,2,CB$12:CB27)=2,SUMIF(CB$12:CB27,1,CB$12:CB27)=1,SUM(CB$12:CB27)=1,SUM(CB$12:CB27)=2),0,IF($C28+$ED27&gt;($ED$11*CB$8),1,IF($C28+$D28+$E28+$F28+$ED27&gt;($ED$11*CB$8),2,IF($C28+$D28+$E28+$F28+$G28+$ED27&gt;($ED$11*CB$8),3,0))))</f>
        <v>0</v>
      </c>
      <c r="CC28" s="239">
        <f>IF(OR(SUMIF(CC$12:CC27,2,CC$12:CC27)=2,SUMIF(CC$12:CC27,1,CC$12:CC27)=1,SUM(CC$12:CC27)=1,SUM(CC$12:CC27)=2),0,IF($C28+$ED27&gt;($ED$11*CC$8),1,IF($C28+$D28+$E28+$F28+$ED27&gt;($ED$11*CC$8),2,IF($C28+$D28+$E28+$F28+$G28+$ED27&gt;($ED$11*CC$8),3,0))))</f>
        <v>0</v>
      </c>
      <c r="CD28" s="239">
        <f>IF(OR(SUMIF(CD$12:CD27,2,CD$12:CD27)=2,SUMIF(CD$12:CD27,1,CD$12:CD27)=1,SUM(CD$12:CD27)=1,SUM(CD$12:CD27)=2),0,IF($C28+$ED27&gt;($ED$11*CD$8),1,IF($C28+$D28+$E28+$F28+$ED27&gt;($ED$11*CD$8),2,IF($C28+$D28+$E28+$F28+$G28+$ED27&gt;($ED$11*CD$8),3,0))))</f>
        <v>0</v>
      </c>
      <c r="CE28" s="239">
        <f>IF(OR(SUMIF(CE$12:CE27,2,CE$12:CE27)=2,SUMIF(CE$12:CE27,1,CE$12:CE27)=1,SUM(CE$12:CE27)=1,SUM(CE$12:CE27)=2),0,IF($C28+$ED27&gt;($ED$11*CE$8),1,IF($C28+$D28+$E28+$F28+$ED27&gt;($ED$11*CE$8),2,IF($C28+$D28+$E28+$F28+$G28+$ED27&gt;($ED$11*CE$8),3,0))))</f>
        <v>0</v>
      </c>
      <c r="CF28" s="239">
        <f>IF(OR(SUMIF(CF$12:CF27,2,CF$12:CF27)=2,SUMIF(CF$12:CF27,1,CF$12:CF27)=1,SUM(CF$12:CF27)=1,SUM(CF$12:CF27)=2),0,IF($C28+$ED27&gt;($ED$11*CF$8),1,IF($C28+$D28+$E28+$F28+$ED27&gt;($ED$11*CF$8),2,IF($C28+$D28+$E28+$F28+$G28+$ED27&gt;($ED$11*CF$8),3,0))))</f>
        <v>0</v>
      </c>
      <c r="CG28" s="239">
        <f>IF(OR(SUMIF(CG$12:CG27,2,CG$12:CG27)=2,SUMIF(CG$12:CG27,1,CG$12:CG27)=1,SUM(CG$12:CG27)=1,SUM(CG$12:CG27)=2),0,IF($C28+$ED27&gt;($ED$11*CG$8),1,IF($C28+$D28+$E28+$F28+$ED27&gt;($ED$11*CG$8),2,IF($C28+$D28+$E28+$F28+$G28+$ED27&gt;($ED$11*CG$8),3,0))))</f>
        <v>0</v>
      </c>
      <c r="CH28" s="239">
        <f>IF(OR(SUMIF(CH$12:CH27,2,CH$12:CH27)=2,SUMIF(CH$12:CH27,1,CH$12:CH27)=1,SUM(CH$12:CH27)=1,SUM(CH$12:CH27)=2),0,IF($C28+$ED27&gt;($ED$11*CH$8),1,IF($C28+$D28+$E28+$F28+$ED27&gt;($ED$11*CH$8),2,IF($C28+$D28+$E28+$F28+$G28+$ED27&gt;($ED$11*CH$8),3,0))))</f>
        <v>0</v>
      </c>
      <c r="CI28" s="239">
        <f>IF(OR(SUMIF(CI$12:CI27,2,CI$12:CI27)=2,SUMIF(CI$12:CI27,1,CI$12:CI27)=1,SUM(CI$12:CI27)=1,SUM(CI$12:CI27)=2),0,IF($C28+$ED27&gt;($ED$11*CI$8),1,IF($C28+$D28+$E28+$F28+$ED27&gt;($ED$11*CI$8),2,IF($C28+$D28+$E28+$F28+$G28+$ED27&gt;($ED$11*CI$8),3,0))))</f>
        <v>0</v>
      </c>
      <c r="CJ28" s="239">
        <f>IF(OR(SUMIF(CJ$12:CJ27,2,CJ$12:CJ27)=2,SUMIF(CJ$12:CJ27,1,CJ$12:CJ27)=1,SUM(CJ$12:CJ27)=1,SUM(CJ$12:CJ27)=2),0,IF($C28+$ED27&gt;($ED$11*CJ$8),1,IF($C28+$D28+$E28+$F28+$ED27&gt;($ED$11*CJ$8),2,IF($C28+$D28+$E28+$F28+$G28+$ED27&gt;($ED$11*CJ$8),3,0))))</f>
        <v>0</v>
      </c>
      <c r="CK28" s="239">
        <f>IF(OR(SUMIF(CK$12:CK27,2,CK$12:CK27)=2,SUMIF(CK$12:CK27,1,CK$12:CK27)=1,SUM(CK$12:CK27)=1,SUM(CK$12:CK27)=2),0,IF($C28+$ED27&gt;($ED$11*CK$8),1,IF($C28+$D28+$E28+$F28+$ED27&gt;($ED$11*CK$8),2,IF($C28+$D28+$E28+$F28+$G28+$ED27&gt;($ED$11*CK$8),3,0))))</f>
        <v>0</v>
      </c>
      <c r="CL28" s="239">
        <f>IF(OR(SUMIF(CL$12:CL27,2,CL$12:CL27)=2,SUMIF(CL$12:CL27,1,CL$12:CL27)=1,SUM(CL$12:CL27)=1,SUM(CL$12:CL27)=2),0,IF($C28+$ED27&gt;($ED$11*CL$8),1,IF($C28+$D28+$E28+$F28+$ED27&gt;($ED$11*CL$8),2,IF($C28+$D28+$E28+$F28+$G28+$ED27&gt;($ED$11*CL$8),3,0))))</f>
        <v>0</v>
      </c>
      <c r="CM28" s="239">
        <f>IF(OR(SUMIF(CM$12:CM27,2,CM$12:CM27)=2,SUMIF(CM$12:CM27,1,CM$12:CM27)=1,SUM(CM$12:CM27)=1,SUM(CM$12:CM27)=2),0,IF($C28+$ED27&gt;($ED$11*CM$8),1,IF($C28+$D28+$E28+$F28+$ED27&gt;($ED$11*CM$8),2,IF($C28+$D28+$E28+$F28+$G28+$ED27&gt;($ED$11*CM$8),3,0))))</f>
        <v>0</v>
      </c>
      <c r="CN28" s="239">
        <f>IF(OR(SUMIF(CN$12:CN27,2,CN$12:CN27)=2,SUMIF(CN$12:CN27,1,CN$12:CN27)=1,SUM(CN$12:CN27)=1,SUM(CN$12:CN27)=2),0,IF($C28+$ED27&gt;($ED$11*CN$8),1,IF($C28+$D28+$E28+$F28+$ED27&gt;($ED$11*CN$8),2,IF($C28+$D28+$E28+$F28+$G28+$ED27&gt;($ED$11*CN$8),3,0))))</f>
        <v>0</v>
      </c>
      <c r="CO28" s="239">
        <f>IF(OR(SUMIF(CO$12:CO27,2,CO$12:CO27)=2,SUMIF(CO$12:CO27,1,CO$12:CO27)=1,SUM(CO$12:CO27)=1,SUM(CO$12:CO27)=2),0,IF($C28+$ED27&gt;($ED$11*CO$8),1,IF($C28+$D28+$E28+$F28+$ED27&gt;($ED$11*CO$8),2,IF($C28+$D28+$E28+$F28+$G28+$ED27&gt;($ED$11*CO$8),3,0))))</f>
        <v>0</v>
      </c>
      <c r="CP28" s="239">
        <f>IF(OR(SUMIF(CP$12:CP27,2,CP$12:CP27)=2,SUMIF(CP$12:CP27,1,CP$12:CP27)=1,SUM(CP$12:CP27)=1,SUM(CP$12:CP27)=2),0,IF($C28+$ED27&gt;($ED$11*CP$8),1,IF($C28+$D28+$E28+$F28+$ED27&gt;($ED$11*CP$8),2,IF($C28+$D28+$E28+$F28+$G28+$ED27&gt;($ED$11*CP$8),3,0))))</f>
        <v>0</v>
      </c>
      <c r="CQ28" s="239">
        <f>IF(OR(SUMIF(CQ$12:CQ27,2,CQ$12:CQ27)=2,SUMIF(CQ$12:CQ27,1,CQ$12:CQ27)=1,SUM(CQ$12:CQ27)=1,SUM(CQ$12:CQ27)=2),0,IF($C28+$ED27&gt;($ED$11*CQ$8),1,IF($C28+$D28+$E28+$F28+$ED27&gt;($ED$11*CQ$8),2,IF($C28+$D28+$E28+$F28+$G28+$ED27&gt;($ED$11*CQ$8),3,0))))</f>
        <v>0</v>
      </c>
      <c r="CR28" s="239">
        <f>IF(OR(SUMIF(CR$12:CR27,2,CR$12:CR27)=2,SUMIF(CR$12:CR27,1,CR$12:CR27)=1,SUM(CR$12:CR27)=1,SUM(CR$12:CR27)=2),0,IF($C28+$ED27&gt;($ED$11*CR$8),1,IF($C28+$D28+$E28+$F28+$ED27&gt;($ED$11*CR$8),2,IF($C28+$D28+$E28+$F28+$G28+$ED27&gt;($ED$11*CR$8),3,0))))</f>
        <v>0</v>
      </c>
      <c r="CS28" s="239">
        <f>IF(OR(SUMIF(CS$12:CS27,2,CS$12:CS27)=2,SUMIF(CS$12:CS27,1,CS$12:CS27)=1,SUM(CS$12:CS27)=1,SUM(CS$12:CS27)=2),0,IF($C28+$ED27&gt;($ED$11*CS$8),1,IF($C28+$D28+$E28+$F28+$ED27&gt;($ED$11*CS$8),2,IF($C28+$D28+$E28+$F28+$G28+$ED27&gt;($ED$11*CS$8),3,0))))</f>
        <v>0</v>
      </c>
      <c r="CT28" s="239">
        <f>IF(OR(SUMIF(CT$12:CT27,2,CT$12:CT27)=2,SUMIF(CT$12:CT27,1,CT$12:CT27)=1,SUM(CT$12:CT27)=1,SUM(CT$12:CT27)=2),0,IF($C28+$ED27&gt;($ED$11*CT$8),1,IF($C28+$D28+$E28+$F28+$ED27&gt;($ED$11*CT$8),2,IF($C28+$D28+$E28+$F28+$G28+$ED27&gt;($ED$11*CT$8),3,0))))</f>
        <v>0</v>
      </c>
      <c r="CU28" s="239">
        <f>IF(OR(SUMIF(CU$12:CU27,2,CU$12:CU27)=2,SUMIF(CU$12:CU27,1,CU$12:CU27)=1,SUM(CU$12:CU27)=1,SUM(CU$12:CU27)=2),0,IF($C28+$ED27&gt;($ED$11*CU$8),1,IF($C28+$D28+$E28+$F28+$ED27&gt;($ED$11*CU$8),2,IF($C28+$D28+$E28+$F28+$G28+$ED27&gt;($ED$11*CU$8),3,0))))</f>
        <v>0</v>
      </c>
      <c r="CV28" s="239">
        <f>IF(OR(SUMIF(CV$12:CV27,2,CV$12:CV27)=2,SUMIF(CV$12:CV27,1,CV$12:CV27)=1,SUM(CV$12:CV27)=1,SUM(CV$12:CV27)=2),0,IF($C28+$ED27&gt;($ED$11*CV$8),1,IF($C28+$D28+$E28+$F28+$ED27&gt;($ED$11*CV$8),2,IF($C28+$D28+$E28+$F28+$G28+$ED27&gt;($ED$11*CV$8),3,0))))</f>
        <v>0</v>
      </c>
      <c r="CW28" s="239">
        <f>IF(OR(SUMIF(CW$12:CW27,2,CW$12:CW27)=2,SUMIF(CW$12:CW27,1,CW$12:CW27)=1,SUM(CW$12:CW27)=1,SUM(CW$12:CW27)=2),0,IF($C28+$ED27&gt;($ED$11*CW$8),1,IF($C28+$D28+$E28+$F28+$ED27&gt;($ED$11*CW$8),2,IF($C28+$D28+$E28+$F28+$G28+$ED27&gt;($ED$11*CW$8),3,0))))</f>
        <v>0</v>
      </c>
      <c r="CX28" s="239">
        <f>IF(OR(SUMIF(CX$12:CX27,2,CX$12:CX27)=2,SUMIF(CX$12:CX27,1,CX$12:CX27)=1,SUM(CX$12:CX27)=1,SUM(CX$12:CX27)=2),0,IF($C28+$ED27&gt;($ED$11*CX$8),1,IF($C28+$D28+$E28+$F28+$ED27&gt;($ED$11*CX$8),2,IF($C28+$D28+$E28+$F28+$G28+$ED27&gt;($ED$11*CX$8),3,0))))</f>
        <v>0</v>
      </c>
      <c r="CY28" s="239">
        <f>IF(OR(SUMIF(CY$12:CY27,2,CY$12:CY27)=2,SUMIF(CY$12:CY27,1,CY$12:CY27)=1,SUM(CY$12:CY27)=1,SUM(CY$12:CY27)=2),0,IF($C28+$ED27&gt;($ED$11*CY$8),1,IF($C28+$D28+$E28+$F28+$ED27&gt;($ED$11*CY$8),2,IF($C28+$D28+$E28+$F28+$G28+$ED27&gt;($ED$11*CY$8),3,0))))</f>
        <v>0</v>
      </c>
      <c r="CZ28" s="239">
        <f>IF(OR(SUMIF(CZ$12:CZ27,2,CZ$12:CZ27)=2,SUMIF(CZ$12:CZ27,1,CZ$12:CZ27)=1,SUM(CZ$12:CZ27)=1,SUM(CZ$12:CZ27)=2),0,IF($C28+$ED27&gt;($ED$11*CZ$8),1,IF($C28+$D28+$E28+$F28+$ED27&gt;($ED$11*CZ$8),2,IF($C28+$D28+$E28+$F28+$G28+$ED27&gt;($ED$11*CZ$8),3,0))))</f>
        <v>0</v>
      </c>
      <c r="DA28" s="239">
        <f>IF(OR(SUMIF(DA$12:DA27,2,DA$12:DA27)=2,SUMIF(DA$12:DA27,1,DA$12:DA27)=1,SUM(DA$12:DA27)=1,SUM(DA$12:DA27)=2),0,IF($C28+$ED27&gt;($ED$11*DA$8),1,IF($C28+$D28+$E28+$F28+$ED27&gt;($ED$11*DA$8),2,IF($C28+$D28+$E28+$F28+$G28+$ED27&gt;($ED$11*DA$8),3,0))))</f>
        <v>0</v>
      </c>
      <c r="DB28" s="239">
        <f>IF(OR(SUMIF(DB$12:DB27,2,DB$12:DB27)=2,SUMIF(DB$12:DB27,1,DB$12:DB27)=1,SUM(DB$12:DB27)=1,SUM(DB$12:DB27)=2),0,IF($C28+$ED27&gt;($ED$11*DB$8),1,IF($C28+$D28+$E28+$F28+$ED27&gt;($ED$11*DB$8),2,IF($C28+$D28+$E28+$F28+$G28+$ED27&gt;($ED$11*DB$8),3,0))))</f>
        <v>0</v>
      </c>
      <c r="DC28" s="239">
        <f>IF(OR(SUMIF(DC$12:DC27,2,DC$12:DC27)=2,SUMIF(DC$12:DC27,1,DC$12:DC27)=1,SUM(DC$12:DC27)=1,SUM(DC$12:DC27)=2),0,IF($C28+$ED27&gt;($ED$11*DC$8),1,IF($C28+$D28+$E28+$F28+$ED27&gt;($ED$11*DC$8),2,IF($C28+$D28+$E28+$F28+$G28+$ED27&gt;($ED$11*DC$8),3,0))))</f>
        <v>0</v>
      </c>
      <c r="DD28" s="239">
        <f>IF(OR(SUMIF(DD$12:DD27,2,DD$12:DD27)=2,SUMIF(DD$12:DD27,1,DD$12:DD27)=1,SUM(DD$12:DD27)=1,SUM(DD$12:DD27)=2),0,IF($C28+$ED27&gt;($ED$11*DD$8),1,IF($C28+$D28+$E28+$F28+$ED27&gt;($ED$11*DD$8),2,IF($C28+$D28+$E28+$F28+$G28+$ED27&gt;($ED$11*DD$8),3,0))))</f>
        <v>0</v>
      </c>
      <c r="DE28" s="239">
        <f>IF(OR(SUMIF(DE$12:DE27,2,DE$12:DE27)=2,SUMIF(DE$12:DE27,1,DE$12:DE27)=1,SUM(DE$12:DE27)=1,SUM(DE$12:DE27)=2),0,IF($C28+$ED27&gt;($ED$11*DE$8),1,IF($C28+$D28+$E28+$F28+$ED27&gt;($ED$11*DE$8),2,IF($C28+$D28+$E28+$F28+$G28+$ED27&gt;($ED$11*DE$8),3,0))))</f>
        <v>0</v>
      </c>
      <c r="DF28" s="239">
        <f>IF(OR(SUMIF(DF$12:DF27,2,DF$12:DF27)=2,SUMIF(DF$12:DF27,1,DF$12:DF27)=1,SUM(DF$12:DF27)=1,SUM(DF$12:DF27)=2),0,IF($C28+$ED27&gt;($ED$11*DF$8),1,IF($C28+$D28+$E28+$F28+$ED27&gt;($ED$11*DF$8),2,IF($C28+$D28+$E28+$F28+$G28+$ED27&gt;($ED$11*DF$8),3,0))))</f>
        <v>0</v>
      </c>
      <c r="DG28" s="239">
        <f>IF(OR(SUMIF(DG$12:DG27,2,DG$12:DG27)=2,SUMIF(DG$12:DG27,1,DG$12:DG27)=1,SUM(DG$12:DG27)=1,SUM(DG$12:DG27)=2),0,IF($C28+$ED27&gt;($ED$11*DG$8),1,IF($C28+$D28+$E28+$F28+$ED27&gt;($ED$11*DG$8),2,IF($C28+$D28+$E28+$F28+$G28+$ED27&gt;($ED$11*DG$8),3,0))))</f>
        <v>0</v>
      </c>
      <c r="DH28" s="239">
        <f>IF(OR(SUMIF(DH$12:DH27,2,DH$12:DH27)=2,SUMIF(DH$12:DH27,1,DH$12:DH27)=1,SUM(DH$12:DH27)=1,SUM(DH$12:DH27)=2),0,IF($C28+$ED27&gt;($ED$11*DH$8),1,IF($C28+$D28+$E28+$F28+$ED27&gt;($ED$11*DH$8),2,IF($C28+$D28+$E28+$F28+$G28+$ED27&gt;($ED$11*DH$8),3,0))))</f>
        <v>0</v>
      </c>
      <c r="DI28" s="239">
        <f>IF(OR(SUMIF(DI$12:DI27,2,DI$12:DI27)=2,SUMIF(DI$12:DI27,1,DI$12:DI27)=1,SUM(DI$12:DI27)=1,SUM(DI$12:DI27)=2),0,IF($C28+$ED27&gt;($ED$11*DI$8),1,IF($C28+$D28+$E28+$F28+$ED27&gt;($ED$11*DI$8),2,IF($C28+$D28+$E28+$F28+$G28+$ED27&gt;($ED$11*DI$8),3,0))))</f>
        <v>0</v>
      </c>
      <c r="DJ28" s="239">
        <f>IF(OR(SUMIF(DJ$12:DJ27,2,DJ$12:DJ27)=2,SUMIF(DJ$12:DJ27,1,DJ$12:DJ27)=1,SUM(DJ$12:DJ27)=1,SUM(DJ$12:DJ27)=2),0,IF($C28+$ED27&gt;($ED$11*DJ$8),1,IF($C28+$D28+$E28+$F28+$ED27&gt;($ED$11*DJ$8),2,IF($C28+$D28+$E28+$F28+$G28+$ED27&gt;($ED$11*DJ$8),3,0))))</f>
        <v>0</v>
      </c>
      <c r="DK28" s="239">
        <f>IF(OR(SUMIF(DK$12:DK27,2,DK$12:DK27)=2,SUMIF(DK$12:DK27,1,DK$12:DK27)=1,SUM(DK$12:DK27)=1,SUM(DK$12:DK27)=2),0,IF($C28+$ED27&gt;($ED$11*DK$8),1,IF($C28+$D28+$E28+$F28+$ED27&gt;($ED$11*DK$8),2,IF($C28+$D28+$E28+$F28+$G28+$ED27&gt;($ED$11*DK$8),3,0))))</f>
        <v>0</v>
      </c>
      <c r="DL28" s="239">
        <f>IF(OR(SUMIF(DL$12:DL27,2,DL$12:DL27)=2,SUMIF(DL$12:DL27,1,DL$12:DL27)=1,SUM(DL$12:DL27)=1,SUM(DL$12:DL27)=2),0,IF($C28+$ED27&gt;($ED$11*DL$8),1,IF($C28+$D28+$E28+$F28+$ED27&gt;($ED$11*DL$8),2,IF($C28+$D28+$E28+$F28+$G28+$ED27&gt;($ED$11*DL$8),3,0))))</f>
        <v>0</v>
      </c>
      <c r="DM28" s="239">
        <f>IF(OR(SUMIF(DM$12:DM27,2,DM$12:DM27)=2,SUMIF(DM$12:DM27,1,DM$12:DM27)=1,SUM(DM$12:DM27)=1,SUM(DM$12:DM27)=2),0,IF($C28+$ED27&gt;($ED$11*DM$8),1,IF($C28+$D28+$E28+$F28+$ED27&gt;($ED$11*DM$8),2,IF($C28+$D28+$E28+$F28+$G28+$ED27&gt;($ED$11*DM$8),3,0))))</f>
        <v>0</v>
      </c>
      <c r="DN28" s="239">
        <f>IF(OR(SUMIF(DN$12:DN27,2,DN$12:DN27)=2,SUMIF(DN$12:DN27,1,DN$12:DN27)=1,SUM(DN$12:DN27)=1,SUM(DN$12:DN27)=2),0,IF($C28+$ED27&gt;($ED$11*DN$8),1,IF($C28+$D28+$E28+$F28+$ED27&gt;($ED$11*DN$8),2,IF($C28+$D28+$E28+$F28+$G28+$ED27&gt;($ED$11*DN$8),3,0))))</f>
        <v>0</v>
      </c>
      <c r="DO28" s="239">
        <f>IF(OR(SUMIF(DO$12:DO27,2,DO$12:DO27)=2,SUMIF(DO$12:DO27,1,DO$12:DO27)=1,SUM(DO$12:DO27)=1,SUM(DO$12:DO27)=2),0,IF($C28+$ED27&gt;($ED$11*DO$8),1,IF($C28+$D28+$E28+$F28+$ED27&gt;($ED$11*DO$8),2,IF($C28+$D28+$E28+$F28+$G28+$ED27&gt;($ED$11*DO$8),3,0))))</f>
        <v>0</v>
      </c>
      <c r="DP28" s="239">
        <f>IF(OR(SUMIF(DP$12:DP27,2,DP$12:DP27)=2,SUMIF(DP$12:DP27,1,DP$12:DP27)=1,SUM(DP$12:DP27)=1,SUM(DP$12:DP27)=2),0,IF($C28+$ED27&gt;($ED$11*DP$8),1,IF($C28+$D28+$E28+$F28+$ED27&gt;($ED$11*DP$8),2,IF($C28+$D28+$E28+$F28+$G28+$ED27&gt;($ED$11*DP$8),3,0))))</f>
        <v>0</v>
      </c>
      <c r="DQ28" s="239">
        <f>IF(OR(SUMIF(DQ$12:DQ27,2,DQ$12:DQ27)=2,SUMIF(DQ$12:DQ27,1,DQ$12:DQ27)=1,SUM(DQ$12:DQ27)=1,SUM(DQ$12:DQ27)=2),0,IF($C28+$ED27&gt;($ED$11*DQ$8),1,IF($C28+$D28+$E28+$F28+$ED27&gt;($ED$11*DQ$8),2,IF($C28+$D28+$E28+$F28+$G28+$ED27&gt;($ED$11*DQ$8),3,0))))</f>
        <v>0</v>
      </c>
      <c r="DR28" s="239">
        <f>IF(OR(SUMIF(DR$12:DR27,2,DR$12:DR27)=2,SUMIF(DR$12:DR27,1,DR$12:DR27)=1,SUM(DR$12:DR27)=1,SUM(DR$12:DR27)=2),0,IF($C28+$ED27&gt;($ED$11*DR$8),1,IF($C28+$D28+$E28+$F28+$ED27&gt;($ED$11*DR$8),2,IF($C28+$D28+$E28+$F28+$G28+$ED27&gt;($ED$11*DR$8),3,0))))</f>
        <v>0</v>
      </c>
      <c r="DS28" s="239">
        <f>IF(OR(SUMIF(DS$12:DS27,2,DS$12:DS27)=2,SUMIF(DS$12:DS27,1,DS$12:DS27)=1,SUM(DS$12:DS27)=1,SUM(DS$12:DS27)=2),0,IF($C28+$ED27&gt;($ED$11*DS$8),1,IF($C28+$D28+$E28+$F28+$ED27&gt;($ED$11*DS$8),2,IF($C28+$D28+$E28+$F28+$G28+$ED27&gt;($ED$11*DS$8),3,0))))</f>
        <v>0</v>
      </c>
      <c r="DT28" s="239">
        <f>IF(OR(SUMIF(DT$12:DT27,2,DT$12:DT27)=2,SUMIF(DT$12:DT27,1,DT$12:DT27)=1,SUM(DT$12:DT27)=1,SUM(DT$12:DT27)=2),0,IF($C28+$ED27&gt;($ED$11*DT$8),1,IF($C28+$D28+$E28+$F28+$ED27&gt;($ED$11*DT$8),2,IF($C28+$D28+$E28+$F28+$G28+$ED27&gt;($ED$11*DT$8),3,0))))</f>
        <v>0</v>
      </c>
      <c r="DU28" s="239">
        <f>IF(OR(SUMIF(DU$12:DU27,2,DU$12:DU27)=2,SUMIF(DU$12:DU27,1,DU$12:DU27)=1,SUM(DU$12:DU27)=1,SUM(DU$12:DU27)=2),0,IF($C28+$ED27&gt;($ED$11*DU$8),1,IF($C28+$D28+$E28+$F28+$ED27&gt;($ED$11*DU$8),2,IF($C28+$D28+$E28+$F28+$G28+$ED27&gt;($ED$11*DU$8),3,0))))</f>
        <v>0</v>
      </c>
      <c r="DV28" s="239">
        <f>IF(OR(SUMIF(DV$12:DV27,2,DV$12:DV27)=2,SUMIF(DV$12:DV27,1,DV$12:DV27)=1,SUM(DV$12:DV27)=1,SUM(DV$12:DV27)=2),0,IF($C28+$ED27&gt;($ED$11*DV$8),1,IF($C28+$D28+$E28+$F28+$ED27&gt;($ED$11*DV$8),2,IF($C28+$D28+$E28+$F28+$G28+$ED27&gt;($ED$11*DV$8),3,0))))</f>
        <v>0</v>
      </c>
      <c r="DW28" s="239">
        <f>IF(OR(SUMIF(DW$12:DW27,2,DW$12:DW27)=2,SUMIF(DW$12:DW27,1,DW$12:DW27)=1,SUM(DW$12:DW27)=1,SUM(DW$12:DW27)=2),0,IF($C28+$ED27&gt;($ED$11*DW$8),1,IF($C28+$D28+$E28+$F28+$ED27&gt;($ED$11*DW$8),2,IF($C28+$D28+$E28+$F28+$G28+$ED27&gt;($ED$11*DW$8),3,0))))</f>
        <v>0</v>
      </c>
      <c r="DX28" s="239">
        <f>IF(OR(SUMIF(DX$12:DX27,2,DX$12:DX27)=2,SUMIF(DX$12:DX27,1,DX$12:DX27)=1,SUM(DX$12:DX27)=1,SUM(DX$12:DX27)=2),0,IF($C28+$ED27&gt;($ED$11*DX$8),1,IF($C28+$D28+$E28+$F28+$ED27&gt;($ED$11*DX$8),2,IF($C28+$D28+$E28+$F28+$G28+$ED27&gt;($ED$11*DX$8),3,0))))</f>
        <v>0</v>
      </c>
      <c r="DY28" s="239">
        <f>IF(OR(SUMIF(DY$12:DY27,2,DY$12:DY27)=2,SUMIF(DY$12:DY27,1,DY$12:DY27)=1,SUM(DY$12:DY27)=1,SUM(DY$12:DY27)=2),0,IF($C28+$ED27&gt;($ED$11*DY$8),1,IF($C28+$D28+$E28+$F28+$ED27&gt;($ED$11*DY$8),2,IF($C28+$D28+$E28+$F28+$G28+$ED27&gt;($ED$11*DY$8),3,0))))</f>
        <v>0</v>
      </c>
      <c r="DZ28" s="239">
        <f>IF(OR(SUMIF(DZ$12:DZ27,2,DZ$12:DZ27)=2,SUMIF(DZ$12:DZ27,1,DZ$12:DZ27)=1,SUM(DZ$12:DZ27)=1,SUM(DZ$12:DZ27)=2),0,IF($C28+$ED27&gt;($ED$11*DZ$8),1,IF($C28+$D28+$E28+$F28+$ED27&gt;($ED$11*DZ$8),2,IF($C28+$D28+$E28+$F28+$G28+$ED27&gt;($ED$11*DZ$8),3,0))))</f>
        <v>0</v>
      </c>
      <c r="EA28" s="239">
        <f>IF(OR(SUMIF(EA$12:EA27,2,EA$12:EA27)=2,SUMIF(EA$12:EA27,1,EA$12:EA27)=1,SUM(EA$12:EA27)=1,SUM(EA$12:EA27)=2),0,IF($C28+$ED27&gt;($ED$11*EA$8),1,IF($C28+$D28+$E28+$F28+$ED27&gt;($ED$11*EA$8),2,IF($C28+$D28+$E28+$F28+$G28+$ED27&gt;($ED$11*EA$8),3,0))))</f>
        <v>0</v>
      </c>
      <c r="EB28" s="239">
        <f>IF(OR(SUMIF(EB$12:EB27,2,EB$12:EB27)=2,SUMIF(EB$12:EB27,1,EB$12:EB27)=1,SUM(EB$12:EB27)=1,SUM(EB$12:EB27)=2),0,IF($C28+$ED27&gt;($ED$11*EB$8),1,IF($C28+$D28+$E28+$F28+$ED27&gt;($ED$11*EB$8),2,IF($C28+$D28+$E28+$F28+$G28+$ED27&gt;($ED$11*EB$8),3,0))))</f>
        <v>0</v>
      </c>
      <c r="EC28" s="239">
        <f>IF(OR(SUMIF(EC$12:EC27,2,EC$12:EC27)=2,SUMIF(EC$12:EC27,1,EC$12:EC27)=1,SUM(EC$12:EC27)=1,SUM(EC$12:EC27)=2),0,IF($C28+$ED27&gt;($ED$11*EC$8),1,IF($C28+$D28+$E28+$F28+$ED27&gt;($ED$11*EC$8),2,IF($C28+$D28+$E28+$F28+$G28+$ED27&gt;($ED$11*EC$8),3,0))))</f>
        <v>0</v>
      </c>
      <c r="ED28" s="197">
        <f>SUM($C$12:$F28)</f>
        <v>0</v>
      </c>
    </row>
    <row r="29" spans="1:134" ht="14.1" customHeight="1">
      <c r="A29" s="236">
        <v>18</v>
      </c>
      <c r="B29" s="237"/>
      <c r="C29" s="237"/>
      <c r="D29" s="237"/>
      <c r="E29" s="237"/>
      <c r="F29" s="237"/>
      <c r="G29" s="237"/>
      <c r="H29" s="239">
        <f>IF(OR(SUMIF(H$12:H28,2,H$12:H28)=2,SUMIF(H$12:H28,1,H$12:H28)=1,SUM(H$12:H28)=1,SUM(H$12:H28)=2),0,IF($C29+$ED28&gt;($ED$11*H$8),1,IF($C29+$D29+$E29+$F29+$ED28&gt;($ED$11*H$8),2,IF($C29+$D29+$E29+$F29+$G29+$ED28&gt;($ED$11*H$8),3,0))))</f>
        <v>0</v>
      </c>
      <c r="I29" s="239">
        <f>IF(OR(SUMIF(I$12:I28,2,I$12:I28)=2,SUMIF(I$12:I28,1,I$12:I28)=1,SUM(I$12:I28)=1,SUM(I$12:I28)=2),0,IF($C29+$ED28&gt;($ED$11*I$8),1,IF($C29+$D29+$E29+$F29+$ED28&gt;($ED$11*I$8),2,IF($C29+$D29+$E29+$F29+$G29+$ED28&gt;($ED$11*I$8),3,0))))</f>
        <v>0</v>
      </c>
      <c r="J29" s="239">
        <f>IF(OR(SUMIF(J$12:J28,2,J$12:J28)=2,SUMIF(J$12:J28,1,J$12:J28)=1,SUM(J$12:J28)=1,SUM(J$12:J28)=2),0,IF($C29+$ED28&gt;($ED$11*J$8),1,IF($C29+$D29+$E29+$F29+$ED28&gt;($ED$11*J$8),2,IF($C29+$D29+$E29+$F29+$G29+$ED28&gt;($ED$11*J$8),3,0))))</f>
        <v>0</v>
      </c>
      <c r="K29" s="239">
        <f>IF(OR(SUMIF(K$12:K28,2,K$12:K28)=2,SUMIF(K$12:K28,1,K$12:K28)=1,SUM(K$12:K28)=1,SUM(K$12:K28)=2),0,IF($C29+$ED28&gt;($ED$11*K$8),1,IF($C29+$D29+$E29+$F29+$ED28&gt;($ED$11*K$8),2,IF($C29+$D29+$E29+$F29+$G29+$ED28&gt;($ED$11*K$8),3,0))))</f>
        <v>0</v>
      </c>
      <c r="L29" s="239">
        <f>IF(OR(SUMIF(L$12:L28,2,L$12:L28)=2,SUMIF(L$12:L28,1,L$12:L28)=1,SUM(L$12:L28)=1,SUM(L$12:L28)=2),0,IF($C29+$ED28&gt;($ED$11*L$8),1,IF($C29+$D29+$E29+$F29+$ED28&gt;($ED$11*L$8),2,IF($C29+$D29+$E29+$F29+$G29+$ED28&gt;($ED$11*L$8),3,0))))</f>
        <v>0</v>
      </c>
      <c r="M29" s="239">
        <f>IF(OR(SUMIF(M$12:M28,2,M$12:M28)=2,SUMIF(M$12:M28,1,M$12:M28)=1,SUM(M$12:M28)=1,SUM(M$12:M28)=2),0,IF($C29+$ED28&gt;($ED$11*M$8),1,IF($C29+$D29+$E29+$F29+$ED28&gt;($ED$11*M$8),2,IF($C29+$D29+$E29+$F29+$G29+$ED28&gt;($ED$11*M$8),3,0))))</f>
        <v>0</v>
      </c>
      <c r="N29" s="239">
        <f>IF(OR(SUMIF(N$12:N28,2,N$12:N28)=2,SUMIF(N$12:N28,1,N$12:N28)=1,SUM(N$12:N28)=1,SUM(N$12:N28)=2),0,IF($C29+$ED28&gt;($ED$11*N$8),1,IF($C29+$D29+$E29+$F29+$ED28&gt;($ED$11*N$8),2,IF($C29+$D29+$E29+$F29+$G29+$ED28&gt;($ED$11*N$8),3,0))))</f>
        <v>0</v>
      </c>
      <c r="O29" s="239">
        <f>IF(OR(SUMIF(O$12:O28,2,O$12:O28)=2,SUMIF(O$12:O28,1,O$12:O28)=1,SUM(O$12:O28)=1,SUM(O$12:O28)=2),0,IF($C29+$ED28&gt;($ED$11*O$8),1,IF($C29+$D29+$E29+$F29+$ED28&gt;($ED$11*O$8),2,IF($C29+$D29+$E29+$F29+$G29+$ED28&gt;($ED$11*O$8),3,0))))</f>
        <v>0</v>
      </c>
      <c r="P29" s="239">
        <f>IF(OR(SUMIF(P$12:P28,2,P$12:P28)=2,SUMIF(P$12:P28,1,P$12:P28)=1,SUM(P$12:P28)=1,SUM(P$12:P28)=2),0,IF($C29+$ED28&gt;($ED$11*P$8),1,IF($C29+$D29+$E29+$F29+$ED28&gt;($ED$11*P$8),2,IF($C29+$D29+$E29+$F29+$G29+$ED28&gt;($ED$11*P$8),3,0))))</f>
        <v>0</v>
      </c>
      <c r="Q29" s="239">
        <f>IF(OR(SUMIF(Q$12:Q28,2,Q$12:Q28)=2,SUMIF(Q$12:Q28,1,Q$12:Q28)=1,SUM(Q$12:Q28)=1,SUM(Q$12:Q28)=2),0,IF($C29+$ED28&gt;($ED$11*Q$8),1,IF($C29+$D29+$E29+$F29+$ED28&gt;($ED$11*Q$8),2,IF($C29+$D29+$E29+$F29+$G29+$ED28&gt;($ED$11*Q$8),3,0))))</f>
        <v>0</v>
      </c>
      <c r="R29" s="239">
        <f>IF(OR(SUMIF(R$12:R28,2,R$12:R28)=2,SUMIF(R$12:R28,1,R$12:R28)=1,SUM(R$12:R28)=1,SUM(R$12:R28)=2),0,IF($C29+$ED28&gt;($ED$11*R$8),1,IF($C29+$D29+$E29+$F29+$ED28&gt;($ED$11*R$8),2,IF($C29+$D29+$E29+$F29+$G29+$ED28&gt;($ED$11*R$8),3,0))))</f>
        <v>0</v>
      </c>
      <c r="S29" s="239">
        <f>IF(OR(SUMIF(S$12:S28,2,S$12:S28)=2,SUMIF(S$12:S28,1,S$12:S28)=1,SUM(S$12:S28)=1,SUM(S$12:S28)=2),0,IF($C29+$ED28&gt;($ED$11*S$8),1,IF($C29+$D29+$E29+$F29+$ED28&gt;($ED$11*S$8),2,IF($C29+$D29+$E29+$F29+$G29+$ED28&gt;($ED$11*S$8),3,0))))</f>
        <v>0</v>
      </c>
      <c r="T29" s="239">
        <f>IF(OR(SUMIF(T$12:T28,2,T$12:T28)=2,SUMIF(T$12:T28,1,T$12:T28)=1,SUM(T$12:T28)=1,SUM(T$12:T28)=2),0,IF($C29+$ED28&gt;($ED$11*T$8),1,IF($C29+$D29+$E29+$F29+$ED28&gt;($ED$11*T$8),2,IF($C29+$D29+$E29+$F29+$G29+$ED28&gt;($ED$11*T$8),3,0))))</f>
        <v>0</v>
      </c>
      <c r="U29" s="239">
        <f>IF(OR(SUMIF(U$12:U28,2,U$12:U28)=2,SUMIF(U$12:U28,1,U$12:U28)=1,SUM(U$12:U28)=1,SUM(U$12:U28)=2),0,IF($C29+$ED28&gt;($ED$11*U$8),1,IF($C29+$D29+$E29+$F29+$ED28&gt;($ED$11*U$8),2,IF($C29+$D29+$E29+$F29+$G29+$ED28&gt;($ED$11*U$8),3,0))))</f>
        <v>0</v>
      </c>
      <c r="V29" s="239">
        <f>IF(OR(SUMIF(V$12:V28,2,V$12:V28)=2,SUMIF(V$12:V28,1,V$12:V28)=1,SUM(V$12:V28)=1,SUM(V$12:V28)=2),0,IF($C29+$ED28&gt;($ED$11*V$8),1,IF($C29+$D29+$E29+$F29+$ED28&gt;($ED$11*V$8),2,IF($C29+$D29+$E29+$F29+$G29+$ED28&gt;($ED$11*V$8),3,0))))</f>
        <v>0</v>
      </c>
      <c r="W29" s="239">
        <f>IF(OR(SUMIF(W$12:W28,2,W$12:W28)=2,SUMIF(W$12:W28,1,W$12:W28)=1,SUM(W$12:W28)=1,SUM(W$12:W28)=2),0,IF($C29+$ED28&gt;($ED$11*W$8),1,IF($C29+$D29+$E29+$F29+$ED28&gt;($ED$11*W$8),2,IF($C29+$D29+$E29+$F29+$G29+$ED28&gt;($ED$11*W$8),3,0))))</f>
        <v>0</v>
      </c>
      <c r="X29" s="239">
        <f>IF(OR(SUMIF(X$12:X28,2,X$12:X28)=2,SUMIF(X$12:X28,1,X$12:X28)=1,SUM(X$12:X28)=1,SUM(X$12:X28)=2),0,IF($C29+$ED28&gt;($ED$11*X$8),1,IF($C29+$D29+$E29+$F29+$ED28&gt;($ED$11*X$8),2,IF($C29+$D29+$E29+$F29+$G29+$ED28&gt;($ED$11*X$8),3,0))))</f>
        <v>0</v>
      </c>
      <c r="Y29" s="239">
        <f>IF(OR(SUMIF(Y$12:Y28,2,Y$12:Y28)=2,SUMIF(Y$12:Y28,1,Y$12:Y28)=1,SUM(Y$12:Y28)=1,SUM(Y$12:Y28)=2),0,IF($C29+$ED28&gt;($ED$11*Y$8),1,IF($C29+$D29+$E29+$F29+$ED28&gt;($ED$11*Y$8),2,IF($C29+$D29+$E29+$F29+$G29+$ED28&gt;($ED$11*Y$8),3,0))))</f>
        <v>0</v>
      </c>
      <c r="Z29" s="239">
        <f>IF(OR(SUMIF(Z$12:Z28,2,Z$12:Z28)=2,SUMIF(Z$12:Z28,1,Z$12:Z28)=1,SUM(Z$12:Z28)=1,SUM(Z$12:Z28)=2),0,IF($C29+$ED28&gt;($ED$11*Z$8),1,IF($C29+$D29+$E29+$F29+$ED28&gt;($ED$11*Z$8),2,IF($C29+$D29+$E29+$F29+$G29+$ED28&gt;($ED$11*Z$8),3,0))))</f>
        <v>0</v>
      </c>
      <c r="AA29" s="239">
        <f>IF(OR(SUMIF(AA$12:AA28,2,AA$12:AA28)=2,SUMIF(AA$12:AA28,1,AA$12:AA28)=1,SUM(AA$12:AA28)=1,SUM(AA$12:AA28)=2),0,IF($C29+$ED28&gt;($ED$11*AA$8),1,IF($C29+$D29+$E29+$F29+$ED28&gt;($ED$11*AA$8),2,IF($C29+$D29+$E29+$F29+$G29+$ED28&gt;($ED$11*AA$8),3,0))))</f>
        <v>0</v>
      </c>
      <c r="AB29" s="239">
        <f>IF(OR(SUMIF(AB$12:AB28,2,AB$12:AB28)=2,SUMIF(AB$12:AB28,1,AB$12:AB28)=1,SUM(AB$12:AB28)=1,SUM(AB$12:AB28)=2),0,IF($C29+$ED28&gt;($ED$11*AB$8),1,IF($C29+$D29+$E29+$F29+$ED28&gt;($ED$11*AB$8),2,IF($C29+$D29+$E29+$F29+$G29+$ED28&gt;($ED$11*AB$8),3,0))))</f>
        <v>0</v>
      </c>
      <c r="AC29" s="239">
        <f>IF(OR(SUMIF(AC$12:AC28,2,AC$12:AC28)=2,SUMIF(AC$12:AC28,1,AC$12:AC28)=1,SUM(AC$12:AC28)=1,SUM(AC$12:AC28)=2),0,IF($C29+$ED28&gt;($ED$11*AC$8),1,IF($C29+$D29+$E29+$F29+$ED28&gt;($ED$11*AC$8),2,IF($C29+$D29+$E29+$F29+$G29+$ED28&gt;($ED$11*AC$8),3,0))))</f>
        <v>0</v>
      </c>
      <c r="AD29" s="239">
        <f>IF(OR(SUMIF(AD$12:AD28,2,AD$12:AD28)=2,SUMIF(AD$12:AD28,1,AD$12:AD28)=1,SUM(AD$12:AD28)=1,SUM(AD$12:AD28)=2),0,IF($C29+$ED28&gt;($ED$11*AD$8),1,IF($C29+$D29+$E29+$F29+$ED28&gt;($ED$11*AD$8),2,IF($C29+$D29+$E29+$F29+$G29+$ED28&gt;($ED$11*AD$8),3,0))))</f>
        <v>0</v>
      </c>
      <c r="AE29" s="239">
        <f>IF(OR(SUMIF(AE$12:AE28,2,AE$12:AE28)=2,SUMIF(AE$12:AE28,1,AE$12:AE28)=1,SUM(AE$12:AE28)=1,SUM(AE$12:AE28)=2),0,IF($C29+$ED28&gt;($ED$11*AE$8),1,IF($C29+$D29+$E29+$F29+$ED28&gt;($ED$11*AE$8),2,IF($C29+$D29+$E29+$F29+$G29+$ED28&gt;($ED$11*AE$8),3,0))))</f>
        <v>0</v>
      </c>
      <c r="AF29" s="239">
        <f>IF(OR(SUMIF(AF$12:AF28,2,AF$12:AF28)=2,SUMIF(AF$12:AF28,1,AF$12:AF28)=1,SUM(AF$12:AF28)=1,SUM(AF$12:AF28)=2),0,IF($C29+$ED28&gt;($ED$11*AF$8),1,IF($C29+$D29+$E29+$F29+$ED28&gt;($ED$11*AF$8),2,IF($C29+$D29+$E29+$F29+$G29+$ED28&gt;($ED$11*AF$8),3,0))))</f>
        <v>0</v>
      </c>
      <c r="AG29" s="239">
        <f>IF(OR(SUMIF(AG$12:AG28,2,AG$12:AG28)=2,SUMIF(AG$12:AG28,1,AG$12:AG28)=1,SUM(AG$12:AG28)=1,SUM(AG$12:AG28)=2),0,IF($C29+$ED28&gt;($ED$11*AG$8),1,IF($C29+$D29+$E29+$F29+$ED28&gt;($ED$11*AG$8),2,IF($C29+$D29+$E29+$F29+$G29+$ED28&gt;($ED$11*AG$8),3,0))))</f>
        <v>0</v>
      </c>
      <c r="AH29" s="239">
        <f>IF(OR(SUMIF(AH$12:AH28,2,AH$12:AH28)=2,SUMIF(AH$12:AH28,1,AH$12:AH28)=1,SUM(AH$12:AH28)=1,SUM(AH$12:AH28)=2),0,IF($C29+$ED28&gt;($ED$11*AH$8),1,IF($C29+$D29+$E29+$F29+$ED28&gt;($ED$11*AH$8),2,IF($C29+$D29+$E29+$F29+$G29+$ED28&gt;($ED$11*AH$8),3,0))))</f>
        <v>0</v>
      </c>
      <c r="AI29" s="239">
        <f>IF(OR(SUMIF(AI$12:AI28,2,AI$12:AI28)=2,SUMIF(AI$12:AI28,1,AI$12:AI28)=1,SUM(AI$12:AI28)=1,SUM(AI$12:AI28)=2),0,IF($C29+$ED28&gt;($ED$11*AI$8),1,IF($C29+$D29+$E29+$F29+$ED28&gt;($ED$11*AI$8),2,IF($C29+$D29+$E29+$F29+$G29+$ED28&gt;($ED$11*AI$8),3,0))))</f>
        <v>0</v>
      </c>
      <c r="AJ29" s="239">
        <f>IF(OR(SUMIF(AJ$12:AJ28,2,AJ$12:AJ28)=2,SUMIF(AJ$12:AJ28,1,AJ$12:AJ28)=1,SUM(AJ$12:AJ28)=1,SUM(AJ$12:AJ28)=2),0,IF($C29+$ED28&gt;($ED$11*AJ$8),1,IF($C29+$D29+$E29+$F29+$ED28&gt;($ED$11*AJ$8),2,IF($C29+$D29+$E29+$F29+$G29+$ED28&gt;($ED$11*AJ$8),3,0))))</f>
        <v>0</v>
      </c>
      <c r="AK29" s="239">
        <f>IF(OR(SUMIF(AK$12:AK28,2,AK$12:AK28)=2,SUMIF(AK$12:AK28,1,AK$12:AK28)=1,SUM(AK$12:AK28)=1,SUM(AK$12:AK28)=2),0,IF($C29+$ED28&gt;($ED$11*AK$8),1,IF($C29+$D29+$E29+$F29+$ED28&gt;($ED$11*AK$8),2,IF($C29+$D29+$E29+$F29+$G29+$ED28&gt;($ED$11*AK$8),3,0))))</f>
        <v>0</v>
      </c>
      <c r="AL29" s="239">
        <f>IF(OR(SUMIF(AL$12:AL28,2,AL$12:AL28)=2,SUMIF(AL$12:AL28,1,AL$12:AL28)=1,SUM(AL$12:AL28)=1,SUM(AL$12:AL28)=2),0,IF($C29+$ED28&gt;($ED$11*AL$8),1,IF($C29+$D29+$E29+$F29+$ED28&gt;($ED$11*AL$8),2,IF($C29+$D29+$E29+$F29+$G29+$ED28&gt;($ED$11*AL$8),3,0))))</f>
        <v>0</v>
      </c>
      <c r="AM29" s="239">
        <f>IF(OR(SUMIF(AM$12:AM28,2,AM$12:AM28)=2,SUMIF(AM$12:AM28,1,AM$12:AM28)=1,SUM(AM$12:AM28)=1,SUM(AM$12:AM28)=2),0,IF($C29+$ED28&gt;($ED$11*AM$8),1,IF($C29+$D29+$E29+$F29+$ED28&gt;($ED$11*AM$8),2,IF($C29+$D29+$E29+$F29+$G29+$ED28&gt;($ED$11*AM$8),3,0))))</f>
        <v>0</v>
      </c>
      <c r="AN29" s="239">
        <f>IF(OR(SUMIF(AN$12:AN28,2,AN$12:AN28)=2,SUMIF(AN$12:AN28,1,AN$12:AN28)=1,SUM(AN$12:AN28)=1,SUM(AN$12:AN28)=2),0,IF($C29+$ED28&gt;($ED$11*AN$8),1,IF($C29+$D29+$E29+$F29+$ED28&gt;($ED$11*AN$8),2,IF($C29+$D29+$E29+$F29+$G29+$ED28&gt;($ED$11*AN$8),3,0))))</f>
        <v>0</v>
      </c>
      <c r="AO29" s="239">
        <f>IF(OR(SUMIF(AO$12:AO28,2,AO$12:AO28)=2,SUMIF(AO$12:AO28,1,AO$12:AO28)=1,SUM(AO$12:AO28)=1,SUM(AO$12:AO28)=2),0,IF($C29+$ED28&gt;($ED$11*AO$8),1,IF($C29+$D29+$E29+$F29+$ED28&gt;($ED$11*AO$8),2,IF($C29+$D29+$E29+$F29+$G29+$ED28&gt;($ED$11*AO$8),3,0))))</f>
        <v>0</v>
      </c>
      <c r="AP29" s="239">
        <f>IF(OR(SUMIF(AP$12:AP28,2,AP$12:AP28)=2,SUMIF(AP$12:AP28,1,AP$12:AP28)=1,SUM(AP$12:AP28)=1,SUM(AP$12:AP28)=2),0,IF($C29+$ED28&gt;($ED$11*AP$8),1,IF($C29+$D29+$E29+$F29+$ED28&gt;($ED$11*AP$8),2,IF($C29+$D29+$E29+$F29+$G29+$ED28&gt;($ED$11*AP$8),3,0))))</f>
        <v>0</v>
      </c>
      <c r="AQ29" s="239">
        <f>IF(OR(SUMIF(AQ$12:AQ28,2,AQ$12:AQ28)=2,SUMIF(AQ$12:AQ28,1,AQ$12:AQ28)=1,SUM(AQ$12:AQ28)=1,SUM(AQ$12:AQ28)=2),0,IF($C29+$ED28&gt;($ED$11*AQ$8),1,IF($C29+$D29+$E29+$F29+$ED28&gt;($ED$11*AQ$8),2,IF($C29+$D29+$E29+$F29+$G29+$ED28&gt;($ED$11*AQ$8),3,0))))</f>
        <v>0</v>
      </c>
      <c r="AR29" s="239">
        <f>IF(OR(SUMIF(AR$12:AR28,2,AR$12:AR28)=2,SUMIF(AR$12:AR28,1,AR$12:AR28)=1,SUM(AR$12:AR28)=1,SUM(AR$12:AR28)=2),0,IF($C29+$ED28&gt;($ED$11*AR$8),1,IF($C29+$D29+$E29+$F29+$ED28&gt;($ED$11*AR$8),2,IF($C29+$D29+$E29+$F29+$G29+$ED28&gt;($ED$11*AR$8),3,0))))</f>
        <v>0</v>
      </c>
      <c r="AS29" s="239">
        <f>IF(OR(SUMIF(AS$12:AS28,2,AS$12:AS28)=2,SUMIF(AS$12:AS28,1,AS$12:AS28)=1,SUM(AS$12:AS28)=1,SUM(AS$12:AS28)=2),0,IF($C29+$ED28&gt;($ED$11*AS$8),1,IF($C29+$D29+$E29+$F29+$ED28&gt;($ED$11*AS$8),2,IF($C29+$D29+$E29+$F29+$G29+$ED28&gt;($ED$11*AS$8),3,0))))</f>
        <v>0</v>
      </c>
      <c r="AT29" s="239">
        <f>IF(OR(SUMIF(AT$12:AT28,2,AT$12:AT28)=2,SUMIF(AT$12:AT28,1,AT$12:AT28)=1,SUM(AT$12:AT28)=1,SUM(AT$12:AT28)=2),0,IF($C29+$ED28&gt;($ED$11*AT$8),1,IF($C29+$D29+$E29+$F29+$ED28&gt;($ED$11*AT$8),2,IF($C29+$D29+$E29+$F29+$G29+$ED28&gt;($ED$11*AT$8),3,0))))</f>
        <v>0</v>
      </c>
      <c r="AU29" s="239">
        <f>IF(OR(SUMIF(AU$12:AU28,2,AU$12:AU28)=2,SUMIF(AU$12:AU28,1,AU$12:AU28)=1,SUM(AU$12:AU28)=1,SUM(AU$12:AU28)=2),0,IF($C29+$ED28&gt;($ED$11*AU$8),1,IF($C29+$D29+$E29+$F29+$ED28&gt;($ED$11*AU$8),2,IF($C29+$D29+$E29+$F29+$G29+$ED28&gt;($ED$11*AU$8),3,0))))</f>
        <v>0</v>
      </c>
      <c r="AV29" s="239">
        <f>IF(OR(SUMIF(AV$12:AV28,2,AV$12:AV28)=2,SUMIF(AV$12:AV28,1,AV$12:AV28)=1,SUM(AV$12:AV28)=1,SUM(AV$12:AV28)=2),0,IF($C29+$ED28&gt;($ED$11*AV$8),1,IF($C29+$D29+$E29+$F29+$ED28&gt;($ED$11*AV$8),2,IF($C29+$D29+$E29+$F29+$G29+$ED28&gt;($ED$11*AV$8),3,0))))</f>
        <v>0</v>
      </c>
      <c r="AW29" s="239">
        <f>IF(OR(SUMIF(AW$12:AW28,2,AW$12:AW28)=2,SUMIF(AW$12:AW28,1,AW$12:AW28)=1,SUM(AW$12:AW28)=1,SUM(AW$12:AW28)=2),0,IF($C29+$ED28&gt;($ED$11*AW$8),1,IF($C29+$D29+$E29+$F29+$ED28&gt;($ED$11*AW$8),2,IF($C29+$D29+$E29+$F29+$G29+$ED28&gt;($ED$11*AW$8),3,0))))</f>
        <v>0</v>
      </c>
      <c r="AX29" s="239">
        <f>IF(OR(SUMIF(AX$12:AX28,2,AX$12:AX28)=2,SUMIF(AX$12:AX28,1,AX$12:AX28)=1,SUM(AX$12:AX28)=1,SUM(AX$12:AX28)=2),0,IF($C29+$ED28&gt;($ED$11*AX$8),1,IF($C29+$D29+$E29+$F29+$ED28&gt;($ED$11*AX$8),2,IF($C29+$D29+$E29+$F29+$G29+$ED28&gt;($ED$11*AX$8),3,0))))</f>
        <v>0</v>
      </c>
      <c r="AY29" s="239">
        <f>IF(OR(SUMIF(AY$12:AY28,2,AY$12:AY28)=2,SUMIF(AY$12:AY28,1,AY$12:AY28)=1,SUM(AY$12:AY28)=1,SUM(AY$12:AY28)=2),0,IF($C29+$ED28&gt;($ED$11*AY$8),1,IF($C29+$D29+$E29+$F29+$ED28&gt;($ED$11*AY$8),2,IF($C29+$D29+$E29+$F29+$G29+$ED28&gt;($ED$11*AY$8),3,0))))</f>
        <v>0</v>
      </c>
      <c r="AZ29" s="239">
        <f>IF(OR(SUMIF(AZ$12:AZ28,2,AZ$12:AZ28)=2,SUMIF(AZ$12:AZ28,1,AZ$12:AZ28)=1,SUM(AZ$12:AZ28)=1,SUM(AZ$12:AZ28)=2),0,IF($C29+$ED28&gt;($ED$11*AZ$8),1,IF($C29+$D29+$E29+$F29+$ED28&gt;($ED$11*AZ$8),2,IF($C29+$D29+$E29+$F29+$G29+$ED28&gt;($ED$11*AZ$8),3,0))))</f>
        <v>0</v>
      </c>
      <c r="BA29" s="239">
        <f>IF(OR(SUMIF(BA$12:BA28,2,BA$12:BA28)=2,SUMIF(BA$12:BA28,1,BA$12:BA28)=1,SUM(BA$12:BA28)=1,SUM(BA$12:BA28)=2),0,IF($C29+$ED28&gt;($ED$11*BA$8),1,IF($C29+$D29+$E29+$F29+$ED28&gt;($ED$11*BA$8),2,IF($C29+$D29+$E29+$F29+$G29+$ED28&gt;($ED$11*BA$8),3,0))))</f>
        <v>0</v>
      </c>
      <c r="BB29" s="239">
        <f>IF(OR(SUMIF(BB$12:BB28,2,BB$12:BB28)=2,SUMIF(BB$12:BB28,1,BB$12:BB28)=1,SUM(BB$12:BB28)=1,SUM(BB$12:BB28)=2),0,IF($C29+$ED28&gt;($ED$11*BB$8),1,IF($C29+$D29+$E29+$F29+$ED28&gt;($ED$11*BB$8),2,IF($C29+$D29+$E29+$F29+$G29+$ED28&gt;($ED$11*BB$8),3,0))))</f>
        <v>0</v>
      </c>
      <c r="BC29" s="239">
        <f>IF(OR(SUMIF(BC$12:BC28,2,BC$12:BC28)=2,SUMIF(BC$12:BC28,1,BC$12:BC28)=1,SUM(BC$12:BC28)=1,SUM(BC$12:BC28)=2),0,IF($C29+$ED28&gt;($ED$11*BC$8),1,IF($C29+$D29+$E29+$F29+$ED28&gt;($ED$11*BC$8),2,IF($C29+$D29+$E29+$F29+$G29+$ED28&gt;($ED$11*BC$8),3,0))))</f>
        <v>0</v>
      </c>
      <c r="BD29" s="239">
        <f>IF(OR(SUMIF(BD$12:BD28,2,BD$12:BD28)=2,SUMIF(BD$12:BD28,1,BD$12:BD28)=1,SUM(BD$12:BD28)=1,SUM(BD$12:BD28)=2),0,IF($C29+$ED28&gt;($ED$11*BD$8),1,IF($C29+$D29+$E29+$F29+$ED28&gt;($ED$11*BD$8),2,IF($C29+$D29+$E29+$F29+$G29+$ED28&gt;($ED$11*BD$8),3,0))))</f>
        <v>0</v>
      </c>
      <c r="BE29" s="239">
        <f>IF(OR(SUMIF(BE$12:BE28,2,BE$12:BE28)=2,SUMIF(BE$12:BE28,1,BE$12:BE28)=1,SUM(BE$12:BE28)=1,SUM(BE$12:BE28)=2),0,IF($C29+$ED28&gt;($ED$11*BE$8),1,IF($C29+$D29+$E29+$F29+$ED28&gt;($ED$11*BE$8),2,IF($C29+$D29+$E29+$F29+$G29+$ED28&gt;($ED$11*BE$8),3,0))))</f>
        <v>0</v>
      </c>
      <c r="BF29" s="239">
        <f>IF(OR(SUMIF(BF$12:BF28,2,BF$12:BF28)=2,SUMIF(BF$12:BF28,1,BF$12:BF28)=1,SUM(BF$12:BF28)=1,SUM(BF$12:BF28)=2),0,IF($C29+$ED28&gt;($ED$11*BF$8),1,IF($C29+$D29+$E29+$F29+$ED28&gt;($ED$11*BF$8),2,IF($C29+$D29+$E29+$F29+$G29+$ED28&gt;($ED$11*BF$8),3,0))))</f>
        <v>0</v>
      </c>
      <c r="BG29" s="239">
        <f>IF(OR(SUMIF(BG$12:BG28,2,BG$12:BG28)=2,SUMIF(BG$12:BG28,1,BG$12:BG28)=1,SUM(BG$12:BG28)=1,SUM(BG$12:BG28)=2),0,IF($C29+$ED28&gt;($ED$11*BG$8),1,IF($C29+$D29+$E29+$F29+$ED28&gt;($ED$11*BG$8),2,IF($C29+$D29+$E29+$F29+$G29+$ED28&gt;($ED$11*BG$8),3,0))))</f>
        <v>0</v>
      </c>
      <c r="BH29" s="239">
        <f>IF(OR(SUMIF(BH$12:BH28,2,BH$12:BH28)=2,SUMIF(BH$12:BH28,1,BH$12:BH28)=1,SUM(BH$12:BH28)=1,SUM(BH$12:BH28)=2),0,IF($C29+$ED28&gt;($ED$11*BH$8),1,IF($C29+$D29+$E29+$F29+$ED28&gt;($ED$11*BH$8),2,IF($C29+$D29+$E29+$F29+$G29+$ED28&gt;($ED$11*BH$8),3,0))))</f>
        <v>0</v>
      </c>
      <c r="BI29" s="239">
        <f>IF(OR(SUMIF(BI$12:BI28,2,BI$12:BI28)=2,SUMIF(BI$12:BI28,1,BI$12:BI28)=1,SUM(BI$12:BI28)=1,SUM(BI$12:BI28)=2),0,IF($C29+$ED28&gt;($ED$11*BI$8),1,IF($C29+$D29+$E29+$F29+$ED28&gt;($ED$11*BI$8),2,IF($C29+$D29+$E29+$F29+$G29+$ED28&gt;($ED$11*BI$8),3,0))))</f>
        <v>0</v>
      </c>
      <c r="BJ29" s="239">
        <f>IF(OR(SUMIF(BJ$12:BJ28,2,BJ$12:BJ28)=2,SUMIF(BJ$12:BJ28,1,BJ$12:BJ28)=1,SUM(BJ$12:BJ28)=1,SUM(BJ$12:BJ28)=2),0,IF($C29+$ED28&gt;($ED$11*BJ$8),1,IF($C29+$D29+$E29+$F29+$ED28&gt;($ED$11*BJ$8),2,IF($C29+$D29+$E29+$F29+$G29+$ED28&gt;($ED$11*BJ$8),3,0))))</f>
        <v>0</v>
      </c>
      <c r="BK29" s="239">
        <f>IF(OR(SUMIF(BK$12:BK28,2,BK$12:BK28)=2,SUMIF(BK$12:BK28,1,BK$12:BK28)=1,SUM(BK$12:BK28)=1,SUM(BK$12:BK28)=2),0,IF($C29+$ED28&gt;($ED$11*BK$8),1,IF($C29+$D29+$E29+$F29+$ED28&gt;($ED$11*BK$8),2,IF($C29+$D29+$E29+$F29+$G29+$ED28&gt;($ED$11*BK$8),3,0))))</f>
        <v>0</v>
      </c>
      <c r="BL29" s="239">
        <f>IF(OR(SUMIF(BL$12:BL28,2,BL$12:BL28)=2,SUMIF(BL$12:BL28,1,BL$12:BL28)=1,SUM(BL$12:BL28)=1,SUM(BL$12:BL28)=2),0,IF($C29+$ED28&gt;($ED$11*BL$8),1,IF($C29+$D29+$E29+$F29+$ED28&gt;($ED$11*BL$8),2,IF($C29+$D29+$E29+$F29+$G29+$ED28&gt;($ED$11*BL$8),3,0))))</f>
        <v>0</v>
      </c>
      <c r="BM29" s="239">
        <f>IF(OR(SUMIF(BM$12:BM28,2,BM$12:BM28)=2,SUMIF(BM$12:BM28,1,BM$12:BM28)=1,SUM(BM$12:BM28)=1,SUM(BM$12:BM28)=2),0,IF($C29+$ED28&gt;($ED$11*BM$8),1,IF($C29+$D29+$E29+$F29+$ED28&gt;($ED$11*BM$8),2,IF($C29+$D29+$E29+$F29+$G29+$ED28&gt;($ED$11*BM$8),3,0))))</f>
        <v>0</v>
      </c>
      <c r="BN29" s="239">
        <f>IF(OR(SUMIF(BN$12:BN28,2,BN$12:BN28)=2,SUMIF(BN$12:BN28,1,BN$12:BN28)=1,SUM(BN$12:BN28)=1,SUM(BN$12:BN28)=2),0,IF($C29+$ED28&gt;($ED$11*BN$8),1,IF($C29+$D29+$E29+$F29+$ED28&gt;($ED$11*BN$8),2,IF($C29+$D29+$E29+$F29+$G29+$ED28&gt;($ED$11*BN$8),3,0))))</f>
        <v>0</v>
      </c>
      <c r="BO29" s="239">
        <f>IF(OR(SUMIF(BO$12:BO28,2,BO$12:BO28)=2,SUMIF(BO$12:BO28,1,BO$12:BO28)=1,SUM(BO$12:BO28)=1,SUM(BO$12:BO28)=2),0,IF($C29+$ED28&gt;($ED$11*BO$8),1,IF($C29+$D29+$E29+$F29+$ED28&gt;($ED$11*BO$8),2,IF($C29+$D29+$E29+$F29+$G29+$ED28&gt;($ED$11*BO$8),3,0))))</f>
        <v>0</v>
      </c>
      <c r="BP29" s="239">
        <f>IF(OR(SUMIF(BP$12:BP28,2,BP$12:BP28)=2,SUMIF(BP$12:BP28,1,BP$12:BP28)=1,SUM(BP$12:BP28)=1,SUM(BP$12:BP28)=2),0,IF($C29+$ED28&gt;($ED$11*BP$8),1,IF($C29+$D29+$E29+$F29+$ED28&gt;($ED$11*BP$8),2,IF($C29+$D29+$E29+$F29+$G29+$ED28&gt;($ED$11*BP$8),3,0))))</f>
        <v>0</v>
      </c>
      <c r="BQ29" s="239">
        <f>IF(OR(SUMIF(BQ$12:BQ28,2,BQ$12:BQ28)=2,SUMIF(BQ$12:BQ28,1,BQ$12:BQ28)=1,SUM(BQ$12:BQ28)=1,SUM(BQ$12:BQ28)=2),0,IF($C29+$ED28&gt;($ED$11*BQ$8),1,IF($C29+$D29+$E29+$F29+$ED28&gt;($ED$11*BQ$8),2,IF($C29+$D29+$E29+$F29+$G29+$ED28&gt;($ED$11*BQ$8),3,0))))</f>
        <v>0</v>
      </c>
      <c r="BR29" s="239">
        <f>IF(OR(SUMIF(BR$12:BR28,2,BR$12:BR28)=2,SUMIF(BR$12:BR28,1,BR$12:BR28)=1,SUM(BR$12:BR28)=1,SUM(BR$12:BR28)=2),0,IF($C29+$ED28&gt;($ED$11*BR$8),1,IF($C29+$D29+$E29+$F29+$ED28&gt;($ED$11*BR$8),2,IF($C29+$D29+$E29+$F29+$G29+$ED28&gt;($ED$11*BR$8),3,0))))</f>
        <v>0</v>
      </c>
      <c r="BS29" s="239">
        <f>IF(OR(SUMIF(BS$12:BS28,2,BS$12:BS28)=2,SUMIF(BS$12:BS28,1,BS$12:BS28)=1,SUM(BS$12:BS28)=1,SUM(BS$12:BS28)=2),0,IF($C29+$ED28&gt;($ED$11*BS$8),1,IF($C29+$D29+$E29+$F29+$ED28&gt;($ED$11*BS$8),2,IF($C29+$D29+$E29+$F29+$G29+$ED28&gt;($ED$11*BS$8),3,0))))</f>
        <v>0</v>
      </c>
      <c r="BT29" s="239">
        <f>IF(OR(SUMIF(BT$12:BT28,2,BT$12:BT28)=2,SUMIF(BT$12:BT28,1,BT$12:BT28)=1,SUM(BT$12:BT28)=1,SUM(BT$12:BT28)=2),0,IF($C29+$ED28&gt;($ED$11*BT$8),1,IF($C29+$D29+$E29+$F29+$ED28&gt;($ED$11*BT$8),2,IF($C29+$D29+$E29+$F29+$G29+$ED28&gt;($ED$11*BT$8),3,0))))</f>
        <v>0</v>
      </c>
      <c r="BU29" s="239">
        <f>IF(OR(SUMIF(BU$12:BU28,2,BU$12:BU28)=2,SUMIF(BU$12:BU28,1,BU$12:BU28)=1,SUM(BU$12:BU28)=1,SUM(BU$12:BU28)=2),0,IF($C29+$ED28&gt;($ED$11*BU$8),1,IF($C29+$D29+$E29+$F29+$ED28&gt;($ED$11*BU$8),2,IF($C29+$D29+$E29+$F29+$G29+$ED28&gt;($ED$11*BU$8),3,0))))</f>
        <v>0</v>
      </c>
      <c r="BV29" s="239">
        <f>IF(OR(SUMIF(BV$12:BV28,2,BV$12:BV28)=2,SUMIF(BV$12:BV28,1,BV$12:BV28)=1,SUM(BV$12:BV28)=1,SUM(BV$12:BV28)=2),0,IF($C29+$ED28&gt;($ED$11*BV$8),1,IF($C29+$D29+$E29+$F29+$ED28&gt;($ED$11*BV$8),2,IF($C29+$D29+$E29+$F29+$G29+$ED28&gt;($ED$11*BV$8),3,0))))</f>
        <v>0</v>
      </c>
      <c r="BW29" s="239">
        <f>IF(OR(SUMIF(BW$12:BW28,2,BW$12:BW28)=2,SUMIF(BW$12:BW28,1,BW$12:BW28)=1,SUM(BW$12:BW28)=1,SUM(BW$12:BW28)=2),0,IF($C29+$ED28&gt;($ED$11*BW$8),1,IF($C29+$D29+$E29+$F29+$ED28&gt;($ED$11*BW$8),2,IF($C29+$D29+$E29+$F29+$G29+$ED28&gt;($ED$11*BW$8),3,0))))</f>
        <v>0</v>
      </c>
      <c r="BX29" s="239">
        <f>IF(OR(SUMIF(BX$12:BX28,2,BX$12:BX28)=2,SUMIF(BX$12:BX28,1,BX$12:BX28)=1,SUM(BX$12:BX28)=1,SUM(BX$12:BX28)=2),0,IF($C29+$ED28&gt;($ED$11*BX$8),1,IF($C29+$D29+$E29+$F29+$ED28&gt;($ED$11*BX$8),2,IF($C29+$D29+$E29+$F29+$G29+$ED28&gt;($ED$11*BX$8),3,0))))</f>
        <v>0</v>
      </c>
      <c r="BY29" s="239">
        <f>IF(OR(SUMIF(BY$12:BY28,2,BY$12:BY28)=2,SUMIF(BY$12:BY28,1,BY$12:BY28)=1,SUM(BY$12:BY28)=1,SUM(BY$12:BY28)=2),0,IF($C29+$ED28&gt;($ED$11*BY$8),1,IF($C29+$D29+$E29+$F29+$ED28&gt;($ED$11*BY$8),2,IF($C29+$D29+$E29+$F29+$G29+$ED28&gt;($ED$11*BY$8),3,0))))</f>
        <v>0</v>
      </c>
      <c r="BZ29" s="239">
        <f>IF(OR(SUMIF(BZ$12:BZ28,2,BZ$12:BZ28)=2,SUMIF(BZ$12:BZ28,1,BZ$12:BZ28)=1,SUM(BZ$12:BZ28)=1,SUM(BZ$12:BZ28)=2),0,IF($C29+$ED28&gt;($ED$11*BZ$8),1,IF($C29+$D29+$E29+$F29+$ED28&gt;($ED$11*BZ$8),2,IF($C29+$D29+$E29+$F29+$G29+$ED28&gt;($ED$11*BZ$8),3,0))))</f>
        <v>0</v>
      </c>
      <c r="CA29" s="239">
        <f>IF(OR(SUMIF(CA$12:CA28,2,CA$12:CA28)=2,SUMIF(CA$12:CA28,1,CA$12:CA28)=1,SUM(CA$12:CA28)=1,SUM(CA$12:CA28)=2),0,IF($C29+$ED28&gt;($ED$11*CA$8),1,IF($C29+$D29+$E29+$F29+$ED28&gt;($ED$11*CA$8),2,IF($C29+$D29+$E29+$F29+$G29+$ED28&gt;($ED$11*CA$8),3,0))))</f>
        <v>0</v>
      </c>
      <c r="CB29" s="239">
        <f>IF(OR(SUMIF(CB$12:CB28,2,CB$12:CB28)=2,SUMIF(CB$12:CB28,1,CB$12:CB28)=1,SUM(CB$12:CB28)=1,SUM(CB$12:CB28)=2),0,IF($C29+$ED28&gt;($ED$11*CB$8),1,IF($C29+$D29+$E29+$F29+$ED28&gt;($ED$11*CB$8),2,IF($C29+$D29+$E29+$F29+$G29+$ED28&gt;($ED$11*CB$8),3,0))))</f>
        <v>0</v>
      </c>
      <c r="CC29" s="239">
        <f>IF(OR(SUMIF(CC$12:CC28,2,CC$12:CC28)=2,SUMIF(CC$12:CC28,1,CC$12:CC28)=1,SUM(CC$12:CC28)=1,SUM(CC$12:CC28)=2),0,IF($C29+$ED28&gt;($ED$11*CC$8),1,IF($C29+$D29+$E29+$F29+$ED28&gt;($ED$11*CC$8),2,IF($C29+$D29+$E29+$F29+$G29+$ED28&gt;($ED$11*CC$8),3,0))))</f>
        <v>0</v>
      </c>
      <c r="CD29" s="239">
        <f>IF(OR(SUMIF(CD$12:CD28,2,CD$12:CD28)=2,SUMIF(CD$12:CD28,1,CD$12:CD28)=1,SUM(CD$12:CD28)=1,SUM(CD$12:CD28)=2),0,IF($C29+$ED28&gt;($ED$11*CD$8),1,IF($C29+$D29+$E29+$F29+$ED28&gt;($ED$11*CD$8),2,IF($C29+$D29+$E29+$F29+$G29+$ED28&gt;($ED$11*CD$8),3,0))))</f>
        <v>0</v>
      </c>
      <c r="CE29" s="239">
        <f>IF(OR(SUMIF(CE$12:CE28,2,CE$12:CE28)=2,SUMIF(CE$12:CE28,1,CE$12:CE28)=1,SUM(CE$12:CE28)=1,SUM(CE$12:CE28)=2),0,IF($C29+$ED28&gt;($ED$11*CE$8),1,IF($C29+$D29+$E29+$F29+$ED28&gt;($ED$11*CE$8),2,IF($C29+$D29+$E29+$F29+$G29+$ED28&gt;($ED$11*CE$8),3,0))))</f>
        <v>0</v>
      </c>
      <c r="CF29" s="239">
        <f>IF(OR(SUMIF(CF$12:CF28,2,CF$12:CF28)=2,SUMIF(CF$12:CF28,1,CF$12:CF28)=1,SUM(CF$12:CF28)=1,SUM(CF$12:CF28)=2),0,IF($C29+$ED28&gt;($ED$11*CF$8),1,IF($C29+$D29+$E29+$F29+$ED28&gt;($ED$11*CF$8),2,IF($C29+$D29+$E29+$F29+$G29+$ED28&gt;($ED$11*CF$8),3,0))))</f>
        <v>0</v>
      </c>
      <c r="CG29" s="239">
        <f>IF(OR(SUMIF(CG$12:CG28,2,CG$12:CG28)=2,SUMIF(CG$12:CG28,1,CG$12:CG28)=1,SUM(CG$12:CG28)=1,SUM(CG$12:CG28)=2),0,IF($C29+$ED28&gt;($ED$11*CG$8),1,IF($C29+$D29+$E29+$F29+$ED28&gt;($ED$11*CG$8),2,IF($C29+$D29+$E29+$F29+$G29+$ED28&gt;($ED$11*CG$8),3,0))))</f>
        <v>0</v>
      </c>
      <c r="CH29" s="239">
        <f>IF(OR(SUMIF(CH$12:CH28,2,CH$12:CH28)=2,SUMIF(CH$12:CH28,1,CH$12:CH28)=1,SUM(CH$12:CH28)=1,SUM(CH$12:CH28)=2),0,IF($C29+$ED28&gt;($ED$11*CH$8),1,IF($C29+$D29+$E29+$F29+$ED28&gt;($ED$11*CH$8),2,IF($C29+$D29+$E29+$F29+$G29+$ED28&gt;($ED$11*CH$8),3,0))))</f>
        <v>0</v>
      </c>
      <c r="CI29" s="239">
        <f>IF(OR(SUMIF(CI$12:CI28,2,CI$12:CI28)=2,SUMIF(CI$12:CI28,1,CI$12:CI28)=1,SUM(CI$12:CI28)=1,SUM(CI$12:CI28)=2),0,IF($C29+$ED28&gt;($ED$11*CI$8),1,IF($C29+$D29+$E29+$F29+$ED28&gt;($ED$11*CI$8),2,IF($C29+$D29+$E29+$F29+$G29+$ED28&gt;($ED$11*CI$8),3,0))))</f>
        <v>0</v>
      </c>
      <c r="CJ29" s="239">
        <f>IF(OR(SUMIF(CJ$12:CJ28,2,CJ$12:CJ28)=2,SUMIF(CJ$12:CJ28,1,CJ$12:CJ28)=1,SUM(CJ$12:CJ28)=1,SUM(CJ$12:CJ28)=2),0,IF($C29+$ED28&gt;($ED$11*CJ$8),1,IF($C29+$D29+$E29+$F29+$ED28&gt;($ED$11*CJ$8),2,IF($C29+$D29+$E29+$F29+$G29+$ED28&gt;($ED$11*CJ$8),3,0))))</f>
        <v>0</v>
      </c>
      <c r="CK29" s="239">
        <f>IF(OR(SUMIF(CK$12:CK28,2,CK$12:CK28)=2,SUMIF(CK$12:CK28,1,CK$12:CK28)=1,SUM(CK$12:CK28)=1,SUM(CK$12:CK28)=2),0,IF($C29+$ED28&gt;($ED$11*CK$8),1,IF($C29+$D29+$E29+$F29+$ED28&gt;($ED$11*CK$8),2,IF($C29+$D29+$E29+$F29+$G29+$ED28&gt;($ED$11*CK$8),3,0))))</f>
        <v>0</v>
      </c>
      <c r="CL29" s="239">
        <f>IF(OR(SUMIF(CL$12:CL28,2,CL$12:CL28)=2,SUMIF(CL$12:CL28,1,CL$12:CL28)=1,SUM(CL$12:CL28)=1,SUM(CL$12:CL28)=2),0,IF($C29+$ED28&gt;($ED$11*CL$8),1,IF($C29+$D29+$E29+$F29+$ED28&gt;($ED$11*CL$8),2,IF($C29+$D29+$E29+$F29+$G29+$ED28&gt;($ED$11*CL$8),3,0))))</f>
        <v>0</v>
      </c>
      <c r="CM29" s="239">
        <f>IF(OR(SUMIF(CM$12:CM28,2,CM$12:CM28)=2,SUMIF(CM$12:CM28,1,CM$12:CM28)=1,SUM(CM$12:CM28)=1,SUM(CM$12:CM28)=2),0,IF($C29+$ED28&gt;($ED$11*CM$8),1,IF($C29+$D29+$E29+$F29+$ED28&gt;($ED$11*CM$8),2,IF($C29+$D29+$E29+$F29+$G29+$ED28&gt;($ED$11*CM$8),3,0))))</f>
        <v>0</v>
      </c>
      <c r="CN29" s="239">
        <f>IF(OR(SUMIF(CN$12:CN28,2,CN$12:CN28)=2,SUMIF(CN$12:CN28,1,CN$12:CN28)=1,SUM(CN$12:CN28)=1,SUM(CN$12:CN28)=2),0,IF($C29+$ED28&gt;($ED$11*CN$8),1,IF($C29+$D29+$E29+$F29+$ED28&gt;($ED$11*CN$8),2,IF($C29+$D29+$E29+$F29+$G29+$ED28&gt;($ED$11*CN$8),3,0))))</f>
        <v>0</v>
      </c>
      <c r="CO29" s="239">
        <f>IF(OR(SUMIF(CO$12:CO28,2,CO$12:CO28)=2,SUMIF(CO$12:CO28,1,CO$12:CO28)=1,SUM(CO$12:CO28)=1,SUM(CO$12:CO28)=2),0,IF($C29+$ED28&gt;($ED$11*CO$8),1,IF($C29+$D29+$E29+$F29+$ED28&gt;($ED$11*CO$8),2,IF($C29+$D29+$E29+$F29+$G29+$ED28&gt;($ED$11*CO$8),3,0))))</f>
        <v>0</v>
      </c>
      <c r="CP29" s="239">
        <f>IF(OR(SUMIF(CP$12:CP28,2,CP$12:CP28)=2,SUMIF(CP$12:CP28,1,CP$12:CP28)=1,SUM(CP$12:CP28)=1,SUM(CP$12:CP28)=2),0,IF($C29+$ED28&gt;($ED$11*CP$8),1,IF($C29+$D29+$E29+$F29+$ED28&gt;($ED$11*CP$8),2,IF($C29+$D29+$E29+$F29+$G29+$ED28&gt;($ED$11*CP$8),3,0))))</f>
        <v>0</v>
      </c>
      <c r="CQ29" s="239">
        <f>IF(OR(SUMIF(CQ$12:CQ28,2,CQ$12:CQ28)=2,SUMIF(CQ$12:CQ28,1,CQ$12:CQ28)=1,SUM(CQ$12:CQ28)=1,SUM(CQ$12:CQ28)=2),0,IF($C29+$ED28&gt;($ED$11*CQ$8),1,IF($C29+$D29+$E29+$F29+$ED28&gt;($ED$11*CQ$8),2,IF($C29+$D29+$E29+$F29+$G29+$ED28&gt;($ED$11*CQ$8),3,0))))</f>
        <v>0</v>
      </c>
      <c r="CR29" s="239">
        <f>IF(OR(SUMIF(CR$12:CR28,2,CR$12:CR28)=2,SUMIF(CR$12:CR28,1,CR$12:CR28)=1,SUM(CR$12:CR28)=1,SUM(CR$12:CR28)=2),0,IF($C29+$ED28&gt;($ED$11*CR$8),1,IF($C29+$D29+$E29+$F29+$ED28&gt;($ED$11*CR$8),2,IF($C29+$D29+$E29+$F29+$G29+$ED28&gt;($ED$11*CR$8),3,0))))</f>
        <v>0</v>
      </c>
      <c r="CS29" s="239">
        <f>IF(OR(SUMIF(CS$12:CS28,2,CS$12:CS28)=2,SUMIF(CS$12:CS28,1,CS$12:CS28)=1,SUM(CS$12:CS28)=1,SUM(CS$12:CS28)=2),0,IF($C29+$ED28&gt;($ED$11*CS$8),1,IF($C29+$D29+$E29+$F29+$ED28&gt;($ED$11*CS$8),2,IF($C29+$D29+$E29+$F29+$G29+$ED28&gt;($ED$11*CS$8),3,0))))</f>
        <v>0</v>
      </c>
      <c r="CT29" s="239">
        <f>IF(OR(SUMIF(CT$12:CT28,2,CT$12:CT28)=2,SUMIF(CT$12:CT28,1,CT$12:CT28)=1,SUM(CT$12:CT28)=1,SUM(CT$12:CT28)=2),0,IF($C29+$ED28&gt;($ED$11*CT$8),1,IF($C29+$D29+$E29+$F29+$ED28&gt;($ED$11*CT$8),2,IF($C29+$D29+$E29+$F29+$G29+$ED28&gt;($ED$11*CT$8),3,0))))</f>
        <v>0</v>
      </c>
      <c r="CU29" s="239">
        <f>IF(OR(SUMIF(CU$12:CU28,2,CU$12:CU28)=2,SUMIF(CU$12:CU28,1,CU$12:CU28)=1,SUM(CU$12:CU28)=1,SUM(CU$12:CU28)=2),0,IF($C29+$ED28&gt;($ED$11*CU$8),1,IF($C29+$D29+$E29+$F29+$ED28&gt;($ED$11*CU$8),2,IF($C29+$D29+$E29+$F29+$G29+$ED28&gt;($ED$11*CU$8),3,0))))</f>
        <v>0</v>
      </c>
      <c r="CV29" s="239">
        <f>IF(OR(SUMIF(CV$12:CV28,2,CV$12:CV28)=2,SUMIF(CV$12:CV28,1,CV$12:CV28)=1,SUM(CV$12:CV28)=1,SUM(CV$12:CV28)=2),0,IF($C29+$ED28&gt;($ED$11*CV$8),1,IF($C29+$D29+$E29+$F29+$ED28&gt;($ED$11*CV$8),2,IF($C29+$D29+$E29+$F29+$G29+$ED28&gt;($ED$11*CV$8),3,0))))</f>
        <v>0</v>
      </c>
      <c r="CW29" s="239">
        <f>IF(OR(SUMIF(CW$12:CW28,2,CW$12:CW28)=2,SUMIF(CW$12:CW28,1,CW$12:CW28)=1,SUM(CW$12:CW28)=1,SUM(CW$12:CW28)=2),0,IF($C29+$ED28&gt;($ED$11*CW$8),1,IF($C29+$D29+$E29+$F29+$ED28&gt;($ED$11*CW$8),2,IF($C29+$D29+$E29+$F29+$G29+$ED28&gt;($ED$11*CW$8),3,0))))</f>
        <v>0</v>
      </c>
      <c r="CX29" s="239">
        <f>IF(OR(SUMIF(CX$12:CX28,2,CX$12:CX28)=2,SUMIF(CX$12:CX28,1,CX$12:CX28)=1,SUM(CX$12:CX28)=1,SUM(CX$12:CX28)=2),0,IF($C29+$ED28&gt;($ED$11*CX$8),1,IF($C29+$D29+$E29+$F29+$ED28&gt;($ED$11*CX$8),2,IF($C29+$D29+$E29+$F29+$G29+$ED28&gt;($ED$11*CX$8),3,0))))</f>
        <v>0</v>
      </c>
      <c r="CY29" s="239">
        <f>IF(OR(SUMIF(CY$12:CY28,2,CY$12:CY28)=2,SUMIF(CY$12:CY28,1,CY$12:CY28)=1,SUM(CY$12:CY28)=1,SUM(CY$12:CY28)=2),0,IF($C29+$ED28&gt;($ED$11*CY$8),1,IF($C29+$D29+$E29+$F29+$ED28&gt;($ED$11*CY$8),2,IF($C29+$D29+$E29+$F29+$G29+$ED28&gt;($ED$11*CY$8),3,0))))</f>
        <v>0</v>
      </c>
      <c r="CZ29" s="239">
        <f>IF(OR(SUMIF(CZ$12:CZ28,2,CZ$12:CZ28)=2,SUMIF(CZ$12:CZ28,1,CZ$12:CZ28)=1,SUM(CZ$12:CZ28)=1,SUM(CZ$12:CZ28)=2),0,IF($C29+$ED28&gt;($ED$11*CZ$8),1,IF($C29+$D29+$E29+$F29+$ED28&gt;($ED$11*CZ$8),2,IF($C29+$D29+$E29+$F29+$G29+$ED28&gt;($ED$11*CZ$8),3,0))))</f>
        <v>0</v>
      </c>
      <c r="DA29" s="239">
        <f>IF(OR(SUMIF(DA$12:DA28,2,DA$12:DA28)=2,SUMIF(DA$12:DA28,1,DA$12:DA28)=1,SUM(DA$12:DA28)=1,SUM(DA$12:DA28)=2),0,IF($C29+$ED28&gt;($ED$11*DA$8),1,IF($C29+$D29+$E29+$F29+$ED28&gt;($ED$11*DA$8),2,IF($C29+$D29+$E29+$F29+$G29+$ED28&gt;($ED$11*DA$8),3,0))))</f>
        <v>0</v>
      </c>
      <c r="DB29" s="239">
        <f>IF(OR(SUMIF(DB$12:DB28,2,DB$12:DB28)=2,SUMIF(DB$12:DB28,1,DB$12:DB28)=1,SUM(DB$12:DB28)=1,SUM(DB$12:DB28)=2),0,IF($C29+$ED28&gt;($ED$11*DB$8),1,IF($C29+$D29+$E29+$F29+$ED28&gt;($ED$11*DB$8),2,IF($C29+$D29+$E29+$F29+$G29+$ED28&gt;($ED$11*DB$8),3,0))))</f>
        <v>0</v>
      </c>
      <c r="DC29" s="239">
        <f>IF(OR(SUMIF(DC$12:DC28,2,DC$12:DC28)=2,SUMIF(DC$12:DC28,1,DC$12:DC28)=1,SUM(DC$12:DC28)=1,SUM(DC$12:DC28)=2),0,IF($C29+$ED28&gt;($ED$11*DC$8),1,IF($C29+$D29+$E29+$F29+$ED28&gt;($ED$11*DC$8),2,IF($C29+$D29+$E29+$F29+$G29+$ED28&gt;($ED$11*DC$8),3,0))))</f>
        <v>0</v>
      </c>
      <c r="DD29" s="239">
        <f>IF(OR(SUMIF(DD$12:DD28,2,DD$12:DD28)=2,SUMIF(DD$12:DD28,1,DD$12:DD28)=1,SUM(DD$12:DD28)=1,SUM(DD$12:DD28)=2),0,IF($C29+$ED28&gt;($ED$11*DD$8),1,IF($C29+$D29+$E29+$F29+$ED28&gt;($ED$11*DD$8),2,IF($C29+$D29+$E29+$F29+$G29+$ED28&gt;($ED$11*DD$8),3,0))))</f>
        <v>0</v>
      </c>
      <c r="DE29" s="239">
        <f>IF(OR(SUMIF(DE$12:DE28,2,DE$12:DE28)=2,SUMIF(DE$12:DE28,1,DE$12:DE28)=1,SUM(DE$12:DE28)=1,SUM(DE$12:DE28)=2),0,IF($C29+$ED28&gt;($ED$11*DE$8),1,IF($C29+$D29+$E29+$F29+$ED28&gt;($ED$11*DE$8),2,IF($C29+$D29+$E29+$F29+$G29+$ED28&gt;($ED$11*DE$8),3,0))))</f>
        <v>0</v>
      </c>
      <c r="DF29" s="239">
        <f>IF(OR(SUMIF(DF$12:DF28,2,DF$12:DF28)=2,SUMIF(DF$12:DF28,1,DF$12:DF28)=1,SUM(DF$12:DF28)=1,SUM(DF$12:DF28)=2),0,IF($C29+$ED28&gt;($ED$11*DF$8),1,IF($C29+$D29+$E29+$F29+$ED28&gt;($ED$11*DF$8),2,IF($C29+$D29+$E29+$F29+$G29+$ED28&gt;($ED$11*DF$8),3,0))))</f>
        <v>0</v>
      </c>
      <c r="DG29" s="239">
        <f>IF(OR(SUMIF(DG$12:DG28,2,DG$12:DG28)=2,SUMIF(DG$12:DG28,1,DG$12:DG28)=1,SUM(DG$12:DG28)=1,SUM(DG$12:DG28)=2),0,IF($C29+$ED28&gt;($ED$11*DG$8),1,IF($C29+$D29+$E29+$F29+$ED28&gt;($ED$11*DG$8),2,IF($C29+$D29+$E29+$F29+$G29+$ED28&gt;($ED$11*DG$8),3,0))))</f>
        <v>0</v>
      </c>
      <c r="DH29" s="239">
        <f>IF(OR(SUMIF(DH$12:DH28,2,DH$12:DH28)=2,SUMIF(DH$12:DH28,1,DH$12:DH28)=1,SUM(DH$12:DH28)=1,SUM(DH$12:DH28)=2),0,IF($C29+$ED28&gt;($ED$11*DH$8),1,IF($C29+$D29+$E29+$F29+$ED28&gt;($ED$11*DH$8),2,IF($C29+$D29+$E29+$F29+$G29+$ED28&gt;($ED$11*DH$8),3,0))))</f>
        <v>0</v>
      </c>
      <c r="DI29" s="239">
        <f>IF(OR(SUMIF(DI$12:DI28,2,DI$12:DI28)=2,SUMIF(DI$12:DI28,1,DI$12:DI28)=1,SUM(DI$12:DI28)=1,SUM(DI$12:DI28)=2),0,IF($C29+$ED28&gt;($ED$11*DI$8),1,IF($C29+$D29+$E29+$F29+$ED28&gt;($ED$11*DI$8),2,IF($C29+$D29+$E29+$F29+$G29+$ED28&gt;($ED$11*DI$8),3,0))))</f>
        <v>0</v>
      </c>
      <c r="DJ29" s="239">
        <f>IF(OR(SUMIF(DJ$12:DJ28,2,DJ$12:DJ28)=2,SUMIF(DJ$12:DJ28,1,DJ$12:DJ28)=1,SUM(DJ$12:DJ28)=1,SUM(DJ$12:DJ28)=2),0,IF($C29+$ED28&gt;($ED$11*DJ$8),1,IF($C29+$D29+$E29+$F29+$ED28&gt;($ED$11*DJ$8),2,IF($C29+$D29+$E29+$F29+$G29+$ED28&gt;($ED$11*DJ$8),3,0))))</f>
        <v>0</v>
      </c>
      <c r="DK29" s="239">
        <f>IF(OR(SUMIF(DK$12:DK28,2,DK$12:DK28)=2,SUMIF(DK$12:DK28,1,DK$12:DK28)=1,SUM(DK$12:DK28)=1,SUM(DK$12:DK28)=2),0,IF($C29+$ED28&gt;($ED$11*DK$8),1,IF($C29+$D29+$E29+$F29+$ED28&gt;($ED$11*DK$8),2,IF($C29+$D29+$E29+$F29+$G29+$ED28&gt;($ED$11*DK$8),3,0))))</f>
        <v>0</v>
      </c>
      <c r="DL29" s="239">
        <f>IF(OR(SUMIF(DL$12:DL28,2,DL$12:DL28)=2,SUMIF(DL$12:DL28,1,DL$12:DL28)=1,SUM(DL$12:DL28)=1,SUM(DL$12:DL28)=2),0,IF($C29+$ED28&gt;($ED$11*DL$8),1,IF($C29+$D29+$E29+$F29+$ED28&gt;($ED$11*DL$8),2,IF($C29+$D29+$E29+$F29+$G29+$ED28&gt;($ED$11*DL$8),3,0))))</f>
        <v>0</v>
      </c>
      <c r="DM29" s="239">
        <f>IF(OR(SUMIF(DM$12:DM28,2,DM$12:DM28)=2,SUMIF(DM$12:DM28,1,DM$12:DM28)=1,SUM(DM$12:DM28)=1,SUM(DM$12:DM28)=2),0,IF($C29+$ED28&gt;($ED$11*DM$8),1,IF($C29+$D29+$E29+$F29+$ED28&gt;($ED$11*DM$8),2,IF($C29+$D29+$E29+$F29+$G29+$ED28&gt;($ED$11*DM$8),3,0))))</f>
        <v>0</v>
      </c>
      <c r="DN29" s="239">
        <f>IF(OR(SUMIF(DN$12:DN28,2,DN$12:DN28)=2,SUMIF(DN$12:DN28,1,DN$12:DN28)=1,SUM(DN$12:DN28)=1,SUM(DN$12:DN28)=2),0,IF($C29+$ED28&gt;($ED$11*DN$8),1,IF($C29+$D29+$E29+$F29+$ED28&gt;($ED$11*DN$8),2,IF($C29+$D29+$E29+$F29+$G29+$ED28&gt;($ED$11*DN$8),3,0))))</f>
        <v>0</v>
      </c>
      <c r="DO29" s="239">
        <f>IF(OR(SUMIF(DO$12:DO28,2,DO$12:DO28)=2,SUMIF(DO$12:DO28,1,DO$12:DO28)=1,SUM(DO$12:DO28)=1,SUM(DO$12:DO28)=2),0,IF($C29+$ED28&gt;($ED$11*DO$8),1,IF($C29+$D29+$E29+$F29+$ED28&gt;($ED$11*DO$8),2,IF($C29+$D29+$E29+$F29+$G29+$ED28&gt;($ED$11*DO$8),3,0))))</f>
        <v>0</v>
      </c>
      <c r="DP29" s="239">
        <f>IF(OR(SUMIF(DP$12:DP28,2,DP$12:DP28)=2,SUMIF(DP$12:DP28,1,DP$12:DP28)=1,SUM(DP$12:DP28)=1,SUM(DP$12:DP28)=2),0,IF($C29+$ED28&gt;($ED$11*DP$8),1,IF($C29+$D29+$E29+$F29+$ED28&gt;($ED$11*DP$8),2,IF($C29+$D29+$E29+$F29+$G29+$ED28&gt;($ED$11*DP$8),3,0))))</f>
        <v>0</v>
      </c>
      <c r="DQ29" s="239">
        <f>IF(OR(SUMIF(DQ$12:DQ28,2,DQ$12:DQ28)=2,SUMIF(DQ$12:DQ28,1,DQ$12:DQ28)=1,SUM(DQ$12:DQ28)=1,SUM(DQ$12:DQ28)=2),0,IF($C29+$ED28&gt;($ED$11*DQ$8),1,IF($C29+$D29+$E29+$F29+$ED28&gt;($ED$11*DQ$8),2,IF($C29+$D29+$E29+$F29+$G29+$ED28&gt;($ED$11*DQ$8),3,0))))</f>
        <v>0</v>
      </c>
      <c r="DR29" s="239">
        <f>IF(OR(SUMIF(DR$12:DR28,2,DR$12:DR28)=2,SUMIF(DR$12:DR28,1,DR$12:DR28)=1,SUM(DR$12:DR28)=1,SUM(DR$12:DR28)=2),0,IF($C29+$ED28&gt;($ED$11*DR$8),1,IF($C29+$D29+$E29+$F29+$ED28&gt;($ED$11*DR$8),2,IF($C29+$D29+$E29+$F29+$G29+$ED28&gt;($ED$11*DR$8),3,0))))</f>
        <v>0</v>
      </c>
      <c r="DS29" s="239">
        <f>IF(OR(SUMIF(DS$12:DS28,2,DS$12:DS28)=2,SUMIF(DS$12:DS28,1,DS$12:DS28)=1,SUM(DS$12:DS28)=1,SUM(DS$12:DS28)=2),0,IF($C29+$ED28&gt;($ED$11*DS$8),1,IF($C29+$D29+$E29+$F29+$ED28&gt;($ED$11*DS$8),2,IF($C29+$D29+$E29+$F29+$G29+$ED28&gt;($ED$11*DS$8),3,0))))</f>
        <v>0</v>
      </c>
      <c r="DT29" s="239">
        <f>IF(OR(SUMIF(DT$12:DT28,2,DT$12:DT28)=2,SUMIF(DT$12:DT28,1,DT$12:DT28)=1,SUM(DT$12:DT28)=1,SUM(DT$12:DT28)=2),0,IF($C29+$ED28&gt;($ED$11*DT$8),1,IF($C29+$D29+$E29+$F29+$ED28&gt;($ED$11*DT$8),2,IF($C29+$D29+$E29+$F29+$G29+$ED28&gt;($ED$11*DT$8),3,0))))</f>
        <v>0</v>
      </c>
      <c r="DU29" s="239">
        <f>IF(OR(SUMIF(DU$12:DU28,2,DU$12:DU28)=2,SUMIF(DU$12:DU28,1,DU$12:DU28)=1,SUM(DU$12:DU28)=1,SUM(DU$12:DU28)=2),0,IF($C29+$ED28&gt;($ED$11*DU$8),1,IF($C29+$D29+$E29+$F29+$ED28&gt;($ED$11*DU$8),2,IF($C29+$D29+$E29+$F29+$G29+$ED28&gt;($ED$11*DU$8),3,0))))</f>
        <v>0</v>
      </c>
      <c r="DV29" s="239">
        <f>IF(OR(SUMIF(DV$12:DV28,2,DV$12:DV28)=2,SUMIF(DV$12:DV28,1,DV$12:DV28)=1,SUM(DV$12:DV28)=1,SUM(DV$12:DV28)=2),0,IF($C29+$ED28&gt;($ED$11*DV$8),1,IF($C29+$D29+$E29+$F29+$ED28&gt;($ED$11*DV$8),2,IF($C29+$D29+$E29+$F29+$G29+$ED28&gt;($ED$11*DV$8),3,0))))</f>
        <v>0</v>
      </c>
      <c r="DW29" s="239">
        <f>IF(OR(SUMIF(DW$12:DW28,2,DW$12:DW28)=2,SUMIF(DW$12:DW28,1,DW$12:DW28)=1,SUM(DW$12:DW28)=1,SUM(DW$12:DW28)=2),0,IF($C29+$ED28&gt;($ED$11*DW$8),1,IF($C29+$D29+$E29+$F29+$ED28&gt;($ED$11*DW$8),2,IF($C29+$D29+$E29+$F29+$G29+$ED28&gt;($ED$11*DW$8),3,0))))</f>
        <v>0</v>
      </c>
      <c r="DX29" s="239">
        <f>IF(OR(SUMIF(DX$12:DX28,2,DX$12:DX28)=2,SUMIF(DX$12:DX28,1,DX$12:DX28)=1,SUM(DX$12:DX28)=1,SUM(DX$12:DX28)=2),0,IF($C29+$ED28&gt;($ED$11*DX$8),1,IF($C29+$D29+$E29+$F29+$ED28&gt;($ED$11*DX$8),2,IF($C29+$D29+$E29+$F29+$G29+$ED28&gt;($ED$11*DX$8),3,0))))</f>
        <v>0</v>
      </c>
      <c r="DY29" s="239">
        <f>IF(OR(SUMIF(DY$12:DY28,2,DY$12:DY28)=2,SUMIF(DY$12:DY28,1,DY$12:DY28)=1,SUM(DY$12:DY28)=1,SUM(DY$12:DY28)=2),0,IF($C29+$ED28&gt;($ED$11*DY$8),1,IF($C29+$D29+$E29+$F29+$ED28&gt;($ED$11*DY$8),2,IF($C29+$D29+$E29+$F29+$G29+$ED28&gt;($ED$11*DY$8),3,0))))</f>
        <v>0</v>
      </c>
      <c r="DZ29" s="239">
        <f>IF(OR(SUMIF(DZ$12:DZ28,2,DZ$12:DZ28)=2,SUMIF(DZ$12:DZ28,1,DZ$12:DZ28)=1,SUM(DZ$12:DZ28)=1,SUM(DZ$12:DZ28)=2),0,IF($C29+$ED28&gt;($ED$11*DZ$8),1,IF($C29+$D29+$E29+$F29+$ED28&gt;($ED$11*DZ$8),2,IF($C29+$D29+$E29+$F29+$G29+$ED28&gt;($ED$11*DZ$8),3,0))))</f>
        <v>0</v>
      </c>
      <c r="EA29" s="239">
        <f>IF(OR(SUMIF(EA$12:EA28,2,EA$12:EA28)=2,SUMIF(EA$12:EA28,1,EA$12:EA28)=1,SUM(EA$12:EA28)=1,SUM(EA$12:EA28)=2),0,IF($C29+$ED28&gt;($ED$11*EA$8),1,IF($C29+$D29+$E29+$F29+$ED28&gt;($ED$11*EA$8),2,IF($C29+$D29+$E29+$F29+$G29+$ED28&gt;($ED$11*EA$8),3,0))))</f>
        <v>0</v>
      </c>
      <c r="EB29" s="239">
        <f>IF(OR(SUMIF(EB$12:EB28,2,EB$12:EB28)=2,SUMIF(EB$12:EB28,1,EB$12:EB28)=1,SUM(EB$12:EB28)=1,SUM(EB$12:EB28)=2),0,IF($C29+$ED28&gt;($ED$11*EB$8),1,IF($C29+$D29+$E29+$F29+$ED28&gt;($ED$11*EB$8),2,IF($C29+$D29+$E29+$F29+$G29+$ED28&gt;($ED$11*EB$8),3,0))))</f>
        <v>0</v>
      </c>
      <c r="EC29" s="239">
        <f>IF(OR(SUMIF(EC$12:EC28,2,EC$12:EC28)=2,SUMIF(EC$12:EC28,1,EC$12:EC28)=1,SUM(EC$12:EC28)=1,SUM(EC$12:EC28)=2),0,IF($C29+$ED28&gt;($ED$11*EC$8),1,IF($C29+$D29+$E29+$F29+$ED28&gt;($ED$11*EC$8),2,IF($C29+$D29+$E29+$F29+$G29+$ED28&gt;($ED$11*EC$8),3,0))))</f>
        <v>0</v>
      </c>
      <c r="ED29" s="197">
        <f>SUM($C$12:$F29)</f>
        <v>0</v>
      </c>
    </row>
    <row r="30" spans="1:134" ht="14.1" customHeight="1">
      <c r="A30" s="236">
        <v>19</v>
      </c>
      <c r="B30" s="237"/>
      <c r="C30" s="237"/>
      <c r="D30" s="237"/>
      <c r="E30" s="237"/>
      <c r="F30" s="237"/>
      <c r="G30" s="237"/>
      <c r="H30" s="239">
        <f>IF(OR(SUMIF(H$12:H29,2,H$12:H29)=2,SUMIF(H$12:H29,1,H$12:H29)=1,SUM(H$12:H29)=1,SUM(H$12:H29)=2),0,IF($C30+$ED29&gt;($ED$11*H$8),1,IF($C30+$D30+$E30+$F30+$ED29&gt;($ED$11*H$8),2,IF($C30+$D30+$E30+$F30+$G30+$ED29&gt;($ED$11*H$8),3,0))))</f>
        <v>0</v>
      </c>
      <c r="I30" s="239">
        <f>IF(OR(SUMIF(I$12:I29,2,I$12:I29)=2,SUMIF(I$12:I29,1,I$12:I29)=1,SUM(I$12:I29)=1,SUM(I$12:I29)=2),0,IF($C30+$ED29&gt;($ED$11*I$8),1,IF($C30+$D30+$E30+$F30+$ED29&gt;($ED$11*I$8),2,IF($C30+$D30+$E30+$F30+$G30+$ED29&gt;($ED$11*I$8),3,0))))</f>
        <v>0</v>
      </c>
      <c r="J30" s="239">
        <f>IF(OR(SUMIF(J$12:J29,2,J$12:J29)=2,SUMIF(J$12:J29,1,J$12:J29)=1,SUM(J$12:J29)=1,SUM(J$12:J29)=2),0,IF($C30+$ED29&gt;($ED$11*J$8),1,IF($C30+$D30+$E30+$F30+$ED29&gt;($ED$11*J$8),2,IF($C30+$D30+$E30+$F30+$G30+$ED29&gt;($ED$11*J$8),3,0))))</f>
        <v>0</v>
      </c>
      <c r="K30" s="239">
        <f>IF(OR(SUMIF(K$12:K29,2,K$12:K29)=2,SUMIF(K$12:K29,1,K$12:K29)=1,SUM(K$12:K29)=1,SUM(K$12:K29)=2),0,IF($C30+$ED29&gt;($ED$11*K$8),1,IF($C30+$D30+$E30+$F30+$ED29&gt;($ED$11*K$8),2,IF($C30+$D30+$E30+$F30+$G30+$ED29&gt;($ED$11*K$8),3,0))))</f>
        <v>0</v>
      </c>
      <c r="L30" s="239">
        <f>IF(OR(SUMIF(L$12:L29,2,L$12:L29)=2,SUMIF(L$12:L29,1,L$12:L29)=1,SUM(L$12:L29)=1,SUM(L$12:L29)=2),0,IF($C30+$ED29&gt;($ED$11*L$8),1,IF($C30+$D30+$E30+$F30+$ED29&gt;($ED$11*L$8),2,IF($C30+$D30+$E30+$F30+$G30+$ED29&gt;($ED$11*L$8),3,0))))</f>
        <v>0</v>
      </c>
      <c r="M30" s="239">
        <f>IF(OR(SUMIF(M$12:M29,2,M$12:M29)=2,SUMIF(M$12:M29,1,M$12:M29)=1,SUM(M$12:M29)=1,SUM(M$12:M29)=2),0,IF($C30+$ED29&gt;($ED$11*M$8),1,IF($C30+$D30+$E30+$F30+$ED29&gt;($ED$11*M$8),2,IF($C30+$D30+$E30+$F30+$G30+$ED29&gt;($ED$11*M$8),3,0))))</f>
        <v>0</v>
      </c>
      <c r="N30" s="239">
        <f>IF(OR(SUMIF(N$12:N29,2,N$12:N29)=2,SUMIF(N$12:N29,1,N$12:N29)=1,SUM(N$12:N29)=1,SUM(N$12:N29)=2),0,IF($C30+$ED29&gt;($ED$11*N$8),1,IF($C30+$D30+$E30+$F30+$ED29&gt;($ED$11*N$8),2,IF($C30+$D30+$E30+$F30+$G30+$ED29&gt;($ED$11*N$8),3,0))))</f>
        <v>0</v>
      </c>
      <c r="O30" s="239">
        <f>IF(OR(SUMIF(O$12:O29,2,O$12:O29)=2,SUMIF(O$12:O29,1,O$12:O29)=1,SUM(O$12:O29)=1,SUM(O$12:O29)=2),0,IF($C30+$ED29&gt;($ED$11*O$8),1,IF($C30+$D30+$E30+$F30+$ED29&gt;($ED$11*O$8),2,IF($C30+$D30+$E30+$F30+$G30+$ED29&gt;($ED$11*O$8),3,0))))</f>
        <v>0</v>
      </c>
      <c r="P30" s="239">
        <f>IF(OR(SUMIF(P$12:P29,2,P$12:P29)=2,SUMIF(P$12:P29,1,P$12:P29)=1,SUM(P$12:P29)=1,SUM(P$12:P29)=2),0,IF($C30+$ED29&gt;($ED$11*P$8),1,IF($C30+$D30+$E30+$F30+$ED29&gt;($ED$11*P$8),2,IF($C30+$D30+$E30+$F30+$G30+$ED29&gt;($ED$11*P$8),3,0))))</f>
        <v>0</v>
      </c>
      <c r="Q30" s="239">
        <f>IF(OR(SUMIF(Q$12:Q29,2,Q$12:Q29)=2,SUMIF(Q$12:Q29,1,Q$12:Q29)=1,SUM(Q$12:Q29)=1,SUM(Q$12:Q29)=2),0,IF($C30+$ED29&gt;($ED$11*Q$8),1,IF($C30+$D30+$E30+$F30+$ED29&gt;($ED$11*Q$8),2,IF($C30+$D30+$E30+$F30+$G30+$ED29&gt;($ED$11*Q$8),3,0))))</f>
        <v>0</v>
      </c>
      <c r="R30" s="239">
        <f>IF(OR(SUMIF(R$12:R29,2,R$12:R29)=2,SUMIF(R$12:R29,1,R$12:R29)=1,SUM(R$12:R29)=1,SUM(R$12:R29)=2),0,IF($C30+$ED29&gt;($ED$11*R$8),1,IF($C30+$D30+$E30+$F30+$ED29&gt;($ED$11*R$8),2,IF($C30+$D30+$E30+$F30+$G30+$ED29&gt;($ED$11*R$8),3,0))))</f>
        <v>0</v>
      </c>
      <c r="S30" s="239">
        <f>IF(OR(SUMIF(S$12:S29,2,S$12:S29)=2,SUMIF(S$12:S29,1,S$12:S29)=1,SUM(S$12:S29)=1,SUM(S$12:S29)=2),0,IF($C30+$ED29&gt;($ED$11*S$8),1,IF($C30+$D30+$E30+$F30+$ED29&gt;($ED$11*S$8),2,IF($C30+$D30+$E30+$F30+$G30+$ED29&gt;($ED$11*S$8),3,0))))</f>
        <v>0</v>
      </c>
      <c r="T30" s="239">
        <f>IF(OR(SUMIF(T$12:T29,2,T$12:T29)=2,SUMIF(T$12:T29,1,T$12:T29)=1,SUM(T$12:T29)=1,SUM(T$12:T29)=2),0,IF($C30+$ED29&gt;($ED$11*T$8),1,IF($C30+$D30+$E30+$F30+$ED29&gt;($ED$11*T$8),2,IF($C30+$D30+$E30+$F30+$G30+$ED29&gt;($ED$11*T$8),3,0))))</f>
        <v>0</v>
      </c>
      <c r="U30" s="239">
        <f>IF(OR(SUMIF(U$12:U29,2,U$12:U29)=2,SUMIF(U$12:U29,1,U$12:U29)=1,SUM(U$12:U29)=1,SUM(U$12:U29)=2),0,IF($C30+$ED29&gt;($ED$11*U$8),1,IF($C30+$D30+$E30+$F30+$ED29&gt;($ED$11*U$8),2,IF($C30+$D30+$E30+$F30+$G30+$ED29&gt;($ED$11*U$8),3,0))))</f>
        <v>0</v>
      </c>
      <c r="V30" s="239">
        <f>IF(OR(SUMIF(V$12:V29,2,V$12:V29)=2,SUMIF(V$12:V29,1,V$12:V29)=1,SUM(V$12:V29)=1,SUM(V$12:V29)=2),0,IF($C30+$ED29&gt;($ED$11*V$8),1,IF($C30+$D30+$E30+$F30+$ED29&gt;($ED$11*V$8),2,IF($C30+$D30+$E30+$F30+$G30+$ED29&gt;($ED$11*V$8),3,0))))</f>
        <v>0</v>
      </c>
      <c r="W30" s="239">
        <f>IF(OR(SUMIF(W$12:W29,2,W$12:W29)=2,SUMIF(W$12:W29,1,W$12:W29)=1,SUM(W$12:W29)=1,SUM(W$12:W29)=2),0,IF($C30+$ED29&gt;($ED$11*W$8),1,IF($C30+$D30+$E30+$F30+$ED29&gt;($ED$11*W$8),2,IF($C30+$D30+$E30+$F30+$G30+$ED29&gt;($ED$11*W$8),3,0))))</f>
        <v>0</v>
      </c>
      <c r="X30" s="239">
        <f>IF(OR(SUMIF(X$12:X29,2,X$12:X29)=2,SUMIF(X$12:X29,1,X$12:X29)=1,SUM(X$12:X29)=1,SUM(X$12:X29)=2),0,IF($C30+$ED29&gt;($ED$11*X$8),1,IF($C30+$D30+$E30+$F30+$ED29&gt;($ED$11*X$8),2,IF($C30+$D30+$E30+$F30+$G30+$ED29&gt;($ED$11*X$8),3,0))))</f>
        <v>0</v>
      </c>
      <c r="Y30" s="239">
        <f>IF(OR(SUMIF(Y$12:Y29,2,Y$12:Y29)=2,SUMIF(Y$12:Y29,1,Y$12:Y29)=1,SUM(Y$12:Y29)=1,SUM(Y$12:Y29)=2),0,IF($C30+$ED29&gt;($ED$11*Y$8),1,IF($C30+$D30+$E30+$F30+$ED29&gt;($ED$11*Y$8),2,IF($C30+$D30+$E30+$F30+$G30+$ED29&gt;($ED$11*Y$8),3,0))))</f>
        <v>0</v>
      </c>
      <c r="Z30" s="239">
        <f>IF(OR(SUMIF(Z$12:Z29,2,Z$12:Z29)=2,SUMIF(Z$12:Z29,1,Z$12:Z29)=1,SUM(Z$12:Z29)=1,SUM(Z$12:Z29)=2),0,IF($C30+$ED29&gt;($ED$11*Z$8),1,IF($C30+$D30+$E30+$F30+$ED29&gt;($ED$11*Z$8),2,IF($C30+$D30+$E30+$F30+$G30+$ED29&gt;($ED$11*Z$8),3,0))))</f>
        <v>0</v>
      </c>
      <c r="AA30" s="239">
        <f>IF(OR(SUMIF(AA$12:AA29,2,AA$12:AA29)=2,SUMIF(AA$12:AA29,1,AA$12:AA29)=1,SUM(AA$12:AA29)=1,SUM(AA$12:AA29)=2),0,IF($C30+$ED29&gt;($ED$11*AA$8),1,IF($C30+$D30+$E30+$F30+$ED29&gt;($ED$11*AA$8),2,IF($C30+$D30+$E30+$F30+$G30+$ED29&gt;($ED$11*AA$8),3,0))))</f>
        <v>0</v>
      </c>
      <c r="AB30" s="239">
        <f>IF(OR(SUMIF(AB$12:AB29,2,AB$12:AB29)=2,SUMIF(AB$12:AB29,1,AB$12:AB29)=1,SUM(AB$12:AB29)=1,SUM(AB$12:AB29)=2),0,IF($C30+$ED29&gt;($ED$11*AB$8),1,IF($C30+$D30+$E30+$F30+$ED29&gt;($ED$11*AB$8),2,IF($C30+$D30+$E30+$F30+$G30+$ED29&gt;($ED$11*AB$8),3,0))))</f>
        <v>0</v>
      </c>
      <c r="AC30" s="239">
        <f>IF(OR(SUMIF(AC$12:AC29,2,AC$12:AC29)=2,SUMIF(AC$12:AC29,1,AC$12:AC29)=1,SUM(AC$12:AC29)=1,SUM(AC$12:AC29)=2),0,IF($C30+$ED29&gt;($ED$11*AC$8),1,IF($C30+$D30+$E30+$F30+$ED29&gt;($ED$11*AC$8),2,IF($C30+$D30+$E30+$F30+$G30+$ED29&gt;($ED$11*AC$8),3,0))))</f>
        <v>0</v>
      </c>
      <c r="AD30" s="239">
        <f>IF(OR(SUMIF(AD$12:AD29,2,AD$12:AD29)=2,SUMIF(AD$12:AD29,1,AD$12:AD29)=1,SUM(AD$12:AD29)=1,SUM(AD$12:AD29)=2),0,IF($C30+$ED29&gt;($ED$11*AD$8),1,IF($C30+$D30+$E30+$F30+$ED29&gt;($ED$11*AD$8),2,IF($C30+$D30+$E30+$F30+$G30+$ED29&gt;($ED$11*AD$8),3,0))))</f>
        <v>0</v>
      </c>
      <c r="AE30" s="239">
        <f>IF(OR(SUMIF(AE$12:AE29,2,AE$12:AE29)=2,SUMIF(AE$12:AE29,1,AE$12:AE29)=1,SUM(AE$12:AE29)=1,SUM(AE$12:AE29)=2),0,IF($C30+$ED29&gt;($ED$11*AE$8),1,IF($C30+$D30+$E30+$F30+$ED29&gt;($ED$11*AE$8),2,IF($C30+$D30+$E30+$F30+$G30+$ED29&gt;($ED$11*AE$8),3,0))))</f>
        <v>0</v>
      </c>
      <c r="AF30" s="239">
        <f>IF(OR(SUMIF(AF$12:AF29,2,AF$12:AF29)=2,SUMIF(AF$12:AF29,1,AF$12:AF29)=1,SUM(AF$12:AF29)=1,SUM(AF$12:AF29)=2),0,IF($C30+$ED29&gt;($ED$11*AF$8),1,IF($C30+$D30+$E30+$F30+$ED29&gt;($ED$11*AF$8),2,IF($C30+$D30+$E30+$F30+$G30+$ED29&gt;($ED$11*AF$8),3,0))))</f>
        <v>0</v>
      </c>
      <c r="AG30" s="239">
        <f>IF(OR(SUMIF(AG$12:AG29,2,AG$12:AG29)=2,SUMIF(AG$12:AG29,1,AG$12:AG29)=1,SUM(AG$12:AG29)=1,SUM(AG$12:AG29)=2),0,IF($C30+$ED29&gt;($ED$11*AG$8),1,IF($C30+$D30+$E30+$F30+$ED29&gt;($ED$11*AG$8),2,IF($C30+$D30+$E30+$F30+$G30+$ED29&gt;($ED$11*AG$8),3,0))))</f>
        <v>0</v>
      </c>
      <c r="AH30" s="239">
        <f>IF(OR(SUMIF(AH$12:AH29,2,AH$12:AH29)=2,SUMIF(AH$12:AH29,1,AH$12:AH29)=1,SUM(AH$12:AH29)=1,SUM(AH$12:AH29)=2),0,IF($C30+$ED29&gt;($ED$11*AH$8),1,IF($C30+$D30+$E30+$F30+$ED29&gt;($ED$11*AH$8),2,IF($C30+$D30+$E30+$F30+$G30+$ED29&gt;($ED$11*AH$8),3,0))))</f>
        <v>0</v>
      </c>
      <c r="AI30" s="239">
        <f>IF(OR(SUMIF(AI$12:AI29,2,AI$12:AI29)=2,SUMIF(AI$12:AI29,1,AI$12:AI29)=1,SUM(AI$12:AI29)=1,SUM(AI$12:AI29)=2),0,IF($C30+$ED29&gt;($ED$11*AI$8),1,IF($C30+$D30+$E30+$F30+$ED29&gt;($ED$11*AI$8),2,IF($C30+$D30+$E30+$F30+$G30+$ED29&gt;($ED$11*AI$8),3,0))))</f>
        <v>0</v>
      </c>
      <c r="AJ30" s="239">
        <f>IF(OR(SUMIF(AJ$12:AJ29,2,AJ$12:AJ29)=2,SUMIF(AJ$12:AJ29,1,AJ$12:AJ29)=1,SUM(AJ$12:AJ29)=1,SUM(AJ$12:AJ29)=2),0,IF($C30+$ED29&gt;($ED$11*AJ$8),1,IF($C30+$D30+$E30+$F30+$ED29&gt;($ED$11*AJ$8),2,IF($C30+$D30+$E30+$F30+$G30+$ED29&gt;($ED$11*AJ$8),3,0))))</f>
        <v>0</v>
      </c>
      <c r="AK30" s="239">
        <f>IF(OR(SUMIF(AK$12:AK29,2,AK$12:AK29)=2,SUMIF(AK$12:AK29,1,AK$12:AK29)=1,SUM(AK$12:AK29)=1,SUM(AK$12:AK29)=2),0,IF($C30+$ED29&gt;($ED$11*AK$8),1,IF($C30+$D30+$E30+$F30+$ED29&gt;($ED$11*AK$8),2,IF($C30+$D30+$E30+$F30+$G30+$ED29&gt;($ED$11*AK$8),3,0))))</f>
        <v>0</v>
      </c>
      <c r="AL30" s="239">
        <f>IF(OR(SUMIF(AL$12:AL29,2,AL$12:AL29)=2,SUMIF(AL$12:AL29,1,AL$12:AL29)=1,SUM(AL$12:AL29)=1,SUM(AL$12:AL29)=2),0,IF($C30+$ED29&gt;($ED$11*AL$8),1,IF($C30+$D30+$E30+$F30+$ED29&gt;($ED$11*AL$8),2,IF($C30+$D30+$E30+$F30+$G30+$ED29&gt;($ED$11*AL$8),3,0))))</f>
        <v>0</v>
      </c>
      <c r="AM30" s="239">
        <f>IF(OR(SUMIF(AM$12:AM29,2,AM$12:AM29)=2,SUMIF(AM$12:AM29,1,AM$12:AM29)=1,SUM(AM$12:AM29)=1,SUM(AM$12:AM29)=2),0,IF($C30+$ED29&gt;($ED$11*AM$8),1,IF($C30+$D30+$E30+$F30+$ED29&gt;($ED$11*AM$8),2,IF($C30+$D30+$E30+$F30+$G30+$ED29&gt;($ED$11*AM$8),3,0))))</f>
        <v>0</v>
      </c>
      <c r="AN30" s="239">
        <f>IF(OR(SUMIF(AN$12:AN29,2,AN$12:AN29)=2,SUMIF(AN$12:AN29,1,AN$12:AN29)=1,SUM(AN$12:AN29)=1,SUM(AN$12:AN29)=2),0,IF($C30+$ED29&gt;($ED$11*AN$8),1,IF($C30+$D30+$E30+$F30+$ED29&gt;($ED$11*AN$8),2,IF($C30+$D30+$E30+$F30+$G30+$ED29&gt;($ED$11*AN$8),3,0))))</f>
        <v>0</v>
      </c>
      <c r="AO30" s="239">
        <f>IF(OR(SUMIF(AO$12:AO29,2,AO$12:AO29)=2,SUMIF(AO$12:AO29,1,AO$12:AO29)=1,SUM(AO$12:AO29)=1,SUM(AO$12:AO29)=2),0,IF($C30+$ED29&gt;($ED$11*AO$8),1,IF($C30+$D30+$E30+$F30+$ED29&gt;($ED$11*AO$8),2,IF($C30+$D30+$E30+$F30+$G30+$ED29&gt;($ED$11*AO$8),3,0))))</f>
        <v>0</v>
      </c>
      <c r="AP30" s="239">
        <f>IF(OR(SUMIF(AP$12:AP29,2,AP$12:AP29)=2,SUMIF(AP$12:AP29,1,AP$12:AP29)=1,SUM(AP$12:AP29)=1,SUM(AP$12:AP29)=2),0,IF($C30+$ED29&gt;($ED$11*AP$8),1,IF($C30+$D30+$E30+$F30+$ED29&gt;($ED$11*AP$8),2,IF($C30+$D30+$E30+$F30+$G30+$ED29&gt;($ED$11*AP$8),3,0))))</f>
        <v>0</v>
      </c>
      <c r="AQ30" s="239">
        <f>IF(OR(SUMIF(AQ$12:AQ29,2,AQ$12:AQ29)=2,SUMIF(AQ$12:AQ29,1,AQ$12:AQ29)=1,SUM(AQ$12:AQ29)=1,SUM(AQ$12:AQ29)=2),0,IF($C30+$ED29&gt;($ED$11*AQ$8),1,IF($C30+$D30+$E30+$F30+$ED29&gt;($ED$11*AQ$8),2,IF($C30+$D30+$E30+$F30+$G30+$ED29&gt;($ED$11*AQ$8),3,0))))</f>
        <v>0</v>
      </c>
      <c r="AR30" s="239">
        <f>IF(OR(SUMIF(AR$12:AR29,2,AR$12:AR29)=2,SUMIF(AR$12:AR29,1,AR$12:AR29)=1,SUM(AR$12:AR29)=1,SUM(AR$12:AR29)=2),0,IF($C30+$ED29&gt;($ED$11*AR$8),1,IF($C30+$D30+$E30+$F30+$ED29&gt;($ED$11*AR$8),2,IF($C30+$D30+$E30+$F30+$G30+$ED29&gt;($ED$11*AR$8),3,0))))</f>
        <v>0</v>
      </c>
      <c r="AS30" s="239">
        <f>IF(OR(SUMIF(AS$12:AS29,2,AS$12:AS29)=2,SUMIF(AS$12:AS29,1,AS$12:AS29)=1,SUM(AS$12:AS29)=1,SUM(AS$12:AS29)=2),0,IF($C30+$ED29&gt;($ED$11*AS$8),1,IF($C30+$D30+$E30+$F30+$ED29&gt;($ED$11*AS$8),2,IF($C30+$D30+$E30+$F30+$G30+$ED29&gt;($ED$11*AS$8),3,0))))</f>
        <v>0</v>
      </c>
      <c r="AT30" s="239">
        <f>IF(OR(SUMIF(AT$12:AT29,2,AT$12:AT29)=2,SUMIF(AT$12:AT29,1,AT$12:AT29)=1,SUM(AT$12:AT29)=1,SUM(AT$12:AT29)=2),0,IF($C30+$ED29&gt;($ED$11*AT$8),1,IF($C30+$D30+$E30+$F30+$ED29&gt;($ED$11*AT$8),2,IF($C30+$D30+$E30+$F30+$G30+$ED29&gt;($ED$11*AT$8),3,0))))</f>
        <v>0</v>
      </c>
      <c r="AU30" s="239">
        <f>IF(OR(SUMIF(AU$12:AU29,2,AU$12:AU29)=2,SUMIF(AU$12:AU29,1,AU$12:AU29)=1,SUM(AU$12:AU29)=1,SUM(AU$12:AU29)=2),0,IF($C30+$ED29&gt;($ED$11*AU$8),1,IF($C30+$D30+$E30+$F30+$ED29&gt;($ED$11*AU$8),2,IF($C30+$D30+$E30+$F30+$G30+$ED29&gt;($ED$11*AU$8),3,0))))</f>
        <v>0</v>
      </c>
      <c r="AV30" s="239">
        <f>IF(OR(SUMIF(AV$12:AV29,2,AV$12:AV29)=2,SUMIF(AV$12:AV29,1,AV$12:AV29)=1,SUM(AV$12:AV29)=1,SUM(AV$12:AV29)=2),0,IF($C30+$ED29&gt;($ED$11*AV$8),1,IF($C30+$D30+$E30+$F30+$ED29&gt;($ED$11*AV$8),2,IF($C30+$D30+$E30+$F30+$G30+$ED29&gt;($ED$11*AV$8),3,0))))</f>
        <v>0</v>
      </c>
      <c r="AW30" s="239">
        <f>IF(OR(SUMIF(AW$12:AW29,2,AW$12:AW29)=2,SUMIF(AW$12:AW29,1,AW$12:AW29)=1,SUM(AW$12:AW29)=1,SUM(AW$12:AW29)=2),0,IF($C30+$ED29&gt;($ED$11*AW$8),1,IF($C30+$D30+$E30+$F30+$ED29&gt;($ED$11*AW$8),2,IF($C30+$D30+$E30+$F30+$G30+$ED29&gt;($ED$11*AW$8),3,0))))</f>
        <v>0</v>
      </c>
      <c r="AX30" s="239">
        <f>IF(OR(SUMIF(AX$12:AX29,2,AX$12:AX29)=2,SUMIF(AX$12:AX29,1,AX$12:AX29)=1,SUM(AX$12:AX29)=1,SUM(AX$12:AX29)=2),0,IF($C30+$ED29&gt;($ED$11*AX$8),1,IF($C30+$D30+$E30+$F30+$ED29&gt;($ED$11*AX$8),2,IF($C30+$D30+$E30+$F30+$G30+$ED29&gt;($ED$11*AX$8),3,0))))</f>
        <v>0</v>
      </c>
      <c r="AY30" s="239">
        <f>IF(OR(SUMIF(AY$12:AY29,2,AY$12:AY29)=2,SUMIF(AY$12:AY29,1,AY$12:AY29)=1,SUM(AY$12:AY29)=1,SUM(AY$12:AY29)=2),0,IF($C30+$ED29&gt;($ED$11*AY$8),1,IF($C30+$D30+$E30+$F30+$ED29&gt;($ED$11*AY$8),2,IF($C30+$D30+$E30+$F30+$G30+$ED29&gt;($ED$11*AY$8),3,0))))</f>
        <v>0</v>
      </c>
      <c r="AZ30" s="239">
        <f>IF(OR(SUMIF(AZ$12:AZ29,2,AZ$12:AZ29)=2,SUMIF(AZ$12:AZ29,1,AZ$12:AZ29)=1,SUM(AZ$12:AZ29)=1,SUM(AZ$12:AZ29)=2),0,IF($C30+$ED29&gt;($ED$11*AZ$8),1,IF($C30+$D30+$E30+$F30+$ED29&gt;($ED$11*AZ$8),2,IF($C30+$D30+$E30+$F30+$G30+$ED29&gt;($ED$11*AZ$8),3,0))))</f>
        <v>0</v>
      </c>
      <c r="BA30" s="239">
        <f>IF(OR(SUMIF(BA$12:BA29,2,BA$12:BA29)=2,SUMIF(BA$12:BA29,1,BA$12:BA29)=1,SUM(BA$12:BA29)=1,SUM(BA$12:BA29)=2),0,IF($C30+$ED29&gt;($ED$11*BA$8),1,IF($C30+$D30+$E30+$F30+$ED29&gt;($ED$11*BA$8),2,IF($C30+$D30+$E30+$F30+$G30+$ED29&gt;($ED$11*BA$8),3,0))))</f>
        <v>0</v>
      </c>
      <c r="BB30" s="239">
        <f>IF(OR(SUMIF(BB$12:BB29,2,BB$12:BB29)=2,SUMIF(BB$12:BB29,1,BB$12:BB29)=1,SUM(BB$12:BB29)=1,SUM(BB$12:BB29)=2),0,IF($C30+$ED29&gt;($ED$11*BB$8),1,IF($C30+$D30+$E30+$F30+$ED29&gt;($ED$11*BB$8),2,IF($C30+$D30+$E30+$F30+$G30+$ED29&gt;($ED$11*BB$8),3,0))))</f>
        <v>0</v>
      </c>
      <c r="BC30" s="239">
        <f>IF(OR(SUMIF(BC$12:BC29,2,BC$12:BC29)=2,SUMIF(BC$12:BC29,1,BC$12:BC29)=1,SUM(BC$12:BC29)=1,SUM(BC$12:BC29)=2),0,IF($C30+$ED29&gt;($ED$11*BC$8),1,IF($C30+$D30+$E30+$F30+$ED29&gt;($ED$11*BC$8),2,IF($C30+$D30+$E30+$F30+$G30+$ED29&gt;($ED$11*BC$8),3,0))))</f>
        <v>0</v>
      </c>
      <c r="BD30" s="239">
        <f>IF(OR(SUMIF(BD$12:BD29,2,BD$12:BD29)=2,SUMIF(BD$12:BD29,1,BD$12:BD29)=1,SUM(BD$12:BD29)=1,SUM(BD$12:BD29)=2),0,IF($C30+$ED29&gt;($ED$11*BD$8),1,IF($C30+$D30+$E30+$F30+$ED29&gt;($ED$11*BD$8),2,IF($C30+$D30+$E30+$F30+$G30+$ED29&gt;($ED$11*BD$8),3,0))))</f>
        <v>0</v>
      </c>
      <c r="BE30" s="239">
        <f>IF(OR(SUMIF(BE$12:BE29,2,BE$12:BE29)=2,SUMIF(BE$12:BE29,1,BE$12:BE29)=1,SUM(BE$12:BE29)=1,SUM(BE$12:BE29)=2),0,IF($C30+$ED29&gt;($ED$11*BE$8),1,IF($C30+$D30+$E30+$F30+$ED29&gt;($ED$11*BE$8),2,IF($C30+$D30+$E30+$F30+$G30+$ED29&gt;($ED$11*BE$8),3,0))))</f>
        <v>0</v>
      </c>
      <c r="BF30" s="239">
        <f>IF(OR(SUMIF(BF$12:BF29,2,BF$12:BF29)=2,SUMIF(BF$12:BF29,1,BF$12:BF29)=1,SUM(BF$12:BF29)=1,SUM(BF$12:BF29)=2),0,IF($C30+$ED29&gt;($ED$11*BF$8),1,IF($C30+$D30+$E30+$F30+$ED29&gt;($ED$11*BF$8),2,IF($C30+$D30+$E30+$F30+$G30+$ED29&gt;($ED$11*BF$8),3,0))))</f>
        <v>0</v>
      </c>
      <c r="BG30" s="239">
        <f>IF(OR(SUMIF(BG$12:BG29,2,BG$12:BG29)=2,SUMIF(BG$12:BG29,1,BG$12:BG29)=1,SUM(BG$12:BG29)=1,SUM(BG$12:BG29)=2),0,IF($C30+$ED29&gt;($ED$11*BG$8),1,IF($C30+$D30+$E30+$F30+$ED29&gt;($ED$11*BG$8),2,IF($C30+$D30+$E30+$F30+$G30+$ED29&gt;($ED$11*BG$8),3,0))))</f>
        <v>0</v>
      </c>
      <c r="BH30" s="239">
        <f>IF(OR(SUMIF(BH$12:BH29,2,BH$12:BH29)=2,SUMIF(BH$12:BH29,1,BH$12:BH29)=1,SUM(BH$12:BH29)=1,SUM(BH$12:BH29)=2),0,IF($C30+$ED29&gt;($ED$11*BH$8),1,IF($C30+$D30+$E30+$F30+$ED29&gt;($ED$11*BH$8),2,IF($C30+$D30+$E30+$F30+$G30+$ED29&gt;($ED$11*BH$8),3,0))))</f>
        <v>0</v>
      </c>
      <c r="BI30" s="239">
        <f>IF(OR(SUMIF(BI$12:BI29,2,BI$12:BI29)=2,SUMIF(BI$12:BI29,1,BI$12:BI29)=1,SUM(BI$12:BI29)=1,SUM(BI$12:BI29)=2),0,IF($C30+$ED29&gt;($ED$11*BI$8),1,IF($C30+$D30+$E30+$F30+$ED29&gt;($ED$11*BI$8),2,IF($C30+$D30+$E30+$F30+$G30+$ED29&gt;($ED$11*BI$8),3,0))))</f>
        <v>0</v>
      </c>
      <c r="BJ30" s="239">
        <f>IF(OR(SUMIF(BJ$12:BJ29,2,BJ$12:BJ29)=2,SUMIF(BJ$12:BJ29,1,BJ$12:BJ29)=1,SUM(BJ$12:BJ29)=1,SUM(BJ$12:BJ29)=2),0,IF($C30+$ED29&gt;($ED$11*BJ$8),1,IF($C30+$D30+$E30+$F30+$ED29&gt;($ED$11*BJ$8),2,IF($C30+$D30+$E30+$F30+$G30+$ED29&gt;($ED$11*BJ$8),3,0))))</f>
        <v>0</v>
      </c>
      <c r="BK30" s="239">
        <f>IF(OR(SUMIF(BK$12:BK29,2,BK$12:BK29)=2,SUMIF(BK$12:BK29,1,BK$12:BK29)=1,SUM(BK$12:BK29)=1,SUM(BK$12:BK29)=2),0,IF($C30+$ED29&gt;($ED$11*BK$8),1,IF($C30+$D30+$E30+$F30+$ED29&gt;($ED$11*BK$8),2,IF($C30+$D30+$E30+$F30+$G30+$ED29&gt;($ED$11*BK$8),3,0))))</f>
        <v>0</v>
      </c>
      <c r="BL30" s="239">
        <f>IF(OR(SUMIF(BL$12:BL29,2,BL$12:BL29)=2,SUMIF(BL$12:BL29,1,BL$12:BL29)=1,SUM(BL$12:BL29)=1,SUM(BL$12:BL29)=2),0,IF($C30+$ED29&gt;($ED$11*BL$8),1,IF($C30+$D30+$E30+$F30+$ED29&gt;($ED$11*BL$8),2,IF($C30+$D30+$E30+$F30+$G30+$ED29&gt;($ED$11*BL$8),3,0))))</f>
        <v>0</v>
      </c>
      <c r="BM30" s="239">
        <f>IF(OR(SUMIF(BM$12:BM29,2,BM$12:BM29)=2,SUMIF(BM$12:BM29,1,BM$12:BM29)=1,SUM(BM$12:BM29)=1,SUM(BM$12:BM29)=2),0,IF($C30+$ED29&gt;($ED$11*BM$8),1,IF($C30+$D30+$E30+$F30+$ED29&gt;($ED$11*BM$8),2,IF($C30+$D30+$E30+$F30+$G30+$ED29&gt;($ED$11*BM$8),3,0))))</f>
        <v>0</v>
      </c>
      <c r="BN30" s="239">
        <f>IF(OR(SUMIF(BN$12:BN29,2,BN$12:BN29)=2,SUMIF(BN$12:BN29,1,BN$12:BN29)=1,SUM(BN$12:BN29)=1,SUM(BN$12:BN29)=2),0,IF($C30+$ED29&gt;($ED$11*BN$8),1,IF($C30+$D30+$E30+$F30+$ED29&gt;($ED$11*BN$8),2,IF($C30+$D30+$E30+$F30+$G30+$ED29&gt;($ED$11*BN$8),3,0))))</f>
        <v>0</v>
      </c>
      <c r="BO30" s="239">
        <f>IF(OR(SUMIF(BO$12:BO29,2,BO$12:BO29)=2,SUMIF(BO$12:BO29,1,BO$12:BO29)=1,SUM(BO$12:BO29)=1,SUM(BO$12:BO29)=2),0,IF($C30+$ED29&gt;($ED$11*BO$8),1,IF($C30+$D30+$E30+$F30+$ED29&gt;($ED$11*BO$8),2,IF($C30+$D30+$E30+$F30+$G30+$ED29&gt;($ED$11*BO$8),3,0))))</f>
        <v>0</v>
      </c>
      <c r="BP30" s="239">
        <f>IF(OR(SUMIF(BP$12:BP29,2,BP$12:BP29)=2,SUMIF(BP$12:BP29,1,BP$12:BP29)=1,SUM(BP$12:BP29)=1,SUM(BP$12:BP29)=2),0,IF($C30+$ED29&gt;($ED$11*BP$8),1,IF($C30+$D30+$E30+$F30+$ED29&gt;($ED$11*BP$8),2,IF($C30+$D30+$E30+$F30+$G30+$ED29&gt;($ED$11*BP$8),3,0))))</f>
        <v>0</v>
      </c>
      <c r="BQ30" s="239">
        <f>IF(OR(SUMIF(BQ$12:BQ29,2,BQ$12:BQ29)=2,SUMIF(BQ$12:BQ29,1,BQ$12:BQ29)=1,SUM(BQ$12:BQ29)=1,SUM(BQ$12:BQ29)=2),0,IF($C30+$ED29&gt;($ED$11*BQ$8),1,IF($C30+$D30+$E30+$F30+$ED29&gt;($ED$11*BQ$8),2,IF($C30+$D30+$E30+$F30+$G30+$ED29&gt;($ED$11*BQ$8),3,0))))</f>
        <v>0</v>
      </c>
      <c r="BR30" s="239">
        <f>IF(OR(SUMIF(BR$12:BR29,2,BR$12:BR29)=2,SUMIF(BR$12:BR29,1,BR$12:BR29)=1,SUM(BR$12:BR29)=1,SUM(BR$12:BR29)=2),0,IF($C30+$ED29&gt;($ED$11*BR$8),1,IF($C30+$D30+$E30+$F30+$ED29&gt;($ED$11*BR$8),2,IF($C30+$D30+$E30+$F30+$G30+$ED29&gt;($ED$11*BR$8),3,0))))</f>
        <v>0</v>
      </c>
      <c r="BS30" s="239">
        <f>IF(OR(SUMIF(BS$12:BS29,2,BS$12:BS29)=2,SUMIF(BS$12:BS29,1,BS$12:BS29)=1,SUM(BS$12:BS29)=1,SUM(BS$12:BS29)=2),0,IF($C30+$ED29&gt;($ED$11*BS$8),1,IF($C30+$D30+$E30+$F30+$ED29&gt;($ED$11*BS$8),2,IF($C30+$D30+$E30+$F30+$G30+$ED29&gt;($ED$11*BS$8),3,0))))</f>
        <v>0</v>
      </c>
      <c r="BT30" s="239">
        <f>IF(OR(SUMIF(BT$12:BT29,2,BT$12:BT29)=2,SUMIF(BT$12:BT29,1,BT$12:BT29)=1,SUM(BT$12:BT29)=1,SUM(BT$12:BT29)=2),0,IF($C30+$ED29&gt;($ED$11*BT$8),1,IF($C30+$D30+$E30+$F30+$ED29&gt;($ED$11*BT$8),2,IF($C30+$D30+$E30+$F30+$G30+$ED29&gt;($ED$11*BT$8),3,0))))</f>
        <v>0</v>
      </c>
      <c r="BU30" s="239">
        <f>IF(OR(SUMIF(BU$12:BU29,2,BU$12:BU29)=2,SUMIF(BU$12:BU29,1,BU$12:BU29)=1,SUM(BU$12:BU29)=1,SUM(BU$12:BU29)=2),0,IF($C30+$ED29&gt;($ED$11*BU$8),1,IF($C30+$D30+$E30+$F30+$ED29&gt;($ED$11*BU$8),2,IF($C30+$D30+$E30+$F30+$G30+$ED29&gt;($ED$11*BU$8),3,0))))</f>
        <v>0</v>
      </c>
      <c r="BV30" s="239">
        <f>IF(OR(SUMIF(BV$12:BV29,2,BV$12:BV29)=2,SUMIF(BV$12:BV29,1,BV$12:BV29)=1,SUM(BV$12:BV29)=1,SUM(BV$12:BV29)=2),0,IF($C30+$ED29&gt;($ED$11*BV$8),1,IF($C30+$D30+$E30+$F30+$ED29&gt;($ED$11*BV$8),2,IF($C30+$D30+$E30+$F30+$G30+$ED29&gt;($ED$11*BV$8),3,0))))</f>
        <v>0</v>
      </c>
      <c r="BW30" s="239">
        <f>IF(OR(SUMIF(BW$12:BW29,2,BW$12:BW29)=2,SUMIF(BW$12:BW29,1,BW$12:BW29)=1,SUM(BW$12:BW29)=1,SUM(BW$12:BW29)=2),0,IF($C30+$ED29&gt;($ED$11*BW$8),1,IF($C30+$D30+$E30+$F30+$ED29&gt;($ED$11*BW$8),2,IF($C30+$D30+$E30+$F30+$G30+$ED29&gt;($ED$11*BW$8),3,0))))</f>
        <v>0</v>
      </c>
      <c r="BX30" s="239">
        <f>IF(OR(SUMIF(BX$12:BX29,2,BX$12:BX29)=2,SUMIF(BX$12:BX29,1,BX$12:BX29)=1,SUM(BX$12:BX29)=1,SUM(BX$12:BX29)=2),0,IF($C30+$ED29&gt;($ED$11*BX$8),1,IF($C30+$D30+$E30+$F30+$ED29&gt;($ED$11*BX$8),2,IF($C30+$D30+$E30+$F30+$G30+$ED29&gt;($ED$11*BX$8),3,0))))</f>
        <v>0</v>
      </c>
      <c r="BY30" s="239">
        <f>IF(OR(SUMIF(BY$12:BY29,2,BY$12:BY29)=2,SUMIF(BY$12:BY29,1,BY$12:BY29)=1,SUM(BY$12:BY29)=1,SUM(BY$12:BY29)=2),0,IF($C30+$ED29&gt;($ED$11*BY$8),1,IF($C30+$D30+$E30+$F30+$ED29&gt;($ED$11*BY$8),2,IF($C30+$D30+$E30+$F30+$G30+$ED29&gt;($ED$11*BY$8),3,0))))</f>
        <v>0</v>
      </c>
      <c r="BZ30" s="239">
        <f>IF(OR(SUMIF(BZ$12:BZ29,2,BZ$12:BZ29)=2,SUMIF(BZ$12:BZ29,1,BZ$12:BZ29)=1,SUM(BZ$12:BZ29)=1,SUM(BZ$12:BZ29)=2),0,IF($C30+$ED29&gt;($ED$11*BZ$8),1,IF($C30+$D30+$E30+$F30+$ED29&gt;($ED$11*BZ$8),2,IF($C30+$D30+$E30+$F30+$G30+$ED29&gt;($ED$11*BZ$8),3,0))))</f>
        <v>0</v>
      </c>
      <c r="CA30" s="239">
        <f>IF(OR(SUMIF(CA$12:CA29,2,CA$12:CA29)=2,SUMIF(CA$12:CA29,1,CA$12:CA29)=1,SUM(CA$12:CA29)=1,SUM(CA$12:CA29)=2),0,IF($C30+$ED29&gt;($ED$11*CA$8),1,IF($C30+$D30+$E30+$F30+$ED29&gt;($ED$11*CA$8),2,IF($C30+$D30+$E30+$F30+$G30+$ED29&gt;($ED$11*CA$8),3,0))))</f>
        <v>0</v>
      </c>
      <c r="CB30" s="239">
        <f>IF(OR(SUMIF(CB$12:CB29,2,CB$12:CB29)=2,SUMIF(CB$12:CB29,1,CB$12:CB29)=1,SUM(CB$12:CB29)=1,SUM(CB$12:CB29)=2),0,IF($C30+$ED29&gt;($ED$11*CB$8),1,IF($C30+$D30+$E30+$F30+$ED29&gt;($ED$11*CB$8),2,IF($C30+$D30+$E30+$F30+$G30+$ED29&gt;($ED$11*CB$8),3,0))))</f>
        <v>0</v>
      </c>
      <c r="CC30" s="239">
        <f>IF(OR(SUMIF(CC$12:CC29,2,CC$12:CC29)=2,SUMIF(CC$12:CC29,1,CC$12:CC29)=1,SUM(CC$12:CC29)=1,SUM(CC$12:CC29)=2),0,IF($C30+$ED29&gt;($ED$11*CC$8),1,IF($C30+$D30+$E30+$F30+$ED29&gt;($ED$11*CC$8),2,IF($C30+$D30+$E30+$F30+$G30+$ED29&gt;($ED$11*CC$8),3,0))))</f>
        <v>0</v>
      </c>
      <c r="CD30" s="239">
        <f>IF(OR(SUMIF(CD$12:CD29,2,CD$12:CD29)=2,SUMIF(CD$12:CD29,1,CD$12:CD29)=1,SUM(CD$12:CD29)=1,SUM(CD$12:CD29)=2),0,IF($C30+$ED29&gt;($ED$11*CD$8),1,IF($C30+$D30+$E30+$F30+$ED29&gt;($ED$11*CD$8),2,IF($C30+$D30+$E30+$F30+$G30+$ED29&gt;($ED$11*CD$8),3,0))))</f>
        <v>0</v>
      </c>
      <c r="CE30" s="239">
        <f>IF(OR(SUMIF(CE$12:CE29,2,CE$12:CE29)=2,SUMIF(CE$12:CE29,1,CE$12:CE29)=1,SUM(CE$12:CE29)=1,SUM(CE$12:CE29)=2),0,IF($C30+$ED29&gt;($ED$11*CE$8),1,IF($C30+$D30+$E30+$F30+$ED29&gt;($ED$11*CE$8),2,IF($C30+$D30+$E30+$F30+$G30+$ED29&gt;($ED$11*CE$8),3,0))))</f>
        <v>0</v>
      </c>
      <c r="CF30" s="239">
        <f>IF(OR(SUMIF(CF$12:CF29,2,CF$12:CF29)=2,SUMIF(CF$12:CF29,1,CF$12:CF29)=1,SUM(CF$12:CF29)=1,SUM(CF$12:CF29)=2),0,IF($C30+$ED29&gt;($ED$11*CF$8),1,IF($C30+$D30+$E30+$F30+$ED29&gt;($ED$11*CF$8),2,IF($C30+$D30+$E30+$F30+$G30+$ED29&gt;($ED$11*CF$8),3,0))))</f>
        <v>0</v>
      </c>
      <c r="CG30" s="239">
        <f>IF(OR(SUMIF(CG$12:CG29,2,CG$12:CG29)=2,SUMIF(CG$12:CG29,1,CG$12:CG29)=1,SUM(CG$12:CG29)=1,SUM(CG$12:CG29)=2),0,IF($C30+$ED29&gt;($ED$11*CG$8),1,IF($C30+$D30+$E30+$F30+$ED29&gt;($ED$11*CG$8),2,IF($C30+$D30+$E30+$F30+$G30+$ED29&gt;($ED$11*CG$8),3,0))))</f>
        <v>0</v>
      </c>
      <c r="CH30" s="239">
        <f>IF(OR(SUMIF(CH$12:CH29,2,CH$12:CH29)=2,SUMIF(CH$12:CH29,1,CH$12:CH29)=1,SUM(CH$12:CH29)=1,SUM(CH$12:CH29)=2),0,IF($C30+$ED29&gt;($ED$11*CH$8),1,IF($C30+$D30+$E30+$F30+$ED29&gt;($ED$11*CH$8),2,IF($C30+$D30+$E30+$F30+$G30+$ED29&gt;($ED$11*CH$8),3,0))))</f>
        <v>0</v>
      </c>
      <c r="CI30" s="239">
        <f>IF(OR(SUMIF(CI$12:CI29,2,CI$12:CI29)=2,SUMIF(CI$12:CI29,1,CI$12:CI29)=1,SUM(CI$12:CI29)=1,SUM(CI$12:CI29)=2),0,IF($C30+$ED29&gt;($ED$11*CI$8),1,IF($C30+$D30+$E30+$F30+$ED29&gt;($ED$11*CI$8),2,IF($C30+$D30+$E30+$F30+$G30+$ED29&gt;($ED$11*CI$8),3,0))))</f>
        <v>0</v>
      </c>
      <c r="CJ30" s="239">
        <f>IF(OR(SUMIF(CJ$12:CJ29,2,CJ$12:CJ29)=2,SUMIF(CJ$12:CJ29,1,CJ$12:CJ29)=1,SUM(CJ$12:CJ29)=1,SUM(CJ$12:CJ29)=2),0,IF($C30+$ED29&gt;($ED$11*CJ$8),1,IF($C30+$D30+$E30+$F30+$ED29&gt;($ED$11*CJ$8),2,IF($C30+$D30+$E30+$F30+$G30+$ED29&gt;($ED$11*CJ$8),3,0))))</f>
        <v>0</v>
      </c>
      <c r="CK30" s="239">
        <f>IF(OR(SUMIF(CK$12:CK29,2,CK$12:CK29)=2,SUMIF(CK$12:CK29,1,CK$12:CK29)=1,SUM(CK$12:CK29)=1,SUM(CK$12:CK29)=2),0,IF($C30+$ED29&gt;($ED$11*CK$8),1,IF($C30+$D30+$E30+$F30+$ED29&gt;($ED$11*CK$8),2,IF($C30+$D30+$E30+$F30+$G30+$ED29&gt;($ED$11*CK$8),3,0))))</f>
        <v>0</v>
      </c>
      <c r="CL30" s="239">
        <f>IF(OR(SUMIF(CL$12:CL29,2,CL$12:CL29)=2,SUMIF(CL$12:CL29,1,CL$12:CL29)=1,SUM(CL$12:CL29)=1,SUM(CL$12:CL29)=2),0,IF($C30+$ED29&gt;($ED$11*CL$8),1,IF($C30+$D30+$E30+$F30+$ED29&gt;($ED$11*CL$8),2,IF($C30+$D30+$E30+$F30+$G30+$ED29&gt;($ED$11*CL$8),3,0))))</f>
        <v>0</v>
      </c>
      <c r="CM30" s="239">
        <f>IF(OR(SUMIF(CM$12:CM29,2,CM$12:CM29)=2,SUMIF(CM$12:CM29,1,CM$12:CM29)=1,SUM(CM$12:CM29)=1,SUM(CM$12:CM29)=2),0,IF($C30+$ED29&gt;($ED$11*CM$8),1,IF($C30+$D30+$E30+$F30+$ED29&gt;($ED$11*CM$8),2,IF($C30+$D30+$E30+$F30+$G30+$ED29&gt;($ED$11*CM$8),3,0))))</f>
        <v>0</v>
      </c>
      <c r="CN30" s="239">
        <f>IF(OR(SUMIF(CN$12:CN29,2,CN$12:CN29)=2,SUMIF(CN$12:CN29,1,CN$12:CN29)=1,SUM(CN$12:CN29)=1,SUM(CN$12:CN29)=2),0,IF($C30+$ED29&gt;($ED$11*CN$8),1,IF($C30+$D30+$E30+$F30+$ED29&gt;($ED$11*CN$8),2,IF($C30+$D30+$E30+$F30+$G30+$ED29&gt;($ED$11*CN$8),3,0))))</f>
        <v>0</v>
      </c>
      <c r="CO30" s="239">
        <f>IF(OR(SUMIF(CO$12:CO29,2,CO$12:CO29)=2,SUMIF(CO$12:CO29,1,CO$12:CO29)=1,SUM(CO$12:CO29)=1,SUM(CO$12:CO29)=2),0,IF($C30+$ED29&gt;($ED$11*CO$8),1,IF($C30+$D30+$E30+$F30+$ED29&gt;($ED$11*CO$8),2,IF($C30+$D30+$E30+$F30+$G30+$ED29&gt;($ED$11*CO$8),3,0))))</f>
        <v>0</v>
      </c>
      <c r="CP30" s="239">
        <f>IF(OR(SUMIF(CP$12:CP29,2,CP$12:CP29)=2,SUMIF(CP$12:CP29,1,CP$12:CP29)=1,SUM(CP$12:CP29)=1,SUM(CP$12:CP29)=2),0,IF($C30+$ED29&gt;($ED$11*CP$8),1,IF($C30+$D30+$E30+$F30+$ED29&gt;($ED$11*CP$8),2,IF($C30+$D30+$E30+$F30+$G30+$ED29&gt;($ED$11*CP$8),3,0))))</f>
        <v>0</v>
      </c>
      <c r="CQ30" s="239">
        <f>IF(OR(SUMIF(CQ$12:CQ29,2,CQ$12:CQ29)=2,SUMIF(CQ$12:CQ29,1,CQ$12:CQ29)=1,SUM(CQ$12:CQ29)=1,SUM(CQ$12:CQ29)=2),0,IF($C30+$ED29&gt;($ED$11*CQ$8),1,IF($C30+$D30+$E30+$F30+$ED29&gt;($ED$11*CQ$8),2,IF($C30+$D30+$E30+$F30+$G30+$ED29&gt;($ED$11*CQ$8),3,0))))</f>
        <v>0</v>
      </c>
      <c r="CR30" s="239">
        <f>IF(OR(SUMIF(CR$12:CR29,2,CR$12:CR29)=2,SUMIF(CR$12:CR29,1,CR$12:CR29)=1,SUM(CR$12:CR29)=1,SUM(CR$12:CR29)=2),0,IF($C30+$ED29&gt;($ED$11*CR$8),1,IF($C30+$D30+$E30+$F30+$ED29&gt;($ED$11*CR$8),2,IF($C30+$D30+$E30+$F30+$G30+$ED29&gt;($ED$11*CR$8),3,0))))</f>
        <v>0</v>
      </c>
      <c r="CS30" s="239">
        <f>IF(OR(SUMIF(CS$12:CS29,2,CS$12:CS29)=2,SUMIF(CS$12:CS29,1,CS$12:CS29)=1,SUM(CS$12:CS29)=1,SUM(CS$12:CS29)=2),0,IF($C30+$ED29&gt;($ED$11*CS$8),1,IF($C30+$D30+$E30+$F30+$ED29&gt;($ED$11*CS$8),2,IF($C30+$D30+$E30+$F30+$G30+$ED29&gt;($ED$11*CS$8),3,0))))</f>
        <v>0</v>
      </c>
      <c r="CT30" s="239">
        <f>IF(OR(SUMIF(CT$12:CT29,2,CT$12:CT29)=2,SUMIF(CT$12:CT29,1,CT$12:CT29)=1,SUM(CT$12:CT29)=1,SUM(CT$12:CT29)=2),0,IF($C30+$ED29&gt;($ED$11*CT$8),1,IF($C30+$D30+$E30+$F30+$ED29&gt;($ED$11*CT$8),2,IF($C30+$D30+$E30+$F30+$G30+$ED29&gt;($ED$11*CT$8),3,0))))</f>
        <v>0</v>
      </c>
      <c r="CU30" s="239">
        <f>IF(OR(SUMIF(CU$12:CU29,2,CU$12:CU29)=2,SUMIF(CU$12:CU29,1,CU$12:CU29)=1,SUM(CU$12:CU29)=1,SUM(CU$12:CU29)=2),0,IF($C30+$ED29&gt;($ED$11*CU$8),1,IF($C30+$D30+$E30+$F30+$ED29&gt;($ED$11*CU$8),2,IF($C30+$D30+$E30+$F30+$G30+$ED29&gt;($ED$11*CU$8),3,0))))</f>
        <v>0</v>
      </c>
      <c r="CV30" s="239">
        <f>IF(OR(SUMIF(CV$12:CV29,2,CV$12:CV29)=2,SUMIF(CV$12:CV29,1,CV$12:CV29)=1,SUM(CV$12:CV29)=1,SUM(CV$12:CV29)=2),0,IF($C30+$ED29&gt;($ED$11*CV$8),1,IF($C30+$D30+$E30+$F30+$ED29&gt;($ED$11*CV$8),2,IF($C30+$D30+$E30+$F30+$G30+$ED29&gt;($ED$11*CV$8),3,0))))</f>
        <v>0</v>
      </c>
      <c r="CW30" s="239">
        <f>IF(OR(SUMIF(CW$12:CW29,2,CW$12:CW29)=2,SUMIF(CW$12:CW29,1,CW$12:CW29)=1,SUM(CW$12:CW29)=1,SUM(CW$12:CW29)=2),0,IF($C30+$ED29&gt;($ED$11*CW$8),1,IF($C30+$D30+$E30+$F30+$ED29&gt;($ED$11*CW$8),2,IF($C30+$D30+$E30+$F30+$G30+$ED29&gt;($ED$11*CW$8),3,0))))</f>
        <v>0</v>
      </c>
      <c r="CX30" s="239">
        <f>IF(OR(SUMIF(CX$12:CX29,2,CX$12:CX29)=2,SUMIF(CX$12:CX29,1,CX$12:CX29)=1,SUM(CX$12:CX29)=1,SUM(CX$12:CX29)=2),0,IF($C30+$ED29&gt;($ED$11*CX$8),1,IF($C30+$D30+$E30+$F30+$ED29&gt;($ED$11*CX$8),2,IF($C30+$D30+$E30+$F30+$G30+$ED29&gt;($ED$11*CX$8),3,0))))</f>
        <v>0</v>
      </c>
      <c r="CY30" s="239">
        <f>IF(OR(SUMIF(CY$12:CY29,2,CY$12:CY29)=2,SUMIF(CY$12:CY29,1,CY$12:CY29)=1,SUM(CY$12:CY29)=1,SUM(CY$12:CY29)=2),0,IF($C30+$ED29&gt;($ED$11*CY$8),1,IF($C30+$D30+$E30+$F30+$ED29&gt;($ED$11*CY$8),2,IF($C30+$D30+$E30+$F30+$G30+$ED29&gt;($ED$11*CY$8),3,0))))</f>
        <v>0</v>
      </c>
      <c r="CZ30" s="239">
        <f>IF(OR(SUMIF(CZ$12:CZ29,2,CZ$12:CZ29)=2,SUMIF(CZ$12:CZ29,1,CZ$12:CZ29)=1,SUM(CZ$12:CZ29)=1,SUM(CZ$12:CZ29)=2),0,IF($C30+$ED29&gt;($ED$11*CZ$8),1,IF($C30+$D30+$E30+$F30+$ED29&gt;($ED$11*CZ$8),2,IF($C30+$D30+$E30+$F30+$G30+$ED29&gt;($ED$11*CZ$8),3,0))))</f>
        <v>0</v>
      </c>
      <c r="DA30" s="239">
        <f>IF(OR(SUMIF(DA$12:DA29,2,DA$12:DA29)=2,SUMIF(DA$12:DA29,1,DA$12:DA29)=1,SUM(DA$12:DA29)=1,SUM(DA$12:DA29)=2),0,IF($C30+$ED29&gt;($ED$11*DA$8),1,IF($C30+$D30+$E30+$F30+$ED29&gt;($ED$11*DA$8),2,IF($C30+$D30+$E30+$F30+$G30+$ED29&gt;($ED$11*DA$8),3,0))))</f>
        <v>0</v>
      </c>
      <c r="DB30" s="239">
        <f>IF(OR(SUMIF(DB$12:DB29,2,DB$12:DB29)=2,SUMIF(DB$12:DB29,1,DB$12:DB29)=1,SUM(DB$12:DB29)=1,SUM(DB$12:DB29)=2),0,IF($C30+$ED29&gt;($ED$11*DB$8),1,IF($C30+$D30+$E30+$F30+$ED29&gt;($ED$11*DB$8),2,IF($C30+$D30+$E30+$F30+$G30+$ED29&gt;($ED$11*DB$8),3,0))))</f>
        <v>0</v>
      </c>
      <c r="DC30" s="239">
        <f>IF(OR(SUMIF(DC$12:DC29,2,DC$12:DC29)=2,SUMIF(DC$12:DC29,1,DC$12:DC29)=1,SUM(DC$12:DC29)=1,SUM(DC$12:DC29)=2),0,IF($C30+$ED29&gt;($ED$11*DC$8),1,IF($C30+$D30+$E30+$F30+$ED29&gt;($ED$11*DC$8),2,IF($C30+$D30+$E30+$F30+$G30+$ED29&gt;($ED$11*DC$8),3,0))))</f>
        <v>0</v>
      </c>
      <c r="DD30" s="239">
        <f>IF(OR(SUMIF(DD$12:DD29,2,DD$12:DD29)=2,SUMIF(DD$12:DD29,1,DD$12:DD29)=1,SUM(DD$12:DD29)=1,SUM(DD$12:DD29)=2),0,IF($C30+$ED29&gt;($ED$11*DD$8),1,IF($C30+$D30+$E30+$F30+$ED29&gt;($ED$11*DD$8),2,IF($C30+$D30+$E30+$F30+$G30+$ED29&gt;($ED$11*DD$8),3,0))))</f>
        <v>0</v>
      </c>
      <c r="DE30" s="239">
        <f>IF(OR(SUMIF(DE$12:DE29,2,DE$12:DE29)=2,SUMIF(DE$12:DE29,1,DE$12:DE29)=1,SUM(DE$12:DE29)=1,SUM(DE$12:DE29)=2),0,IF($C30+$ED29&gt;($ED$11*DE$8),1,IF($C30+$D30+$E30+$F30+$ED29&gt;($ED$11*DE$8),2,IF($C30+$D30+$E30+$F30+$G30+$ED29&gt;($ED$11*DE$8),3,0))))</f>
        <v>0</v>
      </c>
      <c r="DF30" s="239">
        <f>IF(OR(SUMIF(DF$12:DF29,2,DF$12:DF29)=2,SUMIF(DF$12:DF29,1,DF$12:DF29)=1,SUM(DF$12:DF29)=1,SUM(DF$12:DF29)=2),0,IF($C30+$ED29&gt;($ED$11*DF$8),1,IF($C30+$D30+$E30+$F30+$ED29&gt;($ED$11*DF$8),2,IF($C30+$D30+$E30+$F30+$G30+$ED29&gt;($ED$11*DF$8),3,0))))</f>
        <v>0</v>
      </c>
      <c r="DG30" s="239">
        <f>IF(OR(SUMIF(DG$12:DG29,2,DG$12:DG29)=2,SUMIF(DG$12:DG29,1,DG$12:DG29)=1,SUM(DG$12:DG29)=1,SUM(DG$12:DG29)=2),0,IF($C30+$ED29&gt;($ED$11*DG$8),1,IF($C30+$D30+$E30+$F30+$ED29&gt;($ED$11*DG$8),2,IF($C30+$D30+$E30+$F30+$G30+$ED29&gt;($ED$11*DG$8),3,0))))</f>
        <v>0</v>
      </c>
      <c r="DH30" s="239">
        <f>IF(OR(SUMIF(DH$12:DH29,2,DH$12:DH29)=2,SUMIF(DH$12:DH29,1,DH$12:DH29)=1,SUM(DH$12:DH29)=1,SUM(DH$12:DH29)=2),0,IF($C30+$ED29&gt;($ED$11*DH$8),1,IF($C30+$D30+$E30+$F30+$ED29&gt;($ED$11*DH$8),2,IF($C30+$D30+$E30+$F30+$G30+$ED29&gt;($ED$11*DH$8),3,0))))</f>
        <v>0</v>
      </c>
      <c r="DI30" s="239">
        <f>IF(OR(SUMIF(DI$12:DI29,2,DI$12:DI29)=2,SUMIF(DI$12:DI29,1,DI$12:DI29)=1,SUM(DI$12:DI29)=1,SUM(DI$12:DI29)=2),0,IF($C30+$ED29&gt;($ED$11*DI$8),1,IF($C30+$D30+$E30+$F30+$ED29&gt;($ED$11*DI$8),2,IF($C30+$D30+$E30+$F30+$G30+$ED29&gt;($ED$11*DI$8),3,0))))</f>
        <v>0</v>
      </c>
      <c r="DJ30" s="239">
        <f>IF(OR(SUMIF(DJ$12:DJ29,2,DJ$12:DJ29)=2,SUMIF(DJ$12:DJ29,1,DJ$12:DJ29)=1,SUM(DJ$12:DJ29)=1,SUM(DJ$12:DJ29)=2),0,IF($C30+$ED29&gt;($ED$11*DJ$8),1,IF($C30+$D30+$E30+$F30+$ED29&gt;($ED$11*DJ$8),2,IF($C30+$D30+$E30+$F30+$G30+$ED29&gt;($ED$11*DJ$8),3,0))))</f>
        <v>0</v>
      </c>
      <c r="DK30" s="239">
        <f>IF(OR(SUMIF(DK$12:DK29,2,DK$12:DK29)=2,SUMIF(DK$12:DK29,1,DK$12:DK29)=1,SUM(DK$12:DK29)=1,SUM(DK$12:DK29)=2),0,IF($C30+$ED29&gt;($ED$11*DK$8),1,IF($C30+$D30+$E30+$F30+$ED29&gt;($ED$11*DK$8),2,IF($C30+$D30+$E30+$F30+$G30+$ED29&gt;($ED$11*DK$8),3,0))))</f>
        <v>0</v>
      </c>
      <c r="DL30" s="239">
        <f>IF(OR(SUMIF(DL$12:DL29,2,DL$12:DL29)=2,SUMIF(DL$12:DL29,1,DL$12:DL29)=1,SUM(DL$12:DL29)=1,SUM(DL$12:DL29)=2),0,IF($C30+$ED29&gt;($ED$11*DL$8),1,IF($C30+$D30+$E30+$F30+$ED29&gt;($ED$11*DL$8),2,IF($C30+$D30+$E30+$F30+$G30+$ED29&gt;($ED$11*DL$8),3,0))))</f>
        <v>0</v>
      </c>
      <c r="DM30" s="239">
        <f>IF(OR(SUMIF(DM$12:DM29,2,DM$12:DM29)=2,SUMIF(DM$12:DM29,1,DM$12:DM29)=1,SUM(DM$12:DM29)=1,SUM(DM$12:DM29)=2),0,IF($C30+$ED29&gt;($ED$11*DM$8),1,IF($C30+$D30+$E30+$F30+$ED29&gt;($ED$11*DM$8),2,IF($C30+$D30+$E30+$F30+$G30+$ED29&gt;($ED$11*DM$8),3,0))))</f>
        <v>0</v>
      </c>
      <c r="DN30" s="239">
        <f>IF(OR(SUMIF(DN$12:DN29,2,DN$12:DN29)=2,SUMIF(DN$12:DN29,1,DN$12:DN29)=1,SUM(DN$12:DN29)=1,SUM(DN$12:DN29)=2),0,IF($C30+$ED29&gt;($ED$11*DN$8),1,IF($C30+$D30+$E30+$F30+$ED29&gt;($ED$11*DN$8),2,IF($C30+$D30+$E30+$F30+$G30+$ED29&gt;($ED$11*DN$8),3,0))))</f>
        <v>0</v>
      </c>
      <c r="DO30" s="239">
        <f>IF(OR(SUMIF(DO$12:DO29,2,DO$12:DO29)=2,SUMIF(DO$12:DO29,1,DO$12:DO29)=1,SUM(DO$12:DO29)=1,SUM(DO$12:DO29)=2),0,IF($C30+$ED29&gt;($ED$11*DO$8),1,IF($C30+$D30+$E30+$F30+$ED29&gt;($ED$11*DO$8),2,IF($C30+$D30+$E30+$F30+$G30+$ED29&gt;($ED$11*DO$8),3,0))))</f>
        <v>0</v>
      </c>
      <c r="DP30" s="239">
        <f>IF(OR(SUMIF(DP$12:DP29,2,DP$12:DP29)=2,SUMIF(DP$12:DP29,1,DP$12:DP29)=1,SUM(DP$12:DP29)=1,SUM(DP$12:DP29)=2),0,IF($C30+$ED29&gt;($ED$11*DP$8),1,IF($C30+$D30+$E30+$F30+$ED29&gt;($ED$11*DP$8),2,IF($C30+$D30+$E30+$F30+$G30+$ED29&gt;($ED$11*DP$8),3,0))))</f>
        <v>0</v>
      </c>
      <c r="DQ30" s="239">
        <f>IF(OR(SUMIF(DQ$12:DQ29,2,DQ$12:DQ29)=2,SUMIF(DQ$12:DQ29,1,DQ$12:DQ29)=1,SUM(DQ$12:DQ29)=1,SUM(DQ$12:DQ29)=2),0,IF($C30+$ED29&gt;($ED$11*DQ$8),1,IF($C30+$D30+$E30+$F30+$ED29&gt;($ED$11*DQ$8),2,IF($C30+$D30+$E30+$F30+$G30+$ED29&gt;($ED$11*DQ$8),3,0))))</f>
        <v>0</v>
      </c>
      <c r="DR30" s="239">
        <f>IF(OR(SUMIF(DR$12:DR29,2,DR$12:DR29)=2,SUMIF(DR$12:DR29,1,DR$12:DR29)=1,SUM(DR$12:DR29)=1,SUM(DR$12:DR29)=2),0,IF($C30+$ED29&gt;($ED$11*DR$8),1,IF($C30+$D30+$E30+$F30+$ED29&gt;($ED$11*DR$8),2,IF($C30+$D30+$E30+$F30+$G30+$ED29&gt;($ED$11*DR$8),3,0))))</f>
        <v>0</v>
      </c>
      <c r="DS30" s="239">
        <f>IF(OR(SUMIF(DS$12:DS29,2,DS$12:DS29)=2,SUMIF(DS$12:DS29,1,DS$12:DS29)=1,SUM(DS$12:DS29)=1,SUM(DS$12:DS29)=2),0,IF($C30+$ED29&gt;($ED$11*DS$8),1,IF($C30+$D30+$E30+$F30+$ED29&gt;($ED$11*DS$8),2,IF($C30+$D30+$E30+$F30+$G30+$ED29&gt;($ED$11*DS$8),3,0))))</f>
        <v>0</v>
      </c>
      <c r="DT30" s="239">
        <f>IF(OR(SUMIF(DT$12:DT29,2,DT$12:DT29)=2,SUMIF(DT$12:DT29,1,DT$12:DT29)=1,SUM(DT$12:DT29)=1,SUM(DT$12:DT29)=2),0,IF($C30+$ED29&gt;($ED$11*DT$8),1,IF($C30+$D30+$E30+$F30+$ED29&gt;($ED$11*DT$8),2,IF($C30+$D30+$E30+$F30+$G30+$ED29&gt;($ED$11*DT$8),3,0))))</f>
        <v>0</v>
      </c>
      <c r="DU30" s="239">
        <f>IF(OR(SUMIF(DU$12:DU29,2,DU$12:DU29)=2,SUMIF(DU$12:DU29,1,DU$12:DU29)=1,SUM(DU$12:DU29)=1,SUM(DU$12:DU29)=2),0,IF($C30+$ED29&gt;($ED$11*DU$8),1,IF($C30+$D30+$E30+$F30+$ED29&gt;($ED$11*DU$8),2,IF($C30+$D30+$E30+$F30+$G30+$ED29&gt;($ED$11*DU$8),3,0))))</f>
        <v>0</v>
      </c>
      <c r="DV30" s="239">
        <f>IF(OR(SUMIF(DV$12:DV29,2,DV$12:DV29)=2,SUMIF(DV$12:DV29,1,DV$12:DV29)=1,SUM(DV$12:DV29)=1,SUM(DV$12:DV29)=2),0,IF($C30+$ED29&gt;($ED$11*DV$8),1,IF($C30+$D30+$E30+$F30+$ED29&gt;($ED$11*DV$8),2,IF($C30+$D30+$E30+$F30+$G30+$ED29&gt;($ED$11*DV$8),3,0))))</f>
        <v>0</v>
      </c>
      <c r="DW30" s="239">
        <f>IF(OR(SUMIF(DW$12:DW29,2,DW$12:DW29)=2,SUMIF(DW$12:DW29,1,DW$12:DW29)=1,SUM(DW$12:DW29)=1,SUM(DW$12:DW29)=2),0,IF($C30+$ED29&gt;($ED$11*DW$8),1,IF($C30+$D30+$E30+$F30+$ED29&gt;($ED$11*DW$8),2,IF($C30+$D30+$E30+$F30+$G30+$ED29&gt;($ED$11*DW$8),3,0))))</f>
        <v>0</v>
      </c>
      <c r="DX30" s="239">
        <f>IF(OR(SUMIF(DX$12:DX29,2,DX$12:DX29)=2,SUMIF(DX$12:DX29,1,DX$12:DX29)=1,SUM(DX$12:DX29)=1,SUM(DX$12:DX29)=2),0,IF($C30+$ED29&gt;($ED$11*DX$8),1,IF($C30+$D30+$E30+$F30+$ED29&gt;($ED$11*DX$8),2,IF($C30+$D30+$E30+$F30+$G30+$ED29&gt;($ED$11*DX$8),3,0))))</f>
        <v>0</v>
      </c>
      <c r="DY30" s="239">
        <f>IF(OR(SUMIF(DY$12:DY29,2,DY$12:DY29)=2,SUMIF(DY$12:DY29,1,DY$12:DY29)=1,SUM(DY$12:DY29)=1,SUM(DY$12:DY29)=2),0,IF($C30+$ED29&gt;($ED$11*DY$8),1,IF($C30+$D30+$E30+$F30+$ED29&gt;($ED$11*DY$8),2,IF($C30+$D30+$E30+$F30+$G30+$ED29&gt;($ED$11*DY$8),3,0))))</f>
        <v>0</v>
      </c>
      <c r="DZ30" s="239">
        <f>IF(OR(SUMIF(DZ$12:DZ29,2,DZ$12:DZ29)=2,SUMIF(DZ$12:DZ29,1,DZ$12:DZ29)=1,SUM(DZ$12:DZ29)=1,SUM(DZ$12:DZ29)=2),0,IF($C30+$ED29&gt;($ED$11*DZ$8),1,IF($C30+$D30+$E30+$F30+$ED29&gt;($ED$11*DZ$8),2,IF($C30+$D30+$E30+$F30+$G30+$ED29&gt;($ED$11*DZ$8),3,0))))</f>
        <v>0</v>
      </c>
      <c r="EA30" s="239">
        <f>IF(OR(SUMIF(EA$12:EA29,2,EA$12:EA29)=2,SUMIF(EA$12:EA29,1,EA$12:EA29)=1,SUM(EA$12:EA29)=1,SUM(EA$12:EA29)=2),0,IF($C30+$ED29&gt;($ED$11*EA$8),1,IF($C30+$D30+$E30+$F30+$ED29&gt;($ED$11*EA$8),2,IF($C30+$D30+$E30+$F30+$G30+$ED29&gt;($ED$11*EA$8),3,0))))</f>
        <v>0</v>
      </c>
      <c r="EB30" s="239">
        <f>IF(OR(SUMIF(EB$12:EB29,2,EB$12:EB29)=2,SUMIF(EB$12:EB29,1,EB$12:EB29)=1,SUM(EB$12:EB29)=1,SUM(EB$12:EB29)=2),0,IF($C30+$ED29&gt;($ED$11*EB$8),1,IF($C30+$D30+$E30+$F30+$ED29&gt;($ED$11*EB$8),2,IF($C30+$D30+$E30+$F30+$G30+$ED29&gt;($ED$11*EB$8),3,0))))</f>
        <v>0</v>
      </c>
      <c r="EC30" s="239">
        <f>IF(OR(SUMIF(EC$12:EC29,2,EC$12:EC29)=2,SUMIF(EC$12:EC29,1,EC$12:EC29)=1,SUM(EC$12:EC29)=1,SUM(EC$12:EC29)=2),0,IF($C30+$ED29&gt;($ED$11*EC$8),1,IF($C30+$D30+$E30+$F30+$ED29&gt;($ED$11*EC$8),2,IF($C30+$D30+$E30+$F30+$G30+$ED29&gt;($ED$11*EC$8),3,0))))</f>
        <v>0</v>
      </c>
      <c r="ED30" s="197">
        <f>SUM($C$12:$F30)</f>
        <v>0</v>
      </c>
    </row>
    <row r="31" spans="1:134" ht="14.1" customHeight="1">
      <c r="A31" s="236">
        <v>20</v>
      </c>
      <c r="B31" s="237"/>
      <c r="C31" s="237"/>
      <c r="D31" s="237"/>
      <c r="E31" s="237"/>
      <c r="F31" s="237"/>
      <c r="G31" s="237"/>
      <c r="H31" s="239">
        <f>IF(OR(SUMIF(H$12:H30,2,H$12:H30)=2,SUMIF(H$12:H30,1,H$12:H30)=1,SUM(H$12:H30)=1,SUM(H$12:H30)=2),0,IF($C31+$ED30&gt;($ED$11*H$8),1,IF($C31+$D31+$E31+$F31+$ED30&gt;($ED$11*H$8),2,IF($C31+$D31+$E31+$F31+$G31+$ED30&gt;($ED$11*H$8),3,0))))</f>
        <v>0</v>
      </c>
      <c r="I31" s="239">
        <f>IF(OR(SUMIF(I$12:I30,2,I$12:I30)=2,SUMIF(I$12:I30,1,I$12:I30)=1,SUM(I$12:I30)=1,SUM(I$12:I30)=2),0,IF($C31+$ED30&gt;($ED$11*I$8),1,IF($C31+$D31+$E31+$F31+$ED30&gt;($ED$11*I$8),2,IF($C31+$D31+$E31+$F31+$G31+$ED30&gt;($ED$11*I$8),3,0))))</f>
        <v>0</v>
      </c>
      <c r="J31" s="239">
        <f>IF(OR(SUMIF(J$12:J30,2,J$12:J30)=2,SUMIF(J$12:J30,1,J$12:J30)=1,SUM(J$12:J30)=1,SUM(J$12:J30)=2),0,IF($C31+$ED30&gt;($ED$11*J$8),1,IF($C31+$D31+$E31+$F31+$ED30&gt;($ED$11*J$8),2,IF($C31+$D31+$E31+$F31+$G31+$ED30&gt;($ED$11*J$8),3,0))))</f>
        <v>0</v>
      </c>
      <c r="K31" s="239">
        <f>IF(OR(SUMIF(K$12:K30,2,K$12:K30)=2,SUMIF(K$12:K30,1,K$12:K30)=1,SUM(K$12:K30)=1,SUM(K$12:K30)=2),0,IF($C31+$ED30&gt;($ED$11*K$8),1,IF($C31+$D31+$E31+$F31+$ED30&gt;($ED$11*K$8),2,IF($C31+$D31+$E31+$F31+$G31+$ED30&gt;($ED$11*K$8),3,0))))</f>
        <v>0</v>
      </c>
      <c r="L31" s="239">
        <f>IF(OR(SUMIF(L$12:L30,2,L$12:L30)=2,SUMIF(L$12:L30,1,L$12:L30)=1,SUM(L$12:L30)=1,SUM(L$12:L30)=2),0,IF($C31+$ED30&gt;($ED$11*L$8),1,IF($C31+$D31+$E31+$F31+$ED30&gt;($ED$11*L$8),2,IF($C31+$D31+$E31+$F31+$G31+$ED30&gt;($ED$11*L$8),3,0))))</f>
        <v>0</v>
      </c>
      <c r="M31" s="239">
        <f>IF(OR(SUMIF(M$12:M30,2,M$12:M30)=2,SUMIF(M$12:M30,1,M$12:M30)=1,SUM(M$12:M30)=1,SUM(M$12:M30)=2),0,IF($C31+$ED30&gt;($ED$11*M$8),1,IF($C31+$D31+$E31+$F31+$ED30&gt;($ED$11*M$8),2,IF($C31+$D31+$E31+$F31+$G31+$ED30&gt;($ED$11*M$8),3,0))))</f>
        <v>0</v>
      </c>
      <c r="N31" s="239">
        <f>IF(OR(SUMIF(N$12:N30,2,N$12:N30)=2,SUMIF(N$12:N30,1,N$12:N30)=1,SUM(N$12:N30)=1,SUM(N$12:N30)=2),0,IF($C31+$ED30&gt;($ED$11*N$8),1,IF($C31+$D31+$E31+$F31+$ED30&gt;($ED$11*N$8),2,IF($C31+$D31+$E31+$F31+$G31+$ED30&gt;($ED$11*N$8),3,0))))</f>
        <v>0</v>
      </c>
      <c r="O31" s="239">
        <f>IF(OR(SUMIF(O$12:O30,2,O$12:O30)=2,SUMIF(O$12:O30,1,O$12:O30)=1,SUM(O$12:O30)=1,SUM(O$12:O30)=2),0,IF($C31+$ED30&gt;($ED$11*O$8),1,IF($C31+$D31+$E31+$F31+$ED30&gt;($ED$11*O$8),2,IF($C31+$D31+$E31+$F31+$G31+$ED30&gt;($ED$11*O$8),3,0))))</f>
        <v>0</v>
      </c>
      <c r="P31" s="239">
        <f>IF(OR(SUMIF(P$12:P30,2,P$12:P30)=2,SUMIF(P$12:P30,1,P$12:P30)=1,SUM(P$12:P30)=1,SUM(P$12:P30)=2),0,IF($C31+$ED30&gt;($ED$11*P$8),1,IF($C31+$D31+$E31+$F31+$ED30&gt;($ED$11*P$8),2,IF($C31+$D31+$E31+$F31+$G31+$ED30&gt;($ED$11*P$8),3,0))))</f>
        <v>0</v>
      </c>
      <c r="Q31" s="239">
        <f>IF(OR(SUMIF(Q$12:Q30,2,Q$12:Q30)=2,SUMIF(Q$12:Q30,1,Q$12:Q30)=1,SUM(Q$12:Q30)=1,SUM(Q$12:Q30)=2),0,IF($C31+$ED30&gt;($ED$11*Q$8),1,IF($C31+$D31+$E31+$F31+$ED30&gt;($ED$11*Q$8),2,IF($C31+$D31+$E31+$F31+$G31+$ED30&gt;($ED$11*Q$8),3,0))))</f>
        <v>0</v>
      </c>
      <c r="R31" s="239">
        <f>IF(OR(SUMIF(R$12:R30,2,R$12:R30)=2,SUMIF(R$12:R30,1,R$12:R30)=1,SUM(R$12:R30)=1,SUM(R$12:R30)=2),0,IF($C31+$ED30&gt;($ED$11*R$8),1,IF($C31+$D31+$E31+$F31+$ED30&gt;($ED$11*R$8),2,IF($C31+$D31+$E31+$F31+$G31+$ED30&gt;($ED$11*R$8),3,0))))</f>
        <v>0</v>
      </c>
      <c r="S31" s="239">
        <f>IF(OR(SUMIF(S$12:S30,2,S$12:S30)=2,SUMIF(S$12:S30,1,S$12:S30)=1,SUM(S$12:S30)=1,SUM(S$12:S30)=2),0,IF($C31+$ED30&gt;($ED$11*S$8),1,IF($C31+$D31+$E31+$F31+$ED30&gt;($ED$11*S$8),2,IF($C31+$D31+$E31+$F31+$G31+$ED30&gt;($ED$11*S$8),3,0))))</f>
        <v>0</v>
      </c>
      <c r="T31" s="239">
        <f>IF(OR(SUMIF(T$12:T30,2,T$12:T30)=2,SUMIF(T$12:T30,1,T$12:T30)=1,SUM(T$12:T30)=1,SUM(T$12:T30)=2),0,IF($C31+$ED30&gt;($ED$11*T$8),1,IF($C31+$D31+$E31+$F31+$ED30&gt;($ED$11*T$8),2,IF($C31+$D31+$E31+$F31+$G31+$ED30&gt;($ED$11*T$8),3,0))))</f>
        <v>0</v>
      </c>
      <c r="U31" s="239">
        <f>IF(OR(SUMIF(U$12:U30,2,U$12:U30)=2,SUMIF(U$12:U30,1,U$12:U30)=1,SUM(U$12:U30)=1,SUM(U$12:U30)=2),0,IF($C31+$ED30&gt;($ED$11*U$8),1,IF($C31+$D31+$E31+$F31+$ED30&gt;($ED$11*U$8),2,IF($C31+$D31+$E31+$F31+$G31+$ED30&gt;($ED$11*U$8),3,0))))</f>
        <v>0</v>
      </c>
      <c r="V31" s="239">
        <f>IF(OR(SUMIF(V$12:V30,2,V$12:V30)=2,SUMIF(V$12:V30,1,V$12:V30)=1,SUM(V$12:V30)=1,SUM(V$12:V30)=2),0,IF($C31+$ED30&gt;($ED$11*V$8),1,IF($C31+$D31+$E31+$F31+$ED30&gt;($ED$11*V$8),2,IF($C31+$D31+$E31+$F31+$G31+$ED30&gt;($ED$11*V$8),3,0))))</f>
        <v>0</v>
      </c>
      <c r="W31" s="239">
        <f>IF(OR(SUMIF(W$12:W30,2,W$12:W30)=2,SUMIF(W$12:W30,1,W$12:W30)=1,SUM(W$12:W30)=1,SUM(W$12:W30)=2),0,IF($C31+$ED30&gt;($ED$11*W$8),1,IF($C31+$D31+$E31+$F31+$ED30&gt;($ED$11*W$8),2,IF($C31+$D31+$E31+$F31+$G31+$ED30&gt;($ED$11*W$8),3,0))))</f>
        <v>0</v>
      </c>
      <c r="X31" s="239">
        <f>IF(OR(SUMIF(X$12:X30,2,X$12:X30)=2,SUMIF(X$12:X30,1,X$12:X30)=1,SUM(X$12:X30)=1,SUM(X$12:X30)=2),0,IF($C31+$ED30&gt;($ED$11*X$8),1,IF($C31+$D31+$E31+$F31+$ED30&gt;($ED$11*X$8),2,IF($C31+$D31+$E31+$F31+$G31+$ED30&gt;($ED$11*X$8),3,0))))</f>
        <v>0</v>
      </c>
      <c r="Y31" s="239">
        <f>IF(OR(SUMIF(Y$12:Y30,2,Y$12:Y30)=2,SUMIF(Y$12:Y30,1,Y$12:Y30)=1,SUM(Y$12:Y30)=1,SUM(Y$12:Y30)=2),0,IF($C31+$ED30&gt;($ED$11*Y$8),1,IF($C31+$D31+$E31+$F31+$ED30&gt;($ED$11*Y$8),2,IF($C31+$D31+$E31+$F31+$G31+$ED30&gt;($ED$11*Y$8),3,0))))</f>
        <v>0</v>
      </c>
      <c r="Z31" s="239">
        <f>IF(OR(SUMIF(Z$12:Z30,2,Z$12:Z30)=2,SUMIF(Z$12:Z30,1,Z$12:Z30)=1,SUM(Z$12:Z30)=1,SUM(Z$12:Z30)=2),0,IF($C31+$ED30&gt;($ED$11*Z$8),1,IF($C31+$D31+$E31+$F31+$ED30&gt;($ED$11*Z$8),2,IF($C31+$D31+$E31+$F31+$G31+$ED30&gt;($ED$11*Z$8),3,0))))</f>
        <v>0</v>
      </c>
      <c r="AA31" s="239">
        <f>IF(OR(SUMIF(AA$12:AA30,2,AA$12:AA30)=2,SUMIF(AA$12:AA30,1,AA$12:AA30)=1,SUM(AA$12:AA30)=1,SUM(AA$12:AA30)=2),0,IF($C31+$ED30&gt;($ED$11*AA$8),1,IF($C31+$D31+$E31+$F31+$ED30&gt;($ED$11*AA$8),2,IF($C31+$D31+$E31+$F31+$G31+$ED30&gt;($ED$11*AA$8),3,0))))</f>
        <v>0</v>
      </c>
      <c r="AB31" s="239">
        <f>IF(OR(SUMIF(AB$12:AB30,2,AB$12:AB30)=2,SUMIF(AB$12:AB30,1,AB$12:AB30)=1,SUM(AB$12:AB30)=1,SUM(AB$12:AB30)=2),0,IF($C31+$ED30&gt;($ED$11*AB$8),1,IF($C31+$D31+$E31+$F31+$ED30&gt;($ED$11*AB$8),2,IF($C31+$D31+$E31+$F31+$G31+$ED30&gt;($ED$11*AB$8),3,0))))</f>
        <v>0</v>
      </c>
      <c r="AC31" s="239">
        <f>IF(OR(SUMIF(AC$12:AC30,2,AC$12:AC30)=2,SUMIF(AC$12:AC30,1,AC$12:AC30)=1,SUM(AC$12:AC30)=1,SUM(AC$12:AC30)=2),0,IF($C31+$ED30&gt;($ED$11*AC$8),1,IF($C31+$D31+$E31+$F31+$ED30&gt;($ED$11*AC$8),2,IF($C31+$D31+$E31+$F31+$G31+$ED30&gt;($ED$11*AC$8),3,0))))</f>
        <v>0</v>
      </c>
      <c r="AD31" s="239">
        <f>IF(OR(SUMIF(AD$12:AD30,2,AD$12:AD30)=2,SUMIF(AD$12:AD30,1,AD$12:AD30)=1,SUM(AD$12:AD30)=1,SUM(AD$12:AD30)=2),0,IF($C31+$ED30&gt;($ED$11*AD$8),1,IF($C31+$D31+$E31+$F31+$ED30&gt;($ED$11*AD$8),2,IF($C31+$D31+$E31+$F31+$G31+$ED30&gt;($ED$11*AD$8),3,0))))</f>
        <v>0</v>
      </c>
      <c r="AE31" s="239">
        <f>IF(OR(SUMIF(AE$12:AE30,2,AE$12:AE30)=2,SUMIF(AE$12:AE30,1,AE$12:AE30)=1,SUM(AE$12:AE30)=1,SUM(AE$12:AE30)=2),0,IF($C31+$ED30&gt;($ED$11*AE$8),1,IF($C31+$D31+$E31+$F31+$ED30&gt;($ED$11*AE$8),2,IF($C31+$D31+$E31+$F31+$G31+$ED30&gt;($ED$11*AE$8),3,0))))</f>
        <v>0</v>
      </c>
      <c r="AF31" s="239">
        <f>IF(OR(SUMIF(AF$12:AF30,2,AF$12:AF30)=2,SUMIF(AF$12:AF30,1,AF$12:AF30)=1,SUM(AF$12:AF30)=1,SUM(AF$12:AF30)=2),0,IF($C31+$ED30&gt;($ED$11*AF$8),1,IF($C31+$D31+$E31+$F31+$ED30&gt;($ED$11*AF$8),2,IF($C31+$D31+$E31+$F31+$G31+$ED30&gt;($ED$11*AF$8),3,0))))</f>
        <v>0</v>
      </c>
      <c r="AG31" s="239">
        <f>IF(OR(SUMIF(AG$12:AG30,2,AG$12:AG30)=2,SUMIF(AG$12:AG30,1,AG$12:AG30)=1,SUM(AG$12:AG30)=1,SUM(AG$12:AG30)=2),0,IF($C31+$ED30&gt;($ED$11*AG$8),1,IF($C31+$D31+$E31+$F31+$ED30&gt;($ED$11*AG$8),2,IF($C31+$D31+$E31+$F31+$G31+$ED30&gt;($ED$11*AG$8),3,0))))</f>
        <v>0</v>
      </c>
      <c r="AH31" s="239">
        <f>IF(OR(SUMIF(AH$12:AH30,2,AH$12:AH30)=2,SUMIF(AH$12:AH30,1,AH$12:AH30)=1,SUM(AH$12:AH30)=1,SUM(AH$12:AH30)=2),0,IF($C31+$ED30&gt;($ED$11*AH$8),1,IF($C31+$D31+$E31+$F31+$ED30&gt;($ED$11*AH$8),2,IF($C31+$D31+$E31+$F31+$G31+$ED30&gt;($ED$11*AH$8),3,0))))</f>
        <v>0</v>
      </c>
      <c r="AI31" s="239">
        <f>IF(OR(SUMIF(AI$12:AI30,2,AI$12:AI30)=2,SUMIF(AI$12:AI30,1,AI$12:AI30)=1,SUM(AI$12:AI30)=1,SUM(AI$12:AI30)=2),0,IF($C31+$ED30&gt;($ED$11*AI$8),1,IF($C31+$D31+$E31+$F31+$ED30&gt;($ED$11*AI$8),2,IF($C31+$D31+$E31+$F31+$G31+$ED30&gt;($ED$11*AI$8),3,0))))</f>
        <v>0</v>
      </c>
      <c r="AJ31" s="239">
        <f>IF(OR(SUMIF(AJ$12:AJ30,2,AJ$12:AJ30)=2,SUMIF(AJ$12:AJ30,1,AJ$12:AJ30)=1,SUM(AJ$12:AJ30)=1,SUM(AJ$12:AJ30)=2),0,IF($C31+$ED30&gt;($ED$11*AJ$8),1,IF($C31+$D31+$E31+$F31+$ED30&gt;($ED$11*AJ$8),2,IF($C31+$D31+$E31+$F31+$G31+$ED30&gt;($ED$11*AJ$8),3,0))))</f>
        <v>0</v>
      </c>
      <c r="AK31" s="239">
        <f>IF(OR(SUMIF(AK$12:AK30,2,AK$12:AK30)=2,SUMIF(AK$12:AK30,1,AK$12:AK30)=1,SUM(AK$12:AK30)=1,SUM(AK$12:AK30)=2),0,IF($C31+$ED30&gt;($ED$11*AK$8),1,IF($C31+$D31+$E31+$F31+$ED30&gt;($ED$11*AK$8),2,IF($C31+$D31+$E31+$F31+$G31+$ED30&gt;($ED$11*AK$8),3,0))))</f>
        <v>0</v>
      </c>
      <c r="AL31" s="239">
        <f>IF(OR(SUMIF(AL$12:AL30,2,AL$12:AL30)=2,SUMIF(AL$12:AL30,1,AL$12:AL30)=1,SUM(AL$12:AL30)=1,SUM(AL$12:AL30)=2),0,IF($C31+$ED30&gt;($ED$11*AL$8),1,IF($C31+$D31+$E31+$F31+$ED30&gt;($ED$11*AL$8),2,IF($C31+$D31+$E31+$F31+$G31+$ED30&gt;($ED$11*AL$8),3,0))))</f>
        <v>0</v>
      </c>
      <c r="AM31" s="239">
        <f>IF(OR(SUMIF(AM$12:AM30,2,AM$12:AM30)=2,SUMIF(AM$12:AM30,1,AM$12:AM30)=1,SUM(AM$12:AM30)=1,SUM(AM$12:AM30)=2),0,IF($C31+$ED30&gt;($ED$11*AM$8),1,IF($C31+$D31+$E31+$F31+$ED30&gt;($ED$11*AM$8),2,IF($C31+$D31+$E31+$F31+$G31+$ED30&gt;($ED$11*AM$8),3,0))))</f>
        <v>0</v>
      </c>
      <c r="AN31" s="239">
        <f>IF(OR(SUMIF(AN$12:AN30,2,AN$12:AN30)=2,SUMIF(AN$12:AN30,1,AN$12:AN30)=1,SUM(AN$12:AN30)=1,SUM(AN$12:AN30)=2),0,IF($C31+$ED30&gt;($ED$11*AN$8),1,IF($C31+$D31+$E31+$F31+$ED30&gt;($ED$11*AN$8),2,IF($C31+$D31+$E31+$F31+$G31+$ED30&gt;($ED$11*AN$8),3,0))))</f>
        <v>0</v>
      </c>
      <c r="AO31" s="239">
        <f>IF(OR(SUMIF(AO$12:AO30,2,AO$12:AO30)=2,SUMIF(AO$12:AO30,1,AO$12:AO30)=1,SUM(AO$12:AO30)=1,SUM(AO$12:AO30)=2),0,IF($C31+$ED30&gt;($ED$11*AO$8),1,IF($C31+$D31+$E31+$F31+$ED30&gt;($ED$11*AO$8),2,IF($C31+$D31+$E31+$F31+$G31+$ED30&gt;($ED$11*AO$8),3,0))))</f>
        <v>0</v>
      </c>
      <c r="AP31" s="239">
        <f>IF(OR(SUMIF(AP$12:AP30,2,AP$12:AP30)=2,SUMIF(AP$12:AP30,1,AP$12:AP30)=1,SUM(AP$12:AP30)=1,SUM(AP$12:AP30)=2),0,IF($C31+$ED30&gt;($ED$11*AP$8),1,IF($C31+$D31+$E31+$F31+$ED30&gt;($ED$11*AP$8),2,IF($C31+$D31+$E31+$F31+$G31+$ED30&gt;($ED$11*AP$8),3,0))))</f>
        <v>0</v>
      </c>
      <c r="AQ31" s="239">
        <f>IF(OR(SUMIF(AQ$12:AQ30,2,AQ$12:AQ30)=2,SUMIF(AQ$12:AQ30,1,AQ$12:AQ30)=1,SUM(AQ$12:AQ30)=1,SUM(AQ$12:AQ30)=2),0,IF($C31+$ED30&gt;($ED$11*AQ$8),1,IF($C31+$D31+$E31+$F31+$ED30&gt;($ED$11*AQ$8),2,IF($C31+$D31+$E31+$F31+$G31+$ED30&gt;($ED$11*AQ$8),3,0))))</f>
        <v>0</v>
      </c>
      <c r="AR31" s="239">
        <f>IF(OR(SUMIF(AR$12:AR30,2,AR$12:AR30)=2,SUMIF(AR$12:AR30,1,AR$12:AR30)=1,SUM(AR$12:AR30)=1,SUM(AR$12:AR30)=2),0,IF($C31+$ED30&gt;($ED$11*AR$8),1,IF($C31+$D31+$E31+$F31+$ED30&gt;($ED$11*AR$8),2,IF($C31+$D31+$E31+$F31+$G31+$ED30&gt;($ED$11*AR$8),3,0))))</f>
        <v>0</v>
      </c>
      <c r="AS31" s="239">
        <f>IF(OR(SUMIF(AS$12:AS30,2,AS$12:AS30)=2,SUMIF(AS$12:AS30,1,AS$12:AS30)=1,SUM(AS$12:AS30)=1,SUM(AS$12:AS30)=2),0,IF($C31+$ED30&gt;($ED$11*AS$8),1,IF($C31+$D31+$E31+$F31+$ED30&gt;($ED$11*AS$8),2,IF($C31+$D31+$E31+$F31+$G31+$ED30&gt;($ED$11*AS$8),3,0))))</f>
        <v>0</v>
      </c>
      <c r="AT31" s="239">
        <f>IF(OR(SUMIF(AT$12:AT30,2,AT$12:AT30)=2,SUMIF(AT$12:AT30,1,AT$12:AT30)=1,SUM(AT$12:AT30)=1,SUM(AT$12:AT30)=2),0,IF($C31+$ED30&gt;($ED$11*AT$8),1,IF($C31+$D31+$E31+$F31+$ED30&gt;($ED$11*AT$8),2,IF($C31+$D31+$E31+$F31+$G31+$ED30&gt;($ED$11*AT$8),3,0))))</f>
        <v>0</v>
      </c>
      <c r="AU31" s="239">
        <f>IF(OR(SUMIF(AU$12:AU30,2,AU$12:AU30)=2,SUMIF(AU$12:AU30,1,AU$12:AU30)=1,SUM(AU$12:AU30)=1,SUM(AU$12:AU30)=2),0,IF($C31+$ED30&gt;($ED$11*AU$8),1,IF($C31+$D31+$E31+$F31+$ED30&gt;($ED$11*AU$8),2,IF($C31+$D31+$E31+$F31+$G31+$ED30&gt;($ED$11*AU$8),3,0))))</f>
        <v>0</v>
      </c>
      <c r="AV31" s="239">
        <f>IF(OR(SUMIF(AV$12:AV30,2,AV$12:AV30)=2,SUMIF(AV$12:AV30,1,AV$12:AV30)=1,SUM(AV$12:AV30)=1,SUM(AV$12:AV30)=2),0,IF($C31+$ED30&gt;($ED$11*AV$8),1,IF($C31+$D31+$E31+$F31+$ED30&gt;($ED$11*AV$8),2,IF($C31+$D31+$E31+$F31+$G31+$ED30&gt;($ED$11*AV$8),3,0))))</f>
        <v>0</v>
      </c>
      <c r="AW31" s="239">
        <f>IF(OR(SUMIF(AW$12:AW30,2,AW$12:AW30)=2,SUMIF(AW$12:AW30,1,AW$12:AW30)=1,SUM(AW$12:AW30)=1,SUM(AW$12:AW30)=2),0,IF($C31+$ED30&gt;($ED$11*AW$8),1,IF($C31+$D31+$E31+$F31+$ED30&gt;($ED$11*AW$8),2,IF($C31+$D31+$E31+$F31+$G31+$ED30&gt;($ED$11*AW$8),3,0))))</f>
        <v>0</v>
      </c>
      <c r="AX31" s="239">
        <f>IF(OR(SUMIF(AX$12:AX30,2,AX$12:AX30)=2,SUMIF(AX$12:AX30,1,AX$12:AX30)=1,SUM(AX$12:AX30)=1,SUM(AX$12:AX30)=2),0,IF($C31+$ED30&gt;($ED$11*AX$8),1,IF($C31+$D31+$E31+$F31+$ED30&gt;($ED$11*AX$8),2,IF($C31+$D31+$E31+$F31+$G31+$ED30&gt;($ED$11*AX$8),3,0))))</f>
        <v>0</v>
      </c>
      <c r="AY31" s="239">
        <f>IF(OR(SUMIF(AY$12:AY30,2,AY$12:AY30)=2,SUMIF(AY$12:AY30,1,AY$12:AY30)=1,SUM(AY$12:AY30)=1,SUM(AY$12:AY30)=2),0,IF($C31+$ED30&gt;($ED$11*AY$8),1,IF($C31+$D31+$E31+$F31+$ED30&gt;($ED$11*AY$8),2,IF($C31+$D31+$E31+$F31+$G31+$ED30&gt;($ED$11*AY$8),3,0))))</f>
        <v>0</v>
      </c>
      <c r="AZ31" s="239">
        <f>IF(OR(SUMIF(AZ$12:AZ30,2,AZ$12:AZ30)=2,SUMIF(AZ$12:AZ30,1,AZ$12:AZ30)=1,SUM(AZ$12:AZ30)=1,SUM(AZ$12:AZ30)=2),0,IF($C31+$ED30&gt;($ED$11*AZ$8),1,IF($C31+$D31+$E31+$F31+$ED30&gt;($ED$11*AZ$8),2,IF($C31+$D31+$E31+$F31+$G31+$ED30&gt;($ED$11*AZ$8),3,0))))</f>
        <v>0</v>
      </c>
      <c r="BA31" s="239">
        <f>IF(OR(SUMIF(BA$12:BA30,2,BA$12:BA30)=2,SUMIF(BA$12:BA30,1,BA$12:BA30)=1,SUM(BA$12:BA30)=1,SUM(BA$12:BA30)=2),0,IF($C31+$ED30&gt;($ED$11*BA$8),1,IF($C31+$D31+$E31+$F31+$ED30&gt;($ED$11*BA$8),2,IF($C31+$D31+$E31+$F31+$G31+$ED30&gt;($ED$11*BA$8),3,0))))</f>
        <v>0</v>
      </c>
      <c r="BB31" s="239">
        <f>IF(OR(SUMIF(BB$12:BB30,2,BB$12:BB30)=2,SUMIF(BB$12:BB30,1,BB$12:BB30)=1,SUM(BB$12:BB30)=1,SUM(BB$12:BB30)=2),0,IF($C31+$ED30&gt;($ED$11*BB$8),1,IF($C31+$D31+$E31+$F31+$ED30&gt;($ED$11*BB$8),2,IF($C31+$D31+$E31+$F31+$G31+$ED30&gt;($ED$11*BB$8),3,0))))</f>
        <v>0</v>
      </c>
      <c r="BC31" s="239">
        <f>IF(OR(SUMIF(BC$12:BC30,2,BC$12:BC30)=2,SUMIF(BC$12:BC30,1,BC$12:BC30)=1,SUM(BC$12:BC30)=1,SUM(BC$12:BC30)=2),0,IF($C31+$ED30&gt;($ED$11*BC$8),1,IF($C31+$D31+$E31+$F31+$ED30&gt;($ED$11*BC$8),2,IF($C31+$D31+$E31+$F31+$G31+$ED30&gt;($ED$11*BC$8),3,0))))</f>
        <v>0</v>
      </c>
      <c r="BD31" s="239">
        <f>IF(OR(SUMIF(BD$12:BD30,2,BD$12:BD30)=2,SUMIF(BD$12:BD30,1,BD$12:BD30)=1,SUM(BD$12:BD30)=1,SUM(BD$12:BD30)=2),0,IF($C31+$ED30&gt;($ED$11*BD$8),1,IF($C31+$D31+$E31+$F31+$ED30&gt;($ED$11*BD$8),2,IF($C31+$D31+$E31+$F31+$G31+$ED30&gt;($ED$11*BD$8),3,0))))</f>
        <v>0</v>
      </c>
      <c r="BE31" s="239">
        <f>IF(OR(SUMIF(BE$12:BE30,2,BE$12:BE30)=2,SUMIF(BE$12:BE30,1,BE$12:BE30)=1,SUM(BE$12:BE30)=1,SUM(BE$12:BE30)=2),0,IF($C31+$ED30&gt;($ED$11*BE$8),1,IF($C31+$D31+$E31+$F31+$ED30&gt;($ED$11*BE$8),2,IF($C31+$D31+$E31+$F31+$G31+$ED30&gt;($ED$11*BE$8),3,0))))</f>
        <v>0</v>
      </c>
      <c r="BF31" s="239">
        <f>IF(OR(SUMIF(BF$12:BF30,2,BF$12:BF30)=2,SUMIF(BF$12:BF30,1,BF$12:BF30)=1,SUM(BF$12:BF30)=1,SUM(BF$12:BF30)=2),0,IF($C31+$ED30&gt;($ED$11*BF$8),1,IF($C31+$D31+$E31+$F31+$ED30&gt;($ED$11*BF$8),2,IF($C31+$D31+$E31+$F31+$G31+$ED30&gt;($ED$11*BF$8),3,0))))</f>
        <v>0</v>
      </c>
      <c r="BG31" s="239">
        <f>IF(OR(SUMIF(BG$12:BG30,2,BG$12:BG30)=2,SUMIF(BG$12:BG30,1,BG$12:BG30)=1,SUM(BG$12:BG30)=1,SUM(BG$12:BG30)=2),0,IF($C31+$ED30&gt;($ED$11*BG$8),1,IF($C31+$D31+$E31+$F31+$ED30&gt;($ED$11*BG$8),2,IF($C31+$D31+$E31+$F31+$G31+$ED30&gt;($ED$11*BG$8),3,0))))</f>
        <v>0</v>
      </c>
      <c r="BH31" s="239">
        <f>IF(OR(SUMIF(BH$12:BH30,2,BH$12:BH30)=2,SUMIF(BH$12:BH30,1,BH$12:BH30)=1,SUM(BH$12:BH30)=1,SUM(BH$12:BH30)=2),0,IF($C31+$ED30&gt;($ED$11*BH$8),1,IF($C31+$D31+$E31+$F31+$ED30&gt;($ED$11*BH$8),2,IF($C31+$D31+$E31+$F31+$G31+$ED30&gt;($ED$11*BH$8),3,0))))</f>
        <v>0</v>
      </c>
      <c r="BI31" s="239">
        <f>IF(OR(SUMIF(BI$12:BI30,2,BI$12:BI30)=2,SUMIF(BI$12:BI30,1,BI$12:BI30)=1,SUM(BI$12:BI30)=1,SUM(BI$12:BI30)=2),0,IF($C31+$ED30&gt;($ED$11*BI$8),1,IF($C31+$D31+$E31+$F31+$ED30&gt;($ED$11*BI$8),2,IF($C31+$D31+$E31+$F31+$G31+$ED30&gt;($ED$11*BI$8),3,0))))</f>
        <v>0</v>
      </c>
      <c r="BJ31" s="239">
        <f>IF(OR(SUMIF(BJ$12:BJ30,2,BJ$12:BJ30)=2,SUMIF(BJ$12:BJ30,1,BJ$12:BJ30)=1,SUM(BJ$12:BJ30)=1,SUM(BJ$12:BJ30)=2),0,IF($C31+$ED30&gt;($ED$11*BJ$8),1,IF($C31+$D31+$E31+$F31+$ED30&gt;($ED$11*BJ$8),2,IF($C31+$D31+$E31+$F31+$G31+$ED30&gt;($ED$11*BJ$8),3,0))))</f>
        <v>0</v>
      </c>
      <c r="BK31" s="239">
        <f>IF(OR(SUMIF(BK$12:BK30,2,BK$12:BK30)=2,SUMIF(BK$12:BK30,1,BK$12:BK30)=1,SUM(BK$12:BK30)=1,SUM(BK$12:BK30)=2),0,IF($C31+$ED30&gt;($ED$11*BK$8),1,IF($C31+$D31+$E31+$F31+$ED30&gt;($ED$11*BK$8),2,IF($C31+$D31+$E31+$F31+$G31+$ED30&gt;($ED$11*BK$8),3,0))))</f>
        <v>0</v>
      </c>
      <c r="BL31" s="239">
        <f>IF(OR(SUMIF(BL$12:BL30,2,BL$12:BL30)=2,SUMIF(BL$12:BL30,1,BL$12:BL30)=1,SUM(BL$12:BL30)=1,SUM(BL$12:BL30)=2),0,IF($C31+$ED30&gt;($ED$11*BL$8),1,IF($C31+$D31+$E31+$F31+$ED30&gt;($ED$11*BL$8),2,IF($C31+$D31+$E31+$F31+$G31+$ED30&gt;($ED$11*BL$8),3,0))))</f>
        <v>0</v>
      </c>
      <c r="BM31" s="239">
        <f>IF(OR(SUMIF(BM$12:BM30,2,BM$12:BM30)=2,SUMIF(BM$12:BM30,1,BM$12:BM30)=1,SUM(BM$12:BM30)=1,SUM(BM$12:BM30)=2),0,IF($C31+$ED30&gt;($ED$11*BM$8),1,IF($C31+$D31+$E31+$F31+$ED30&gt;($ED$11*BM$8),2,IF($C31+$D31+$E31+$F31+$G31+$ED30&gt;($ED$11*BM$8),3,0))))</f>
        <v>0</v>
      </c>
      <c r="BN31" s="239">
        <f>IF(OR(SUMIF(BN$12:BN30,2,BN$12:BN30)=2,SUMIF(BN$12:BN30,1,BN$12:BN30)=1,SUM(BN$12:BN30)=1,SUM(BN$12:BN30)=2),0,IF($C31+$ED30&gt;($ED$11*BN$8),1,IF($C31+$D31+$E31+$F31+$ED30&gt;($ED$11*BN$8),2,IF($C31+$D31+$E31+$F31+$G31+$ED30&gt;($ED$11*BN$8),3,0))))</f>
        <v>0</v>
      </c>
      <c r="BO31" s="239">
        <f>IF(OR(SUMIF(BO$12:BO30,2,BO$12:BO30)=2,SUMIF(BO$12:BO30,1,BO$12:BO30)=1,SUM(BO$12:BO30)=1,SUM(BO$12:BO30)=2),0,IF($C31+$ED30&gt;($ED$11*BO$8),1,IF($C31+$D31+$E31+$F31+$ED30&gt;($ED$11*BO$8),2,IF($C31+$D31+$E31+$F31+$G31+$ED30&gt;($ED$11*BO$8),3,0))))</f>
        <v>0</v>
      </c>
      <c r="BP31" s="239">
        <f>IF(OR(SUMIF(BP$12:BP30,2,BP$12:BP30)=2,SUMIF(BP$12:BP30,1,BP$12:BP30)=1,SUM(BP$12:BP30)=1,SUM(BP$12:BP30)=2),0,IF($C31+$ED30&gt;($ED$11*BP$8),1,IF($C31+$D31+$E31+$F31+$ED30&gt;($ED$11*BP$8),2,IF($C31+$D31+$E31+$F31+$G31+$ED30&gt;($ED$11*BP$8),3,0))))</f>
        <v>0</v>
      </c>
      <c r="BQ31" s="239">
        <f>IF(OR(SUMIF(BQ$12:BQ30,2,BQ$12:BQ30)=2,SUMIF(BQ$12:BQ30,1,BQ$12:BQ30)=1,SUM(BQ$12:BQ30)=1,SUM(BQ$12:BQ30)=2),0,IF($C31+$ED30&gt;($ED$11*BQ$8),1,IF($C31+$D31+$E31+$F31+$ED30&gt;($ED$11*BQ$8),2,IF($C31+$D31+$E31+$F31+$G31+$ED30&gt;($ED$11*BQ$8),3,0))))</f>
        <v>0</v>
      </c>
      <c r="BR31" s="239">
        <f>IF(OR(SUMIF(BR$12:BR30,2,BR$12:BR30)=2,SUMIF(BR$12:BR30,1,BR$12:BR30)=1,SUM(BR$12:BR30)=1,SUM(BR$12:BR30)=2),0,IF($C31+$ED30&gt;($ED$11*BR$8),1,IF($C31+$D31+$E31+$F31+$ED30&gt;($ED$11*BR$8),2,IF($C31+$D31+$E31+$F31+$G31+$ED30&gt;($ED$11*BR$8),3,0))))</f>
        <v>0</v>
      </c>
      <c r="BS31" s="239">
        <f>IF(OR(SUMIF(BS$12:BS30,2,BS$12:BS30)=2,SUMIF(BS$12:BS30,1,BS$12:BS30)=1,SUM(BS$12:BS30)=1,SUM(BS$12:BS30)=2),0,IF($C31+$ED30&gt;($ED$11*BS$8),1,IF($C31+$D31+$E31+$F31+$ED30&gt;($ED$11*BS$8),2,IF($C31+$D31+$E31+$F31+$G31+$ED30&gt;($ED$11*BS$8),3,0))))</f>
        <v>0</v>
      </c>
      <c r="BT31" s="239">
        <f>IF(OR(SUMIF(BT$12:BT30,2,BT$12:BT30)=2,SUMIF(BT$12:BT30,1,BT$12:BT30)=1,SUM(BT$12:BT30)=1,SUM(BT$12:BT30)=2),0,IF($C31+$ED30&gt;($ED$11*BT$8),1,IF($C31+$D31+$E31+$F31+$ED30&gt;($ED$11*BT$8),2,IF($C31+$D31+$E31+$F31+$G31+$ED30&gt;($ED$11*BT$8),3,0))))</f>
        <v>0</v>
      </c>
      <c r="BU31" s="239">
        <f>IF(OR(SUMIF(BU$12:BU30,2,BU$12:BU30)=2,SUMIF(BU$12:BU30,1,BU$12:BU30)=1,SUM(BU$12:BU30)=1,SUM(BU$12:BU30)=2),0,IF($C31+$ED30&gt;($ED$11*BU$8),1,IF($C31+$D31+$E31+$F31+$ED30&gt;($ED$11*BU$8),2,IF($C31+$D31+$E31+$F31+$G31+$ED30&gt;($ED$11*BU$8),3,0))))</f>
        <v>0</v>
      </c>
      <c r="BV31" s="239">
        <f>IF(OR(SUMIF(BV$12:BV30,2,BV$12:BV30)=2,SUMIF(BV$12:BV30,1,BV$12:BV30)=1,SUM(BV$12:BV30)=1,SUM(BV$12:BV30)=2),0,IF($C31+$ED30&gt;($ED$11*BV$8),1,IF($C31+$D31+$E31+$F31+$ED30&gt;($ED$11*BV$8),2,IF($C31+$D31+$E31+$F31+$G31+$ED30&gt;($ED$11*BV$8),3,0))))</f>
        <v>0</v>
      </c>
      <c r="BW31" s="239">
        <f>IF(OR(SUMIF(BW$12:BW30,2,BW$12:BW30)=2,SUMIF(BW$12:BW30,1,BW$12:BW30)=1,SUM(BW$12:BW30)=1,SUM(BW$12:BW30)=2),0,IF($C31+$ED30&gt;($ED$11*BW$8),1,IF($C31+$D31+$E31+$F31+$ED30&gt;($ED$11*BW$8),2,IF($C31+$D31+$E31+$F31+$G31+$ED30&gt;($ED$11*BW$8),3,0))))</f>
        <v>0</v>
      </c>
      <c r="BX31" s="239">
        <f>IF(OR(SUMIF(BX$12:BX30,2,BX$12:BX30)=2,SUMIF(BX$12:BX30,1,BX$12:BX30)=1,SUM(BX$12:BX30)=1,SUM(BX$12:BX30)=2),0,IF($C31+$ED30&gt;($ED$11*BX$8),1,IF($C31+$D31+$E31+$F31+$ED30&gt;($ED$11*BX$8),2,IF($C31+$D31+$E31+$F31+$G31+$ED30&gt;($ED$11*BX$8),3,0))))</f>
        <v>0</v>
      </c>
      <c r="BY31" s="239">
        <f>IF(OR(SUMIF(BY$12:BY30,2,BY$12:BY30)=2,SUMIF(BY$12:BY30,1,BY$12:BY30)=1,SUM(BY$12:BY30)=1,SUM(BY$12:BY30)=2),0,IF($C31+$ED30&gt;($ED$11*BY$8),1,IF($C31+$D31+$E31+$F31+$ED30&gt;($ED$11*BY$8),2,IF($C31+$D31+$E31+$F31+$G31+$ED30&gt;($ED$11*BY$8),3,0))))</f>
        <v>0</v>
      </c>
      <c r="BZ31" s="239">
        <f>IF(OR(SUMIF(BZ$12:BZ30,2,BZ$12:BZ30)=2,SUMIF(BZ$12:BZ30,1,BZ$12:BZ30)=1,SUM(BZ$12:BZ30)=1,SUM(BZ$12:BZ30)=2),0,IF($C31+$ED30&gt;($ED$11*BZ$8),1,IF($C31+$D31+$E31+$F31+$ED30&gt;($ED$11*BZ$8),2,IF($C31+$D31+$E31+$F31+$G31+$ED30&gt;($ED$11*BZ$8),3,0))))</f>
        <v>0</v>
      </c>
      <c r="CA31" s="239">
        <f>IF(OR(SUMIF(CA$12:CA30,2,CA$12:CA30)=2,SUMIF(CA$12:CA30,1,CA$12:CA30)=1,SUM(CA$12:CA30)=1,SUM(CA$12:CA30)=2),0,IF($C31+$ED30&gt;($ED$11*CA$8),1,IF($C31+$D31+$E31+$F31+$ED30&gt;($ED$11*CA$8),2,IF($C31+$D31+$E31+$F31+$G31+$ED30&gt;($ED$11*CA$8),3,0))))</f>
        <v>0</v>
      </c>
      <c r="CB31" s="239">
        <f>IF(OR(SUMIF(CB$12:CB30,2,CB$12:CB30)=2,SUMIF(CB$12:CB30,1,CB$12:CB30)=1,SUM(CB$12:CB30)=1,SUM(CB$12:CB30)=2),0,IF($C31+$ED30&gt;($ED$11*CB$8),1,IF($C31+$D31+$E31+$F31+$ED30&gt;($ED$11*CB$8),2,IF($C31+$D31+$E31+$F31+$G31+$ED30&gt;($ED$11*CB$8),3,0))))</f>
        <v>0</v>
      </c>
      <c r="CC31" s="239">
        <f>IF(OR(SUMIF(CC$12:CC30,2,CC$12:CC30)=2,SUMIF(CC$12:CC30,1,CC$12:CC30)=1,SUM(CC$12:CC30)=1,SUM(CC$12:CC30)=2),0,IF($C31+$ED30&gt;($ED$11*CC$8),1,IF($C31+$D31+$E31+$F31+$ED30&gt;($ED$11*CC$8),2,IF($C31+$D31+$E31+$F31+$G31+$ED30&gt;($ED$11*CC$8),3,0))))</f>
        <v>0</v>
      </c>
      <c r="CD31" s="239">
        <f>IF(OR(SUMIF(CD$12:CD30,2,CD$12:CD30)=2,SUMIF(CD$12:CD30,1,CD$12:CD30)=1,SUM(CD$12:CD30)=1,SUM(CD$12:CD30)=2),0,IF($C31+$ED30&gt;($ED$11*CD$8),1,IF($C31+$D31+$E31+$F31+$ED30&gt;($ED$11*CD$8),2,IF($C31+$D31+$E31+$F31+$G31+$ED30&gt;($ED$11*CD$8),3,0))))</f>
        <v>0</v>
      </c>
      <c r="CE31" s="239">
        <f>IF(OR(SUMIF(CE$12:CE30,2,CE$12:CE30)=2,SUMIF(CE$12:CE30,1,CE$12:CE30)=1,SUM(CE$12:CE30)=1,SUM(CE$12:CE30)=2),0,IF($C31+$ED30&gt;($ED$11*CE$8),1,IF($C31+$D31+$E31+$F31+$ED30&gt;($ED$11*CE$8),2,IF($C31+$D31+$E31+$F31+$G31+$ED30&gt;($ED$11*CE$8),3,0))))</f>
        <v>0</v>
      </c>
      <c r="CF31" s="239">
        <f>IF(OR(SUMIF(CF$12:CF30,2,CF$12:CF30)=2,SUMIF(CF$12:CF30,1,CF$12:CF30)=1,SUM(CF$12:CF30)=1,SUM(CF$12:CF30)=2),0,IF($C31+$ED30&gt;($ED$11*CF$8),1,IF($C31+$D31+$E31+$F31+$ED30&gt;($ED$11*CF$8),2,IF($C31+$D31+$E31+$F31+$G31+$ED30&gt;($ED$11*CF$8),3,0))))</f>
        <v>0</v>
      </c>
      <c r="CG31" s="239">
        <f>IF(OR(SUMIF(CG$12:CG30,2,CG$12:CG30)=2,SUMIF(CG$12:CG30,1,CG$12:CG30)=1,SUM(CG$12:CG30)=1,SUM(CG$12:CG30)=2),0,IF($C31+$ED30&gt;($ED$11*CG$8),1,IF($C31+$D31+$E31+$F31+$ED30&gt;($ED$11*CG$8),2,IF($C31+$D31+$E31+$F31+$G31+$ED30&gt;($ED$11*CG$8),3,0))))</f>
        <v>0</v>
      </c>
      <c r="CH31" s="239">
        <f>IF(OR(SUMIF(CH$12:CH30,2,CH$12:CH30)=2,SUMIF(CH$12:CH30,1,CH$12:CH30)=1,SUM(CH$12:CH30)=1,SUM(CH$12:CH30)=2),0,IF($C31+$ED30&gt;($ED$11*CH$8),1,IF($C31+$D31+$E31+$F31+$ED30&gt;($ED$11*CH$8),2,IF($C31+$D31+$E31+$F31+$G31+$ED30&gt;($ED$11*CH$8),3,0))))</f>
        <v>0</v>
      </c>
      <c r="CI31" s="239">
        <f>IF(OR(SUMIF(CI$12:CI30,2,CI$12:CI30)=2,SUMIF(CI$12:CI30,1,CI$12:CI30)=1,SUM(CI$12:CI30)=1,SUM(CI$12:CI30)=2),0,IF($C31+$ED30&gt;($ED$11*CI$8),1,IF($C31+$D31+$E31+$F31+$ED30&gt;($ED$11*CI$8),2,IF($C31+$D31+$E31+$F31+$G31+$ED30&gt;($ED$11*CI$8),3,0))))</f>
        <v>0</v>
      </c>
      <c r="CJ31" s="239">
        <f>IF(OR(SUMIF(CJ$12:CJ30,2,CJ$12:CJ30)=2,SUMIF(CJ$12:CJ30,1,CJ$12:CJ30)=1,SUM(CJ$12:CJ30)=1,SUM(CJ$12:CJ30)=2),0,IF($C31+$ED30&gt;($ED$11*CJ$8),1,IF($C31+$D31+$E31+$F31+$ED30&gt;($ED$11*CJ$8),2,IF($C31+$D31+$E31+$F31+$G31+$ED30&gt;($ED$11*CJ$8),3,0))))</f>
        <v>0</v>
      </c>
      <c r="CK31" s="239">
        <f>IF(OR(SUMIF(CK$12:CK30,2,CK$12:CK30)=2,SUMIF(CK$12:CK30,1,CK$12:CK30)=1,SUM(CK$12:CK30)=1,SUM(CK$12:CK30)=2),0,IF($C31+$ED30&gt;($ED$11*CK$8),1,IF($C31+$D31+$E31+$F31+$ED30&gt;($ED$11*CK$8),2,IF($C31+$D31+$E31+$F31+$G31+$ED30&gt;($ED$11*CK$8),3,0))))</f>
        <v>0</v>
      </c>
      <c r="CL31" s="239">
        <f>IF(OR(SUMIF(CL$12:CL30,2,CL$12:CL30)=2,SUMIF(CL$12:CL30,1,CL$12:CL30)=1,SUM(CL$12:CL30)=1,SUM(CL$12:CL30)=2),0,IF($C31+$ED30&gt;($ED$11*CL$8),1,IF($C31+$D31+$E31+$F31+$ED30&gt;($ED$11*CL$8),2,IF($C31+$D31+$E31+$F31+$G31+$ED30&gt;($ED$11*CL$8),3,0))))</f>
        <v>0</v>
      </c>
      <c r="CM31" s="239">
        <f>IF(OR(SUMIF(CM$12:CM30,2,CM$12:CM30)=2,SUMIF(CM$12:CM30,1,CM$12:CM30)=1,SUM(CM$12:CM30)=1,SUM(CM$12:CM30)=2),0,IF($C31+$ED30&gt;($ED$11*CM$8),1,IF($C31+$D31+$E31+$F31+$ED30&gt;($ED$11*CM$8),2,IF($C31+$D31+$E31+$F31+$G31+$ED30&gt;($ED$11*CM$8),3,0))))</f>
        <v>0</v>
      </c>
      <c r="CN31" s="239">
        <f>IF(OR(SUMIF(CN$12:CN30,2,CN$12:CN30)=2,SUMIF(CN$12:CN30,1,CN$12:CN30)=1,SUM(CN$12:CN30)=1,SUM(CN$12:CN30)=2),0,IF($C31+$ED30&gt;($ED$11*CN$8),1,IF($C31+$D31+$E31+$F31+$ED30&gt;($ED$11*CN$8),2,IF($C31+$D31+$E31+$F31+$G31+$ED30&gt;($ED$11*CN$8),3,0))))</f>
        <v>0</v>
      </c>
      <c r="CO31" s="239">
        <f>IF(OR(SUMIF(CO$12:CO30,2,CO$12:CO30)=2,SUMIF(CO$12:CO30,1,CO$12:CO30)=1,SUM(CO$12:CO30)=1,SUM(CO$12:CO30)=2),0,IF($C31+$ED30&gt;($ED$11*CO$8),1,IF($C31+$D31+$E31+$F31+$ED30&gt;($ED$11*CO$8),2,IF($C31+$D31+$E31+$F31+$G31+$ED30&gt;($ED$11*CO$8),3,0))))</f>
        <v>0</v>
      </c>
      <c r="CP31" s="239">
        <f>IF(OR(SUMIF(CP$12:CP30,2,CP$12:CP30)=2,SUMIF(CP$12:CP30,1,CP$12:CP30)=1,SUM(CP$12:CP30)=1,SUM(CP$12:CP30)=2),0,IF($C31+$ED30&gt;($ED$11*CP$8),1,IF($C31+$D31+$E31+$F31+$ED30&gt;($ED$11*CP$8),2,IF($C31+$D31+$E31+$F31+$G31+$ED30&gt;($ED$11*CP$8),3,0))))</f>
        <v>0</v>
      </c>
      <c r="CQ31" s="239">
        <f>IF(OR(SUMIF(CQ$12:CQ30,2,CQ$12:CQ30)=2,SUMIF(CQ$12:CQ30,1,CQ$12:CQ30)=1,SUM(CQ$12:CQ30)=1,SUM(CQ$12:CQ30)=2),0,IF($C31+$ED30&gt;($ED$11*CQ$8),1,IF($C31+$D31+$E31+$F31+$ED30&gt;($ED$11*CQ$8),2,IF($C31+$D31+$E31+$F31+$G31+$ED30&gt;($ED$11*CQ$8),3,0))))</f>
        <v>0</v>
      </c>
      <c r="CR31" s="239">
        <f>IF(OR(SUMIF(CR$12:CR30,2,CR$12:CR30)=2,SUMIF(CR$12:CR30,1,CR$12:CR30)=1,SUM(CR$12:CR30)=1,SUM(CR$12:CR30)=2),0,IF($C31+$ED30&gt;($ED$11*CR$8),1,IF($C31+$D31+$E31+$F31+$ED30&gt;($ED$11*CR$8),2,IF($C31+$D31+$E31+$F31+$G31+$ED30&gt;($ED$11*CR$8),3,0))))</f>
        <v>0</v>
      </c>
      <c r="CS31" s="239">
        <f>IF(OR(SUMIF(CS$12:CS30,2,CS$12:CS30)=2,SUMIF(CS$12:CS30,1,CS$12:CS30)=1,SUM(CS$12:CS30)=1,SUM(CS$12:CS30)=2),0,IF($C31+$ED30&gt;($ED$11*CS$8),1,IF($C31+$D31+$E31+$F31+$ED30&gt;($ED$11*CS$8),2,IF($C31+$D31+$E31+$F31+$G31+$ED30&gt;($ED$11*CS$8),3,0))))</f>
        <v>0</v>
      </c>
      <c r="CT31" s="239">
        <f>IF(OR(SUMIF(CT$12:CT30,2,CT$12:CT30)=2,SUMIF(CT$12:CT30,1,CT$12:CT30)=1,SUM(CT$12:CT30)=1,SUM(CT$12:CT30)=2),0,IF($C31+$ED30&gt;($ED$11*CT$8),1,IF($C31+$D31+$E31+$F31+$ED30&gt;($ED$11*CT$8),2,IF($C31+$D31+$E31+$F31+$G31+$ED30&gt;($ED$11*CT$8),3,0))))</f>
        <v>0</v>
      </c>
      <c r="CU31" s="239">
        <f>IF(OR(SUMIF(CU$12:CU30,2,CU$12:CU30)=2,SUMIF(CU$12:CU30,1,CU$12:CU30)=1,SUM(CU$12:CU30)=1,SUM(CU$12:CU30)=2),0,IF($C31+$ED30&gt;($ED$11*CU$8),1,IF($C31+$D31+$E31+$F31+$ED30&gt;($ED$11*CU$8),2,IF($C31+$D31+$E31+$F31+$G31+$ED30&gt;($ED$11*CU$8),3,0))))</f>
        <v>0</v>
      </c>
      <c r="CV31" s="239">
        <f>IF(OR(SUMIF(CV$12:CV30,2,CV$12:CV30)=2,SUMIF(CV$12:CV30,1,CV$12:CV30)=1,SUM(CV$12:CV30)=1,SUM(CV$12:CV30)=2),0,IF($C31+$ED30&gt;($ED$11*CV$8),1,IF($C31+$D31+$E31+$F31+$ED30&gt;($ED$11*CV$8),2,IF($C31+$D31+$E31+$F31+$G31+$ED30&gt;($ED$11*CV$8),3,0))))</f>
        <v>0</v>
      </c>
      <c r="CW31" s="239">
        <f>IF(OR(SUMIF(CW$12:CW30,2,CW$12:CW30)=2,SUMIF(CW$12:CW30,1,CW$12:CW30)=1,SUM(CW$12:CW30)=1,SUM(CW$12:CW30)=2),0,IF($C31+$ED30&gt;($ED$11*CW$8),1,IF($C31+$D31+$E31+$F31+$ED30&gt;($ED$11*CW$8),2,IF($C31+$D31+$E31+$F31+$G31+$ED30&gt;($ED$11*CW$8),3,0))))</f>
        <v>0</v>
      </c>
      <c r="CX31" s="239">
        <f>IF(OR(SUMIF(CX$12:CX30,2,CX$12:CX30)=2,SUMIF(CX$12:CX30,1,CX$12:CX30)=1,SUM(CX$12:CX30)=1,SUM(CX$12:CX30)=2),0,IF($C31+$ED30&gt;($ED$11*CX$8),1,IF($C31+$D31+$E31+$F31+$ED30&gt;($ED$11*CX$8),2,IF($C31+$D31+$E31+$F31+$G31+$ED30&gt;($ED$11*CX$8),3,0))))</f>
        <v>0</v>
      </c>
      <c r="CY31" s="239">
        <f>IF(OR(SUMIF(CY$12:CY30,2,CY$12:CY30)=2,SUMIF(CY$12:CY30,1,CY$12:CY30)=1,SUM(CY$12:CY30)=1,SUM(CY$12:CY30)=2),0,IF($C31+$ED30&gt;($ED$11*CY$8),1,IF($C31+$D31+$E31+$F31+$ED30&gt;($ED$11*CY$8),2,IF($C31+$D31+$E31+$F31+$G31+$ED30&gt;($ED$11*CY$8),3,0))))</f>
        <v>0</v>
      </c>
      <c r="CZ31" s="239">
        <f>IF(OR(SUMIF(CZ$12:CZ30,2,CZ$12:CZ30)=2,SUMIF(CZ$12:CZ30,1,CZ$12:CZ30)=1,SUM(CZ$12:CZ30)=1,SUM(CZ$12:CZ30)=2),0,IF($C31+$ED30&gt;($ED$11*CZ$8),1,IF($C31+$D31+$E31+$F31+$ED30&gt;($ED$11*CZ$8),2,IF($C31+$D31+$E31+$F31+$G31+$ED30&gt;($ED$11*CZ$8),3,0))))</f>
        <v>0</v>
      </c>
      <c r="DA31" s="239">
        <f>IF(OR(SUMIF(DA$12:DA30,2,DA$12:DA30)=2,SUMIF(DA$12:DA30,1,DA$12:DA30)=1,SUM(DA$12:DA30)=1,SUM(DA$12:DA30)=2),0,IF($C31+$ED30&gt;($ED$11*DA$8),1,IF($C31+$D31+$E31+$F31+$ED30&gt;($ED$11*DA$8),2,IF($C31+$D31+$E31+$F31+$G31+$ED30&gt;($ED$11*DA$8),3,0))))</f>
        <v>0</v>
      </c>
      <c r="DB31" s="239">
        <f>IF(OR(SUMIF(DB$12:DB30,2,DB$12:DB30)=2,SUMIF(DB$12:DB30,1,DB$12:DB30)=1,SUM(DB$12:DB30)=1,SUM(DB$12:DB30)=2),0,IF($C31+$ED30&gt;($ED$11*DB$8),1,IF($C31+$D31+$E31+$F31+$ED30&gt;($ED$11*DB$8),2,IF($C31+$D31+$E31+$F31+$G31+$ED30&gt;($ED$11*DB$8),3,0))))</f>
        <v>0</v>
      </c>
      <c r="DC31" s="239">
        <f>IF(OR(SUMIF(DC$12:DC30,2,DC$12:DC30)=2,SUMIF(DC$12:DC30,1,DC$12:DC30)=1,SUM(DC$12:DC30)=1,SUM(DC$12:DC30)=2),0,IF($C31+$ED30&gt;($ED$11*DC$8),1,IF($C31+$D31+$E31+$F31+$ED30&gt;($ED$11*DC$8),2,IF($C31+$D31+$E31+$F31+$G31+$ED30&gt;($ED$11*DC$8),3,0))))</f>
        <v>0</v>
      </c>
      <c r="DD31" s="239">
        <f>IF(OR(SUMIF(DD$12:DD30,2,DD$12:DD30)=2,SUMIF(DD$12:DD30,1,DD$12:DD30)=1,SUM(DD$12:DD30)=1,SUM(DD$12:DD30)=2),0,IF($C31+$ED30&gt;($ED$11*DD$8),1,IF($C31+$D31+$E31+$F31+$ED30&gt;($ED$11*DD$8),2,IF($C31+$D31+$E31+$F31+$G31+$ED30&gt;($ED$11*DD$8),3,0))))</f>
        <v>0</v>
      </c>
      <c r="DE31" s="239">
        <f>IF(OR(SUMIF(DE$12:DE30,2,DE$12:DE30)=2,SUMIF(DE$12:DE30,1,DE$12:DE30)=1,SUM(DE$12:DE30)=1,SUM(DE$12:DE30)=2),0,IF($C31+$ED30&gt;($ED$11*DE$8),1,IF($C31+$D31+$E31+$F31+$ED30&gt;($ED$11*DE$8),2,IF($C31+$D31+$E31+$F31+$G31+$ED30&gt;($ED$11*DE$8),3,0))))</f>
        <v>0</v>
      </c>
      <c r="DF31" s="239">
        <f>IF(OR(SUMIF(DF$12:DF30,2,DF$12:DF30)=2,SUMIF(DF$12:DF30,1,DF$12:DF30)=1,SUM(DF$12:DF30)=1,SUM(DF$12:DF30)=2),0,IF($C31+$ED30&gt;($ED$11*DF$8),1,IF($C31+$D31+$E31+$F31+$ED30&gt;($ED$11*DF$8),2,IF($C31+$D31+$E31+$F31+$G31+$ED30&gt;($ED$11*DF$8),3,0))))</f>
        <v>0</v>
      </c>
      <c r="DG31" s="239">
        <f>IF(OR(SUMIF(DG$12:DG30,2,DG$12:DG30)=2,SUMIF(DG$12:DG30,1,DG$12:DG30)=1,SUM(DG$12:DG30)=1,SUM(DG$12:DG30)=2),0,IF($C31+$ED30&gt;($ED$11*DG$8),1,IF($C31+$D31+$E31+$F31+$ED30&gt;($ED$11*DG$8),2,IF($C31+$D31+$E31+$F31+$G31+$ED30&gt;($ED$11*DG$8),3,0))))</f>
        <v>0</v>
      </c>
      <c r="DH31" s="239">
        <f>IF(OR(SUMIF(DH$12:DH30,2,DH$12:DH30)=2,SUMIF(DH$12:DH30,1,DH$12:DH30)=1,SUM(DH$12:DH30)=1,SUM(DH$12:DH30)=2),0,IF($C31+$ED30&gt;($ED$11*DH$8),1,IF($C31+$D31+$E31+$F31+$ED30&gt;($ED$11*DH$8),2,IF($C31+$D31+$E31+$F31+$G31+$ED30&gt;($ED$11*DH$8),3,0))))</f>
        <v>0</v>
      </c>
      <c r="DI31" s="239">
        <f>IF(OR(SUMIF(DI$12:DI30,2,DI$12:DI30)=2,SUMIF(DI$12:DI30,1,DI$12:DI30)=1,SUM(DI$12:DI30)=1,SUM(DI$12:DI30)=2),0,IF($C31+$ED30&gt;($ED$11*DI$8),1,IF($C31+$D31+$E31+$F31+$ED30&gt;($ED$11*DI$8),2,IF($C31+$D31+$E31+$F31+$G31+$ED30&gt;($ED$11*DI$8),3,0))))</f>
        <v>0</v>
      </c>
      <c r="DJ31" s="239">
        <f>IF(OR(SUMIF(DJ$12:DJ30,2,DJ$12:DJ30)=2,SUMIF(DJ$12:DJ30,1,DJ$12:DJ30)=1,SUM(DJ$12:DJ30)=1,SUM(DJ$12:DJ30)=2),0,IF($C31+$ED30&gt;($ED$11*DJ$8),1,IF($C31+$D31+$E31+$F31+$ED30&gt;($ED$11*DJ$8),2,IF($C31+$D31+$E31+$F31+$G31+$ED30&gt;($ED$11*DJ$8),3,0))))</f>
        <v>0</v>
      </c>
      <c r="DK31" s="239">
        <f>IF(OR(SUMIF(DK$12:DK30,2,DK$12:DK30)=2,SUMIF(DK$12:DK30,1,DK$12:DK30)=1,SUM(DK$12:DK30)=1,SUM(DK$12:DK30)=2),0,IF($C31+$ED30&gt;($ED$11*DK$8),1,IF($C31+$D31+$E31+$F31+$ED30&gt;($ED$11*DK$8),2,IF($C31+$D31+$E31+$F31+$G31+$ED30&gt;($ED$11*DK$8),3,0))))</f>
        <v>0</v>
      </c>
      <c r="DL31" s="239">
        <f>IF(OR(SUMIF(DL$12:DL30,2,DL$12:DL30)=2,SUMIF(DL$12:DL30,1,DL$12:DL30)=1,SUM(DL$12:DL30)=1,SUM(DL$12:DL30)=2),0,IF($C31+$ED30&gt;($ED$11*DL$8),1,IF($C31+$D31+$E31+$F31+$ED30&gt;($ED$11*DL$8),2,IF($C31+$D31+$E31+$F31+$G31+$ED30&gt;($ED$11*DL$8),3,0))))</f>
        <v>0</v>
      </c>
      <c r="DM31" s="239">
        <f>IF(OR(SUMIF(DM$12:DM30,2,DM$12:DM30)=2,SUMIF(DM$12:DM30,1,DM$12:DM30)=1,SUM(DM$12:DM30)=1,SUM(DM$12:DM30)=2),0,IF($C31+$ED30&gt;($ED$11*DM$8),1,IF($C31+$D31+$E31+$F31+$ED30&gt;($ED$11*DM$8),2,IF($C31+$D31+$E31+$F31+$G31+$ED30&gt;($ED$11*DM$8),3,0))))</f>
        <v>0</v>
      </c>
      <c r="DN31" s="239">
        <f>IF(OR(SUMIF(DN$12:DN30,2,DN$12:DN30)=2,SUMIF(DN$12:DN30,1,DN$12:DN30)=1,SUM(DN$12:DN30)=1,SUM(DN$12:DN30)=2),0,IF($C31+$ED30&gt;($ED$11*DN$8),1,IF($C31+$D31+$E31+$F31+$ED30&gt;($ED$11*DN$8),2,IF($C31+$D31+$E31+$F31+$G31+$ED30&gt;($ED$11*DN$8),3,0))))</f>
        <v>0</v>
      </c>
      <c r="DO31" s="239">
        <f>IF(OR(SUMIF(DO$12:DO30,2,DO$12:DO30)=2,SUMIF(DO$12:DO30,1,DO$12:DO30)=1,SUM(DO$12:DO30)=1,SUM(DO$12:DO30)=2),0,IF($C31+$ED30&gt;($ED$11*DO$8),1,IF($C31+$D31+$E31+$F31+$ED30&gt;($ED$11*DO$8),2,IF($C31+$D31+$E31+$F31+$G31+$ED30&gt;($ED$11*DO$8),3,0))))</f>
        <v>0</v>
      </c>
      <c r="DP31" s="239">
        <f>IF(OR(SUMIF(DP$12:DP30,2,DP$12:DP30)=2,SUMIF(DP$12:DP30,1,DP$12:DP30)=1,SUM(DP$12:DP30)=1,SUM(DP$12:DP30)=2),0,IF($C31+$ED30&gt;($ED$11*DP$8),1,IF($C31+$D31+$E31+$F31+$ED30&gt;($ED$11*DP$8),2,IF($C31+$D31+$E31+$F31+$G31+$ED30&gt;($ED$11*DP$8),3,0))))</f>
        <v>0</v>
      </c>
      <c r="DQ31" s="239">
        <f>IF(OR(SUMIF(DQ$12:DQ30,2,DQ$12:DQ30)=2,SUMIF(DQ$12:DQ30,1,DQ$12:DQ30)=1,SUM(DQ$12:DQ30)=1,SUM(DQ$12:DQ30)=2),0,IF($C31+$ED30&gt;($ED$11*DQ$8),1,IF($C31+$D31+$E31+$F31+$ED30&gt;($ED$11*DQ$8),2,IF($C31+$D31+$E31+$F31+$G31+$ED30&gt;($ED$11*DQ$8),3,0))))</f>
        <v>0</v>
      </c>
      <c r="DR31" s="239">
        <f>IF(OR(SUMIF(DR$12:DR30,2,DR$12:DR30)=2,SUMIF(DR$12:DR30,1,DR$12:DR30)=1,SUM(DR$12:DR30)=1,SUM(DR$12:DR30)=2),0,IF($C31+$ED30&gt;($ED$11*DR$8),1,IF($C31+$D31+$E31+$F31+$ED30&gt;($ED$11*DR$8),2,IF($C31+$D31+$E31+$F31+$G31+$ED30&gt;($ED$11*DR$8),3,0))))</f>
        <v>0</v>
      </c>
      <c r="DS31" s="239">
        <f>IF(OR(SUMIF(DS$12:DS30,2,DS$12:DS30)=2,SUMIF(DS$12:DS30,1,DS$12:DS30)=1,SUM(DS$12:DS30)=1,SUM(DS$12:DS30)=2),0,IF($C31+$ED30&gt;($ED$11*DS$8),1,IF($C31+$D31+$E31+$F31+$ED30&gt;($ED$11*DS$8),2,IF($C31+$D31+$E31+$F31+$G31+$ED30&gt;($ED$11*DS$8),3,0))))</f>
        <v>0</v>
      </c>
      <c r="DT31" s="239">
        <f>IF(OR(SUMIF(DT$12:DT30,2,DT$12:DT30)=2,SUMIF(DT$12:DT30,1,DT$12:DT30)=1,SUM(DT$12:DT30)=1,SUM(DT$12:DT30)=2),0,IF($C31+$ED30&gt;($ED$11*DT$8),1,IF($C31+$D31+$E31+$F31+$ED30&gt;($ED$11*DT$8),2,IF($C31+$D31+$E31+$F31+$G31+$ED30&gt;($ED$11*DT$8),3,0))))</f>
        <v>0</v>
      </c>
      <c r="DU31" s="239">
        <f>IF(OR(SUMIF(DU$12:DU30,2,DU$12:DU30)=2,SUMIF(DU$12:DU30,1,DU$12:DU30)=1,SUM(DU$12:DU30)=1,SUM(DU$12:DU30)=2),0,IF($C31+$ED30&gt;($ED$11*DU$8),1,IF($C31+$D31+$E31+$F31+$ED30&gt;($ED$11*DU$8),2,IF($C31+$D31+$E31+$F31+$G31+$ED30&gt;($ED$11*DU$8),3,0))))</f>
        <v>0</v>
      </c>
      <c r="DV31" s="239">
        <f>IF(OR(SUMIF(DV$12:DV30,2,DV$12:DV30)=2,SUMIF(DV$12:DV30,1,DV$12:DV30)=1,SUM(DV$12:DV30)=1,SUM(DV$12:DV30)=2),0,IF($C31+$ED30&gt;($ED$11*DV$8),1,IF($C31+$D31+$E31+$F31+$ED30&gt;($ED$11*DV$8),2,IF($C31+$D31+$E31+$F31+$G31+$ED30&gt;($ED$11*DV$8),3,0))))</f>
        <v>0</v>
      </c>
      <c r="DW31" s="239">
        <f>IF(OR(SUMIF(DW$12:DW30,2,DW$12:DW30)=2,SUMIF(DW$12:DW30,1,DW$12:DW30)=1,SUM(DW$12:DW30)=1,SUM(DW$12:DW30)=2),0,IF($C31+$ED30&gt;($ED$11*DW$8),1,IF($C31+$D31+$E31+$F31+$ED30&gt;($ED$11*DW$8),2,IF($C31+$D31+$E31+$F31+$G31+$ED30&gt;($ED$11*DW$8),3,0))))</f>
        <v>0</v>
      </c>
      <c r="DX31" s="239">
        <f>IF(OR(SUMIF(DX$12:DX30,2,DX$12:DX30)=2,SUMIF(DX$12:DX30,1,DX$12:DX30)=1,SUM(DX$12:DX30)=1,SUM(DX$12:DX30)=2),0,IF($C31+$ED30&gt;($ED$11*DX$8),1,IF($C31+$D31+$E31+$F31+$ED30&gt;($ED$11*DX$8),2,IF($C31+$D31+$E31+$F31+$G31+$ED30&gt;($ED$11*DX$8),3,0))))</f>
        <v>0</v>
      </c>
      <c r="DY31" s="239">
        <f>IF(OR(SUMIF(DY$12:DY30,2,DY$12:DY30)=2,SUMIF(DY$12:DY30,1,DY$12:DY30)=1,SUM(DY$12:DY30)=1,SUM(DY$12:DY30)=2),0,IF($C31+$ED30&gt;($ED$11*DY$8),1,IF($C31+$D31+$E31+$F31+$ED30&gt;($ED$11*DY$8),2,IF($C31+$D31+$E31+$F31+$G31+$ED30&gt;($ED$11*DY$8),3,0))))</f>
        <v>0</v>
      </c>
      <c r="DZ31" s="239">
        <f>IF(OR(SUMIF(DZ$12:DZ30,2,DZ$12:DZ30)=2,SUMIF(DZ$12:DZ30,1,DZ$12:DZ30)=1,SUM(DZ$12:DZ30)=1,SUM(DZ$12:DZ30)=2),0,IF($C31+$ED30&gt;($ED$11*DZ$8),1,IF($C31+$D31+$E31+$F31+$ED30&gt;($ED$11*DZ$8),2,IF($C31+$D31+$E31+$F31+$G31+$ED30&gt;($ED$11*DZ$8),3,0))))</f>
        <v>0</v>
      </c>
      <c r="EA31" s="239">
        <f>IF(OR(SUMIF(EA$12:EA30,2,EA$12:EA30)=2,SUMIF(EA$12:EA30,1,EA$12:EA30)=1,SUM(EA$12:EA30)=1,SUM(EA$12:EA30)=2),0,IF($C31+$ED30&gt;($ED$11*EA$8),1,IF($C31+$D31+$E31+$F31+$ED30&gt;($ED$11*EA$8),2,IF($C31+$D31+$E31+$F31+$G31+$ED30&gt;($ED$11*EA$8),3,0))))</f>
        <v>0</v>
      </c>
      <c r="EB31" s="239">
        <f>IF(OR(SUMIF(EB$12:EB30,2,EB$12:EB30)=2,SUMIF(EB$12:EB30,1,EB$12:EB30)=1,SUM(EB$12:EB30)=1,SUM(EB$12:EB30)=2),0,IF($C31+$ED30&gt;($ED$11*EB$8),1,IF($C31+$D31+$E31+$F31+$ED30&gt;($ED$11*EB$8),2,IF($C31+$D31+$E31+$F31+$G31+$ED30&gt;($ED$11*EB$8),3,0))))</f>
        <v>0</v>
      </c>
      <c r="EC31" s="239">
        <f>IF(OR(SUMIF(EC$12:EC30,2,EC$12:EC30)=2,SUMIF(EC$12:EC30,1,EC$12:EC30)=1,SUM(EC$12:EC30)=1,SUM(EC$12:EC30)=2),0,IF($C31+$ED30&gt;($ED$11*EC$8),1,IF($C31+$D31+$E31+$F31+$ED30&gt;($ED$11*EC$8),2,IF($C31+$D31+$E31+$F31+$G31+$ED30&gt;($ED$11*EC$8),3,0))))</f>
        <v>0</v>
      </c>
      <c r="ED31" s="197">
        <f>SUM($C$12:$F31)</f>
        <v>0</v>
      </c>
    </row>
    <row r="32" spans="1:134" ht="14.1" customHeight="1">
      <c r="A32" s="236">
        <v>21</v>
      </c>
      <c r="B32" s="237"/>
      <c r="C32" s="237"/>
      <c r="D32" s="237"/>
      <c r="E32" s="237"/>
      <c r="F32" s="237"/>
      <c r="G32" s="237"/>
      <c r="H32" s="239">
        <f>IF(OR(SUMIF(H$12:H31,2,H$12:H31)=2,SUMIF(H$12:H31,1,H$12:H31)=1,SUM(H$12:H31)=1,SUM(H$12:H31)=2),0,IF($C32+$ED31&gt;($ED$11*H$8),1,IF($C32+$D32+$E32+$F32+$ED31&gt;($ED$11*H$8),2,IF($C32+$D32+$E32+$F32+$G32+$ED31&gt;($ED$11*H$8),3,0))))</f>
        <v>0</v>
      </c>
      <c r="I32" s="239">
        <f>IF(OR(SUMIF(I$12:I31,2,I$12:I31)=2,SUMIF(I$12:I31,1,I$12:I31)=1,SUM(I$12:I31)=1,SUM(I$12:I31)=2),0,IF($C32+$ED31&gt;($ED$11*I$8),1,IF($C32+$D32+$E32+$F32+$ED31&gt;($ED$11*I$8),2,IF($C32+$D32+$E32+$F32+$G32+$ED31&gt;($ED$11*I$8),3,0))))</f>
        <v>0</v>
      </c>
      <c r="J32" s="239">
        <f>IF(OR(SUMIF(J$12:J31,2,J$12:J31)=2,SUMIF(J$12:J31,1,J$12:J31)=1,SUM(J$12:J31)=1,SUM(J$12:J31)=2),0,IF($C32+$ED31&gt;($ED$11*J$8),1,IF($C32+$D32+$E32+$F32+$ED31&gt;($ED$11*J$8),2,IF($C32+$D32+$E32+$F32+$G32+$ED31&gt;($ED$11*J$8),3,0))))</f>
        <v>0</v>
      </c>
      <c r="K32" s="239">
        <f>IF(OR(SUMIF(K$12:K31,2,K$12:K31)=2,SUMIF(K$12:K31,1,K$12:K31)=1,SUM(K$12:K31)=1,SUM(K$12:K31)=2),0,IF($C32+$ED31&gt;($ED$11*K$8),1,IF($C32+$D32+$E32+$F32+$ED31&gt;($ED$11*K$8),2,IF($C32+$D32+$E32+$F32+$G32+$ED31&gt;($ED$11*K$8),3,0))))</f>
        <v>0</v>
      </c>
      <c r="L32" s="239">
        <f>IF(OR(SUMIF(L$12:L31,2,L$12:L31)=2,SUMIF(L$12:L31,1,L$12:L31)=1,SUM(L$12:L31)=1,SUM(L$12:L31)=2),0,IF($C32+$ED31&gt;($ED$11*L$8),1,IF($C32+$D32+$E32+$F32+$ED31&gt;($ED$11*L$8),2,IF($C32+$D32+$E32+$F32+$G32+$ED31&gt;($ED$11*L$8),3,0))))</f>
        <v>0</v>
      </c>
      <c r="M32" s="239">
        <f>IF(OR(SUMIF(M$12:M31,2,M$12:M31)=2,SUMIF(M$12:M31,1,M$12:M31)=1,SUM(M$12:M31)=1,SUM(M$12:M31)=2),0,IF($C32+$ED31&gt;($ED$11*M$8),1,IF($C32+$D32+$E32+$F32+$ED31&gt;($ED$11*M$8),2,IF($C32+$D32+$E32+$F32+$G32+$ED31&gt;($ED$11*M$8),3,0))))</f>
        <v>0</v>
      </c>
      <c r="N32" s="239">
        <f>IF(OR(SUMIF(N$12:N31,2,N$12:N31)=2,SUMIF(N$12:N31,1,N$12:N31)=1,SUM(N$12:N31)=1,SUM(N$12:N31)=2),0,IF($C32+$ED31&gt;($ED$11*N$8),1,IF($C32+$D32+$E32+$F32+$ED31&gt;($ED$11*N$8),2,IF($C32+$D32+$E32+$F32+$G32+$ED31&gt;($ED$11*N$8),3,0))))</f>
        <v>0</v>
      </c>
      <c r="O32" s="239">
        <f>IF(OR(SUMIF(O$12:O31,2,O$12:O31)=2,SUMIF(O$12:O31,1,O$12:O31)=1,SUM(O$12:O31)=1,SUM(O$12:O31)=2),0,IF($C32+$ED31&gt;($ED$11*O$8),1,IF($C32+$D32+$E32+$F32+$ED31&gt;($ED$11*O$8),2,IF($C32+$D32+$E32+$F32+$G32+$ED31&gt;($ED$11*O$8),3,0))))</f>
        <v>0</v>
      </c>
      <c r="P32" s="239">
        <f>IF(OR(SUMIF(P$12:P31,2,P$12:P31)=2,SUMIF(P$12:P31,1,P$12:P31)=1,SUM(P$12:P31)=1,SUM(P$12:P31)=2),0,IF($C32+$ED31&gt;($ED$11*P$8),1,IF($C32+$D32+$E32+$F32+$ED31&gt;($ED$11*P$8),2,IF($C32+$D32+$E32+$F32+$G32+$ED31&gt;($ED$11*P$8),3,0))))</f>
        <v>0</v>
      </c>
      <c r="Q32" s="239">
        <f>IF(OR(SUMIF(Q$12:Q31,2,Q$12:Q31)=2,SUMIF(Q$12:Q31,1,Q$12:Q31)=1,SUM(Q$12:Q31)=1,SUM(Q$12:Q31)=2),0,IF($C32+$ED31&gt;($ED$11*Q$8),1,IF($C32+$D32+$E32+$F32+$ED31&gt;($ED$11*Q$8),2,IF($C32+$D32+$E32+$F32+$G32+$ED31&gt;($ED$11*Q$8),3,0))))</f>
        <v>0</v>
      </c>
      <c r="R32" s="239">
        <f>IF(OR(SUMIF(R$12:R31,2,R$12:R31)=2,SUMIF(R$12:R31,1,R$12:R31)=1,SUM(R$12:R31)=1,SUM(R$12:R31)=2),0,IF($C32+$ED31&gt;($ED$11*R$8),1,IF($C32+$D32+$E32+$F32+$ED31&gt;($ED$11*R$8),2,IF($C32+$D32+$E32+$F32+$G32+$ED31&gt;($ED$11*R$8),3,0))))</f>
        <v>0</v>
      </c>
      <c r="S32" s="239">
        <f>IF(OR(SUMIF(S$12:S31,2,S$12:S31)=2,SUMIF(S$12:S31,1,S$12:S31)=1,SUM(S$12:S31)=1,SUM(S$12:S31)=2),0,IF($C32+$ED31&gt;($ED$11*S$8),1,IF($C32+$D32+$E32+$F32+$ED31&gt;($ED$11*S$8),2,IF($C32+$D32+$E32+$F32+$G32+$ED31&gt;($ED$11*S$8),3,0))))</f>
        <v>0</v>
      </c>
      <c r="T32" s="239">
        <f>IF(OR(SUMIF(T$12:T31,2,T$12:T31)=2,SUMIF(T$12:T31,1,T$12:T31)=1,SUM(T$12:T31)=1,SUM(T$12:T31)=2),0,IF($C32+$ED31&gt;($ED$11*T$8),1,IF($C32+$D32+$E32+$F32+$ED31&gt;($ED$11*T$8),2,IF($C32+$D32+$E32+$F32+$G32+$ED31&gt;($ED$11*T$8),3,0))))</f>
        <v>0</v>
      </c>
      <c r="U32" s="239">
        <f>IF(OR(SUMIF(U$12:U31,2,U$12:U31)=2,SUMIF(U$12:U31,1,U$12:U31)=1,SUM(U$12:U31)=1,SUM(U$12:U31)=2),0,IF($C32+$ED31&gt;($ED$11*U$8),1,IF($C32+$D32+$E32+$F32+$ED31&gt;($ED$11*U$8),2,IF($C32+$D32+$E32+$F32+$G32+$ED31&gt;($ED$11*U$8),3,0))))</f>
        <v>0</v>
      </c>
      <c r="V32" s="239">
        <f>IF(OR(SUMIF(V$12:V31,2,V$12:V31)=2,SUMIF(V$12:V31,1,V$12:V31)=1,SUM(V$12:V31)=1,SUM(V$12:V31)=2),0,IF($C32+$ED31&gt;($ED$11*V$8),1,IF($C32+$D32+$E32+$F32+$ED31&gt;($ED$11*V$8),2,IF($C32+$D32+$E32+$F32+$G32+$ED31&gt;($ED$11*V$8),3,0))))</f>
        <v>0</v>
      </c>
      <c r="W32" s="239">
        <f>IF(OR(SUMIF(W$12:W31,2,W$12:W31)=2,SUMIF(W$12:W31,1,W$12:W31)=1,SUM(W$12:W31)=1,SUM(W$12:W31)=2),0,IF($C32+$ED31&gt;($ED$11*W$8),1,IF($C32+$D32+$E32+$F32+$ED31&gt;($ED$11*W$8),2,IF($C32+$D32+$E32+$F32+$G32+$ED31&gt;($ED$11*W$8),3,0))))</f>
        <v>0</v>
      </c>
      <c r="X32" s="239">
        <f>IF(OR(SUMIF(X$12:X31,2,X$12:X31)=2,SUMIF(X$12:X31,1,X$12:X31)=1,SUM(X$12:X31)=1,SUM(X$12:X31)=2),0,IF($C32+$ED31&gt;($ED$11*X$8),1,IF($C32+$D32+$E32+$F32+$ED31&gt;($ED$11*X$8),2,IF($C32+$D32+$E32+$F32+$G32+$ED31&gt;($ED$11*X$8),3,0))))</f>
        <v>0</v>
      </c>
      <c r="Y32" s="239">
        <f>IF(OR(SUMIF(Y$12:Y31,2,Y$12:Y31)=2,SUMIF(Y$12:Y31,1,Y$12:Y31)=1,SUM(Y$12:Y31)=1,SUM(Y$12:Y31)=2),0,IF($C32+$ED31&gt;($ED$11*Y$8),1,IF($C32+$D32+$E32+$F32+$ED31&gt;($ED$11*Y$8),2,IF($C32+$D32+$E32+$F32+$G32+$ED31&gt;($ED$11*Y$8),3,0))))</f>
        <v>0</v>
      </c>
      <c r="Z32" s="239">
        <f>IF(OR(SUMIF(Z$12:Z31,2,Z$12:Z31)=2,SUMIF(Z$12:Z31,1,Z$12:Z31)=1,SUM(Z$12:Z31)=1,SUM(Z$12:Z31)=2),0,IF($C32+$ED31&gt;($ED$11*Z$8),1,IF($C32+$D32+$E32+$F32+$ED31&gt;($ED$11*Z$8),2,IF($C32+$D32+$E32+$F32+$G32+$ED31&gt;($ED$11*Z$8),3,0))))</f>
        <v>0</v>
      </c>
      <c r="AA32" s="239">
        <f>IF(OR(SUMIF(AA$12:AA31,2,AA$12:AA31)=2,SUMIF(AA$12:AA31,1,AA$12:AA31)=1,SUM(AA$12:AA31)=1,SUM(AA$12:AA31)=2),0,IF($C32+$ED31&gt;($ED$11*AA$8),1,IF($C32+$D32+$E32+$F32+$ED31&gt;($ED$11*AA$8),2,IF($C32+$D32+$E32+$F32+$G32+$ED31&gt;($ED$11*AA$8),3,0))))</f>
        <v>0</v>
      </c>
      <c r="AB32" s="239">
        <f>IF(OR(SUMIF(AB$12:AB31,2,AB$12:AB31)=2,SUMIF(AB$12:AB31,1,AB$12:AB31)=1,SUM(AB$12:AB31)=1,SUM(AB$12:AB31)=2),0,IF($C32+$ED31&gt;($ED$11*AB$8),1,IF($C32+$D32+$E32+$F32+$ED31&gt;($ED$11*AB$8),2,IF($C32+$D32+$E32+$F32+$G32+$ED31&gt;($ED$11*AB$8),3,0))))</f>
        <v>0</v>
      </c>
      <c r="AC32" s="239">
        <f>IF(OR(SUMIF(AC$12:AC31,2,AC$12:AC31)=2,SUMIF(AC$12:AC31,1,AC$12:AC31)=1,SUM(AC$12:AC31)=1,SUM(AC$12:AC31)=2),0,IF($C32+$ED31&gt;($ED$11*AC$8),1,IF($C32+$D32+$E32+$F32+$ED31&gt;($ED$11*AC$8),2,IF($C32+$D32+$E32+$F32+$G32+$ED31&gt;($ED$11*AC$8),3,0))))</f>
        <v>0</v>
      </c>
      <c r="AD32" s="239">
        <f>IF(OR(SUMIF(AD$12:AD31,2,AD$12:AD31)=2,SUMIF(AD$12:AD31,1,AD$12:AD31)=1,SUM(AD$12:AD31)=1,SUM(AD$12:AD31)=2),0,IF($C32+$ED31&gt;($ED$11*AD$8),1,IF($C32+$D32+$E32+$F32+$ED31&gt;($ED$11*AD$8),2,IF($C32+$D32+$E32+$F32+$G32+$ED31&gt;($ED$11*AD$8),3,0))))</f>
        <v>0</v>
      </c>
      <c r="AE32" s="239">
        <f>IF(OR(SUMIF(AE$12:AE31,2,AE$12:AE31)=2,SUMIF(AE$12:AE31,1,AE$12:AE31)=1,SUM(AE$12:AE31)=1,SUM(AE$12:AE31)=2),0,IF($C32+$ED31&gt;($ED$11*AE$8),1,IF($C32+$D32+$E32+$F32+$ED31&gt;($ED$11*AE$8),2,IF($C32+$D32+$E32+$F32+$G32+$ED31&gt;($ED$11*AE$8),3,0))))</f>
        <v>0</v>
      </c>
      <c r="AF32" s="239">
        <f>IF(OR(SUMIF(AF$12:AF31,2,AF$12:AF31)=2,SUMIF(AF$12:AF31,1,AF$12:AF31)=1,SUM(AF$12:AF31)=1,SUM(AF$12:AF31)=2),0,IF($C32+$ED31&gt;($ED$11*AF$8),1,IF($C32+$D32+$E32+$F32+$ED31&gt;($ED$11*AF$8),2,IF($C32+$D32+$E32+$F32+$G32+$ED31&gt;($ED$11*AF$8),3,0))))</f>
        <v>0</v>
      </c>
      <c r="AG32" s="239">
        <f>IF(OR(SUMIF(AG$12:AG31,2,AG$12:AG31)=2,SUMIF(AG$12:AG31,1,AG$12:AG31)=1,SUM(AG$12:AG31)=1,SUM(AG$12:AG31)=2),0,IF($C32+$ED31&gt;($ED$11*AG$8),1,IF($C32+$D32+$E32+$F32+$ED31&gt;($ED$11*AG$8),2,IF($C32+$D32+$E32+$F32+$G32+$ED31&gt;($ED$11*AG$8),3,0))))</f>
        <v>0</v>
      </c>
      <c r="AH32" s="239">
        <f>IF(OR(SUMIF(AH$12:AH31,2,AH$12:AH31)=2,SUMIF(AH$12:AH31,1,AH$12:AH31)=1,SUM(AH$12:AH31)=1,SUM(AH$12:AH31)=2),0,IF($C32+$ED31&gt;($ED$11*AH$8),1,IF($C32+$D32+$E32+$F32+$ED31&gt;($ED$11*AH$8),2,IF($C32+$D32+$E32+$F32+$G32+$ED31&gt;($ED$11*AH$8),3,0))))</f>
        <v>0</v>
      </c>
      <c r="AI32" s="239">
        <f>IF(OR(SUMIF(AI$12:AI31,2,AI$12:AI31)=2,SUMIF(AI$12:AI31,1,AI$12:AI31)=1,SUM(AI$12:AI31)=1,SUM(AI$12:AI31)=2),0,IF($C32+$ED31&gt;($ED$11*AI$8),1,IF($C32+$D32+$E32+$F32+$ED31&gt;($ED$11*AI$8),2,IF($C32+$D32+$E32+$F32+$G32+$ED31&gt;($ED$11*AI$8),3,0))))</f>
        <v>0</v>
      </c>
      <c r="AJ32" s="239">
        <f>IF(OR(SUMIF(AJ$12:AJ31,2,AJ$12:AJ31)=2,SUMIF(AJ$12:AJ31,1,AJ$12:AJ31)=1,SUM(AJ$12:AJ31)=1,SUM(AJ$12:AJ31)=2),0,IF($C32+$ED31&gt;($ED$11*AJ$8),1,IF($C32+$D32+$E32+$F32+$ED31&gt;($ED$11*AJ$8),2,IF($C32+$D32+$E32+$F32+$G32+$ED31&gt;($ED$11*AJ$8),3,0))))</f>
        <v>0</v>
      </c>
      <c r="AK32" s="239">
        <f>IF(OR(SUMIF(AK$12:AK31,2,AK$12:AK31)=2,SUMIF(AK$12:AK31,1,AK$12:AK31)=1,SUM(AK$12:AK31)=1,SUM(AK$12:AK31)=2),0,IF($C32+$ED31&gt;($ED$11*AK$8),1,IF($C32+$D32+$E32+$F32+$ED31&gt;($ED$11*AK$8),2,IF($C32+$D32+$E32+$F32+$G32+$ED31&gt;($ED$11*AK$8),3,0))))</f>
        <v>0</v>
      </c>
      <c r="AL32" s="239">
        <f>IF(OR(SUMIF(AL$12:AL31,2,AL$12:AL31)=2,SUMIF(AL$12:AL31,1,AL$12:AL31)=1,SUM(AL$12:AL31)=1,SUM(AL$12:AL31)=2),0,IF($C32+$ED31&gt;($ED$11*AL$8),1,IF($C32+$D32+$E32+$F32+$ED31&gt;($ED$11*AL$8),2,IF($C32+$D32+$E32+$F32+$G32+$ED31&gt;($ED$11*AL$8),3,0))))</f>
        <v>0</v>
      </c>
      <c r="AM32" s="239">
        <f>IF(OR(SUMIF(AM$12:AM31,2,AM$12:AM31)=2,SUMIF(AM$12:AM31,1,AM$12:AM31)=1,SUM(AM$12:AM31)=1,SUM(AM$12:AM31)=2),0,IF($C32+$ED31&gt;($ED$11*AM$8),1,IF($C32+$D32+$E32+$F32+$ED31&gt;($ED$11*AM$8),2,IF($C32+$D32+$E32+$F32+$G32+$ED31&gt;($ED$11*AM$8),3,0))))</f>
        <v>0</v>
      </c>
      <c r="AN32" s="239">
        <f>IF(OR(SUMIF(AN$12:AN31,2,AN$12:AN31)=2,SUMIF(AN$12:AN31,1,AN$12:AN31)=1,SUM(AN$12:AN31)=1,SUM(AN$12:AN31)=2),0,IF($C32+$ED31&gt;($ED$11*AN$8),1,IF($C32+$D32+$E32+$F32+$ED31&gt;($ED$11*AN$8),2,IF($C32+$D32+$E32+$F32+$G32+$ED31&gt;($ED$11*AN$8),3,0))))</f>
        <v>0</v>
      </c>
      <c r="AO32" s="239">
        <f>IF(OR(SUMIF(AO$12:AO31,2,AO$12:AO31)=2,SUMIF(AO$12:AO31,1,AO$12:AO31)=1,SUM(AO$12:AO31)=1,SUM(AO$12:AO31)=2),0,IF($C32+$ED31&gt;($ED$11*AO$8),1,IF($C32+$D32+$E32+$F32+$ED31&gt;($ED$11*AO$8),2,IF($C32+$D32+$E32+$F32+$G32+$ED31&gt;($ED$11*AO$8),3,0))))</f>
        <v>0</v>
      </c>
      <c r="AP32" s="239">
        <f>IF(OR(SUMIF(AP$12:AP31,2,AP$12:AP31)=2,SUMIF(AP$12:AP31,1,AP$12:AP31)=1,SUM(AP$12:AP31)=1,SUM(AP$12:AP31)=2),0,IF($C32+$ED31&gt;($ED$11*AP$8),1,IF($C32+$D32+$E32+$F32+$ED31&gt;($ED$11*AP$8),2,IF($C32+$D32+$E32+$F32+$G32+$ED31&gt;($ED$11*AP$8),3,0))))</f>
        <v>0</v>
      </c>
      <c r="AQ32" s="239">
        <f>IF(OR(SUMIF(AQ$12:AQ31,2,AQ$12:AQ31)=2,SUMIF(AQ$12:AQ31,1,AQ$12:AQ31)=1,SUM(AQ$12:AQ31)=1,SUM(AQ$12:AQ31)=2),0,IF($C32+$ED31&gt;($ED$11*AQ$8),1,IF($C32+$D32+$E32+$F32+$ED31&gt;($ED$11*AQ$8),2,IF($C32+$D32+$E32+$F32+$G32+$ED31&gt;($ED$11*AQ$8),3,0))))</f>
        <v>0</v>
      </c>
      <c r="AR32" s="239">
        <f>IF(OR(SUMIF(AR$12:AR31,2,AR$12:AR31)=2,SUMIF(AR$12:AR31,1,AR$12:AR31)=1,SUM(AR$12:AR31)=1,SUM(AR$12:AR31)=2),0,IF($C32+$ED31&gt;($ED$11*AR$8),1,IF($C32+$D32+$E32+$F32+$ED31&gt;($ED$11*AR$8),2,IF($C32+$D32+$E32+$F32+$G32+$ED31&gt;($ED$11*AR$8),3,0))))</f>
        <v>0</v>
      </c>
      <c r="AS32" s="239">
        <f>IF(OR(SUMIF(AS$12:AS31,2,AS$12:AS31)=2,SUMIF(AS$12:AS31,1,AS$12:AS31)=1,SUM(AS$12:AS31)=1,SUM(AS$12:AS31)=2),0,IF($C32+$ED31&gt;($ED$11*AS$8),1,IF($C32+$D32+$E32+$F32+$ED31&gt;($ED$11*AS$8),2,IF($C32+$D32+$E32+$F32+$G32+$ED31&gt;($ED$11*AS$8),3,0))))</f>
        <v>0</v>
      </c>
      <c r="AT32" s="239">
        <f>IF(OR(SUMIF(AT$12:AT31,2,AT$12:AT31)=2,SUMIF(AT$12:AT31,1,AT$12:AT31)=1,SUM(AT$12:AT31)=1,SUM(AT$12:AT31)=2),0,IF($C32+$ED31&gt;($ED$11*AT$8),1,IF($C32+$D32+$E32+$F32+$ED31&gt;($ED$11*AT$8),2,IF($C32+$D32+$E32+$F32+$G32+$ED31&gt;($ED$11*AT$8),3,0))))</f>
        <v>0</v>
      </c>
      <c r="AU32" s="239">
        <f>IF(OR(SUMIF(AU$12:AU31,2,AU$12:AU31)=2,SUMIF(AU$12:AU31,1,AU$12:AU31)=1,SUM(AU$12:AU31)=1,SUM(AU$12:AU31)=2),0,IF($C32+$ED31&gt;($ED$11*AU$8),1,IF($C32+$D32+$E32+$F32+$ED31&gt;($ED$11*AU$8),2,IF($C32+$D32+$E32+$F32+$G32+$ED31&gt;($ED$11*AU$8),3,0))))</f>
        <v>0</v>
      </c>
      <c r="AV32" s="239">
        <f>IF(OR(SUMIF(AV$12:AV31,2,AV$12:AV31)=2,SUMIF(AV$12:AV31,1,AV$12:AV31)=1,SUM(AV$12:AV31)=1,SUM(AV$12:AV31)=2),0,IF($C32+$ED31&gt;($ED$11*AV$8),1,IF($C32+$D32+$E32+$F32+$ED31&gt;($ED$11*AV$8),2,IF($C32+$D32+$E32+$F32+$G32+$ED31&gt;($ED$11*AV$8),3,0))))</f>
        <v>0</v>
      </c>
      <c r="AW32" s="239">
        <f>IF(OR(SUMIF(AW$12:AW31,2,AW$12:AW31)=2,SUMIF(AW$12:AW31,1,AW$12:AW31)=1,SUM(AW$12:AW31)=1,SUM(AW$12:AW31)=2),0,IF($C32+$ED31&gt;($ED$11*AW$8),1,IF($C32+$D32+$E32+$F32+$ED31&gt;($ED$11*AW$8),2,IF($C32+$D32+$E32+$F32+$G32+$ED31&gt;($ED$11*AW$8),3,0))))</f>
        <v>0</v>
      </c>
      <c r="AX32" s="239">
        <f>IF(OR(SUMIF(AX$12:AX31,2,AX$12:AX31)=2,SUMIF(AX$12:AX31,1,AX$12:AX31)=1,SUM(AX$12:AX31)=1,SUM(AX$12:AX31)=2),0,IF($C32+$ED31&gt;($ED$11*AX$8),1,IF($C32+$D32+$E32+$F32+$ED31&gt;($ED$11*AX$8),2,IF($C32+$D32+$E32+$F32+$G32+$ED31&gt;($ED$11*AX$8),3,0))))</f>
        <v>0</v>
      </c>
      <c r="AY32" s="239">
        <f>IF(OR(SUMIF(AY$12:AY31,2,AY$12:AY31)=2,SUMIF(AY$12:AY31,1,AY$12:AY31)=1,SUM(AY$12:AY31)=1,SUM(AY$12:AY31)=2),0,IF($C32+$ED31&gt;($ED$11*AY$8),1,IF($C32+$D32+$E32+$F32+$ED31&gt;($ED$11*AY$8),2,IF($C32+$D32+$E32+$F32+$G32+$ED31&gt;($ED$11*AY$8),3,0))))</f>
        <v>0</v>
      </c>
      <c r="AZ32" s="239">
        <f>IF(OR(SUMIF(AZ$12:AZ31,2,AZ$12:AZ31)=2,SUMIF(AZ$12:AZ31,1,AZ$12:AZ31)=1,SUM(AZ$12:AZ31)=1,SUM(AZ$12:AZ31)=2),0,IF($C32+$ED31&gt;($ED$11*AZ$8),1,IF($C32+$D32+$E32+$F32+$ED31&gt;($ED$11*AZ$8),2,IF($C32+$D32+$E32+$F32+$G32+$ED31&gt;($ED$11*AZ$8),3,0))))</f>
        <v>0</v>
      </c>
      <c r="BA32" s="239">
        <f>IF(OR(SUMIF(BA$12:BA31,2,BA$12:BA31)=2,SUMIF(BA$12:BA31,1,BA$12:BA31)=1,SUM(BA$12:BA31)=1,SUM(BA$12:BA31)=2),0,IF($C32+$ED31&gt;($ED$11*BA$8),1,IF($C32+$D32+$E32+$F32+$ED31&gt;($ED$11*BA$8),2,IF($C32+$D32+$E32+$F32+$G32+$ED31&gt;($ED$11*BA$8),3,0))))</f>
        <v>0</v>
      </c>
      <c r="BB32" s="239">
        <f>IF(OR(SUMIF(BB$12:BB31,2,BB$12:BB31)=2,SUMIF(BB$12:BB31,1,BB$12:BB31)=1,SUM(BB$12:BB31)=1,SUM(BB$12:BB31)=2),0,IF($C32+$ED31&gt;($ED$11*BB$8),1,IF($C32+$D32+$E32+$F32+$ED31&gt;($ED$11*BB$8),2,IF($C32+$D32+$E32+$F32+$G32+$ED31&gt;($ED$11*BB$8),3,0))))</f>
        <v>0</v>
      </c>
      <c r="BC32" s="239">
        <f>IF(OR(SUMIF(BC$12:BC31,2,BC$12:BC31)=2,SUMIF(BC$12:BC31,1,BC$12:BC31)=1,SUM(BC$12:BC31)=1,SUM(BC$12:BC31)=2),0,IF($C32+$ED31&gt;($ED$11*BC$8),1,IF($C32+$D32+$E32+$F32+$ED31&gt;($ED$11*BC$8),2,IF($C32+$D32+$E32+$F32+$G32+$ED31&gt;($ED$11*BC$8),3,0))))</f>
        <v>0</v>
      </c>
      <c r="BD32" s="239">
        <f>IF(OR(SUMIF(BD$12:BD31,2,BD$12:BD31)=2,SUMIF(BD$12:BD31,1,BD$12:BD31)=1,SUM(BD$12:BD31)=1,SUM(BD$12:BD31)=2),0,IF($C32+$ED31&gt;($ED$11*BD$8),1,IF($C32+$D32+$E32+$F32+$ED31&gt;($ED$11*BD$8),2,IF($C32+$D32+$E32+$F32+$G32+$ED31&gt;($ED$11*BD$8),3,0))))</f>
        <v>0</v>
      </c>
      <c r="BE32" s="239">
        <f>IF(OR(SUMIF(BE$12:BE31,2,BE$12:BE31)=2,SUMIF(BE$12:BE31,1,BE$12:BE31)=1,SUM(BE$12:BE31)=1,SUM(BE$12:BE31)=2),0,IF($C32+$ED31&gt;($ED$11*BE$8),1,IF($C32+$D32+$E32+$F32+$ED31&gt;($ED$11*BE$8),2,IF($C32+$D32+$E32+$F32+$G32+$ED31&gt;($ED$11*BE$8),3,0))))</f>
        <v>0</v>
      </c>
      <c r="BF32" s="239">
        <f>IF(OR(SUMIF(BF$12:BF31,2,BF$12:BF31)=2,SUMIF(BF$12:BF31,1,BF$12:BF31)=1,SUM(BF$12:BF31)=1,SUM(BF$12:BF31)=2),0,IF($C32+$ED31&gt;($ED$11*BF$8),1,IF($C32+$D32+$E32+$F32+$ED31&gt;($ED$11*BF$8),2,IF($C32+$D32+$E32+$F32+$G32+$ED31&gt;($ED$11*BF$8),3,0))))</f>
        <v>0</v>
      </c>
      <c r="BG32" s="239">
        <f>IF(OR(SUMIF(BG$12:BG31,2,BG$12:BG31)=2,SUMIF(BG$12:BG31,1,BG$12:BG31)=1,SUM(BG$12:BG31)=1,SUM(BG$12:BG31)=2),0,IF($C32+$ED31&gt;($ED$11*BG$8),1,IF($C32+$D32+$E32+$F32+$ED31&gt;($ED$11*BG$8),2,IF($C32+$D32+$E32+$F32+$G32+$ED31&gt;($ED$11*BG$8),3,0))))</f>
        <v>0</v>
      </c>
      <c r="BH32" s="239">
        <f>IF(OR(SUMIF(BH$12:BH31,2,BH$12:BH31)=2,SUMIF(BH$12:BH31,1,BH$12:BH31)=1,SUM(BH$12:BH31)=1,SUM(BH$12:BH31)=2),0,IF($C32+$ED31&gt;($ED$11*BH$8),1,IF($C32+$D32+$E32+$F32+$ED31&gt;($ED$11*BH$8),2,IF($C32+$D32+$E32+$F32+$G32+$ED31&gt;($ED$11*BH$8),3,0))))</f>
        <v>0</v>
      </c>
      <c r="BI32" s="239">
        <f>IF(OR(SUMIF(BI$12:BI31,2,BI$12:BI31)=2,SUMIF(BI$12:BI31,1,BI$12:BI31)=1,SUM(BI$12:BI31)=1,SUM(BI$12:BI31)=2),0,IF($C32+$ED31&gt;($ED$11*BI$8),1,IF($C32+$D32+$E32+$F32+$ED31&gt;($ED$11*BI$8),2,IF($C32+$D32+$E32+$F32+$G32+$ED31&gt;($ED$11*BI$8),3,0))))</f>
        <v>0</v>
      </c>
      <c r="BJ32" s="239">
        <f>IF(OR(SUMIF(BJ$12:BJ31,2,BJ$12:BJ31)=2,SUMIF(BJ$12:BJ31,1,BJ$12:BJ31)=1,SUM(BJ$12:BJ31)=1,SUM(BJ$12:BJ31)=2),0,IF($C32+$ED31&gt;($ED$11*BJ$8),1,IF($C32+$D32+$E32+$F32+$ED31&gt;($ED$11*BJ$8),2,IF($C32+$D32+$E32+$F32+$G32+$ED31&gt;($ED$11*BJ$8),3,0))))</f>
        <v>0</v>
      </c>
      <c r="BK32" s="239">
        <f>IF(OR(SUMIF(BK$12:BK31,2,BK$12:BK31)=2,SUMIF(BK$12:BK31,1,BK$12:BK31)=1,SUM(BK$12:BK31)=1,SUM(BK$12:BK31)=2),0,IF($C32+$ED31&gt;($ED$11*BK$8),1,IF($C32+$D32+$E32+$F32+$ED31&gt;($ED$11*BK$8),2,IF($C32+$D32+$E32+$F32+$G32+$ED31&gt;($ED$11*BK$8),3,0))))</f>
        <v>0</v>
      </c>
      <c r="BL32" s="239">
        <f>IF(OR(SUMIF(BL$12:BL31,2,BL$12:BL31)=2,SUMIF(BL$12:BL31,1,BL$12:BL31)=1,SUM(BL$12:BL31)=1,SUM(BL$12:BL31)=2),0,IF($C32+$ED31&gt;($ED$11*BL$8),1,IF($C32+$D32+$E32+$F32+$ED31&gt;($ED$11*BL$8),2,IF($C32+$D32+$E32+$F32+$G32+$ED31&gt;($ED$11*BL$8),3,0))))</f>
        <v>0</v>
      </c>
      <c r="BM32" s="239">
        <f>IF(OR(SUMIF(BM$12:BM31,2,BM$12:BM31)=2,SUMIF(BM$12:BM31,1,BM$12:BM31)=1,SUM(BM$12:BM31)=1,SUM(BM$12:BM31)=2),0,IF($C32+$ED31&gt;($ED$11*BM$8),1,IF($C32+$D32+$E32+$F32+$ED31&gt;($ED$11*BM$8),2,IF($C32+$D32+$E32+$F32+$G32+$ED31&gt;($ED$11*BM$8),3,0))))</f>
        <v>0</v>
      </c>
      <c r="BN32" s="239">
        <f>IF(OR(SUMIF(BN$12:BN31,2,BN$12:BN31)=2,SUMIF(BN$12:BN31,1,BN$12:BN31)=1,SUM(BN$12:BN31)=1,SUM(BN$12:BN31)=2),0,IF($C32+$ED31&gt;($ED$11*BN$8),1,IF($C32+$D32+$E32+$F32+$ED31&gt;($ED$11*BN$8),2,IF($C32+$D32+$E32+$F32+$G32+$ED31&gt;($ED$11*BN$8),3,0))))</f>
        <v>0</v>
      </c>
      <c r="BO32" s="239">
        <f>IF(OR(SUMIF(BO$12:BO31,2,BO$12:BO31)=2,SUMIF(BO$12:BO31,1,BO$12:BO31)=1,SUM(BO$12:BO31)=1,SUM(BO$12:BO31)=2),0,IF($C32+$ED31&gt;($ED$11*BO$8),1,IF($C32+$D32+$E32+$F32+$ED31&gt;($ED$11*BO$8),2,IF($C32+$D32+$E32+$F32+$G32+$ED31&gt;($ED$11*BO$8),3,0))))</f>
        <v>0</v>
      </c>
      <c r="BP32" s="239">
        <f>IF(OR(SUMIF(BP$12:BP31,2,BP$12:BP31)=2,SUMIF(BP$12:BP31,1,BP$12:BP31)=1,SUM(BP$12:BP31)=1,SUM(BP$12:BP31)=2),0,IF($C32+$ED31&gt;($ED$11*BP$8),1,IF($C32+$D32+$E32+$F32+$ED31&gt;($ED$11*BP$8),2,IF($C32+$D32+$E32+$F32+$G32+$ED31&gt;($ED$11*BP$8),3,0))))</f>
        <v>0</v>
      </c>
      <c r="BQ32" s="239">
        <f>IF(OR(SUMIF(BQ$12:BQ31,2,BQ$12:BQ31)=2,SUMIF(BQ$12:BQ31,1,BQ$12:BQ31)=1,SUM(BQ$12:BQ31)=1,SUM(BQ$12:BQ31)=2),0,IF($C32+$ED31&gt;($ED$11*BQ$8),1,IF($C32+$D32+$E32+$F32+$ED31&gt;($ED$11*BQ$8),2,IF($C32+$D32+$E32+$F32+$G32+$ED31&gt;($ED$11*BQ$8),3,0))))</f>
        <v>0</v>
      </c>
      <c r="BR32" s="239">
        <f>IF(OR(SUMIF(BR$12:BR31,2,BR$12:BR31)=2,SUMIF(BR$12:BR31,1,BR$12:BR31)=1,SUM(BR$12:BR31)=1,SUM(BR$12:BR31)=2),0,IF($C32+$ED31&gt;($ED$11*BR$8),1,IF($C32+$D32+$E32+$F32+$ED31&gt;($ED$11*BR$8),2,IF($C32+$D32+$E32+$F32+$G32+$ED31&gt;($ED$11*BR$8),3,0))))</f>
        <v>0</v>
      </c>
      <c r="BS32" s="239">
        <f>IF(OR(SUMIF(BS$12:BS31,2,BS$12:BS31)=2,SUMIF(BS$12:BS31,1,BS$12:BS31)=1,SUM(BS$12:BS31)=1,SUM(BS$12:BS31)=2),0,IF($C32+$ED31&gt;($ED$11*BS$8),1,IF($C32+$D32+$E32+$F32+$ED31&gt;($ED$11*BS$8),2,IF($C32+$D32+$E32+$F32+$G32+$ED31&gt;($ED$11*BS$8),3,0))))</f>
        <v>0</v>
      </c>
      <c r="BT32" s="239">
        <f>IF(OR(SUMIF(BT$12:BT31,2,BT$12:BT31)=2,SUMIF(BT$12:BT31,1,BT$12:BT31)=1,SUM(BT$12:BT31)=1,SUM(BT$12:BT31)=2),0,IF($C32+$ED31&gt;($ED$11*BT$8),1,IF($C32+$D32+$E32+$F32+$ED31&gt;($ED$11*BT$8),2,IF($C32+$D32+$E32+$F32+$G32+$ED31&gt;($ED$11*BT$8),3,0))))</f>
        <v>0</v>
      </c>
      <c r="BU32" s="239">
        <f>IF(OR(SUMIF(BU$12:BU31,2,BU$12:BU31)=2,SUMIF(BU$12:BU31,1,BU$12:BU31)=1,SUM(BU$12:BU31)=1,SUM(BU$12:BU31)=2),0,IF($C32+$ED31&gt;($ED$11*BU$8),1,IF($C32+$D32+$E32+$F32+$ED31&gt;($ED$11*BU$8),2,IF($C32+$D32+$E32+$F32+$G32+$ED31&gt;($ED$11*BU$8),3,0))))</f>
        <v>0</v>
      </c>
      <c r="BV32" s="239">
        <f>IF(OR(SUMIF(BV$12:BV31,2,BV$12:BV31)=2,SUMIF(BV$12:BV31,1,BV$12:BV31)=1,SUM(BV$12:BV31)=1,SUM(BV$12:BV31)=2),0,IF($C32+$ED31&gt;($ED$11*BV$8),1,IF($C32+$D32+$E32+$F32+$ED31&gt;($ED$11*BV$8),2,IF($C32+$D32+$E32+$F32+$G32+$ED31&gt;($ED$11*BV$8),3,0))))</f>
        <v>0</v>
      </c>
      <c r="BW32" s="239">
        <f>IF(OR(SUMIF(BW$12:BW31,2,BW$12:BW31)=2,SUMIF(BW$12:BW31,1,BW$12:BW31)=1,SUM(BW$12:BW31)=1,SUM(BW$12:BW31)=2),0,IF($C32+$ED31&gt;($ED$11*BW$8),1,IF($C32+$D32+$E32+$F32+$ED31&gt;($ED$11*BW$8),2,IF($C32+$D32+$E32+$F32+$G32+$ED31&gt;($ED$11*BW$8),3,0))))</f>
        <v>0</v>
      </c>
      <c r="BX32" s="239">
        <f>IF(OR(SUMIF(BX$12:BX31,2,BX$12:BX31)=2,SUMIF(BX$12:BX31,1,BX$12:BX31)=1,SUM(BX$12:BX31)=1,SUM(BX$12:BX31)=2),0,IF($C32+$ED31&gt;($ED$11*BX$8),1,IF($C32+$D32+$E32+$F32+$ED31&gt;($ED$11*BX$8),2,IF($C32+$D32+$E32+$F32+$G32+$ED31&gt;($ED$11*BX$8),3,0))))</f>
        <v>0</v>
      </c>
      <c r="BY32" s="239">
        <f>IF(OR(SUMIF(BY$12:BY31,2,BY$12:BY31)=2,SUMIF(BY$12:BY31,1,BY$12:BY31)=1,SUM(BY$12:BY31)=1,SUM(BY$12:BY31)=2),0,IF($C32+$ED31&gt;($ED$11*BY$8),1,IF($C32+$D32+$E32+$F32+$ED31&gt;($ED$11*BY$8),2,IF($C32+$D32+$E32+$F32+$G32+$ED31&gt;($ED$11*BY$8),3,0))))</f>
        <v>0</v>
      </c>
      <c r="BZ32" s="239">
        <f>IF(OR(SUMIF(BZ$12:BZ31,2,BZ$12:BZ31)=2,SUMIF(BZ$12:BZ31,1,BZ$12:BZ31)=1,SUM(BZ$12:BZ31)=1,SUM(BZ$12:BZ31)=2),0,IF($C32+$ED31&gt;($ED$11*BZ$8),1,IF($C32+$D32+$E32+$F32+$ED31&gt;($ED$11*BZ$8),2,IF($C32+$D32+$E32+$F32+$G32+$ED31&gt;($ED$11*BZ$8),3,0))))</f>
        <v>0</v>
      </c>
      <c r="CA32" s="239">
        <f>IF(OR(SUMIF(CA$12:CA31,2,CA$12:CA31)=2,SUMIF(CA$12:CA31,1,CA$12:CA31)=1,SUM(CA$12:CA31)=1,SUM(CA$12:CA31)=2),0,IF($C32+$ED31&gt;($ED$11*CA$8),1,IF($C32+$D32+$E32+$F32+$ED31&gt;($ED$11*CA$8),2,IF($C32+$D32+$E32+$F32+$G32+$ED31&gt;($ED$11*CA$8),3,0))))</f>
        <v>0</v>
      </c>
      <c r="CB32" s="239">
        <f>IF(OR(SUMIF(CB$12:CB31,2,CB$12:CB31)=2,SUMIF(CB$12:CB31,1,CB$12:CB31)=1,SUM(CB$12:CB31)=1,SUM(CB$12:CB31)=2),0,IF($C32+$ED31&gt;($ED$11*CB$8),1,IF($C32+$D32+$E32+$F32+$ED31&gt;($ED$11*CB$8),2,IF($C32+$D32+$E32+$F32+$G32+$ED31&gt;($ED$11*CB$8),3,0))))</f>
        <v>0</v>
      </c>
      <c r="CC32" s="239">
        <f>IF(OR(SUMIF(CC$12:CC31,2,CC$12:CC31)=2,SUMIF(CC$12:CC31,1,CC$12:CC31)=1,SUM(CC$12:CC31)=1,SUM(CC$12:CC31)=2),0,IF($C32+$ED31&gt;($ED$11*CC$8),1,IF($C32+$D32+$E32+$F32+$ED31&gt;($ED$11*CC$8),2,IF($C32+$D32+$E32+$F32+$G32+$ED31&gt;($ED$11*CC$8),3,0))))</f>
        <v>0</v>
      </c>
      <c r="CD32" s="239">
        <f>IF(OR(SUMIF(CD$12:CD31,2,CD$12:CD31)=2,SUMIF(CD$12:CD31,1,CD$12:CD31)=1,SUM(CD$12:CD31)=1,SUM(CD$12:CD31)=2),0,IF($C32+$ED31&gt;($ED$11*CD$8),1,IF($C32+$D32+$E32+$F32+$ED31&gt;($ED$11*CD$8),2,IF($C32+$D32+$E32+$F32+$G32+$ED31&gt;($ED$11*CD$8),3,0))))</f>
        <v>0</v>
      </c>
      <c r="CE32" s="239">
        <f>IF(OR(SUMIF(CE$12:CE31,2,CE$12:CE31)=2,SUMIF(CE$12:CE31,1,CE$12:CE31)=1,SUM(CE$12:CE31)=1,SUM(CE$12:CE31)=2),0,IF($C32+$ED31&gt;($ED$11*CE$8),1,IF($C32+$D32+$E32+$F32+$ED31&gt;($ED$11*CE$8),2,IF($C32+$D32+$E32+$F32+$G32+$ED31&gt;($ED$11*CE$8),3,0))))</f>
        <v>0</v>
      </c>
      <c r="CF32" s="239">
        <f>IF(OR(SUMIF(CF$12:CF31,2,CF$12:CF31)=2,SUMIF(CF$12:CF31,1,CF$12:CF31)=1,SUM(CF$12:CF31)=1,SUM(CF$12:CF31)=2),0,IF($C32+$ED31&gt;($ED$11*CF$8),1,IF($C32+$D32+$E32+$F32+$ED31&gt;($ED$11*CF$8),2,IF($C32+$D32+$E32+$F32+$G32+$ED31&gt;($ED$11*CF$8),3,0))))</f>
        <v>0</v>
      </c>
      <c r="CG32" s="239">
        <f>IF(OR(SUMIF(CG$12:CG31,2,CG$12:CG31)=2,SUMIF(CG$12:CG31,1,CG$12:CG31)=1,SUM(CG$12:CG31)=1,SUM(CG$12:CG31)=2),0,IF($C32+$ED31&gt;($ED$11*CG$8),1,IF($C32+$D32+$E32+$F32+$ED31&gt;($ED$11*CG$8),2,IF($C32+$D32+$E32+$F32+$G32+$ED31&gt;($ED$11*CG$8),3,0))))</f>
        <v>0</v>
      </c>
      <c r="CH32" s="239">
        <f>IF(OR(SUMIF(CH$12:CH31,2,CH$12:CH31)=2,SUMIF(CH$12:CH31,1,CH$12:CH31)=1,SUM(CH$12:CH31)=1,SUM(CH$12:CH31)=2),0,IF($C32+$ED31&gt;($ED$11*CH$8),1,IF($C32+$D32+$E32+$F32+$ED31&gt;($ED$11*CH$8),2,IF($C32+$D32+$E32+$F32+$G32+$ED31&gt;($ED$11*CH$8),3,0))))</f>
        <v>0</v>
      </c>
      <c r="CI32" s="239">
        <f>IF(OR(SUMIF(CI$12:CI31,2,CI$12:CI31)=2,SUMIF(CI$12:CI31,1,CI$12:CI31)=1,SUM(CI$12:CI31)=1,SUM(CI$12:CI31)=2),0,IF($C32+$ED31&gt;($ED$11*CI$8),1,IF($C32+$D32+$E32+$F32+$ED31&gt;($ED$11*CI$8),2,IF($C32+$D32+$E32+$F32+$G32+$ED31&gt;($ED$11*CI$8),3,0))))</f>
        <v>0</v>
      </c>
      <c r="CJ32" s="239">
        <f>IF(OR(SUMIF(CJ$12:CJ31,2,CJ$12:CJ31)=2,SUMIF(CJ$12:CJ31,1,CJ$12:CJ31)=1,SUM(CJ$12:CJ31)=1,SUM(CJ$12:CJ31)=2),0,IF($C32+$ED31&gt;($ED$11*CJ$8),1,IF($C32+$D32+$E32+$F32+$ED31&gt;($ED$11*CJ$8),2,IF($C32+$D32+$E32+$F32+$G32+$ED31&gt;($ED$11*CJ$8),3,0))))</f>
        <v>0</v>
      </c>
      <c r="CK32" s="239">
        <f>IF(OR(SUMIF(CK$12:CK31,2,CK$12:CK31)=2,SUMIF(CK$12:CK31,1,CK$12:CK31)=1,SUM(CK$12:CK31)=1,SUM(CK$12:CK31)=2),0,IF($C32+$ED31&gt;($ED$11*CK$8),1,IF($C32+$D32+$E32+$F32+$ED31&gt;($ED$11*CK$8),2,IF($C32+$D32+$E32+$F32+$G32+$ED31&gt;($ED$11*CK$8),3,0))))</f>
        <v>0</v>
      </c>
      <c r="CL32" s="239">
        <f>IF(OR(SUMIF(CL$12:CL31,2,CL$12:CL31)=2,SUMIF(CL$12:CL31,1,CL$12:CL31)=1,SUM(CL$12:CL31)=1,SUM(CL$12:CL31)=2),0,IF($C32+$ED31&gt;($ED$11*CL$8),1,IF($C32+$D32+$E32+$F32+$ED31&gt;($ED$11*CL$8),2,IF($C32+$D32+$E32+$F32+$G32+$ED31&gt;($ED$11*CL$8),3,0))))</f>
        <v>0</v>
      </c>
      <c r="CM32" s="239">
        <f>IF(OR(SUMIF(CM$12:CM31,2,CM$12:CM31)=2,SUMIF(CM$12:CM31,1,CM$12:CM31)=1,SUM(CM$12:CM31)=1,SUM(CM$12:CM31)=2),0,IF($C32+$ED31&gt;($ED$11*CM$8),1,IF($C32+$D32+$E32+$F32+$ED31&gt;($ED$11*CM$8),2,IF($C32+$D32+$E32+$F32+$G32+$ED31&gt;($ED$11*CM$8),3,0))))</f>
        <v>0</v>
      </c>
      <c r="CN32" s="239">
        <f>IF(OR(SUMIF(CN$12:CN31,2,CN$12:CN31)=2,SUMIF(CN$12:CN31,1,CN$12:CN31)=1,SUM(CN$12:CN31)=1,SUM(CN$12:CN31)=2),0,IF($C32+$ED31&gt;($ED$11*CN$8),1,IF($C32+$D32+$E32+$F32+$ED31&gt;($ED$11*CN$8),2,IF($C32+$D32+$E32+$F32+$G32+$ED31&gt;($ED$11*CN$8),3,0))))</f>
        <v>0</v>
      </c>
      <c r="CO32" s="239">
        <f>IF(OR(SUMIF(CO$12:CO31,2,CO$12:CO31)=2,SUMIF(CO$12:CO31,1,CO$12:CO31)=1,SUM(CO$12:CO31)=1,SUM(CO$12:CO31)=2),0,IF($C32+$ED31&gt;($ED$11*CO$8),1,IF($C32+$D32+$E32+$F32+$ED31&gt;($ED$11*CO$8),2,IF($C32+$D32+$E32+$F32+$G32+$ED31&gt;($ED$11*CO$8),3,0))))</f>
        <v>0</v>
      </c>
      <c r="CP32" s="239">
        <f>IF(OR(SUMIF(CP$12:CP31,2,CP$12:CP31)=2,SUMIF(CP$12:CP31,1,CP$12:CP31)=1,SUM(CP$12:CP31)=1,SUM(CP$12:CP31)=2),0,IF($C32+$ED31&gt;($ED$11*CP$8),1,IF($C32+$D32+$E32+$F32+$ED31&gt;($ED$11*CP$8),2,IF($C32+$D32+$E32+$F32+$G32+$ED31&gt;($ED$11*CP$8),3,0))))</f>
        <v>0</v>
      </c>
      <c r="CQ32" s="239">
        <f>IF(OR(SUMIF(CQ$12:CQ31,2,CQ$12:CQ31)=2,SUMIF(CQ$12:CQ31,1,CQ$12:CQ31)=1,SUM(CQ$12:CQ31)=1,SUM(CQ$12:CQ31)=2),0,IF($C32+$ED31&gt;($ED$11*CQ$8),1,IF($C32+$D32+$E32+$F32+$ED31&gt;($ED$11*CQ$8),2,IF($C32+$D32+$E32+$F32+$G32+$ED31&gt;($ED$11*CQ$8),3,0))))</f>
        <v>0</v>
      </c>
      <c r="CR32" s="239">
        <f>IF(OR(SUMIF(CR$12:CR31,2,CR$12:CR31)=2,SUMIF(CR$12:CR31,1,CR$12:CR31)=1,SUM(CR$12:CR31)=1,SUM(CR$12:CR31)=2),0,IF($C32+$ED31&gt;($ED$11*CR$8),1,IF($C32+$D32+$E32+$F32+$ED31&gt;($ED$11*CR$8),2,IF($C32+$D32+$E32+$F32+$G32+$ED31&gt;($ED$11*CR$8),3,0))))</f>
        <v>0</v>
      </c>
      <c r="CS32" s="239">
        <f>IF(OR(SUMIF(CS$12:CS31,2,CS$12:CS31)=2,SUMIF(CS$12:CS31,1,CS$12:CS31)=1,SUM(CS$12:CS31)=1,SUM(CS$12:CS31)=2),0,IF($C32+$ED31&gt;($ED$11*CS$8),1,IF($C32+$D32+$E32+$F32+$ED31&gt;($ED$11*CS$8),2,IF($C32+$D32+$E32+$F32+$G32+$ED31&gt;($ED$11*CS$8),3,0))))</f>
        <v>0</v>
      </c>
      <c r="CT32" s="239">
        <f>IF(OR(SUMIF(CT$12:CT31,2,CT$12:CT31)=2,SUMIF(CT$12:CT31,1,CT$12:CT31)=1,SUM(CT$12:CT31)=1,SUM(CT$12:CT31)=2),0,IF($C32+$ED31&gt;($ED$11*CT$8),1,IF($C32+$D32+$E32+$F32+$ED31&gt;($ED$11*CT$8),2,IF($C32+$D32+$E32+$F32+$G32+$ED31&gt;($ED$11*CT$8),3,0))))</f>
        <v>0</v>
      </c>
      <c r="CU32" s="239">
        <f>IF(OR(SUMIF(CU$12:CU31,2,CU$12:CU31)=2,SUMIF(CU$12:CU31,1,CU$12:CU31)=1,SUM(CU$12:CU31)=1,SUM(CU$12:CU31)=2),0,IF($C32+$ED31&gt;($ED$11*CU$8),1,IF($C32+$D32+$E32+$F32+$ED31&gt;($ED$11*CU$8),2,IF($C32+$D32+$E32+$F32+$G32+$ED31&gt;($ED$11*CU$8),3,0))))</f>
        <v>0</v>
      </c>
      <c r="CV32" s="239">
        <f>IF(OR(SUMIF(CV$12:CV31,2,CV$12:CV31)=2,SUMIF(CV$12:CV31,1,CV$12:CV31)=1,SUM(CV$12:CV31)=1,SUM(CV$12:CV31)=2),0,IF($C32+$ED31&gt;($ED$11*CV$8),1,IF($C32+$D32+$E32+$F32+$ED31&gt;($ED$11*CV$8),2,IF($C32+$D32+$E32+$F32+$G32+$ED31&gt;($ED$11*CV$8),3,0))))</f>
        <v>0</v>
      </c>
      <c r="CW32" s="239">
        <f>IF(OR(SUMIF(CW$12:CW31,2,CW$12:CW31)=2,SUMIF(CW$12:CW31,1,CW$12:CW31)=1,SUM(CW$12:CW31)=1,SUM(CW$12:CW31)=2),0,IF($C32+$ED31&gt;($ED$11*CW$8),1,IF($C32+$D32+$E32+$F32+$ED31&gt;($ED$11*CW$8),2,IF($C32+$D32+$E32+$F32+$G32+$ED31&gt;($ED$11*CW$8),3,0))))</f>
        <v>0</v>
      </c>
      <c r="CX32" s="239">
        <f>IF(OR(SUMIF(CX$12:CX31,2,CX$12:CX31)=2,SUMIF(CX$12:CX31,1,CX$12:CX31)=1,SUM(CX$12:CX31)=1,SUM(CX$12:CX31)=2),0,IF($C32+$ED31&gt;($ED$11*CX$8),1,IF($C32+$D32+$E32+$F32+$ED31&gt;($ED$11*CX$8),2,IF($C32+$D32+$E32+$F32+$G32+$ED31&gt;($ED$11*CX$8),3,0))))</f>
        <v>0</v>
      </c>
      <c r="CY32" s="239">
        <f>IF(OR(SUMIF(CY$12:CY31,2,CY$12:CY31)=2,SUMIF(CY$12:CY31,1,CY$12:CY31)=1,SUM(CY$12:CY31)=1,SUM(CY$12:CY31)=2),0,IF($C32+$ED31&gt;($ED$11*CY$8),1,IF($C32+$D32+$E32+$F32+$ED31&gt;($ED$11*CY$8),2,IF($C32+$D32+$E32+$F32+$G32+$ED31&gt;($ED$11*CY$8),3,0))))</f>
        <v>0</v>
      </c>
      <c r="CZ32" s="239">
        <f>IF(OR(SUMIF(CZ$12:CZ31,2,CZ$12:CZ31)=2,SUMIF(CZ$12:CZ31,1,CZ$12:CZ31)=1,SUM(CZ$12:CZ31)=1,SUM(CZ$12:CZ31)=2),0,IF($C32+$ED31&gt;($ED$11*CZ$8),1,IF($C32+$D32+$E32+$F32+$ED31&gt;($ED$11*CZ$8),2,IF($C32+$D32+$E32+$F32+$G32+$ED31&gt;($ED$11*CZ$8),3,0))))</f>
        <v>0</v>
      </c>
      <c r="DA32" s="239">
        <f>IF(OR(SUMIF(DA$12:DA31,2,DA$12:DA31)=2,SUMIF(DA$12:DA31,1,DA$12:DA31)=1,SUM(DA$12:DA31)=1,SUM(DA$12:DA31)=2),0,IF($C32+$ED31&gt;($ED$11*DA$8),1,IF($C32+$D32+$E32+$F32+$ED31&gt;($ED$11*DA$8),2,IF($C32+$D32+$E32+$F32+$G32+$ED31&gt;($ED$11*DA$8),3,0))))</f>
        <v>0</v>
      </c>
      <c r="DB32" s="239">
        <f>IF(OR(SUMIF(DB$12:DB31,2,DB$12:DB31)=2,SUMIF(DB$12:DB31,1,DB$12:DB31)=1,SUM(DB$12:DB31)=1,SUM(DB$12:DB31)=2),0,IF($C32+$ED31&gt;($ED$11*DB$8),1,IF($C32+$D32+$E32+$F32+$ED31&gt;($ED$11*DB$8),2,IF($C32+$D32+$E32+$F32+$G32+$ED31&gt;($ED$11*DB$8),3,0))))</f>
        <v>0</v>
      </c>
      <c r="DC32" s="239">
        <f>IF(OR(SUMIF(DC$12:DC31,2,DC$12:DC31)=2,SUMIF(DC$12:DC31,1,DC$12:DC31)=1,SUM(DC$12:DC31)=1,SUM(DC$12:DC31)=2),0,IF($C32+$ED31&gt;($ED$11*DC$8),1,IF($C32+$D32+$E32+$F32+$ED31&gt;($ED$11*DC$8),2,IF($C32+$D32+$E32+$F32+$G32+$ED31&gt;($ED$11*DC$8),3,0))))</f>
        <v>0</v>
      </c>
      <c r="DD32" s="239">
        <f>IF(OR(SUMIF(DD$12:DD31,2,DD$12:DD31)=2,SUMIF(DD$12:DD31,1,DD$12:DD31)=1,SUM(DD$12:DD31)=1,SUM(DD$12:DD31)=2),0,IF($C32+$ED31&gt;($ED$11*DD$8),1,IF($C32+$D32+$E32+$F32+$ED31&gt;($ED$11*DD$8),2,IF($C32+$D32+$E32+$F32+$G32+$ED31&gt;($ED$11*DD$8),3,0))))</f>
        <v>0</v>
      </c>
      <c r="DE32" s="239">
        <f>IF(OR(SUMIF(DE$12:DE31,2,DE$12:DE31)=2,SUMIF(DE$12:DE31,1,DE$12:DE31)=1,SUM(DE$12:DE31)=1,SUM(DE$12:DE31)=2),0,IF($C32+$ED31&gt;($ED$11*DE$8),1,IF($C32+$D32+$E32+$F32+$ED31&gt;($ED$11*DE$8),2,IF($C32+$D32+$E32+$F32+$G32+$ED31&gt;($ED$11*DE$8),3,0))))</f>
        <v>0</v>
      </c>
      <c r="DF32" s="239">
        <f>IF(OR(SUMIF(DF$12:DF31,2,DF$12:DF31)=2,SUMIF(DF$12:DF31,1,DF$12:DF31)=1,SUM(DF$12:DF31)=1,SUM(DF$12:DF31)=2),0,IF($C32+$ED31&gt;($ED$11*DF$8),1,IF($C32+$D32+$E32+$F32+$ED31&gt;($ED$11*DF$8),2,IF($C32+$D32+$E32+$F32+$G32+$ED31&gt;($ED$11*DF$8),3,0))))</f>
        <v>0</v>
      </c>
      <c r="DG32" s="239">
        <f>IF(OR(SUMIF(DG$12:DG31,2,DG$12:DG31)=2,SUMIF(DG$12:DG31,1,DG$12:DG31)=1,SUM(DG$12:DG31)=1,SUM(DG$12:DG31)=2),0,IF($C32+$ED31&gt;($ED$11*DG$8),1,IF($C32+$D32+$E32+$F32+$ED31&gt;($ED$11*DG$8),2,IF($C32+$D32+$E32+$F32+$G32+$ED31&gt;($ED$11*DG$8),3,0))))</f>
        <v>0</v>
      </c>
      <c r="DH32" s="239">
        <f>IF(OR(SUMIF(DH$12:DH31,2,DH$12:DH31)=2,SUMIF(DH$12:DH31,1,DH$12:DH31)=1,SUM(DH$12:DH31)=1,SUM(DH$12:DH31)=2),0,IF($C32+$ED31&gt;($ED$11*DH$8),1,IF($C32+$D32+$E32+$F32+$ED31&gt;($ED$11*DH$8),2,IF($C32+$D32+$E32+$F32+$G32+$ED31&gt;($ED$11*DH$8),3,0))))</f>
        <v>0</v>
      </c>
      <c r="DI32" s="239">
        <f>IF(OR(SUMIF(DI$12:DI31,2,DI$12:DI31)=2,SUMIF(DI$12:DI31,1,DI$12:DI31)=1,SUM(DI$12:DI31)=1,SUM(DI$12:DI31)=2),0,IF($C32+$ED31&gt;($ED$11*DI$8),1,IF($C32+$D32+$E32+$F32+$ED31&gt;($ED$11*DI$8),2,IF($C32+$D32+$E32+$F32+$G32+$ED31&gt;($ED$11*DI$8),3,0))))</f>
        <v>0</v>
      </c>
      <c r="DJ32" s="239">
        <f>IF(OR(SUMIF(DJ$12:DJ31,2,DJ$12:DJ31)=2,SUMIF(DJ$12:DJ31,1,DJ$12:DJ31)=1,SUM(DJ$12:DJ31)=1,SUM(DJ$12:DJ31)=2),0,IF($C32+$ED31&gt;($ED$11*DJ$8),1,IF($C32+$D32+$E32+$F32+$ED31&gt;($ED$11*DJ$8),2,IF($C32+$D32+$E32+$F32+$G32+$ED31&gt;($ED$11*DJ$8),3,0))))</f>
        <v>0</v>
      </c>
      <c r="DK32" s="239">
        <f>IF(OR(SUMIF(DK$12:DK31,2,DK$12:DK31)=2,SUMIF(DK$12:DK31,1,DK$12:DK31)=1,SUM(DK$12:DK31)=1,SUM(DK$12:DK31)=2),0,IF($C32+$ED31&gt;($ED$11*DK$8),1,IF($C32+$D32+$E32+$F32+$ED31&gt;($ED$11*DK$8),2,IF($C32+$D32+$E32+$F32+$G32+$ED31&gt;($ED$11*DK$8),3,0))))</f>
        <v>0</v>
      </c>
      <c r="DL32" s="239">
        <f>IF(OR(SUMIF(DL$12:DL31,2,DL$12:DL31)=2,SUMIF(DL$12:DL31,1,DL$12:DL31)=1,SUM(DL$12:DL31)=1,SUM(DL$12:DL31)=2),0,IF($C32+$ED31&gt;($ED$11*DL$8),1,IF($C32+$D32+$E32+$F32+$ED31&gt;($ED$11*DL$8),2,IF($C32+$D32+$E32+$F32+$G32+$ED31&gt;($ED$11*DL$8),3,0))))</f>
        <v>0</v>
      </c>
      <c r="DM32" s="239">
        <f>IF(OR(SUMIF(DM$12:DM31,2,DM$12:DM31)=2,SUMIF(DM$12:DM31,1,DM$12:DM31)=1,SUM(DM$12:DM31)=1,SUM(DM$12:DM31)=2),0,IF($C32+$ED31&gt;($ED$11*DM$8),1,IF($C32+$D32+$E32+$F32+$ED31&gt;($ED$11*DM$8),2,IF($C32+$D32+$E32+$F32+$G32+$ED31&gt;($ED$11*DM$8),3,0))))</f>
        <v>0</v>
      </c>
      <c r="DN32" s="239">
        <f>IF(OR(SUMIF(DN$12:DN31,2,DN$12:DN31)=2,SUMIF(DN$12:DN31,1,DN$12:DN31)=1,SUM(DN$12:DN31)=1,SUM(DN$12:DN31)=2),0,IF($C32+$ED31&gt;($ED$11*DN$8),1,IF($C32+$D32+$E32+$F32+$ED31&gt;($ED$11*DN$8),2,IF($C32+$D32+$E32+$F32+$G32+$ED31&gt;($ED$11*DN$8),3,0))))</f>
        <v>0</v>
      </c>
      <c r="DO32" s="239">
        <f>IF(OR(SUMIF(DO$12:DO31,2,DO$12:DO31)=2,SUMIF(DO$12:DO31,1,DO$12:DO31)=1,SUM(DO$12:DO31)=1,SUM(DO$12:DO31)=2),0,IF($C32+$ED31&gt;($ED$11*DO$8),1,IF($C32+$D32+$E32+$F32+$ED31&gt;($ED$11*DO$8),2,IF($C32+$D32+$E32+$F32+$G32+$ED31&gt;($ED$11*DO$8),3,0))))</f>
        <v>0</v>
      </c>
      <c r="DP32" s="239">
        <f>IF(OR(SUMIF(DP$12:DP31,2,DP$12:DP31)=2,SUMIF(DP$12:DP31,1,DP$12:DP31)=1,SUM(DP$12:DP31)=1,SUM(DP$12:DP31)=2),0,IF($C32+$ED31&gt;($ED$11*DP$8),1,IF($C32+$D32+$E32+$F32+$ED31&gt;($ED$11*DP$8),2,IF($C32+$D32+$E32+$F32+$G32+$ED31&gt;($ED$11*DP$8),3,0))))</f>
        <v>0</v>
      </c>
      <c r="DQ32" s="239">
        <f>IF(OR(SUMIF(DQ$12:DQ31,2,DQ$12:DQ31)=2,SUMIF(DQ$12:DQ31,1,DQ$12:DQ31)=1,SUM(DQ$12:DQ31)=1,SUM(DQ$12:DQ31)=2),0,IF($C32+$ED31&gt;($ED$11*DQ$8),1,IF($C32+$D32+$E32+$F32+$ED31&gt;($ED$11*DQ$8),2,IF($C32+$D32+$E32+$F32+$G32+$ED31&gt;($ED$11*DQ$8),3,0))))</f>
        <v>0</v>
      </c>
      <c r="DR32" s="239">
        <f>IF(OR(SUMIF(DR$12:DR31,2,DR$12:DR31)=2,SUMIF(DR$12:DR31,1,DR$12:DR31)=1,SUM(DR$12:DR31)=1,SUM(DR$12:DR31)=2),0,IF($C32+$ED31&gt;($ED$11*DR$8),1,IF($C32+$D32+$E32+$F32+$ED31&gt;($ED$11*DR$8),2,IF($C32+$D32+$E32+$F32+$G32+$ED31&gt;($ED$11*DR$8),3,0))))</f>
        <v>0</v>
      </c>
      <c r="DS32" s="239">
        <f>IF(OR(SUMIF(DS$12:DS31,2,DS$12:DS31)=2,SUMIF(DS$12:DS31,1,DS$12:DS31)=1,SUM(DS$12:DS31)=1,SUM(DS$12:DS31)=2),0,IF($C32+$ED31&gt;($ED$11*DS$8),1,IF($C32+$D32+$E32+$F32+$ED31&gt;($ED$11*DS$8),2,IF($C32+$D32+$E32+$F32+$G32+$ED31&gt;($ED$11*DS$8),3,0))))</f>
        <v>0</v>
      </c>
      <c r="DT32" s="239">
        <f>IF(OR(SUMIF(DT$12:DT31,2,DT$12:DT31)=2,SUMIF(DT$12:DT31,1,DT$12:DT31)=1,SUM(DT$12:DT31)=1,SUM(DT$12:DT31)=2),0,IF($C32+$ED31&gt;($ED$11*DT$8),1,IF($C32+$D32+$E32+$F32+$ED31&gt;($ED$11*DT$8),2,IF($C32+$D32+$E32+$F32+$G32+$ED31&gt;($ED$11*DT$8),3,0))))</f>
        <v>0</v>
      </c>
      <c r="DU32" s="239">
        <f>IF(OR(SUMIF(DU$12:DU31,2,DU$12:DU31)=2,SUMIF(DU$12:DU31,1,DU$12:DU31)=1,SUM(DU$12:DU31)=1,SUM(DU$12:DU31)=2),0,IF($C32+$ED31&gt;($ED$11*DU$8),1,IF($C32+$D32+$E32+$F32+$ED31&gt;($ED$11*DU$8),2,IF($C32+$D32+$E32+$F32+$G32+$ED31&gt;($ED$11*DU$8),3,0))))</f>
        <v>0</v>
      </c>
      <c r="DV32" s="239">
        <f>IF(OR(SUMIF(DV$12:DV31,2,DV$12:DV31)=2,SUMIF(DV$12:DV31,1,DV$12:DV31)=1,SUM(DV$12:DV31)=1,SUM(DV$12:DV31)=2),0,IF($C32+$ED31&gt;($ED$11*DV$8),1,IF($C32+$D32+$E32+$F32+$ED31&gt;($ED$11*DV$8),2,IF($C32+$D32+$E32+$F32+$G32+$ED31&gt;($ED$11*DV$8),3,0))))</f>
        <v>0</v>
      </c>
      <c r="DW32" s="239">
        <f>IF(OR(SUMIF(DW$12:DW31,2,DW$12:DW31)=2,SUMIF(DW$12:DW31,1,DW$12:DW31)=1,SUM(DW$12:DW31)=1,SUM(DW$12:DW31)=2),0,IF($C32+$ED31&gt;($ED$11*DW$8),1,IF($C32+$D32+$E32+$F32+$ED31&gt;($ED$11*DW$8),2,IF($C32+$D32+$E32+$F32+$G32+$ED31&gt;($ED$11*DW$8),3,0))))</f>
        <v>0</v>
      </c>
      <c r="DX32" s="239">
        <f>IF(OR(SUMIF(DX$12:DX31,2,DX$12:DX31)=2,SUMIF(DX$12:DX31,1,DX$12:DX31)=1,SUM(DX$12:DX31)=1,SUM(DX$12:DX31)=2),0,IF($C32+$ED31&gt;($ED$11*DX$8),1,IF($C32+$D32+$E32+$F32+$ED31&gt;($ED$11*DX$8),2,IF($C32+$D32+$E32+$F32+$G32+$ED31&gt;($ED$11*DX$8),3,0))))</f>
        <v>0</v>
      </c>
      <c r="DY32" s="239">
        <f>IF(OR(SUMIF(DY$12:DY31,2,DY$12:DY31)=2,SUMIF(DY$12:DY31,1,DY$12:DY31)=1,SUM(DY$12:DY31)=1,SUM(DY$12:DY31)=2),0,IF($C32+$ED31&gt;($ED$11*DY$8),1,IF($C32+$D32+$E32+$F32+$ED31&gt;($ED$11*DY$8),2,IF($C32+$D32+$E32+$F32+$G32+$ED31&gt;($ED$11*DY$8),3,0))))</f>
        <v>0</v>
      </c>
      <c r="DZ32" s="239">
        <f>IF(OR(SUMIF(DZ$12:DZ31,2,DZ$12:DZ31)=2,SUMIF(DZ$12:DZ31,1,DZ$12:DZ31)=1,SUM(DZ$12:DZ31)=1,SUM(DZ$12:DZ31)=2),0,IF($C32+$ED31&gt;($ED$11*DZ$8),1,IF($C32+$D32+$E32+$F32+$ED31&gt;($ED$11*DZ$8),2,IF($C32+$D32+$E32+$F32+$G32+$ED31&gt;($ED$11*DZ$8),3,0))))</f>
        <v>0</v>
      </c>
      <c r="EA32" s="239">
        <f>IF(OR(SUMIF(EA$12:EA31,2,EA$12:EA31)=2,SUMIF(EA$12:EA31,1,EA$12:EA31)=1,SUM(EA$12:EA31)=1,SUM(EA$12:EA31)=2),0,IF($C32+$ED31&gt;($ED$11*EA$8),1,IF($C32+$D32+$E32+$F32+$ED31&gt;($ED$11*EA$8),2,IF($C32+$D32+$E32+$F32+$G32+$ED31&gt;($ED$11*EA$8),3,0))))</f>
        <v>0</v>
      </c>
      <c r="EB32" s="239">
        <f>IF(OR(SUMIF(EB$12:EB31,2,EB$12:EB31)=2,SUMIF(EB$12:EB31,1,EB$12:EB31)=1,SUM(EB$12:EB31)=1,SUM(EB$12:EB31)=2),0,IF($C32+$ED31&gt;($ED$11*EB$8),1,IF($C32+$D32+$E32+$F32+$ED31&gt;($ED$11*EB$8),2,IF($C32+$D32+$E32+$F32+$G32+$ED31&gt;($ED$11*EB$8),3,0))))</f>
        <v>0</v>
      </c>
      <c r="EC32" s="239">
        <f>IF(OR(SUMIF(EC$12:EC31,2,EC$12:EC31)=2,SUMIF(EC$12:EC31,1,EC$12:EC31)=1,SUM(EC$12:EC31)=1,SUM(EC$12:EC31)=2),0,IF($C32+$ED31&gt;($ED$11*EC$8),1,IF($C32+$D32+$E32+$F32+$ED31&gt;($ED$11*EC$8),2,IF($C32+$D32+$E32+$F32+$G32+$ED31&gt;($ED$11*EC$8),3,0))))</f>
        <v>0</v>
      </c>
      <c r="ED32" s="197">
        <f>SUM($C$12:$F32)</f>
        <v>0</v>
      </c>
    </row>
    <row r="33" spans="1:134" ht="14.1" customHeight="1">
      <c r="A33" s="236">
        <v>22</v>
      </c>
      <c r="B33" s="237"/>
      <c r="C33" s="237"/>
      <c r="D33" s="237"/>
      <c r="E33" s="237"/>
      <c r="F33" s="237"/>
      <c r="G33" s="237"/>
      <c r="H33" s="239">
        <f>IF(OR(SUMIF(H$12:H32,2,H$12:H32)=2,SUMIF(H$12:H32,1,H$12:H32)=1,SUM(H$12:H32)=1,SUM(H$12:H32)=2),0,IF($C33+$ED32&gt;($ED$11*H$8),1,IF($C33+$D33+$E33+$F33+$ED32&gt;($ED$11*H$8),2,IF($C33+$D33+$E33+$F33+$G33+$ED32&gt;($ED$11*H$8),3,0))))</f>
        <v>0</v>
      </c>
      <c r="I33" s="239">
        <f>IF(OR(SUMIF(I$12:I32,2,I$12:I32)=2,SUMIF(I$12:I32,1,I$12:I32)=1,SUM(I$12:I32)=1,SUM(I$12:I32)=2),0,IF($C33+$ED32&gt;($ED$11*I$8),1,IF($C33+$D33+$E33+$F33+$ED32&gt;($ED$11*I$8),2,IF($C33+$D33+$E33+$F33+$G33+$ED32&gt;($ED$11*I$8),3,0))))</f>
        <v>0</v>
      </c>
      <c r="J33" s="239">
        <f>IF(OR(SUMIF(J$12:J32,2,J$12:J32)=2,SUMIF(J$12:J32,1,J$12:J32)=1,SUM(J$12:J32)=1,SUM(J$12:J32)=2),0,IF($C33+$ED32&gt;($ED$11*J$8),1,IF($C33+$D33+$E33+$F33+$ED32&gt;($ED$11*J$8),2,IF($C33+$D33+$E33+$F33+$G33+$ED32&gt;($ED$11*J$8),3,0))))</f>
        <v>0</v>
      </c>
      <c r="K33" s="239">
        <f>IF(OR(SUMIF(K$12:K32,2,K$12:K32)=2,SUMIF(K$12:K32,1,K$12:K32)=1,SUM(K$12:K32)=1,SUM(K$12:K32)=2),0,IF($C33+$ED32&gt;($ED$11*K$8),1,IF($C33+$D33+$E33+$F33+$ED32&gt;($ED$11*K$8),2,IF($C33+$D33+$E33+$F33+$G33+$ED32&gt;($ED$11*K$8),3,0))))</f>
        <v>0</v>
      </c>
      <c r="L33" s="239">
        <f>IF(OR(SUMIF(L$12:L32,2,L$12:L32)=2,SUMIF(L$12:L32,1,L$12:L32)=1,SUM(L$12:L32)=1,SUM(L$12:L32)=2),0,IF($C33+$ED32&gt;($ED$11*L$8),1,IF($C33+$D33+$E33+$F33+$ED32&gt;($ED$11*L$8),2,IF($C33+$D33+$E33+$F33+$G33+$ED32&gt;($ED$11*L$8),3,0))))</f>
        <v>0</v>
      </c>
      <c r="M33" s="239">
        <f>IF(OR(SUMIF(M$12:M32,2,M$12:M32)=2,SUMIF(M$12:M32,1,M$12:M32)=1,SUM(M$12:M32)=1,SUM(M$12:M32)=2),0,IF($C33+$ED32&gt;($ED$11*M$8),1,IF($C33+$D33+$E33+$F33+$ED32&gt;($ED$11*M$8),2,IF($C33+$D33+$E33+$F33+$G33+$ED32&gt;($ED$11*M$8),3,0))))</f>
        <v>0</v>
      </c>
      <c r="N33" s="239">
        <f>IF(OR(SUMIF(N$12:N32,2,N$12:N32)=2,SUMIF(N$12:N32,1,N$12:N32)=1,SUM(N$12:N32)=1,SUM(N$12:N32)=2),0,IF($C33+$ED32&gt;($ED$11*N$8),1,IF($C33+$D33+$E33+$F33+$ED32&gt;($ED$11*N$8),2,IF($C33+$D33+$E33+$F33+$G33+$ED32&gt;($ED$11*N$8),3,0))))</f>
        <v>0</v>
      </c>
      <c r="O33" s="239">
        <f>IF(OR(SUMIF(O$12:O32,2,O$12:O32)=2,SUMIF(O$12:O32,1,O$12:O32)=1,SUM(O$12:O32)=1,SUM(O$12:O32)=2),0,IF($C33+$ED32&gt;($ED$11*O$8),1,IF($C33+$D33+$E33+$F33+$ED32&gt;($ED$11*O$8),2,IF($C33+$D33+$E33+$F33+$G33+$ED32&gt;($ED$11*O$8),3,0))))</f>
        <v>0</v>
      </c>
      <c r="P33" s="239">
        <f>IF(OR(SUMIF(P$12:P32,2,P$12:P32)=2,SUMIF(P$12:P32,1,P$12:P32)=1,SUM(P$12:P32)=1,SUM(P$12:P32)=2),0,IF($C33+$ED32&gt;($ED$11*P$8),1,IF($C33+$D33+$E33+$F33+$ED32&gt;($ED$11*P$8),2,IF($C33+$D33+$E33+$F33+$G33+$ED32&gt;($ED$11*P$8),3,0))))</f>
        <v>0</v>
      </c>
      <c r="Q33" s="239">
        <f>IF(OR(SUMIF(Q$12:Q32,2,Q$12:Q32)=2,SUMIF(Q$12:Q32,1,Q$12:Q32)=1,SUM(Q$12:Q32)=1,SUM(Q$12:Q32)=2),0,IF($C33+$ED32&gt;($ED$11*Q$8),1,IF($C33+$D33+$E33+$F33+$ED32&gt;($ED$11*Q$8),2,IF($C33+$D33+$E33+$F33+$G33+$ED32&gt;($ED$11*Q$8),3,0))))</f>
        <v>0</v>
      </c>
      <c r="R33" s="239">
        <f>IF(OR(SUMIF(R$12:R32,2,R$12:R32)=2,SUMIF(R$12:R32,1,R$12:R32)=1,SUM(R$12:R32)=1,SUM(R$12:R32)=2),0,IF($C33+$ED32&gt;($ED$11*R$8),1,IF($C33+$D33+$E33+$F33+$ED32&gt;($ED$11*R$8),2,IF($C33+$D33+$E33+$F33+$G33+$ED32&gt;($ED$11*R$8),3,0))))</f>
        <v>0</v>
      </c>
      <c r="S33" s="239">
        <f>IF(OR(SUMIF(S$12:S32,2,S$12:S32)=2,SUMIF(S$12:S32,1,S$12:S32)=1,SUM(S$12:S32)=1,SUM(S$12:S32)=2),0,IF($C33+$ED32&gt;($ED$11*S$8),1,IF($C33+$D33+$E33+$F33+$ED32&gt;($ED$11*S$8),2,IF($C33+$D33+$E33+$F33+$G33+$ED32&gt;($ED$11*S$8),3,0))))</f>
        <v>0</v>
      </c>
      <c r="T33" s="239">
        <f>IF(OR(SUMIF(T$12:T32,2,T$12:T32)=2,SUMIF(T$12:T32,1,T$12:T32)=1,SUM(T$12:T32)=1,SUM(T$12:T32)=2),0,IF($C33+$ED32&gt;($ED$11*T$8),1,IF($C33+$D33+$E33+$F33+$ED32&gt;($ED$11*T$8),2,IF($C33+$D33+$E33+$F33+$G33+$ED32&gt;($ED$11*T$8),3,0))))</f>
        <v>0</v>
      </c>
      <c r="U33" s="239">
        <f>IF(OR(SUMIF(U$12:U32,2,U$12:U32)=2,SUMIF(U$12:U32,1,U$12:U32)=1,SUM(U$12:U32)=1,SUM(U$12:U32)=2),0,IF($C33+$ED32&gt;($ED$11*U$8),1,IF($C33+$D33+$E33+$F33+$ED32&gt;($ED$11*U$8),2,IF($C33+$D33+$E33+$F33+$G33+$ED32&gt;($ED$11*U$8),3,0))))</f>
        <v>0</v>
      </c>
      <c r="V33" s="239">
        <f>IF(OR(SUMIF(V$12:V32,2,V$12:V32)=2,SUMIF(V$12:V32,1,V$12:V32)=1,SUM(V$12:V32)=1,SUM(V$12:V32)=2),0,IF($C33+$ED32&gt;($ED$11*V$8),1,IF($C33+$D33+$E33+$F33+$ED32&gt;($ED$11*V$8),2,IF($C33+$D33+$E33+$F33+$G33+$ED32&gt;($ED$11*V$8),3,0))))</f>
        <v>0</v>
      </c>
      <c r="W33" s="239">
        <f>IF(OR(SUMIF(W$12:W32,2,W$12:W32)=2,SUMIF(W$12:W32,1,W$12:W32)=1,SUM(W$12:W32)=1,SUM(W$12:W32)=2),0,IF($C33+$ED32&gt;($ED$11*W$8),1,IF($C33+$D33+$E33+$F33+$ED32&gt;($ED$11*W$8),2,IF($C33+$D33+$E33+$F33+$G33+$ED32&gt;($ED$11*W$8),3,0))))</f>
        <v>0</v>
      </c>
      <c r="X33" s="239">
        <f>IF(OR(SUMIF(X$12:X32,2,X$12:X32)=2,SUMIF(X$12:X32,1,X$12:X32)=1,SUM(X$12:X32)=1,SUM(X$12:X32)=2),0,IF($C33+$ED32&gt;($ED$11*X$8),1,IF($C33+$D33+$E33+$F33+$ED32&gt;($ED$11*X$8),2,IF($C33+$D33+$E33+$F33+$G33+$ED32&gt;($ED$11*X$8),3,0))))</f>
        <v>0</v>
      </c>
      <c r="Y33" s="239">
        <f>IF(OR(SUMIF(Y$12:Y32,2,Y$12:Y32)=2,SUMIF(Y$12:Y32,1,Y$12:Y32)=1,SUM(Y$12:Y32)=1,SUM(Y$12:Y32)=2),0,IF($C33+$ED32&gt;($ED$11*Y$8),1,IF($C33+$D33+$E33+$F33+$ED32&gt;($ED$11*Y$8),2,IF($C33+$D33+$E33+$F33+$G33+$ED32&gt;($ED$11*Y$8),3,0))))</f>
        <v>0</v>
      </c>
      <c r="Z33" s="239">
        <f>IF(OR(SUMIF(Z$12:Z32,2,Z$12:Z32)=2,SUMIF(Z$12:Z32,1,Z$12:Z32)=1,SUM(Z$12:Z32)=1,SUM(Z$12:Z32)=2),0,IF($C33+$ED32&gt;($ED$11*Z$8),1,IF($C33+$D33+$E33+$F33+$ED32&gt;($ED$11*Z$8),2,IF($C33+$D33+$E33+$F33+$G33+$ED32&gt;($ED$11*Z$8),3,0))))</f>
        <v>0</v>
      </c>
      <c r="AA33" s="239">
        <f>IF(OR(SUMIF(AA$12:AA32,2,AA$12:AA32)=2,SUMIF(AA$12:AA32,1,AA$12:AA32)=1,SUM(AA$12:AA32)=1,SUM(AA$12:AA32)=2),0,IF($C33+$ED32&gt;($ED$11*AA$8),1,IF($C33+$D33+$E33+$F33+$ED32&gt;($ED$11*AA$8),2,IF($C33+$D33+$E33+$F33+$G33+$ED32&gt;($ED$11*AA$8),3,0))))</f>
        <v>0</v>
      </c>
      <c r="AB33" s="239">
        <f>IF(OR(SUMIF(AB$12:AB32,2,AB$12:AB32)=2,SUMIF(AB$12:AB32,1,AB$12:AB32)=1,SUM(AB$12:AB32)=1,SUM(AB$12:AB32)=2),0,IF($C33+$ED32&gt;($ED$11*AB$8),1,IF($C33+$D33+$E33+$F33+$ED32&gt;($ED$11*AB$8),2,IF($C33+$D33+$E33+$F33+$G33+$ED32&gt;($ED$11*AB$8),3,0))))</f>
        <v>0</v>
      </c>
      <c r="AC33" s="239">
        <f>IF(OR(SUMIF(AC$12:AC32,2,AC$12:AC32)=2,SUMIF(AC$12:AC32,1,AC$12:AC32)=1,SUM(AC$12:AC32)=1,SUM(AC$12:AC32)=2),0,IF($C33+$ED32&gt;($ED$11*AC$8),1,IF($C33+$D33+$E33+$F33+$ED32&gt;($ED$11*AC$8),2,IF($C33+$D33+$E33+$F33+$G33+$ED32&gt;($ED$11*AC$8),3,0))))</f>
        <v>0</v>
      </c>
      <c r="AD33" s="239">
        <f>IF(OR(SUMIF(AD$12:AD32,2,AD$12:AD32)=2,SUMIF(AD$12:AD32,1,AD$12:AD32)=1,SUM(AD$12:AD32)=1,SUM(AD$12:AD32)=2),0,IF($C33+$ED32&gt;($ED$11*AD$8),1,IF($C33+$D33+$E33+$F33+$ED32&gt;($ED$11*AD$8),2,IF($C33+$D33+$E33+$F33+$G33+$ED32&gt;($ED$11*AD$8),3,0))))</f>
        <v>0</v>
      </c>
      <c r="AE33" s="239">
        <f>IF(OR(SUMIF(AE$12:AE32,2,AE$12:AE32)=2,SUMIF(AE$12:AE32,1,AE$12:AE32)=1,SUM(AE$12:AE32)=1,SUM(AE$12:AE32)=2),0,IF($C33+$ED32&gt;($ED$11*AE$8),1,IF($C33+$D33+$E33+$F33+$ED32&gt;($ED$11*AE$8),2,IF($C33+$D33+$E33+$F33+$G33+$ED32&gt;($ED$11*AE$8),3,0))))</f>
        <v>0</v>
      </c>
      <c r="AF33" s="239">
        <f>IF(OR(SUMIF(AF$12:AF32,2,AF$12:AF32)=2,SUMIF(AF$12:AF32,1,AF$12:AF32)=1,SUM(AF$12:AF32)=1,SUM(AF$12:AF32)=2),0,IF($C33+$ED32&gt;($ED$11*AF$8),1,IF($C33+$D33+$E33+$F33+$ED32&gt;($ED$11*AF$8),2,IF($C33+$D33+$E33+$F33+$G33+$ED32&gt;($ED$11*AF$8),3,0))))</f>
        <v>0</v>
      </c>
      <c r="AG33" s="239">
        <f>IF(OR(SUMIF(AG$12:AG32,2,AG$12:AG32)=2,SUMIF(AG$12:AG32,1,AG$12:AG32)=1,SUM(AG$12:AG32)=1,SUM(AG$12:AG32)=2),0,IF($C33+$ED32&gt;($ED$11*AG$8),1,IF($C33+$D33+$E33+$F33+$ED32&gt;($ED$11*AG$8),2,IF($C33+$D33+$E33+$F33+$G33+$ED32&gt;($ED$11*AG$8),3,0))))</f>
        <v>0</v>
      </c>
      <c r="AH33" s="239">
        <f>IF(OR(SUMIF(AH$12:AH32,2,AH$12:AH32)=2,SUMIF(AH$12:AH32,1,AH$12:AH32)=1,SUM(AH$12:AH32)=1,SUM(AH$12:AH32)=2),0,IF($C33+$ED32&gt;($ED$11*AH$8),1,IF($C33+$D33+$E33+$F33+$ED32&gt;($ED$11*AH$8),2,IF($C33+$D33+$E33+$F33+$G33+$ED32&gt;($ED$11*AH$8),3,0))))</f>
        <v>0</v>
      </c>
      <c r="AI33" s="239">
        <f>IF(OR(SUMIF(AI$12:AI32,2,AI$12:AI32)=2,SUMIF(AI$12:AI32,1,AI$12:AI32)=1,SUM(AI$12:AI32)=1,SUM(AI$12:AI32)=2),0,IF($C33+$ED32&gt;($ED$11*AI$8),1,IF($C33+$D33+$E33+$F33+$ED32&gt;($ED$11*AI$8),2,IF($C33+$D33+$E33+$F33+$G33+$ED32&gt;($ED$11*AI$8),3,0))))</f>
        <v>0</v>
      </c>
      <c r="AJ33" s="239">
        <f>IF(OR(SUMIF(AJ$12:AJ32,2,AJ$12:AJ32)=2,SUMIF(AJ$12:AJ32,1,AJ$12:AJ32)=1,SUM(AJ$12:AJ32)=1,SUM(AJ$12:AJ32)=2),0,IF($C33+$ED32&gt;($ED$11*AJ$8),1,IF($C33+$D33+$E33+$F33+$ED32&gt;($ED$11*AJ$8),2,IF($C33+$D33+$E33+$F33+$G33+$ED32&gt;($ED$11*AJ$8),3,0))))</f>
        <v>0</v>
      </c>
      <c r="AK33" s="239">
        <f>IF(OR(SUMIF(AK$12:AK32,2,AK$12:AK32)=2,SUMIF(AK$12:AK32,1,AK$12:AK32)=1,SUM(AK$12:AK32)=1,SUM(AK$12:AK32)=2),0,IF($C33+$ED32&gt;($ED$11*AK$8),1,IF($C33+$D33+$E33+$F33+$ED32&gt;($ED$11*AK$8),2,IF($C33+$D33+$E33+$F33+$G33+$ED32&gt;($ED$11*AK$8),3,0))))</f>
        <v>0</v>
      </c>
      <c r="AL33" s="239">
        <f>IF(OR(SUMIF(AL$12:AL32,2,AL$12:AL32)=2,SUMIF(AL$12:AL32,1,AL$12:AL32)=1,SUM(AL$12:AL32)=1,SUM(AL$12:AL32)=2),0,IF($C33+$ED32&gt;($ED$11*AL$8),1,IF($C33+$D33+$E33+$F33+$ED32&gt;($ED$11*AL$8),2,IF($C33+$D33+$E33+$F33+$G33+$ED32&gt;($ED$11*AL$8),3,0))))</f>
        <v>0</v>
      </c>
      <c r="AM33" s="239">
        <f>IF(OR(SUMIF(AM$12:AM32,2,AM$12:AM32)=2,SUMIF(AM$12:AM32,1,AM$12:AM32)=1,SUM(AM$12:AM32)=1,SUM(AM$12:AM32)=2),0,IF($C33+$ED32&gt;($ED$11*AM$8),1,IF($C33+$D33+$E33+$F33+$ED32&gt;($ED$11*AM$8),2,IF($C33+$D33+$E33+$F33+$G33+$ED32&gt;($ED$11*AM$8),3,0))))</f>
        <v>0</v>
      </c>
      <c r="AN33" s="239">
        <f>IF(OR(SUMIF(AN$12:AN32,2,AN$12:AN32)=2,SUMIF(AN$12:AN32,1,AN$12:AN32)=1,SUM(AN$12:AN32)=1,SUM(AN$12:AN32)=2),0,IF($C33+$ED32&gt;($ED$11*AN$8),1,IF($C33+$D33+$E33+$F33+$ED32&gt;($ED$11*AN$8),2,IF($C33+$D33+$E33+$F33+$G33+$ED32&gt;($ED$11*AN$8),3,0))))</f>
        <v>0</v>
      </c>
      <c r="AO33" s="239">
        <f>IF(OR(SUMIF(AO$12:AO32,2,AO$12:AO32)=2,SUMIF(AO$12:AO32,1,AO$12:AO32)=1,SUM(AO$12:AO32)=1,SUM(AO$12:AO32)=2),0,IF($C33+$ED32&gt;($ED$11*AO$8),1,IF($C33+$D33+$E33+$F33+$ED32&gt;($ED$11*AO$8),2,IF($C33+$D33+$E33+$F33+$G33+$ED32&gt;($ED$11*AO$8),3,0))))</f>
        <v>0</v>
      </c>
      <c r="AP33" s="239">
        <f>IF(OR(SUMIF(AP$12:AP32,2,AP$12:AP32)=2,SUMIF(AP$12:AP32,1,AP$12:AP32)=1,SUM(AP$12:AP32)=1,SUM(AP$12:AP32)=2),0,IF($C33+$ED32&gt;($ED$11*AP$8),1,IF($C33+$D33+$E33+$F33+$ED32&gt;($ED$11*AP$8),2,IF($C33+$D33+$E33+$F33+$G33+$ED32&gt;($ED$11*AP$8),3,0))))</f>
        <v>0</v>
      </c>
      <c r="AQ33" s="239">
        <f>IF(OR(SUMIF(AQ$12:AQ32,2,AQ$12:AQ32)=2,SUMIF(AQ$12:AQ32,1,AQ$12:AQ32)=1,SUM(AQ$12:AQ32)=1,SUM(AQ$12:AQ32)=2),0,IF($C33+$ED32&gt;($ED$11*AQ$8),1,IF($C33+$D33+$E33+$F33+$ED32&gt;($ED$11*AQ$8),2,IF($C33+$D33+$E33+$F33+$G33+$ED32&gt;($ED$11*AQ$8),3,0))))</f>
        <v>0</v>
      </c>
      <c r="AR33" s="239">
        <f>IF(OR(SUMIF(AR$12:AR32,2,AR$12:AR32)=2,SUMIF(AR$12:AR32,1,AR$12:AR32)=1,SUM(AR$12:AR32)=1,SUM(AR$12:AR32)=2),0,IF($C33+$ED32&gt;($ED$11*AR$8),1,IF($C33+$D33+$E33+$F33+$ED32&gt;($ED$11*AR$8),2,IF($C33+$D33+$E33+$F33+$G33+$ED32&gt;($ED$11*AR$8),3,0))))</f>
        <v>0</v>
      </c>
      <c r="AS33" s="239">
        <f>IF(OR(SUMIF(AS$12:AS32,2,AS$12:AS32)=2,SUMIF(AS$12:AS32,1,AS$12:AS32)=1,SUM(AS$12:AS32)=1,SUM(AS$12:AS32)=2),0,IF($C33+$ED32&gt;($ED$11*AS$8),1,IF($C33+$D33+$E33+$F33+$ED32&gt;($ED$11*AS$8),2,IF($C33+$D33+$E33+$F33+$G33+$ED32&gt;($ED$11*AS$8),3,0))))</f>
        <v>0</v>
      </c>
      <c r="AT33" s="239">
        <f>IF(OR(SUMIF(AT$12:AT32,2,AT$12:AT32)=2,SUMIF(AT$12:AT32,1,AT$12:AT32)=1,SUM(AT$12:AT32)=1,SUM(AT$12:AT32)=2),0,IF($C33+$ED32&gt;($ED$11*AT$8),1,IF($C33+$D33+$E33+$F33+$ED32&gt;($ED$11*AT$8),2,IF($C33+$D33+$E33+$F33+$G33+$ED32&gt;($ED$11*AT$8),3,0))))</f>
        <v>0</v>
      </c>
      <c r="AU33" s="239">
        <f>IF(OR(SUMIF(AU$12:AU32,2,AU$12:AU32)=2,SUMIF(AU$12:AU32,1,AU$12:AU32)=1,SUM(AU$12:AU32)=1,SUM(AU$12:AU32)=2),0,IF($C33+$ED32&gt;($ED$11*AU$8),1,IF($C33+$D33+$E33+$F33+$ED32&gt;($ED$11*AU$8),2,IF($C33+$D33+$E33+$F33+$G33+$ED32&gt;($ED$11*AU$8),3,0))))</f>
        <v>0</v>
      </c>
      <c r="AV33" s="239">
        <f>IF(OR(SUMIF(AV$12:AV32,2,AV$12:AV32)=2,SUMIF(AV$12:AV32,1,AV$12:AV32)=1,SUM(AV$12:AV32)=1,SUM(AV$12:AV32)=2),0,IF($C33+$ED32&gt;($ED$11*AV$8),1,IF($C33+$D33+$E33+$F33+$ED32&gt;($ED$11*AV$8),2,IF($C33+$D33+$E33+$F33+$G33+$ED32&gt;($ED$11*AV$8),3,0))))</f>
        <v>0</v>
      </c>
      <c r="AW33" s="239">
        <f>IF(OR(SUMIF(AW$12:AW32,2,AW$12:AW32)=2,SUMIF(AW$12:AW32,1,AW$12:AW32)=1,SUM(AW$12:AW32)=1,SUM(AW$12:AW32)=2),0,IF($C33+$ED32&gt;($ED$11*AW$8),1,IF($C33+$D33+$E33+$F33+$ED32&gt;($ED$11*AW$8),2,IF($C33+$D33+$E33+$F33+$G33+$ED32&gt;($ED$11*AW$8),3,0))))</f>
        <v>0</v>
      </c>
      <c r="AX33" s="239">
        <f>IF(OR(SUMIF(AX$12:AX32,2,AX$12:AX32)=2,SUMIF(AX$12:AX32,1,AX$12:AX32)=1,SUM(AX$12:AX32)=1,SUM(AX$12:AX32)=2),0,IF($C33+$ED32&gt;($ED$11*AX$8),1,IF($C33+$D33+$E33+$F33+$ED32&gt;($ED$11*AX$8),2,IF($C33+$D33+$E33+$F33+$G33+$ED32&gt;($ED$11*AX$8),3,0))))</f>
        <v>0</v>
      </c>
      <c r="AY33" s="239">
        <f>IF(OR(SUMIF(AY$12:AY32,2,AY$12:AY32)=2,SUMIF(AY$12:AY32,1,AY$12:AY32)=1,SUM(AY$12:AY32)=1,SUM(AY$12:AY32)=2),0,IF($C33+$ED32&gt;($ED$11*AY$8),1,IF($C33+$D33+$E33+$F33+$ED32&gt;($ED$11*AY$8),2,IF($C33+$D33+$E33+$F33+$G33+$ED32&gt;($ED$11*AY$8),3,0))))</f>
        <v>0</v>
      </c>
      <c r="AZ33" s="239">
        <f>IF(OR(SUMIF(AZ$12:AZ32,2,AZ$12:AZ32)=2,SUMIF(AZ$12:AZ32,1,AZ$12:AZ32)=1,SUM(AZ$12:AZ32)=1,SUM(AZ$12:AZ32)=2),0,IF($C33+$ED32&gt;($ED$11*AZ$8),1,IF($C33+$D33+$E33+$F33+$ED32&gt;($ED$11*AZ$8),2,IF($C33+$D33+$E33+$F33+$G33+$ED32&gt;($ED$11*AZ$8),3,0))))</f>
        <v>0</v>
      </c>
      <c r="BA33" s="239">
        <f>IF(OR(SUMIF(BA$12:BA32,2,BA$12:BA32)=2,SUMIF(BA$12:BA32,1,BA$12:BA32)=1,SUM(BA$12:BA32)=1,SUM(BA$12:BA32)=2),0,IF($C33+$ED32&gt;($ED$11*BA$8),1,IF($C33+$D33+$E33+$F33+$ED32&gt;($ED$11*BA$8),2,IF($C33+$D33+$E33+$F33+$G33+$ED32&gt;($ED$11*BA$8),3,0))))</f>
        <v>0</v>
      </c>
      <c r="BB33" s="239">
        <f>IF(OR(SUMIF(BB$12:BB32,2,BB$12:BB32)=2,SUMIF(BB$12:BB32,1,BB$12:BB32)=1,SUM(BB$12:BB32)=1,SUM(BB$12:BB32)=2),0,IF($C33+$ED32&gt;($ED$11*BB$8),1,IF($C33+$D33+$E33+$F33+$ED32&gt;($ED$11*BB$8),2,IF($C33+$D33+$E33+$F33+$G33+$ED32&gt;($ED$11*BB$8),3,0))))</f>
        <v>0</v>
      </c>
      <c r="BC33" s="239">
        <f>IF(OR(SUMIF(BC$12:BC32,2,BC$12:BC32)=2,SUMIF(BC$12:BC32,1,BC$12:BC32)=1,SUM(BC$12:BC32)=1,SUM(BC$12:BC32)=2),0,IF($C33+$ED32&gt;($ED$11*BC$8),1,IF($C33+$D33+$E33+$F33+$ED32&gt;($ED$11*BC$8),2,IF($C33+$D33+$E33+$F33+$G33+$ED32&gt;($ED$11*BC$8),3,0))))</f>
        <v>0</v>
      </c>
      <c r="BD33" s="239">
        <f>IF(OR(SUMIF(BD$12:BD32,2,BD$12:BD32)=2,SUMIF(BD$12:BD32,1,BD$12:BD32)=1,SUM(BD$12:BD32)=1,SUM(BD$12:BD32)=2),0,IF($C33+$ED32&gt;($ED$11*BD$8),1,IF($C33+$D33+$E33+$F33+$ED32&gt;($ED$11*BD$8),2,IF($C33+$D33+$E33+$F33+$G33+$ED32&gt;($ED$11*BD$8),3,0))))</f>
        <v>0</v>
      </c>
      <c r="BE33" s="239">
        <f>IF(OR(SUMIF(BE$12:BE32,2,BE$12:BE32)=2,SUMIF(BE$12:BE32,1,BE$12:BE32)=1,SUM(BE$12:BE32)=1,SUM(BE$12:BE32)=2),0,IF($C33+$ED32&gt;($ED$11*BE$8),1,IF($C33+$D33+$E33+$F33+$ED32&gt;($ED$11*BE$8),2,IF($C33+$D33+$E33+$F33+$G33+$ED32&gt;($ED$11*BE$8),3,0))))</f>
        <v>0</v>
      </c>
      <c r="BF33" s="239">
        <f>IF(OR(SUMIF(BF$12:BF32,2,BF$12:BF32)=2,SUMIF(BF$12:BF32,1,BF$12:BF32)=1,SUM(BF$12:BF32)=1,SUM(BF$12:BF32)=2),0,IF($C33+$ED32&gt;($ED$11*BF$8),1,IF($C33+$D33+$E33+$F33+$ED32&gt;($ED$11*BF$8),2,IF($C33+$D33+$E33+$F33+$G33+$ED32&gt;($ED$11*BF$8),3,0))))</f>
        <v>0</v>
      </c>
      <c r="BG33" s="239">
        <f>IF(OR(SUMIF(BG$12:BG32,2,BG$12:BG32)=2,SUMIF(BG$12:BG32,1,BG$12:BG32)=1,SUM(BG$12:BG32)=1,SUM(BG$12:BG32)=2),0,IF($C33+$ED32&gt;($ED$11*BG$8),1,IF($C33+$D33+$E33+$F33+$ED32&gt;($ED$11*BG$8),2,IF($C33+$D33+$E33+$F33+$G33+$ED32&gt;($ED$11*BG$8),3,0))))</f>
        <v>0</v>
      </c>
      <c r="BH33" s="239">
        <f>IF(OR(SUMIF(BH$12:BH32,2,BH$12:BH32)=2,SUMIF(BH$12:BH32,1,BH$12:BH32)=1,SUM(BH$12:BH32)=1,SUM(BH$12:BH32)=2),0,IF($C33+$ED32&gt;($ED$11*BH$8),1,IF($C33+$D33+$E33+$F33+$ED32&gt;($ED$11*BH$8),2,IF($C33+$D33+$E33+$F33+$G33+$ED32&gt;($ED$11*BH$8),3,0))))</f>
        <v>0</v>
      </c>
      <c r="BI33" s="239">
        <f>IF(OR(SUMIF(BI$12:BI32,2,BI$12:BI32)=2,SUMIF(BI$12:BI32,1,BI$12:BI32)=1,SUM(BI$12:BI32)=1,SUM(BI$12:BI32)=2),0,IF($C33+$ED32&gt;($ED$11*BI$8),1,IF($C33+$D33+$E33+$F33+$ED32&gt;($ED$11*BI$8),2,IF($C33+$D33+$E33+$F33+$G33+$ED32&gt;($ED$11*BI$8),3,0))))</f>
        <v>0</v>
      </c>
      <c r="BJ33" s="239">
        <f>IF(OR(SUMIF(BJ$12:BJ32,2,BJ$12:BJ32)=2,SUMIF(BJ$12:BJ32,1,BJ$12:BJ32)=1,SUM(BJ$12:BJ32)=1,SUM(BJ$12:BJ32)=2),0,IF($C33+$ED32&gt;($ED$11*BJ$8),1,IF($C33+$D33+$E33+$F33+$ED32&gt;($ED$11*BJ$8),2,IF($C33+$D33+$E33+$F33+$G33+$ED32&gt;($ED$11*BJ$8),3,0))))</f>
        <v>0</v>
      </c>
      <c r="BK33" s="239">
        <f>IF(OR(SUMIF(BK$12:BK32,2,BK$12:BK32)=2,SUMIF(BK$12:BK32,1,BK$12:BK32)=1,SUM(BK$12:BK32)=1,SUM(BK$12:BK32)=2),0,IF($C33+$ED32&gt;($ED$11*BK$8),1,IF($C33+$D33+$E33+$F33+$ED32&gt;($ED$11*BK$8),2,IF($C33+$D33+$E33+$F33+$G33+$ED32&gt;($ED$11*BK$8),3,0))))</f>
        <v>0</v>
      </c>
      <c r="BL33" s="239">
        <f>IF(OR(SUMIF(BL$12:BL32,2,BL$12:BL32)=2,SUMIF(BL$12:BL32,1,BL$12:BL32)=1,SUM(BL$12:BL32)=1,SUM(BL$12:BL32)=2),0,IF($C33+$ED32&gt;($ED$11*BL$8),1,IF($C33+$D33+$E33+$F33+$ED32&gt;($ED$11*BL$8),2,IF($C33+$D33+$E33+$F33+$G33+$ED32&gt;($ED$11*BL$8),3,0))))</f>
        <v>0</v>
      </c>
      <c r="BM33" s="239">
        <f>IF(OR(SUMIF(BM$12:BM32,2,BM$12:BM32)=2,SUMIF(BM$12:BM32,1,BM$12:BM32)=1,SUM(BM$12:BM32)=1,SUM(BM$12:BM32)=2),0,IF($C33+$ED32&gt;($ED$11*BM$8),1,IF($C33+$D33+$E33+$F33+$ED32&gt;($ED$11*BM$8),2,IF($C33+$D33+$E33+$F33+$G33+$ED32&gt;($ED$11*BM$8),3,0))))</f>
        <v>0</v>
      </c>
      <c r="BN33" s="239">
        <f>IF(OR(SUMIF(BN$12:BN32,2,BN$12:BN32)=2,SUMIF(BN$12:BN32,1,BN$12:BN32)=1,SUM(BN$12:BN32)=1,SUM(BN$12:BN32)=2),0,IF($C33+$ED32&gt;($ED$11*BN$8),1,IF($C33+$D33+$E33+$F33+$ED32&gt;($ED$11*BN$8),2,IF($C33+$D33+$E33+$F33+$G33+$ED32&gt;($ED$11*BN$8),3,0))))</f>
        <v>0</v>
      </c>
      <c r="BO33" s="239">
        <f>IF(OR(SUMIF(BO$12:BO32,2,BO$12:BO32)=2,SUMIF(BO$12:BO32,1,BO$12:BO32)=1,SUM(BO$12:BO32)=1,SUM(BO$12:BO32)=2),0,IF($C33+$ED32&gt;($ED$11*BO$8),1,IF($C33+$D33+$E33+$F33+$ED32&gt;($ED$11*BO$8),2,IF($C33+$D33+$E33+$F33+$G33+$ED32&gt;($ED$11*BO$8),3,0))))</f>
        <v>0</v>
      </c>
      <c r="BP33" s="239">
        <f>IF(OR(SUMIF(BP$12:BP32,2,BP$12:BP32)=2,SUMIF(BP$12:BP32,1,BP$12:BP32)=1,SUM(BP$12:BP32)=1,SUM(BP$12:BP32)=2),0,IF($C33+$ED32&gt;($ED$11*BP$8),1,IF($C33+$D33+$E33+$F33+$ED32&gt;($ED$11*BP$8),2,IF($C33+$D33+$E33+$F33+$G33+$ED32&gt;($ED$11*BP$8),3,0))))</f>
        <v>0</v>
      </c>
      <c r="BQ33" s="239">
        <f>IF(OR(SUMIF(BQ$12:BQ32,2,BQ$12:BQ32)=2,SUMIF(BQ$12:BQ32,1,BQ$12:BQ32)=1,SUM(BQ$12:BQ32)=1,SUM(BQ$12:BQ32)=2),0,IF($C33+$ED32&gt;($ED$11*BQ$8),1,IF($C33+$D33+$E33+$F33+$ED32&gt;($ED$11*BQ$8),2,IF($C33+$D33+$E33+$F33+$G33+$ED32&gt;($ED$11*BQ$8),3,0))))</f>
        <v>0</v>
      </c>
      <c r="BR33" s="239">
        <f>IF(OR(SUMIF(BR$12:BR32,2,BR$12:BR32)=2,SUMIF(BR$12:BR32,1,BR$12:BR32)=1,SUM(BR$12:BR32)=1,SUM(BR$12:BR32)=2),0,IF($C33+$ED32&gt;($ED$11*BR$8),1,IF($C33+$D33+$E33+$F33+$ED32&gt;($ED$11*BR$8),2,IF($C33+$D33+$E33+$F33+$G33+$ED32&gt;($ED$11*BR$8),3,0))))</f>
        <v>0</v>
      </c>
      <c r="BS33" s="239">
        <f>IF(OR(SUMIF(BS$12:BS32,2,BS$12:BS32)=2,SUMIF(BS$12:BS32,1,BS$12:BS32)=1,SUM(BS$12:BS32)=1,SUM(BS$12:BS32)=2),0,IF($C33+$ED32&gt;($ED$11*BS$8),1,IF($C33+$D33+$E33+$F33+$ED32&gt;($ED$11*BS$8),2,IF($C33+$D33+$E33+$F33+$G33+$ED32&gt;($ED$11*BS$8),3,0))))</f>
        <v>0</v>
      </c>
      <c r="BT33" s="239">
        <f>IF(OR(SUMIF(BT$12:BT32,2,BT$12:BT32)=2,SUMIF(BT$12:BT32,1,BT$12:BT32)=1,SUM(BT$12:BT32)=1,SUM(BT$12:BT32)=2),0,IF($C33+$ED32&gt;($ED$11*BT$8),1,IF($C33+$D33+$E33+$F33+$ED32&gt;($ED$11*BT$8),2,IF($C33+$D33+$E33+$F33+$G33+$ED32&gt;($ED$11*BT$8),3,0))))</f>
        <v>0</v>
      </c>
      <c r="BU33" s="239">
        <f>IF(OR(SUMIF(BU$12:BU32,2,BU$12:BU32)=2,SUMIF(BU$12:BU32,1,BU$12:BU32)=1,SUM(BU$12:BU32)=1,SUM(BU$12:BU32)=2),0,IF($C33+$ED32&gt;($ED$11*BU$8),1,IF($C33+$D33+$E33+$F33+$ED32&gt;($ED$11*BU$8),2,IF($C33+$D33+$E33+$F33+$G33+$ED32&gt;($ED$11*BU$8),3,0))))</f>
        <v>0</v>
      </c>
      <c r="BV33" s="239">
        <f>IF(OR(SUMIF(BV$12:BV32,2,BV$12:BV32)=2,SUMIF(BV$12:BV32,1,BV$12:BV32)=1,SUM(BV$12:BV32)=1,SUM(BV$12:BV32)=2),0,IF($C33+$ED32&gt;($ED$11*BV$8),1,IF($C33+$D33+$E33+$F33+$ED32&gt;($ED$11*BV$8),2,IF($C33+$D33+$E33+$F33+$G33+$ED32&gt;($ED$11*BV$8),3,0))))</f>
        <v>0</v>
      </c>
      <c r="BW33" s="239">
        <f>IF(OR(SUMIF(BW$12:BW32,2,BW$12:BW32)=2,SUMIF(BW$12:BW32,1,BW$12:BW32)=1,SUM(BW$12:BW32)=1,SUM(BW$12:BW32)=2),0,IF($C33+$ED32&gt;($ED$11*BW$8),1,IF($C33+$D33+$E33+$F33+$ED32&gt;($ED$11*BW$8),2,IF($C33+$D33+$E33+$F33+$G33+$ED32&gt;($ED$11*BW$8),3,0))))</f>
        <v>0</v>
      </c>
      <c r="BX33" s="239">
        <f>IF(OR(SUMIF(BX$12:BX32,2,BX$12:BX32)=2,SUMIF(BX$12:BX32,1,BX$12:BX32)=1,SUM(BX$12:BX32)=1,SUM(BX$12:BX32)=2),0,IF($C33+$ED32&gt;($ED$11*BX$8),1,IF($C33+$D33+$E33+$F33+$ED32&gt;($ED$11*BX$8),2,IF($C33+$D33+$E33+$F33+$G33+$ED32&gt;($ED$11*BX$8),3,0))))</f>
        <v>0</v>
      </c>
      <c r="BY33" s="239">
        <f>IF(OR(SUMIF(BY$12:BY32,2,BY$12:BY32)=2,SUMIF(BY$12:BY32,1,BY$12:BY32)=1,SUM(BY$12:BY32)=1,SUM(BY$12:BY32)=2),0,IF($C33+$ED32&gt;($ED$11*BY$8),1,IF($C33+$D33+$E33+$F33+$ED32&gt;($ED$11*BY$8),2,IF($C33+$D33+$E33+$F33+$G33+$ED32&gt;($ED$11*BY$8),3,0))))</f>
        <v>0</v>
      </c>
      <c r="BZ33" s="239">
        <f>IF(OR(SUMIF(BZ$12:BZ32,2,BZ$12:BZ32)=2,SUMIF(BZ$12:BZ32,1,BZ$12:BZ32)=1,SUM(BZ$12:BZ32)=1,SUM(BZ$12:BZ32)=2),0,IF($C33+$ED32&gt;($ED$11*BZ$8),1,IF($C33+$D33+$E33+$F33+$ED32&gt;($ED$11*BZ$8),2,IF($C33+$D33+$E33+$F33+$G33+$ED32&gt;($ED$11*BZ$8),3,0))))</f>
        <v>0</v>
      </c>
      <c r="CA33" s="239">
        <f>IF(OR(SUMIF(CA$12:CA32,2,CA$12:CA32)=2,SUMIF(CA$12:CA32,1,CA$12:CA32)=1,SUM(CA$12:CA32)=1,SUM(CA$12:CA32)=2),0,IF($C33+$ED32&gt;($ED$11*CA$8),1,IF($C33+$D33+$E33+$F33+$ED32&gt;($ED$11*CA$8),2,IF($C33+$D33+$E33+$F33+$G33+$ED32&gt;($ED$11*CA$8),3,0))))</f>
        <v>0</v>
      </c>
      <c r="CB33" s="239">
        <f>IF(OR(SUMIF(CB$12:CB32,2,CB$12:CB32)=2,SUMIF(CB$12:CB32,1,CB$12:CB32)=1,SUM(CB$12:CB32)=1,SUM(CB$12:CB32)=2),0,IF($C33+$ED32&gt;($ED$11*CB$8),1,IF($C33+$D33+$E33+$F33+$ED32&gt;($ED$11*CB$8),2,IF($C33+$D33+$E33+$F33+$G33+$ED32&gt;($ED$11*CB$8),3,0))))</f>
        <v>0</v>
      </c>
      <c r="CC33" s="239">
        <f>IF(OR(SUMIF(CC$12:CC32,2,CC$12:CC32)=2,SUMIF(CC$12:CC32,1,CC$12:CC32)=1,SUM(CC$12:CC32)=1,SUM(CC$12:CC32)=2),0,IF($C33+$ED32&gt;($ED$11*CC$8),1,IF($C33+$D33+$E33+$F33+$ED32&gt;($ED$11*CC$8),2,IF($C33+$D33+$E33+$F33+$G33+$ED32&gt;($ED$11*CC$8),3,0))))</f>
        <v>0</v>
      </c>
      <c r="CD33" s="239">
        <f>IF(OR(SUMIF(CD$12:CD32,2,CD$12:CD32)=2,SUMIF(CD$12:CD32,1,CD$12:CD32)=1,SUM(CD$12:CD32)=1,SUM(CD$12:CD32)=2),0,IF($C33+$ED32&gt;($ED$11*CD$8),1,IF($C33+$D33+$E33+$F33+$ED32&gt;($ED$11*CD$8),2,IF($C33+$D33+$E33+$F33+$G33+$ED32&gt;($ED$11*CD$8),3,0))))</f>
        <v>0</v>
      </c>
      <c r="CE33" s="239">
        <f>IF(OR(SUMIF(CE$12:CE32,2,CE$12:CE32)=2,SUMIF(CE$12:CE32,1,CE$12:CE32)=1,SUM(CE$12:CE32)=1,SUM(CE$12:CE32)=2),0,IF($C33+$ED32&gt;($ED$11*CE$8),1,IF($C33+$D33+$E33+$F33+$ED32&gt;($ED$11*CE$8),2,IF($C33+$D33+$E33+$F33+$G33+$ED32&gt;($ED$11*CE$8),3,0))))</f>
        <v>0</v>
      </c>
      <c r="CF33" s="239">
        <f>IF(OR(SUMIF(CF$12:CF32,2,CF$12:CF32)=2,SUMIF(CF$12:CF32,1,CF$12:CF32)=1,SUM(CF$12:CF32)=1,SUM(CF$12:CF32)=2),0,IF($C33+$ED32&gt;($ED$11*CF$8),1,IF($C33+$D33+$E33+$F33+$ED32&gt;($ED$11*CF$8),2,IF($C33+$D33+$E33+$F33+$G33+$ED32&gt;($ED$11*CF$8),3,0))))</f>
        <v>0</v>
      </c>
      <c r="CG33" s="239">
        <f>IF(OR(SUMIF(CG$12:CG32,2,CG$12:CG32)=2,SUMIF(CG$12:CG32,1,CG$12:CG32)=1,SUM(CG$12:CG32)=1,SUM(CG$12:CG32)=2),0,IF($C33+$ED32&gt;($ED$11*CG$8),1,IF($C33+$D33+$E33+$F33+$ED32&gt;($ED$11*CG$8),2,IF($C33+$D33+$E33+$F33+$G33+$ED32&gt;($ED$11*CG$8),3,0))))</f>
        <v>0</v>
      </c>
      <c r="CH33" s="239">
        <f>IF(OR(SUMIF(CH$12:CH32,2,CH$12:CH32)=2,SUMIF(CH$12:CH32,1,CH$12:CH32)=1,SUM(CH$12:CH32)=1,SUM(CH$12:CH32)=2),0,IF($C33+$ED32&gt;($ED$11*CH$8),1,IF($C33+$D33+$E33+$F33+$ED32&gt;($ED$11*CH$8),2,IF($C33+$D33+$E33+$F33+$G33+$ED32&gt;($ED$11*CH$8),3,0))))</f>
        <v>0</v>
      </c>
      <c r="CI33" s="239">
        <f>IF(OR(SUMIF(CI$12:CI32,2,CI$12:CI32)=2,SUMIF(CI$12:CI32,1,CI$12:CI32)=1,SUM(CI$12:CI32)=1,SUM(CI$12:CI32)=2),0,IF($C33+$ED32&gt;($ED$11*CI$8),1,IF($C33+$D33+$E33+$F33+$ED32&gt;($ED$11*CI$8),2,IF($C33+$D33+$E33+$F33+$G33+$ED32&gt;($ED$11*CI$8),3,0))))</f>
        <v>0</v>
      </c>
      <c r="CJ33" s="239">
        <f>IF(OR(SUMIF(CJ$12:CJ32,2,CJ$12:CJ32)=2,SUMIF(CJ$12:CJ32,1,CJ$12:CJ32)=1,SUM(CJ$12:CJ32)=1,SUM(CJ$12:CJ32)=2),0,IF($C33+$ED32&gt;($ED$11*CJ$8),1,IF($C33+$D33+$E33+$F33+$ED32&gt;($ED$11*CJ$8),2,IF($C33+$D33+$E33+$F33+$G33+$ED32&gt;($ED$11*CJ$8),3,0))))</f>
        <v>0</v>
      </c>
      <c r="CK33" s="239">
        <f>IF(OR(SUMIF(CK$12:CK32,2,CK$12:CK32)=2,SUMIF(CK$12:CK32,1,CK$12:CK32)=1,SUM(CK$12:CK32)=1,SUM(CK$12:CK32)=2),0,IF($C33+$ED32&gt;($ED$11*CK$8),1,IF($C33+$D33+$E33+$F33+$ED32&gt;($ED$11*CK$8),2,IF($C33+$D33+$E33+$F33+$G33+$ED32&gt;($ED$11*CK$8),3,0))))</f>
        <v>0</v>
      </c>
      <c r="CL33" s="239">
        <f>IF(OR(SUMIF(CL$12:CL32,2,CL$12:CL32)=2,SUMIF(CL$12:CL32,1,CL$12:CL32)=1,SUM(CL$12:CL32)=1,SUM(CL$12:CL32)=2),0,IF($C33+$ED32&gt;($ED$11*CL$8),1,IF($C33+$D33+$E33+$F33+$ED32&gt;($ED$11*CL$8),2,IF($C33+$D33+$E33+$F33+$G33+$ED32&gt;($ED$11*CL$8),3,0))))</f>
        <v>0</v>
      </c>
      <c r="CM33" s="239">
        <f>IF(OR(SUMIF(CM$12:CM32,2,CM$12:CM32)=2,SUMIF(CM$12:CM32,1,CM$12:CM32)=1,SUM(CM$12:CM32)=1,SUM(CM$12:CM32)=2),0,IF($C33+$ED32&gt;($ED$11*CM$8),1,IF($C33+$D33+$E33+$F33+$ED32&gt;($ED$11*CM$8),2,IF($C33+$D33+$E33+$F33+$G33+$ED32&gt;($ED$11*CM$8),3,0))))</f>
        <v>0</v>
      </c>
      <c r="CN33" s="239">
        <f>IF(OR(SUMIF(CN$12:CN32,2,CN$12:CN32)=2,SUMIF(CN$12:CN32,1,CN$12:CN32)=1,SUM(CN$12:CN32)=1,SUM(CN$12:CN32)=2),0,IF($C33+$ED32&gt;($ED$11*CN$8),1,IF($C33+$D33+$E33+$F33+$ED32&gt;($ED$11*CN$8),2,IF($C33+$D33+$E33+$F33+$G33+$ED32&gt;($ED$11*CN$8),3,0))))</f>
        <v>0</v>
      </c>
      <c r="CO33" s="239">
        <f>IF(OR(SUMIF(CO$12:CO32,2,CO$12:CO32)=2,SUMIF(CO$12:CO32,1,CO$12:CO32)=1,SUM(CO$12:CO32)=1,SUM(CO$12:CO32)=2),0,IF($C33+$ED32&gt;($ED$11*CO$8),1,IF($C33+$D33+$E33+$F33+$ED32&gt;($ED$11*CO$8),2,IF($C33+$D33+$E33+$F33+$G33+$ED32&gt;($ED$11*CO$8),3,0))))</f>
        <v>0</v>
      </c>
      <c r="CP33" s="239">
        <f>IF(OR(SUMIF(CP$12:CP32,2,CP$12:CP32)=2,SUMIF(CP$12:CP32,1,CP$12:CP32)=1,SUM(CP$12:CP32)=1,SUM(CP$12:CP32)=2),0,IF($C33+$ED32&gt;($ED$11*CP$8),1,IF($C33+$D33+$E33+$F33+$ED32&gt;($ED$11*CP$8),2,IF($C33+$D33+$E33+$F33+$G33+$ED32&gt;($ED$11*CP$8),3,0))))</f>
        <v>0</v>
      </c>
      <c r="CQ33" s="239">
        <f>IF(OR(SUMIF(CQ$12:CQ32,2,CQ$12:CQ32)=2,SUMIF(CQ$12:CQ32,1,CQ$12:CQ32)=1,SUM(CQ$12:CQ32)=1,SUM(CQ$12:CQ32)=2),0,IF($C33+$ED32&gt;($ED$11*CQ$8),1,IF($C33+$D33+$E33+$F33+$ED32&gt;($ED$11*CQ$8),2,IF($C33+$D33+$E33+$F33+$G33+$ED32&gt;($ED$11*CQ$8),3,0))))</f>
        <v>0</v>
      </c>
      <c r="CR33" s="239">
        <f>IF(OR(SUMIF(CR$12:CR32,2,CR$12:CR32)=2,SUMIF(CR$12:CR32,1,CR$12:CR32)=1,SUM(CR$12:CR32)=1,SUM(CR$12:CR32)=2),0,IF($C33+$ED32&gt;($ED$11*CR$8),1,IF($C33+$D33+$E33+$F33+$ED32&gt;($ED$11*CR$8),2,IF($C33+$D33+$E33+$F33+$G33+$ED32&gt;($ED$11*CR$8),3,0))))</f>
        <v>0</v>
      </c>
      <c r="CS33" s="239">
        <f>IF(OR(SUMIF(CS$12:CS32,2,CS$12:CS32)=2,SUMIF(CS$12:CS32,1,CS$12:CS32)=1,SUM(CS$12:CS32)=1,SUM(CS$12:CS32)=2),0,IF($C33+$ED32&gt;($ED$11*CS$8),1,IF($C33+$D33+$E33+$F33+$ED32&gt;($ED$11*CS$8),2,IF($C33+$D33+$E33+$F33+$G33+$ED32&gt;($ED$11*CS$8),3,0))))</f>
        <v>0</v>
      </c>
      <c r="CT33" s="239">
        <f>IF(OR(SUMIF(CT$12:CT32,2,CT$12:CT32)=2,SUMIF(CT$12:CT32,1,CT$12:CT32)=1,SUM(CT$12:CT32)=1,SUM(CT$12:CT32)=2),0,IF($C33+$ED32&gt;($ED$11*CT$8),1,IF($C33+$D33+$E33+$F33+$ED32&gt;($ED$11*CT$8),2,IF($C33+$D33+$E33+$F33+$G33+$ED32&gt;($ED$11*CT$8),3,0))))</f>
        <v>0</v>
      </c>
      <c r="CU33" s="239">
        <f>IF(OR(SUMIF(CU$12:CU32,2,CU$12:CU32)=2,SUMIF(CU$12:CU32,1,CU$12:CU32)=1,SUM(CU$12:CU32)=1,SUM(CU$12:CU32)=2),0,IF($C33+$ED32&gt;($ED$11*CU$8),1,IF($C33+$D33+$E33+$F33+$ED32&gt;($ED$11*CU$8),2,IF($C33+$D33+$E33+$F33+$G33+$ED32&gt;($ED$11*CU$8),3,0))))</f>
        <v>0</v>
      </c>
      <c r="CV33" s="239">
        <f>IF(OR(SUMIF(CV$12:CV32,2,CV$12:CV32)=2,SUMIF(CV$12:CV32,1,CV$12:CV32)=1,SUM(CV$12:CV32)=1,SUM(CV$12:CV32)=2),0,IF($C33+$ED32&gt;($ED$11*CV$8),1,IF($C33+$D33+$E33+$F33+$ED32&gt;($ED$11*CV$8),2,IF($C33+$D33+$E33+$F33+$G33+$ED32&gt;($ED$11*CV$8),3,0))))</f>
        <v>0</v>
      </c>
      <c r="CW33" s="239">
        <f>IF(OR(SUMIF(CW$12:CW32,2,CW$12:CW32)=2,SUMIF(CW$12:CW32,1,CW$12:CW32)=1,SUM(CW$12:CW32)=1,SUM(CW$12:CW32)=2),0,IF($C33+$ED32&gt;($ED$11*CW$8),1,IF($C33+$D33+$E33+$F33+$ED32&gt;($ED$11*CW$8),2,IF($C33+$D33+$E33+$F33+$G33+$ED32&gt;($ED$11*CW$8),3,0))))</f>
        <v>0</v>
      </c>
      <c r="CX33" s="239">
        <f>IF(OR(SUMIF(CX$12:CX32,2,CX$12:CX32)=2,SUMIF(CX$12:CX32,1,CX$12:CX32)=1,SUM(CX$12:CX32)=1,SUM(CX$12:CX32)=2),0,IF($C33+$ED32&gt;($ED$11*CX$8),1,IF($C33+$D33+$E33+$F33+$ED32&gt;($ED$11*CX$8),2,IF($C33+$D33+$E33+$F33+$G33+$ED32&gt;($ED$11*CX$8),3,0))))</f>
        <v>0</v>
      </c>
      <c r="CY33" s="239">
        <f>IF(OR(SUMIF(CY$12:CY32,2,CY$12:CY32)=2,SUMIF(CY$12:CY32,1,CY$12:CY32)=1,SUM(CY$12:CY32)=1,SUM(CY$12:CY32)=2),0,IF($C33+$ED32&gt;($ED$11*CY$8),1,IF($C33+$D33+$E33+$F33+$ED32&gt;($ED$11*CY$8),2,IF($C33+$D33+$E33+$F33+$G33+$ED32&gt;($ED$11*CY$8),3,0))))</f>
        <v>0</v>
      </c>
      <c r="CZ33" s="239">
        <f>IF(OR(SUMIF(CZ$12:CZ32,2,CZ$12:CZ32)=2,SUMIF(CZ$12:CZ32,1,CZ$12:CZ32)=1,SUM(CZ$12:CZ32)=1,SUM(CZ$12:CZ32)=2),0,IF($C33+$ED32&gt;($ED$11*CZ$8),1,IF($C33+$D33+$E33+$F33+$ED32&gt;($ED$11*CZ$8),2,IF($C33+$D33+$E33+$F33+$G33+$ED32&gt;($ED$11*CZ$8),3,0))))</f>
        <v>0</v>
      </c>
      <c r="DA33" s="239">
        <f>IF(OR(SUMIF(DA$12:DA32,2,DA$12:DA32)=2,SUMIF(DA$12:DA32,1,DA$12:DA32)=1,SUM(DA$12:DA32)=1,SUM(DA$12:DA32)=2),0,IF($C33+$ED32&gt;($ED$11*DA$8),1,IF($C33+$D33+$E33+$F33+$ED32&gt;($ED$11*DA$8),2,IF($C33+$D33+$E33+$F33+$G33+$ED32&gt;($ED$11*DA$8),3,0))))</f>
        <v>0</v>
      </c>
      <c r="DB33" s="239">
        <f>IF(OR(SUMIF(DB$12:DB32,2,DB$12:DB32)=2,SUMIF(DB$12:DB32,1,DB$12:DB32)=1,SUM(DB$12:DB32)=1,SUM(DB$12:DB32)=2),0,IF($C33+$ED32&gt;($ED$11*DB$8),1,IF($C33+$D33+$E33+$F33+$ED32&gt;($ED$11*DB$8),2,IF($C33+$D33+$E33+$F33+$G33+$ED32&gt;($ED$11*DB$8),3,0))))</f>
        <v>0</v>
      </c>
      <c r="DC33" s="239">
        <f>IF(OR(SUMIF(DC$12:DC32,2,DC$12:DC32)=2,SUMIF(DC$12:DC32,1,DC$12:DC32)=1,SUM(DC$12:DC32)=1,SUM(DC$12:DC32)=2),0,IF($C33+$ED32&gt;($ED$11*DC$8),1,IF($C33+$D33+$E33+$F33+$ED32&gt;($ED$11*DC$8),2,IF($C33+$D33+$E33+$F33+$G33+$ED32&gt;($ED$11*DC$8),3,0))))</f>
        <v>0</v>
      </c>
      <c r="DD33" s="239">
        <f>IF(OR(SUMIF(DD$12:DD32,2,DD$12:DD32)=2,SUMIF(DD$12:DD32,1,DD$12:DD32)=1,SUM(DD$12:DD32)=1,SUM(DD$12:DD32)=2),0,IF($C33+$ED32&gt;($ED$11*DD$8),1,IF($C33+$D33+$E33+$F33+$ED32&gt;($ED$11*DD$8),2,IF($C33+$D33+$E33+$F33+$G33+$ED32&gt;($ED$11*DD$8),3,0))))</f>
        <v>0</v>
      </c>
      <c r="DE33" s="239">
        <f>IF(OR(SUMIF(DE$12:DE32,2,DE$12:DE32)=2,SUMIF(DE$12:DE32,1,DE$12:DE32)=1,SUM(DE$12:DE32)=1,SUM(DE$12:DE32)=2),0,IF($C33+$ED32&gt;($ED$11*DE$8),1,IF($C33+$D33+$E33+$F33+$ED32&gt;($ED$11*DE$8),2,IF($C33+$D33+$E33+$F33+$G33+$ED32&gt;($ED$11*DE$8),3,0))))</f>
        <v>0</v>
      </c>
      <c r="DF33" s="239">
        <f>IF(OR(SUMIF(DF$12:DF32,2,DF$12:DF32)=2,SUMIF(DF$12:DF32,1,DF$12:DF32)=1,SUM(DF$12:DF32)=1,SUM(DF$12:DF32)=2),0,IF($C33+$ED32&gt;($ED$11*DF$8),1,IF($C33+$D33+$E33+$F33+$ED32&gt;($ED$11*DF$8),2,IF($C33+$D33+$E33+$F33+$G33+$ED32&gt;($ED$11*DF$8),3,0))))</f>
        <v>0</v>
      </c>
      <c r="DG33" s="239">
        <f>IF(OR(SUMIF(DG$12:DG32,2,DG$12:DG32)=2,SUMIF(DG$12:DG32,1,DG$12:DG32)=1,SUM(DG$12:DG32)=1,SUM(DG$12:DG32)=2),0,IF($C33+$ED32&gt;($ED$11*DG$8),1,IF($C33+$D33+$E33+$F33+$ED32&gt;($ED$11*DG$8),2,IF($C33+$D33+$E33+$F33+$G33+$ED32&gt;($ED$11*DG$8),3,0))))</f>
        <v>0</v>
      </c>
      <c r="DH33" s="239">
        <f>IF(OR(SUMIF(DH$12:DH32,2,DH$12:DH32)=2,SUMIF(DH$12:DH32,1,DH$12:DH32)=1,SUM(DH$12:DH32)=1,SUM(DH$12:DH32)=2),0,IF($C33+$ED32&gt;($ED$11*DH$8),1,IF($C33+$D33+$E33+$F33+$ED32&gt;($ED$11*DH$8),2,IF($C33+$D33+$E33+$F33+$G33+$ED32&gt;($ED$11*DH$8),3,0))))</f>
        <v>0</v>
      </c>
      <c r="DI33" s="239">
        <f>IF(OR(SUMIF(DI$12:DI32,2,DI$12:DI32)=2,SUMIF(DI$12:DI32,1,DI$12:DI32)=1,SUM(DI$12:DI32)=1,SUM(DI$12:DI32)=2),0,IF($C33+$ED32&gt;($ED$11*DI$8),1,IF($C33+$D33+$E33+$F33+$ED32&gt;($ED$11*DI$8),2,IF($C33+$D33+$E33+$F33+$G33+$ED32&gt;($ED$11*DI$8),3,0))))</f>
        <v>0</v>
      </c>
      <c r="DJ33" s="239">
        <f>IF(OR(SUMIF(DJ$12:DJ32,2,DJ$12:DJ32)=2,SUMIF(DJ$12:DJ32,1,DJ$12:DJ32)=1,SUM(DJ$12:DJ32)=1,SUM(DJ$12:DJ32)=2),0,IF($C33+$ED32&gt;($ED$11*DJ$8),1,IF($C33+$D33+$E33+$F33+$ED32&gt;($ED$11*DJ$8),2,IF($C33+$D33+$E33+$F33+$G33+$ED32&gt;($ED$11*DJ$8),3,0))))</f>
        <v>0</v>
      </c>
      <c r="DK33" s="239">
        <f>IF(OR(SUMIF(DK$12:DK32,2,DK$12:DK32)=2,SUMIF(DK$12:DK32,1,DK$12:DK32)=1,SUM(DK$12:DK32)=1,SUM(DK$12:DK32)=2),0,IF($C33+$ED32&gt;($ED$11*DK$8),1,IF($C33+$D33+$E33+$F33+$ED32&gt;($ED$11*DK$8),2,IF($C33+$D33+$E33+$F33+$G33+$ED32&gt;($ED$11*DK$8),3,0))))</f>
        <v>0</v>
      </c>
      <c r="DL33" s="239">
        <f>IF(OR(SUMIF(DL$12:DL32,2,DL$12:DL32)=2,SUMIF(DL$12:DL32,1,DL$12:DL32)=1,SUM(DL$12:DL32)=1,SUM(DL$12:DL32)=2),0,IF($C33+$ED32&gt;($ED$11*DL$8),1,IF($C33+$D33+$E33+$F33+$ED32&gt;($ED$11*DL$8),2,IF($C33+$D33+$E33+$F33+$G33+$ED32&gt;($ED$11*DL$8),3,0))))</f>
        <v>0</v>
      </c>
      <c r="DM33" s="239">
        <f>IF(OR(SUMIF(DM$12:DM32,2,DM$12:DM32)=2,SUMIF(DM$12:DM32,1,DM$12:DM32)=1,SUM(DM$12:DM32)=1,SUM(DM$12:DM32)=2),0,IF($C33+$ED32&gt;($ED$11*DM$8),1,IF($C33+$D33+$E33+$F33+$ED32&gt;($ED$11*DM$8),2,IF($C33+$D33+$E33+$F33+$G33+$ED32&gt;($ED$11*DM$8),3,0))))</f>
        <v>0</v>
      </c>
      <c r="DN33" s="239">
        <f>IF(OR(SUMIF(DN$12:DN32,2,DN$12:DN32)=2,SUMIF(DN$12:DN32,1,DN$12:DN32)=1,SUM(DN$12:DN32)=1,SUM(DN$12:DN32)=2),0,IF($C33+$ED32&gt;($ED$11*DN$8),1,IF($C33+$D33+$E33+$F33+$ED32&gt;($ED$11*DN$8),2,IF($C33+$D33+$E33+$F33+$G33+$ED32&gt;($ED$11*DN$8),3,0))))</f>
        <v>0</v>
      </c>
      <c r="DO33" s="239">
        <f>IF(OR(SUMIF(DO$12:DO32,2,DO$12:DO32)=2,SUMIF(DO$12:DO32,1,DO$12:DO32)=1,SUM(DO$12:DO32)=1,SUM(DO$12:DO32)=2),0,IF($C33+$ED32&gt;($ED$11*DO$8),1,IF($C33+$D33+$E33+$F33+$ED32&gt;($ED$11*DO$8),2,IF($C33+$D33+$E33+$F33+$G33+$ED32&gt;($ED$11*DO$8),3,0))))</f>
        <v>0</v>
      </c>
      <c r="DP33" s="239">
        <f>IF(OR(SUMIF(DP$12:DP32,2,DP$12:DP32)=2,SUMIF(DP$12:DP32,1,DP$12:DP32)=1,SUM(DP$12:DP32)=1,SUM(DP$12:DP32)=2),0,IF($C33+$ED32&gt;($ED$11*DP$8),1,IF($C33+$D33+$E33+$F33+$ED32&gt;($ED$11*DP$8),2,IF($C33+$D33+$E33+$F33+$G33+$ED32&gt;($ED$11*DP$8),3,0))))</f>
        <v>0</v>
      </c>
      <c r="DQ33" s="239">
        <f>IF(OR(SUMIF(DQ$12:DQ32,2,DQ$12:DQ32)=2,SUMIF(DQ$12:DQ32,1,DQ$12:DQ32)=1,SUM(DQ$12:DQ32)=1,SUM(DQ$12:DQ32)=2),0,IF($C33+$ED32&gt;($ED$11*DQ$8),1,IF($C33+$D33+$E33+$F33+$ED32&gt;($ED$11*DQ$8),2,IF($C33+$D33+$E33+$F33+$G33+$ED32&gt;($ED$11*DQ$8),3,0))))</f>
        <v>0</v>
      </c>
      <c r="DR33" s="239">
        <f>IF(OR(SUMIF(DR$12:DR32,2,DR$12:DR32)=2,SUMIF(DR$12:DR32,1,DR$12:DR32)=1,SUM(DR$12:DR32)=1,SUM(DR$12:DR32)=2),0,IF($C33+$ED32&gt;($ED$11*DR$8),1,IF($C33+$D33+$E33+$F33+$ED32&gt;($ED$11*DR$8),2,IF($C33+$D33+$E33+$F33+$G33+$ED32&gt;($ED$11*DR$8),3,0))))</f>
        <v>0</v>
      </c>
      <c r="DS33" s="239">
        <f>IF(OR(SUMIF(DS$12:DS32,2,DS$12:DS32)=2,SUMIF(DS$12:DS32,1,DS$12:DS32)=1,SUM(DS$12:DS32)=1,SUM(DS$12:DS32)=2),0,IF($C33+$ED32&gt;($ED$11*DS$8),1,IF($C33+$D33+$E33+$F33+$ED32&gt;($ED$11*DS$8),2,IF($C33+$D33+$E33+$F33+$G33+$ED32&gt;($ED$11*DS$8),3,0))))</f>
        <v>0</v>
      </c>
      <c r="DT33" s="239">
        <f>IF(OR(SUMIF(DT$12:DT32,2,DT$12:DT32)=2,SUMIF(DT$12:DT32,1,DT$12:DT32)=1,SUM(DT$12:DT32)=1,SUM(DT$12:DT32)=2),0,IF($C33+$ED32&gt;($ED$11*DT$8),1,IF($C33+$D33+$E33+$F33+$ED32&gt;($ED$11*DT$8),2,IF($C33+$D33+$E33+$F33+$G33+$ED32&gt;($ED$11*DT$8),3,0))))</f>
        <v>0</v>
      </c>
      <c r="DU33" s="239">
        <f>IF(OR(SUMIF(DU$12:DU32,2,DU$12:DU32)=2,SUMIF(DU$12:DU32,1,DU$12:DU32)=1,SUM(DU$12:DU32)=1,SUM(DU$12:DU32)=2),0,IF($C33+$ED32&gt;($ED$11*DU$8),1,IF($C33+$D33+$E33+$F33+$ED32&gt;($ED$11*DU$8),2,IF($C33+$D33+$E33+$F33+$G33+$ED32&gt;($ED$11*DU$8),3,0))))</f>
        <v>0</v>
      </c>
      <c r="DV33" s="239">
        <f>IF(OR(SUMIF(DV$12:DV32,2,DV$12:DV32)=2,SUMIF(DV$12:DV32,1,DV$12:DV32)=1,SUM(DV$12:DV32)=1,SUM(DV$12:DV32)=2),0,IF($C33+$ED32&gt;($ED$11*DV$8),1,IF($C33+$D33+$E33+$F33+$ED32&gt;($ED$11*DV$8),2,IF($C33+$D33+$E33+$F33+$G33+$ED32&gt;($ED$11*DV$8),3,0))))</f>
        <v>0</v>
      </c>
      <c r="DW33" s="239">
        <f>IF(OR(SUMIF(DW$12:DW32,2,DW$12:DW32)=2,SUMIF(DW$12:DW32,1,DW$12:DW32)=1,SUM(DW$12:DW32)=1,SUM(DW$12:DW32)=2),0,IF($C33+$ED32&gt;($ED$11*DW$8),1,IF($C33+$D33+$E33+$F33+$ED32&gt;($ED$11*DW$8),2,IF($C33+$D33+$E33+$F33+$G33+$ED32&gt;($ED$11*DW$8),3,0))))</f>
        <v>0</v>
      </c>
      <c r="DX33" s="239">
        <f>IF(OR(SUMIF(DX$12:DX32,2,DX$12:DX32)=2,SUMIF(DX$12:DX32,1,DX$12:DX32)=1,SUM(DX$12:DX32)=1,SUM(DX$12:DX32)=2),0,IF($C33+$ED32&gt;($ED$11*DX$8),1,IF($C33+$D33+$E33+$F33+$ED32&gt;($ED$11*DX$8),2,IF($C33+$D33+$E33+$F33+$G33+$ED32&gt;($ED$11*DX$8),3,0))))</f>
        <v>0</v>
      </c>
      <c r="DY33" s="239">
        <f>IF(OR(SUMIF(DY$12:DY32,2,DY$12:DY32)=2,SUMIF(DY$12:DY32,1,DY$12:DY32)=1,SUM(DY$12:DY32)=1,SUM(DY$12:DY32)=2),0,IF($C33+$ED32&gt;($ED$11*DY$8),1,IF($C33+$D33+$E33+$F33+$ED32&gt;($ED$11*DY$8),2,IF($C33+$D33+$E33+$F33+$G33+$ED32&gt;($ED$11*DY$8),3,0))))</f>
        <v>0</v>
      </c>
      <c r="DZ33" s="239">
        <f>IF(OR(SUMIF(DZ$12:DZ32,2,DZ$12:DZ32)=2,SUMIF(DZ$12:DZ32,1,DZ$12:DZ32)=1,SUM(DZ$12:DZ32)=1,SUM(DZ$12:DZ32)=2),0,IF($C33+$ED32&gt;($ED$11*DZ$8),1,IF($C33+$D33+$E33+$F33+$ED32&gt;($ED$11*DZ$8),2,IF($C33+$D33+$E33+$F33+$G33+$ED32&gt;($ED$11*DZ$8),3,0))))</f>
        <v>0</v>
      </c>
      <c r="EA33" s="239">
        <f>IF(OR(SUMIF(EA$12:EA32,2,EA$12:EA32)=2,SUMIF(EA$12:EA32,1,EA$12:EA32)=1,SUM(EA$12:EA32)=1,SUM(EA$12:EA32)=2),0,IF($C33+$ED32&gt;($ED$11*EA$8),1,IF($C33+$D33+$E33+$F33+$ED32&gt;($ED$11*EA$8),2,IF($C33+$D33+$E33+$F33+$G33+$ED32&gt;($ED$11*EA$8),3,0))))</f>
        <v>0</v>
      </c>
      <c r="EB33" s="239">
        <f>IF(OR(SUMIF(EB$12:EB32,2,EB$12:EB32)=2,SUMIF(EB$12:EB32,1,EB$12:EB32)=1,SUM(EB$12:EB32)=1,SUM(EB$12:EB32)=2),0,IF($C33+$ED32&gt;($ED$11*EB$8),1,IF($C33+$D33+$E33+$F33+$ED32&gt;($ED$11*EB$8),2,IF($C33+$D33+$E33+$F33+$G33+$ED32&gt;($ED$11*EB$8),3,0))))</f>
        <v>0</v>
      </c>
      <c r="EC33" s="239">
        <f>IF(OR(SUMIF(EC$12:EC32,2,EC$12:EC32)=2,SUMIF(EC$12:EC32,1,EC$12:EC32)=1,SUM(EC$12:EC32)=1,SUM(EC$12:EC32)=2),0,IF($C33+$ED32&gt;($ED$11*EC$8),1,IF($C33+$D33+$E33+$F33+$ED32&gt;($ED$11*EC$8),2,IF($C33+$D33+$E33+$F33+$G33+$ED32&gt;($ED$11*EC$8),3,0))))</f>
        <v>0</v>
      </c>
      <c r="ED33" s="197">
        <f>SUM($C$12:$F33)</f>
        <v>0</v>
      </c>
    </row>
    <row r="34" spans="1:134" ht="14.1" customHeight="1">
      <c r="A34" s="236">
        <v>23</v>
      </c>
      <c r="B34" s="237"/>
      <c r="C34" s="237"/>
      <c r="D34" s="237"/>
      <c r="E34" s="237"/>
      <c r="F34" s="237"/>
      <c r="G34" s="237"/>
      <c r="H34" s="239">
        <f>IF(OR(SUMIF(H$12:H33,2,H$12:H33)=2,SUMIF(H$12:H33,1,H$12:H33)=1,SUM(H$12:H33)=1,SUM(H$12:H33)=2),0,IF($C34+$ED33&gt;($ED$11*H$8),1,IF($C34+$D34+$E34+$F34+$ED33&gt;($ED$11*H$8),2,IF($C34+$D34+$E34+$F34+$G34+$ED33&gt;($ED$11*H$8),3,0))))</f>
        <v>0</v>
      </c>
      <c r="I34" s="239">
        <f>IF(OR(SUMIF(I$12:I33,2,I$12:I33)=2,SUMIF(I$12:I33,1,I$12:I33)=1,SUM(I$12:I33)=1,SUM(I$12:I33)=2),0,IF($C34+$ED33&gt;($ED$11*I$8),1,IF($C34+$D34+$E34+$F34+$ED33&gt;($ED$11*I$8),2,IF($C34+$D34+$E34+$F34+$G34+$ED33&gt;($ED$11*I$8),3,0))))</f>
        <v>0</v>
      </c>
      <c r="J34" s="239">
        <f>IF(OR(SUMIF(J$12:J33,2,J$12:J33)=2,SUMIF(J$12:J33,1,J$12:J33)=1,SUM(J$12:J33)=1,SUM(J$12:J33)=2),0,IF($C34+$ED33&gt;($ED$11*J$8),1,IF($C34+$D34+$E34+$F34+$ED33&gt;($ED$11*J$8),2,IF($C34+$D34+$E34+$F34+$G34+$ED33&gt;($ED$11*J$8),3,0))))</f>
        <v>0</v>
      </c>
      <c r="K34" s="239">
        <f>IF(OR(SUMIF(K$12:K33,2,K$12:K33)=2,SUMIF(K$12:K33,1,K$12:K33)=1,SUM(K$12:K33)=1,SUM(K$12:K33)=2),0,IF($C34+$ED33&gt;($ED$11*K$8),1,IF($C34+$D34+$E34+$F34+$ED33&gt;($ED$11*K$8),2,IF($C34+$D34+$E34+$F34+$G34+$ED33&gt;($ED$11*K$8),3,0))))</f>
        <v>0</v>
      </c>
      <c r="L34" s="239">
        <f>IF(OR(SUMIF(L$12:L33,2,L$12:L33)=2,SUMIF(L$12:L33,1,L$12:L33)=1,SUM(L$12:L33)=1,SUM(L$12:L33)=2),0,IF($C34+$ED33&gt;($ED$11*L$8),1,IF($C34+$D34+$E34+$F34+$ED33&gt;($ED$11*L$8),2,IF($C34+$D34+$E34+$F34+$G34+$ED33&gt;($ED$11*L$8),3,0))))</f>
        <v>0</v>
      </c>
      <c r="M34" s="239">
        <f>IF(OR(SUMIF(M$12:M33,2,M$12:M33)=2,SUMIF(M$12:M33,1,M$12:M33)=1,SUM(M$12:M33)=1,SUM(M$12:M33)=2),0,IF($C34+$ED33&gt;($ED$11*M$8),1,IF($C34+$D34+$E34+$F34+$ED33&gt;($ED$11*M$8),2,IF($C34+$D34+$E34+$F34+$G34+$ED33&gt;($ED$11*M$8),3,0))))</f>
        <v>0</v>
      </c>
      <c r="N34" s="239">
        <f>IF(OR(SUMIF(N$12:N33,2,N$12:N33)=2,SUMIF(N$12:N33,1,N$12:N33)=1,SUM(N$12:N33)=1,SUM(N$12:N33)=2),0,IF($C34+$ED33&gt;($ED$11*N$8),1,IF($C34+$D34+$E34+$F34+$ED33&gt;($ED$11*N$8),2,IF($C34+$D34+$E34+$F34+$G34+$ED33&gt;($ED$11*N$8),3,0))))</f>
        <v>0</v>
      </c>
      <c r="O34" s="239">
        <f>IF(OR(SUMIF(O$12:O33,2,O$12:O33)=2,SUMIF(O$12:O33,1,O$12:O33)=1,SUM(O$12:O33)=1,SUM(O$12:O33)=2),0,IF($C34+$ED33&gt;($ED$11*O$8),1,IF($C34+$D34+$E34+$F34+$ED33&gt;($ED$11*O$8),2,IF($C34+$D34+$E34+$F34+$G34+$ED33&gt;($ED$11*O$8),3,0))))</f>
        <v>0</v>
      </c>
      <c r="P34" s="239">
        <f>IF(OR(SUMIF(P$12:P33,2,P$12:P33)=2,SUMIF(P$12:P33,1,P$12:P33)=1,SUM(P$12:P33)=1,SUM(P$12:P33)=2),0,IF($C34+$ED33&gt;($ED$11*P$8),1,IF($C34+$D34+$E34+$F34+$ED33&gt;($ED$11*P$8),2,IF($C34+$D34+$E34+$F34+$G34+$ED33&gt;($ED$11*P$8),3,0))))</f>
        <v>0</v>
      </c>
      <c r="Q34" s="239">
        <f>IF(OR(SUMIF(Q$12:Q33,2,Q$12:Q33)=2,SUMIF(Q$12:Q33,1,Q$12:Q33)=1,SUM(Q$12:Q33)=1,SUM(Q$12:Q33)=2),0,IF($C34+$ED33&gt;($ED$11*Q$8),1,IF($C34+$D34+$E34+$F34+$ED33&gt;($ED$11*Q$8),2,IF($C34+$D34+$E34+$F34+$G34+$ED33&gt;($ED$11*Q$8),3,0))))</f>
        <v>0</v>
      </c>
      <c r="R34" s="239">
        <f>IF(OR(SUMIF(R$12:R33,2,R$12:R33)=2,SUMIF(R$12:R33,1,R$12:R33)=1,SUM(R$12:R33)=1,SUM(R$12:R33)=2),0,IF($C34+$ED33&gt;($ED$11*R$8),1,IF($C34+$D34+$E34+$F34+$ED33&gt;($ED$11*R$8),2,IF($C34+$D34+$E34+$F34+$G34+$ED33&gt;($ED$11*R$8),3,0))))</f>
        <v>0</v>
      </c>
      <c r="S34" s="239">
        <f>IF(OR(SUMIF(S$12:S33,2,S$12:S33)=2,SUMIF(S$12:S33,1,S$12:S33)=1,SUM(S$12:S33)=1,SUM(S$12:S33)=2),0,IF($C34+$ED33&gt;($ED$11*S$8),1,IF($C34+$D34+$E34+$F34+$ED33&gt;($ED$11*S$8),2,IF($C34+$D34+$E34+$F34+$G34+$ED33&gt;($ED$11*S$8),3,0))))</f>
        <v>0</v>
      </c>
      <c r="T34" s="239">
        <f>IF(OR(SUMIF(T$12:T33,2,T$12:T33)=2,SUMIF(T$12:T33,1,T$12:T33)=1,SUM(T$12:T33)=1,SUM(T$12:T33)=2),0,IF($C34+$ED33&gt;($ED$11*T$8),1,IF($C34+$D34+$E34+$F34+$ED33&gt;($ED$11*T$8),2,IF($C34+$D34+$E34+$F34+$G34+$ED33&gt;($ED$11*T$8),3,0))))</f>
        <v>0</v>
      </c>
      <c r="U34" s="239">
        <f>IF(OR(SUMIF(U$12:U33,2,U$12:U33)=2,SUMIF(U$12:U33,1,U$12:U33)=1,SUM(U$12:U33)=1,SUM(U$12:U33)=2),0,IF($C34+$ED33&gt;($ED$11*U$8),1,IF($C34+$D34+$E34+$F34+$ED33&gt;($ED$11*U$8),2,IF($C34+$D34+$E34+$F34+$G34+$ED33&gt;($ED$11*U$8),3,0))))</f>
        <v>0</v>
      </c>
      <c r="V34" s="239">
        <f>IF(OR(SUMIF(V$12:V33,2,V$12:V33)=2,SUMIF(V$12:V33,1,V$12:V33)=1,SUM(V$12:V33)=1,SUM(V$12:V33)=2),0,IF($C34+$ED33&gt;($ED$11*V$8),1,IF($C34+$D34+$E34+$F34+$ED33&gt;($ED$11*V$8),2,IF($C34+$D34+$E34+$F34+$G34+$ED33&gt;($ED$11*V$8),3,0))))</f>
        <v>0</v>
      </c>
      <c r="W34" s="239">
        <f>IF(OR(SUMIF(W$12:W33,2,W$12:W33)=2,SUMIF(W$12:W33,1,W$12:W33)=1,SUM(W$12:W33)=1,SUM(W$12:W33)=2),0,IF($C34+$ED33&gt;($ED$11*W$8),1,IF($C34+$D34+$E34+$F34+$ED33&gt;($ED$11*W$8),2,IF($C34+$D34+$E34+$F34+$G34+$ED33&gt;($ED$11*W$8),3,0))))</f>
        <v>0</v>
      </c>
      <c r="X34" s="239">
        <f>IF(OR(SUMIF(X$12:X33,2,X$12:X33)=2,SUMIF(X$12:X33,1,X$12:X33)=1,SUM(X$12:X33)=1,SUM(X$12:X33)=2),0,IF($C34+$ED33&gt;($ED$11*X$8),1,IF($C34+$D34+$E34+$F34+$ED33&gt;($ED$11*X$8),2,IF($C34+$D34+$E34+$F34+$G34+$ED33&gt;($ED$11*X$8),3,0))))</f>
        <v>0</v>
      </c>
      <c r="Y34" s="239">
        <f>IF(OR(SUMIF(Y$12:Y33,2,Y$12:Y33)=2,SUMIF(Y$12:Y33,1,Y$12:Y33)=1,SUM(Y$12:Y33)=1,SUM(Y$12:Y33)=2),0,IF($C34+$ED33&gt;($ED$11*Y$8),1,IF($C34+$D34+$E34+$F34+$ED33&gt;($ED$11*Y$8),2,IF($C34+$D34+$E34+$F34+$G34+$ED33&gt;($ED$11*Y$8),3,0))))</f>
        <v>0</v>
      </c>
      <c r="Z34" s="239">
        <f>IF(OR(SUMIF(Z$12:Z33,2,Z$12:Z33)=2,SUMIF(Z$12:Z33,1,Z$12:Z33)=1,SUM(Z$12:Z33)=1,SUM(Z$12:Z33)=2),0,IF($C34+$ED33&gt;($ED$11*Z$8),1,IF($C34+$D34+$E34+$F34+$ED33&gt;($ED$11*Z$8),2,IF($C34+$D34+$E34+$F34+$G34+$ED33&gt;($ED$11*Z$8),3,0))))</f>
        <v>0</v>
      </c>
      <c r="AA34" s="239">
        <f>IF(OR(SUMIF(AA$12:AA33,2,AA$12:AA33)=2,SUMIF(AA$12:AA33,1,AA$12:AA33)=1,SUM(AA$12:AA33)=1,SUM(AA$12:AA33)=2),0,IF($C34+$ED33&gt;($ED$11*AA$8),1,IF($C34+$D34+$E34+$F34+$ED33&gt;($ED$11*AA$8),2,IF($C34+$D34+$E34+$F34+$G34+$ED33&gt;($ED$11*AA$8),3,0))))</f>
        <v>0</v>
      </c>
      <c r="AB34" s="239">
        <f>IF(OR(SUMIF(AB$12:AB33,2,AB$12:AB33)=2,SUMIF(AB$12:AB33,1,AB$12:AB33)=1,SUM(AB$12:AB33)=1,SUM(AB$12:AB33)=2),0,IF($C34+$ED33&gt;($ED$11*AB$8),1,IF($C34+$D34+$E34+$F34+$ED33&gt;($ED$11*AB$8),2,IF($C34+$D34+$E34+$F34+$G34+$ED33&gt;($ED$11*AB$8),3,0))))</f>
        <v>0</v>
      </c>
      <c r="AC34" s="239">
        <f>IF(OR(SUMIF(AC$12:AC33,2,AC$12:AC33)=2,SUMIF(AC$12:AC33,1,AC$12:AC33)=1,SUM(AC$12:AC33)=1,SUM(AC$12:AC33)=2),0,IF($C34+$ED33&gt;($ED$11*AC$8),1,IF($C34+$D34+$E34+$F34+$ED33&gt;($ED$11*AC$8),2,IF($C34+$D34+$E34+$F34+$G34+$ED33&gt;($ED$11*AC$8),3,0))))</f>
        <v>0</v>
      </c>
      <c r="AD34" s="239">
        <f>IF(OR(SUMIF(AD$12:AD33,2,AD$12:AD33)=2,SUMIF(AD$12:AD33,1,AD$12:AD33)=1,SUM(AD$12:AD33)=1,SUM(AD$12:AD33)=2),0,IF($C34+$ED33&gt;($ED$11*AD$8),1,IF($C34+$D34+$E34+$F34+$ED33&gt;($ED$11*AD$8),2,IF($C34+$D34+$E34+$F34+$G34+$ED33&gt;($ED$11*AD$8),3,0))))</f>
        <v>0</v>
      </c>
      <c r="AE34" s="239">
        <f>IF(OR(SUMIF(AE$12:AE33,2,AE$12:AE33)=2,SUMIF(AE$12:AE33,1,AE$12:AE33)=1,SUM(AE$12:AE33)=1,SUM(AE$12:AE33)=2),0,IF($C34+$ED33&gt;($ED$11*AE$8),1,IF($C34+$D34+$E34+$F34+$ED33&gt;($ED$11*AE$8),2,IF($C34+$D34+$E34+$F34+$G34+$ED33&gt;($ED$11*AE$8),3,0))))</f>
        <v>0</v>
      </c>
      <c r="AF34" s="239">
        <f>IF(OR(SUMIF(AF$12:AF33,2,AF$12:AF33)=2,SUMIF(AF$12:AF33,1,AF$12:AF33)=1,SUM(AF$12:AF33)=1,SUM(AF$12:AF33)=2),0,IF($C34+$ED33&gt;($ED$11*AF$8),1,IF($C34+$D34+$E34+$F34+$ED33&gt;($ED$11*AF$8),2,IF($C34+$D34+$E34+$F34+$G34+$ED33&gt;($ED$11*AF$8),3,0))))</f>
        <v>0</v>
      </c>
      <c r="AG34" s="239">
        <f>IF(OR(SUMIF(AG$12:AG33,2,AG$12:AG33)=2,SUMIF(AG$12:AG33,1,AG$12:AG33)=1,SUM(AG$12:AG33)=1,SUM(AG$12:AG33)=2),0,IF($C34+$ED33&gt;($ED$11*AG$8),1,IF($C34+$D34+$E34+$F34+$ED33&gt;($ED$11*AG$8),2,IF($C34+$D34+$E34+$F34+$G34+$ED33&gt;($ED$11*AG$8),3,0))))</f>
        <v>0</v>
      </c>
      <c r="AH34" s="239">
        <f>IF(OR(SUMIF(AH$12:AH33,2,AH$12:AH33)=2,SUMIF(AH$12:AH33,1,AH$12:AH33)=1,SUM(AH$12:AH33)=1,SUM(AH$12:AH33)=2),0,IF($C34+$ED33&gt;($ED$11*AH$8),1,IF($C34+$D34+$E34+$F34+$ED33&gt;($ED$11*AH$8),2,IF($C34+$D34+$E34+$F34+$G34+$ED33&gt;($ED$11*AH$8),3,0))))</f>
        <v>0</v>
      </c>
      <c r="AI34" s="239">
        <f>IF(OR(SUMIF(AI$12:AI33,2,AI$12:AI33)=2,SUMIF(AI$12:AI33,1,AI$12:AI33)=1,SUM(AI$12:AI33)=1,SUM(AI$12:AI33)=2),0,IF($C34+$ED33&gt;($ED$11*AI$8),1,IF($C34+$D34+$E34+$F34+$ED33&gt;($ED$11*AI$8),2,IF($C34+$D34+$E34+$F34+$G34+$ED33&gt;($ED$11*AI$8),3,0))))</f>
        <v>0</v>
      </c>
      <c r="AJ34" s="239">
        <f>IF(OR(SUMIF(AJ$12:AJ33,2,AJ$12:AJ33)=2,SUMIF(AJ$12:AJ33,1,AJ$12:AJ33)=1,SUM(AJ$12:AJ33)=1,SUM(AJ$12:AJ33)=2),0,IF($C34+$ED33&gt;($ED$11*AJ$8),1,IF($C34+$D34+$E34+$F34+$ED33&gt;($ED$11*AJ$8),2,IF($C34+$D34+$E34+$F34+$G34+$ED33&gt;($ED$11*AJ$8),3,0))))</f>
        <v>0</v>
      </c>
      <c r="AK34" s="239">
        <f>IF(OR(SUMIF(AK$12:AK33,2,AK$12:AK33)=2,SUMIF(AK$12:AK33,1,AK$12:AK33)=1,SUM(AK$12:AK33)=1,SUM(AK$12:AK33)=2),0,IF($C34+$ED33&gt;($ED$11*AK$8),1,IF($C34+$D34+$E34+$F34+$ED33&gt;($ED$11*AK$8),2,IF($C34+$D34+$E34+$F34+$G34+$ED33&gt;($ED$11*AK$8),3,0))))</f>
        <v>0</v>
      </c>
      <c r="AL34" s="239">
        <f>IF(OR(SUMIF(AL$12:AL33,2,AL$12:AL33)=2,SUMIF(AL$12:AL33,1,AL$12:AL33)=1,SUM(AL$12:AL33)=1,SUM(AL$12:AL33)=2),0,IF($C34+$ED33&gt;($ED$11*AL$8),1,IF($C34+$D34+$E34+$F34+$ED33&gt;($ED$11*AL$8),2,IF($C34+$D34+$E34+$F34+$G34+$ED33&gt;($ED$11*AL$8),3,0))))</f>
        <v>0</v>
      </c>
      <c r="AM34" s="239">
        <f>IF(OR(SUMIF(AM$12:AM33,2,AM$12:AM33)=2,SUMIF(AM$12:AM33,1,AM$12:AM33)=1,SUM(AM$12:AM33)=1,SUM(AM$12:AM33)=2),0,IF($C34+$ED33&gt;($ED$11*AM$8),1,IF($C34+$D34+$E34+$F34+$ED33&gt;($ED$11*AM$8),2,IF($C34+$D34+$E34+$F34+$G34+$ED33&gt;($ED$11*AM$8),3,0))))</f>
        <v>0</v>
      </c>
      <c r="AN34" s="239">
        <f>IF(OR(SUMIF(AN$12:AN33,2,AN$12:AN33)=2,SUMIF(AN$12:AN33,1,AN$12:AN33)=1,SUM(AN$12:AN33)=1,SUM(AN$12:AN33)=2),0,IF($C34+$ED33&gt;($ED$11*AN$8),1,IF($C34+$D34+$E34+$F34+$ED33&gt;($ED$11*AN$8),2,IF($C34+$D34+$E34+$F34+$G34+$ED33&gt;($ED$11*AN$8),3,0))))</f>
        <v>0</v>
      </c>
      <c r="AO34" s="239">
        <f>IF(OR(SUMIF(AO$12:AO33,2,AO$12:AO33)=2,SUMIF(AO$12:AO33,1,AO$12:AO33)=1,SUM(AO$12:AO33)=1,SUM(AO$12:AO33)=2),0,IF($C34+$ED33&gt;($ED$11*AO$8),1,IF($C34+$D34+$E34+$F34+$ED33&gt;($ED$11*AO$8),2,IF($C34+$D34+$E34+$F34+$G34+$ED33&gt;($ED$11*AO$8),3,0))))</f>
        <v>0</v>
      </c>
      <c r="AP34" s="239">
        <f>IF(OR(SUMIF(AP$12:AP33,2,AP$12:AP33)=2,SUMIF(AP$12:AP33,1,AP$12:AP33)=1,SUM(AP$12:AP33)=1,SUM(AP$12:AP33)=2),0,IF($C34+$ED33&gt;($ED$11*AP$8),1,IF($C34+$D34+$E34+$F34+$ED33&gt;($ED$11*AP$8),2,IF($C34+$D34+$E34+$F34+$G34+$ED33&gt;($ED$11*AP$8),3,0))))</f>
        <v>0</v>
      </c>
      <c r="AQ34" s="239">
        <f>IF(OR(SUMIF(AQ$12:AQ33,2,AQ$12:AQ33)=2,SUMIF(AQ$12:AQ33,1,AQ$12:AQ33)=1,SUM(AQ$12:AQ33)=1,SUM(AQ$12:AQ33)=2),0,IF($C34+$ED33&gt;($ED$11*AQ$8),1,IF($C34+$D34+$E34+$F34+$ED33&gt;($ED$11*AQ$8),2,IF($C34+$D34+$E34+$F34+$G34+$ED33&gt;($ED$11*AQ$8),3,0))))</f>
        <v>0</v>
      </c>
      <c r="AR34" s="239">
        <f>IF(OR(SUMIF(AR$12:AR33,2,AR$12:AR33)=2,SUMIF(AR$12:AR33,1,AR$12:AR33)=1,SUM(AR$12:AR33)=1,SUM(AR$12:AR33)=2),0,IF($C34+$ED33&gt;($ED$11*AR$8),1,IF($C34+$D34+$E34+$F34+$ED33&gt;($ED$11*AR$8),2,IF($C34+$D34+$E34+$F34+$G34+$ED33&gt;($ED$11*AR$8),3,0))))</f>
        <v>0</v>
      </c>
      <c r="AS34" s="239">
        <f>IF(OR(SUMIF(AS$12:AS33,2,AS$12:AS33)=2,SUMIF(AS$12:AS33,1,AS$12:AS33)=1,SUM(AS$12:AS33)=1,SUM(AS$12:AS33)=2),0,IF($C34+$ED33&gt;($ED$11*AS$8),1,IF($C34+$D34+$E34+$F34+$ED33&gt;($ED$11*AS$8),2,IF($C34+$D34+$E34+$F34+$G34+$ED33&gt;($ED$11*AS$8),3,0))))</f>
        <v>0</v>
      </c>
      <c r="AT34" s="239">
        <f>IF(OR(SUMIF(AT$12:AT33,2,AT$12:AT33)=2,SUMIF(AT$12:AT33,1,AT$12:AT33)=1,SUM(AT$12:AT33)=1,SUM(AT$12:AT33)=2),0,IF($C34+$ED33&gt;($ED$11*AT$8),1,IF($C34+$D34+$E34+$F34+$ED33&gt;($ED$11*AT$8),2,IF($C34+$D34+$E34+$F34+$G34+$ED33&gt;($ED$11*AT$8),3,0))))</f>
        <v>0</v>
      </c>
      <c r="AU34" s="239">
        <f>IF(OR(SUMIF(AU$12:AU33,2,AU$12:AU33)=2,SUMIF(AU$12:AU33,1,AU$12:AU33)=1,SUM(AU$12:AU33)=1,SUM(AU$12:AU33)=2),0,IF($C34+$ED33&gt;($ED$11*AU$8),1,IF($C34+$D34+$E34+$F34+$ED33&gt;($ED$11*AU$8),2,IF($C34+$D34+$E34+$F34+$G34+$ED33&gt;($ED$11*AU$8),3,0))))</f>
        <v>0</v>
      </c>
      <c r="AV34" s="239">
        <f>IF(OR(SUMIF(AV$12:AV33,2,AV$12:AV33)=2,SUMIF(AV$12:AV33,1,AV$12:AV33)=1,SUM(AV$12:AV33)=1,SUM(AV$12:AV33)=2),0,IF($C34+$ED33&gt;($ED$11*AV$8),1,IF($C34+$D34+$E34+$F34+$ED33&gt;($ED$11*AV$8),2,IF($C34+$D34+$E34+$F34+$G34+$ED33&gt;($ED$11*AV$8),3,0))))</f>
        <v>0</v>
      </c>
      <c r="AW34" s="239">
        <f>IF(OR(SUMIF(AW$12:AW33,2,AW$12:AW33)=2,SUMIF(AW$12:AW33,1,AW$12:AW33)=1,SUM(AW$12:AW33)=1,SUM(AW$12:AW33)=2),0,IF($C34+$ED33&gt;($ED$11*AW$8),1,IF($C34+$D34+$E34+$F34+$ED33&gt;($ED$11*AW$8),2,IF($C34+$D34+$E34+$F34+$G34+$ED33&gt;($ED$11*AW$8),3,0))))</f>
        <v>0</v>
      </c>
      <c r="AX34" s="239">
        <f>IF(OR(SUMIF(AX$12:AX33,2,AX$12:AX33)=2,SUMIF(AX$12:AX33,1,AX$12:AX33)=1,SUM(AX$12:AX33)=1,SUM(AX$12:AX33)=2),0,IF($C34+$ED33&gt;($ED$11*AX$8),1,IF($C34+$D34+$E34+$F34+$ED33&gt;($ED$11*AX$8),2,IF($C34+$D34+$E34+$F34+$G34+$ED33&gt;($ED$11*AX$8),3,0))))</f>
        <v>0</v>
      </c>
      <c r="AY34" s="239">
        <f>IF(OR(SUMIF(AY$12:AY33,2,AY$12:AY33)=2,SUMIF(AY$12:AY33,1,AY$12:AY33)=1,SUM(AY$12:AY33)=1,SUM(AY$12:AY33)=2),0,IF($C34+$ED33&gt;($ED$11*AY$8),1,IF($C34+$D34+$E34+$F34+$ED33&gt;($ED$11*AY$8),2,IF($C34+$D34+$E34+$F34+$G34+$ED33&gt;($ED$11*AY$8),3,0))))</f>
        <v>0</v>
      </c>
      <c r="AZ34" s="239">
        <f>IF(OR(SUMIF(AZ$12:AZ33,2,AZ$12:AZ33)=2,SUMIF(AZ$12:AZ33,1,AZ$12:AZ33)=1,SUM(AZ$12:AZ33)=1,SUM(AZ$12:AZ33)=2),0,IF($C34+$ED33&gt;($ED$11*AZ$8),1,IF($C34+$D34+$E34+$F34+$ED33&gt;($ED$11*AZ$8),2,IF($C34+$D34+$E34+$F34+$G34+$ED33&gt;($ED$11*AZ$8),3,0))))</f>
        <v>0</v>
      </c>
      <c r="BA34" s="239">
        <f>IF(OR(SUMIF(BA$12:BA33,2,BA$12:BA33)=2,SUMIF(BA$12:BA33,1,BA$12:BA33)=1,SUM(BA$12:BA33)=1,SUM(BA$12:BA33)=2),0,IF($C34+$ED33&gt;($ED$11*BA$8),1,IF($C34+$D34+$E34+$F34+$ED33&gt;($ED$11*BA$8),2,IF($C34+$D34+$E34+$F34+$G34+$ED33&gt;($ED$11*BA$8),3,0))))</f>
        <v>0</v>
      </c>
      <c r="BB34" s="239">
        <f>IF(OR(SUMIF(BB$12:BB33,2,BB$12:BB33)=2,SUMIF(BB$12:BB33,1,BB$12:BB33)=1,SUM(BB$12:BB33)=1,SUM(BB$12:BB33)=2),0,IF($C34+$ED33&gt;($ED$11*BB$8),1,IF($C34+$D34+$E34+$F34+$ED33&gt;($ED$11*BB$8),2,IF($C34+$D34+$E34+$F34+$G34+$ED33&gt;($ED$11*BB$8),3,0))))</f>
        <v>0</v>
      </c>
      <c r="BC34" s="239">
        <f>IF(OR(SUMIF(BC$12:BC33,2,BC$12:BC33)=2,SUMIF(BC$12:BC33,1,BC$12:BC33)=1,SUM(BC$12:BC33)=1,SUM(BC$12:BC33)=2),0,IF($C34+$ED33&gt;($ED$11*BC$8),1,IF($C34+$D34+$E34+$F34+$ED33&gt;($ED$11*BC$8),2,IF($C34+$D34+$E34+$F34+$G34+$ED33&gt;($ED$11*BC$8),3,0))))</f>
        <v>0</v>
      </c>
      <c r="BD34" s="239">
        <f>IF(OR(SUMIF(BD$12:BD33,2,BD$12:BD33)=2,SUMIF(BD$12:BD33,1,BD$12:BD33)=1,SUM(BD$12:BD33)=1,SUM(BD$12:BD33)=2),0,IF($C34+$ED33&gt;($ED$11*BD$8),1,IF($C34+$D34+$E34+$F34+$ED33&gt;($ED$11*BD$8),2,IF($C34+$D34+$E34+$F34+$G34+$ED33&gt;($ED$11*BD$8),3,0))))</f>
        <v>0</v>
      </c>
      <c r="BE34" s="239">
        <f>IF(OR(SUMIF(BE$12:BE33,2,BE$12:BE33)=2,SUMIF(BE$12:BE33,1,BE$12:BE33)=1,SUM(BE$12:BE33)=1,SUM(BE$12:BE33)=2),0,IF($C34+$ED33&gt;($ED$11*BE$8),1,IF($C34+$D34+$E34+$F34+$ED33&gt;($ED$11*BE$8),2,IF($C34+$D34+$E34+$F34+$G34+$ED33&gt;($ED$11*BE$8),3,0))))</f>
        <v>0</v>
      </c>
      <c r="BF34" s="239">
        <f>IF(OR(SUMIF(BF$12:BF33,2,BF$12:BF33)=2,SUMIF(BF$12:BF33,1,BF$12:BF33)=1,SUM(BF$12:BF33)=1,SUM(BF$12:BF33)=2),0,IF($C34+$ED33&gt;($ED$11*BF$8),1,IF($C34+$D34+$E34+$F34+$ED33&gt;($ED$11*BF$8),2,IF($C34+$D34+$E34+$F34+$G34+$ED33&gt;($ED$11*BF$8),3,0))))</f>
        <v>0</v>
      </c>
      <c r="BG34" s="239">
        <f>IF(OR(SUMIF(BG$12:BG33,2,BG$12:BG33)=2,SUMIF(BG$12:BG33,1,BG$12:BG33)=1,SUM(BG$12:BG33)=1,SUM(BG$12:BG33)=2),0,IF($C34+$ED33&gt;($ED$11*BG$8),1,IF($C34+$D34+$E34+$F34+$ED33&gt;($ED$11*BG$8),2,IF($C34+$D34+$E34+$F34+$G34+$ED33&gt;($ED$11*BG$8),3,0))))</f>
        <v>0</v>
      </c>
      <c r="BH34" s="239">
        <f>IF(OR(SUMIF(BH$12:BH33,2,BH$12:BH33)=2,SUMIF(BH$12:BH33,1,BH$12:BH33)=1,SUM(BH$12:BH33)=1,SUM(BH$12:BH33)=2),0,IF($C34+$ED33&gt;($ED$11*BH$8),1,IF($C34+$D34+$E34+$F34+$ED33&gt;($ED$11*BH$8),2,IF($C34+$D34+$E34+$F34+$G34+$ED33&gt;($ED$11*BH$8),3,0))))</f>
        <v>0</v>
      </c>
      <c r="BI34" s="239">
        <f>IF(OR(SUMIF(BI$12:BI33,2,BI$12:BI33)=2,SUMIF(BI$12:BI33,1,BI$12:BI33)=1,SUM(BI$12:BI33)=1,SUM(BI$12:BI33)=2),0,IF($C34+$ED33&gt;($ED$11*BI$8),1,IF($C34+$D34+$E34+$F34+$ED33&gt;($ED$11*BI$8),2,IF($C34+$D34+$E34+$F34+$G34+$ED33&gt;($ED$11*BI$8),3,0))))</f>
        <v>0</v>
      </c>
      <c r="BJ34" s="239">
        <f>IF(OR(SUMIF(BJ$12:BJ33,2,BJ$12:BJ33)=2,SUMIF(BJ$12:BJ33,1,BJ$12:BJ33)=1,SUM(BJ$12:BJ33)=1,SUM(BJ$12:BJ33)=2),0,IF($C34+$ED33&gt;($ED$11*BJ$8),1,IF($C34+$D34+$E34+$F34+$ED33&gt;($ED$11*BJ$8),2,IF($C34+$D34+$E34+$F34+$G34+$ED33&gt;($ED$11*BJ$8),3,0))))</f>
        <v>0</v>
      </c>
      <c r="BK34" s="239">
        <f>IF(OR(SUMIF(BK$12:BK33,2,BK$12:BK33)=2,SUMIF(BK$12:BK33,1,BK$12:BK33)=1,SUM(BK$12:BK33)=1,SUM(BK$12:BK33)=2),0,IF($C34+$ED33&gt;($ED$11*BK$8),1,IF($C34+$D34+$E34+$F34+$ED33&gt;($ED$11*BK$8),2,IF($C34+$D34+$E34+$F34+$G34+$ED33&gt;($ED$11*BK$8),3,0))))</f>
        <v>0</v>
      </c>
      <c r="BL34" s="239">
        <f>IF(OR(SUMIF(BL$12:BL33,2,BL$12:BL33)=2,SUMIF(BL$12:BL33,1,BL$12:BL33)=1,SUM(BL$12:BL33)=1,SUM(BL$12:BL33)=2),0,IF($C34+$ED33&gt;($ED$11*BL$8),1,IF($C34+$D34+$E34+$F34+$ED33&gt;($ED$11*BL$8),2,IF($C34+$D34+$E34+$F34+$G34+$ED33&gt;($ED$11*BL$8),3,0))))</f>
        <v>0</v>
      </c>
      <c r="BM34" s="239">
        <f>IF(OR(SUMIF(BM$12:BM33,2,BM$12:BM33)=2,SUMIF(BM$12:BM33,1,BM$12:BM33)=1,SUM(BM$12:BM33)=1,SUM(BM$12:BM33)=2),0,IF($C34+$ED33&gt;($ED$11*BM$8),1,IF($C34+$D34+$E34+$F34+$ED33&gt;($ED$11*BM$8),2,IF($C34+$D34+$E34+$F34+$G34+$ED33&gt;($ED$11*BM$8),3,0))))</f>
        <v>0</v>
      </c>
      <c r="BN34" s="239">
        <f>IF(OR(SUMIF(BN$12:BN33,2,BN$12:BN33)=2,SUMIF(BN$12:BN33,1,BN$12:BN33)=1,SUM(BN$12:BN33)=1,SUM(BN$12:BN33)=2),0,IF($C34+$ED33&gt;($ED$11*BN$8),1,IF($C34+$D34+$E34+$F34+$ED33&gt;($ED$11*BN$8),2,IF($C34+$D34+$E34+$F34+$G34+$ED33&gt;($ED$11*BN$8),3,0))))</f>
        <v>0</v>
      </c>
      <c r="BO34" s="239">
        <f>IF(OR(SUMIF(BO$12:BO33,2,BO$12:BO33)=2,SUMIF(BO$12:BO33,1,BO$12:BO33)=1,SUM(BO$12:BO33)=1,SUM(BO$12:BO33)=2),0,IF($C34+$ED33&gt;($ED$11*BO$8),1,IF($C34+$D34+$E34+$F34+$ED33&gt;($ED$11*BO$8),2,IF($C34+$D34+$E34+$F34+$G34+$ED33&gt;($ED$11*BO$8),3,0))))</f>
        <v>0</v>
      </c>
      <c r="BP34" s="239">
        <f>IF(OR(SUMIF(BP$12:BP33,2,BP$12:BP33)=2,SUMIF(BP$12:BP33,1,BP$12:BP33)=1,SUM(BP$12:BP33)=1,SUM(BP$12:BP33)=2),0,IF($C34+$ED33&gt;($ED$11*BP$8),1,IF($C34+$D34+$E34+$F34+$ED33&gt;($ED$11*BP$8),2,IF($C34+$D34+$E34+$F34+$G34+$ED33&gt;($ED$11*BP$8),3,0))))</f>
        <v>0</v>
      </c>
      <c r="BQ34" s="239">
        <f>IF(OR(SUMIF(BQ$12:BQ33,2,BQ$12:BQ33)=2,SUMIF(BQ$12:BQ33,1,BQ$12:BQ33)=1,SUM(BQ$12:BQ33)=1,SUM(BQ$12:BQ33)=2),0,IF($C34+$ED33&gt;($ED$11*BQ$8),1,IF($C34+$D34+$E34+$F34+$ED33&gt;($ED$11*BQ$8),2,IF($C34+$D34+$E34+$F34+$G34+$ED33&gt;($ED$11*BQ$8),3,0))))</f>
        <v>0</v>
      </c>
      <c r="BR34" s="239">
        <f>IF(OR(SUMIF(BR$12:BR33,2,BR$12:BR33)=2,SUMIF(BR$12:BR33,1,BR$12:BR33)=1,SUM(BR$12:BR33)=1,SUM(BR$12:BR33)=2),0,IF($C34+$ED33&gt;($ED$11*BR$8),1,IF($C34+$D34+$E34+$F34+$ED33&gt;($ED$11*BR$8),2,IF($C34+$D34+$E34+$F34+$G34+$ED33&gt;($ED$11*BR$8),3,0))))</f>
        <v>0</v>
      </c>
      <c r="BS34" s="239">
        <f>IF(OR(SUMIF(BS$12:BS33,2,BS$12:BS33)=2,SUMIF(BS$12:BS33,1,BS$12:BS33)=1,SUM(BS$12:BS33)=1,SUM(BS$12:BS33)=2),0,IF($C34+$ED33&gt;($ED$11*BS$8),1,IF($C34+$D34+$E34+$F34+$ED33&gt;($ED$11*BS$8),2,IF($C34+$D34+$E34+$F34+$G34+$ED33&gt;($ED$11*BS$8),3,0))))</f>
        <v>0</v>
      </c>
      <c r="BT34" s="239">
        <f>IF(OR(SUMIF(BT$12:BT33,2,BT$12:BT33)=2,SUMIF(BT$12:BT33,1,BT$12:BT33)=1,SUM(BT$12:BT33)=1,SUM(BT$12:BT33)=2),0,IF($C34+$ED33&gt;($ED$11*BT$8),1,IF($C34+$D34+$E34+$F34+$ED33&gt;($ED$11*BT$8),2,IF($C34+$D34+$E34+$F34+$G34+$ED33&gt;($ED$11*BT$8),3,0))))</f>
        <v>0</v>
      </c>
      <c r="BU34" s="239">
        <f>IF(OR(SUMIF(BU$12:BU33,2,BU$12:BU33)=2,SUMIF(BU$12:BU33,1,BU$12:BU33)=1,SUM(BU$12:BU33)=1,SUM(BU$12:BU33)=2),0,IF($C34+$ED33&gt;($ED$11*BU$8),1,IF($C34+$D34+$E34+$F34+$ED33&gt;($ED$11*BU$8),2,IF($C34+$D34+$E34+$F34+$G34+$ED33&gt;($ED$11*BU$8),3,0))))</f>
        <v>0</v>
      </c>
      <c r="BV34" s="239">
        <f>IF(OR(SUMIF(BV$12:BV33,2,BV$12:BV33)=2,SUMIF(BV$12:BV33,1,BV$12:BV33)=1,SUM(BV$12:BV33)=1,SUM(BV$12:BV33)=2),0,IF($C34+$ED33&gt;($ED$11*BV$8),1,IF($C34+$D34+$E34+$F34+$ED33&gt;($ED$11*BV$8),2,IF($C34+$D34+$E34+$F34+$G34+$ED33&gt;($ED$11*BV$8),3,0))))</f>
        <v>0</v>
      </c>
      <c r="BW34" s="239">
        <f>IF(OR(SUMIF(BW$12:BW33,2,BW$12:BW33)=2,SUMIF(BW$12:BW33,1,BW$12:BW33)=1,SUM(BW$12:BW33)=1,SUM(BW$12:BW33)=2),0,IF($C34+$ED33&gt;($ED$11*BW$8),1,IF($C34+$D34+$E34+$F34+$ED33&gt;($ED$11*BW$8),2,IF($C34+$D34+$E34+$F34+$G34+$ED33&gt;($ED$11*BW$8),3,0))))</f>
        <v>0</v>
      </c>
      <c r="BX34" s="239">
        <f>IF(OR(SUMIF(BX$12:BX33,2,BX$12:BX33)=2,SUMIF(BX$12:BX33,1,BX$12:BX33)=1,SUM(BX$12:BX33)=1,SUM(BX$12:BX33)=2),0,IF($C34+$ED33&gt;($ED$11*BX$8),1,IF($C34+$D34+$E34+$F34+$ED33&gt;($ED$11*BX$8),2,IF($C34+$D34+$E34+$F34+$G34+$ED33&gt;($ED$11*BX$8),3,0))))</f>
        <v>0</v>
      </c>
      <c r="BY34" s="239">
        <f>IF(OR(SUMIF(BY$12:BY33,2,BY$12:BY33)=2,SUMIF(BY$12:BY33,1,BY$12:BY33)=1,SUM(BY$12:BY33)=1,SUM(BY$12:BY33)=2),0,IF($C34+$ED33&gt;($ED$11*BY$8),1,IF($C34+$D34+$E34+$F34+$ED33&gt;($ED$11*BY$8),2,IF($C34+$D34+$E34+$F34+$G34+$ED33&gt;($ED$11*BY$8),3,0))))</f>
        <v>0</v>
      </c>
      <c r="BZ34" s="239">
        <f>IF(OR(SUMIF(BZ$12:BZ33,2,BZ$12:BZ33)=2,SUMIF(BZ$12:BZ33,1,BZ$12:BZ33)=1,SUM(BZ$12:BZ33)=1,SUM(BZ$12:BZ33)=2),0,IF($C34+$ED33&gt;($ED$11*BZ$8),1,IF($C34+$D34+$E34+$F34+$ED33&gt;($ED$11*BZ$8),2,IF($C34+$D34+$E34+$F34+$G34+$ED33&gt;($ED$11*BZ$8),3,0))))</f>
        <v>0</v>
      </c>
      <c r="CA34" s="239">
        <f>IF(OR(SUMIF(CA$12:CA33,2,CA$12:CA33)=2,SUMIF(CA$12:CA33,1,CA$12:CA33)=1,SUM(CA$12:CA33)=1,SUM(CA$12:CA33)=2),0,IF($C34+$ED33&gt;($ED$11*CA$8),1,IF($C34+$D34+$E34+$F34+$ED33&gt;($ED$11*CA$8),2,IF($C34+$D34+$E34+$F34+$G34+$ED33&gt;($ED$11*CA$8),3,0))))</f>
        <v>0</v>
      </c>
      <c r="CB34" s="239">
        <f>IF(OR(SUMIF(CB$12:CB33,2,CB$12:CB33)=2,SUMIF(CB$12:CB33,1,CB$12:CB33)=1,SUM(CB$12:CB33)=1,SUM(CB$12:CB33)=2),0,IF($C34+$ED33&gt;($ED$11*CB$8),1,IF($C34+$D34+$E34+$F34+$ED33&gt;($ED$11*CB$8),2,IF($C34+$D34+$E34+$F34+$G34+$ED33&gt;($ED$11*CB$8),3,0))))</f>
        <v>0</v>
      </c>
      <c r="CC34" s="239">
        <f>IF(OR(SUMIF(CC$12:CC33,2,CC$12:CC33)=2,SUMIF(CC$12:CC33,1,CC$12:CC33)=1,SUM(CC$12:CC33)=1,SUM(CC$12:CC33)=2),0,IF($C34+$ED33&gt;($ED$11*CC$8),1,IF($C34+$D34+$E34+$F34+$ED33&gt;($ED$11*CC$8),2,IF($C34+$D34+$E34+$F34+$G34+$ED33&gt;($ED$11*CC$8),3,0))))</f>
        <v>0</v>
      </c>
      <c r="CD34" s="239">
        <f>IF(OR(SUMIF(CD$12:CD33,2,CD$12:CD33)=2,SUMIF(CD$12:CD33,1,CD$12:CD33)=1,SUM(CD$12:CD33)=1,SUM(CD$12:CD33)=2),0,IF($C34+$ED33&gt;($ED$11*CD$8),1,IF($C34+$D34+$E34+$F34+$ED33&gt;($ED$11*CD$8),2,IF($C34+$D34+$E34+$F34+$G34+$ED33&gt;($ED$11*CD$8),3,0))))</f>
        <v>0</v>
      </c>
      <c r="CE34" s="239">
        <f>IF(OR(SUMIF(CE$12:CE33,2,CE$12:CE33)=2,SUMIF(CE$12:CE33,1,CE$12:CE33)=1,SUM(CE$12:CE33)=1,SUM(CE$12:CE33)=2),0,IF($C34+$ED33&gt;($ED$11*CE$8),1,IF($C34+$D34+$E34+$F34+$ED33&gt;($ED$11*CE$8),2,IF($C34+$D34+$E34+$F34+$G34+$ED33&gt;($ED$11*CE$8),3,0))))</f>
        <v>0</v>
      </c>
      <c r="CF34" s="239">
        <f>IF(OR(SUMIF(CF$12:CF33,2,CF$12:CF33)=2,SUMIF(CF$12:CF33,1,CF$12:CF33)=1,SUM(CF$12:CF33)=1,SUM(CF$12:CF33)=2),0,IF($C34+$ED33&gt;($ED$11*CF$8),1,IF($C34+$D34+$E34+$F34+$ED33&gt;($ED$11*CF$8),2,IF($C34+$D34+$E34+$F34+$G34+$ED33&gt;($ED$11*CF$8),3,0))))</f>
        <v>0</v>
      </c>
      <c r="CG34" s="239">
        <f>IF(OR(SUMIF(CG$12:CG33,2,CG$12:CG33)=2,SUMIF(CG$12:CG33,1,CG$12:CG33)=1,SUM(CG$12:CG33)=1,SUM(CG$12:CG33)=2),0,IF($C34+$ED33&gt;($ED$11*CG$8),1,IF($C34+$D34+$E34+$F34+$ED33&gt;($ED$11*CG$8),2,IF($C34+$D34+$E34+$F34+$G34+$ED33&gt;($ED$11*CG$8),3,0))))</f>
        <v>0</v>
      </c>
      <c r="CH34" s="239">
        <f>IF(OR(SUMIF(CH$12:CH33,2,CH$12:CH33)=2,SUMIF(CH$12:CH33,1,CH$12:CH33)=1,SUM(CH$12:CH33)=1,SUM(CH$12:CH33)=2),0,IF($C34+$ED33&gt;($ED$11*CH$8),1,IF($C34+$D34+$E34+$F34+$ED33&gt;($ED$11*CH$8),2,IF($C34+$D34+$E34+$F34+$G34+$ED33&gt;($ED$11*CH$8),3,0))))</f>
        <v>0</v>
      </c>
      <c r="CI34" s="239">
        <f>IF(OR(SUMIF(CI$12:CI33,2,CI$12:CI33)=2,SUMIF(CI$12:CI33,1,CI$12:CI33)=1,SUM(CI$12:CI33)=1,SUM(CI$12:CI33)=2),0,IF($C34+$ED33&gt;($ED$11*CI$8),1,IF($C34+$D34+$E34+$F34+$ED33&gt;($ED$11*CI$8),2,IF($C34+$D34+$E34+$F34+$G34+$ED33&gt;($ED$11*CI$8),3,0))))</f>
        <v>0</v>
      </c>
      <c r="CJ34" s="239">
        <f>IF(OR(SUMIF(CJ$12:CJ33,2,CJ$12:CJ33)=2,SUMIF(CJ$12:CJ33,1,CJ$12:CJ33)=1,SUM(CJ$12:CJ33)=1,SUM(CJ$12:CJ33)=2),0,IF($C34+$ED33&gt;($ED$11*CJ$8),1,IF($C34+$D34+$E34+$F34+$ED33&gt;($ED$11*CJ$8),2,IF($C34+$D34+$E34+$F34+$G34+$ED33&gt;($ED$11*CJ$8),3,0))))</f>
        <v>0</v>
      </c>
      <c r="CK34" s="239">
        <f>IF(OR(SUMIF(CK$12:CK33,2,CK$12:CK33)=2,SUMIF(CK$12:CK33,1,CK$12:CK33)=1,SUM(CK$12:CK33)=1,SUM(CK$12:CK33)=2),0,IF($C34+$ED33&gt;($ED$11*CK$8),1,IF($C34+$D34+$E34+$F34+$ED33&gt;($ED$11*CK$8),2,IF($C34+$D34+$E34+$F34+$G34+$ED33&gt;($ED$11*CK$8),3,0))))</f>
        <v>0</v>
      </c>
      <c r="CL34" s="239">
        <f>IF(OR(SUMIF(CL$12:CL33,2,CL$12:CL33)=2,SUMIF(CL$12:CL33,1,CL$12:CL33)=1,SUM(CL$12:CL33)=1,SUM(CL$12:CL33)=2),0,IF($C34+$ED33&gt;($ED$11*CL$8),1,IF($C34+$D34+$E34+$F34+$ED33&gt;($ED$11*CL$8),2,IF($C34+$D34+$E34+$F34+$G34+$ED33&gt;($ED$11*CL$8),3,0))))</f>
        <v>0</v>
      </c>
      <c r="CM34" s="239">
        <f>IF(OR(SUMIF(CM$12:CM33,2,CM$12:CM33)=2,SUMIF(CM$12:CM33,1,CM$12:CM33)=1,SUM(CM$12:CM33)=1,SUM(CM$12:CM33)=2),0,IF($C34+$ED33&gt;($ED$11*CM$8),1,IF($C34+$D34+$E34+$F34+$ED33&gt;($ED$11*CM$8),2,IF($C34+$D34+$E34+$F34+$G34+$ED33&gt;($ED$11*CM$8),3,0))))</f>
        <v>0</v>
      </c>
      <c r="CN34" s="239">
        <f>IF(OR(SUMIF(CN$12:CN33,2,CN$12:CN33)=2,SUMIF(CN$12:CN33,1,CN$12:CN33)=1,SUM(CN$12:CN33)=1,SUM(CN$12:CN33)=2),0,IF($C34+$ED33&gt;($ED$11*CN$8),1,IF($C34+$D34+$E34+$F34+$ED33&gt;($ED$11*CN$8),2,IF($C34+$D34+$E34+$F34+$G34+$ED33&gt;($ED$11*CN$8),3,0))))</f>
        <v>0</v>
      </c>
      <c r="CO34" s="239">
        <f>IF(OR(SUMIF(CO$12:CO33,2,CO$12:CO33)=2,SUMIF(CO$12:CO33,1,CO$12:CO33)=1,SUM(CO$12:CO33)=1,SUM(CO$12:CO33)=2),0,IF($C34+$ED33&gt;($ED$11*CO$8),1,IF($C34+$D34+$E34+$F34+$ED33&gt;($ED$11*CO$8),2,IF($C34+$D34+$E34+$F34+$G34+$ED33&gt;($ED$11*CO$8),3,0))))</f>
        <v>0</v>
      </c>
      <c r="CP34" s="239">
        <f>IF(OR(SUMIF(CP$12:CP33,2,CP$12:CP33)=2,SUMIF(CP$12:CP33,1,CP$12:CP33)=1,SUM(CP$12:CP33)=1,SUM(CP$12:CP33)=2),0,IF($C34+$ED33&gt;($ED$11*CP$8),1,IF($C34+$D34+$E34+$F34+$ED33&gt;($ED$11*CP$8),2,IF($C34+$D34+$E34+$F34+$G34+$ED33&gt;($ED$11*CP$8),3,0))))</f>
        <v>0</v>
      </c>
      <c r="CQ34" s="239">
        <f>IF(OR(SUMIF(CQ$12:CQ33,2,CQ$12:CQ33)=2,SUMIF(CQ$12:CQ33,1,CQ$12:CQ33)=1,SUM(CQ$12:CQ33)=1,SUM(CQ$12:CQ33)=2),0,IF($C34+$ED33&gt;($ED$11*CQ$8),1,IF($C34+$D34+$E34+$F34+$ED33&gt;($ED$11*CQ$8),2,IF($C34+$D34+$E34+$F34+$G34+$ED33&gt;($ED$11*CQ$8),3,0))))</f>
        <v>0</v>
      </c>
      <c r="CR34" s="239">
        <f>IF(OR(SUMIF(CR$12:CR33,2,CR$12:CR33)=2,SUMIF(CR$12:CR33,1,CR$12:CR33)=1,SUM(CR$12:CR33)=1,SUM(CR$12:CR33)=2),0,IF($C34+$ED33&gt;($ED$11*CR$8),1,IF($C34+$D34+$E34+$F34+$ED33&gt;($ED$11*CR$8),2,IF($C34+$D34+$E34+$F34+$G34+$ED33&gt;($ED$11*CR$8),3,0))))</f>
        <v>0</v>
      </c>
      <c r="CS34" s="239">
        <f>IF(OR(SUMIF(CS$12:CS33,2,CS$12:CS33)=2,SUMIF(CS$12:CS33,1,CS$12:CS33)=1,SUM(CS$12:CS33)=1,SUM(CS$12:CS33)=2),0,IF($C34+$ED33&gt;($ED$11*CS$8),1,IF($C34+$D34+$E34+$F34+$ED33&gt;($ED$11*CS$8),2,IF($C34+$D34+$E34+$F34+$G34+$ED33&gt;($ED$11*CS$8),3,0))))</f>
        <v>0</v>
      </c>
      <c r="CT34" s="239">
        <f>IF(OR(SUMIF(CT$12:CT33,2,CT$12:CT33)=2,SUMIF(CT$12:CT33,1,CT$12:CT33)=1,SUM(CT$12:CT33)=1,SUM(CT$12:CT33)=2),0,IF($C34+$ED33&gt;($ED$11*CT$8),1,IF($C34+$D34+$E34+$F34+$ED33&gt;($ED$11*CT$8),2,IF($C34+$D34+$E34+$F34+$G34+$ED33&gt;($ED$11*CT$8),3,0))))</f>
        <v>0</v>
      </c>
      <c r="CU34" s="239">
        <f>IF(OR(SUMIF(CU$12:CU33,2,CU$12:CU33)=2,SUMIF(CU$12:CU33,1,CU$12:CU33)=1,SUM(CU$12:CU33)=1,SUM(CU$12:CU33)=2),0,IF($C34+$ED33&gt;($ED$11*CU$8),1,IF($C34+$D34+$E34+$F34+$ED33&gt;($ED$11*CU$8),2,IF($C34+$D34+$E34+$F34+$G34+$ED33&gt;($ED$11*CU$8),3,0))))</f>
        <v>0</v>
      </c>
      <c r="CV34" s="239">
        <f>IF(OR(SUMIF(CV$12:CV33,2,CV$12:CV33)=2,SUMIF(CV$12:CV33,1,CV$12:CV33)=1,SUM(CV$12:CV33)=1,SUM(CV$12:CV33)=2),0,IF($C34+$ED33&gt;($ED$11*CV$8),1,IF($C34+$D34+$E34+$F34+$ED33&gt;($ED$11*CV$8),2,IF($C34+$D34+$E34+$F34+$G34+$ED33&gt;($ED$11*CV$8),3,0))))</f>
        <v>0</v>
      </c>
      <c r="CW34" s="239">
        <f>IF(OR(SUMIF(CW$12:CW33,2,CW$12:CW33)=2,SUMIF(CW$12:CW33,1,CW$12:CW33)=1,SUM(CW$12:CW33)=1,SUM(CW$12:CW33)=2),0,IF($C34+$ED33&gt;($ED$11*CW$8),1,IF($C34+$D34+$E34+$F34+$ED33&gt;($ED$11*CW$8),2,IF($C34+$D34+$E34+$F34+$G34+$ED33&gt;($ED$11*CW$8),3,0))))</f>
        <v>0</v>
      </c>
      <c r="CX34" s="239">
        <f>IF(OR(SUMIF(CX$12:CX33,2,CX$12:CX33)=2,SUMIF(CX$12:CX33,1,CX$12:CX33)=1,SUM(CX$12:CX33)=1,SUM(CX$12:CX33)=2),0,IF($C34+$ED33&gt;($ED$11*CX$8),1,IF($C34+$D34+$E34+$F34+$ED33&gt;($ED$11*CX$8),2,IF($C34+$D34+$E34+$F34+$G34+$ED33&gt;($ED$11*CX$8),3,0))))</f>
        <v>0</v>
      </c>
      <c r="CY34" s="239">
        <f>IF(OR(SUMIF(CY$12:CY33,2,CY$12:CY33)=2,SUMIF(CY$12:CY33,1,CY$12:CY33)=1,SUM(CY$12:CY33)=1,SUM(CY$12:CY33)=2),0,IF($C34+$ED33&gt;($ED$11*CY$8),1,IF($C34+$D34+$E34+$F34+$ED33&gt;($ED$11*CY$8),2,IF($C34+$D34+$E34+$F34+$G34+$ED33&gt;($ED$11*CY$8),3,0))))</f>
        <v>0</v>
      </c>
      <c r="CZ34" s="239">
        <f>IF(OR(SUMIF(CZ$12:CZ33,2,CZ$12:CZ33)=2,SUMIF(CZ$12:CZ33,1,CZ$12:CZ33)=1,SUM(CZ$12:CZ33)=1,SUM(CZ$12:CZ33)=2),0,IF($C34+$ED33&gt;($ED$11*CZ$8),1,IF($C34+$D34+$E34+$F34+$ED33&gt;($ED$11*CZ$8),2,IF($C34+$D34+$E34+$F34+$G34+$ED33&gt;($ED$11*CZ$8),3,0))))</f>
        <v>0</v>
      </c>
      <c r="DA34" s="239">
        <f>IF(OR(SUMIF(DA$12:DA33,2,DA$12:DA33)=2,SUMIF(DA$12:DA33,1,DA$12:DA33)=1,SUM(DA$12:DA33)=1,SUM(DA$12:DA33)=2),0,IF($C34+$ED33&gt;($ED$11*DA$8),1,IF($C34+$D34+$E34+$F34+$ED33&gt;($ED$11*DA$8),2,IF($C34+$D34+$E34+$F34+$G34+$ED33&gt;($ED$11*DA$8),3,0))))</f>
        <v>0</v>
      </c>
      <c r="DB34" s="239">
        <f>IF(OR(SUMIF(DB$12:DB33,2,DB$12:DB33)=2,SUMIF(DB$12:DB33,1,DB$12:DB33)=1,SUM(DB$12:DB33)=1,SUM(DB$12:DB33)=2),0,IF($C34+$ED33&gt;($ED$11*DB$8),1,IF($C34+$D34+$E34+$F34+$ED33&gt;($ED$11*DB$8),2,IF($C34+$D34+$E34+$F34+$G34+$ED33&gt;($ED$11*DB$8),3,0))))</f>
        <v>0</v>
      </c>
      <c r="DC34" s="239">
        <f>IF(OR(SUMIF(DC$12:DC33,2,DC$12:DC33)=2,SUMIF(DC$12:DC33,1,DC$12:DC33)=1,SUM(DC$12:DC33)=1,SUM(DC$12:DC33)=2),0,IF($C34+$ED33&gt;($ED$11*DC$8),1,IF($C34+$D34+$E34+$F34+$ED33&gt;($ED$11*DC$8),2,IF($C34+$D34+$E34+$F34+$G34+$ED33&gt;($ED$11*DC$8),3,0))))</f>
        <v>0</v>
      </c>
      <c r="DD34" s="239">
        <f>IF(OR(SUMIF(DD$12:DD33,2,DD$12:DD33)=2,SUMIF(DD$12:DD33,1,DD$12:DD33)=1,SUM(DD$12:DD33)=1,SUM(DD$12:DD33)=2),0,IF($C34+$ED33&gt;($ED$11*DD$8),1,IF($C34+$D34+$E34+$F34+$ED33&gt;($ED$11*DD$8),2,IF($C34+$D34+$E34+$F34+$G34+$ED33&gt;($ED$11*DD$8),3,0))))</f>
        <v>0</v>
      </c>
      <c r="DE34" s="239">
        <f>IF(OR(SUMIF(DE$12:DE33,2,DE$12:DE33)=2,SUMIF(DE$12:DE33,1,DE$12:DE33)=1,SUM(DE$12:DE33)=1,SUM(DE$12:DE33)=2),0,IF($C34+$ED33&gt;($ED$11*DE$8),1,IF($C34+$D34+$E34+$F34+$ED33&gt;($ED$11*DE$8),2,IF($C34+$D34+$E34+$F34+$G34+$ED33&gt;($ED$11*DE$8),3,0))))</f>
        <v>0</v>
      </c>
      <c r="DF34" s="239">
        <f>IF(OR(SUMIF(DF$12:DF33,2,DF$12:DF33)=2,SUMIF(DF$12:DF33,1,DF$12:DF33)=1,SUM(DF$12:DF33)=1,SUM(DF$12:DF33)=2),0,IF($C34+$ED33&gt;($ED$11*DF$8),1,IF($C34+$D34+$E34+$F34+$ED33&gt;($ED$11*DF$8),2,IF($C34+$D34+$E34+$F34+$G34+$ED33&gt;($ED$11*DF$8),3,0))))</f>
        <v>0</v>
      </c>
      <c r="DG34" s="239">
        <f>IF(OR(SUMIF(DG$12:DG33,2,DG$12:DG33)=2,SUMIF(DG$12:DG33,1,DG$12:DG33)=1,SUM(DG$12:DG33)=1,SUM(DG$12:DG33)=2),0,IF($C34+$ED33&gt;($ED$11*DG$8),1,IF($C34+$D34+$E34+$F34+$ED33&gt;($ED$11*DG$8),2,IF($C34+$D34+$E34+$F34+$G34+$ED33&gt;($ED$11*DG$8),3,0))))</f>
        <v>0</v>
      </c>
      <c r="DH34" s="239">
        <f>IF(OR(SUMIF(DH$12:DH33,2,DH$12:DH33)=2,SUMIF(DH$12:DH33,1,DH$12:DH33)=1,SUM(DH$12:DH33)=1,SUM(DH$12:DH33)=2),0,IF($C34+$ED33&gt;($ED$11*DH$8),1,IF($C34+$D34+$E34+$F34+$ED33&gt;($ED$11*DH$8),2,IF($C34+$D34+$E34+$F34+$G34+$ED33&gt;($ED$11*DH$8),3,0))))</f>
        <v>0</v>
      </c>
      <c r="DI34" s="239">
        <f>IF(OR(SUMIF(DI$12:DI33,2,DI$12:DI33)=2,SUMIF(DI$12:DI33,1,DI$12:DI33)=1,SUM(DI$12:DI33)=1,SUM(DI$12:DI33)=2),0,IF($C34+$ED33&gt;($ED$11*DI$8),1,IF($C34+$D34+$E34+$F34+$ED33&gt;($ED$11*DI$8),2,IF($C34+$D34+$E34+$F34+$G34+$ED33&gt;($ED$11*DI$8),3,0))))</f>
        <v>0</v>
      </c>
      <c r="DJ34" s="239">
        <f>IF(OR(SUMIF(DJ$12:DJ33,2,DJ$12:DJ33)=2,SUMIF(DJ$12:DJ33,1,DJ$12:DJ33)=1,SUM(DJ$12:DJ33)=1,SUM(DJ$12:DJ33)=2),0,IF($C34+$ED33&gt;($ED$11*DJ$8),1,IF($C34+$D34+$E34+$F34+$ED33&gt;($ED$11*DJ$8),2,IF($C34+$D34+$E34+$F34+$G34+$ED33&gt;($ED$11*DJ$8),3,0))))</f>
        <v>0</v>
      </c>
      <c r="DK34" s="239">
        <f>IF(OR(SUMIF(DK$12:DK33,2,DK$12:DK33)=2,SUMIF(DK$12:DK33,1,DK$12:DK33)=1,SUM(DK$12:DK33)=1,SUM(DK$12:DK33)=2),0,IF($C34+$ED33&gt;($ED$11*DK$8),1,IF($C34+$D34+$E34+$F34+$ED33&gt;($ED$11*DK$8),2,IF($C34+$D34+$E34+$F34+$G34+$ED33&gt;($ED$11*DK$8),3,0))))</f>
        <v>0</v>
      </c>
      <c r="DL34" s="239">
        <f>IF(OR(SUMIF(DL$12:DL33,2,DL$12:DL33)=2,SUMIF(DL$12:DL33,1,DL$12:DL33)=1,SUM(DL$12:DL33)=1,SUM(DL$12:DL33)=2),0,IF($C34+$ED33&gt;($ED$11*DL$8),1,IF($C34+$D34+$E34+$F34+$ED33&gt;($ED$11*DL$8),2,IF($C34+$D34+$E34+$F34+$G34+$ED33&gt;($ED$11*DL$8),3,0))))</f>
        <v>0</v>
      </c>
      <c r="DM34" s="239">
        <f>IF(OR(SUMIF(DM$12:DM33,2,DM$12:DM33)=2,SUMIF(DM$12:DM33,1,DM$12:DM33)=1,SUM(DM$12:DM33)=1,SUM(DM$12:DM33)=2),0,IF($C34+$ED33&gt;($ED$11*DM$8),1,IF($C34+$D34+$E34+$F34+$ED33&gt;($ED$11*DM$8),2,IF($C34+$D34+$E34+$F34+$G34+$ED33&gt;($ED$11*DM$8),3,0))))</f>
        <v>0</v>
      </c>
      <c r="DN34" s="239">
        <f>IF(OR(SUMIF(DN$12:DN33,2,DN$12:DN33)=2,SUMIF(DN$12:DN33,1,DN$12:DN33)=1,SUM(DN$12:DN33)=1,SUM(DN$12:DN33)=2),0,IF($C34+$ED33&gt;($ED$11*DN$8),1,IF($C34+$D34+$E34+$F34+$ED33&gt;($ED$11*DN$8),2,IF($C34+$D34+$E34+$F34+$G34+$ED33&gt;($ED$11*DN$8),3,0))))</f>
        <v>0</v>
      </c>
      <c r="DO34" s="239">
        <f>IF(OR(SUMIF(DO$12:DO33,2,DO$12:DO33)=2,SUMIF(DO$12:DO33,1,DO$12:DO33)=1,SUM(DO$12:DO33)=1,SUM(DO$12:DO33)=2),0,IF($C34+$ED33&gt;($ED$11*DO$8),1,IF($C34+$D34+$E34+$F34+$ED33&gt;($ED$11*DO$8),2,IF($C34+$D34+$E34+$F34+$G34+$ED33&gt;($ED$11*DO$8),3,0))))</f>
        <v>0</v>
      </c>
      <c r="DP34" s="239">
        <f>IF(OR(SUMIF(DP$12:DP33,2,DP$12:DP33)=2,SUMIF(DP$12:DP33,1,DP$12:DP33)=1,SUM(DP$12:DP33)=1,SUM(DP$12:DP33)=2),0,IF($C34+$ED33&gt;($ED$11*DP$8),1,IF($C34+$D34+$E34+$F34+$ED33&gt;($ED$11*DP$8),2,IF($C34+$D34+$E34+$F34+$G34+$ED33&gt;($ED$11*DP$8),3,0))))</f>
        <v>0</v>
      </c>
      <c r="DQ34" s="239">
        <f>IF(OR(SUMIF(DQ$12:DQ33,2,DQ$12:DQ33)=2,SUMIF(DQ$12:DQ33,1,DQ$12:DQ33)=1,SUM(DQ$12:DQ33)=1,SUM(DQ$12:DQ33)=2),0,IF($C34+$ED33&gt;($ED$11*DQ$8),1,IF($C34+$D34+$E34+$F34+$ED33&gt;($ED$11*DQ$8),2,IF($C34+$D34+$E34+$F34+$G34+$ED33&gt;($ED$11*DQ$8),3,0))))</f>
        <v>0</v>
      </c>
      <c r="DR34" s="239">
        <f>IF(OR(SUMIF(DR$12:DR33,2,DR$12:DR33)=2,SUMIF(DR$12:DR33,1,DR$12:DR33)=1,SUM(DR$12:DR33)=1,SUM(DR$12:DR33)=2),0,IF($C34+$ED33&gt;($ED$11*DR$8),1,IF($C34+$D34+$E34+$F34+$ED33&gt;($ED$11*DR$8),2,IF($C34+$D34+$E34+$F34+$G34+$ED33&gt;($ED$11*DR$8),3,0))))</f>
        <v>0</v>
      </c>
      <c r="DS34" s="239">
        <f>IF(OR(SUMIF(DS$12:DS33,2,DS$12:DS33)=2,SUMIF(DS$12:DS33,1,DS$12:DS33)=1,SUM(DS$12:DS33)=1,SUM(DS$12:DS33)=2),0,IF($C34+$ED33&gt;($ED$11*DS$8),1,IF($C34+$D34+$E34+$F34+$ED33&gt;($ED$11*DS$8),2,IF($C34+$D34+$E34+$F34+$G34+$ED33&gt;($ED$11*DS$8),3,0))))</f>
        <v>0</v>
      </c>
      <c r="DT34" s="239">
        <f>IF(OR(SUMIF(DT$12:DT33,2,DT$12:DT33)=2,SUMIF(DT$12:DT33,1,DT$12:DT33)=1,SUM(DT$12:DT33)=1,SUM(DT$12:DT33)=2),0,IF($C34+$ED33&gt;($ED$11*DT$8),1,IF($C34+$D34+$E34+$F34+$ED33&gt;($ED$11*DT$8),2,IF($C34+$D34+$E34+$F34+$G34+$ED33&gt;($ED$11*DT$8),3,0))))</f>
        <v>0</v>
      </c>
      <c r="DU34" s="239">
        <f>IF(OR(SUMIF(DU$12:DU33,2,DU$12:DU33)=2,SUMIF(DU$12:DU33,1,DU$12:DU33)=1,SUM(DU$12:DU33)=1,SUM(DU$12:DU33)=2),0,IF($C34+$ED33&gt;($ED$11*DU$8),1,IF($C34+$D34+$E34+$F34+$ED33&gt;($ED$11*DU$8),2,IF($C34+$D34+$E34+$F34+$G34+$ED33&gt;($ED$11*DU$8),3,0))))</f>
        <v>0</v>
      </c>
      <c r="DV34" s="239">
        <f>IF(OR(SUMIF(DV$12:DV33,2,DV$12:DV33)=2,SUMIF(DV$12:DV33,1,DV$12:DV33)=1,SUM(DV$12:DV33)=1,SUM(DV$12:DV33)=2),0,IF($C34+$ED33&gt;($ED$11*DV$8),1,IF($C34+$D34+$E34+$F34+$ED33&gt;($ED$11*DV$8),2,IF($C34+$D34+$E34+$F34+$G34+$ED33&gt;($ED$11*DV$8),3,0))))</f>
        <v>0</v>
      </c>
      <c r="DW34" s="239">
        <f>IF(OR(SUMIF(DW$12:DW33,2,DW$12:DW33)=2,SUMIF(DW$12:DW33,1,DW$12:DW33)=1,SUM(DW$12:DW33)=1,SUM(DW$12:DW33)=2),0,IF($C34+$ED33&gt;($ED$11*DW$8),1,IF($C34+$D34+$E34+$F34+$ED33&gt;($ED$11*DW$8),2,IF($C34+$D34+$E34+$F34+$G34+$ED33&gt;($ED$11*DW$8),3,0))))</f>
        <v>0</v>
      </c>
      <c r="DX34" s="239">
        <f>IF(OR(SUMIF(DX$12:DX33,2,DX$12:DX33)=2,SUMIF(DX$12:DX33,1,DX$12:DX33)=1,SUM(DX$12:DX33)=1,SUM(DX$12:DX33)=2),0,IF($C34+$ED33&gt;($ED$11*DX$8),1,IF($C34+$D34+$E34+$F34+$ED33&gt;($ED$11*DX$8),2,IF($C34+$D34+$E34+$F34+$G34+$ED33&gt;($ED$11*DX$8),3,0))))</f>
        <v>0</v>
      </c>
      <c r="DY34" s="239">
        <f>IF(OR(SUMIF(DY$12:DY33,2,DY$12:DY33)=2,SUMIF(DY$12:DY33,1,DY$12:DY33)=1,SUM(DY$12:DY33)=1,SUM(DY$12:DY33)=2),0,IF($C34+$ED33&gt;($ED$11*DY$8),1,IF($C34+$D34+$E34+$F34+$ED33&gt;($ED$11*DY$8),2,IF($C34+$D34+$E34+$F34+$G34+$ED33&gt;($ED$11*DY$8),3,0))))</f>
        <v>0</v>
      </c>
      <c r="DZ34" s="239">
        <f>IF(OR(SUMIF(DZ$12:DZ33,2,DZ$12:DZ33)=2,SUMIF(DZ$12:DZ33,1,DZ$12:DZ33)=1,SUM(DZ$12:DZ33)=1,SUM(DZ$12:DZ33)=2),0,IF($C34+$ED33&gt;($ED$11*DZ$8),1,IF($C34+$D34+$E34+$F34+$ED33&gt;($ED$11*DZ$8),2,IF($C34+$D34+$E34+$F34+$G34+$ED33&gt;($ED$11*DZ$8),3,0))))</f>
        <v>0</v>
      </c>
      <c r="EA34" s="239">
        <f>IF(OR(SUMIF(EA$12:EA33,2,EA$12:EA33)=2,SUMIF(EA$12:EA33,1,EA$12:EA33)=1,SUM(EA$12:EA33)=1,SUM(EA$12:EA33)=2),0,IF($C34+$ED33&gt;($ED$11*EA$8),1,IF($C34+$D34+$E34+$F34+$ED33&gt;($ED$11*EA$8),2,IF($C34+$D34+$E34+$F34+$G34+$ED33&gt;($ED$11*EA$8),3,0))))</f>
        <v>0</v>
      </c>
      <c r="EB34" s="239">
        <f>IF(OR(SUMIF(EB$12:EB33,2,EB$12:EB33)=2,SUMIF(EB$12:EB33,1,EB$12:EB33)=1,SUM(EB$12:EB33)=1,SUM(EB$12:EB33)=2),0,IF($C34+$ED33&gt;($ED$11*EB$8),1,IF($C34+$D34+$E34+$F34+$ED33&gt;($ED$11*EB$8),2,IF($C34+$D34+$E34+$F34+$G34+$ED33&gt;($ED$11*EB$8),3,0))))</f>
        <v>0</v>
      </c>
      <c r="EC34" s="239">
        <f>IF(OR(SUMIF(EC$12:EC33,2,EC$12:EC33)=2,SUMIF(EC$12:EC33,1,EC$12:EC33)=1,SUM(EC$12:EC33)=1,SUM(EC$12:EC33)=2),0,IF($C34+$ED33&gt;($ED$11*EC$8),1,IF($C34+$D34+$E34+$F34+$ED33&gt;($ED$11*EC$8),2,IF($C34+$D34+$E34+$F34+$G34+$ED33&gt;($ED$11*EC$8),3,0))))</f>
        <v>0</v>
      </c>
      <c r="ED34" s="197">
        <f>SUM($C$12:$F34)</f>
        <v>0</v>
      </c>
    </row>
    <row r="35" spans="1:134" ht="14.1" customHeight="1">
      <c r="A35" s="236">
        <v>24</v>
      </c>
      <c r="B35" s="237"/>
      <c r="C35" s="237"/>
      <c r="D35" s="237"/>
      <c r="E35" s="237"/>
      <c r="F35" s="237"/>
      <c r="G35" s="237"/>
      <c r="H35" s="239">
        <f>IF(OR(SUMIF(H$12:H34,2,H$12:H34)=2,SUMIF(H$12:H34,1,H$12:H34)=1,SUM(H$12:H34)=1,SUM(H$12:H34)=2),0,IF($C35+$ED34&gt;($ED$11*H$8),1,IF($C35+$D35+$E35+$F35+$ED34&gt;($ED$11*H$8),2,IF($C35+$D35+$E35+$F35+$G35+$ED34&gt;($ED$11*H$8),3,0))))</f>
        <v>0</v>
      </c>
      <c r="I35" s="239">
        <f>IF(OR(SUMIF(I$12:I34,2,I$12:I34)=2,SUMIF(I$12:I34,1,I$12:I34)=1,SUM(I$12:I34)=1,SUM(I$12:I34)=2),0,IF($C35+$ED34&gt;($ED$11*I$8),1,IF($C35+$D35+$E35+$F35+$ED34&gt;($ED$11*I$8),2,IF($C35+$D35+$E35+$F35+$G35+$ED34&gt;($ED$11*I$8),3,0))))</f>
        <v>0</v>
      </c>
      <c r="J35" s="239">
        <f>IF(OR(SUMIF(J$12:J34,2,J$12:J34)=2,SUMIF(J$12:J34,1,J$12:J34)=1,SUM(J$12:J34)=1,SUM(J$12:J34)=2),0,IF($C35+$ED34&gt;($ED$11*J$8),1,IF($C35+$D35+$E35+$F35+$ED34&gt;($ED$11*J$8),2,IF($C35+$D35+$E35+$F35+$G35+$ED34&gt;($ED$11*J$8),3,0))))</f>
        <v>0</v>
      </c>
      <c r="K35" s="239">
        <f>IF(OR(SUMIF(K$12:K34,2,K$12:K34)=2,SUMIF(K$12:K34,1,K$12:K34)=1,SUM(K$12:K34)=1,SUM(K$12:K34)=2),0,IF($C35+$ED34&gt;($ED$11*K$8),1,IF($C35+$D35+$E35+$F35+$ED34&gt;($ED$11*K$8),2,IF($C35+$D35+$E35+$F35+$G35+$ED34&gt;($ED$11*K$8),3,0))))</f>
        <v>0</v>
      </c>
      <c r="L35" s="239">
        <f>IF(OR(SUMIF(L$12:L34,2,L$12:L34)=2,SUMIF(L$12:L34,1,L$12:L34)=1,SUM(L$12:L34)=1,SUM(L$12:L34)=2),0,IF($C35+$ED34&gt;($ED$11*L$8),1,IF($C35+$D35+$E35+$F35+$ED34&gt;($ED$11*L$8),2,IF($C35+$D35+$E35+$F35+$G35+$ED34&gt;($ED$11*L$8),3,0))))</f>
        <v>0</v>
      </c>
      <c r="M35" s="239">
        <f>IF(OR(SUMIF(M$12:M34,2,M$12:M34)=2,SUMIF(M$12:M34,1,M$12:M34)=1,SUM(M$12:M34)=1,SUM(M$12:M34)=2),0,IF($C35+$ED34&gt;($ED$11*M$8),1,IF($C35+$D35+$E35+$F35+$ED34&gt;($ED$11*M$8),2,IF($C35+$D35+$E35+$F35+$G35+$ED34&gt;($ED$11*M$8),3,0))))</f>
        <v>0</v>
      </c>
      <c r="N35" s="239">
        <f>IF(OR(SUMIF(N$12:N34,2,N$12:N34)=2,SUMIF(N$12:N34,1,N$12:N34)=1,SUM(N$12:N34)=1,SUM(N$12:N34)=2),0,IF($C35+$ED34&gt;($ED$11*N$8),1,IF($C35+$D35+$E35+$F35+$ED34&gt;($ED$11*N$8),2,IF($C35+$D35+$E35+$F35+$G35+$ED34&gt;($ED$11*N$8),3,0))))</f>
        <v>0</v>
      </c>
      <c r="O35" s="239">
        <f>IF(OR(SUMIF(O$12:O34,2,O$12:O34)=2,SUMIF(O$12:O34,1,O$12:O34)=1,SUM(O$12:O34)=1,SUM(O$12:O34)=2),0,IF($C35+$ED34&gt;($ED$11*O$8),1,IF($C35+$D35+$E35+$F35+$ED34&gt;($ED$11*O$8),2,IF($C35+$D35+$E35+$F35+$G35+$ED34&gt;($ED$11*O$8),3,0))))</f>
        <v>0</v>
      </c>
      <c r="P35" s="239">
        <f>IF(OR(SUMIF(P$12:P34,2,P$12:P34)=2,SUMIF(P$12:P34,1,P$12:P34)=1,SUM(P$12:P34)=1,SUM(P$12:P34)=2),0,IF($C35+$ED34&gt;($ED$11*P$8),1,IF($C35+$D35+$E35+$F35+$ED34&gt;($ED$11*P$8),2,IF($C35+$D35+$E35+$F35+$G35+$ED34&gt;($ED$11*P$8),3,0))))</f>
        <v>0</v>
      </c>
      <c r="Q35" s="239">
        <f>IF(OR(SUMIF(Q$12:Q34,2,Q$12:Q34)=2,SUMIF(Q$12:Q34,1,Q$12:Q34)=1,SUM(Q$12:Q34)=1,SUM(Q$12:Q34)=2),0,IF($C35+$ED34&gt;($ED$11*Q$8),1,IF($C35+$D35+$E35+$F35+$ED34&gt;($ED$11*Q$8),2,IF($C35+$D35+$E35+$F35+$G35+$ED34&gt;($ED$11*Q$8),3,0))))</f>
        <v>0</v>
      </c>
      <c r="R35" s="239">
        <f>IF(OR(SUMIF(R$12:R34,2,R$12:R34)=2,SUMIF(R$12:R34,1,R$12:R34)=1,SUM(R$12:R34)=1,SUM(R$12:R34)=2),0,IF($C35+$ED34&gt;($ED$11*R$8),1,IF($C35+$D35+$E35+$F35+$ED34&gt;($ED$11*R$8),2,IF($C35+$D35+$E35+$F35+$G35+$ED34&gt;($ED$11*R$8),3,0))))</f>
        <v>0</v>
      </c>
      <c r="S35" s="239">
        <f>IF(OR(SUMIF(S$12:S34,2,S$12:S34)=2,SUMIF(S$12:S34,1,S$12:S34)=1,SUM(S$12:S34)=1,SUM(S$12:S34)=2),0,IF($C35+$ED34&gt;($ED$11*S$8),1,IF($C35+$D35+$E35+$F35+$ED34&gt;($ED$11*S$8),2,IF($C35+$D35+$E35+$F35+$G35+$ED34&gt;($ED$11*S$8),3,0))))</f>
        <v>0</v>
      </c>
      <c r="T35" s="239">
        <f>IF(OR(SUMIF(T$12:T34,2,T$12:T34)=2,SUMIF(T$12:T34,1,T$12:T34)=1,SUM(T$12:T34)=1,SUM(T$12:T34)=2),0,IF($C35+$ED34&gt;($ED$11*T$8),1,IF($C35+$D35+$E35+$F35+$ED34&gt;($ED$11*T$8),2,IF($C35+$D35+$E35+$F35+$G35+$ED34&gt;($ED$11*T$8),3,0))))</f>
        <v>0</v>
      </c>
      <c r="U35" s="239">
        <f>IF(OR(SUMIF(U$12:U34,2,U$12:U34)=2,SUMIF(U$12:U34,1,U$12:U34)=1,SUM(U$12:U34)=1,SUM(U$12:U34)=2),0,IF($C35+$ED34&gt;($ED$11*U$8),1,IF($C35+$D35+$E35+$F35+$ED34&gt;($ED$11*U$8),2,IF($C35+$D35+$E35+$F35+$G35+$ED34&gt;($ED$11*U$8),3,0))))</f>
        <v>0</v>
      </c>
      <c r="V35" s="239">
        <f>IF(OR(SUMIF(V$12:V34,2,V$12:V34)=2,SUMIF(V$12:V34,1,V$12:V34)=1,SUM(V$12:V34)=1,SUM(V$12:V34)=2),0,IF($C35+$ED34&gt;($ED$11*V$8),1,IF($C35+$D35+$E35+$F35+$ED34&gt;($ED$11*V$8),2,IF($C35+$D35+$E35+$F35+$G35+$ED34&gt;($ED$11*V$8),3,0))))</f>
        <v>0</v>
      </c>
      <c r="W35" s="239">
        <f>IF(OR(SUMIF(W$12:W34,2,W$12:W34)=2,SUMIF(W$12:W34,1,W$12:W34)=1,SUM(W$12:W34)=1,SUM(W$12:W34)=2),0,IF($C35+$ED34&gt;($ED$11*W$8),1,IF($C35+$D35+$E35+$F35+$ED34&gt;($ED$11*W$8),2,IF($C35+$D35+$E35+$F35+$G35+$ED34&gt;($ED$11*W$8),3,0))))</f>
        <v>0</v>
      </c>
      <c r="X35" s="239">
        <f>IF(OR(SUMIF(X$12:X34,2,X$12:X34)=2,SUMIF(X$12:X34,1,X$12:X34)=1,SUM(X$12:X34)=1,SUM(X$12:X34)=2),0,IF($C35+$ED34&gt;($ED$11*X$8),1,IF($C35+$D35+$E35+$F35+$ED34&gt;($ED$11*X$8),2,IF($C35+$D35+$E35+$F35+$G35+$ED34&gt;($ED$11*X$8),3,0))))</f>
        <v>0</v>
      </c>
      <c r="Y35" s="239">
        <f>IF(OR(SUMIF(Y$12:Y34,2,Y$12:Y34)=2,SUMIF(Y$12:Y34,1,Y$12:Y34)=1,SUM(Y$12:Y34)=1,SUM(Y$12:Y34)=2),0,IF($C35+$ED34&gt;($ED$11*Y$8),1,IF($C35+$D35+$E35+$F35+$ED34&gt;($ED$11*Y$8),2,IF($C35+$D35+$E35+$F35+$G35+$ED34&gt;($ED$11*Y$8),3,0))))</f>
        <v>0</v>
      </c>
      <c r="Z35" s="239">
        <f>IF(OR(SUMIF(Z$12:Z34,2,Z$12:Z34)=2,SUMIF(Z$12:Z34,1,Z$12:Z34)=1,SUM(Z$12:Z34)=1,SUM(Z$12:Z34)=2),0,IF($C35+$ED34&gt;($ED$11*Z$8),1,IF($C35+$D35+$E35+$F35+$ED34&gt;($ED$11*Z$8),2,IF($C35+$D35+$E35+$F35+$G35+$ED34&gt;($ED$11*Z$8),3,0))))</f>
        <v>0</v>
      </c>
      <c r="AA35" s="239">
        <f>IF(OR(SUMIF(AA$12:AA34,2,AA$12:AA34)=2,SUMIF(AA$12:AA34,1,AA$12:AA34)=1,SUM(AA$12:AA34)=1,SUM(AA$12:AA34)=2),0,IF($C35+$ED34&gt;($ED$11*AA$8),1,IF($C35+$D35+$E35+$F35+$ED34&gt;($ED$11*AA$8),2,IF($C35+$D35+$E35+$F35+$G35+$ED34&gt;($ED$11*AA$8),3,0))))</f>
        <v>0</v>
      </c>
      <c r="AB35" s="239">
        <f>IF(OR(SUMIF(AB$12:AB34,2,AB$12:AB34)=2,SUMIF(AB$12:AB34,1,AB$12:AB34)=1,SUM(AB$12:AB34)=1,SUM(AB$12:AB34)=2),0,IF($C35+$ED34&gt;($ED$11*AB$8),1,IF($C35+$D35+$E35+$F35+$ED34&gt;($ED$11*AB$8),2,IF($C35+$D35+$E35+$F35+$G35+$ED34&gt;($ED$11*AB$8),3,0))))</f>
        <v>0</v>
      </c>
      <c r="AC35" s="239">
        <f>IF(OR(SUMIF(AC$12:AC34,2,AC$12:AC34)=2,SUMIF(AC$12:AC34,1,AC$12:AC34)=1,SUM(AC$12:AC34)=1,SUM(AC$12:AC34)=2),0,IF($C35+$ED34&gt;($ED$11*AC$8),1,IF($C35+$D35+$E35+$F35+$ED34&gt;($ED$11*AC$8),2,IF($C35+$D35+$E35+$F35+$G35+$ED34&gt;($ED$11*AC$8),3,0))))</f>
        <v>0</v>
      </c>
      <c r="AD35" s="239">
        <f>IF(OR(SUMIF(AD$12:AD34,2,AD$12:AD34)=2,SUMIF(AD$12:AD34,1,AD$12:AD34)=1,SUM(AD$12:AD34)=1,SUM(AD$12:AD34)=2),0,IF($C35+$ED34&gt;($ED$11*AD$8),1,IF($C35+$D35+$E35+$F35+$ED34&gt;($ED$11*AD$8),2,IF($C35+$D35+$E35+$F35+$G35+$ED34&gt;($ED$11*AD$8),3,0))))</f>
        <v>0</v>
      </c>
      <c r="AE35" s="239">
        <f>IF(OR(SUMIF(AE$12:AE34,2,AE$12:AE34)=2,SUMIF(AE$12:AE34,1,AE$12:AE34)=1,SUM(AE$12:AE34)=1,SUM(AE$12:AE34)=2),0,IF($C35+$ED34&gt;($ED$11*AE$8),1,IF($C35+$D35+$E35+$F35+$ED34&gt;($ED$11*AE$8),2,IF($C35+$D35+$E35+$F35+$G35+$ED34&gt;($ED$11*AE$8),3,0))))</f>
        <v>0</v>
      </c>
      <c r="AF35" s="239">
        <f>IF(OR(SUMIF(AF$12:AF34,2,AF$12:AF34)=2,SUMIF(AF$12:AF34,1,AF$12:AF34)=1,SUM(AF$12:AF34)=1,SUM(AF$12:AF34)=2),0,IF($C35+$ED34&gt;($ED$11*AF$8),1,IF($C35+$D35+$E35+$F35+$ED34&gt;($ED$11*AF$8),2,IF($C35+$D35+$E35+$F35+$G35+$ED34&gt;($ED$11*AF$8),3,0))))</f>
        <v>0</v>
      </c>
      <c r="AG35" s="239">
        <f>IF(OR(SUMIF(AG$12:AG34,2,AG$12:AG34)=2,SUMIF(AG$12:AG34,1,AG$12:AG34)=1,SUM(AG$12:AG34)=1,SUM(AG$12:AG34)=2),0,IF($C35+$ED34&gt;($ED$11*AG$8),1,IF($C35+$D35+$E35+$F35+$ED34&gt;($ED$11*AG$8),2,IF($C35+$D35+$E35+$F35+$G35+$ED34&gt;($ED$11*AG$8),3,0))))</f>
        <v>0</v>
      </c>
      <c r="AH35" s="239">
        <f>IF(OR(SUMIF(AH$12:AH34,2,AH$12:AH34)=2,SUMIF(AH$12:AH34,1,AH$12:AH34)=1,SUM(AH$12:AH34)=1,SUM(AH$12:AH34)=2),0,IF($C35+$ED34&gt;($ED$11*AH$8),1,IF($C35+$D35+$E35+$F35+$ED34&gt;($ED$11*AH$8),2,IF($C35+$D35+$E35+$F35+$G35+$ED34&gt;($ED$11*AH$8),3,0))))</f>
        <v>0</v>
      </c>
      <c r="AI35" s="239">
        <f>IF(OR(SUMIF(AI$12:AI34,2,AI$12:AI34)=2,SUMIF(AI$12:AI34,1,AI$12:AI34)=1,SUM(AI$12:AI34)=1,SUM(AI$12:AI34)=2),0,IF($C35+$ED34&gt;($ED$11*AI$8),1,IF($C35+$D35+$E35+$F35+$ED34&gt;($ED$11*AI$8),2,IF($C35+$D35+$E35+$F35+$G35+$ED34&gt;($ED$11*AI$8),3,0))))</f>
        <v>0</v>
      </c>
      <c r="AJ35" s="239">
        <f>IF(OR(SUMIF(AJ$12:AJ34,2,AJ$12:AJ34)=2,SUMIF(AJ$12:AJ34,1,AJ$12:AJ34)=1,SUM(AJ$12:AJ34)=1,SUM(AJ$12:AJ34)=2),0,IF($C35+$ED34&gt;($ED$11*AJ$8),1,IF($C35+$D35+$E35+$F35+$ED34&gt;($ED$11*AJ$8),2,IF($C35+$D35+$E35+$F35+$G35+$ED34&gt;($ED$11*AJ$8),3,0))))</f>
        <v>0</v>
      </c>
      <c r="AK35" s="239">
        <f>IF(OR(SUMIF(AK$12:AK34,2,AK$12:AK34)=2,SUMIF(AK$12:AK34,1,AK$12:AK34)=1,SUM(AK$12:AK34)=1,SUM(AK$12:AK34)=2),0,IF($C35+$ED34&gt;($ED$11*AK$8),1,IF($C35+$D35+$E35+$F35+$ED34&gt;($ED$11*AK$8),2,IF($C35+$D35+$E35+$F35+$G35+$ED34&gt;($ED$11*AK$8),3,0))))</f>
        <v>0</v>
      </c>
      <c r="AL35" s="239">
        <f>IF(OR(SUMIF(AL$12:AL34,2,AL$12:AL34)=2,SUMIF(AL$12:AL34,1,AL$12:AL34)=1,SUM(AL$12:AL34)=1,SUM(AL$12:AL34)=2),0,IF($C35+$ED34&gt;($ED$11*AL$8),1,IF($C35+$D35+$E35+$F35+$ED34&gt;($ED$11*AL$8),2,IF($C35+$D35+$E35+$F35+$G35+$ED34&gt;($ED$11*AL$8),3,0))))</f>
        <v>0</v>
      </c>
      <c r="AM35" s="239">
        <f>IF(OR(SUMIF(AM$12:AM34,2,AM$12:AM34)=2,SUMIF(AM$12:AM34,1,AM$12:AM34)=1,SUM(AM$12:AM34)=1,SUM(AM$12:AM34)=2),0,IF($C35+$ED34&gt;($ED$11*AM$8),1,IF($C35+$D35+$E35+$F35+$ED34&gt;($ED$11*AM$8),2,IF($C35+$D35+$E35+$F35+$G35+$ED34&gt;($ED$11*AM$8),3,0))))</f>
        <v>0</v>
      </c>
      <c r="AN35" s="239">
        <f>IF(OR(SUMIF(AN$12:AN34,2,AN$12:AN34)=2,SUMIF(AN$12:AN34,1,AN$12:AN34)=1,SUM(AN$12:AN34)=1,SUM(AN$12:AN34)=2),0,IF($C35+$ED34&gt;($ED$11*AN$8),1,IF($C35+$D35+$E35+$F35+$ED34&gt;($ED$11*AN$8),2,IF($C35+$D35+$E35+$F35+$G35+$ED34&gt;($ED$11*AN$8),3,0))))</f>
        <v>0</v>
      </c>
      <c r="AO35" s="239">
        <f>IF(OR(SUMIF(AO$12:AO34,2,AO$12:AO34)=2,SUMIF(AO$12:AO34,1,AO$12:AO34)=1,SUM(AO$12:AO34)=1,SUM(AO$12:AO34)=2),0,IF($C35+$ED34&gt;($ED$11*AO$8),1,IF($C35+$D35+$E35+$F35+$ED34&gt;($ED$11*AO$8),2,IF($C35+$D35+$E35+$F35+$G35+$ED34&gt;($ED$11*AO$8),3,0))))</f>
        <v>0</v>
      </c>
      <c r="AP35" s="239">
        <f>IF(OR(SUMIF(AP$12:AP34,2,AP$12:AP34)=2,SUMIF(AP$12:AP34,1,AP$12:AP34)=1,SUM(AP$12:AP34)=1,SUM(AP$12:AP34)=2),0,IF($C35+$ED34&gt;($ED$11*AP$8),1,IF($C35+$D35+$E35+$F35+$ED34&gt;($ED$11*AP$8),2,IF($C35+$D35+$E35+$F35+$G35+$ED34&gt;($ED$11*AP$8),3,0))))</f>
        <v>0</v>
      </c>
      <c r="AQ35" s="239">
        <f>IF(OR(SUMIF(AQ$12:AQ34,2,AQ$12:AQ34)=2,SUMIF(AQ$12:AQ34,1,AQ$12:AQ34)=1,SUM(AQ$12:AQ34)=1,SUM(AQ$12:AQ34)=2),0,IF($C35+$ED34&gt;($ED$11*AQ$8),1,IF($C35+$D35+$E35+$F35+$ED34&gt;($ED$11*AQ$8),2,IF($C35+$D35+$E35+$F35+$G35+$ED34&gt;($ED$11*AQ$8),3,0))))</f>
        <v>0</v>
      </c>
      <c r="AR35" s="239">
        <f>IF(OR(SUMIF(AR$12:AR34,2,AR$12:AR34)=2,SUMIF(AR$12:AR34,1,AR$12:AR34)=1,SUM(AR$12:AR34)=1,SUM(AR$12:AR34)=2),0,IF($C35+$ED34&gt;($ED$11*AR$8),1,IF($C35+$D35+$E35+$F35+$ED34&gt;($ED$11*AR$8),2,IF($C35+$D35+$E35+$F35+$G35+$ED34&gt;($ED$11*AR$8),3,0))))</f>
        <v>0</v>
      </c>
      <c r="AS35" s="239">
        <f>IF(OR(SUMIF(AS$12:AS34,2,AS$12:AS34)=2,SUMIF(AS$12:AS34,1,AS$12:AS34)=1,SUM(AS$12:AS34)=1,SUM(AS$12:AS34)=2),0,IF($C35+$ED34&gt;($ED$11*AS$8),1,IF($C35+$D35+$E35+$F35+$ED34&gt;($ED$11*AS$8),2,IF($C35+$D35+$E35+$F35+$G35+$ED34&gt;($ED$11*AS$8),3,0))))</f>
        <v>0</v>
      </c>
      <c r="AT35" s="239">
        <f>IF(OR(SUMIF(AT$12:AT34,2,AT$12:AT34)=2,SUMIF(AT$12:AT34,1,AT$12:AT34)=1,SUM(AT$12:AT34)=1,SUM(AT$12:AT34)=2),0,IF($C35+$ED34&gt;($ED$11*AT$8),1,IF($C35+$D35+$E35+$F35+$ED34&gt;($ED$11*AT$8),2,IF($C35+$D35+$E35+$F35+$G35+$ED34&gt;($ED$11*AT$8),3,0))))</f>
        <v>0</v>
      </c>
      <c r="AU35" s="239">
        <f>IF(OR(SUMIF(AU$12:AU34,2,AU$12:AU34)=2,SUMIF(AU$12:AU34,1,AU$12:AU34)=1,SUM(AU$12:AU34)=1,SUM(AU$12:AU34)=2),0,IF($C35+$ED34&gt;($ED$11*AU$8),1,IF($C35+$D35+$E35+$F35+$ED34&gt;($ED$11*AU$8),2,IF($C35+$D35+$E35+$F35+$G35+$ED34&gt;($ED$11*AU$8),3,0))))</f>
        <v>0</v>
      </c>
      <c r="AV35" s="239">
        <f>IF(OR(SUMIF(AV$12:AV34,2,AV$12:AV34)=2,SUMIF(AV$12:AV34,1,AV$12:AV34)=1,SUM(AV$12:AV34)=1,SUM(AV$12:AV34)=2),0,IF($C35+$ED34&gt;($ED$11*AV$8),1,IF($C35+$D35+$E35+$F35+$ED34&gt;($ED$11*AV$8),2,IF($C35+$D35+$E35+$F35+$G35+$ED34&gt;($ED$11*AV$8),3,0))))</f>
        <v>0</v>
      </c>
      <c r="AW35" s="239">
        <f>IF(OR(SUMIF(AW$12:AW34,2,AW$12:AW34)=2,SUMIF(AW$12:AW34,1,AW$12:AW34)=1,SUM(AW$12:AW34)=1,SUM(AW$12:AW34)=2),0,IF($C35+$ED34&gt;($ED$11*AW$8),1,IF($C35+$D35+$E35+$F35+$ED34&gt;($ED$11*AW$8),2,IF($C35+$D35+$E35+$F35+$G35+$ED34&gt;($ED$11*AW$8),3,0))))</f>
        <v>0</v>
      </c>
      <c r="AX35" s="239">
        <f>IF(OR(SUMIF(AX$12:AX34,2,AX$12:AX34)=2,SUMIF(AX$12:AX34,1,AX$12:AX34)=1,SUM(AX$12:AX34)=1,SUM(AX$12:AX34)=2),0,IF($C35+$ED34&gt;($ED$11*AX$8),1,IF($C35+$D35+$E35+$F35+$ED34&gt;($ED$11*AX$8),2,IF($C35+$D35+$E35+$F35+$G35+$ED34&gt;($ED$11*AX$8),3,0))))</f>
        <v>0</v>
      </c>
      <c r="AY35" s="239">
        <f>IF(OR(SUMIF(AY$12:AY34,2,AY$12:AY34)=2,SUMIF(AY$12:AY34,1,AY$12:AY34)=1,SUM(AY$12:AY34)=1,SUM(AY$12:AY34)=2),0,IF($C35+$ED34&gt;($ED$11*AY$8),1,IF($C35+$D35+$E35+$F35+$ED34&gt;($ED$11*AY$8),2,IF($C35+$D35+$E35+$F35+$G35+$ED34&gt;($ED$11*AY$8),3,0))))</f>
        <v>0</v>
      </c>
      <c r="AZ35" s="239">
        <f>IF(OR(SUMIF(AZ$12:AZ34,2,AZ$12:AZ34)=2,SUMIF(AZ$12:AZ34,1,AZ$12:AZ34)=1,SUM(AZ$12:AZ34)=1,SUM(AZ$12:AZ34)=2),0,IF($C35+$ED34&gt;($ED$11*AZ$8),1,IF($C35+$D35+$E35+$F35+$ED34&gt;($ED$11*AZ$8),2,IF($C35+$D35+$E35+$F35+$G35+$ED34&gt;($ED$11*AZ$8),3,0))))</f>
        <v>0</v>
      </c>
      <c r="BA35" s="239">
        <f>IF(OR(SUMIF(BA$12:BA34,2,BA$12:BA34)=2,SUMIF(BA$12:BA34,1,BA$12:BA34)=1,SUM(BA$12:BA34)=1,SUM(BA$12:BA34)=2),0,IF($C35+$ED34&gt;($ED$11*BA$8),1,IF($C35+$D35+$E35+$F35+$ED34&gt;($ED$11*BA$8),2,IF($C35+$D35+$E35+$F35+$G35+$ED34&gt;($ED$11*BA$8),3,0))))</f>
        <v>0</v>
      </c>
      <c r="BB35" s="239">
        <f>IF(OR(SUMIF(BB$12:BB34,2,BB$12:BB34)=2,SUMIF(BB$12:BB34,1,BB$12:BB34)=1,SUM(BB$12:BB34)=1,SUM(BB$12:BB34)=2),0,IF($C35+$ED34&gt;($ED$11*BB$8),1,IF($C35+$D35+$E35+$F35+$ED34&gt;($ED$11*BB$8),2,IF($C35+$D35+$E35+$F35+$G35+$ED34&gt;($ED$11*BB$8),3,0))))</f>
        <v>0</v>
      </c>
      <c r="BC35" s="239">
        <f>IF(OR(SUMIF(BC$12:BC34,2,BC$12:BC34)=2,SUMIF(BC$12:BC34,1,BC$12:BC34)=1,SUM(BC$12:BC34)=1,SUM(BC$12:BC34)=2),0,IF($C35+$ED34&gt;($ED$11*BC$8),1,IF($C35+$D35+$E35+$F35+$ED34&gt;($ED$11*BC$8),2,IF($C35+$D35+$E35+$F35+$G35+$ED34&gt;($ED$11*BC$8),3,0))))</f>
        <v>0</v>
      </c>
      <c r="BD35" s="239">
        <f>IF(OR(SUMIF(BD$12:BD34,2,BD$12:BD34)=2,SUMIF(BD$12:BD34,1,BD$12:BD34)=1,SUM(BD$12:BD34)=1,SUM(BD$12:BD34)=2),0,IF($C35+$ED34&gt;($ED$11*BD$8),1,IF($C35+$D35+$E35+$F35+$ED34&gt;($ED$11*BD$8),2,IF($C35+$D35+$E35+$F35+$G35+$ED34&gt;($ED$11*BD$8),3,0))))</f>
        <v>0</v>
      </c>
      <c r="BE35" s="239">
        <f>IF(OR(SUMIF(BE$12:BE34,2,BE$12:BE34)=2,SUMIF(BE$12:BE34,1,BE$12:BE34)=1,SUM(BE$12:BE34)=1,SUM(BE$12:BE34)=2),0,IF($C35+$ED34&gt;($ED$11*BE$8),1,IF($C35+$D35+$E35+$F35+$ED34&gt;($ED$11*BE$8),2,IF($C35+$D35+$E35+$F35+$G35+$ED34&gt;($ED$11*BE$8),3,0))))</f>
        <v>0</v>
      </c>
      <c r="BF35" s="239">
        <f>IF(OR(SUMIF(BF$12:BF34,2,BF$12:BF34)=2,SUMIF(BF$12:BF34,1,BF$12:BF34)=1,SUM(BF$12:BF34)=1,SUM(BF$12:BF34)=2),0,IF($C35+$ED34&gt;($ED$11*BF$8),1,IF($C35+$D35+$E35+$F35+$ED34&gt;($ED$11*BF$8),2,IF($C35+$D35+$E35+$F35+$G35+$ED34&gt;($ED$11*BF$8),3,0))))</f>
        <v>0</v>
      </c>
      <c r="BG35" s="239">
        <f>IF(OR(SUMIF(BG$12:BG34,2,BG$12:BG34)=2,SUMIF(BG$12:BG34,1,BG$12:BG34)=1,SUM(BG$12:BG34)=1,SUM(BG$12:BG34)=2),0,IF($C35+$ED34&gt;($ED$11*BG$8),1,IF($C35+$D35+$E35+$F35+$ED34&gt;($ED$11*BG$8),2,IF($C35+$D35+$E35+$F35+$G35+$ED34&gt;($ED$11*BG$8),3,0))))</f>
        <v>0</v>
      </c>
      <c r="BH35" s="239">
        <f>IF(OR(SUMIF(BH$12:BH34,2,BH$12:BH34)=2,SUMIF(BH$12:BH34,1,BH$12:BH34)=1,SUM(BH$12:BH34)=1,SUM(BH$12:BH34)=2),0,IF($C35+$ED34&gt;($ED$11*BH$8),1,IF($C35+$D35+$E35+$F35+$ED34&gt;($ED$11*BH$8),2,IF($C35+$D35+$E35+$F35+$G35+$ED34&gt;($ED$11*BH$8),3,0))))</f>
        <v>0</v>
      </c>
      <c r="BI35" s="239">
        <f>IF(OR(SUMIF(BI$12:BI34,2,BI$12:BI34)=2,SUMIF(BI$12:BI34,1,BI$12:BI34)=1,SUM(BI$12:BI34)=1,SUM(BI$12:BI34)=2),0,IF($C35+$ED34&gt;($ED$11*BI$8),1,IF($C35+$D35+$E35+$F35+$ED34&gt;($ED$11*BI$8),2,IF($C35+$D35+$E35+$F35+$G35+$ED34&gt;($ED$11*BI$8),3,0))))</f>
        <v>0</v>
      </c>
      <c r="BJ35" s="239">
        <f>IF(OR(SUMIF(BJ$12:BJ34,2,BJ$12:BJ34)=2,SUMIF(BJ$12:BJ34,1,BJ$12:BJ34)=1,SUM(BJ$12:BJ34)=1,SUM(BJ$12:BJ34)=2),0,IF($C35+$ED34&gt;($ED$11*BJ$8),1,IF($C35+$D35+$E35+$F35+$ED34&gt;($ED$11*BJ$8),2,IF($C35+$D35+$E35+$F35+$G35+$ED34&gt;($ED$11*BJ$8),3,0))))</f>
        <v>0</v>
      </c>
      <c r="BK35" s="239">
        <f>IF(OR(SUMIF(BK$12:BK34,2,BK$12:BK34)=2,SUMIF(BK$12:BK34,1,BK$12:BK34)=1,SUM(BK$12:BK34)=1,SUM(BK$12:BK34)=2),0,IF($C35+$ED34&gt;($ED$11*BK$8),1,IF($C35+$D35+$E35+$F35+$ED34&gt;($ED$11*BK$8),2,IF($C35+$D35+$E35+$F35+$G35+$ED34&gt;($ED$11*BK$8),3,0))))</f>
        <v>0</v>
      </c>
      <c r="BL35" s="239">
        <f>IF(OR(SUMIF(BL$12:BL34,2,BL$12:BL34)=2,SUMIF(BL$12:BL34,1,BL$12:BL34)=1,SUM(BL$12:BL34)=1,SUM(BL$12:BL34)=2),0,IF($C35+$ED34&gt;($ED$11*BL$8),1,IF($C35+$D35+$E35+$F35+$ED34&gt;($ED$11*BL$8),2,IF($C35+$D35+$E35+$F35+$G35+$ED34&gt;($ED$11*BL$8),3,0))))</f>
        <v>0</v>
      </c>
      <c r="BM35" s="239">
        <f>IF(OR(SUMIF(BM$12:BM34,2,BM$12:BM34)=2,SUMIF(BM$12:BM34,1,BM$12:BM34)=1,SUM(BM$12:BM34)=1,SUM(BM$12:BM34)=2),0,IF($C35+$ED34&gt;($ED$11*BM$8),1,IF($C35+$D35+$E35+$F35+$ED34&gt;($ED$11*BM$8),2,IF($C35+$D35+$E35+$F35+$G35+$ED34&gt;($ED$11*BM$8),3,0))))</f>
        <v>0</v>
      </c>
      <c r="BN35" s="239">
        <f>IF(OR(SUMIF(BN$12:BN34,2,BN$12:BN34)=2,SUMIF(BN$12:BN34,1,BN$12:BN34)=1,SUM(BN$12:BN34)=1,SUM(BN$12:BN34)=2),0,IF($C35+$ED34&gt;($ED$11*BN$8),1,IF($C35+$D35+$E35+$F35+$ED34&gt;($ED$11*BN$8),2,IF($C35+$D35+$E35+$F35+$G35+$ED34&gt;($ED$11*BN$8),3,0))))</f>
        <v>0</v>
      </c>
      <c r="BO35" s="239">
        <f>IF(OR(SUMIF(BO$12:BO34,2,BO$12:BO34)=2,SUMIF(BO$12:BO34,1,BO$12:BO34)=1,SUM(BO$12:BO34)=1,SUM(BO$12:BO34)=2),0,IF($C35+$ED34&gt;($ED$11*BO$8),1,IF($C35+$D35+$E35+$F35+$ED34&gt;($ED$11*BO$8),2,IF($C35+$D35+$E35+$F35+$G35+$ED34&gt;($ED$11*BO$8),3,0))))</f>
        <v>0</v>
      </c>
      <c r="BP35" s="239">
        <f>IF(OR(SUMIF(BP$12:BP34,2,BP$12:BP34)=2,SUMIF(BP$12:BP34,1,BP$12:BP34)=1,SUM(BP$12:BP34)=1,SUM(BP$12:BP34)=2),0,IF($C35+$ED34&gt;($ED$11*BP$8),1,IF($C35+$D35+$E35+$F35+$ED34&gt;($ED$11*BP$8),2,IF($C35+$D35+$E35+$F35+$G35+$ED34&gt;($ED$11*BP$8),3,0))))</f>
        <v>0</v>
      </c>
      <c r="BQ35" s="239">
        <f>IF(OR(SUMIF(BQ$12:BQ34,2,BQ$12:BQ34)=2,SUMIF(BQ$12:BQ34,1,BQ$12:BQ34)=1,SUM(BQ$12:BQ34)=1,SUM(BQ$12:BQ34)=2),0,IF($C35+$ED34&gt;($ED$11*BQ$8),1,IF($C35+$D35+$E35+$F35+$ED34&gt;($ED$11*BQ$8),2,IF($C35+$D35+$E35+$F35+$G35+$ED34&gt;($ED$11*BQ$8),3,0))))</f>
        <v>0</v>
      </c>
      <c r="BR35" s="239">
        <f>IF(OR(SUMIF(BR$12:BR34,2,BR$12:BR34)=2,SUMIF(BR$12:BR34,1,BR$12:BR34)=1,SUM(BR$12:BR34)=1,SUM(BR$12:BR34)=2),0,IF($C35+$ED34&gt;($ED$11*BR$8),1,IF($C35+$D35+$E35+$F35+$ED34&gt;($ED$11*BR$8),2,IF($C35+$D35+$E35+$F35+$G35+$ED34&gt;($ED$11*BR$8),3,0))))</f>
        <v>0</v>
      </c>
      <c r="BS35" s="239">
        <f>IF(OR(SUMIF(BS$12:BS34,2,BS$12:BS34)=2,SUMIF(BS$12:BS34,1,BS$12:BS34)=1,SUM(BS$12:BS34)=1,SUM(BS$12:BS34)=2),0,IF($C35+$ED34&gt;($ED$11*BS$8),1,IF($C35+$D35+$E35+$F35+$ED34&gt;($ED$11*BS$8),2,IF($C35+$D35+$E35+$F35+$G35+$ED34&gt;($ED$11*BS$8),3,0))))</f>
        <v>0</v>
      </c>
      <c r="BT35" s="239">
        <f>IF(OR(SUMIF(BT$12:BT34,2,BT$12:BT34)=2,SUMIF(BT$12:BT34,1,BT$12:BT34)=1,SUM(BT$12:BT34)=1,SUM(BT$12:BT34)=2),0,IF($C35+$ED34&gt;($ED$11*BT$8),1,IF($C35+$D35+$E35+$F35+$ED34&gt;($ED$11*BT$8),2,IF($C35+$D35+$E35+$F35+$G35+$ED34&gt;($ED$11*BT$8),3,0))))</f>
        <v>0</v>
      </c>
      <c r="BU35" s="239">
        <f>IF(OR(SUMIF(BU$12:BU34,2,BU$12:BU34)=2,SUMIF(BU$12:BU34,1,BU$12:BU34)=1,SUM(BU$12:BU34)=1,SUM(BU$12:BU34)=2),0,IF($C35+$ED34&gt;($ED$11*BU$8),1,IF($C35+$D35+$E35+$F35+$ED34&gt;($ED$11*BU$8),2,IF($C35+$D35+$E35+$F35+$G35+$ED34&gt;($ED$11*BU$8),3,0))))</f>
        <v>0</v>
      </c>
      <c r="BV35" s="239">
        <f>IF(OR(SUMIF(BV$12:BV34,2,BV$12:BV34)=2,SUMIF(BV$12:BV34,1,BV$12:BV34)=1,SUM(BV$12:BV34)=1,SUM(BV$12:BV34)=2),0,IF($C35+$ED34&gt;($ED$11*BV$8),1,IF($C35+$D35+$E35+$F35+$ED34&gt;($ED$11*BV$8),2,IF($C35+$D35+$E35+$F35+$G35+$ED34&gt;($ED$11*BV$8),3,0))))</f>
        <v>0</v>
      </c>
      <c r="BW35" s="239">
        <f>IF(OR(SUMIF(BW$12:BW34,2,BW$12:BW34)=2,SUMIF(BW$12:BW34,1,BW$12:BW34)=1,SUM(BW$12:BW34)=1,SUM(BW$12:BW34)=2),0,IF($C35+$ED34&gt;($ED$11*BW$8),1,IF($C35+$D35+$E35+$F35+$ED34&gt;($ED$11*BW$8),2,IF($C35+$D35+$E35+$F35+$G35+$ED34&gt;($ED$11*BW$8),3,0))))</f>
        <v>0</v>
      </c>
      <c r="BX35" s="239">
        <f>IF(OR(SUMIF(BX$12:BX34,2,BX$12:BX34)=2,SUMIF(BX$12:BX34,1,BX$12:BX34)=1,SUM(BX$12:BX34)=1,SUM(BX$12:BX34)=2),0,IF($C35+$ED34&gt;($ED$11*BX$8),1,IF($C35+$D35+$E35+$F35+$ED34&gt;($ED$11*BX$8),2,IF($C35+$D35+$E35+$F35+$G35+$ED34&gt;($ED$11*BX$8),3,0))))</f>
        <v>0</v>
      </c>
      <c r="BY35" s="239">
        <f>IF(OR(SUMIF(BY$12:BY34,2,BY$12:BY34)=2,SUMIF(BY$12:BY34,1,BY$12:BY34)=1,SUM(BY$12:BY34)=1,SUM(BY$12:BY34)=2),0,IF($C35+$ED34&gt;($ED$11*BY$8),1,IF($C35+$D35+$E35+$F35+$ED34&gt;($ED$11*BY$8),2,IF($C35+$D35+$E35+$F35+$G35+$ED34&gt;($ED$11*BY$8),3,0))))</f>
        <v>0</v>
      </c>
      <c r="BZ35" s="239">
        <f>IF(OR(SUMIF(BZ$12:BZ34,2,BZ$12:BZ34)=2,SUMIF(BZ$12:BZ34,1,BZ$12:BZ34)=1,SUM(BZ$12:BZ34)=1,SUM(BZ$12:BZ34)=2),0,IF($C35+$ED34&gt;($ED$11*BZ$8),1,IF($C35+$D35+$E35+$F35+$ED34&gt;($ED$11*BZ$8),2,IF($C35+$D35+$E35+$F35+$G35+$ED34&gt;($ED$11*BZ$8),3,0))))</f>
        <v>0</v>
      </c>
      <c r="CA35" s="239">
        <f>IF(OR(SUMIF(CA$12:CA34,2,CA$12:CA34)=2,SUMIF(CA$12:CA34,1,CA$12:CA34)=1,SUM(CA$12:CA34)=1,SUM(CA$12:CA34)=2),0,IF($C35+$ED34&gt;($ED$11*CA$8),1,IF($C35+$D35+$E35+$F35+$ED34&gt;($ED$11*CA$8),2,IF($C35+$D35+$E35+$F35+$G35+$ED34&gt;($ED$11*CA$8),3,0))))</f>
        <v>0</v>
      </c>
      <c r="CB35" s="239">
        <f>IF(OR(SUMIF(CB$12:CB34,2,CB$12:CB34)=2,SUMIF(CB$12:CB34,1,CB$12:CB34)=1,SUM(CB$12:CB34)=1,SUM(CB$12:CB34)=2),0,IF($C35+$ED34&gt;($ED$11*CB$8),1,IF($C35+$D35+$E35+$F35+$ED34&gt;($ED$11*CB$8),2,IF($C35+$D35+$E35+$F35+$G35+$ED34&gt;($ED$11*CB$8),3,0))))</f>
        <v>0</v>
      </c>
      <c r="CC35" s="239">
        <f>IF(OR(SUMIF(CC$12:CC34,2,CC$12:CC34)=2,SUMIF(CC$12:CC34,1,CC$12:CC34)=1,SUM(CC$12:CC34)=1,SUM(CC$12:CC34)=2),0,IF($C35+$ED34&gt;($ED$11*CC$8),1,IF($C35+$D35+$E35+$F35+$ED34&gt;($ED$11*CC$8),2,IF($C35+$D35+$E35+$F35+$G35+$ED34&gt;($ED$11*CC$8),3,0))))</f>
        <v>0</v>
      </c>
      <c r="CD35" s="239">
        <f>IF(OR(SUMIF(CD$12:CD34,2,CD$12:CD34)=2,SUMIF(CD$12:CD34,1,CD$12:CD34)=1,SUM(CD$12:CD34)=1,SUM(CD$12:CD34)=2),0,IF($C35+$ED34&gt;($ED$11*CD$8),1,IF($C35+$D35+$E35+$F35+$ED34&gt;($ED$11*CD$8),2,IF($C35+$D35+$E35+$F35+$G35+$ED34&gt;($ED$11*CD$8),3,0))))</f>
        <v>0</v>
      </c>
      <c r="CE35" s="239">
        <f>IF(OR(SUMIF(CE$12:CE34,2,CE$12:CE34)=2,SUMIF(CE$12:CE34,1,CE$12:CE34)=1,SUM(CE$12:CE34)=1,SUM(CE$12:CE34)=2),0,IF($C35+$ED34&gt;($ED$11*CE$8),1,IF($C35+$D35+$E35+$F35+$ED34&gt;($ED$11*CE$8),2,IF($C35+$D35+$E35+$F35+$G35+$ED34&gt;($ED$11*CE$8),3,0))))</f>
        <v>0</v>
      </c>
      <c r="CF35" s="239">
        <f>IF(OR(SUMIF(CF$12:CF34,2,CF$12:CF34)=2,SUMIF(CF$12:CF34,1,CF$12:CF34)=1,SUM(CF$12:CF34)=1,SUM(CF$12:CF34)=2),0,IF($C35+$ED34&gt;($ED$11*CF$8),1,IF($C35+$D35+$E35+$F35+$ED34&gt;($ED$11*CF$8),2,IF($C35+$D35+$E35+$F35+$G35+$ED34&gt;($ED$11*CF$8),3,0))))</f>
        <v>0</v>
      </c>
      <c r="CG35" s="239">
        <f>IF(OR(SUMIF(CG$12:CG34,2,CG$12:CG34)=2,SUMIF(CG$12:CG34,1,CG$12:CG34)=1,SUM(CG$12:CG34)=1,SUM(CG$12:CG34)=2),0,IF($C35+$ED34&gt;($ED$11*CG$8),1,IF($C35+$D35+$E35+$F35+$ED34&gt;($ED$11*CG$8),2,IF($C35+$D35+$E35+$F35+$G35+$ED34&gt;($ED$11*CG$8),3,0))))</f>
        <v>0</v>
      </c>
      <c r="CH35" s="239">
        <f>IF(OR(SUMIF(CH$12:CH34,2,CH$12:CH34)=2,SUMIF(CH$12:CH34,1,CH$12:CH34)=1,SUM(CH$12:CH34)=1,SUM(CH$12:CH34)=2),0,IF($C35+$ED34&gt;($ED$11*CH$8),1,IF($C35+$D35+$E35+$F35+$ED34&gt;($ED$11*CH$8),2,IF($C35+$D35+$E35+$F35+$G35+$ED34&gt;($ED$11*CH$8),3,0))))</f>
        <v>0</v>
      </c>
      <c r="CI35" s="239">
        <f>IF(OR(SUMIF(CI$12:CI34,2,CI$12:CI34)=2,SUMIF(CI$12:CI34,1,CI$12:CI34)=1,SUM(CI$12:CI34)=1,SUM(CI$12:CI34)=2),0,IF($C35+$ED34&gt;($ED$11*CI$8),1,IF($C35+$D35+$E35+$F35+$ED34&gt;($ED$11*CI$8),2,IF($C35+$D35+$E35+$F35+$G35+$ED34&gt;($ED$11*CI$8),3,0))))</f>
        <v>0</v>
      </c>
      <c r="CJ35" s="239">
        <f>IF(OR(SUMIF(CJ$12:CJ34,2,CJ$12:CJ34)=2,SUMIF(CJ$12:CJ34,1,CJ$12:CJ34)=1,SUM(CJ$12:CJ34)=1,SUM(CJ$12:CJ34)=2),0,IF($C35+$ED34&gt;($ED$11*CJ$8),1,IF($C35+$D35+$E35+$F35+$ED34&gt;($ED$11*CJ$8),2,IF($C35+$D35+$E35+$F35+$G35+$ED34&gt;($ED$11*CJ$8),3,0))))</f>
        <v>0</v>
      </c>
      <c r="CK35" s="239">
        <f>IF(OR(SUMIF(CK$12:CK34,2,CK$12:CK34)=2,SUMIF(CK$12:CK34,1,CK$12:CK34)=1,SUM(CK$12:CK34)=1,SUM(CK$12:CK34)=2),0,IF($C35+$ED34&gt;($ED$11*CK$8),1,IF($C35+$D35+$E35+$F35+$ED34&gt;($ED$11*CK$8),2,IF($C35+$D35+$E35+$F35+$G35+$ED34&gt;($ED$11*CK$8),3,0))))</f>
        <v>0</v>
      </c>
      <c r="CL35" s="239">
        <f>IF(OR(SUMIF(CL$12:CL34,2,CL$12:CL34)=2,SUMIF(CL$12:CL34,1,CL$12:CL34)=1,SUM(CL$12:CL34)=1,SUM(CL$12:CL34)=2),0,IF($C35+$ED34&gt;($ED$11*CL$8),1,IF($C35+$D35+$E35+$F35+$ED34&gt;($ED$11*CL$8),2,IF($C35+$D35+$E35+$F35+$G35+$ED34&gt;($ED$11*CL$8),3,0))))</f>
        <v>0</v>
      </c>
      <c r="CM35" s="239">
        <f>IF(OR(SUMIF(CM$12:CM34,2,CM$12:CM34)=2,SUMIF(CM$12:CM34,1,CM$12:CM34)=1,SUM(CM$12:CM34)=1,SUM(CM$12:CM34)=2),0,IF($C35+$ED34&gt;($ED$11*CM$8),1,IF($C35+$D35+$E35+$F35+$ED34&gt;($ED$11*CM$8),2,IF($C35+$D35+$E35+$F35+$G35+$ED34&gt;($ED$11*CM$8),3,0))))</f>
        <v>0</v>
      </c>
      <c r="CN35" s="239">
        <f>IF(OR(SUMIF(CN$12:CN34,2,CN$12:CN34)=2,SUMIF(CN$12:CN34,1,CN$12:CN34)=1,SUM(CN$12:CN34)=1,SUM(CN$12:CN34)=2),0,IF($C35+$ED34&gt;($ED$11*CN$8),1,IF($C35+$D35+$E35+$F35+$ED34&gt;($ED$11*CN$8),2,IF($C35+$D35+$E35+$F35+$G35+$ED34&gt;($ED$11*CN$8),3,0))))</f>
        <v>0</v>
      </c>
      <c r="CO35" s="239">
        <f>IF(OR(SUMIF(CO$12:CO34,2,CO$12:CO34)=2,SUMIF(CO$12:CO34,1,CO$12:CO34)=1,SUM(CO$12:CO34)=1,SUM(CO$12:CO34)=2),0,IF($C35+$ED34&gt;($ED$11*CO$8),1,IF($C35+$D35+$E35+$F35+$ED34&gt;($ED$11*CO$8),2,IF($C35+$D35+$E35+$F35+$G35+$ED34&gt;($ED$11*CO$8),3,0))))</f>
        <v>0</v>
      </c>
      <c r="CP35" s="239">
        <f>IF(OR(SUMIF(CP$12:CP34,2,CP$12:CP34)=2,SUMIF(CP$12:CP34,1,CP$12:CP34)=1,SUM(CP$12:CP34)=1,SUM(CP$12:CP34)=2),0,IF($C35+$ED34&gt;($ED$11*CP$8),1,IF($C35+$D35+$E35+$F35+$ED34&gt;($ED$11*CP$8),2,IF($C35+$D35+$E35+$F35+$G35+$ED34&gt;($ED$11*CP$8),3,0))))</f>
        <v>0</v>
      </c>
      <c r="CQ35" s="239">
        <f>IF(OR(SUMIF(CQ$12:CQ34,2,CQ$12:CQ34)=2,SUMIF(CQ$12:CQ34,1,CQ$12:CQ34)=1,SUM(CQ$12:CQ34)=1,SUM(CQ$12:CQ34)=2),0,IF($C35+$ED34&gt;($ED$11*CQ$8),1,IF($C35+$D35+$E35+$F35+$ED34&gt;($ED$11*CQ$8),2,IF($C35+$D35+$E35+$F35+$G35+$ED34&gt;($ED$11*CQ$8),3,0))))</f>
        <v>0</v>
      </c>
      <c r="CR35" s="239">
        <f>IF(OR(SUMIF(CR$12:CR34,2,CR$12:CR34)=2,SUMIF(CR$12:CR34,1,CR$12:CR34)=1,SUM(CR$12:CR34)=1,SUM(CR$12:CR34)=2),0,IF($C35+$ED34&gt;($ED$11*CR$8),1,IF($C35+$D35+$E35+$F35+$ED34&gt;($ED$11*CR$8),2,IF($C35+$D35+$E35+$F35+$G35+$ED34&gt;($ED$11*CR$8),3,0))))</f>
        <v>0</v>
      </c>
      <c r="CS35" s="239">
        <f>IF(OR(SUMIF(CS$12:CS34,2,CS$12:CS34)=2,SUMIF(CS$12:CS34,1,CS$12:CS34)=1,SUM(CS$12:CS34)=1,SUM(CS$12:CS34)=2),0,IF($C35+$ED34&gt;($ED$11*CS$8),1,IF($C35+$D35+$E35+$F35+$ED34&gt;($ED$11*CS$8),2,IF($C35+$D35+$E35+$F35+$G35+$ED34&gt;($ED$11*CS$8),3,0))))</f>
        <v>0</v>
      </c>
      <c r="CT35" s="239">
        <f>IF(OR(SUMIF(CT$12:CT34,2,CT$12:CT34)=2,SUMIF(CT$12:CT34,1,CT$12:CT34)=1,SUM(CT$12:CT34)=1,SUM(CT$12:CT34)=2),0,IF($C35+$ED34&gt;($ED$11*CT$8),1,IF($C35+$D35+$E35+$F35+$ED34&gt;($ED$11*CT$8),2,IF($C35+$D35+$E35+$F35+$G35+$ED34&gt;($ED$11*CT$8),3,0))))</f>
        <v>0</v>
      </c>
      <c r="CU35" s="239">
        <f>IF(OR(SUMIF(CU$12:CU34,2,CU$12:CU34)=2,SUMIF(CU$12:CU34,1,CU$12:CU34)=1,SUM(CU$12:CU34)=1,SUM(CU$12:CU34)=2),0,IF($C35+$ED34&gt;($ED$11*CU$8),1,IF($C35+$D35+$E35+$F35+$ED34&gt;($ED$11*CU$8),2,IF($C35+$D35+$E35+$F35+$G35+$ED34&gt;($ED$11*CU$8),3,0))))</f>
        <v>0</v>
      </c>
      <c r="CV35" s="239">
        <f>IF(OR(SUMIF(CV$12:CV34,2,CV$12:CV34)=2,SUMIF(CV$12:CV34,1,CV$12:CV34)=1,SUM(CV$12:CV34)=1,SUM(CV$12:CV34)=2),0,IF($C35+$ED34&gt;($ED$11*CV$8),1,IF($C35+$D35+$E35+$F35+$ED34&gt;($ED$11*CV$8),2,IF($C35+$D35+$E35+$F35+$G35+$ED34&gt;($ED$11*CV$8),3,0))))</f>
        <v>0</v>
      </c>
      <c r="CW35" s="239">
        <f>IF(OR(SUMIF(CW$12:CW34,2,CW$12:CW34)=2,SUMIF(CW$12:CW34,1,CW$12:CW34)=1,SUM(CW$12:CW34)=1,SUM(CW$12:CW34)=2),0,IF($C35+$ED34&gt;($ED$11*CW$8),1,IF($C35+$D35+$E35+$F35+$ED34&gt;($ED$11*CW$8),2,IF($C35+$D35+$E35+$F35+$G35+$ED34&gt;($ED$11*CW$8),3,0))))</f>
        <v>0</v>
      </c>
      <c r="CX35" s="239">
        <f>IF(OR(SUMIF(CX$12:CX34,2,CX$12:CX34)=2,SUMIF(CX$12:CX34,1,CX$12:CX34)=1,SUM(CX$12:CX34)=1,SUM(CX$12:CX34)=2),0,IF($C35+$ED34&gt;($ED$11*CX$8),1,IF($C35+$D35+$E35+$F35+$ED34&gt;($ED$11*CX$8),2,IF($C35+$D35+$E35+$F35+$G35+$ED34&gt;($ED$11*CX$8),3,0))))</f>
        <v>0</v>
      </c>
      <c r="CY35" s="239">
        <f>IF(OR(SUMIF(CY$12:CY34,2,CY$12:CY34)=2,SUMIF(CY$12:CY34,1,CY$12:CY34)=1,SUM(CY$12:CY34)=1,SUM(CY$12:CY34)=2),0,IF($C35+$ED34&gt;($ED$11*CY$8),1,IF($C35+$D35+$E35+$F35+$ED34&gt;($ED$11*CY$8),2,IF($C35+$D35+$E35+$F35+$G35+$ED34&gt;($ED$11*CY$8),3,0))))</f>
        <v>0</v>
      </c>
      <c r="CZ35" s="239">
        <f>IF(OR(SUMIF(CZ$12:CZ34,2,CZ$12:CZ34)=2,SUMIF(CZ$12:CZ34,1,CZ$12:CZ34)=1,SUM(CZ$12:CZ34)=1,SUM(CZ$12:CZ34)=2),0,IF($C35+$ED34&gt;($ED$11*CZ$8),1,IF($C35+$D35+$E35+$F35+$ED34&gt;($ED$11*CZ$8),2,IF($C35+$D35+$E35+$F35+$G35+$ED34&gt;($ED$11*CZ$8),3,0))))</f>
        <v>0</v>
      </c>
      <c r="DA35" s="239">
        <f>IF(OR(SUMIF(DA$12:DA34,2,DA$12:DA34)=2,SUMIF(DA$12:DA34,1,DA$12:DA34)=1,SUM(DA$12:DA34)=1,SUM(DA$12:DA34)=2),0,IF($C35+$ED34&gt;($ED$11*DA$8),1,IF($C35+$D35+$E35+$F35+$ED34&gt;($ED$11*DA$8),2,IF($C35+$D35+$E35+$F35+$G35+$ED34&gt;($ED$11*DA$8),3,0))))</f>
        <v>0</v>
      </c>
      <c r="DB35" s="239">
        <f>IF(OR(SUMIF(DB$12:DB34,2,DB$12:DB34)=2,SUMIF(DB$12:DB34,1,DB$12:DB34)=1,SUM(DB$12:DB34)=1,SUM(DB$12:DB34)=2),0,IF($C35+$ED34&gt;($ED$11*DB$8),1,IF($C35+$D35+$E35+$F35+$ED34&gt;($ED$11*DB$8),2,IF($C35+$D35+$E35+$F35+$G35+$ED34&gt;($ED$11*DB$8),3,0))))</f>
        <v>0</v>
      </c>
      <c r="DC35" s="239">
        <f>IF(OR(SUMIF(DC$12:DC34,2,DC$12:DC34)=2,SUMIF(DC$12:DC34,1,DC$12:DC34)=1,SUM(DC$12:DC34)=1,SUM(DC$12:DC34)=2),0,IF($C35+$ED34&gt;($ED$11*DC$8),1,IF($C35+$D35+$E35+$F35+$ED34&gt;($ED$11*DC$8),2,IF($C35+$D35+$E35+$F35+$G35+$ED34&gt;($ED$11*DC$8),3,0))))</f>
        <v>0</v>
      </c>
      <c r="DD35" s="239">
        <f>IF(OR(SUMIF(DD$12:DD34,2,DD$12:DD34)=2,SUMIF(DD$12:DD34,1,DD$12:DD34)=1,SUM(DD$12:DD34)=1,SUM(DD$12:DD34)=2),0,IF($C35+$ED34&gt;($ED$11*DD$8),1,IF($C35+$D35+$E35+$F35+$ED34&gt;($ED$11*DD$8),2,IF($C35+$D35+$E35+$F35+$G35+$ED34&gt;($ED$11*DD$8),3,0))))</f>
        <v>0</v>
      </c>
      <c r="DE35" s="239">
        <f>IF(OR(SUMIF(DE$12:DE34,2,DE$12:DE34)=2,SUMIF(DE$12:DE34,1,DE$12:DE34)=1,SUM(DE$12:DE34)=1,SUM(DE$12:DE34)=2),0,IF($C35+$ED34&gt;($ED$11*DE$8),1,IF($C35+$D35+$E35+$F35+$ED34&gt;($ED$11*DE$8),2,IF($C35+$D35+$E35+$F35+$G35+$ED34&gt;($ED$11*DE$8),3,0))))</f>
        <v>0</v>
      </c>
      <c r="DF35" s="239">
        <f>IF(OR(SUMIF(DF$12:DF34,2,DF$12:DF34)=2,SUMIF(DF$12:DF34,1,DF$12:DF34)=1,SUM(DF$12:DF34)=1,SUM(DF$12:DF34)=2),0,IF($C35+$ED34&gt;($ED$11*DF$8),1,IF($C35+$D35+$E35+$F35+$ED34&gt;($ED$11*DF$8),2,IF($C35+$D35+$E35+$F35+$G35+$ED34&gt;($ED$11*DF$8),3,0))))</f>
        <v>0</v>
      </c>
      <c r="DG35" s="239">
        <f>IF(OR(SUMIF(DG$12:DG34,2,DG$12:DG34)=2,SUMIF(DG$12:DG34,1,DG$12:DG34)=1,SUM(DG$12:DG34)=1,SUM(DG$12:DG34)=2),0,IF($C35+$ED34&gt;($ED$11*DG$8),1,IF($C35+$D35+$E35+$F35+$ED34&gt;($ED$11*DG$8),2,IF($C35+$D35+$E35+$F35+$G35+$ED34&gt;($ED$11*DG$8),3,0))))</f>
        <v>0</v>
      </c>
      <c r="DH35" s="239">
        <f>IF(OR(SUMIF(DH$12:DH34,2,DH$12:DH34)=2,SUMIF(DH$12:DH34,1,DH$12:DH34)=1,SUM(DH$12:DH34)=1,SUM(DH$12:DH34)=2),0,IF($C35+$ED34&gt;($ED$11*DH$8),1,IF($C35+$D35+$E35+$F35+$ED34&gt;($ED$11*DH$8),2,IF($C35+$D35+$E35+$F35+$G35+$ED34&gt;($ED$11*DH$8),3,0))))</f>
        <v>0</v>
      </c>
      <c r="DI35" s="239">
        <f>IF(OR(SUMIF(DI$12:DI34,2,DI$12:DI34)=2,SUMIF(DI$12:DI34,1,DI$12:DI34)=1,SUM(DI$12:DI34)=1,SUM(DI$12:DI34)=2),0,IF($C35+$ED34&gt;($ED$11*DI$8),1,IF($C35+$D35+$E35+$F35+$ED34&gt;($ED$11*DI$8),2,IF($C35+$D35+$E35+$F35+$G35+$ED34&gt;($ED$11*DI$8),3,0))))</f>
        <v>0</v>
      </c>
      <c r="DJ35" s="239">
        <f>IF(OR(SUMIF(DJ$12:DJ34,2,DJ$12:DJ34)=2,SUMIF(DJ$12:DJ34,1,DJ$12:DJ34)=1,SUM(DJ$12:DJ34)=1,SUM(DJ$12:DJ34)=2),0,IF($C35+$ED34&gt;($ED$11*DJ$8),1,IF($C35+$D35+$E35+$F35+$ED34&gt;($ED$11*DJ$8),2,IF($C35+$D35+$E35+$F35+$G35+$ED34&gt;($ED$11*DJ$8),3,0))))</f>
        <v>0</v>
      </c>
      <c r="DK35" s="239">
        <f>IF(OR(SUMIF(DK$12:DK34,2,DK$12:DK34)=2,SUMIF(DK$12:DK34,1,DK$12:DK34)=1,SUM(DK$12:DK34)=1,SUM(DK$12:DK34)=2),0,IF($C35+$ED34&gt;($ED$11*DK$8),1,IF($C35+$D35+$E35+$F35+$ED34&gt;($ED$11*DK$8),2,IF($C35+$D35+$E35+$F35+$G35+$ED34&gt;($ED$11*DK$8),3,0))))</f>
        <v>0</v>
      </c>
      <c r="DL35" s="239">
        <f>IF(OR(SUMIF(DL$12:DL34,2,DL$12:DL34)=2,SUMIF(DL$12:DL34,1,DL$12:DL34)=1,SUM(DL$12:DL34)=1,SUM(DL$12:DL34)=2),0,IF($C35+$ED34&gt;($ED$11*DL$8),1,IF($C35+$D35+$E35+$F35+$ED34&gt;($ED$11*DL$8),2,IF($C35+$D35+$E35+$F35+$G35+$ED34&gt;($ED$11*DL$8),3,0))))</f>
        <v>0</v>
      </c>
      <c r="DM35" s="239">
        <f>IF(OR(SUMIF(DM$12:DM34,2,DM$12:DM34)=2,SUMIF(DM$12:DM34,1,DM$12:DM34)=1,SUM(DM$12:DM34)=1,SUM(DM$12:DM34)=2),0,IF($C35+$ED34&gt;($ED$11*DM$8),1,IF($C35+$D35+$E35+$F35+$ED34&gt;($ED$11*DM$8),2,IF($C35+$D35+$E35+$F35+$G35+$ED34&gt;($ED$11*DM$8),3,0))))</f>
        <v>0</v>
      </c>
      <c r="DN35" s="239">
        <f>IF(OR(SUMIF(DN$12:DN34,2,DN$12:DN34)=2,SUMIF(DN$12:DN34,1,DN$12:DN34)=1,SUM(DN$12:DN34)=1,SUM(DN$12:DN34)=2),0,IF($C35+$ED34&gt;($ED$11*DN$8),1,IF($C35+$D35+$E35+$F35+$ED34&gt;($ED$11*DN$8),2,IF($C35+$D35+$E35+$F35+$G35+$ED34&gt;($ED$11*DN$8),3,0))))</f>
        <v>0</v>
      </c>
      <c r="DO35" s="239">
        <f>IF(OR(SUMIF(DO$12:DO34,2,DO$12:DO34)=2,SUMIF(DO$12:DO34,1,DO$12:DO34)=1,SUM(DO$12:DO34)=1,SUM(DO$12:DO34)=2),0,IF($C35+$ED34&gt;($ED$11*DO$8),1,IF($C35+$D35+$E35+$F35+$ED34&gt;($ED$11*DO$8),2,IF($C35+$D35+$E35+$F35+$G35+$ED34&gt;($ED$11*DO$8),3,0))))</f>
        <v>0</v>
      </c>
      <c r="DP35" s="239">
        <f>IF(OR(SUMIF(DP$12:DP34,2,DP$12:DP34)=2,SUMIF(DP$12:DP34,1,DP$12:DP34)=1,SUM(DP$12:DP34)=1,SUM(DP$12:DP34)=2),0,IF($C35+$ED34&gt;($ED$11*DP$8),1,IF($C35+$D35+$E35+$F35+$ED34&gt;($ED$11*DP$8),2,IF($C35+$D35+$E35+$F35+$G35+$ED34&gt;($ED$11*DP$8),3,0))))</f>
        <v>0</v>
      </c>
      <c r="DQ35" s="239">
        <f>IF(OR(SUMIF(DQ$12:DQ34,2,DQ$12:DQ34)=2,SUMIF(DQ$12:DQ34,1,DQ$12:DQ34)=1,SUM(DQ$12:DQ34)=1,SUM(DQ$12:DQ34)=2),0,IF($C35+$ED34&gt;($ED$11*DQ$8),1,IF($C35+$D35+$E35+$F35+$ED34&gt;($ED$11*DQ$8),2,IF($C35+$D35+$E35+$F35+$G35+$ED34&gt;($ED$11*DQ$8),3,0))))</f>
        <v>0</v>
      </c>
      <c r="DR35" s="239">
        <f>IF(OR(SUMIF(DR$12:DR34,2,DR$12:DR34)=2,SUMIF(DR$12:DR34,1,DR$12:DR34)=1,SUM(DR$12:DR34)=1,SUM(DR$12:DR34)=2),0,IF($C35+$ED34&gt;($ED$11*DR$8),1,IF($C35+$D35+$E35+$F35+$ED34&gt;($ED$11*DR$8),2,IF($C35+$D35+$E35+$F35+$G35+$ED34&gt;($ED$11*DR$8),3,0))))</f>
        <v>0</v>
      </c>
      <c r="DS35" s="239">
        <f>IF(OR(SUMIF(DS$12:DS34,2,DS$12:DS34)=2,SUMIF(DS$12:DS34,1,DS$12:DS34)=1,SUM(DS$12:DS34)=1,SUM(DS$12:DS34)=2),0,IF($C35+$ED34&gt;($ED$11*DS$8),1,IF($C35+$D35+$E35+$F35+$ED34&gt;($ED$11*DS$8),2,IF($C35+$D35+$E35+$F35+$G35+$ED34&gt;($ED$11*DS$8),3,0))))</f>
        <v>0</v>
      </c>
      <c r="DT35" s="239">
        <f>IF(OR(SUMIF(DT$12:DT34,2,DT$12:DT34)=2,SUMIF(DT$12:DT34,1,DT$12:DT34)=1,SUM(DT$12:DT34)=1,SUM(DT$12:DT34)=2),0,IF($C35+$ED34&gt;($ED$11*DT$8),1,IF($C35+$D35+$E35+$F35+$ED34&gt;($ED$11*DT$8),2,IF($C35+$D35+$E35+$F35+$G35+$ED34&gt;($ED$11*DT$8),3,0))))</f>
        <v>0</v>
      </c>
      <c r="DU35" s="239">
        <f>IF(OR(SUMIF(DU$12:DU34,2,DU$12:DU34)=2,SUMIF(DU$12:DU34,1,DU$12:DU34)=1,SUM(DU$12:DU34)=1,SUM(DU$12:DU34)=2),0,IF($C35+$ED34&gt;($ED$11*DU$8),1,IF($C35+$D35+$E35+$F35+$ED34&gt;($ED$11*DU$8),2,IF($C35+$D35+$E35+$F35+$G35+$ED34&gt;($ED$11*DU$8),3,0))))</f>
        <v>0</v>
      </c>
      <c r="DV35" s="239">
        <f>IF(OR(SUMIF(DV$12:DV34,2,DV$12:DV34)=2,SUMIF(DV$12:DV34,1,DV$12:DV34)=1,SUM(DV$12:DV34)=1,SUM(DV$12:DV34)=2),0,IF($C35+$ED34&gt;($ED$11*DV$8),1,IF($C35+$D35+$E35+$F35+$ED34&gt;($ED$11*DV$8),2,IF($C35+$D35+$E35+$F35+$G35+$ED34&gt;($ED$11*DV$8),3,0))))</f>
        <v>0</v>
      </c>
      <c r="DW35" s="239">
        <f>IF(OR(SUMIF(DW$12:DW34,2,DW$12:DW34)=2,SUMIF(DW$12:DW34,1,DW$12:DW34)=1,SUM(DW$12:DW34)=1,SUM(DW$12:DW34)=2),0,IF($C35+$ED34&gt;($ED$11*DW$8),1,IF($C35+$D35+$E35+$F35+$ED34&gt;($ED$11*DW$8),2,IF($C35+$D35+$E35+$F35+$G35+$ED34&gt;($ED$11*DW$8),3,0))))</f>
        <v>0</v>
      </c>
      <c r="DX35" s="239">
        <f>IF(OR(SUMIF(DX$12:DX34,2,DX$12:DX34)=2,SUMIF(DX$12:DX34,1,DX$12:DX34)=1,SUM(DX$12:DX34)=1,SUM(DX$12:DX34)=2),0,IF($C35+$ED34&gt;($ED$11*DX$8),1,IF($C35+$D35+$E35+$F35+$ED34&gt;($ED$11*DX$8),2,IF($C35+$D35+$E35+$F35+$G35+$ED34&gt;($ED$11*DX$8),3,0))))</f>
        <v>0</v>
      </c>
      <c r="DY35" s="239">
        <f>IF(OR(SUMIF(DY$12:DY34,2,DY$12:DY34)=2,SUMIF(DY$12:DY34,1,DY$12:DY34)=1,SUM(DY$12:DY34)=1,SUM(DY$12:DY34)=2),0,IF($C35+$ED34&gt;($ED$11*DY$8),1,IF($C35+$D35+$E35+$F35+$ED34&gt;($ED$11*DY$8),2,IF($C35+$D35+$E35+$F35+$G35+$ED34&gt;($ED$11*DY$8),3,0))))</f>
        <v>0</v>
      </c>
      <c r="DZ35" s="239">
        <f>IF(OR(SUMIF(DZ$12:DZ34,2,DZ$12:DZ34)=2,SUMIF(DZ$12:DZ34,1,DZ$12:DZ34)=1,SUM(DZ$12:DZ34)=1,SUM(DZ$12:DZ34)=2),0,IF($C35+$ED34&gt;($ED$11*DZ$8),1,IF($C35+$D35+$E35+$F35+$ED34&gt;($ED$11*DZ$8),2,IF($C35+$D35+$E35+$F35+$G35+$ED34&gt;($ED$11*DZ$8),3,0))))</f>
        <v>0</v>
      </c>
      <c r="EA35" s="239">
        <f>IF(OR(SUMIF(EA$12:EA34,2,EA$12:EA34)=2,SUMIF(EA$12:EA34,1,EA$12:EA34)=1,SUM(EA$12:EA34)=1,SUM(EA$12:EA34)=2),0,IF($C35+$ED34&gt;($ED$11*EA$8),1,IF($C35+$D35+$E35+$F35+$ED34&gt;($ED$11*EA$8),2,IF($C35+$D35+$E35+$F35+$G35+$ED34&gt;($ED$11*EA$8),3,0))))</f>
        <v>0</v>
      </c>
      <c r="EB35" s="239">
        <f>IF(OR(SUMIF(EB$12:EB34,2,EB$12:EB34)=2,SUMIF(EB$12:EB34,1,EB$12:EB34)=1,SUM(EB$12:EB34)=1,SUM(EB$12:EB34)=2),0,IF($C35+$ED34&gt;($ED$11*EB$8),1,IF($C35+$D35+$E35+$F35+$ED34&gt;($ED$11*EB$8),2,IF($C35+$D35+$E35+$F35+$G35+$ED34&gt;($ED$11*EB$8),3,0))))</f>
        <v>0</v>
      </c>
      <c r="EC35" s="239">
        <f>IF(OR(SUMIF(EC$12:EC34,2,EC$12:EC34)=2,SUMIF(EC$12:EC34,1,EC$12:EC34)=1,SUM(EC$12:EC34)=1,SUM(EC$12:EC34)=2),0,IF($C35+$ED34&gt;($ED$11*EC$8),1,IF($C35+$D35+$E35+$F35+$ED34&gt;($ED$11*EC$8),2,IF($C35+$D35+$E35+$F35+$G35+$ED34&gt;($ED$11*EC$8),3,0))))</f>
        <v>0</v>
      </c>
      <c r="ED35" s="197">
        <f>SUM($C$12:$F35)</f>
        <v>0</v>
      </c>
    </row>
    <row r="36" spans="1:134" ht="14.1" customHeight="1">
      <c r="A36" s="236">
        <v>25</v>
      </c>
      <c r="B36" s="237"/>
      <c r="C36" s="237"/>
      <c r="D36" s="237"/>
      <c r="E36" s="237"/>
      <c r="F36" s="237"/>
      <c r="G36" s="237"/>
      <c r="H36" s="239">
        <f>IF(OR(SUMIF(H$12:H35,2,H$12:H35)=2,SUMIF(H$12:H35,1,H$12:H35)=1,SUM(H$12:H35)=1,SUM(H$12:H35)=2),0,IF($C36+$ED35&gt;($ED$11*H$8),1,IF($C36+$D36+$E36+$F36+$ED35&gt;($ED$11*H$8),2,IF($C36+$D36+$E36+$F36+$G36+$ED35&gt;($ED$11*H$8),3,0))))</f>
        <v>0</v>
      </c>
      <c r="I36" s="239">
        <f>IF(OR(SUMIF(I$12:I35,2,I$12:I35)=2,SUMIF(I$12:I35,1,I$12:I35)=1,SUM(I$12:I35)=1,SUM(I$12:I35)=2),0,IF($C36+$ED35&gt;($ED$11*I$8),1,IF($C36+$D36+$E36+$F36+$ED35&gt;($ED$11*I$8),2,IF($C36+$D36+$E36+$F36+$G36+$ED35&gt;($ED$11*I$8),3,0))))</f>
        <v>0</v>
      </c>
      <c r="J36" s="239">
        <f>IF(OR(SUMIF(J$12:J35,2,J$12:J35)=2,SUMIF(J$12:J35,1,J$12:J35)=1,SUM(J$12:J35)=1,SUM(J$12:J35)=2),0,IF($C36+$ED35&gt;($ED$11*J$8),1,IF($C36+$D36+$E36+$F36+$ED35&gt;($ED$11*J$8),2,IF($C36+$D36+$E36+$F36+$G36+$ED35&gt;($ED$11*J$8),3,0))))</f>
        <v>0</v>
      </c>
      <c r="K36" s="239">
        <f>IF(OR(SUMIF(K$12:K35,2,K$12:K35)=2,SUMIF(K$12:K35,1,K$12:K35)=1,SUM(K$12:K35)=1,SUM(K$12:K35)=2),0,IF($C36+$ED35&gt;($ED$11*K$8),1,IF($C36+$D36+$E36+$F36+$ED35&gt;($ED$11*K$8),2,IF($C36+$D36+$E36+$F36+$G36+$ED35&gt;($ED$11*K$8),3,0))))</f>
        <v>0</v>
      </c>
      <c r="L36" s="239">
        <f>IF(OR(SUMIF(L$12:L35,2,L$12:L35)=2,SUMIF(L$12:L35,1,L$12:L35)=1,SUM(L$12:L35)=1,SUM(L$12:L35)=2),0,IF($C36+$ED35&gt;($ED$11*L$8),1,IF($C36+$D36+$E36+$F36+$ED35&gt;($ED$11*L$8),2,IF($C36+$D36+$E36+$F36+$G36+$ED35&gt;($ED$11*L$8),3,0))))</f>
        <v>0</v>
      </c>
      <c r="M36" s="239">
        <f>IF(OR(SUMIF(M$12:M35,2,M$12:M35)=2,SUMIF(M$12:M35,1,M$12:M35)=1,SUM(M$12:M35)=1,SUM(M$12:M35)=2),0,IF($C36+$ED35&gt;($ED$11*M$8),1,IF($C36+$D36+$E36+$F36+$ED35&gt;($ED$11*M$8),2,IF($C36+$D36+$E36+$F36+$G36+$ED35&gt;($ED$11*M$8),3,0))))</f>
        <v>0</v>
      </c>
      <c r="N36" s="239">
        <f>IF(OR(SUMIF(N$12:N35,2,N$12:N35)=2,SUMIF(N$12:N35,1,N$12:N35)=1,SUM(N$12:N35)=1,SUM(N$12:N35)=2),0,IF($C36+$ED35&gt;($ED$11*N$8),1,IF($C36+$D36+$E36+$F36+$ED35&gt;($ED$11*N$8),2,IF($C36+$D36+$E36+$F36+$G36+$ED35&gt;($ED$11*N$8),3,0))))</f>
        <v>0</v>
      </c>
      <c r="O36" s="239">
        <f>IF(OR(SUMIF(O$12:O35,2,O$12:O35)=2,SUMIF(O$12:O35,1,O$12:O35)=1,SUM(O$12:O35)=1,SUM(O$12:O35)=2),0,IF($C36+$ED35&gt;($ED$11*O$8),1,IF($C36+$D36+$E36+$F36+$ED35&gt;($ED$11*O$8),2,IF($C36+$D36+$E36+$F36+$G36+$ED35&gt;($ED$11*O$8),3,0))))</f>
        <v>0</v>
      </c>
      <c r="P36" s="239">
        <f>IF(OR(SUMIF(P$12:P35,2,P$12:P35)=2,SUMIF(P$12:P35,1,P$12:P35)=1,SUM(P$12:P35)=1,SUM(P$12:P35)=2),0,IF($C36+$ED35&gt;($ED$11*P$8),1,IF($C36+$D36+$E36+$F36+$ED35&gt;($ED$11*P$8),2,IF($C36+$D36+$E36+$F36+$G36+$ED35&gt;($ED$11*P$8),3,0))))</f>
        <v>0</v>
      </c>
      <c r="Q36" s="239">
        <f>IF(OR(SUMIF(Q$12:Q35,2,Q$12:Q35)=2,SUMIF(Q$12:Q35,1,Q$12:Q35)=1,SUM(Q$12:Q35)=1,SUM(Q$12:Q35)=2),0,IF($C36+$ED35&gt;($ED$11*Q$8),1,IF($C36+$D36+$E36+$F36+$ED35&gt;($ED$11*Q$8),2,IF($C36+$D36+$E36+$F36+$G36+$ED35&gt;($ED$11*Q$8),3,0))))</f>
        <v>0</v>
      </c>
      <c r="R36" s="239">
        <f>IF(OR(SUMIF(R$12:R35,2,R$12:R35)=2,SUMIF(R$12:R35,1,R$12:R35)=1,SUM(R$12:R35)=1,SUM(R$12:R35)=2),0,IF($C36+$ED35&gt;($ED$11*R$8),1,IF($C36+$D36+$E36+$F36+$ED35&gt;($ED$11*R$8),2,IF($C36+$D36+$E36+$F36+$G36+$ED35&gt;($ED$11*R$8),3,0))))</f>
        <v>0</v>
      </c>
      <c r="S36" s="239">
        <f>IF(OR(SUMIF(S$12:S35,2,S$12:S35)=2,SUMIF(S$12:S35,1,S$12:S35)=1,SUM(S$12:S35)=1,SUM(S$12:S35)=2),0,IF($C36+$ED35&gt;($ED$11*S$8),1,IF($C36+$D36+$E36+$F36+$ED35&gt;($ED$11*S$8),2,IF($C36+$D36+$E36+$F36+$G36+$ED35&gt;($ED$11*S$8),3,0))))</f>
        <v>0</v>
      </c>
      <c r="T36" s="239">
        <f>IF(OR(SUMIF(T$12:T35,2,T$12:T35)=2,SUMIF(T$12:T35,1,T$12:T35)=1,SUM(T$12:T35)=1,SUM(T$12:T35)=2),0,IF($C36+$ED35&gt;($ED$11*T$8),1,IF($C36+$D36+$E36+$F36+$ED35&gt;($ED$11*T$8),2,IF($C36+$D36+$E36+$F36+$G36+$ED35&gt;($ED$11*T$8),3,0))))</f>
        <v>0</v>
      </c>
      <c r="U36" s="239">
        <f>IF(OR(SUMIF(U$12:U35,2,U$12:U35)=2,SUMIF(U$12:U35,1,U$12:U35)=1,SUM(U$12:U35)=1,SUM(U$12:U35)=2),0,IF($C36+$ED35&gt;($ED$11*U$8),1,IF($C36+$D36+$E36+$F36+$ED35&gt;($ED$11*U$8),2,IF($C36+$D36+$E36+$F36+$G36+$ED35&gt;($ED$11*U$8),3,0))))</f>
        <v>0</v>
      </c>
      <c r="V36" s="239">
        <f>IF(OR(SUMIF(V$12:V35,2,V$12:V35)=2,SUMIF(V$12:V35,1,V$12:V35)=1,SUM(V$12:V35)=1,SUM(V$12:V35)=2),0,IF($C36+$ED35&gt;($ED$11*V$8),1,IF($C36+$D36+$E36+$F36+$ED35&gt;($ED$11*V$8),2,IF($C36+$D36+$E36+$F36+$G36+$ED35&gt;($ED$11*V$8),3,0))))</f>
        <v>0</v>
      </c>
      <c r="W36" s="239">
        <f>IF(OR(SUMIF(W$12:W35,2,W$12:W35)=2,SUMIF(W$12:W35,1,W$12:W35)=1,SUM(W$12:W35)=1,SUM(W$12:W35)=2),0,IF($C36+$ED35&gt;($ED$11*W$8),1,IF($C36+$D36+$E36+$F36+$ED35&gt;($ED$11*W$8),2,IF($C36+$D36+$E36+$F36+$G36+$ED35&gt;($ED$11*W$8),3,0))))</f>
        <v>0</v>
      </c>
      <c r="X36" s="239">
        <f>IF(OR(SUMIF(X$12:X35,2,X$12:X35)=2,SUMIF(X$12:X35,1,X$12:X35)=1,SUM(X$12:X35)=1,SUM(X$12:X35)=2),0,IF($C36+$ED35&gt;($ED$11*X$8),1,IF($C36+$D36+$E36+$F36+$ED35&gt;($ED$11*X$8),2,IF($C36+$D36+$E36+$F36+$G36+$ED35&gt;($ED$11*X$8),3,0))))</f>
        <v>0</v>
      </c>
      <c r="Y36" s="239">
        <f>IF(OR(SUMIF(Y$12:Y35,2,Y$12:Y35)=2,SUMIF(Y$12:Y35,1,Y$12:Y35)=1,SUM(Y$12:Y35)=1,SUM(Y$12:Y35)=2),0,IF($C36+$ED35&gt;($ED$11*Y$8),1,IF($C36+$D36+$E36+$F36+$ED35&gt;($ED$11*Y$8),2,IF($C36+$D36+$E36+$F36+$G36+$ED35&gt;($ED$11*Y$8),3,0))))</f>
        <v>0</v>
      </c>
      <c r="Z36" s="239">
        <f>IF(OR(SUMIF(Z$12:Z35,2,Z$12:Z35)=2,SUMIF(Z$12:Z35,1,Z$12:Z35)=1,SUM(Z$12:Z35)=1,SUM(Z$12:Z35)=2),0,IF($C36+$ED35&gt;($ED$11*Z$8),1,IF($C36+$D36+$E36+$F36+$ED35&gt;($ED$11*Z$8),2,IF($C36+$D36+$E36+$F36+$G36+$ED35&gt;($ED$11*Z$8),3,0))))</f>
        <v>0</v>
      </c>
      <c r="AA36" s="239">
        <f>IF(OR(SUMIF(AA$12:AA35,2,AA$12:AA35)=2,SUMIF(AA$12:AA35,1,AA$12:AA35)=1,SUM(AA$12:AA35)=1,SUM(AA$12:AA35)=2),0,IF($C36+$ED35&gt;($ED$11*AA$8),1,IF($C36+$D36+$E36+$F36+$ED35&gt;($ED$11*AA$8),2,IF($C36+$D36+$E36+$F36+$G36+$ED35&gt;($ED$11*AA$8),3,0))))</f>
        <v>0</v>
      </c>
      <c r="AB36" s="239">
        <f>IF(OR(SUMIF(AB$12:AB35,2,AB$12:AB35)=2,SUMIF(AB$12:AB35,1,AB$12:AB35)=1,SUM(AB$12:AB35)=1,SUM(AB$12:AB35)=2),0,IF($C36+$ED35&gt;($ED$11*AB$8),1,IF($C36+$D36+$E36+$F36+$ED35&gt;($ED$11*AB$8),2,IF($C36+$D36+$E36+$F36+$G36+$ED35&gt;($ED$11*AB$8),3,0))))</f>
        <v>0</v>
      </c>
      <c r="AC36" s="239">
        <f>IF(OR(SUMIF(AC$12:AC35,2,AC$12:AC35)=2,SUMIF(AC$12:AC35,1,AC$12:AC35)=1,SUM(AC$12:AC35)=1,SUM(AC$12:AC35)=2),0,IF($C36+$ED35&gt;($ED$11*AC$8),1,IF($C36+$D36+$E36+$F36+$ED35&gt;($ED$11*AC$8),2,IF($C36+$D36+$E36+$F36+$G36+$ED35&gt;($ED$11*AC$8),3,0))))</f>
        <v>0</v>
      </c>
      <c r="AD36" s="239">
        <f>IF(OR(SUMIF(AD$12:AD35,2,AD$12:AD35)=2,SUMIF(AD$12:AD35,1,AD$12:AD35)=1,SUM(AD$12:AD35)=1,SUM(AD$12:AD35)=2),0,IF($C36+$ED35&gt;($ED$11*AD$8),1,IF($C36+$D36+$E36+$F36+$ED35&gt;($ED$11*AD$8),2,IF($C36+$D36+$E36+$F36+$G36+$ED35&gt;($ED$11*AD$8),3,0))))</f>
        <v>0</v>
      </c>
      <c r="AE36" s="239">
        <f>IF(OR(SUMIF(AE$12:AE35,2,AE$12:AE35)=2,SUMIF(AE$12:AE35,1,AE$12:AE35)=1,SUM(AE$12:AE35)=1,SUM(AE$12:AE35)=2),0,IF($C36+$ED35&gt;($ED$11*AE$8),1,IF($C36+$D36+$E36+$F36+$ED35&gt;($ED$11*AE$8),2,IF($C36+$D36+$E36+$F36+$G36+$ED35&gt;($ED$11*AE$8),3,0))))</f>
        <v>0</v>
      </c>
      <c r="AF36" s="239">
        <f>IF(OR(SUMIF(AF$12:AF35,2,AF$12:AF35)=2,SUMIF(AF$12:AF35,1,AF$12:AF35)=1,SUM(AF$12:AF35)=1,SUM(AF$12:AF35)=2),0,IF($C36+$ED35&gt;($ED$11*AF$8),1,IF($C36+$D36+$E36+$F36+$ED35&gt;($ED$11*AF$8),2,IF($C36+$D36+$E36+$F36+$G36+$ED35&gt;($ED$11*AF$8),3,0))))</f>
        <v>0</v>
      </c>
      <c r="AG36" s="239">
        <f>IF(OR(SUMIF(AG$12:AG35,2,AG$12:AG35)=2,SUMIF(AG$12:AG35,1,AG$12:AG35)=1,SUM(AG$12:AG35)=1,SUM(AG$12:AG35)=2),0,IF($C36+$ED35&gt;($ED$11*AG$8),1,IF($C36+$D36+$E36+$F36+$ED35&gt;($ED$11*AG$8),2,IF($C36+$D36+$E36+$F36+$G36+$ED35&gt;($ED$11*AG$8),3,0))))</f>
        <v>0</v>
      </c>
      <c r="AH36" s="239">
        <f>IF(OR(SUMIF(AH$12:AH35,2,AH$12:AH35)=2,SUMIF(AH$12:AH35,1,AH$12:AH35)=1,SUM(AH$12:AH35)=1,SUM(AH$12:AH35)=2),0,IF($C36+$ED35&gt;($ED$11*AH$8),1,IF($C36+$D36+$E36+$F36+$ED35&gt;($ED$11*AH$8),2,IF($C36+$D36+$E36+$F36+$G36+$ED35&gt;($ED$11*AH$8),3,0))))</f>
        <v>0</v>
      </c>
      <c r="AI36" s="239">
        <f>IF(OR(SUMIF(AI$12:AI35,2,AI$12:AI35)=2,SUMIF(AI$12:AI35,1,AI$12:AI35)=1,SUM(AI$12:AI35)=1,SUM(AI$12:AI35)=2),0,IF($C36+$ED35&gt;($ED$11*AI$8),1,IF($C36+$D36+$E36+$F36+$ED35&gt;($ED$11*AI$8),2,IF($C36+$D36+$E36+$F36+$G36+$ED35&gt;($ED$11*AI$8),3,0))))</f>
        <v>0</v>
      </c>
      <c r="AJ36" s="239">
        <f>IF(OR(SUMIF(AJ$12:AJ35,2,AJ$12:AJ35)=2,SUMIF(AJ$12:AJ35,1,AJ$12:AJ35)=1,SUM(AJ$12:AJ35)=1,SUM(AJ$12:AJ35)=2),0,IF($C36+$ED35&gt;($ED$11*AJ$8),1,IF($C36+$D36+$E36+$F36+$ED35&gt;($ED$11*AJ$8),2,IF($C36+$D36+$E36+$F36+$G36+$ED35&gt;($ED$11*AJ$8),3,0))))</f>
        <v>0</v>
      </c>
      <c r="AK36" s="239">
        <f>IF(OR(SUMIF(AK$12:AK35,2,AK$12:AK35)=2,SUMIF(AK$12:AK35,1,AK$12:AK35)=1,SUM(AK$12:AK35)=1,SUM(AK$12:AK35)=2),0,IF($C36+$ED35&gt;($ED$11*AK$8),1,IF($C36+$D36+$E36+$F36+$ED35&gt;($ED$11*AK$8),2,IF($C36+$D36+$E36+$F36+$G36+$ED35&gt;($ED$11*AK$8),3,0))))</f>
        <v>0</v>
      </c>
      <c r="AL36" s="239">
        <f>IF(OR(SUMIF(AL$12:AL35,2,AL$12:AL35)=2,SUMIF(AL$12:AL35,1,AL$12:AL35)=1,SUM(AL$12:AL35)=1,SUM(AL$12:AL35)=2),0,IF($C36+$ED35&gt;($ED$11*AL$8),1,IF($C36+$D36+$E36+$F36+$ED35&gt;($ED$11*AL$8),2,IF($C36+$D36+$E36+$F36+$G36+$ED35&gt;($ED$11*AL$8),3,0))))</f>
        <v>0</v>
      </c>
      <c r="AM36" s="239">
        <f>IF(OR(SUMIF(AM$12:AM35,2,AM$12:AM35)=2,SUMIF(AM$12:AM35,1,AM$12:AM35)=1,SUM(AM$12:AM35)=1,SUM(AM$12:AM35)=2),0,IF($C36+$ED35&gt;($ED$11*AM$8),1,IF($C36+$D36+$E36+$F36+$ED35&gt;($ED$11*AM$8),2,IF($C36+$D36+$E36+$F36+$G36+$ED35&gt;($ED$11*AM$8),3,0))))</f>
        <v>0</v>
      </c>
      <c r="AN36" s="239">
        <f>IF(OR(SUMIF(AN$12:AN35,2,AN$12:AN35)=2,SUMIF(AN$12:AN35,1,AN$12:AN35)=1,SUM(AN$12:AN35)=1,SUM(AN$12:AN35)=2),0,IF($C36+$ED35&gt;($ED$11*AN$8),1,IF($C36+$D36+$E36+$F36+$ED35&gt;($ED$11*AN$8),2,IF($C36+$D36+$E36+$F36+$G36+$ED35&gt;($ED$11*AN$8),3,0))))</f>
        <v>0</v>
      </c>
      <c r="AO36" s="239">
        <f>IF(OR(SUMIF(AO$12:AO35,2,AO$12:AO35)=2,SUMIF(AO$12:AO35,1,AO$12:AO35)=1,SUM(AO$12:AO35)=1,SUM(AO$12:AO35)=2),0,IF($C36+$ED35&gt;($ED$11*AO$8),1,IF($C36+$D36+$E36+$F36+$ED35&gt;($ED$11*AO$8),2,IF($C36+$D36+$E36+$F36+$G36+$ED35&gt;($ED$11*AO$8),3,0))))</f>
        <v>0</v>
      </c>
      <c r="AP36" s="239">
        <f>IF(OR(SUMIF(AP$12:AP35,2,AP$12:AP35)=2,SUMIF(AP$12:AP35,1,AP$12:AP35)=1,SUM(AP$12:AP35)=1,SUM(AP$12:AP35)=2),0,IF($C36+$ED35&gt;($ED$11*AP$8),1,IF($C36+$D36+$E36+$F36+$ED35&gt;($ED$11*AP$8),2,IF($C36+$D36+$E36+$F36+$G36+$ED35&gt;($ED$11*AP$8),3,0))))</f>
        <v>0</v>
      </c>
      <c r="AQ36" s="239">
        <f>IF(OR(SUMIF(AQ$12:AQ35,2,AQ$12:AQ35)=2,SUMIF(AQ$12:AQ35,1,AQ$12:AQ35)=1,SUM(AQ$12:AQ35)=1,SUM(AQ$12:AQ35)=2),0,IF($C36+$ED35&gt;($ED$11*AQ$8),1,IF($C36+$D36+$E36+$F36+$ED35&gt;($ED$11*AQ$8),2,IF($C36+$D36+$E36+$F36+$G36+$ED35&gt;($ED$11*AQ$8),3,0))))</f>
        <v>0</v>
      </c>
      <c r="AR36" s="239">
        <f>IF(OR(SUMIF(AR$12:AR35,2,AR$12:AR35)=2,SUMIF(AR$12:AR35,1,AR$12:AR35)=1,SUM(AR$12:AR35)=1,SUM(AR$12:AR35)=2),0,IF($C36+$ED35&gt;($ED$11*AR$8),1,IF($C36+$D36+$E36+$F36+$ED35&gt;($ED$11*AR$8),2,IF($C36+$D36+$E36+$F36+$G36+$ED35&gt;($ED$11*AR$8),3,0))))</f>
        <v>0</v>
      </c>
      <c r="AS36" s="239">
        <f>IF(OR(SUMIF(AS$12:AS35,2,AS$12:AS35)=2,SUMIF(AS$12:AS35,1,AS$12:AS35)=1,SUM(AS$12:AS35)=1,SUM(AS$12:AS35)=2),0,IF($C36+$ED35&gt;($ED$11*AS$8),1,IF($C36+$D36+$E36+$F36+$ED35&gt;($ED$11*AS$8),2,IF($C36+$D36+$E36+$F36+$G36+$ED35&gt;($ED$11*AS$8),3,0))))</f>
        <v>0</v>
      </c>
      <c r="AT36" s="239">
        <f>IF(OR(SUMIF(AT$12:AT35,2,AT$12:AT35)=2,SUMIF(AT$12:AT35,1,AT$12:AT35)=1,SUM(AT$12:AT35)=1,SUM(AT$12:AT35)=2),0,IF($C36+$ED35&gt;($ED$11*AT$8),1,IF($C36+$D36+$E36+$F36+$ED35&gt;($ED$11*AT$8),2,IF($C36+$D36+$E36+$F36+$G36+$ED35&gt;($ED$11*AT$8),3,0))))</f>
        <v>0</v>
      </c>
      <c r="AU36" s="239">
        <f>IF(OR(SUMIF(AU$12:AU35,2,AU$12:AU35)=2,SUMIF(AU$12:AU35,1,AU$12:AU35)=1,SUM(AU$12:AU35)=1,SUM(AU$12:AU35)=2),0,IF($C36+$ED35&gt;($ED$11*AU$8),1,IF($C36+$D36+$E36+$F36+$ED35&gt;($ED$11*AU$8),2,IF($C36+$D36+$E36+$F36+$G36+$ED35&gt;($ED$11*AU$8),3,0))))</f>
        <v>0</v>
      </c>
      <c r="AV36" s="239">
        <f>IF(OR(SUMIF(AV$12:AV35,2,AV$12:AV35)=2,SUMIF(AV$12:AV35,1,AV$12:AV35)=1,SUM(AV$12:AV35)=1,SUM(AV$12:AV35)=2),0,IF($C36+$ED35&gt;($ED$11*AV$8),1,IF($C36+$D36+$E36+$F36+$ED35&gt;($ED$11*AV$8),2,IF($C36+$D36+$E36+$F36+$G36+$ED35&gt;($ED$11*AV$8),3,0))))</f>
        <v>0</v>
      </c>
      <c r="AW36" s="239">
        <f>IF(OR(SUMIF(AW$12:AW35,2,AW$12:AW35)=2,SUMIF(AW$12:AW35,1,AW$12:AW35)=1,SUM(AW$12:AW35)=1,SUM(AW$12:AW35)=2),0,IF($C36+$ED35&gt;($ED$11*AW$8),1,IF($C36+$D36+$E36+$F36+$ED35&gt;($ED$11*AW$8),2,IF($C36+$D36+$E36+$F36+$G36+$ED35&gt;($ED$11*AW$8),3,0))))</f>
        <v>0</v>
      </c>
      <c r="AX36" s="239">
        <f>IF(OR(SUMIF(AX$12:AX35,2,AX$12:AX35)=2,SUMIF(AX$12:AX35,1,AX$12:AX35)=1,SUM(AX$12:AX35)=1,SUM(AX$12:AX35)=2),0,IF($C36+$ED35&gt;($ED$11*AX$8),1,IF($C36+$D36+$E36+$F36+$ED35&gt;($ED$11*AX$8),2,IF($C36+$D36+$E36+$F36+$G36+$ED35&gt;($ED$11*AX$8),3,0))))</f>
        <v>0</v>
      </c>
      <c r="AY36" s="239">
        <f>IF(OR(SUMIF(AY$12:AY35,2,AY$12:AY35)=2,SUMIF(AY$12:AY35,1,AY$12:AY35)=1,SUM(AY$12:AY35)=1,SUM(AY$12:AY35)=2),0,IF($C36+$ED35&gt;($ED$11*AY$8),1,IF($C36+$D36+$E36+$F36+$ED35&gt;($ED$11*AY$8),2,IF($C36+$D36+$E36+$F36+$G36+$ED35&gt;($ED$11*AY$8),3,0))))</f>
        <v>0</v>
      </c>
      <c r="AZ36" s="239">
        <f>IF(OR(SUMIF(AZ$12:AZ35,2,AZ$12:AZ35)=2,SUMIF(AZ$12:AZ35,1,AZ$12:AZ35)=1,SUM(AZ$12:AZ35)=1,SUM(AZ$12:AZ35)=2),0,IF($C36+$ED35&gt;($ED$11*AZ$8),1,IF($C36+$D36+$E36+$F36+$ED35&gt;($ED$11*AZ$8),2,IF($C36+$D36+$E36+$F36+$G36+$ED35&gt;($ED$11*AZ$8),3,0))))</f>
        <v>0</v>
      </c>
      <c r="BA36" s="239">
        <f>IF(OR(SUMIF(BA$12:BA35,2,BA$12:BA35)=2,SUMIF(BA$12:BA35,1,BA$12:BA35)=1,SUM(BA$12:BA35)=1,SUM(BA$12:BA35)=2),0,IF($C36+$ED35&gt;($ED$11*BA$8),1,IF($C36+$D36+$E36+$F36+$ED35&gt;($ED$11*BA$8),2,IF($C36+$D36+$E36+$F36+$G36+$ED35&gt;($ED$11*BA$8),3,0))))</f>
        <v>0</v>
      </c>
      <c r="BB36" s="239">
        <f>IF(OR(SUMIF(BB$12:BB35,2,BB$12:BB35)=2,SUMIF(BB$12:BB35,1,BB$12:BB35)=1,SUM(BB$12:BB35)=1,SUM(BB$12:BB35)=2),0,IF($C36+$ED35&gt;($ED$11*BB$8),1,IF($C36+$D36+$E36+$F36+$ED35&gt;($ED$11*BB$8),2,IF($C36+$D36+$E36+$F36+$G36+$ED35&gt;($ED$11*BB$8),3,0))))</f>
        <v>0</v>
      </c>
      <c r="BC36" s="239">
        <f>IF(OR(SUMIF(BC$12:BC35,2,BC$12:BC35)=2,SUMIF(BC$12:BC35,1,BC$12:BC35)=1,SUM(BC$12:BC35)=1,SUM(BC$12:BC35)=2),0,IF($C36+$ED35&gt;($ED$11*BC$8),1,IF($C36+$D36+$E36+$F36+$ED35&gt;($ED$11*BC$8),2,IF($C36+$D36+$E36+$F36+$G36+$ED35&gt;($ED$11*BC$8),3,0))))</f>
        <v>0</v>
      </c>
      <c r="BD36" s="239">
        <f>IF(OR(SUMIF(BD$12:BD35,2,BD$12:BD35)=2,SUMIF(BD$12:BD35,1,BD$12:BD35)=1,SUM(BD$12:BD35)=1,SUM(BD$12:BD35)=2),0,IF($C36+$ED35&gt;($ED$11*BD$8),1,IF($C36+$D36+$E36+$F36+$ED35&gt;($ED$11*BD$8),2,IF($C36+$D36+$E36+$F36+$G36+$ED35&gt;($ED$11*BD$8),3,0))))</f>
        <v>0</v>
      </c>
      <c r="BE36" s="239">
        <f>IF(OR(SUMIF(BE$12:BE35,2,BE$12:BE35)=2,SUMIF(BE$12:BE35,1,BE$12:BE35)=1,SUM(BE$12:BE35)=1,SUM(BE$12:BE35)=2),0,IF($C36+$ED35&gt;($ED$11*BE$8),1,IF($C36+$D36+$E36+$F36+$ED35&gt;($ED$11*BE$8),2,IF($C36+$D36+$E36+$F36+$G36+$ED35&gt;($ED$11*BE$8),3,0))))</f>
        <v>0</v>
      </c>
      <c r="BF36" s="239">
        <f>IF(OR(SUMIF(BF$12:BF35,2,BF$12:BF35)=2,SUMIF(BF$12:BF35,1,BF$12:BF35)=1,SUM(BF$12:BF35)=1,SUM(BF$12:BF35)=2),0,IF($C36+$ED35&gt;($ED$11*BF$8),1,IF($C36+$D36+$E36+$F36+$ED35&gt;($ED$11*BF$8),2,IF($C36+$D36+$E36+$F36+$G36+$ED35&gt;($ED$11*BF$8),3,0))))</f>
        <v>0</v>
      </c>
      <c r="BG36" s="239">
        <f>IF(OR(SUMIF(BG$12:BG35,2,BG$12:BG35)=2,SUMIF(BG$12:BG35,1,BG$12:BG35)=1,SUM(BG$12:BG35)=1,SUM(BG$12:BG35)=2),0,IF($C36+$ED35&gt;($ED$11*BG$8),1,IF($C36+$D36+$E36+$F36+$ED35&gt;($ED$11*BG$8),2,IF($C36+$D36+$E36+$F36+$G36+$ED35&gt;($ED$11*BG$8),3,0))))</f>
        <v>0</v>
      </c>
      <c r="BH36" s="239">
        <f>IF(OR(SUMIF(BH$12:BH35,2,BH$12:BH35)=2,SUMIF(BH$12:BH35,1,BH$12:BH35)=1,SUM(BH$12:BH35)=1,SUM(BH$12:BH35)=2),0,IF($C36+$ED35&gt;($ED$11*BH$8),1,IF($C36+$D36+$E36+$F36+$ED35&gt;($ED$11*BH$8),2,IF($C36+$D36+$E36+$F36+$G36+$ED35&gt;($ED$11*BH$8),3,0))))</f>
        <v>0</v>
      </c>
      <c r="BI36" s="239">
        <f>IF(OR(SUMIF(BI$12:BI35,2,BI$12:BI35)=2,SUMIF(BI$12:BI35,1,BI$12:BI35)=1,SUM(BI$12:BI35)=1,SUM(BI$12:BI35)=2),0,IF($C36+$ED35&gt;($ED$11*BI$8),1,IF($C36+$D36+$E36+$F36+$ED35&gt;($ED$11*BI$8),2,IF($C36+$D36+$E36+$F36+$G36+$ED35&gt;($ED$11*BI$8),3,0))))</f>
        <v>0</v>
      </c>
      <c r="BJ36" s="239">
        <f>IF(OR(SUMIF(BJ$12:BJ35,2,BJ$12:BJ35)=2,SUMIF(BJ$12:BJ35,1,BJ$12:BJ35)=1,SUM(BJ$12:BJ35)=1,SUM(BJ$12:BJ35)=2),0,IF($C36+$ED35&gt;($ED$11*BJ$8),1,IF($C36+$D36+$E36+$F36+$ED35&gt;($ED$11*BJ$8),2,IF($C36+$D36+$E36+$F36+$G36+$ED35&gt;($ED$11*BJ$8),3,0))))</f>
        <v>0</v>
      </c>
      <c r="BK36" s="239">
        <f>IF(OR(SUMIF(BK$12:BK35,2,BK$12:BK35)=2,SUMIF(BK$12:BK35,1,BK$12:BK35)=1,SUM(BK$12:BK35)=1,SUM(BK$12:BK35)=2),0,IF($C36+$ED35&gt;($ED$11*BK$8),1,IF($C36+$D36+$E36+$F36+$ED35&gt;($ED$11*BK$8),2,IF($C36+$D36+$E36+$F36+$G36+$ED35&gt;($ED$11*BK$8),3,0))))</f>
        <v>0</v>
      </c>
      <c r="BL36" s="239">
        <f>IF(OR(SUMIF(BL$12:BL35,2,BL$12:BL35)=2,SUMIF(BL$12:BL35,1,BL$12:BL35)=1,SUM(BL$12:BL35)=1,SUM(BL$12:BL35)=2),0,IF($C36+$ED35&gt;($ED$11*BL$8),1,IF($C36+$D36+$E36+$F36+$ED35&gt;($ED$11*BL$8),2,IF($C36+$D36+$E36+$F36+$G36+$ED35&gt;($ED$11*BL$8),3,0))))</f>
        <v>0</v>
      </c>
      <c r="BM36" s="239">
        <f>IF(OR(SUMIF(BM$12:BM35,2,BM$12:BM35)=2,SUMIF(BM$12:BM35,1,BM$12:BM35)=1,SUM(BM$12:BM35)=1,SUM(BM$12:BM35)=2),0,IF($C36+$ED35&gt;($ED$11*BM$8),1,IF($C36+$D36+$E36+$F36+$ED35&gt;($ED$11*BM$8),2,IF($C36+$D36+$E36+$F36+$G36+$ED35&gt;($ED$11*BM$8),3,0))))</f>
        <v>0</v>
      </c>
      <c r="BN36" s="239">
        <f>IF(OR(SUMIF(BN$12:BN35,2,BN$12:BN35)=2,SUMIF(BN$12:BN35,1,BN$12:BN35)=1,SUM(BN$12:BN35)=1,SUM(BN$12:BN35)=2),0,IF($C36+$ED35&gt;($ED$11*BN$8),1,IF($C36+$D36+$E36+$F36+$ED35&gt;($ED$11*BN$8),2,IF($C36+$D36+$E36+$F36+$G36+$ED35&gt;($ED$11*BN$8),3,0))))</f>
        <v>0</v>
      </c>
      <c r="BO36" s="239">
        <f>IF(OR(SUMIF(BO$12:BO35,2,BO$12:BO35)=2,SUMIF(BO$12:BO35,1,BO$12:BO35)=1,SUM(BO$12:BO35)=1,SUM(BO$12:BO35)=2),0,IF($C36+$ED35&gt;($ED$11*BO$8),1,IF($C36+$D36+$E36+$F36+$ED35&gt;($ED$11*BO$8),2,IF($C36+$D36+$E36+$F36+$G36+$ED35&gt;($ED$11*BO$8),3,0))))</f>
        <v>0</v>
      </c>
      <c r="BP36" s="239">
        <f>IF(OR(SUMIF(BP$12:BP35,2,BP$12:BP35)=2,SUMIF(BP$12:BP35,1,BP$12:BP35)=1,SUM(BP$12:BP35)=1,SUM(BP$12:BP35)=2),0,IF($C36+$ED35&gt;($ED$11*BP$8),1,IF($C36+$D36+$E36+$F36+$ED35&gt;($ED$11*BP$8),2,IF($C36+$D36+$E36+$F36+$G36+$ED35&gt;($ED$11*BP$8),3,0))))</f>
        <v>0</v>
      </c>
      <c r="BQ36" s="239">
        <f>IF(OR(SUMIF(BQ$12:BQ35,2,BQ$12:BQ35)=2,SUMIF(BQ$12:BQ35,1,BQ$12:BQ35)=1,SUM(BQ$12:BQ35)=1,SUM(BQ$12:BQ35)=2),0,IF($C36+$ED35&gt;($ED$11*BQ$8),1,IF($C36+$D36+$E36+$F36+$ED35&gt;($ED$11*BQ$8),2,IF($C36+$D36+$E36+$F36+$G36+$ED35&gt;($ED$11*BQ$8),3,0))))</f>
        <v>0</v>
      </c>
      <c r="BR36" s="239">
        <f>IF(OR(SUMIF(BR$12:BR35,2,BR$12:BR35)=2,SUMIF(BR$12:BR35,1,BR$12:BR35)=1,SUM(BR$12:BR35)=1,SUM(BR$12:BR35)=2),0,IF($C36+$ED35&gt;($ED$11*BR$8),1,IF($C36+$D36+$E36+$F36+$ED35&gt;($ED$11*BR$8),2,IF($C36+$D36+$E36+$F36+$G36+$ED35&gt;($ED$11*BR$8),3,0))))</f>
        <v>0</v>
      </c>
      <c r="BS36" s="239">
        <f>IF(OR(SUMIF(BS$12:BS35,2,BS$12:BS35)=2,SUMIF(BS$12:BS35,1,BS$12:BS35)=1,SUM(BS$12:BS35)=1,SUM(BS$12:BS35)=2),0,IF($C36+$ED35&gt;($ED$11*BS$8),1,IF($C36+$D36+$E36+$F36+$ED35&gt;($ED$11*BS$8),2,IF($C36+$D36+$E36+$F36+$G36+$ED35&gt;($ED$11*BS$8),3,0))))</f>
        <v>0</v>
      </c>
      <c r="BT36" s="239">
        <f>IF(OR(SUMIF(BT$12:BT35,2,BT$12:BT35)=2,SUMIF(BT$12:BT35,1,BT$12:BT35)=1,SUM(BT$12:BT35)=1,SUM(BT$12:BT35)=2),0,IF($C36+$ED35&gt;($ED$11*BT$8),1,IF($C36+$D36+$E36+$F36+$ED35&gt;($ED$11*BT$8),2,IF($C36+$D36+$E36+$F36+$G36+$ED35&gt;($ED$11*BT$8),3,0))))</f>
        <v>0</v>
      </c>
      <c r="BU36" s="239">
        <f>IF(OR(SUMIF(BU$12:BU35,2,BU$12:BU35)=2,SUMIF(BU$12:BU35,1,BU$12:BU35)=1,SUM(BU$12:BU35)=1,SUM(BU$12:BU35)=2),0,IF($C36+$ED35&gt;($ED$11*BU$8),1,IF($C36+$D36+$E36+$F36+$ED35&gt;($ED$11*BU$8),2,IF($C36+$D36+$E36+$F36+$G36+$ED35&gt;($ED$11*BU$8),3,0))))</f>
        <v>0</v>
      </c>
      <c r="BV36" s="239">
        <f>IF(OR(SUMIF(BV$12:BV35,2,BV$12:BV35)=2,SUMIF(BV$12:BV35,1,BV$12:BV35)=1,SUM(BV$12:BV35)=1,SUM(BV$12:BV35)=2),0,IF($C36+$ED35&gt;($ED$11*BV$8),1,IF($C36+$D36+$E36+$F36+$ED35&gt;($ED$11*BV$8),2,IF($C36+$D36+$E36+$F36+$G36+$ED35&gt;($ED$11*BV$8),3,0))))</f>
        <v>0</v>
      </c>
      <c r="BW36" s="239">
        <f>IF(OR(SUMIF(BW$12:BW35,2,BW$12:BW35)=2,SUMIF(BW$12:BW35,1,BW$12:BW35)=1,SUM(BW$12:BW35)=1,SUM(BW$12:BW35)=2),0,IF($C36+$ED35&gt;($ED$11*BW$8),1,IF($C36+$D36+$E36+$F36+$ED35&gt;($ED$11*BW$8),2,IF($C36+$D36+$E36+$F36+$G36+$ED35&gt;($ED$11*BW$8),3,0))))</f>
        <v>0</v>
      </c>
      <c r="BX36" s="239">
        <f>IF(OR(SUMIF(BX$12:BX35,2,BX$12:BX35)=2,SUMIF(BX$12:BX35,1,BX$12:BX35)=1,SUM(BX$12:BX35)=1,SUM(BX$12:BX35)=2),0,IF($C36+$ED35&gt;($ED$11*BX$8),1,IF($C36+$D36+$E36+$F36+$ED35&gt;($ED$11*BX$8),2,IF($C36+$D36+$E36+$F36+$G36+$ED35&gt;($ED$11*BX$8),3,0))))</f>
        <v>0</v>
      </c>
      <c r="BY36" s="239">
        <f>IF(OR(SUMIF(BY$12:BY35,2,BY$12:BY35)=2,SUMIF(BY$12:BY35,1,BY$12:BY35)=1,SUM(BY$12:BY35)=1,SUM(BY$12:BY35)=2),0,IF($C36+$ED35&gt;($ED$11*BY$8),1,IF($C36+$D36+$E36+$F36+$ED35&gt;($ED$11*BY$8),2,IF($C36+$D36+$E36+$F36+$G36+$ED35&gt;($ED$11*BY$8),3,0))))</f>
        <v>0</v>
      </c>
      <c r="BZ36" s="239">
        <f>IF(OR(SUMIF(BZ$12:BZ35,2,BZ$12:BZ35)=2,SUMIF(BZ$12:BZ35,1,BZ$12:BZ35)=1,SUM(BZ$12:BZ35)=1,SUM(BZ$12:BZ35)=2),0,IF($C36+$ED35&gt;($ED$11*BZ$8),1,IF($C36+$D36+$E36+$F36+$ED35&gt;($ED$11*BZ$8),2,IF($C36+$D36+$E36+$F36+$G36+$ED35&gt;($ED$11*BZ$8),3,0))))</f>
        <v>0</v>
      </c>
      <c r="CA36" s="239">
        <f>IF(OR(SUMIF(CA$12:CA35,2,CA$12:CA35)=2,SUMIF(CA$12:CA35,1,CA$12:CA35)=1,SUM(CA$12:CA35)=1,SUM(CA$12:CA35)=2),0,IF($C36+$ED35&gt;($ED$11*CA$8),1,IF($C36+$D36+$E36+$F36+$ED35&gt;($ED$11*CA$8),2,IF($C36+$D36+$E36+$F36+$G36+$ED35&gt;($ED$11*CA$8),3,0))))</f>
        <v>0</v>
      </c>
      <c r="CB36" s="239">
        <f>IF(OR(SUMIF(CB$12:CB35,2,CB$12:CB35)=2,SUMIF(CB$12:CB35,1,CB$12:CB35)=1,SUM(CB$12:CB35)=1,SUM(CB$12:CB35)=2),0,IF($C36+$ED35&gt;($ED$11*CB$8),1,IF($C36+$D36+$E36+$F36+$ED35&gt;($ED$11*CB$8),2,IF($C36+$D36+$E36+$F36+$G36+$ED35&gt;($ED$11*CB$8),3,0))))</f>
        <v>0</v>
      </c>
      <c r="CC36" s="239">
        <f>IF(OR(SUMIF(CC$12:CC35,2,CC$12:CC35)=2,SUMIF(CC$12:CC35,1,CC$12:CC35)=1,SUM(CC$12:CC35)=1,SUM(CC$12:CC35)=2),0,IF($C36+$ED35&gt;($ED$11*CC$8),1,IF($C36+$D36+$E36+$F36+$ED35&gt;($ED$11*CC$8),2,IF($C36+$D36+$E36+$F36+$G36+$ED35&gt;($ED$11*CC$8),3,0))))</f>
        <v>0</v>
      </c>
      <c r="CD36" s="239">
        <f>IF(OR(SUMIF(CD$12:CD35,2,CD$12:CD35)=2,SUMIF(CD$12:CD35,1,CD$12:CD35)=1,SUM(CD$12:CD35)=1,SUM(CD$12:CD35)=2),0,IF($C36+$ED35&gt;($ED$11*CD$8),1,IF($C36+$D36+$E36+$F36+$ED35&gt;($ED$11*CD$8),2,IF($C36+$D36+$E36+$F36+$G36+$ED35&gt;($ED$11*CD$8),3,0))))</f>
        <v>0</v>
      </c>
      <c r="CE36" s="239">
        <f>IF(OR(SUMIF(CE$12:CE35,2,CE$12:CE35)=2,SUMIF(CE$12:CE35,1,CE$12:CE35)=1,SUM(CE$12:CE35)=1,SUM(CE$12:CE35)=2),0,IF($C36+$ED35&gt;($ED$11*CE$8),1,IF($C36+$D36+$E36+$F36+$ED35&gt;($ED$11*CE$8),2,IF($C36+$D36+$E36+$F36+$G36+$ED35&gt;($ED$11*CE$8),3,0))))</f>
        <v>0</v>
      </c>
      <c r="CF36" s="239">
        <f>IF(OR(SUMIF(CF$12:CF35,2,CF$12:CF35)=2,SUMIF(CF$12:CF35,1,CF$12:CF35)=1,SUM(CF$12:CF35)=1,SUM(CF$12:CF35)=2),0,IF($C36+$ED35&gt;($ED$11*CF$8),1,IF($C36+$D36+$E36+$F36+$ED35&gt;($ED$11*CF$8),2,IF($C36+$D36+$E36+$F36+$G36+$ED35&gt;($ED$11*CF$8),3,0))))</f>
        <v>0</v>
      </c>
      <c r="CG36" s="239">
        <f>IF(OR(SUMIF(CG$12:CG35,2,CG$12:CG35)=2,SUMIF(CG$12:CG35,1,CG$12:CG35)=1,SUM(CG$12:CG35)=1,SUM(CG$12:CG35)=2),0,IF($C36+$ED35&gt;($ED$11*CG$8),1,IF($C36+$D36+$E36+$F36+$ED35&gt;($ED$11*CG$8),2,IF($C36+$D36+$E36+$F36+$G36+$ED35&gt;($ED$11*CG$8),3,0))))</f>
        <v>0</v>
      </c>
      <c r="CH36" s="239">
        <f>IF(OR(SUMIF(CH$12:CH35,2,CH$12:CH35)=2,SUMIF(CH$12:CH35,1,CH$12:CH35)=1,SUM(CH$12:CH35)=1,SUM(CH$12:CH35)=2),0,IF($C36+$ED35&gt;($ED$11*CH$8),1,IF($C36+$D36+$E36+$F36+$ED35&gt;($ED$11*CH$8),2,IF($C36+$D36+$E36+$F36+$G36+$ED35&gt;($ED$11*CH$8),3,0))))</f>
        <v>0</v>
      </c>
      <c r="CI36" s="239">
        <f>IF(OR(SUMIF(CI$12:CI35,2,CI$12:CI35)=2,SUMIF(CI$12:CI35,1,CI$12:CI35)=1,SUM(CI$12:CI35)=1,SUM(CI$12:CI35)=2),0,IF($C36+$ED35&gt;($ED$11*CI$8),1,IF($C36+$D36+$E36+$F36+$ED35&gt;($ED$11*CI$8),2,IF($C36+$D36+$E36+$F36+$G36+$ED35&gt;($ED$11*CI$8),3,0))))</f>
        <v>0</v>
      </c>
      <c r="CJ36" s="239">
        <f>IF(OR(SUMIF(CJ$12:CJ35,2,CJ$12:CJ35)=2,SUMIF(CJ$12:CJ35,1,CJ$12:CJ35)=1,SUM(CJ$12:CJ35)=1,SUM(CJ$12:CJ35)=2),0,IF($C36+$ED35&gt;($ED$11*CJ$8),1,IF($C36+$D36+$E36+$F36+$ED35&gt;($ED$11*CJ$8),2,IF($C36+$D36+$E36+$F36+$G36+$ED35&gt;($ED$11*CJ$8),3,0))))</f>
        <v>0</v>
      </c>
      <c r="CK36" s="239">
        <f>IF(OR(SUMIF(CK$12:CK35,2,CK$12:CK35)=2,SUMIF(CK$12:CK35,1,CK$12:CK35)=1,SUM(CK$12:CK35)=1,SUM(CK$12:CK35)=2),0,IF($C36+$ED35&gt;($ED$11*CK$8),1,IF($C36+$D36+$E36+$F36+$ED35&gt;($ED$11*CK$8),2,IF($C36+$D36+$E36+$F36+$G36+$ED35&gt;($ED$11*CK$8),3,0))))</f>
        <v>0</v>
      </c>
      <c r="CL36" s="239">
        <f>IF(OR(SUMIF(CL$12:CL35,2,CL$12:CL35)=2,SUMIF(CL$12:CL35,1,CL$12:CL35)=1,SUM(CL$12:CL35)=1,SUM(CL$12:CL35)=2),0,IF($C36+$ED35&gt;($ED$11*CL$8),1,IF($C36+$D36+$E36+$F36+$ED35&gt;($ED$11*CL$8),2,IF($C36+$D36+$E36+$F36+$G36+$ED35&gt;($ED$11*CL$8),3,0))))</f>
        <v>0</v>
      </c>
      <c r="CM36" s="239">
        <f>IF(OR(SUMIF(CM$12:CM35,2,CM$12:CM35)=2,SUMIF(CM$12:CM35,1,CM$12:CM35)=1,SUM(CM$12:CM35)=1,SUM(CM$12:CM35)=2),0,IF($C36+$ED35&gt;($ED$11*CM$8),1,IF($C36+$D36+$E36+$F36+$ED35&gt;($ED$11*CM$8),2,IF($C36+$D36+$E36+$F36+$G36+$ED35&gt;($ED$11*CM$8),3,0))))</f>
        <v>0</v>
      </c>
      <c r="CN36" s="239">
        <f>IF(OR(SUMIF(CN$12:CN35,2,CN$12:CN35)=2,SUMIF(CN$12:CN35,1,CN$12:CN35)=1,SUM(CN$12:CN35)=1,SUM(CN$12:CN35)=2),0,IF($C36+$ED35&gt;($ED$11*CN$8),1,IF($C36+$D36+$E36+$F36+$ED35&gt;($ED$11*CN$8),2,IF($C36+$D36+$E36+$F36+$G36+$ED35&gt;($ED$11*CN$8),3,0))))</f>
        <v>0</v>
      </c>
      <c r="CO36" s="239">
        <f>IF(OR(SUMIF(CO$12:CO35,2,CO$12:CO35)=2,SUMIF(CO$12:CO35,1,CO$12:CO35)=1,SUM(CO$12:CO35)=1,SUM(CO$12:CO35)=2),0,IF($C36+$ED35&gt;($ED$11*CO$8),1,IF($C36+$D36+$E36+$F36+$ED35&gt;($ED$11*CO$8),2,IF($C36+$D36+$E36+$F36+$G36+$ED35&gt;($ED$11*CO$8),3,0))))</f>
        <v>0</v>
      </c>
      <c r="CP36" s="239">
        <f>IF(OR(SUMIF(CP$12:CP35,2,CP$12:CP35)=2,SUMIF(CP$12:CP35,1,CP$12:CP35)=1,SUM(CP$12:CP35)=1,SUM(CP$12:CP35)=2),0,IF($C36+$ED35&gt;($ED$11*CP$8),1,IF($C36+$D36+$E36+$F36+$ED35&gt;($ED$11*CP$8),2,IF($C36+$D36+$E36+$F36+$G36+$ED35&gt;($ED$11*CP$8),3,0))))</f>
        <v>0</v>
      </c>
      <c r="CQ36" s="239">
        <f>IF(OR(SUMIF(CQ$12:CQ35,2,CQ$12:CQ35)=2,SUMIF(CQ$12:CQ35,1,CQ$12:CQ35)=1,SUM(CQ$12:CQ35)=1,SUM(CQ$12:CQ35)=2),0,IF($C36+$ED35&gt;($ED$11*CQ$8),1,IF($C36+$D36+$E36+$F36+$ED35&gt;($ED$11*CQ$8),2,IF($C36+$D36+$E36+$F36+$G36+$ED35&gt;($ED$11*CQ$8),3,0))))</f>
        <v>0</v>
      </c>
      <c r="CR36" s="239">
        <f>IF(OR(SUMIF(CR$12:CR35,2,CR$12:CR35)=2,SUMIF(CR$12:CR35,1,CR$12:CR35)=1,SUM(CR$12:CR35)=1,SUM(CR$12:CR35)=2),0,IF($C36+$ED35&gt;($ED$11*CR$8),1,IF($C36+$D36+$E36+$F36+$ED35&gt;($ED$11*CR$8),2,IF($C36+$D36+$E36+$F36+$G36+$ED35&gt;($ED$11*CR$8),3,0))))</f>
        <v>0</v>
      </c>
      <c r="CS36" s="239">
        <f>IF(OR(SUMIF(CS$12:CS35,2,CS$12:CS35)=2,SUMIF(CS$12:CS35,1,CS$12:CS35)=1,SUM(CS$12:CS35)=1,SUM(CS$12:CS35)=2),0,IF($C36+$ED35&gt;($ED$11*CS$8),1,IF($C36+$D36+$E36+$F36+$ED35&gt;($ED$11*CS$8),2,IF($C36+$D36+$E36+$F36+$G36+$ED35&gt;($ED$11*CS$8),3,0))))</f>
        <v>0</v>
      </c>
      <c r="CT36" s="239">
        <f>IF(OR(SUMIF(CT$12:CT35,2,CT$12:CT35)=2,SUMIF(CT$12:CT35,1,CT$12:CT35)=1,SUM(CT$12:CT35)=1,SUM(CT$12:CT35)=2),0,IF($C36+$ED35&gt;($ED$11*CT$8),1,IF($C36+$D36+$E36+$F36+$ED35&gt;($ED$11*CT$8),2,IF($C36+$D36+$E36+$F36+$G36+$ED35&gt;($ED$11*CT$8),3,0))))</f>
        <v>0</v>
      </c>
      <c r="CU36" s="239">
        <f>IF(OR(SUMIF(CU$12:CU35,2,CU$12:CU35)=2,SUMIF(CU$12:CU35,1,CU$12:CU35)=1,SUM(CU$12:CU35)=1,SUM(CU$12:CU35)=2),0,IF($C36+$ED35&gt;($ED$11*CU$8),1,IF($C36+$D36+$E36+$F36+$ED35&gt;($ED$11*CU$8),2,IF($C36+$D36+$E36+$F36+$G36+$ED35&gt;($ED$11*CU$8),3,0))))</f>
        <v>0</v>
      </c>
      <c r="CV36" s="239">
        <f>IF(OR(SUMIF(CV$12:CV35,2,CV$12:CV35)=2,SUMIF(CV$12:CV35,1,CV$12:CV35)=1,SUM(CV$12:CV35)=1,SUM(CV$12:CV35)=2),0,IF($C36+$ED35&gt;($ED$11*CV$8),1,IF($C36+$D36+$E36+$F36+$ED35&gt;($ED$11*CV$8),2,IF($C36+$D36+$E36+$F36+$G36+$ED35&gt;($ED$11*CV$8),3,0))))</f>
        <v>0</v>
      </c>
      <c r="CW36" s="239">
        <f>IF(OR(SUMIF(CW$12:CW35,2,CW$12:CW35)=2,SUMIF(CW$12:CW35,1,CW$12:CW35)=1,SUM(CW$12:CW35)=1,SUM(CW$12:CW35)=2),0,IF($C36+$ED35&gt;($ED$11*CW$8),1,IF($C36+$D36+$E36+$F36+$ED35&gt;($ED$11*CW$8),2,IF($C36+$D36+$E36+$F36+$G36+$ED35&gt;($ED$11*CW$8),3,0))))</f>
        <v>0</v>
      </c>
      <c r="CX36" s="239">
        <f>IF(OR(SUMIF(CX$12:CX35,2,CX$12:CX35)=2,SUMIF(CX$12:CX35,1,CX$12:CX35)=1,SUM(CX$12:CX35)=1,SUM(CX$12:CX35)=2),0,IF($C36+$ED35&gt;($ED$11*CX$8),1,IF($C36+$D36+$E36+$F36+$ED35&gt;($ED$11*CX$8),2,IF($C36+$D36+$E36+$F36+$G36+$ED35&gt;($ED$11*CX$8),3,0))))</f>
        <v>0</v>
      </c>
      <c r="CY36" s="239">
        <f>IF(OR(SUMIF(CY$12:CY35,2,CY$12:CY35)=2,SUMIF(CY$12:CY35,1,CY$12:CY35)=1,SUM(CY$12:CY35)=1,SUM(CY$12:CY35)=2),0,IF($C36+$ED35&gt;($ED$11*CY$8),1,IF($C36+$D36+$E36+$F36+$ED35&gt;($ED$11*CY$8),2,IF($C36+$D36+$E36+$F36+$G36+$ED35&gt;($ED$11*CY$8),3,0))))</f>
        <v>0</v>
      </c>
      <c r="CZ36" s="239">
        <f>IF(OR(SUMIF(CZ$12:CZ35,2,CZ$12:CZ35)=2,SUMIF(CZ$12:CZ35,1,CZ$12:CZ35)=1,SUM(CZ$12:CZ35)=1,SUM(CZ$12:CZ35)=2),0,IF($C36+$ED35&gt;($ED$11*CZ$8),1,IF($C36+$D36+$E36+$F36+$ED35&gt;($ED$11*CZ$8),2,IF($C36+$D36+$E36+$F36+$G36+$ED35&gt;($ED$11*CZ$8),3,0))))</f>
        <v>0</v>
      </c>
      <c r="DA36" s="239">
        <f>IF(OR(SUMIF(DA$12:DA35,2,DA$12:DA35)=2,SUMIF(DA$12:DA35,1,DA$12:DA35)=1,SUM(DA$12:DA35)=1,SUM(DA$12:DA35)=2),0,IF($C36+$ED35&gt;($ED$11*DA$8),1,IF($C36+$D36+$E36+$F36+$ED35&gt;($ED$11*DA$8),2,IF($C36+$D36+$E36+$F36+$G36+$ED35&gt;($ED$11*DA$8),3,0))))</f>
        <v>0</v>
      </c>
      <c r="DB36" s="239">
        <f>IF(OR(SUMIF(DB$12:DB35,2,DB$12:DB35)=2,SUMIF(DB$12:DB35,1,DB$12:DB35)=1,SUM(DB$12:DB35)=1,SUM(DB$12:DB35)=2),0,IF($C36+$ED35&gt;($ED$11*DB$8),1,IF($C36+$D36+$E36+$F36+$ED35&gt;($ED$11*DB$8),2,IF($C36+$D36+$E36+$F36+$G36+$ED35&gt;($ED$11*DB$8),3,0))))</f>
        <v>0</v>
      </c>
      <c r="DC36" s="239">
        <f>IF(OR(SUMIF(DC$12:DC35,2,DC$12:DC35)=2,SUMIF(DC$12:DC35,1,DC$12:DC35)=1,SUM(DC$12:DC35)=1,SUM(DC$12:DC35)=2),0,IF($C36+$ED35&gt;($ED$11*DC$8),1,IF($C36+$D36+$E36+$F36+$ED35&gt;($ED$11*DC$8),2,IF($C36+$D36+$E36+$F36+$G36+$ED35&gt;($ED$11*DC$8),3,0))))</f>
        <v>0</v>
      </c>
      <c r="DD36" s="239">
        <f>IF(OR(SUMIF(DD$12:DD35,2,DD$12:DD35)=2,SUMIF(DD$12:DD35,1,DD$12:DD35)=1,SUM(DD$12:DD35)=1,SUM(DD$12:DD35)=2),0,IF($C36+$ED35&gt;($ED$11*DD$8),1,IF($C36+$D36+$E36+$F36+$ED35&gt;($ED$11*DD$8),2,IF($C36+$D36+$E36+$F36+$G36+$ED35&gt;($ED$11*DD$8),3,0))))</f>
        <v>0</v>
      </c>
      <c r="DE36" s="239">
        <f>IF(OR(SUMIF(DE$12:DE35,2,DE$12:DE35)=2,SUMIF(DE$12:DE35,1,DE$12:DE35)=1,SUM(DE$12:DE35)=1,SUM(DE$12:DE35)=2),0,IF($C36+$ED35&gt;($ED$11*DE$8),1,IF($C36+$D36+$E36+$F36+$ED35&gt;($ED$11*DE$8),2,IF($C36+$D36+$E36+$F36+$G36+$ED35&gt;($ED$11*DE$8),3,0))))</f>
        <v>0</v>
      </c>
      <c r="DF36" s="239">
        <f>IF(OR(SUMIF(DF$12:DF35,2,DF$12:DF35)=2,SUMIF(DF$12:DF35,1,DF$12:DF35)=1,SUM(DF$12:DF35)=1,SUM(DF$12:DF35)=2),0,IF($C36+$ED35&gt;($ED$11*DF$8),1,IF($C36+$D36+$E36+$F36+$ED35&gt;($ED$11*DF$8),2,IF($C36+$D36+$E36+$F36+$G36+$ED35&gt;($ED$11*DF$8),3,0))))</f>
        <v>0</v>
      </c>
      <c r="DG36" s="239">
        <f>IF(OR(SUMIF(DG$12:DG35,2,DG$12:DG35)=2,SUMIF(DG$12:DG35,1,DG$12:DG35)=1,SUM(DG$12:DG35)=1,SUM(DG$12:DG35)=2),0,IF($C36+$ED35&gt;($ED$11*DG$8),1,IF($C36+$D36+$E36+$F36+$ED35&gt;($ED$11*DG$8),2,IF($C36+$D36+$E36+$F36+$G36+$ED35&gt;($ED$11*DG$8),3,0))))</f>
        <v>0</v>
      </c>
      <c r="DH36" s="239">
        <f>IF(OR(SUMIF(DH$12:DH35,2,DH$12:DH35)=2,SUMIF(DH$12:DH35,1,DH$12:DH35)=1,SUM(DH$12:DH35)=1,SUM(DH$12:DH35)=2),0,IF($C36+$ED35&gt;($ED$11*DH$8),1,IF($C36+$D36+$E36+$F36+$ED35&gt;($ED$11*DH$8),2,IF($C36+$D36+$E36+$F36+$G36+$ED35&gt;($ED$11*DH$8),3,0))))</f>
        <v>0</v>
      </c>
      <c r="DI36" s="239">
        <f>IF(OR(SUMIF(DI$12:DI35,2,DI$12:DI35)=2,SUMIF(DI$12:DI35,1,DI$12:DI35)=1,SUM(DI$12:DI35)=1,SUM(DI$12:DI35)=2),0,IF($C36+$ED35&gt;($ED$11*DI$8),1,IF($C36+$D36+$E36+$F36+$ED35&gt;($ED$11*DI$8),2,IF($C36+$D36+$E36+$F36+$G36+$ED35&gt;($ED$11*DI$8),3,0))))</f>
        <v>0</v>
      </c>
      <c r="DJ36" s="239">
        <f>IF(OR(SUMIF(DJ$12:DJ35,2,DJ$12:DJ35)=2,SUMIF(DJ$12:DJ35,1,DJ$12:DJ35)=1,SUM(DJ$12:DJ35)=1,SUM(DJ$12:DJ35)=2),0,IF($C36+$ED35&gt;($ED$11*DJ$8),1,IF($C36+$D36+$E36+$F36+$ED35&gt;($ED$11*DJ$8),2,IF($C36+$D36+$E36+$F36+$G36+$ED35&gt;($ED$11*DJ$8),3,0))))</f>
        <v>0</v>
      </c>
      <c r="DK36" s="239">
        <f>IF(OR(SUMIF(DK$12:DK35,2,DK$12:DK35)=2,SUMIF(DK$12:DK35,1,DK$12:DK35)=1,SUM(DK$12:DK35)=1,SUM(DK$12:DK35)=2),0,IF($C36+$ED35&gt;($ED$11*DK$8),1,IF($C36+$D36+$E36+$F36+$ED35&gt;($ED$11*DK$8),2,IF($C36+$D36+$E36+$F36+$G36+$ED35&gt;($ED$11*DK$8),3,0))))</f>
        <v>0</v>
      </c>
      <c r="DL36" s="239">
        <f>IF(OR(SUMIF(DL$12:DL35,2,DL$12:DL35)=2,SUMIF(DL$12:DL35,1,DL$12:DL35)=1,SUM(DL$12:DL35)=1,SUM(DL$12:DL35)=2),0,IF($C36+$ED35&gt;($ED$11*DL$8),1,IF($C36+$D36+$E36+$F36+$ED35&gt;($ED$11*DL$8),2,IF($C36+$D36+$E36+$F36+$G36+$ED35&gt;($ED$11*DL$8),3,0))))</f>
        <v>0</v>
      </c>
      <c r="DM36" s="239">
        <f>IF(OR(SUMIF(DM$12:DM35,2,DM$12:DM35)=2,SUMIF(DM$12:DM35,1,DM$12:DM35)=1,SUM(DM$12:DM35)=1,SUM(DM$12:DM35)=2),0,IF($C36+$ED35&gt;($ED$11*DM$8),1,IF($C36+$D36+$E36+$F36+$ED35&gt;($ED$11*DM$8),2,IF($C36+$D36+$E36+$F36+$G36+$ED35&gt;($ED$11*DM$8),3,0))))</f>
        <v>0</v>
      </c>
      <c r="DN36" s="239">
        <f>IF(OR(SUMIF(DN$12:DN35,2,DN$12:DN35)=2,SUMIF(DN$12:DN35,1,DN$12:DN35)=1,SUM(DN$12:DN35)=1,SUM(DN$12:DN35)=2),0,IF($C36+$ED35&gt;($ED$11*DN$8),1,IF($C36+$D36+$E36+$F36+$ED35&gt;($ED$11*DN$8),2,IF($C36+$D36+$E36+$F36+$G36+$ED35&gt;($ED$11*DN$8),3,0))))</f>
        <v>0</v>
      </c>
      <c r="DO36" s="239">
        <f>IF(OR(SUMIF(DO$12:DO35,2,DO$12:DO35)=2,SUMIF(DO$12:DO35,1,DO$12:DO35)=1,SUM(DO$12:DO35)=1,SUM(DO$12:DO35)=2),0,IF($C36+$ED35&gt;($ED$11*DO$8),1,IF($C36+$D36+$E36+$F36+$ED35&gt;($ED$11*DO$8),2,IF($C36+$D36+$E36+$F36+$G36+$ED35&gt;($ED$11*DO$8),3,0))))</f>
        <v>0</v>
      </c>
      <c r="DP36" s="239">
        <f>IF(OR(SUMIF(DP$12:DP35,2,DP$12:DP35)=2,SUMIF(DP$12:DP35,1,DP$12:DP35)=1,SUM(DP$12:DP35)=1,SUM(DP$12:DP35)=2),0,IF($C36+$ED35&gt;($ED$11*DP$8),1,IF($C36+$D36+$E36+$F36+$ED35&gt;($ED$11*DP$8),2,IF($C36+$D36+$E36+$F36+$G36+$ED35&gt;($ED$11*DP$8),3,0))))</f>
        <v>0</v>
      </c>
      <c r="DQ36" s="239">
        <f>IF(OR(SUMIF(DQ$12:DQ35,2,DQ$12:DQ35)=2,SUMIF(DQ$12:DQ35,1,DQ$12:DQ35)=1,SUM(DQ$12:DQ35)=1,SUM(DQ$12:DQ35)=2),0,IF($C36+$ED35&gt;($ED$11*DQ$8),1,IF($C36+$D36+$E36+$F36+$ED35&gt;($ED$11*DQ$8),2,IF($C36+$D36+$E36+$F36+$G36+$ED35&gt;($ED$11*DQ$8),3,0))))</f>
        <v>0</v>
      </c>
      <c r="DR36" s="239">
        <f>IF(OR(SUMIF(DR$12:DR35,2,DR$12:DR35)=2,SUMIF(DR$12:DR35,1,DR$12:DR35)=1,SUM(DR$12:DR35)=1,SUM(DR$12:DR35)=2),0,IF($C36+$ED35&gt;($ED$11*DR$8),1,IF($C36+$D36+$E36+$F36+$ED35&gt;($ED$11*DR$8),2,IF($C36+$D36+$E36+$F36+$G36+$ED35&gt;($ED$11*DR$8),3,0))))</f>
        <v>0</v>
      </c>
      <c r="DS36" s="239">
        <f>IF(OR(SUMIF(DS$12:DS35,2,DS$12:DS35)=2,SUMIF(DS$12:DS35,1,DS$12:DS35)=1,SUM(DS$12:DS35)=1,SUM(DS$12:DS35)=2),0,IF($C36+$ED35&gt;($ED$11*DS$8),1,IF($C36+$D36+$E36+$F36+$ED35&gt;($ED$11*DS$8),2,IF($C36+$D36+$E36+$F36+$G36+$ED35&gt;($ED$11*DS$8),3,0))))</f>
        <v>0</v>
      </c>
      <c r="DT36" s="239">
        <f>IF(OR(SUMIF(DT$12:DT35,2,DT$12:DT35)=2,SUMIF(DT$12:DT35,1,DT$12:DT35)=1,SUM(DT$12:DT35)=1,SUM(DT$12:DT35)=2),0,IF($C36+$ED35&gt;($ED$11*DT$8),1,IF($C36+$D36+$E36+$F36+$ED35&gt;($ED$11*DT$8),2,IF($C36+$D36+$E36+$F36+$G36+$ED35&gt;($ED$11*DT$8),3,0))))</f>
        <v>0</v>
      </c>
      <c r="DU36" s="239">
        <f>IF(OR(SUMIF(DU$12:DU35,2,DU$12:DU35)=2,SUMIF(DU$12:DU35,1,DU$12:DU35)=1,SUM(DU$12:DU35)=1,SUM(DU$12:DU35)=2),0,IF($C36+$ED35&gt;($ED$11*DU$8),1,IF($C36+$D36+$E36+$F36+$ED35&gt;($ED$11*DU$8),2,IF($C36+$D36+$E36+$F36+$G36+$ED35&gt;($ED$11*DU$8),3,0))))</f>
        <v>0</v>
      </c>
      <c r="DV36" s="239">
        <f>IF(OR(SUMIF(DV$12:DV35,2,DV$12:DV35)=2,SUMIF(DV$12:DV35,1,DV$12:DV35)=1,SUM(DV$12:DV35)=1,SUM(DV$12:DV35)=2),0,IF($C36+$ED35&gt;($ED$11*DV$8),1,IF($C36+$D36+$E36+$F36+$ED35&gt;($ED$11*DV$8),2,IF($C36+$D36+$E36+$F36+$G36+$ED35&gt;($ED$11*DV$8),3,0))))</f>
        <v>0</v>
      </c>
      <c r="DW36" s="239">
        <f>IF(OR(SUMIF(DW$12:DW35,2,DW$12:DW35)=2,SUMIF(DW$12:DW35,1,DW$12:DW35)=1,SUM(DW$12:DW35)=1,SUM(DW$12:DW35)=2),0,IF($C36+$ED35&gt;($ED$11*DW$8),1,IF($C36+$D36+$E36+$F36+$ED35&gt;($ED$11*DW$8),2,IF($C36+$D36+$E36+$F36+$G36+$ED35&gt;($ED$11*DW$8),3,0))))</f>
        <v>0</v>
      </c>
      <c r="DX36" s="239">
        <f>IF(OR(SUMIF(DX$12:DX35,2,DX$12:DX35)=2,SUMIF(DX$12:DX35,1,DX$12:DX35)=1,SUM(DX$12:DX35)=1,SUM(DX$12:DX35)=2),0,IF($C36+$ED35&gt;($ED$11*DX$8),1,IF($C36+$D36+$E36+$F36+$ED35&gt;($ED$11*DX$8),2,IF($C36+$D36+$E36+$F36+$G36+$ED35&gt;($ED$11*DX$8),3,0))))</f>
        <v>0</v>
      </c>
      <c r="DY36" s="239">
        <f>IF(OR(SUMIF(DY$12:DY35,2,DY$12:DY35)=2,SUMIF(DY$12:DY35,1,DY$12:DY35)=1,SUM(DY$12:DY35)=1,SUM(DY$12:DY35)=2),0,IF($C36+$ED35&gt;($ED$11*DY$8),1,IF($C36+$D36+$E36+$F36+$ED35&gt;($ED$11*DY$8),2,IF($C36+$D36+$E36+$F36+$G36+$ED35&gt;($ED$11*DY$8),3,0))))</f>
        <v>0</v>
      </c>
      <c r="DZ36" s="239">
        <f>IF(OR(SUMIF(DZ$12:DZ35,2,DZ$12:DZ35)=2,SUMIF(DZ$12:DZ35,1,DZ$12:DZ35)=1,SUM(DZ$12:DZ35)=1,SUM(DZ$12:DZ35)=2),0,IF($C36+$ED35&gt;($ED$11*DZ$8),1,IF($C36+$D36+$E36+$F36+$ED35&gt;($ED$11*DZ$8),2,IF($C36+$D36+$E36+$F36+$G36+$ED35&gt;($ED$11*DZ$8),3,0))))</f>
        <v>0</v>
      </c>
      <c r="EA36" s="239">
        <f>IF(OR(SUMIF(EA$12:EA35,2,EA$12:EA35)=2,SUMIF(EA$12:EA35,1,EA$12:EA35)=1,SUM(EA$12:EA35)=1,SUM(EA$12:EA35)=2),0,IF($C36+$ED35&gt;($ED$11*EA$8),1,IF($C36+$D36+$E36+$F36+$ED35&gt;($ED$11*EA$8),2,IF($C36+$D36+$E36+$F36+$G36+$ED35&gt;($ED$11*EA$8),3,0))))</f>
        <v>0</v>
      </c>
      <c r="EB36" s="239">
        <f>IF(OR(SUMIF(EB$12:EB35,2,EB$12:EB35)=2,SUMIF(EB$12:EB35,1,EB$12:EB35)=1,SUM(EB$12:EB35)=1,SUM(EB$12:EB35)=2),0,IF($C36+$ED35&gt;($ED$11*EB$8),1,IF($C36+$D36+$E36+$F36+$ED35&gt;($ED$11*EB$8),2,IF($C36+$D36+$E36+$F36+$G36+$ED35&gt;($ED$11*EB$8),3,0))))</f>
        <v>0</v>
      </c>
      <c r="EC36" s="239">
        <f>IF(OR(SUMIF(EC$12:EC35,2,EC$12:EC35)=2,SUMIF(EC$12:EC35,1,EC$12:EC35)=1,SUM(EC$12:EC35)=1,SUM(EC$12:EC35)=2),0,IF($C36+$ED35&gt;($ED$11*EC$8),1,IF($C36+$D36+$E36+$F36+$ED35&gt;($ED$11*EC$8),2,IF($C36+$D36+$E36+$F36+$G36+$ED35&gt;($ED$11*EC$8),3,0))))</f>
        <v>0</v>
      </c>
      <c r="ED36" s="197">
        <f>SUM($C$12:$F36)</f>
        <v>0</v>
      </c>
    </row>
    <row r="37" spans="1:134" ht="14.1" customHeight="1">
      <c r="A37" s="236">
        <v>26</v>
      </c>
      <c r="B37" s="237"/>
      <c r="C37" s="237"/>
      <c r="D37" s="237"/>
      <c r="E37" s="237"/>
      <c r="F37" s="237"/>
      <c r="G37" s="237"/>
      <c r="H37" s="239">
        <f>IF(OR(SUMIF(H$12:H36,2,H$12:H36)=2,SUMIF(H$12:H36,1,H$12:H36)=1,SUM(H$12:H36)=1,SUM(H$12:H36)=2),0,IF($C37+$ED36&gt;($ED$11*H$8),1,IF($C37+$D37+$E37+$F37+$ED36&gt;($ED$11*H$8),2,IF($C37+$D37+$E37+$F37+$G37+$ED36&gt;($ED$11*H$8),3,0))))</f>
        <v>0</v>
      </c>
      <c r="I37" s="239">
        <f>IF(OR(SUMIF(I$12:I36,2,I$12:I36)=2,SUMIF(I$12:I36,1,I$12:I36)=1,SUM(I$12:I36)=1,SUM(I$12:I36)=2),0,IF($C37+$ED36&gt;($ED$11*I$8),1,IF($C37+$D37+$E37+$F37+$ED36&gt;($ED$11*I$8),2,IF($C37+$D37+$E37+$F37+$G37+$ED36&gt;($ED$11*I$8),3,0))))</f>
        <v>0</v>
      </c>
      <c r="J37" s="239">
        <f>IF(OR(SUMIF(J$12:J36,2,J$12:J36)=2,SUMIF(J$12:J36,1,J$12:J36)=1,SUM(J$12:J36)=1,SUM(J$12:J36)=2),0,IF($C37+$ED36&gt;($ED$11*J$8),1,IF($C37+$D37+$E37+$F37+$ED36&gt;($ED$11*J$8),2,IF($C37+$D37+$E37+$F37+$G37+$ED36&gt;($ED$11*J$8),3,0))))</f>
        <v>0</v>
      </c>
      <c r="K37" s="239">
        <f>IF(OR(SUMIF(K$12:K36,2,K$12:K36)=2,SUMIF(K$12:K36,1,K$12:K36)=1,SUM(K$12:K36)=1,SUM(K$12:K36)=2),0,IF($C37+$ED36&gt;($ED$11*K$8),1,IF($C37+$D37+$E37+$F37+$ED36&gt;($ED$11*K$8),2,IF($C37+$D37+$E37+$F37+$G37+$ED36&gt;($ED$11*K$8),3,0))))</f>
        <v>0</v>
      </c>
      <c r="L37" s="239">
        <f>IF(OR(SUMIF(L$12:L36,2,L$12:L36)=2,SUMIF(L$12:L36,1,L$12:L36)=1,SUM(L$12:L36)=1,SUM(L$12:L36)=2),0,IF($C37+$ED36&gt;($ED$11*L$8),1,IF($C37+$D37+$E37+$F37+$ED36&gt;($ED$11*L$8),2,IF($C37+$D37+$E37+$F37+$G37+$ED36&gt;($ED$11*L$8),3,0))))</f>
        <v>0</v>
      </c>
      <c r="M37" s="239">
        <f>IF(OR(SUMIF(M$12:M36,2,M$12:M36)=2,SUMIF(M$12:M36,1,M$12:M36)=1,SUM(M$12:M36)=1,SUM(M$12:M36)=2),0,IF($C37+$ED36&gt;($ED$11*M$8),1,IF($C37+$D37+$E37+$F37+$ED36&gt;($ED$11*M$8),2,IF($C37+$D37+$E37+$F37+$G37+$ED36&gt;($ED$11*M$8),3,0))))</f>
        <v>0</v>
      </c>
      <c r="N37" s="239">
        <f>IF(OR(SUMIF(N$12:N36,2,N$12:N36)=2,SUMIF(N$12:N36,1,N$12:N36)=1,SUM(N$12:N36)=1,SUM(N$12:N36)=2),0,IF($C37+$ED36&gt;($ED$11*N$8),1,IF($C37+$D37+$E37+$F37+$ED36&gt;($ED$11*N$8),2,IF($C37+$D37+$E37+$F37+$G37+$ED36&gt;($ED$11*N$8),3,0))))</f>
        <v>0</v>
      </c>
      <c r="O37" s="239">
        <f>IF(OR(SUMIF(O$12:O36,2,O$12:O36)=2,SUMIF(O$12:O36,1,O$12:O36)=1,SUM(O$12:O36)=1,SUM(O$12:O36)=2),0,IF($C37+$ED36&gt;($ED$11*O$8),1,IF($C37+$D37+$E37+$F37+$ED36&gt;($ED$11*O$8),2,IF($C37+$D37+$E37+$F37+$G37+$ED36&gt;($ED$11*O$8),3,0))))</f>
        <v>0</v>
      </c>
      <c r="P37" s="239">
        <f>IF(OR(SUMIF(P$12:P36,2,P$12:P36)=2,SUMIF(P$12:P36,1,P$12:P36)=1,SUM(P$12:P36)=1,SUM(P$12:P36)=2),0,IF($C37+$ED36&gt;($ED$11*P$8),1,IF($C37+$D37+$E37+$F37+$ED36&gt;($ED$11*P$8),2,IF($C37+$D37+$E37+$F37+$G37+$ED36&gt;($ED$11*P$8),3,0))))</f>
        <v>0</v>
      </c>
      <c r="Q37" s="239">
        <f>IF(OR(SUMIF(Q$12:Q36,2,Q$12:Q36)=2,SUMIF(Q$12:Q36,1,Q$12:Q36)=1,SUM(Q$12:Q36)=1,SUM(Q$12:Q36)=2),0,IF($C37+$ED36&gt;($ED$11*Q$8),1,IF($C37+$D37+$E37+$F37+$ED36&gt;($ED$11*Q$8),2,IF($C37+$D37+$E37+$F37+$G37+$ED36&gt;($ED$11*Q$8),3,0))))</f>
        <v>0</v>
      </c>
      <c r="R37" s="239">
        <f>IF(OR(SUMIF(R$12:R36,2,R$12:R36)=2,SUMIF(R$12:R36,1,R$12:R36)=1,SUM(R$12:R36)=1,SUM(R$12:R36)=2),0,IF($C37+$ED36&gt;($ED$11*R$8),1,IF($C37+$D37+$E37+$F37+$ED36&gt;($ED$11*R$8),2,IF($C37+$D37+$E37+$F37+$G37+$ED36&gt;($ED$11*R$8),3,0))))</f>
        <v>0</v>
      </c>
      <c r="S37" s="239">
        <f>IF(OR(SUMIF(S$12:S36,2,S$12:S36)=2,SUMIF(S$12:S36,1,S$12:S36)=1,SUM(S$12:S36)=1,SUM(S$12:S36)=2),0,IF($C37+$ED36&gt;($ED$11*S$8),1,IF($C37+$D37+$E37+$F37+$ED36&gt;($ED$11*S$8),2,IF($C37+$D37+$E37+$F37+$G37+$ED36&gt;($ED$11*S$8),3,0))))</f>
        <v>0</v>
      </c>
      <c r="T37" s="239">
        <f>IF(OR(SUMIF(T$12:T36,2,T$12:T36)=2,SUMIF(T$12:T36,1,T$12:T36)=1,SUM(T$12:T36)=1,SUM(T$12:T36)=2),0,IF($C37+$ED36&gt;($ED$11*T$8),1,IF($C37+$D37+$E37+$F37+$ED36&gt;($ED$11*T$8),2,IF($C37+$D37+$E37+$F37+$G37+$ED36&gt;($ED$11*T$8),3,0))))</f>
        <v>0</v>
      </c>
      <c r="U37" s="239">
        <f>IF(OR(SUMIF(U$12:U36,2,U$12:U36)=2,SUMIF(U$12:U36,1,U$12:U36)=1,SUM(U$12:U36)=1,SUM(U$12:U36)=2),0,IF($C37+$ED36&gt;($ED$11*U$8),1,IF($C37+$D37+$E37+$F37+$ED36&gt;($ED$11*U$8),2,IF($C37+$D37+$E37+$F37+$G37+$ED36&gt;($ED$11*U$8),3,0))))</f>
        <v>0</v>
      </c>
      <c r="V37" s="239">
        <f>IF(OR(SUMIF(V$12:V36,2,V$12:V36)=2,SUMIF(V$12:V36,1,V$12:V36)=1,SUM(V$12:V36)=1,SUM(V$12:V36)=2),0,IF($C37+$ED36&gt;($ED$11*V$8),1,IF($C37+$D37+$E37+$F37+$ED36&gt;($ED$11*V$8),2,IF($C37+$D37+$E37+$F37+$G37+$ED36&gt;($ED$11*V$8),3,0))))</f>
        <v>0</v>
      </c>
      <c r="W37" s="239">
        <f>IF(OR(SUMIF(W$12:W36,2,W$12:W36)=2,SUMIF(W$12:W36,1,W$12:W36)=1,SUM(W$12:W36)=1,SUM(W$12:W36)=2),0,IF($C37+$ED36&gt;($ED$11*W$8),1,IF($C37+$D37+$E37+$F37+$ED36&gt;($ED$11*W$8),2,IF($C37+$D37+$E37+$F37+$G37+$ED36&gt;($ED$11*W$8),3,0))))</f>
        <v>0</v>
      </c>
      <c r="X37" s="239">
        <f>IF(OR(SUMIF(X$12:X36,2,X$12:X36)=2,SUMIF(X$12:X36,1,X$12:X36)=1,SUM(X$12:X36)=1,SUM(X$12:X36)=2),0,IF($C37+$ED36&gt;($ED$11*X$8),1,IF($C37+$D37+$E37+$F37+$ED36&gt;($ED$11*X$8),2,IF($C37+$D37+$E37+$F37+$G37+$ED36&gt;($ED$11*X$8),3,0))))</f>
        <v>0</v>
      </c>
      <c r="Y37" s="239">
        <f>IF(OR(SUMIF(Y$12:Y36,2,Y$12:Y36)=2,SUMIF(Y$12:Y36,1,Y$12:Y36)=1,SUM(Y$12:Y36)=1,SUM(Y$12:Y36)=2),0,IF($C37+$ED36&gt;($ED$11*Y$8),1,IF($C37+$D37+$E37+$F37+$ED36&gt;($ED$11*Y$8),2,IF($C37+$D37+$E37+$F37+$G37+$ED36&gt;($ED$11*Y$8),3,0))))</f>
        <v>0</v>
      </c>
      <c r="Z37" s="239">
        <f>IF(OR(SUMIF(Z$12:Z36,2,Z$12:Z36)=2,SUMIF(Z$12:Z36,1,Z$12:Z36)=1,SUM(Z$12:Z36)=1,SUM(Z$12:Z36)=2),0,IF($C37+$ED36&gt;($ED$11*Z$8),1,IF($C37+$D37+$E37+$F37+$ED36&gt;($ED$11*Z$8),2,IF($C37+$D37+$E37+$F37+$G37+$ED36&gt;($ED$11*Z$8),3,0))))</f>
        <v>0</v>
      </c>
      <c r="AA37" s="239">
        <f>IF(OR(SUMIF(AA$12:AA36,2,AA$12:AA36)=2,SUMIF(AA$12:AA36,1,AA$12:AA36)=1,SUM(AA$12:AA36)=1,SUM(AA$12:AA36)=2),0,IF($C37+$ED36&gt;($ED$11*AA$8),1,IF($C37+$D37+$E37+$F37+$ED36&gt;($ED$11*AA$8),2,IF($C37+$D37+$E37+$F37+$G37+$ED36&gt;($ED$11*AA$8),3,0))))</f>
        <v>0</v>
      </c>
      <c r="AB37" s="239">
        <f>IF(OR(SUMIF(AB$12:AB36,2,AB$12:AB36)=2,SUMIF(AB$12:AB36,1,AB$12:AB36)=1,SUM(AB$12:AB36)=1,SUM(AB$12:AB36)=2),0,IF($C37+$ED36&gt;($ED$11*AB$8),1,IF($C37+$D37+$E37+$F37+$ED36&gt;($ED$11*AB$8),2,IF($C37+$D37+$E37+$F37+$G37+$ED36&gt;($ED$11*AB$8),3,0))))</f>
        <v>0</v>
      </c>
      <c r="AC37" s="239">
        <f>IF(OR(SUMIF(AC$12:AC36,2,AC$12:AC36)=2,SUMIF(AC$12:AC36,1,AC$12:AC36)=1,SUM(AC$12:AC36)=1,SUM(AC$12:AC36)=2),0,IF($C37+$ED36&gt;($ED$11*AC$8),1,IF($C37+$D37+$E37+$F37+$ED36&gt;($ED$11*AC$8),2,IF($C37+$D37+$E37+$F37+$G37+$ED36&gt;($ED$11*AC$8),3,0))))</f>
        <v>0</v>
      </c>
      <c r="AD37" s="239">
        <f>IF(OR(SUMIF(AD$12:AD36,2,AD$12:AD36)=2,SUMIF(AD$12:AD36,1,AD$12:AD36)=1,SUM(AD$12:AD36)=1,SUM(AD$12:AD36)=2),0,IF($C37+$ED36&gt;($ED$11*AD$8),1,IF($C37+$D37+$E37+$F37+$ED36&gt;($ED$11*AD$8),2,IF($C37+$D37+$E37+$F37+$G37+$ED36&gt;($ED$11*AD$8),3,0))))</f>
        <v>0</v>
      </c>
      <c r="AE37" s="239">
        <f>IF(OR(SUMIF(AE$12:AE36,2,AE$12:AE36)=2,SUMIF(AE$12:AE36,1,AE$12:AE36)=1,SUM(AE$12:AE36)=1,SUM(AE$12:AE36)=2),0,IF($C37+$ED36&gt;($ED$11*AE$8),1,IF($C37+$D37+$E37+$F37+$ED36&gt;($ED$11*AE$8),2,IF($C37+$D37+$E37+$F37+$G37+$ED36&gt;($ED$11*AE$8),3,0))))</f>
        <v>0</v>
      </c>
      <c r="AF37" s="239">
        <f>IF(OR(SUMIF(AF$12:AF36,2,AF$12:AF36)=2,SUMIF(AF$12:AF36,1,AF$12:AF36)=1,SUM(AF$12:AF36)=1,SUM(AF$12:AF36)=2),0,IF($C37+$ED36&gt;($ED$11*AF$8),1,IF($C37+$D37+$E37+$F37+$ED36&gt;($ED$11*AF$8),2,IF($C37+$D37+$E37+$F37+$G37+$ED36&gt;($ED$11*AF$8),3,0))))</f>
        <v>0</v>
      </c>
      <c r="AG37" s="239">
        <f>IF(OR(SUMIF(AG$12:AG36,2,AG$12:AG36)=2,SUMIF(AG$12:AG36,1,AG$12:AG36)=1,SUM(AG$12:AG36)=1,SUM(AG$12:AG36)=2),0,IF($C37+$ED36&gt;($ED$11*AG$8),1,IF($C37+$D37+$E37+$F37+$ED36&gt;($ED$11*AG$8),2,IF($C37+$D37+$E37+$F37+$G37+$ED36&gt;($ED$11*AG$8),3,0))))</f>
        <v>0</v>
      </c>
      <c r="AH37" s="239">
        <f>IF(OR(SUMIF(AH$12:AH36,2,AH$12:AH36)=2,SUMIF(AH$12:AH36,1,AH$12:AH36)=1,SUM(AH$12:AH36)=1,SUM(AH$12:AH36)=2),0,IF($C37+$ED36&gt;($ED$11*AH$8),1,IF($C37+$D37+$E37+$F37+$ED36&gt;($ED$11*AH$8),2,IF($C37+$D37+$E37+$F37+$G37+$ED36&gt;($ED$11*AH$8),3,0))))</f>
        <v>0</v>
      </c>
      <c r="AI37" s="239">
        <f>IF(OR(SUMIF(AI$12:AI36,2,AI$12:AI36)=2,SUMIF(AI$12:AI36,1,AI$12:AI36)=1,SUM(AI$12:AI36)=1,SUM(AI$12:AI36)=2),0,IF($C37+$ED36&gt;($ED$11*AI$8),1,IF($C37+$D37+$E37+$F37+$ED36&gt;($ED$11*AI$8),2,IF($C37+$D37+$E37+$F37+$G37+$ED36&gt;($ED$11*AI$8),3,0))))</f>
        <v>0</v>
      </c>
      <c r="AJ37" s="239">
        <f>IF(OR(SUMIF(AJ$12:AJ36,2,AJ$12:AJ36)=2,SUMIF(AJ$12:AJ36,1,AJ$12:AJ36)=1,SUM(AJ$12:AJ36)=1,SUM(AJ$12:AJ36)=2),0,IF($C37+$ED36&gt;($ED$11*AJ$8),1,IF($C37+$D37+$E37+$F37+$ED36&gt;($ED$11*AJ$8),2,IF($C37+$D37+$E37+$F37+$G37+$ED36&gt;($ED$11*AJ$8),3,0))))</f>
        <v>0</v>
      </c>
      <c r="AK37" s="239">
        <f>IF(OR(SUMIF(AK$12:AK36,2,AK$12:AK36)=2,SUMIF(AK$12:AK36,1,AK$12:AK36)=1,SUM(AK$12:AK36)=1,SUM(AK$12:AK36)=2),0,IF($C37+$ED36&gt;($ED$11*AK$8),1,IF($C37+$D37+$E37+$F37+$ED36&gt;($ED$11*AK$8),2,IF($C37+$D37+$E37+$F37+$G37+$ED36&gt;($ED$11*AK$8),3,0))))</f>
        <v>0</v>
      </c>
      <c r="AL37" s="239">
        <f>IF(OR(SUMIF(AL$12:AL36,2,AL$12:AL36)=2,SUMIF(AL$12:AL36,1,AL$12:AL36)=1,SUM(AL$12:AL36)=1,SUM(AL$12:AL36)=2),0,IF($C37+$ED36&gt;($ED$11*AL$8),1,IF($C37+$D37+$E37+$F37+$ED36&gt;($ED$11*AL$8),2,IF($C37+$D37+$E37+$F37+$G37+$ED36&gt;($ED$11*AL$8),3,0))))</f>
        <v>0</v>
      </c>
      <c r="AM37" s="239">
        <f>IF(OR(SUMIF(AM$12:AM36,2,AM$12:AM36)=2,SUMIF(AM$12:AM36,1,AM$12:AM36)=1,SUM(AM$12:AM36)=1,SUM(AM$12:AM36)=2),0,IF($C37+$ED36&gt;($ED$11*AM$8),1,IF($C37+$D37+$E37+$F37+$ED36&gt;($ED$11*AM$8),2,IF($C37+$D37+$E37+$F37+$G37+$ED36&gt;($ED$11*AM$8),3,0))))</f>
        <v>0</v>
      </c>
      <c r="AN37" s="239">
        <f>IF(OR(SUMIF(AN$12:AN36,2,AN$12:AN36)=2,SUMIF(AN$12:AN36,1,AN$12:AN36)=1,SUM(AN$12:AN36)=1,SUM(AN$12:AN36)=2),0,IF($C37+$ED36&gt;($ED$11*AN$8),1,IF($C37+$D37+$E37+$F37+$ED36&gt;($ED$11*AN$8),2,IF($C37+$D37+$E37+$F37+$G37+$ED36&gt;($ED$11*AN$8),3,0))))</f>
        <v>0</v>
      </c>
      <c r="AO37" s="239">
        <f>IF(OR(SUMIF(AO$12:AO36,2,AO$12:AO36)=2,SUMIF(AO$12:AO36,1,AO$12:AO36)=1,SUM(AO$12:AO36)=1,SUM(AO$12:AO36)=2),0,IF($C37+$ED36&gt;($ED$11*AO$8),1,IF($C37+$D37+$E37+$F37+$ED36&gt;($ED$11*AO$8),2,IF($C37+$D37+$E37+$F37+$G37+$ED36&gt;($ED$11*AO$8),3,0))))</f>
        <v>0</v>
      </c>
      <c r="AP37" s="239">
        <f>IF(OR(SUMIF(AP$12:AP36,2,AP$12:AP36)=2,SUMIF(AP$12:AP36,1,AP$12:AP36)=1,SUM(AP$12:AP36)=1,SUM(AP$12:AP36)=2),0,IF($C37+$ED36&gt;($ED$11*AP$8),1,IF($C37+$D37+$E37+$F37+$ED36&gt;($ED$11*AP$8),2,IF($C37+$D37+$E37+$F37+$G37+$ED36&gt;($ED$11*AP$8),3,0))))</f>
        <v>0</v>
      </c>
      <c r="AQ37" s="239">
        <f>IF(OR(SUMIF(AQ$12:AQ36,2,AQ$12:AQ36)=2,SUMIF(AQ$12:AQ36,1,AQ$12:AQ36)=1,SUM(AQ$12:AQ36)=1,SUM(AQ$12:AQ36)=2),0,IF($C37+$ED36&gt;($ED$11*AQ$8),1,IF($C37+$D37+$E37+$F37+$ED36&gt;($ED$11*AQ$8),2,IF($C37+$D37+$E37+$F37+$G37+$ED36&gt;($ED$11*AQ$8),3,0))))</f>
        <v>0</v>
      </c>
      <c r="AR37" s="239">
        <f>IF(OR(SUMIF(AR$12:AR36,2,AR$12:AR36)=2,SUMIF(AR$12:AR36,1,AR$12:AR36)=1,SUM(AR$12:AR36)=1,SUM(AR$12:AR36)=2),0,IF($C37+$ED36&gt;($ED$11*AR$8),1,IF($C37+$D37+$E37+$F37+$ED36&gt;($ED$11*AR$8),2,IF($C37+$D37+$E37+$F37+$G37+$ED36&gt;($ED$11*AR$8),3,0))))</f>
        <v>0</v>
      </c>
      <c r="AS37" s="239">
        <f>IF(OR(SUMIF(AS$12:AS36,2,AS$12:AS36)=2,SUMIF(AS$12:AS36,1,AS$12:AS36)=1,SUM(AS$12:AS36)=1,SUM(AS$12:AS36)=2),0,IF($C37+$ED36&gt;($ED$11*AS$8),1,IF($C37+$D37+$E37+$F37+$ED36&gt;($ED$11*AS$8),2,IF($C37+$D37+$E37+$F37+$G37+$ED36&gt;($ED$11*AS$8),3,0))))</f>
        <v>0</v>
      </c>
      <c r="AT37" s="239">
        <f>IF(OR(SUMIF(AT$12:AT36,2,AT$12:AT36)=2,SUMIF(AT$12:AT36,1,AT$12:AT36)=1,SUM(AT$12:AT36)=1,SUM(AT$12:AT36)=2),0,IF($C37+$ED36&gt;($ED$11*AT$8),1,IF($C37+$D37+$E37+$F37+$ED36&gt;($ED$11*AT$8),2,IF($C37+$D37+$E37+$F37+$G37+$ED36&gt;($ED$11*AT$8),3,0))))</f>
        <v>0</v>
      </c>
      <c r="AU37" s="239">
        <f>IF(OR(SUMIF(AU$12:AU36,2,AU$12:AU36)=2,SUMIF(AU$12:AU36,1,AU$12:AU36)=1,SUM(AU$12:AU36)=1,SUM(AU$12:AU36)=2),0,IF($C37+$ED36&gt;($ED$11*AU$8),1,IF($C37+$D37+$E37+$F37+$ED36&gt;($ED$11*AU$8),2,IF($C37+$D37+$E37+$F37+$G37+$ED36&gt;($ED$11*AU$8),3,0))))</f>
        <v>0</v>
      </c>
      <c r="AV37" s="239">
        <f>IF(OR(SUMIF(AV$12:AV36,2,AV$12:AV36)=2,SUMIF(AV$12:AV36,1,AV$12:AV36)=1,SUM(AV$12:AV36)=1,SUM(AV$12:AV36)=2),0,IF($C37+$ED36&gt;($ED$11*AV$8),1,IF($C37+$D37+$E37+$F37+$ED36&gt;($ED$11*AV$8),2,IF($C37+$D37+$E37+$F37+$G37+$ED36&gt;($ED$11*AV$8),3,0))))</f>
        <v>0</v>
      </c>
      <c r="AW37" s="239">
        <f>IF(OR(SUMIF(AW$12:AW36,2,AW$12:AW36)=2,SUMIF(AW$12:AW36,1,AW$12:AW36)=1,SUM(AW$12:AW36)=1,SUM(AW$12:AW36)=2),0,IF($C37+$ED36&gt;($ED$11*AW$8),1,IF($C37+$D37+$E37+$F37+$ED36&gt;($ED$11*AW$8),2,IF($C37+$D37+$E37+$F37+$G37+$ED36&gt;($ED$11*AW$8),3,0))))</f>
        <v>0</v>
      </c>
      <c r="AX37" s="239">
        <f>IF(OR(SUMIF(AX$12:AX36,2,AX$12:AX36)=2,SUMIF(AX$12:AX36,1,AX$12:AX36)=1,SUM(AX$12:AX36)=1,SUM(AX$12:AX36)=2),0,IF($C37+$ED36&gt;($ED$11*AX$8),1,IF($C37+$D37+$E37+$F37+$ED36&gt;($ED$11*AX$8),2,IF($C37+$D37+$E37+$F37+$G37+$ED36&gt;($ED$11*AX$8),3,0))))</f>
        <v>0</v>
      </c>
      <c r="AY37" s="239">
        <f>IF(OR(SUMIF(AY$12:AY36,2,AY$12:AY36)=2,SUMIF(AY$12:AY36,1,AY$12:AY36)=1,SUM(AY$12:AY36)=1,SUM(AY$12:AY36)=2),0,IF($C37+$ED36&gt;($ED$11*AY$8),1,IF($C37+$D37+$E37+$F37+$ED36&gt;($ED$11*AY$8),2,IF($C37+$D37+$E37+$F37+$G37+$ED36&gt;($ED$11*AY$8),3,0))))</f>
        <v>0</v>
      </c>
      <c r="AZ37" s="239">
        <f>IF(OR(SUMIF(AZ$12:AZ36,2,AZ$12:AZ36)=2,SUMIF(AZ$12:AZ36,1,AZ$12:AZ36)=1,SUM(AZ$12:AZ36)=1,SUM(AZ$12:AZ36)=2),0,IF($C37+$ED36&gt;($ED$11*AZ$8),1,IF($C37+$D37+$E37+$F37+$ED36&gt;($ED$11*AZ$8),2,IF($C37+$D37+$E37+$F37+$G37+$ED36&gt;($ED$11*AZ$8),3,0))))</f>
        <v>0</v>
      </c>
      <c r="BA37" s="239">
        <f>IF(OR(SUMIF(BA$12:BA36,2,BA$12:BA36)=2,SUMIF(BA$12:BA36,1,BA$12:BA36)=1,SUM(BA$12:BA36)=1,SUM(BA$12:BA36)=2),0,IF($C37+$ED36&gt;($ED$11*BA$8),1,IF($C37+$D37+$E37+$F37+$ED36&gt;($ED$11*BA$8),2,IF($C37+$D37+$E37+$F37+$G37+$ED36&gt;($ED$11*BA$8),3,0))))</f>
        <v>0</v>
      </c>
      <c r="BB37" s="239">
        <f>IF(OR(SUMIF(BB$12:BB36,2,BB$12:BB36)=2,SUMIF(BB$12:BB36,1,BB$12:BB36)=1,SUM(BB$12:BB36)=1,SUM(BB$12:BB36)=2),0,IF($C37+$ED36&gt;($ED$11*BB$8),1,IF($C37+$D37+$E37+$F37+$ED36&gt;($ED$11*BB$8),2,IF($C37+$D37+$E37+$F37+$G37+$ED36&gt;($ED$11*BB$8),3,0))))</f>
        <v>0</v>
      </c>
      <c r="BC37" s="239">
        <f>IF(OR(SUMIF(BC$12:BC36,2,BC$12:BC36)=2,SUMIF(BC$12:BC36,1,BC$12:BC36)=1,SUM(BC$12:BC36)=1,SUM(BC$12:BC36)=2),0,IF($C37+$ED36&gt;($ED$11*BC$8),1,IF($C37+$D37+$E37+$F37+$ED36&gt;($ED$11*BC$8),2,IF($C37+$D37+$E37+$F37+$G37+$ED36&gt;($ED$11*BC$8),3,0))))</f>
        <v>0</v>
      </c>
      <c r="BD37" s="239">
        <f>IF(OR(SUMIF(BD$12:BD36,2,BD$12:BD36)=2,SUMIF(BD$12:BD36,1,BD$12:BD36)=1,SUM(BD$12:BD36)=1,SUM(BD$12:BD36)=2),0,IF($C37+$ED36&gt;($ED$11*BD$8),1,IF($C37+$D37+$E37+$F37+$ED36&gt;($ED$11*BD$8),2,IF($C37+$D37+$E37+$F37+$G37+$ED36&gt;($ED$11*BD$8),3,0))))</f>
        <v>0</v>
      </c>
      <c r="BE37" s="239">
        <f>IF(OR(SUMIF(BE$12:BE36,2,BE$12:BE36)=2,SUMIF(BE$12:BE36,1,BE$12:BE36)=1,SUM(BE$12:BE36)=1,SUM(BE$12:BE36)=2),0,IF($C37+$ED36&gt;($ED$11*BE$8),1,IF($C37+$D37+$E37+$F37+$ED36&gt;($ED$11*BE$8),2,IF($C37+$D37+$E37+$F37+$G37+$ED36&gt;($ED$11*BE$8),3,0))))</f>
        <v>0</v>
      </c>
      <c r="BF37" s="239">
        <f>IF(OR(SUMIF(BF$12:BF36,2,BF$12:BF36)=2,SUMIF(BF$12:BF36,1,BF$12:BF36)=1,SUM(BF$12:BF36)=1,SUM(BF$12:BF36)=2),0,IF($C37+$ED36&gt;($ED$11*BF$8),1,IF($C37+$D37+$E37+$F37+$ED36&gt;($ED$11*BF$8),2,IF($C37+$D37+$E37+$F37+$G37+$ED36&gt;($ED$11*BF$8),3,0))))</f>
        <v>0</v>
      </c>
      <c r="BG37" s="239">
        <f>IF(OR(SUMIF(BG$12:BG36,2,BG$12:BG36)=2,SUMIF(BG$12:BG36,1,BG$12:BG36)=1,SUM(BG$12:BG36)=1,SUM(BG$12:BG36)=2),0,IF($C37+$ED36&gt;($ED$11*BG$8),1,IF($C37+$D37+$E37+$F37+$ED36&gt;($ED$11*BG$8),2,IF($C37+$D37+$E37+$F37+$G37+$ED36&gt;($ED$11*BG$8),3,0))))</f>
        <v>0</v>
      </c>
      <c r="BH37" s="239">
        <f>IF(OR(SUMIF(BH$12:BH36,2,BH$12:BH36)=2,SUMIF(BH$12:BH36,1,BH$12:BH36)=1,SUM(BH$12:BH36)=1,SUM(BH$12:BH36)=2),0,IF($C37+$ED36&gt;($ED$11*BH$8),1,IF($C37+$D37+$E37+$F37+$ED36&gt;($ED$11*BH$8),2,IF($C37+$D37+$E37+$F37+$G37+$ED36&gt;($ED$11*BH$8),3,0))))</f>
        <v>0</v>
      </c>
      <c r="BI37" s="239">
        <f>IF(OR(SUMIF(BI$12:BI36,2,BI$12:BI36)=2,SUMIF(BI$12:BI36,1,BI$12:BI36)=1,SUM(BI$12:BI36)=1,SUM(BI$12:BI36)=2),0,IF($C37+$ED36&gt;($ED$11*BI$8),1,IF($C37+$D37+$E37+$F37+$ED36&gt;($ED$11*BI$8),2,IF($C37+$D37+$E37+$F37+$G37+$ED36&gt;($ED$11*BI$8),3,0))))</f>
        <v>0</v>
      </c>
      <c r="BJ37" s="239">
        <f>IF(OR(SUMIF(BJ$12:BJ36,2,BJ$12:BJ36)=2,SUMIF(BJ$12:BJ36,1,BJ$12:BJ36)=1,SUM(BJ$12:BJ36)=1,SUM(BJ$12:BJ36)=2),0,IF($C37+$ED36&gt;($ED$11*BJ$8),1,IF($C37+$D37+$E37+$F37+$ED36&gt;($ED$11*BJ$8),2,IF($C37+$D37+$E37+$F37+$G37+$ED36&gt;($ED$11*BJ$8),3,0))))</f>
        <v>0</v>
      </c>
      <c r="BK37" s="239">
        <f>IF(OR(SUMIF(BK$12:BK36,2,BK$12:BK36)=2,SUMIF(BK$12:BK36,1,BK$12:BK36)=1,SUM(BK$12:BK36)=1,SUM(BK$12:BK36)=2),0,IF($C37+$ED36&gt;($ED$11*BK$8),1,IF($C37+$D37+$E37+$F37+$ED36&gt;($ED$11*BK$8),2,IF($C37+$D37+$E37+$F37+$G37+$ED36&gt;($ED$11*BK$8),3,0))))</f>
        <v>0</v>
      </c>
      <c r="BL37" s="239">
        <f>IF(OR(SUMIF(BL$12:BL36,2,BL$12:BL36)=2,SUMIF(BL$12:BL36,1,BL$12:BL36)=1,SUM(BL$12:BL36)=1,SUM(BL$12:BL36)=2),0,IF($C37+$ED36&gt;($ED$11*BL$8),1,IF($C37+$D37+$E37+$F37+$ED36&gt;($ED$11*BL$8),2,IF($C37+$D37+$E37+$F37+$G37+$ED36&gt;($ED$11*BL$8),3,0))))</f>
        <v>0</v>
      </c>
      <c r="BM37" s="239">
        <f>IF(OR(SUMIF(BM$12:BM36,2,BM$12:BM36)=2,SUMIF(BM$12:BM36,1,BM$12:BM36)=1,SUM(BM$12:BM36)=1,SUM(BM$12:BM36)=2),0,IF($C37+$ED36&gt;($ED$11*BM$8),1,IF($C37+$D37+$E37+$F37+$ED36&gt;($ED$11*BM$8),2,IF($C37+$D37+$E37+$F37+$G37+$ED36&gt;($ED$11*BM$8),3,0))))</f>
        <v>0</v>
      </c>
      <c r="BN37" s="239">
        <f>IF(OR(SUMIF(BN$12:BN36,2,BN$12:BN36)=2,SUMIF(BN$12:BN36,1,BN$12:BN36)=1,SUM(BN$12:BN36)=1,SUM(BN$12:BN36)=2),0,IF($C37+$ED36&gt;($ED$11*BN$8),1,IF($C37+$D37+$E37+$F37+$ED36&gt;($ED$11*BN$8),2,IF($C37+$D37+$E37+$F37+$G37+$ED36&gt;($ED$11*BN$8),3,0))))</f>
        <v>0</v>
      </c>
      <c r="BO37" s="239">
        <f>IF(OR(SUMIF(BO$12:BO36,2,BO$12:BO36)=2,SUMIF(BO$12:BO36,1,BO$12:BO36)=1,SUM(BO$12:BO36)=1,SUM(BO$12:BO36)=2),0,IF($C37+$ED36&gt;($ED$11*BO$8),1,IF($C37+$D37+$E37+$F37+$ED36&gt;($ED$11*BO$8),2,IF($C37+$D37+$E37+$F37+$G37+$ED36&gt;($ED$11*BO$8),3,0))))</f>
        <v>0</v>
      </c>
      <c r="BP37" s="239">
        <f>IF(OR(SUMIF(BP$12:BP36,2,BP$12:BP36)=2,SUMIF(BP$12:BP36,1,BP$12:BP36)=1,SUM(BP$12:BP36)=1,SUM(BP$12:BP36)=2),0,IF($C37+$ED36&gt;($ED$11*BP$8),1,IF($C37+$D37+$E37+$F37+$ED36&gt;($ED$11*BP$8),2,IF($C37+$D37+$E37+$F37+$G37+$ED36&gt;($ED$11*BP$8),3,0))))</f>
        <v>0</v>
      </c>
      <c r="BQ37" s="239">
        <f>IF(OR(SUMIF(BQ$12:BQ36,2,BQ$12:BQ36)=2,SUMIF(BQ$12:BQ36,1,BQ$12:BQ36)=1,SUM(BQ$12:BQ36)=1,SUM(BQ$12:BQ36)=2),0,IF($C37+$ED36&gt;($ED$11*BQ$8),1,IF($C37+$D37+$E37+$F37+$ED36&gt;($ED$11*BQ$8),2,IF($C37+$D37+$E37+$F37+$G37+$ED36&gt;($ED$11*BQ$8),3,0))))</f>
        <v>0</v>
      </c>
      <c r="BR37" s="239">
        <f>IF(OR(SUMIF(BR$12:BR36,2,BR$12:BR36)=2,SUMIF(BR$12:BR36,1,BR$12:BR36)=1,SUM(BR$12:BR36)=1,SUM(BR$12:BR36)=2),0,IF($C37+$ED36&gt;($ED$11*BR$8),1,IF($C37+$D37+$E37+$F37+$ED36&gt;($ED$11*BR$8),2,IF($C37+$D37+$E37+$F37+$G37+$ED36&gt;($ED$11*BR$8),3,0))))</f>
        <v>0</v>
      </c>
      <c r="BS37" s="239">
        <f>IF(OR(SUMIF(BS$12:BS36,2,BS$12:BS36)=2,SUMIF(BS$12:BS36,1,BS$12:BS36)=1,SUM(BS$12:BS36)=1,SUM(BS$12:BS36)=2),0,IF($C37+$ED36&gt;($ED$11*BS$8),1,IF($C37+$D37+$E37+$F37+$ED36&gt;($ED$11*BS$8),2,IF($C37+$D37+$E37+$F37+$G37+$ED36&gt;($ED$11*BS$8),3,0))))</f>
        <v>0</v>
      </c>
      <c r="BT37" s="239">
        <f>IF(OR(SUMIF(BT$12:BT36,2,BT$12:BT36)=2,SUMIF(BT$12:BT36,1,BT$12:BT36)=1,SUM(BT$12:BT36)=1,SUM(BT$12:BT36)=2),0,IF($C37+$ED36&gt;($ED$11*BT$8),1,IF($C37+$D37+$E37+$F37+$ED36&gt;($ED$11*BT$8),2,IF($C37+$D37+$E37+$F37+$G37+$ED36&gt;($ED$11*BT$8),3,0))))</f>
        <v>0</v>
      </c>
      <c r="BU37" s="239">
        <f>IF(OR(SUMIF(BU$12:BU36,2,BU$12:BU36)=2,SUMIF(BU$12:BU36,1,BU$12:BU36)=1,SUM(BU$12:BU36)=1,SUM(BU$12:BU36)=2),0,IF($C37+$ED36&gt;($ED$11*BU$8),1,IF($C37+$D37+$E37+$F37+$ED36&gt;($ED$11*BU$8),2,IF($C37+$D37+$E37+$F37+$G37+$ED36&gt;($ED$11*BU$8),3,0))))</f>
        <v>0</v>
      </c>
      <c r="BV37" s="239">
        <f>IF(OR(SUMIF(BV$12:BV36,2,BV$12:BV36)=2,SUMIF(BV$12:BV36,1,BV$12:BV36)=1,SUM(BV$12:BV36)=1,SUM(BV$12:BV36)=2),0,IF($C37+$ED36&gt;($ED$11*BV$8),1,IF($C37+$D37+$E37+$F37+$ED36&gt;($ED$11*BV$8),2,IF($C37+$D37+$E37+$F37+$G37+$ED36&gt;($ED$11*BV$8),3,0))))</f>
        <v>0</v>
      </c>
      <c r="BW37" s="239">
        <f>IF(OR(SUMIF(BW$12:BW36,2,BW$12:BW36)=2,SUMIF(BW$12:BW36,1,BW$12:BW36)=1,SUM(BW$12:BW36)=1,SUM(BW$12:BW36)=2),0,IF($C37+$ED36&gt;($ED$11*BW$8),1,IF($C37+$D37+$E37+$F37+$ED36&gt;($ED$11*BW$8),2,IF($C37+$D37+$E37+$F37+$G37+$ED36&gt;($ED$11*BW$8),3,0))))</f>
        <v>0</v>
      </c>
      <c r="BX37" s="239">
        <f>IF(OR(SUMIF(BX$12:BX36,2,BX$12:BX36)=2,SUMIF(BX$12:BX36,1,BX$12:BX36)=1,SUM(BX$12:BX36)=1,SUM(BX$12:BX36)=2),0,IF($C37+$ED36&gt;($ED$11*BX$8),1,IF($C37+$D37+$E37+$F37+$ED36&gt;($ED$11*BX$8),2,IF($C37+$D37+$E37+$F37+$G37+$ED36&gt;($ED$11*BX$8),3,0))))</f>
        <v>0</v>
      </c>
      <c r="BY37" s="239">
        <f>IF(OR(SUMIF(BY$12:BY36,2,BY$12:BY36)=2,SUMIF(BY$12:BY36,1,BY$12:BY36)=1,SUM(BY$12:BY36)=1,SUM(BY$12:BY36)=2),0,IF($C37+$ED36&gt;($ED$11*BY$8),1,IF($C37+$D37+$E37+$F37+$ED36&gt;($ED$11*BY$8),2,IF($C37+$D37+$E37+$F37+$G37+$ED36&gt;($ED$11*BY$8),3,0))))</f>
        <v>0</v>
      </c>
      <c r="BZ37" s="239">
        <f>IF(OR(SUMIF(BZ$12:BZ36,2,BZ$12:BZ36)=2,SUMIF(BZ$12:BZ36,1,BZ$12:BZ36)=1,SUM(BZ$12:BZ36)=1,SUM(BZ$12:BZ36)=2),0,IF($C37+$ED36&gt;($ED$11*BZ$8),1,IF($C37+$D37+$E37+$F37+$ED36&gt;($ED$11*BZ$8),2,IF($C37+$D37+$E37+$F37+$G37+$ED36&gt;($ED$11*BZ$8),3,0))))</f>
        <v>0</v>
      </c>
      <c r="CA37" s="239">
        <f>IF(OR(SUMIF(CA$12:CA36,2,CA$12:CA36)=2,SUMIF(CA$12:CA36,1,CA$12:CA36)=1,SUM(CA$12:CA36)=1,SUM(CA$12:CA36)=2),0,IF($C37+$ED36&gt;($ED$11*CA$8),1,IF($C37+$D37+$E37+$F37+$ED36&gt;($ED$11*CA$8),2,IF($C37+$D37+$E37+$F37+$G37+$ED36&gt;($ED$11*CA$8),3,0))))</f>
        <v>0</v>
      </c>
      <c r="CB37" s="239">
        <f>IF(OR(SUMIF(CB$12:CB36,2,CB$12:CB36)=2,SUMIF(CB$12:CB36,1,CB$12:CB36)=1,SUM(CB$12:CB36)=1,SUM(CB$12:CB36)=2),0,IF($C37+$ED36&gt;($ED$11*CB$8),1,IF($C37+$D37+$E37+$F37+$ED36&gt;($ED$11*CB$8),2,IF($C37+$D37+$E37+$F37+$G37+$ED36&gt;($ED$11*CB$8),3,0))))</f>
        <v>0</v>
      </c>
      <c r="CC37" s="239">
        <f>IF(OR(SUMIF(CC$12:CC36,2,CC$12:CC36)=2,SUMIF(CC$12:CC36,1,CC$12:CC36)=1,SUM(CC$12:CC36)=1,SUM(CC$12:CC36)=2),0,IF($C37+$ED36&gt;($ED$11*CC$8),1,IF($C37+$D37+$E37+$F37+$ED36&gt;($ED$11*CC$8),2,IF($C37+$D37+$E37+$F37+$G37+$ED36&gt;($ED$11*CC$8),3,0))))</f>
        <v>0</v>
      </c>
      <c r="CD37" s="239">
        <f>IF(OR(SUMIF(CD$12:CD36,2,CD$12:CD36)=2,SUMIF(CD$12:CD36,1,CD$12:CD36)=1,SUM(CD$12:CD36)=1,SUM(CD$12:CD36)=2),0,IF($C37+$ED36&gt;($ED$11*CD$8),1,IF($C37+$D37+$E37+$F37+$ED36&gt;($ED$11*CD$8),2,IF($C37+$D37+$E37+$F37+$G37+$ED36&gt;($ED$11*CD$8),3,0))))</f>
        <v>0</v>
      </c>
      <c r="CE37" s="239">
        <f>IF(OR(SUMIF(CE$12:CE36,2,CE$12:CE36)=2,SUMIF(CE$12:CE36,1,CE$12:CE36)=1,SUM(CE$12:CE36)=1,SUM(CE$12:CE36)=2),0,IF($C37+$ED36&gt;($ED$11*CE$8),1,IF($C37+$D37+$E37+$F37+$ED36&gt;($ED$11*CE$8),2,IF($C37+$D37+$E37+$F37+$G37+$ED36&gt;($ED$11*CE$8),3,0))))</f>
        <v>0</v>
      </c>
      <c r="CF37" s="239">
        <f>IF(OR(SUMIF(CF$12:CF36,2,CF$12:CF36)=2,SUMIF(CF$12:CF36,1,CF$12:CF36)=1,SUM(CF$12:CF36)=1,SUM(CF$12:CF36)=2),0,IF($C37+$ED36&gt;($ED$11*CF$8),1,IF($C37+$D37+$E37+$F37+$ED36&gt;($ED$11*CF$8),2,IF($C37+$D37+$E37+$F37+$G37+$ED36&gt;($ED$11*CF$8),3,0))))</f>
        <v>0</v>
      </c>
      <c r="CG37" s="239">
        <f>IF(OR(SUMIF(CG$12:CG36,2,CG$12:CG36)=2,SUMIF(CG$12:CG36,1,CG$12:CG36)=1,SUM(CG$12:CG36)=1,SUM(CG$12:CG36)=2),0,IF($C37+$ED36&gt;($ED$11*CG$8),1,IF($C37+$D37+$E37+$F37+$ED36&gt;($ED$11*CG$8),2,IF($C37+$D37+$E37+$F37+$G37+$ED36&gt;($ED$11*CG$8),3,0))))</f>
        <v>0</v>
      </c>
      <c r="CH37" s="239">
        <f>IF(OR(SUMIF(CH$12:CH36,2,CH$12:CH36)=2,SUMIF(CH$12:CH36,1,CH$12:CH36)=1,SUM(CH$12:CH36)=1,SUM(CH$12:CH36)=2),0,IF($C37+$ED36&gt;($ED$11*CH$8),1,IF($C37+$D37+$E37+$F37+$ED36&gt;($ED$11*CH$8),2,IF($C37+$D37+$E37+$F37+$G37+$ED36&gt;($ED$11*CH$8),3,0))))</f>
        <v>0</v>
      </c>
      <c r="CI37" s="239">
        <f>IF(OR(SUMIF(CI$12:CI36,2,CI$12:CI36)=2,SUMIF(CI$12:CI36,1,CI$12:CI36)=1,SUM(CI$12:CI36)=1,SUM(CI$12:CI36)=2),0,IF($C37+$ED36&gt;($ED$11*CI$8),1,IF($C37+$D37+$E37+$F37+$ED36&gt;($ED$11*CI$8),2,IF($C37+$D37+$E37+$F37+$G37+$ED36&gt;($ED$11*CI$8),3,0))))</f>
        <v>0</v>
      </c>
      <c r="CJ37" s="239">
        <f>IF(OR(SUMIF(CJ$12:CJ36,2,CJ$12:CJ36)=2,SUMIF(CJ$12:CJ36,1,CJ$12:CJ36)=1,SUM(CJ$12:CJ36)=1,SUM(CJ$12:CJ36)=2),0,IF($C37+$ED36&gt;($ED$11*CJ$8),1,IF($C37+$D37+$E37+$F37+$ED36&gt;($ED$11*CJ$8),2,IF($C37+$D37+$E37+$F37+$G37+$ED36&gt;($ED$11*CJ$8),3,0))))</f>
        <v>0</v>
      </c>
      <c r="CK37" s="239">
        <f>IF(OR(SUMIF(CK$12:CK36,2,CK$12:CK36)=2,SUMIF(CK$12:CK36,1,CK$12:CK36)=1,SUM(CK$12:CK36)=1,SUM(CK$12:CK36)=2),0,IF($C37+$ED36&gt;($ED$11*CK$8),1,IF($C37+$D37+$E37+$F37+$ED36&gt;($ED$11*CK$8),2,IF($C37+$D37+$E37+$F37+$G37+$ED36&gt;($ED$11*CK$8),3,0))))</f>
        <v>0</v>
      </c>
      <c r="CL37" s="239">
        <f>IF(OR(SUMIF(CL$12:CL36,2,CL$12:CL36)=2,SUMIF(CL$12:CL36,1,CL$12:CL36)=1,SUM(CL$12:CL36)=1,SUM(CL$12:CL36)=2),0,IF($C37+$ED36&gt;($ED$11*CL$8),1,IF($C37+$D37+$E37+$F37+$ED36&gt;($ED$11*CL$8),2,IF($C37+$D37+$E37+$F37+$G37+$ED36&gt;($ED$11*CL$8),3,0))))</f>
        <v>0</v>
      </c>
      <c r="CM37" s="239">
        <f>IF(OR(SUMIF(CM$12:CM36,2,CM$12:CM36)=2,SUMIF(CM$12:CM36,1,CM$12:CM36)=1,SUM(CM$12:CM36)=1,SUM(CM$12:CM36)=2),0,IF($C37+$ED36&gt;($ED$11*CM$8),1,IF($C37+$D37+$E37+$F37+$ED36&gt;($ED$11*CM$8),2,IF($C37+$D37+$E37+$F37+$G37+$ED36&gt;($ED$11*CM$8),3,0))))</f>
        <v>0</v>
      </c>
      <c r="CN37" s="239">
        <f>IF(OR(SUMIF(CN$12:CN36,2,CN$12:CN36)=2,SUMIF(CN$12:CN36,1,CN$12:CN36)=1,SUM(CN$12:CN36)=1,SUM(CN$12:CN36)=2),0,IF($C37+$ED36&gt;($ED$11*CN$8),1,IF($C37+$D37+$E37+$F37+$ED36&gt;($ED$11*CN$8),2,IF($C37+$D37+$E37+$F37+$G37+$ED36&gt;($ED$11*CN$8),3,0))))</f>
        <v>0</v>
      </c>
      <c r="CO37" s="239">
        <f>IF(OR(SUMIF(CO$12:CO36,2,CO$12:CO36)=2,SUMIF(CO$12:CO36,1,CO$12:CO36)=1,SUM(CO$12:CO36)=1,SUM(CO$12:CO36)=2),0,IF($C37+$ED36&gt;($ED$11*CO$8),1,IF($C37+$D37+$E37+$F37+$ED36&gt;($ED$11*CO$8),2,IF($C37+$D37+$E37+$F37+$G37+$ED36&gt;($ED$11*CO$8),3,0))))</f>
        <v>0</v>
      </c>
      <c r="CP37" s="239">
        <f>IF(OR(SUMIF(CP$12:CP36,2,CP$12:CP36)=2,SUMIF(CP$12:CP36,1,CP$12:CP36)=1,SUM(CP$12:CP36)=1,SUM(CP$12:CP36)=2),0,IF($C37+$ED36&gt;($ED$11*CP$8),1,IF($C37+$D37+$E37+$F37+$ED36&gt;($ED$11*CP$8),2,IF($C37+$D37+$E37+$F37+$G37+$ED36&gt;($ED$11*CP$8),3,0))))</f>
        <v>0</v>
      </c>
      <c r="CQ37" s="239">
        <f>IF(OR(SUMIF(CQ$12:CQ36,2,CQ$12:CQ36)=2,SUMIF(CQ$12:CQ36,1,CQ$12:CQ36)=1,SUM(CQ$12:CQ36)=1,SUM(CQ$12:CQ36)=2),0,IF($C37+$ED36&gt;($ED$11*CQ$8),1,IF($C37+$D37+$E37+$F37+$ED36&gt;($ED$11*CQ$8),2,IF($C37+$D37+$E37+$F37+$G37+$ED36&gt;($ED$11*CQ$8),3,0))))</f>
        <v>0</v>
      </c>
      <c r="CR37" s="239">
        <f>IF(OR(SUMIF(CR$12:CR36,2,CR$12:CR36)=2,SUMIF(CR$12:CR36,1,CR$12:CR36)=1,SUM(CR$12:CR36)=1,SUM(CR$12:CR36)=2),0,IF($C37+$ED36&gt;($ED$11*CR$8),1,IF($C37+$D37+$E37+$F37+$ED36&gt;($ED$11*CR$8),2,IF($C37+$D37+$E37+$F37+$G37+$ED36&gt;($ED$11*CR$8),3,0))))</f>
        <v>0</v>
      </c>
      <c r="CS37" s="239">
        <f>IF(OR(SUMIF(CS$12:CS36,2,CS$12:CS36)=2,SUMIF(CS$12:CS36,1,CS$12:CS36)=1,SUM(CS$12:CS36)=1,SUM(CS$12:CS36)=2),0,IF($C37+$ED36&gt;($ED$11*CS$8),1,IF($C37+$D37+$E37+$F37+$ED36&gt;($ED$11*CS$8),2,IF($C37+$D37+$E37+$F37+$G37+$ED36&gt;($ED$11*CS$8),3,0))))</f>
        <v>0</v>
      </c>
      <c r="CT37" s="239">
        <f>IF(OR(SUMIF(CT$12:CT36,2,CT$12:CT36)=2,SUMIF(CT$12:CT36,1,CT$12:CT36)=1,SUM(CT$12:CT36)=1,SUM(CT$12:CT36)=2),0,IF($C37+$ED36&gt;($ED$11*CT$8),1,IF($C37+$D37+$E37+$F37+$ED36&gt;($ED$11*CT$8),2,IF($C37+$D37+$E37+$F37+$G37+$ED36&gt;($ED$11*CT$8),3,0))))</f>
        <v>0</v>
      </c>
      <c r="CU37" s="239">
        <f>IF(OR(SUMIF(CU$12:CU36,2,CU$12:CU36)=2,SUMIF(CU$12:CU36,1,CU$12:CU36)=1,SUM(CU$12:CU36)=1,SUM(CU$12:CU36)=2),0,IF($C37+$ED36&gt;($ED$11*CU$8),1,IF($C37+$D37+$E37+$F37+$ED36&gt;($ED$11*CU$8),2,IF($C37+$D37+$E37+$F37+$G37+$ED36&gt;($ED$11*CU$8),3,0))))</f>
        <v>0</v>
      </c>
      <c r="CV37" s="239">
        <f>IF(OR(SUMIF(CV$12:CV36,2,CV$12:CV36)=2,SUMIF(CV$12:CV36,1,CV$12:CV36)=1,SUM(CV$12:CV36)=1,SUM(CV$12:CV36)=2),0,IF($C37+$ED36&gt;($ED$11*CV$8),1,IF($C37+$D37+$E37+$F37+$ED36&gt;($ED$11*CV$8),2,IF($C37+$D37+$E37+$F37+$G37+$ED36&gt;($ED$11*CV$8),3,0))))</f>
        <v>0</v>
      </c>
      <c r="CW37" s="239">
        <f>IF(OR(SUMIF(CW$12:CW36,2,CW$12:CW36)=2,SUMIF(CW$12:CW36,1,CW$12:CW36)=1,SUM(CW$12:CW36)=1,SUM(CW$12:CW36)=2),0,IF($C37+$ED36&gt;($ED$11*CW$8),1,IF($C37+$D37+$E37+$F37+$ED36&gt;($ED$11*CW$8),2,IF($C37+$D37+$E37+$F37+$G37+$ED36&gt;($ED$11*CW$8),3,0))))</f>
        <v>0</v>
      </c>
      <c r="CX37" s="239">
        <f>IF(OR(SUMIF(CX$12:CX36,2,CX$12:CX36)=2,SUMIF(CX$12:CX36,1,CX$12:CX36)=1,SUM(CX$12:CX36)=1,SUM(CX$12:CX36)=2),0,IF($C37+$ED36&gt;($ED$11*CX$8),1,IF($C37+$D37+$E37+$F37+$ED36&gt;($ED$11*CX$8),2,IF($C37+$D37+$E37+$F37+$G37+$ED36&gt;($ED$11*CX$8),3,0))))</f>
        <v>0</v>
      </c>
      <c r="CY37" s="239">
        <f>IF(OR(SUMIF(CY$12:CY36,2,CY$12:CY36)=2,SUMIF(CY$12:CY36,1,CY$12:CY36)=1,SUM(CY$12:CY36)=1,SUM(CY$12:CY36)=2),0,IF($C37+$ED36&gt;($ED$11*CY$8),1,IF($C37+$D37+$E37+$F37+$ED36&gt;($ED$11*CY$8),2,IF($C37+$D37+$E37+$F37+$G37+$ED36&gt;($ED$11*CY$8),3,0))))</f>
        <v>0</v>
      </c>
      <c r="CZ37" s="239">
        <f>IF(OR(SUMIF(CZ$12:CZ36,2,CZ$12:CZ36)=2,SUMIF(CZ$12:CZ36,1,CZ$12:CZ36)=1,SUM(CZ$12:CZ36)=1,SUM(CZ$12:CZ36)=2),0,IF($C37+$ED36&gt;($ED$11*CZ$8),1,IF($C37+$D37+$E37+$F37+$ED36&gt;($ED$11*CZ$8),2,IF($C37+$D37+$E37+$F37+$G37+$ED36&gt;($ED$11*CZ$8),3,0))))</f>
        <v>0</v>
      </c>
      <c r="DA37" s="239">
        <f>IF(OR(SUMIF(DA$12:DA36,2,DA$12:DA36)=2,SUMIF(DA$12:DA36,1,DA$12:DA36)=1,SUM(DA$12:DA36)=1,SUM(DA$12:DA36)=2),0,IF($C37+$ED36&gt;($ED$11*DA$8),1,IF($C37+$D37+$E37+$F37+$ED36&gt;($ED$11*DA$8),2,IF($C37+$D37+$E37+$F37+$G37+$ED36&gt;($ED$11*DA$8),3,0))))</f>
        <v>0</v>
      </c>
      <c r="DB37" s="239">
        <f>IF(OR(SUMIF(DB$12:DB36,2,DB$12:DB36)=2,SUMIF(DB$12:DB36,1,DB$12:DB36)=1,SUM(DB$12:DB36)=1,SUM(DB$12:DB36)=2),0,IF($C37+$ED36&gt;($ED$11*DB$8),1,IF($C37+$D37+$E37+$F37+$ED36&gt;($ED$11*DB$8),2,IF($C37+$D37+$E37+$F37+$G37+$ED36&gt;($ED$11*DB$8),3,0))))</f>
        <v>0</v>
      </c>
      <c r="DC37" s="239">
        <f>IF(OR(SUMIF(DC$12:DC36,2,DC$12:DC36)=2,SUMIF(DC$12:DC36,1,DC$12:DC36)=1,SUM(DC$12:DC36)=1,SUM(DC$12:DC36)=2),0,IF($C37+$ED36&gt;($ED$11*DC$8),1,IF($C37+$D37+$E37+$F37+$ED36&gt;($ED$11*DC$8),2,IF($C37+$D37+$E37+$F37+$G37+$ED36&gt;($ED$11*DC$8),3,0))))</f>
        <v>0</v>
      </c>
      <c r="DD37" s="239">
        <f>IF(OR(SUMIF(DD$12:DD36,2,DD$12:DD36)=2,SUMIF(DD$12:DD36,1,DD$12:DD36)=1,SUM(DD$12:DD36)=1,SUM(DD$12:DD36)=2),0,IF($C37+$ED36&gt;($ED$11*DD$8),1,IF($C37+$D37+$E37+$F37+$ED36&gt;($ED$11*DD$8),2,IF($C37+$D37+$E37+$F37+$G37+$ED36&gt;($ED$11*DD$8),3,0))))</f>
        <v>0</v>
      </c>
      <c r="DE37" s="239">
        <f>IF(OR(SUMIF(DE$12:DE36,2,DE$12:DE36)=2,SUMIF(DE$12:DE36,1,DE$12:DE36)=1,SUM(DE$12:DE36)=1,SUM(DE$12:DE36)=2),0,IF($C37+$ED36&gt;($ED$11*DE$8),1,IF($C37+$D37+$E37+$F37+$ED36&gt;($ED$11*DE$8),2,IF($C37+$D37+$E37+$F37+$G37+$ED36&gt;($ED$11*DE$8),3,0))))</f>
        <v>0</v>
      </c>
      <c r="DF37" s="239">
        <f>IF(OR(SUMIF(DF$12:DF36,2,DF$12:DF36)=2,SUMIF(DF$12:DF36,1,DF$12:DF36)=1,SUM(DF$12:DF36)=1,SUM(DF$12:DF36)=2),0,IF($C37+$ED36&gt;($ED$11*DF$8),1,IF($C37+$D37+$E37+$F37+$ED36&gt;($ED$11*DF$8),2,IF($C37+$D37+$E37+$F37+$G37+$ED36&gt;($ED$11*DF$8),3,0))))</f>
        <v>0</v>
      </c>
      <c r="DG37" s="239">
        <f>IF(OR(SUMIF(DG$12:DG36,2,DG$12:DG36)=2,SUMIF(DG$12:DG36,1,DG$12:DG36)=1,SUM(DG$12:DG36)=1,SUM(DG$12:DG36)=2),0,IF($C37+$ED36&gt;($ED$11*DG$8),1,IF($C37+$D37+$E37+$F37+$ED36&gt;($ED$11*DG$8),2,IF($C37+$D37+$E37+$F37+$G37+$ED36&gt;($ED$11*DG$8),3,0))))</f>
        <v>0</v>
      </c>
      <c r="DH37" s="239">
        <f>IF(OR(SUMIF(DH$12:DH36,2,DH$12:DH36)=2,SUMIF(DH$12:DH36,1,DH$12:DH36)=1,SUM(DH$12:DH36)=1,SUM(DH$12:DH36)=2),0,IF($C37+$ED36&gt;($ED$11*DH$8),1,IF($C37+$D37+$E37+$F37+$ED36&gt;($ED$11*DH$8),2,IF($C37+$D37+$E37+$F37+$G37+$ED36&gt;($ED$11*DH$8),3,0))))</f>
        <v>0</v>
      </c>
      <c r="DI37" s="239">
        <f>IF(OR(SUMIF(DI$12:DI36,2,DI$12:DI36)=2,SUMIF(DI$12:DI36,1,DI$12:DI36)=1,SUM(DI$12:DI36)=1,SUM(DI$12:DI36)=2),0,IF($C37+$ED36&gt;($ED$11*DI$8),1,IF($C37+$D37+$E37+$F37+$ED36&gt;($ED$11*DI$8),2,IF($C37+$D37+$E37+$F37+$G37+$ED36&gt;($ED$11*DI$8),3,0))))</f>
        <v>0</v>
      </c>
      <c r="DJ37" s="239">
        <f>IF(OR(SUMIF(DJ$12:DJ36,2,DJ$12:DJ36)=2,SUMIF(DJ$12:DJ36,1,DJ$12:DJ36)=1,SUM(DJ$12:DJ36)=1,SUM(DJ$12:DJ36)=2),0,IF($C37+$ED36&gt;($ED$11*DJ$8),1,IF($C37+$D37+$E37+$F37+$ED36&gt;($ED$11*DJ$8),2,IF($C37+$D37+$E37+$F37+$G37+$ED36&gt;($ED$11*DJ$8),3,0))))</f>
        <v>0</v>
      </c>
      <c r="DK37" s="239">
        <f>IF(OR(SUMIF(DK$12:DK36,2,DK$12:DK36)=2,SUMIF(DK$12:DK36,1,DK$12:DK36)=1,SUM(DK$12:DK36)=1,SUM(DK$12:DK36)=2),0,IF($C37+$ED36&gt;($ED$11*DK$8),1,IF($C37+$D37+$E37+$F37+$ED36&gt;($ED$11*DK$8),2,IF($C37+$D37+$E37+$F37+$G37+$ED36&gt;($ED$11*DK$8),3,0))))</f>
        <v>0</v>
      </c>
      <c r="DL37" s="239">
        <f>IF(OR(SUMIF(DL$12:DL36,2,DL$12:DL36)=2,SUMIF(DL$12:DL36,1,DL$12:DL36)=1,SUM(DL$12:DL36)=1,SUM(DL$12:DL36)=2),0,IF($C37+$ED36&gt;($ED$11*DL$8),1,IF($C37+$D37+$E37+$F37+$ED36&gt;($ED$11*DL$8),2,IF($C37+$D37+$E37+$F37+$G37+$ED36&gt;($ED$11*DL$8),3,0))))</f>
        <v>0</v>
      </c>
      <c r="DM37" s="239">
        <f>IF(OR(SUMIF(DM$12:DM36,2,DM$12:DM36)=2,SUMIF(DM$12:DM36,1,DM$12:DM36)=1,SUM(DM$12:DM36)=1,SUM(DM$12:DM36)=2),0,IF($C37+$ED36&gt;($ED$11*DM$8),1,IF($C37+$D37+$E37+$F37+$ED36&gt;($ED$11*DM$8),2,IF($C37+$D37+$E37+$F37+$G37+$ED36&gt;($ED$11*DM$8),3,0))))</f>
        <v>0</v>
      </c>
      <c r="DN37" s="239">
        <f>IF(OR(SUMIF(DN$12:DN36,2,DN$12:DN36)=2,SUMIF(DN$12:DN36,1,DN$12:DN36)=1,SUM(DN$12:DN36)=1,SUM(DN$12:DN36)=2),0,IF($C37+$ED36&gt;($ED$11*DN$8),1,IF($C37+$D37+$E37+$F37+$ED36&gt;($ED$11*DN$8),2,IF($C37+$D37+$E37+$F37+$G37+$ED36&gt;($ED$11*DN$8),3,0))))</f>
        <v>0</v>
      </c>
      <c r="DO37" s="239">
        <f>IF(OR(SUMIF(DO$12:DO36,2,DO$12:DO36)=2,SUMIF(DO$12:DO36,1,DO$12:DO36)=1,SUM(DO$12:DO36)=1,SUM(DO$12:DO36)=2),0,IF($C37+$ED36&gt;($ED$11*DO$8),1,IF($C37+$D37+$E37+$F37+$ED36&gt;($ED$11*DO$8),2,IF($C37+$D37+$E37+$F37+$G37+$ED36&gt;($ED$11*DO$8),3,0))))</f>
        <v>0</v>
      </c>
      <c r="DP37" s="239">
        <f>IF(OR(SUMIF(DP$12:DP36,2,DP$12:DP36)=2,SUMIF(DP$12:DP36,1,DP$12:DP36)=1,SUM(DP$12:DP36)=1,SUM(DP$12:DP36)=2),0,IF($C37+$ED36&gt;($ED$11*DP$8),1,IF($C37+$D37+$E37+$F37+$ED36&gt;($ED$11*DP$8),2,IF($C37+$D37+$E37+$F37+$G37+$ED36&gt;($ED$11*DP$8),3,0))))</f>
        <v>0</v>
      </c>
      <c r="DQ37" s="239">
        <f>IF(OR(SUMIF(DQ$12:DQ36,2,DQ$12:DQ36)=2,SUMIF(DQ$12:DQ36,1,DQ$12:DQ36)=1,SUM(DQ$12:DQ36)=1,SUM(DQ$12:DQ36)=2),0,IF($C37+$ED36&gt;($ED$11*DQ$8),1,IF($C37+$D37+$E37+$F37+$ED36&gt;($ED$11*DQ$8),2,IF($C37+$D37+$E37+$F37+$G37+$ED36&gt;($ED$11*DQ$8),3,0))))</f>
        <v>0</v>
      </c>
      <c r="DR37" s="239">
        <f>IF(OR(SUMIF(DR$12:DR36,2,DR$12:DR36)=2,SUMIF(DR$12:DR36,1,DR$12:DR36)=1,SUM(DR$12:DR36)=1,SUM(DR$12:DR36)=2),0,IF($C37+$ED36&gt;($ED$11*DR$8),1,IF($C37+$D37+$E37+$F37+$ED36&gt;($ED$11*DR$8),2,IF($C37+$D37+$E37+$F37+$G37+$ED36&gt;($ED$11*DR$8),3,0))))</f>
        <v>0</v>
      </c>
      <c r="DS37" s="239">
        <f>IF(OR(SUMIF(DS$12:DS36,2,DS$12:DS36)=2,SUMIF(DS$12:DS36,1,DS$12:DS36)=1,SUM(DS$12:DS36)=1,SUM(DS$12:DS36)=2),0,IF($C37+$ED36&gt;($ED$11*DS$8),1,IF($C37+$D37+$E37+$F37+$ED36&gt;($ED$11*DS$8),2,IF($C37+$D37+$E37+$F37+$G37+$ED36&gt;($ED$11*DS$8),3,0))))</f>
        <v>0</v>
      </c>
      <c r="DT37" s="239">
        <f>IF(OR(SUMIF(DT$12:DT36,2,DT$12:DT36)=2,SUMIF(DT$12:DT36,1,DT$12:DT36)=1,SUM(DT$12:DT36)=1,SUM(DT$12:DT36)=2),0,IF($C37+$ED36&gt;($ED$11*DT$8),1,IF($C37+$D37+$E37+$F37+$ED36&gt;($ED$11*DT$8),2,IF($C37+$D37+$E37+$F37+$G37+$ED36&gt;($ED$11*DT$8),3,0))))</f>
        <v>0</v>
      </c>
      <c r="DU37" s="239">
        <f>IF(OR(SUMIF(DU$12:DU36,2,DU$12:DU36)=2,SUMIF(DU$12:DU36,1,DU$12:DU36)=1,SUM(DU$12:DU36)=1,SUM(DU$12:DU36)=2),0,IF($C37+$ED36&gt;($ED$11*DU$8),1,IF($C37+$D37+$E37+$F37+$ED36&gt;($ED$11*DU$8),2,IF($C37+$D37+$E37+$F37+$G37+$ED36&gt;($ED$11*DU$8),3,0))))</f>
        <v>0</v>
      </c>
      <c r="DV37" s="239">
        <f>IF(OR(SUMIF(DV$12:DV36,2,DV$12:DV36)=2,SUMIF(DV$12:DV36,1,DV$12:DV36)=1,SUM(DV$12:DV36)=1,SUM(DV$12:DV36)=2),0,IF($C37+$ED36&gt;($ED$11*DV$8),1,IF($C37+$D37+$E37+$F37+$ED36&gt;($ED$11*DV$8),2,IF($C37+$D37+$E37+$F37+$G37+$ED36&gt;($ED$11*DV$8),3,0))))</f>
        <v>0</v>
      </c>
      <c r="DW37" s="239">
        <f>IF(OR(SUMIF(DW$12:DW36,2,DW$12:DW36)=2,SUMIF(DW$12:DW36,1,DW$12:DW36)=1,SUM(DW$12:DW36)=1,SUM(DW$12:DW36)=2),0,IF($C37+$ED36&gt;($ED$11*DW$8),1,IF($C37+$D37+$E37+$F37+$ED36&gt;($ED$11*DW$8),2,IF($C37+$D37+$E37+$F37+$G37+$ED36&gt;($ED$11*DW$8),3,0))))</f>
        <v>0</v>
      </c>
      <c r="DX37" s="239">
        <f>IF(OR(SUMIF(DX$12:DX36,2,DX$12:DX36)=2,SUMIF(DX$12:DX36,1,DX$12:DX36)=1,SUM(DX$12:DX36)=1,SUM(DX$12:DX36)=2),0,IF($C37+$ED36&gt;($ED$11*DX$8),1,IF($C37+$D37+$E37+$F37+$ED36&gt;($ED$11*DX$8),2,IF($C37+$D37+$E37+$F37+$G37+$ED36&gt;($ED$11*DX$8),3,0))))</f>
        <v>0</v>
      </c>
      <c r="DY37" s="239">
        <f>IF(OR(SUMIF(DY$12:DY36,2,DY$12:DY36)=2,SUMIF(DY$12:DY36,1,DY$12:DY36)=1,SUM(DY$12:DY36)=1,SUM(DY$12:DY36)=2),0,IF($C37+$ED36&gt;($ED$11*DY$8),1,IF($C37+$D37+$E37+$F37+$ED36&gt;($ED$11*DY$8),2,IF($C37+$D37+$E37+$F37+$G37+$ED36&gt;($ED$11*DY$8),3,0))))</f>
        <v>0</v>
      </c>
      <c r="DZ37" s="239">
        <f>IF(OR(SUMIF(DZ$12:DZ36,2,DZ$12:DZ36)=2,SUMIF(DZ$12:DZ36,1,DZ$12:DZ36)=1,SUM(DZ$12:DZ36)=1,SUM(DZ$12:DZ36)=2),0,IF($C37+$ED36&gt;($ED$11*DZ$8),1,IF($C37+$D37+$E37+$F37+$ED36&gt;($ED$11*DZ$8),2,IF($C37+$D37+$E37+$F37+$G37+$ED36&gt;($ED$11*DZ$8),3,0))))</f>
        <v>0</v>
      </c>
      <c r="EA37" s="239">
        <f>IF(OR(SUMIF(EA$12:EA36,2,EA$12:EA36)=2,SUMIF(EA$12:EA36,1,EA$12:EA36)=1,SUM(EA$12:EA36)=1,SUM(EA$12:EA36)=2),0,IF($C37+$ED36&gt;($ED$11*EA$8),1,IF($C37+$D37+$E37+$F37+$ED36&gt;($ED$11*EA$8),2,IF($C37+$D37+$E37+$F37+$G37+$ED36&gt;($ED$11*EA$8),3,0))))</f>
        <v>0</v>
      </c>
      <c r="EB37" s="239">
        <f>IF(OR(SUMIF(EB$12:EB36,2,EB$12:EB36)=2,SUMIF(EB$12:EB36,1,EB$12:EB36)=1,SUM(EB$12:EB36)=1,SUM(EB$12:EB36)=2),0,IF($C37+$ED36&gt;($ED$11*EB$8),1,IF($C37+$D37+$E37+$F37+$ED36&gt;($ED$11*EB$8),2,IF($C37+$D37+$E37+$F37+$G37+$ED36&gt;($ED$11*EB$8),3,0))))</f>
        <v>0</v>
      </c>
      <c r="EC37" s="239">
        <f>IF(OR(SUMIF(EC$12:EC36,2,EC$12:EC36)=2,SUMIF(EC$12:EC36,1,EC$12:EC36)=1,SUM(EC$12:EC36)=1,SUM(EC$12:EC36)=2),0,IF($C37+$ED36&gt;($ED$11*EC$8),1,IF($C37+$D37+$E37+$F37+$ED36&gt;($ED$11*EC$8),2,IF($C37+$D37+$E37+$F37+$G37+$ED36&gt;($ED$11*EC$8),3,0))))</f>
        <v>0</v>
      </c>
      <c r="ED37" s="197">
        <f>SUM($C$12:$F37)</f>
        <v>0</v>
      </c>
    </row>
    <row r="38" spans="1:134" ht="14.1" customHeight="1">
      <c r="A38" s="236">
        <v>27</v>
      </c>
      <c r="B38" s="237"/>
      <c r="C38" s="237"/>
      <c r="D38" s="237"/>
      <c r="E38" s="237"/>
      <c r="F38" s="237"/>
      <c r="G38" s="237"/>
      <c r="H38" s="239">
        <f>IF(OR(SUMIF(H$12:H37,2,H$12:H37)=2,SUMIF(H$12:H37,1,H$12:H37)=1,SUM(H$12:H37)=1,SUM(H$12:H37)=2),0,IF($C38+$ED37&gt;($ED$11*H$8),1,IF($C38+$D38+$E38+$F38+$ED37&gt;($ED$11*H$8),2,IF($C38+$D38+$E38+$F38+$G38+$ED37&gt;($ED$11*H$8),3,0))))</f>
        <v>0</v>
      </c>
      <c r="I38" s="239">
        <f>IF(OR(SUMIF(I$12:I37,2,I$12:I37)=2,SUMIF(I$12:I37,1,I$12:I37)=1,SUM(I$12:I37)=1,SUM(I$12:I37)=2),0,IF($C38+$ED37&gt;($ED$11*I$8),1,IF($C38+$D38+$E38+$F38+$ED37&gt;($ED$11*I$8),2,IF($C38+$D38+$E38+$F38+$G38+$ED37&gt;($ED$11*I$8),3,0))))</f>
        <v>0</v>
      </c>
      <c r="J38" s="239">
        <f>IF(OR(SUMIF(J$12:J37,2,J$12:J37)=2,SUMIF(J$12:J37,1,J$12:J37)=1,SUM(J$12:J37)=1,SUM(J$12:J37)=2),0,IF($C38+$ED37&gt;($ED$11*J$8),1,IF($C38+$D38+$E38+$F38+$ED37&gt;($ED$11*J$8),2,IF($C38+$D38+$E38+$F38+$G38+$ED37&gt;($ED$11*J$8),3,0))))</f>
        <v>0</v>
      </c>
      <c r="K38" s="239">
        <f>IF(OR(SUMIF(K$12:K37,2,K$12:K37)=2,SUMIF(K$12:K37,1,K$12:K37)=1,SUM(K$12:K37)=1,SUM(K$12:K37)=2),0,IF($C38+$ED37&gt;($ED$11*K$8),1,IF($C38+$D38+$E38+$F38+$ED37&gt;($ED$11*K$8),2,IF($C38+$D38+$E38+$F38+$G38+$ED37&gt;($ED$11*K$8),3,0))))</f>
        <v>0</v>
      </c>
      <c r="L38" s="239">
        <f>IF(OR(SUMIF(L$12:L37,2,L$12:L37)=2,SUMIF(L$12:L37,1,L$12:L37)=1,SUM(L$12:L37)=1,SUM(L$12:L37)=2),0,IF($C38+$ED37&gt;($ED$11*L$8),1,IF($C38+$D38+$E38+$F38+$ED37&gt;($ED$11*L$8),2,IF($C38+$D38+$E38+$F38+$G38+$ED37&gt;($ED$11*L$8),3,0))))</f>
        <v>0</v>
      </c>
      <c r="M38" s="239">
        <f>IF(OR(SUMIF(M$12:M37,2,M$12:M37)=2,SUMIF(M$12:M37,1,M$12:M37)=1,SUM(M$12:M37)=1,SUM(M$12:M37)=2),0,IF($C38+$ED37&gt;($ED$11*M$8),1,IF($C38+$D38+$E38+$F38+$ED37&gt;($ED$11*M$8),2,IF($C38+$D38+$E38+$F38+$G38+$ED37&gt;($ED$11*M$8),3,0))))</f>
        <v>0</v>
      </c>
      <c r="N38" s="239">
        <f>IF(OR(SUMIF(N$12:N37,2,N$12:N37)=2,SUMIF(N$12:N37,1,N$12:N37)=1,SUM(N$12:N37)=1,SUM(N$12:N37)=2),0,IF($C38+$ED37&gt;($ED$11*N$8),1,IF($C38+$D38+$E38+$F38+$ED37&gt;($ED$11*N$8),2,IF($C38+$D38+$E38+$F38+$G38+$ED37&gt;($ED$11*N$8),3,0))))</f>
        <v>0</v>
      </c>
      <c r="O38" s="239">
        <f>IF(OR(SUMIF(O$12:O37,2,O$12:O37)=2,SUMIF(O$12:O37,1,O$12:O37)=1,SUM(O$12:O37)=1,SUM(O$12:O37)=2),0,IF($C38+$ED37&gt;($ED$11*O$8),1,IF($C38+$D38+$E38+$F38+$ED37&gt;($ED$11*O$8),2,IF($C38+$D38+$E38+$F38+$G38+$ED37&gt;($ED$11*O$8),3,0))))</f>
        <v>0</v>
      </c>
      <c r="P38" s="239">
        <f>IF(OR(SUMIF(P$12:P37,2,P$12:P37)=2,SUMIF(P$12:P37,1,P$12:P37)=1,SUM(P$12:P37)=1,SUM(P$12:P37)=2),0,IF($C38+$ED37&gt;($ED$11*P$8),1,IF($C38+$D38+$E38+$F38+$ED37&gt;($ED$11*P$8),2,IF($C38+$D38+$E38+$F38+$G38+$ED37&gt;($ED$11*P$8),3,0))))</f>
        <v>0</v>
      </c>
      <c r="Q38" s="239">
        <f>IF(OR(SUMIF(Q$12:Q37,2,Q$12:Q37)=2,SUMIF(Q$12:Q37,1,Q$12:Q37)=1,SUM(Q$12:Q37)=1,SUM(Q$12:Q37)=2),0,IF($C38+$ED37&gt;($ED$11*Q$8),1,IF($C38+$D38+$E38+$F38+$ED37&gt;($ED$11*Q$8),2,IF($C38+$D38+$E38+$F38+$G38+$ED37&gt;($ED$11*Q$8),3,0))))</f>
        <v>0</v>
      </c>
      <c r="R38" s="239">
        <f>IF(OR(SUMIF(R$12:R37,2,R$12:R37)=2,SUMIF(R$12:R37,1,R$12:R37)=1,SUM(R$12:R37)=1,SUM(R$12:R37)=2),0,IF($C38+$ED37&gt;($ED$11*R$8),1,IF($C38+$D38+$E38+$F38+$ED37&gt;($ED$11*R$8),2,IF($C38+$D38+$E38+$F38+$G38+$ED37&gt;($ED$11*R$8),3,0))))</f>
        <v>0</v>
      </c>
      <c r="S38" s="239">
        <f>IF(OR(SUMIF(S$12:S37,2,S$12:S37)=2,SUMIF(S$12:S37,1,S$12:S37)=1,SUM(S$12:S37)=1,SUM(S$12:S37)=2),0,IF($C38+$ED37&gt;($ED$11*S$8),1,IF($C38+$D38+$E38+$F38+$ED37&gt;($ED$11*S$8),2,IF($C38+$D38+$E38+$F38+$G38+$ED37&gt;($ED$11*S$8),3,0))))</f>
        <v>0</v>
      </c>
      <c r="T38" s="239">
        <f>IF(OR(SUMIF(T$12:T37,2,T$12:T37)=2,SUMIF(T$12:T37,1,T$12:T37)=1,SUM(T$12:T37)=1,SUM(T$12:T37)=2),0,IF($C38+$ED37&gt;($ED$11*T$8),1,IF($C38+$D38+$E38+$F38+$ED37&gt;($ED$11*T$8),2,IF($C38+$D38+$E38+$F38+$G38+$ED37&gt;($ED$11*T$8),3,0))))</f>
        <v>0</v>
      </c>
      <c r="U38" s="239">
        <f>IF(OR(SUMIF(U$12:U37,2,U$12:U37)=2,SUMIF(U$12:U37,1,U$12:U37)=1,SUM(U$12:U37)=1,SUM(U$12:U37)=2),0,IF($C38+$ED37&gt;($ED$11*U$8),1,IF($C38+$D38+$E38+$F38+$ED37&gt;($ED$11*U$8),2,IF($C38+$D38+$E38+$F38+$G38+$ED37&gt;($ED$11*U$8),3,0))))</f>
        <v>0</v>
      </c>
      <c r="V38" s="239">
        <f>IF(OR(SUMIF(V$12:V37,2,V$12:V37)=2,SUMIF(V$12:V37,1,V$12:V37)=1,SUM(V$12:V37)=1,SUM(V$12:V37)=2),0,IF($C38+$ED37&gt;($ED$11*V$8),1,IF($C38+$D38+$E38+$F38+$ED37&gt;($ED$11*V$8),2,IF($C38+$D38+$E38+$F38+$G38+$ED37&gt;($ED$11*V$8),3,0))))</f>
        <v>0</v>
      </c>
      <c r="W38" s="239">
        <f>IF(OR(SUMIF(W$12:W37,2,W$12:W37)=2,SUMIF(W$12:W37,1,W$12:W37)=1,SUM(W$12:W37)=1,SUM(W$12:W37)=2),0,IF($C38+$ED37&gt;($ED$11*W$8),1,IF($C38+$D38+$E38+$F38+$ED37&gt;($ED$11*W$8),2,IF($C38+$D38+$E38+$F38+$G38+$ED37&gt;($ED$11*W$8),3,0))))</f>
        <v>0</v>
      </c>
      <c r="X38" s="239">
        <f>IF(OR(SUMIF(X$12:X37,2,X$12:X37)=2,SUMIF(X$12:X37,1,X$12:X37)=1,SUM(X$12:X37)=1,SUM(X$12:X37)=2),0,IF($C38+$ED37&gt;($ED$11*X$8),1,IF($C38+$D38+$E38+$F38+$ED37&gt;($ED$11*X$8),2,IF($C38+$D38+$E38+$F38+$G38+$ED37&gt;($ED$11*X$8),3,0))))</f>
        <v>0</v>
      </c>
      <c r="Y38" s="239">
        <f>IF(OR(SUMIF(Y$12:Y37,2,Y$12:Y37)=2,SUMIF(Y$12:Y37,1,Y$12:Y37)=1,SUM(Y$12:Y37)=1,SUM(Y$12:Y37)=2),0,IF($C38+$ED37&gt;($ED$11*Y$8),1,IF($C38+$D38+$E38+$F38+$ED37&gt;($ED$11*Y$8),2,IF($C38+$D38+$E38+$F38+$G38+$ED37&gt;($ED$11*Y$8),3,0))))</f>
        <v>0</v>
      </c>
      <c r="Z38" s="239">
        <f>IF(OR(SUMIF(Z$12:Z37,2,Z$12:Z37)=2,SUMIF(Z$12:Z37,1,Z$12:Z37)=1,SUM(Z$12:Z37)=1,SUM(Z$12:Z37)=2),0,IF($C38+$ED37&gt;($ED$11*Z$8),1,IF($C38+$D38+$E38+$F38+$ED37&gt;($ED$11*Z$8),2,IF($C38+$D38+$E38+$F38+$G38+$ED37&gt;($ED$11*Z$8),3,0))))</f>
        <v>0</v>
      </c>
      <c r="AA38" s="239">
        <f>IF(OR(SUMIF(AA$12:AA37,2,AA$12:AA37)=2,SUMIF(AA$12:AA37,1,AA$12:AA37)=1,SUM(AA$12:AA37)=1,SUM(AA$12:AA37)=2),0,IF($C38+$ED37&gt;($ED$11*AA$8),1,IF($C38+$D38+$E38+$F38+$ED37&gt;($ED$11*AA$8),2,IF($C38+$D38+$E38+$F38+$G38+$ED37&gt;($ED$11*AA$8),3,0))))</f>
        <v>0</v>
      </c>
      <c r="AB38" s="239">
        <f>IF(OR(SUMIF(AB$12:AB37,2,AB$12:AB37)=2,SUMIF(AB$12:AB37,1,AB$12:AB37)=1,SUM(AB$12:AB37)=1,SUM(AB$12:AB37)=2),0,IF($C38+$ED37&gt;($ED$11*AB$8),1,IF($C38+$D38+$E38+$F38+$ED37&gt;($ED$11*AB$8),2,IF($C38+$D38+$E38+$F38+$G38+$ED37&gt;($ED$11*AB$8),3,0))))</f>
        <v>0</v>
      </c>
      <c r="AC38" s="239">
        <f>IF(OR(SUMIF(AC$12:AC37,2,AC$12:AC37)=2,SUMIF(AC$12:AC37,1,AC$12:AC37)=1,SUM(AC$12:AC37)=1,SUM(AC$12:AC37)=2),0,IF($C38+$ED37&gt;($ED$11*AC$8),1,IF($C38+$D38+$E38+$F38+$ED37&gt;($ED$11*AC$8),2,IF($C38+$D38+$E38+$F38+$G38+$ED37&gt;($ED$11*AC$8),3,0))))</f>
        <v>0</v>
      </c>
      <c r="AD38" s="239">
        <f>IF(OR(SUMIF(AD$12:AD37,2,AD$12:AD37)=2,SUMIF(AD$12:AD37,1,AD$12:AD37)=1,SUM(AD$12:AD37)=1,SUM(AD$12:AD37)=2),0,IF($C38+$ED37&gt;($ED$11*AD$8),1,IF($C38+$D38+$E38+$F38+$ED37&gt;($ED$11*AD$8),2,IF($C38+$D38+$E38+$F38+$G38+$ED37&gt;($ED$11*AD$8),3,0))))</f>
        <v>0</v>
      </c>
      <c r="AE38" s="239">
        <f>IF(OR(SUMIF(AE$12:AE37,2,AE$12:AE37)=2,SUMIF(AE$12:AE37,1,AE$12:AE37)=1,SUM(AE$12:AE37)=1,SUM(AE$12:AE37)=2),0,IF($C38+$ED37&gt;($ED$11*AE$8),1,IF($C38+$D38+$E38+$F38+$ED37&gt;($ED$11*AE$8),2,IF($C38+$D38+$E38+$F38+$G38+$ED37&gt;($ED$11*AE$8),3,0))))</f>
        <v>0</v>
      </c>
      <c r="AF38" s="239">
        <f>IF(OR(SUMIF(AF$12:AF37,2,AF$12:AF37)=2,SUMIF(AF$12:AF37,1,AF$12:AF37)=1,SUM(AF$12:AF37)=1,SUM(AF$12:AF37)=2),0,IF($C38+$ED37&gt;($ED$11*AF$8),1,IF($C38+$D38+$E38+$F38+$ED37&gt;($ED$11*AF$8),2,IF($C38+$D38+$E38+$F38+$G38+$ED37&gt;($ED$11*AF$8),3,0))))</f>
        <v>0</v>
      </c>
      <c r="AG38" s="239">
        <f>IF(OR(SUMIF(AG$12:AG37,2,AG$12:AG37)=2,SUMIF(AG$12:AG37,1,AG$12:AG37)=1,SUM(AG$12:AG37)=1,SUM(AG$12:AG37)=2),0,IF($C38+$ED37&gt;($ED$11*AG$8),1,IF($C38+$D38+$E38+$F38+$ED37&gt;($ED$11*AG$8),2,IF($C38+$D38+$E38+$F38+$G38+$ED37&gt;($ED$11*AG$8),3,0))))</f>
        <v>0</v>
      </c>
      <c r="AH38" s="239">
        <f>IF(OR(SUMIF(AH$12:AH37,2,AH$12:AH37)=2,SUMIF(AH$12:AH37,1,AH$12:AH37)=1,SUM(AH$12:AH37)=1,SUM(AH$12:AH37)=2),0,IF($C38+$ED37&gt;($ED$11*AH$8),1,IF($C38+$D38+$E38+$F38+$ED37&gt;($ED$11*AH$8),2,IF($C38+$D38+$E38+$F38+$G38+$ED37&gt;($ED$11*AH$8),3,0))))</f>
        <v>0</v>
      </c>
      <c r="AI38" s="239">
        <f>IF(OR(SUMIF(AI$12:AI37,2,AI$12:AI37)=2,SUMIF(AI$12:AI37,1,AI$12:AI37)=1,SUM(AI$12:AI37)=1,SUM(AI$12:AI37)=2),0,IF($C38+$ED37&gt;($ED$11*AI$8),1,IF($C38+$D38+$E38+$F38+$ED37&gt;($ED$11*AI$8),2,IF($C38+$D38+$E38+$F38+$G38+$ED37&gt;($ED$11*AI$8),3,0))))</f>
        <v>0</v>
      </c>
      <c r="AJ38" s="239">
        <f>IF(OR(SUMIF(AJ$12:AJ37,2,AJ$12:AJ37)=2,SUMIF(AJ$12:AJ37,1,AJ$12:AJ37)=1,SUM(AJ$12:AJ37)=1,SUM(AJ$12:AJ37)=2),0,IF($C38+$ED37&gt;($ED$11*AJ$8),1,IF($C38+$D38+$E38+$F38+$ED37&gt;($ED$11*AJ$8),2,IF($C38+$D38+$E38+$F38+$G38+$ED37&gt;($ED$11*AJ$8),3,0))))</f>
        <v>0</v>
      </c>
      <c r="AK38" s="239">
        <f>IF(OR(SUMIF(AK$12:AK37,2,AK$12:AK37)=2,SUMIF(AK$12:AK37,1,AK$12:AK37)=1,SUM(AK$12:AK37)=1,SUM(AK$12:AK37)=2),0,IF($C38+$ED37&gt;($ED$11*AK$8),1,IF($C38+$D38+$E38+$F38+$ED37&gt;($ED$11*AK$8),2,IF($C38+$D38+$E38+$F38+$G38+$ED37&gt;($ED$11*AK$8),3,0))))</f>
        <v>0</v>
      </c>
      <c r="AL38" s="239">
        <f>IF(OR(SUMIF(AL$12:AL37,2,AL$12:AL37)=2,SUMIF(AL$12:AL37,1,AL$12:AL37)=1,SUM(AL$12:AL37)=1,SUM(AL$12:AL37)=2),0,IF($C38+$ED37&gt;($ED$11*AL$8),1,IF($C38+$D38+$E38+$F38+$ED37&gt;($ED$11*AL$8),2,IF($C38+$D38+$E38+$F38+$G38+$ED37&gt;($ED$11*AL$8),3,0))))</f>
        <v>0</v>
      </c>
      <c r="AM38" s="239">
        <f>IF(OR(SUMIF(AM$12:AM37,2,AM$12:AM37)=2,SUMIF(AM$12:AM37,1,AM$12:AM37)=1,SUM(AM$12:AM37)=1,SUM(AM$12:AM37)=2),0,IF($C38+$ED37&gt;($ED$11*AM$8),1,IF($C38+$D38+$E38+$F38+$ED37&gt;($ED$11*AM$8),2,IF($C38+$D38+$E38+$F38+$G38+$ED37&gt;($ED$11*AM$8),3,0))))</f>
        <v>0</v>
      </c>
      <c r="AN38" s="239">
        <f>IF(OR(SUMIF(AN$12:AN37,2,AN$12:AN37)=2,SUMIF(AN$12:AN37,1,AN$12:AN37)=1,SUM(AN$12:AN37)=1,SUM(AN$12:AN37)=2),0,IF($C38+$ED37&gt;($ED$11*AN$8),1,IF($C38+$D38+$E38+$F38+$ED37&gt;($ED$11*AN$8),2,IF($C38+$D38+$E38+$F38+$G38+$ED37&gt;($ED$11*AN$8),3,0))))</f>
        <v>0</v>
      </c>
      <c r="AO38" s="239">
        <f>IF(OR(SUMIF(AO$12:AO37,2,AO$12:AO37)=2,SUMIF(AO$12:AO37,1,AO$12:AO37)=1,SUM(AO$12:AO37)=1,SUM(AO$12:AO37)=2),0,IF($C38+$ED37&gt;($ED$11*AO$8),1,IF($C38+$D38+$E38+$F38+$ED37&gt;($ED$11*AO$8),2,IF($C38+$D38+$E38+$F38+$G38+$ED37&gt;($ED$11*AO$8),3,0))))</f>
        <v>0</v>
      </c>
      <c r="AP38" s="239">
        <f>IF(OR(SUMIF(AP$12:AP37,2,AP$12:AP37)=2,SUMIF(AP$12:AP37,1,AP$12:AP37)=1,SUM(AP$12:AP37)=1,SUM(AP$12:AP37)=2),0,IF($C38+$ED37&gt;($ED$11*AP$8),1,IF($C38+$D38+$E38+$F38+$ED37&gt;($ED$11*AP$8),2,IF($C38+$D38+$E38+$F38+$G38+$ED37&gt;($ED$11*AP$8),3,0))))</f>
        <v>0</v>
      </c>
      <c r="AQ38" s="239">
        <f>IF(OR(SUMIF(AQ$12:AQ37,2,AQ$12:AQ37)=2,SUMIF(AQ$12:AQ37,1,AQ$12:AQ37)=1,SUM(AQ$12:AQ37)=1,SUM(AQ$12:AQ37)=2),0,IF($C38+$ED37&gt;($ED$11*AQ$8),1,IF($C38+$D38+$E38+$F38+$ED37&gt;($ED$11*AQ$8),2,IF($C38+$D38+$E38+$F38+$G38+$ED37&gt;($ED$11*AQ$8),3,0))))</f>
        <v>0</v>
      </c>
      <c r="AR38" s="239">
        <f>IF(OR(SUMIF(AR$12:AR37,2,AR$12:AR37)=2,SUMIF(AR$12:AR37,1,AR$12:AR37)=1,SUM(AR$12:AR37)=1,SUM(AR$12:AR37)=2),0,IF($C38+$ED37&gt;($ED$11*AR$8),1,IF($C38+$D38+$E38+$F38+$ED37&gt;($ED$11*AR$8),2,IF($C38+$D38+$E38+$F38+$G38+$ED37&gt;($ED$11*AR$8),3,0))))</f>
        <v>0</v>
      </c>
      <c r="AS38" s="239">
        <f>IF(OR(SUMIF(AS$12:AS37,2,AS$12:AS37)=2,SUMIF(AS$12:AS37,1,AS$12:AS37)=1,SUM(AS$12:AS37)=1,SUM(AS$12:AS37)=2),0,IF($C38+$ED37&gt;($ED$11*AS$8),1,IF($C38+$D38+$E38+$F38+$ED37&gt;($ED$11*AS$8),2,IF($C38+$D38+$E38+$F38+$G38+$ED37&gt;($ED$11*AS$8),3,0))))</f>
        <v>0</v>
      </c>
      <c r="AT38" s="239">
        <f>IF(OR(SUMIF(AT$12:AT37,2,AT$12:AT37)=2,SUMIF(AT$12:AT37,1,AT$12:AT37)=1,SUM(AT$12:AT37)=1,SUM(AT$12:AT37)=2),0,IF($C38+$ED37&gt;($ED$11*AT$8),1,IF($C38+$D38+$E38+$F38+$ED37&gt;($ED$11*AT$8),2,IF($C38+$D38+$E38+$F38+$G38+$ED37&gt;($ED$11*AT$8),3,0))))</f>
        <v>0</v>
      </c>
      <c r="AU38" s="239">
        <f>IF(OR(SUMIF(AU$12:AU37,2,AU$12:AU37)=2,SUMIF(AU$12:AU37,1,AU$12:AU37)=1,SUM(AU$12:AU37)=1,SUM(AU$12:AU37)=2),0,IF($C38+$ED37&gt;($ED$11*AU$8),1,IF($C38+$D38+$E38+$F38+$ED37&gt;($ED$11*AU$8),2,IF($C38+$D38+$E38+$F38+$G38+$ED37&gt;($ED$11*AU$8),3,0))))</f>
        <v>0</v>
      </c>
      <c r="AV38" s="239">
        <f>IF(OR(SUMIF(AV$12:AV37,2,AV$12:AV37)=2,SUMIF(AV$12:AV37,1,AV$12:AV37)=1,SUM(AV$12:AV37)=1,SUM(AV$12:AV37)=2),0,IF($C38+$ED37&gt;($ED$11*AV$8),1,IF($C38+$D38+$E38+$F38+$ED37&gt;($ED$11*AV$8),2,IF($C38+$D38+$E38+$F38+$G38+$ED37&gt;($ED$11*AV$8),3,0))))</f>
        <v>0</v>
      </c>
      <c r="AW38" s="239">
        <f>IF(OR(SUMIF(AW$12:AW37,2,AW$12:AW37)=2,SUMIF(AW$12:AW37,1,AW$12:AW37)=1,SUM(AW$12:AW37)=1,SUM(AW$12:AW37)=2),0,IF($C38+$ED37&gt;($ED$11*AW$8),1,IF($C38+$D38+$E38+$F38+$ED37&gt;($ED$11*AW$8),2,IF($C38+$D38+$E38+$F38+$G38+$ED37&gt;($ED$11*AW$8),3,0))))</f>
        <v>0</v>
      </c>
      <c r="AX38" s="239">
        <f>IF(OR(SUMIF(AX$12:AX37,2,AX$12:AX37)=2,SUMIF(AX$12:AX37,1,AX$12:AX37)=1,SUM(AX$12:AX37)=1,SUM(AX$12:AX37)=2),0,IF($C38+$ED37&gt;($ED$11*AX$8),1,IF($C38+$D38+$E38+$F38+$ED37&gt;($ED$11*AX$8),2,IF($C38+$D38+$E38+$F38+$G38+$ED37&gt;($ED$11*AX$8),3,0))))</f>
        <v>0</v>
      </c>
      <c r="AY38" s="239">
        <f>IF(OR(SUMIF(AY$12:AY37,2,AY$12:AY37)=2,SUMIF(AY$12:AY37,1,AY$12:AY37)=1,SUM(AY$12:AY37)=1,SUM(AY$12:AY37)=2),0,IF($C38+$ED37&gt;($ED$11*AY$8),1,IF($C38+$D38+$E38+$F38+$ED37&gt;($ED$11*AY$8),2,IF($C38+$D38+$E38+$F38+$G38+$ED37&gt;($ED$11*AY$8),3,0))))</f>
        <v>0</v>
      </c>
      <c r="AZ38" s="239">
        <f>IF(OR(SUMIF(AZ$12:AZ37,2,AZ$12:AZ37)=2,SUMIF(AZ$12:AZ37,1,AZ$12:AZ37)=1,SUM(AZ$12:AZ37)=1,SUM(AZ$12:AZ37)=2),0,IF($C38+$ED37&gt;($ED$11*AZ$8),1,IF($C38+$D38+$E38+$F38+$ED37&gt;($ED$11*AZ$8),2,IF($C38+$D38+$E38+$F38+$G38+$ED37&gt;($ED$11*AZ$8),3,0))))</f>
        <v>0</v>
      </c>
      <c r="BA38" s="239">
        <f>IF(OR(SUMIF(BA$12:BA37,2,BA$12:BA37)=2,SUMIF(BA$12:BA37,1,BA$12:BA37)=1,SUM(BA$12:BA37)=1,SUM(BA$12:BA37)=2),0,IF($C38+$ED37&gt;($ED$11*BA$8),1,IF($C38+$D38+$E38+$F38+$ED37&gt;($ED$11*BA$8),2,IF($C38+$D38+$E38+$F38+$G38+$ED37&gt;($ED$11*BA$8),3,0))))</f>
        <v>0</v>
      </c>
      <c r="BB38" s="239">
        <f>IF(OR(SUMIF(BB$12:BB37,2,BB$12:BB37)=2,SUMIF(BB$12:BB37,1,BB$12:BB37)=1,SUM(BB$12:BB37)=1,SUM(BB$12:BB37)=2),0,IF($C38+$ED37&gt;($ED$11*BB$8),1,IF($C38+$D38+$E38+$F38+$ED37&gt;($ED$11*BB$8),2,IF($C38+$D38+$E38+$F38+$G38+$ED37&gt;($ED$11*BB$8),3,0))))</f>
        <v>0</v>
      </c>
      <c r="BC38" s="239">
        <f>IF(OR(SUMIF(BC$12:BC37,2,BC$12:BC37)=2,SUMIF(BC$12:BC37,1,BC$12:BC37)=1,SUM(BC$12:BC37)=1,SUM(BC$12:BC37)=2),0,IF($C38+$ED37&gt;($ED$11*BC$8),1,IF($C38+$D38+$E38+$F38+$ED37&gt;($ED$11*BC$8),2,IF($C38+$D38+$E38+$F38+$G38+$ED37&gt;($ED$11*BC$8),3,0))))</f>
        <v>0</v>
      </c>
      <c r="BD38" s="239">
        <f>IF(OR(SUMIF(BD$12:BD37,2,BD$12:BD37)=2,SUMIF(BD$12:BD37,1,BD$12:BD37)=1,SUM(BD$12:BD37)=1,SUM(BD$12:BD37)=2),0,IF($C38+$ED37&gt;($ED$11*BD$8),1,IF($C38+$D38+$E38+$F38+$ED37&gt;($ED$11*BD$8),2,IF($C38+$D38+$E38+$F38+$G38+$ED37&gt;($ED$11*BD$8),3,0))))</f>
        <v>0</v>
      </c>
      <c r="BE38" s="239">
        <f>IF(OR(SUMIF(BE$12:BE37,2,BE$12:BE37)=2,SUMIF(BE$12:BE37,1,BE$12:BE37)=1,SUM(BE$12:BE37)=1,SUM(BE$12:BE37)=2),0,IF($C38+$ED37&gt;($ED$11*BE$8),1,IF($C38+$D38+$E38+$F38+$ED37&gt;($ED$11*BE$8),2,IF($C38+$D38+$E38+$F38+$G38+$ED37&gt;($ED$11*BE$8),3,0))))</f>
        <v>0</v>
      </c>
      <c r="BF38" s="239">
        <f>IF(OR(SUMIF(BF$12:BF37,2,BF$12:BF37)=2,SUMIF(BF$12:BF37,1,BF$12:BF37)=1,SUM(BF$12:BF37)=1,SUM(BF$12:BF37)=2),0,IF($C38+$ED37&gt;($ED$11*BF$8),1,IF($C38+$D38+$E38+$F38+$ED37&gt;($ED$11*BF$8),2,IF($C38+$D38+$E38+$F38+$G38+$ED37&gt;($ED$11*BF$8),3,0))))</f>
        <v>0</v>
      </c>
      <c r="BG38" s="239">
        <f>IF(OR(SUMIF(BG$12:BG37,2,BG$12:BG37)=2,SUMIF(BG$12:BG37,1,BG$12:BG37)=1,SUM(BG$12:BG37)=1,SUM(BG$12:BG37)=2),0,IF($C38+$ED37&gt;($ED$11*BG$8),1,IF($C38+$D38+$E38+$F38+$ED37&gt;($ED$11*BG$8),2,IF($C38+$D38+$E38+$F38+$G38+$ED37&gt;($ED$11*BG$8),3,0))))</f>
        <v>0</v>
      </c>
      <c r="BH38" s="239">
        <f>IF(OR(SUMIF(BH$12:BH37,2,BH$12:BH37)=2,SUMIF(BH$12:BH37,1,BH$12:BH37)=1,SUM(BH$12:BH37)=1,SUM(BH$12:BH37)=2),0,IF($C38+$ED37&gt;($ED$11*BH$8),1,IF($C38+$D38+$E38+$F38+$ED37&gt;($ED$11*BH$8),2,IF($C38+$D38+$E38+$F38+$G38+$ED37&gt;($ED$11*BH$8),3,0))))</f>
        <v>0</v>
      </c>
      <c r="BI38" s="239">
        <f>IF(OR(SUMIF(BI$12:BI37,2,BI$12:BI37)=2,SUMIF(BI$12:BI37,1,BI$12:BI37)=1,SUM(BI$12:BI37)=1,SUM(BI$12:BI37)=2),0,IF($C38+$ED37&gt;($ED$11*BI$8),1,IF($C38+$D38+$E38+$F38+$ED37&gt;($ED$11*BI$8),2,IF($C38+$D38+$E38+$F38+$G38+$ED37&gt;($ED$11*BI$8),3,0))))</f>
        <v>0</v>
      </c>
      <c r="BJ38" s="239">
        <f>IF(OR(SUMIF(BJ$12:BJ37,2,BJ$12:BJ37)=2,SUMIF(BJ$12:BJ37,1,BJ$12:BJ37)=1,SUM(BJ$12:BJ37)=1,SUM(BJ$12:BJ37)=2),0,IF($C38+$ED37&gt;($ED$11*BJ$8),1,IF($C38+$D38+$E38+$F38+$ED37&gt;($ED$11*BJ$8),2,IF($C38+$D38+$E38+$F38+$G38+$ED37&gt;($ED$11*BJ$8),3,0))))</f>
        <v>0</v>
      </c>
      <c r="BK38" s="239">
        <f>IF(OR(SUMIF(BK$12:BK37,2,BK$12:BK37)=2,SUMIF(BK$12:BK37,1,BK$12:BK37)=1,SUM(BK$12:BK37)=1,SUM(BK$12:BK37)=2),0,IF($C38+$ED37&gt;($ED$11*BK$8),1,IF($C38+$D38+$E38+$F38+$ED37&gt;($ED$11*BK$8),2,IF($C38+$D38+$E38+$F38+$G38+$ED37&gt;($ED$11*BK$8),3,0))))</f>
        <v>0</v>
      </c>
      <c r="BL38" s="239">
        <f>IF(OR(SUMIF(BL$12:BL37,2,BL$12:BL37)=2,SUMIF(BL$12:BL37,1,BL$12:BL37)=1,SUM(BL$12:BL37)=1,SUM(BL$12:BL37)=2),0,IF($C38+$ED37&gt;($ED$11*BL$8),1,IF($C38+$D38+$E38+$F38+$ED37&gt;($ED$11*BL$8),2,IF($C38+$D38+$E38+$F38+$G38+$ED37&gt;($ED$11*BL$8),3,0))))</f>
        <v>0</v>
      </c>
      <c r="BM38" s="239">
        <f>IF(OR(SUMIF(BM$12:BM37,2,BM$12:BM37)=2,SUMIF(BM$12:BM37,1,BM$12:BM37)=1,SUM(BM$12:BM37)=1,SUM(BM$12:BM37)=2),0,IF($C38+$ED37&gt;($ED$11*BM$8),1,IF($C38+$D38+$E38+$F38+$ED37&gt;($ED$11*BM$8),2,IF($C38+$D38+$E38+$F38+$G38+$ED37&gt;($ED$11*BM$8),3,0))))</f>
        <v>0</v>
      </c>
      <c r="BN38" s="239">
        <f>IF(OR(SUMIF(BN$12:BN37,2,BN$12:BN37)=2,SUMIF(BN$12:BN37,1,BN$12:BN37)=1,SUM(BN$12:BN37)=1,SUM(BN$12:BN37)=2),0,IF($C38+$ED37&gt;($ED$11*BN$8),1,IF($C38+$D38+$E38+$F38+$ED37&gt;($ED$11*BN$8),2,IF($C38+$D38+$E38+$F38+$G38+$ED37&gt;($ED$11*BN$8),3,0))))</f>
        <v>0</v>
      </c>
      <c r="BO38" s="239">
        <f>IF(OR(SUMIF(BO$12:BO37,2,BO$12:BO37)=2,SUMIF(BO$12:BO37,1,BO$12:BO37)=1,SUM(BO$12:BO37)=1,SUM(BO$12:BO37)=2),0,IF($C38+$ED37&gt;($ED$11*BO$8),1,IF($C38+$D38+$E38+$F38+$ED37&gt;($ED$11*BO$8),2,IF($C38+$D38+$E38+$F38+$G38+$ED37&gt;($ED$11*BO$8),3,0))))</f>
        <v>0</v>
      </c>
      <c r="BP38" s="239">
        <f>IF(OR(SUMIF(BP$12:BP37,2,BP$12:BP37)=2,SUMIF(BP$12:BP37,1,BP$12:BP37)=1,SUM(BP$12:BP37)=1,SUM(BP$12:BP37)=2),0,IF($C38+$ED37&gt;($ED$11*BP$8),1,IF($C38+$D38+$E38+$F38+$ED37&gt;($ED$11*BP$8),2,IF($C38+$D38+$E38+$F38+$G38+$ED37&gt;($ED$11*BP$8),3,0))))</f>
        <v>0</v>
      </c>
      <c r="BQ38" s="239">
        <f>IF(OR(SUMIF(BQ$12:BQ37,2,BQ$12:BQ37)=2,SUMIF(BQ$12:BQ37,1,BQ$12:BQ37)=1,SUM(BQ$12:BQ37)=1,SUM(BQ$12:BQ37)=2),0,IF($C38+$ED37&gt;($ED$11*BQ$8),1,IF($C38+$D38+$E38+$F38+$ED37&gt;($ED$11*BQ$8),2,IF($C38+$D38+$E38+$F38+$G38+$ED37&gt;($ED$11*BQ$8),3,0))))</f>
        <v>0</v>
      </c>
      <c r="BR38" s="239">
        <f>IF(OR(SUMIF(BR$12:BR37,2,BR$12:BR37)=2,SUMIF(BR$12:BR37,1,BR$12:BR37)=1,SUM(BR$12:BR37)=1,SUM(BR$12:BR37)=2),0,IF($C38+$ED37&gt;($ED$11*BR$8),1,IF($C38+$D38+$E38+$F38+$ED37&gt;($ED$11*BR$8),2,IF($C38+$D38+$E38+$F38+$G38+$ED37&gt;($ED$11*BR$8),3,0))))</f>
        <v>0</v>
      </c>
      <c r="BS38" s="239">
        <f>IF(OR(SUMIF(BS$12:BS37,2,BS$12:BS37)=2,SUMIF(BS$12:BS37,1,BS$12:BS37)=1,SUM(BS$12:BS37)=1,SUM(BS$12:BS37)=2),0,IF($C38+$ED37&gt;($ED$11*BS$8),1,IF($C38+$D38+$E38+$F38+$ED37&gt;($ED$11*BS$8),2,IF($C38+$D38+$E38+$F38+$G38+$ED37&gt;($ED$11*BS$8),3,0))))</f>
        <v>0</v>
      </c>
      <c r="BT38" s="239">
        <f>IF(OR(SUMIF(BT$12:BT37,2,BT$12:BT37)=2,SUMIF(BT$12:BT37,1,BT$12:BT37)=1,SUM(BT$12:BT37)=1,SUM(BT$12:BT37)=2),0,IF($C38+$ED37&gt;($ED$11*BT$8),1,IF($C38+$D38+$E38+$F38+$ED37&gt;($ED$11*BT$8),2,IF($C38+$D38+$E38+$F38+$G38+$ED37&gt;($ED$11*BT$8),3,0))))</f>
        <v>0</v>
      </c>
      <c r="BU38" s="239">
        <f>IF(OR(SUMIF(BU$12:BU37,2,BU$12:BU37)=2,SUMIF(BU$12:BU37,1,BU$12:BU37)=1,SUM(BU$12:BU37)=1,SUM(BU$12:BU37)=2),0,IF($C38+$ED37&gt;($ED$11*BU$8),1,IF($C38+$D38+$E38+$F38+$ED37&gt;($ED$11*BU$8),2,IF($C38+$D38+$E38+$F38+$G38+$ED37&gt;($ED$11*BU$8),3,0))))</f>
        <v>0</v>
      </c>
      <c r="BV38" s="239">
        <f>IF(OR(SUMIF(BV$12:BV37,2,BV$12:BV37)=2,SUMIF(BV$12:BV37,1,BV$12:BV37)=1,SUM(BV$12:BV37)=1,SUM(BV$12:BV37)=2),0,IF($C38+$ED37&gt;($ED$11*BV$8),1,IF($C38+$D38+$E38+$F38+$ED37&gt;($ED$11*BV$8),2,IF($C38+$D38+$E38+$F38+$G38+$ED37&gt;($ED$11*BV$8),3,0))))</f>
        <v>0</v>
      </c>
      <c r="BW38" s="239">
        <f>IF(OR(SUMIF(BW$12:BW37,2,BW$12:BW37)=2,SUMIF(BW$12:BW37,1,BW$12:BW37)=1,SUM(BW$12:BW37)=1,SUM(BW$12:BW37)=2),0,IF($C38+$ED37&gt;($ED$11*BW$8),1,IF($C38+$D38+$E38+$F38+$ED37&gt;($ED$11*BW$8),2,IF($C38+$D38+$E38+$F38+$G38+$ED37&gt;($ED$11*BW$8),3,0))))</f>
        <v>0</v>
      </c>
      <c r="BX38" s="239">
        <f>IF(OR(SUMIF(BX$12:BX37,2,BX$12:BX37)=2,SUMIF(BX$12:BX37,1,BX$12:BX37)=1,SUM(BX$12:BX37)=1,SUM(BX$12:BX37)=2),0,IF($C38+$ED37&gt;($ED$11*BX$8),1,IF($C38+$D38+$E38+$F38+$ED37&gt;($ED$11*BX$8),2,IF($C38+$D38+$E38+$F38+$G38+$ED37&gt;($ED$11*BX$8),3,0))))</f>
        <v>0</v>
      </c>
      <c r="BY38" s="239">
        <f>IF(OR(SUMIF(BY$12:BY37,2,BY$12:BY37)=2,SUMIF(BY$12:BY37,1,BY$12:BY37)=1,SUM(BY$12:BY37)=1,SUM(BY$12:BY37)=2),0,IF($C38+$ED37&gt;($ED$11*BY$8),1,IF($C38+$D38+$E38+$F38+$ED37&gt;($ED$11*BY$8),2,IF($C38+$D38+$E38+$F38+$G38+$ED37&gt;($ED$11*BY$8),3,0))))</f>
        <v>0</v>
      </c>
      <c r="BZ38" s="239">
        <f>IF(OR(SUMIF(BZ$12:BZ37,2,BZ$12:BZ37)=2,SUMIF(BZ$12:BZ37,1,BZ$12:BZ37)=1,SUM(BZ$12:BZ37)=1,SUM(BZ$12:BZ37)=2),0,IF($C38+$ED37&gt;($ED$11*BZ$8),1,IF($C38+$D38+$E38+$F38+$ED37&gt;($ED$11*BZ$8),2,IF($C38+$D38+$E38+$F38+$G38+$ED37&gt;($ED$11*BZ$8),3,0))))</f>
        <v>0</v>
      </c>
      <c r="CA38" s="239">
        <f>IF(OR(SUMIF(CA$12:CA37,2,CA$12:CA37)=2,SUMIF(CA$12:CA37,1,CA$12:CA37)=1,SUM(CA$12:CA37)=1,SUM(CA$12:CA37)=2),0,IF($C38+$ED37&gt;($ED$11*CA$8),1,IF($C38+$D38+$E38+$F38+$ED37&gt;($ED$11*CA$8),2,IF($C38+$D38+$E38+$F38+$G38+$ED37&gt;($ED$11*CA$8),3,0))))</f>
        <v>0</v>
      </c>
      <c r="CB38" s="239">
        <f>IF(OR(SUMIF(CB$12:CB37,2,CB$12:CB37)=2,SUMIF(CB$12:CB37,1,CB$12:CB37)=1,SUM(CB$12:CB37)=1,SUM(CB$12:CB37)=2),0,IF($C38+$ED37&gt;($ED$11*CB$8),1,IF($C38+$D38+$E38+$F38+$ED37&gt;($ED$11*CB$8),2,IF($C38+$D38+$E38+$F38+$G38+$ED37&gt;($ED$11*CB$8),3,0))))</f>
        <v>0</v>
      </c>
      <c r="CC38" s="239">
        <f>IF(OR(SUMIF(CC$12:CC37,2,CC$12:CC37)=2,SUMIF(CC$12:CC37,1,CC$12:CC37)=1,SUM(CC$12:CC37)=1,SUM(CC$12:CC37)=2),0,IF($C38+$ED37&gt;($ED$11*CC$8),1,IF($C38+$D38+$E38+$F38+$ED37&gt;($ED$11*CC$8),2,IF($C38+$D38+$E38+$F38+$G38+$ED37&gt;($ED$11*CC$8),3,0))))</f>
        <v>0</v>
      </c>
      <c r="CD38" s="239">
        <f>IF(OR(SUMIF(CD$12:CD37,2,CD$12:CD37)=2,SUMIF(CD$12:CD37,1,CD$12:CD37)=1,SUM(CD$12:CD37)=1,SUM(CD$12:CD37)=2),0,IF($C38+$ED37&gt;($ED$11*CD$8),1,IF($C38+$D38+$E38+$F38+$ED37&gt;($ED$11*CD$8),2,IF($C38+$D38+$E38+$F38+$G38+$ED37&gt;($ED$11*CD$8),3,0))))</f>
        <v>0</v>
      </c>
      <c r="CE38" s="239">
        <f>IF(OR(SUMIF(CE$12:CE37,2,CE$12:CE37)=2,SUMIF(CE$12:CE37,1,CE$12:CE37)=1,SUM(CE$12:CE37)=1,SUM(CE$12:CE37)=2),0,IF($C38+$ED37&gt;($ED$11*CE$8),1,IF($C38+$D38+$E38+$F38+$ED37&gt;($ED$11*CE$8),2,IF($C38+$D38+$E38+$F38+$G38+$ED37&gt;($ED$11*CE$8),3,0))))</f>
        <v>0</v>
      </c>
      <c r="CF38" s="239">
        <f>IF(OR(SUMIF(CF$12:CF37,2,CF$12:CF37)=2,SUMIF(CF$12:CF37,1,CF$12:CF37)=1,SUM(CF$12:CF37)=1,SUM(CF$12:CF37)=2),0,IF($C38+$ED37&gt;($ED$11*CF$8),1,IF($C38+$D38+$E38+$F38+$ED37&gt;($ED$11*CF$8),2,IF($C38+$D38+$E38+$F38+$G38+$ED37&gt;($ED$11*CF$8),3,0))))</f>
        <v>0</v>
      </c>
      <c r="CG38" s="239">
        <f>IF(OR(SUMIF(CG$12:CG37,2,CG$12:CG37)=2,SUMIF(CG$12:CG37,1,CG$12:CG37)=1,SUM(CG$12:CG37)=1,SUM(CG$12:CG37)=2),0,IF($C38+$ED37&gt;($ED$11*CG$8),1,IF($C38+$D38+$E38+$F38+$ED37&gt;($ED$11*CG$8),2,IF($C38+$D38+$E38+$F38+$G38+$ED37&gt;($ED$11*CG$8),3,0))))</f>
        <v>0</v>
      </c>
      <c r="CH38" s="239">
        <f>IF(OR(SUMIF(CH$12:CH37,2,CH$12:CH37)=2,SUMIF(CH$12:CH37,1,CH$12:CH37)=1,SUM(CH$12:CH37)=1,SUM(CH$12:CH37)=2),0,IF($C38+$ED37&gt;($ED$11*CH$8),1,IF($C38+$D38+$E38+$F38+$ED37&gt;($ED$11*CH$8),2,IF($C38+$D38+$E38+$F38+$G38+$ED37&gt;($ED$11*CH$8),3,0))))</f>
        <v>0</v>
      </c>
      <c r="CI38" s="239">
        <f>IF(OR(SUMIF(CI$12:CI37,2,CI$12:CI37)=2,SUMIF(CI$12:CI37,1,CI$12:CI37)=1,SUM(CI$12:CI37)=1,SUM(CI$12:CI37)=2),0,IF($C38+$ED37&gt;($ED$11*CI$8),1,IF($C38+$D38+$E38+$F38+$ED37&gt;($ED$11*CI$8),2,IF($C38+$D38+$E38+$F38+$G38+$ED37&gt;($ED$11*CI$8),3,0))))</f>
        <v>0</v>
      </c>
      <c r="CJ38" s="239">
        <f>IF(OR(SUMIF(CJ$12:CJ37,2,CJ$12:CJ37)=2,SUMIF(CJ$12:CJ37,1,CJ$12:CJ37)=1,SUM(CJ$12:CJ37)=1,SUM(CJ$12:CJ37)=2),0,IF($C38+$ED37&gt;($ED$11*CJ$8),1,IF($C38+$D38+$E38+$F38+$ED37&gt;($ED$11*CJ$8),2,IF($C38+$D38+$E38+$F38+$G38+$ED37&gt;($ED$11*CJ$8),3,0))))</f>
        <v>0</v>
      </c>
      <c r="CK38" s="239">
        <f>IF(OR(SUMIF(CK$12:CK37,2,CK$12:CK37)=2,SUMIF(CK$12:CK37,1,CK$12:CK37)=1,SUM(CK$12:CK37)=1,SUM(CK$12:CK37)=2),0,IF($C38+$ED37&gt;($ED$11*CK$8),1,IF($C38+$D38+$E38+$F38+$ED37&gt;($ED$11*CK$8),2,IF($C38+$D38+$E38+$F38+$G38+$ED37&gt;($ED$11*CK$8),3,0))))</f>
        <v>0</v>
      </c>
      <c r="CL38" s="239">
        <f>IF(OR(SUMIF(CL$12:CL37,2,CL$12:CL37)=2,SUMIF(CL$12:CL37,1,CL$12:CL37)=1,SUM(CL$12:CL37)=1,SUM(CL$12:CL37)=2),0,IF($C38+$ED37&gt;($ED$11*CL$8),1,IF($C38+$D38+$E38+$F38+$ED37&gt;($ED$11*CL$8),2,IF($C38+$D38+$E38+$F38+$G38+$ED37&gt;($ED$11*CL$8),3,0))))</f>
        <v>0</v>
      </c>
      <c r="CM38" s="239">
        <f>IF(OR(SUMIF(CM$12:CM37,2,CM$12:CM37)=2,SUMIF(CM$12:CM37,1,CM$12:CM37)=1,SUM(CM$12:CM37)=1,SUM(CM$12:CM37)=2),0,IF($C38+$ED37&gt;($ED$11*CM$8),1,IF($C38+$D38+$E38+$F38+$ED37&gt;($ED$11*CM$8),2,IF($C38+$D38+$E38+$F38+$G38+$ED37&gt;($ED$11*CM$8),3,0))))</f>
        <v>0</v>
      </c>
      <c r="CN38" s="239">
        <f>IF(OR(SUMIF(CN$12:CN37,2,CN$12:CN37)=2,SUMIF(CN$12:CN37,1,CN$12:CN37)=1,SUM(CN$12:CN37)=1,SUM(CN$12:CN37)=2),0,IF($C38+$ED37&gt;($ED$11*CN$8),1,IF($C38+$D38+$E38+$F38+$ED37&gt;($ED$11*CN$8),2,IF($C38+$D38+$E38+$F38+$G38+$ED37&gt;($ED$11*CN$8),3,0))))</f>
        <v>0</v>
      </c>
      <c r="CO38" s="239">
        <f>IF(OR(SUMIF(CO$12:CO37,2,CO$12:CO37)=2,SUMIF(CO$12:CO37,1,CO$12:CO37)=1,SUM(CO$12:CO37)=1,SUM(CO$12:CO37)=2),0,IF($C38+$ED37&gt;($ED$11*CO$8),1,IF($C38+$D38+$E38+$F38+$ED37&gt;($ED$11*CO$8),2,IF($C38+$D38+$E38+$F38+$G38+$ED37&gt;($ED$11*CO$8),3,0))))</f>
        <v>0</v>
      </c>
      <c r="CP38" s="239">
        <f>IF(OR(SUMIF(CP$12:CP37,2,CP$12:CP37)=2,SUMIF(CP$12:CP37,1,CP$12:CP37)=1,SUM(CP$12:CP37)=1,SUM(CP$12:CP37)=2),0,IF($C38+$ED37&gt;($ED$11*CP$8),1,IF($C38+$D38+$E38+$F38+$ED37&gt;($ED$11*CP$8),2,IF($C38+$D38+$E38+$F38+$G38+$ED37&gt;($ED$11*CP$8),3,0))))</f>
        <v>0</v>
      </c>
      <c r="CQ38" s="239">
        <f>IF(OR(SUMIF(CQ$12:CQ37,2,CQ$12:CQ37)=2,SUMIF(CQ$12:CQ37,1,CQ$12:CQ37)=1,SUM(CQ$12:CQ37)=1,SUM(CQ$12:CQ37)=2),0,IF($C38+$ED37&gt;($ED$11*CQ$8),1,IF($C38+$D38+$E38+$F38+$ED37&gt;($ED$11*CQ$8),2,IF($C38+$D38+$E38+$F38+$G38+$ED37&gt;($ED$11*CQ$8),3,0))))</f>
        <v>0</v>
      </c>
      <c r="CR38" s="239">
        <f>IF(OR(SUMIF(CR$12:CR37,2,CR$12:CR37)=2,SUMIF(CR$12:CR37,1,CR$12:CR37)=1,SUM(CR$12:CR37)=1,SUM(CR$12:CR37)=2),0,IF($C38+$ED37&gt;($ED$11*CR$8),1,IF($C38+$D38+$E38+$F38+$ED37&gt;($ED$11*CR$8),2,IF($C38+$D38+$E38+$F38+$G38+$ED37&gt;($ED$11*CR$8),3,0))))</f>
        <v>0</v>
      </c>
      <c r="CS38" s="239">
        <f>IF(OR(SUMIF(CS$12:CS37,2,CS$12:CS37)=2,SUMIF(CS$12:CS37,1,CS$12:CS37)=1,SUM(CS$12:CS37)=1,SUM(CS$12:CS37)=2),0,IF($C38+$ED37&gt;($ED$11*CS$8),1,IF($C38+$D38+$E38+$F38+$ED37&gt;($ED$11*CS$8),2,IF($C38+$D38+$E38+$F38+$G38+$ED37&gt;($ED$11*CS$8),3,0))))</f>
        <v>0</v>
      </c>
      <c r="CT38" s="239">
        <f>IF(OR(SUMIF(CT$12:CT37,2,CT$12:CT37)=2,SUMIF(CT$12:CT37,1,CT$12:CT37)=1,SUM(CT$12:CT37)=1,SUM(CT$12:CT37)=2),0,IF($C38+$ED37&gt;($ED$11*CT$8),1,IF($C38+$D38+$E38+$F38+$ED37&gt;($ED$11*CT$8),2,IF($C38+$D38+$E38+$F38+$G38+$ED37&gt;($ED$11*CT$8),3,0))))</f>
        <v>0</v>
      </c>
      <c r="CU38" s="239">
        <f>IF(OR(SUMIF(CU$12:CU37,2,CU$12:CU37)=2,SUMIF(CU$12:CU37,1,CU$12:CU37)=1,SUM(CU$12:CU37)=1,SUM(CU$12:CU37)=2),0,IF($C38+$ED37&gt;($ED$11*CU$8),1,IF($C38+$D38+$E38+$F38+$ED37&gt;($ED$11*CU$8),2,IF($C38+$D38+$E38+$F38+$G38+$ED37&gt;($ED$11*CU$8),3,0))))</f>
        <v>0</v>
      </c>
      <c r="CV38" s="239">
        <f>IF(OR(SUMIF(CV$12:CV37,2,CV$12:CV37)=2,SUMIF(CV$12:CV37,1,CV$12:CV37)=1,SUM(CV$12:CV37)=1,SUM(CV$12:CV37)=2),0,IF($C38+$ED37&gt;($ED$11*CV$8),1,IF($C38+$D38+$E38+$F38+$ED37&gt;($ED$11*CV$8),2,IF($C38+$D38+$E38+$F38+$G38+$ED37&gt;($ED$11*CV$8),3,0))))</f>
        <v>0</v>
      </c>
      <c r="CW38" s="239">
        <f>IF(OR(SUMIF(CW$12:CW37,2,CW$12:CW37)=2,SUMIF(CW$12:CW37,1,CW$12:CW37)=1,SUM(CW$12:CW37)=1,SUM(CW$12:CW37)=2),0,IF($C38+$ED37&gt;($ED$11*CW$8),1,IF($C38+$D38+$E38+$F38+$ED37&gt;($ED$11*CW$8),2,IF($C38+$D38+$E38+$F38+$G38+$ED37&gt;($ED$11*CW$8),3,0))))</f>
        <v>0</v>
      </c>
      <c r="CX38" s="239">
        <f>IF(OR(SUMIF(CX$12:CX37,2,CX$12:CX37)=2,SUMIF(CX$12:CX37,1,CX$12:CX37)=1,SUM(CX$12:CX37)=1,SUM(CX$12:CX37)=2),0,IF($C38+$ED37&gt;($ED$11*CX$8),1,IF($C38+$D38+$E38+$F38+$ED37&gt;($ED$11*CX$8),2,IF($C38+$D38+$E38+$F38+$G38+$ED37&gt;($ED$11*CX$8),3,0))))</f>
        <v>0</v>
      </c>
      <c r="CY38" s="239">
        <f>IF(OR(SUMIF(CY$12:CY37,2,CY$12:CY37)=2,SUMIF(CY$12:CY37,1,CY$12:CY37)=1,SUM(CY$12:CY37)=1,SUM(CY$12:CY37)=2),0,IF($C38+$ED37&gt;($ED$11*CY$8),1,IF($C38+$D38+$E38+$F38+$ED37&gt;($ED$11*CY$8),2,IF($C38+$D38+$E38+$F38+$G38+$ED37&gt;($ED$11*CY$8),3,0))))</f>
        <v>0</v>
      </c>
      <c r="CZ38" s="239">
        <f>IF(OR(SUMIF(CZ$12:CZ37,2,CZ$12:CZ37)=2,SUMIF(CZ$12:CZ37,1,CZ$12:CZ37)=1,SUM(CZ$12:CZ37)=1,SUM(CZ$12:CZ37)=2),0,IF($C38+$ED37&gt;($ED$11*CZ$8),1,IF($C38+$D38+$E38+$F38+$ED37&gt;($ED$11*CZ$8),2,IF($C38+$D38+$E38+$F38+$G38+$ED37&gt;($ED$11*CZ$8),3,0))))</f>
        <v>0</v>
      </c>
      <c r="DA38" s="239">
        <f>IF(OR(SUMIF(DA$12:DA37,2,DA$12:DA37)=2,SUMIF(DA$12:DA37,1,DA$12:DA37)=1,SUM(DA$12:DA37)=1,SUM(DA$12:DA37)=2),0,IF($C38+$ED37&gt;($ED$11*DA$8),1,IF($C38+$D38+$E38+$F38+$ED37&gt;($ED$11*DA$8),2,IF($C38+$D38+$E38+$F38+$G38+$ED37&gt;($ED$11*DA$8),3,0))))</f>
        <v>0</v>
      </c>
      <c r="DB38" s="239">
        <f>IF(OR(SUMIF(DB$12:DB37,2,DB$12:DB37)=2,SUMIF(DB$12:DB37,1,DB$12:DB37)=1,SUM(DB$12:DB37)=1,SUM(DB$12:DB37)=2),0,IF($C38+$ED37&gt;($ED$11*DB$8),1,IF($C38+$D38+$E38+$F38+$ED37&gt;($ED$11*DB$8),2,IF($C38+$D38+$E38+$F38+$G38+$ED37&gt;($ED$11*DB$8),3,0))))</f>
        <v>0</v>
      </c>
      <c r="DC38" s="239">
        <f>IF(OR(SUMIF(DC$12:DC37,2,DC$12:DC37)=2,SUMIF(DC$12:DC37,1,DC$12:DC37)=1,SUM(DC$12:DC37)=1,SUM(DC$12:DC37)=2),0,IF($C38+$ED37&gt;($ED$11*DC$8),1,IF($C38+$D38+$E38+$F38+$ED37&gt;($ED$11*DC$8),2,IF($C38+$D38+$E38+$F38+$G38+$ED37&gt;($ED$11*DC$8),3,0))))</f>
        <v>0</v>
      </c>
      <c r="DD38" s="239">
        <f>IF(OR(SUMIF(DD$12:DD37,2,DD$12:DD37)=2,SUMIF(DD$12:DD37,1,DD$12:DD37)=1,SUM(DD$12:DD37)=1,SUM(DD$12:DD37)=2),0,IF($C38+$ED37&gt;($ED$11*DD$8),1,IF($C38+$D38+$E38+$F38+$ED37&gt;($ED$11*DD$8),2,IF($C38+$D38+$E38+$F38+$G38+$ED37&gt;($ED$11*DD$8),3,0))))</f>
        <v>0</v>
      </c>
      <c r="DE38" s="239">
        <f>IF(OR(SUMIF(DE$12:DE37,2,DE$12:DE37)=2,SUMIF(DE$12:DE37,1,DE$12:DE37)=1,SUM(DE$12:DE37)=1,SUM(DE$12:DE37)=2),0,IF($C38+$ED37&gt;($ED$11*DE$8),1,IF($C38+$D38+$E38+$F38+$ED37&gt;($ED$11*DE$8),2,IF($C38+$D38+$E38+$F38+$G38+$ED37&gt;($ED$11*DE$8),3,0))))</f>
        <v>0</v>
      </c>
      <c r="DF38" s="239">
        <f>IF(OR(SUMIF(DF$12:DF37,2,DF$12:DF37)=2,SUMIF(DF$12:DF37,1,DF$12:DF37)=1,SUM(DF$12:DF37)=1,SUM(DF$12:DF37)=2),0,IF($C38+$ED37&gt;($ED$11*DF$8),1,IF($C38+$D38+$E38+$F38+$ED37&gt;($ED$11*DF$8),2,IF($C38+$D38+$E38+$F38+$G38+$ED37&gt;($ED$11*DF$8),3,0))))</f>
        <v>0</v>
      </c>
      <c r="DG38" s="239">
        <f>IF(OR(SUMIF(DG$12:DG37,2,DG$12:DG37)=2,SUMIF(DG$12:DG37,1,DG$12:DG37)=1,SUM(DG$12:DG37)=1,SUM(DG$12:DG37)=2),0,IF($C38+$ED37&gt;($ED$11*DG$8),1,IF($C38+$D38+$E38+$F38+$ED37&gt;($ED$11*DG$8),2,IF($C38+$D38+$E38+$F38+$G38+$ED37&gt;($ED$11*DG$8),3,0))))</f>
        <v>0</v>
      </c>
      <c r="DH38" s="239">
        <f>IF(OR(SUMIF(DH$12:DH37,2,DH$12:DH37)=2,SUMIF(DH$12:DH37,1,DH$12:DH37)=1,SUM(DH$12:DH37)=1,SUM(DH$12:DH37)=2),0,IF($C38+$ED37&gt;($ED$11*DH$8),1,IF($C38+$D38+$E38+$F38+$ED37&gt;($ED$11*DH$8),2,IF($C38+$D38+$E38+$F38+$G38+$ED37&gt;($ED$11*DH$8),3,0))))</f>
        <v>0</v>
      </c>
      <c r="DI38" s="239">
        <f>IF(OR(SUMIF(DI$12:DI37,2,DI$12:DI37)=2,SUMIF(DI$12:DI37,1,DI$12:DI37)=1,SUM(DI$12:DI37)=1,SUM(DI$12:DI37)=2),0,IF($C38+$ED37&gt;($ED$11*DI$8),1,IF($C38+$D38+$E38+$F38+$ED37&gt;($ED$11*DI$8),2,IF($C38+$D38+$E38+$F38+$G38+$ED37&gt;($ED$11*DI$8),3,0))))</f>
        <v>0</v>
      </c>
      <c r="DJ38" s="239">
        <f>IF(OR(SUMIF(DJ$12:DJ37,2,DJ$12:DJ37)=2,SUMIF(DJ$12:DJ37,1,DJ$12:DJ37)=1,SUM(DJ$12:DJ37)=1,SUM(DJ$12:DJ37)=2),0,IF($C38+$ED37&gt;($ED$11*DJ$8),1,IF($C38+$D38+$E38+$F38+$ED37&gt;($ED$11*DJ$8),2,IF($C38+$D38+$E38+$F38+$G38+$ED37&gt;($ED$11*DJ$8),3,0))))</f>
        <v>0</v>
      </c>
      <c r="DK38" s="239">
        <f>IF(OR(SUMIF(DK$12:DK37,2,DK$12:DK37)=2,SUMIF(DK$12:DK37,1,DK$12:DK37)=1,SUM(DK$12:DK37)=1,SUM(DK$12:DK37)=2),0,IF($C38+$ED37&gt;($ED$11*DK$8),1,IF($C38+$D38+$E38+$F38+$ED37&gt;($ED$11*DK$8),2,IF($C38+$D38+$E38+$F38+$G38+$ED37&gt;($ED$11*DK$8),3,0))))</f>
        <v>0</v>
      </c>
      <c r="DL38" s="239">
        <f>IF(OR(SUMIF(DL$12:DL37,2,DL$12:DL37)=2,SUMIF(DL$12:DL37,1,DL$12:DL37)=1,SUM(DL$12:DL37)=1,SUM(DL$12:DL37)=2),0,IF($C38+$ED37&gt;($ED$11*DL$8),1,IF($C38+$D38+$E38+$F38+$ED37&gt;($ED$11*DL$8),2,IF($C38+$D38+$E38+$F38+$G38+$ED37&gt;($ED$11*DL$8),3,0))))</f>
        <v>0</v>
      </c>
      <c r="DM38" s="239">
        <f>IF(OR(SUMIF(DM$12:DM37,2,DM$12:DM37)=2,SUMIF(DM$12:DM37,1,DM$12:DM37)=1,SUM(DM$12:DM37)=1,SUM(DM$12:DM37)=2),0,IF($C38+$ED37&gt;($ED$11*DM$8),1,IF($C38+$D38+$E38+$F38+$ED37&gt;($ED$11*DM$8),2,IF($C38+$D38+$E38+$F38+$G38+$ED37&gt;($ED$11*DM$8),3,0))))</f>
        <v>0</v>
      </c>
      <c r="DN38" s="239">
        <f>IF(OR(SUMIF(DN$12:DN37,2,DN$12:DN37)=2,SUMIF(DN$12:DN37,1,DN$12:DN37)=1,SUM(DN$12:DN37)=1,SUM(DN$12:DN37)=2),0,IF($C38+$ED37&gt;($ED$11*DN$8),1,IF($C38+$D38+$E38+$F38+$ED37&gt;($ED$11*DN$8),2,IF($C38+$D38+$E38+$F38+$G38+$ED37&gt;($ED$11*DN$8),3,0))))</f>
        <v>0</v>
      </c>
      <c r="DO38" s="239">
        <f>IF(OR(SUMIF(DO$12:DO37,2,DO$12:DO37)=2,SUMIF(DO$12:DO37,1,DO$12:DO37)=1,SUM(DO$12:DO37)=1,SUM(DO$12:DO37)=2),0,IF($C38+$ED37&gt;($ED$11*DO$8),1,IF($C38+$D38+$E38+$F38+$ED37&gt;($ED$11*DO$8),2,IF($C38+$D38+$E38+$F38+$G38+$ED37&gt;($ED$11*DO$8),3,0))))</f>
        <v>0</v>
      </c>
      <c r="DP38" s="239">
        <f>IF(OR(SUMIF(DP$12:DP37,2,DP$12:DP37)=2,SUMIF(DP$12:DP37,1,DP$12:DP37)=1,SUM(DP$12:DP37)=1,SUM(DP$12:DP37)=2),0,IF($C38+$ED37&gt;($ED$11*DP$8),1,IF($C38+$D38+$E38+$F38+$ED37&gt;($ED$11*DP$8),2,IF($C38+$D38+$E38+$F38+$G38+$ED37&gt;($ED$11*DP$8),3,0))))</f>
        <v>0</v>
      </c>
      <c r="DQ38" s="239">
        <f>IF(OR(SUMIF(DQ$12:DQ37,2,DQ$12:DQ37)=2,SUMIF(DQ$12:DQ37,1,DQ$12:DQ37)=1,SUM(DQ$12:DQ37)=1,SUM(DQ$12:DQ37)=2),0,IF($C38+$ED37&gt;($ED$11*DQ$8),1,IF($C38+$D38+$E38+$F38+$ED37&gt;($ED$11*DQ$8),2,IF($C38+$D38+$E38+$F38+$G38+$ED37&gt;($ED$11*DQ$8),3,0))))</f>
        <v>0</v>
      </c>
      <c r="DR38" s="239">
        <f>IF(OR(SUMIF(DR$12:DR37,2,DR$12:DR37)=2,SUMIF(DR$12:DR37,1,DR$12:DR37)=1,SUM(DR$12:DR37)=1,SUM(DR$12:DR37)=2),0,IF($C38+$ED37&gt;($ED$11*DR$8),1,IF($C38+$D38+$E38+$F38+$ED37&gt;($ED$11*DR$8),2,IF($C38+$D38+$E38+$F38+$G38+$ED37&gt;($ED$11*DR$8),3,0))))</f>
        <v>0</v>
      </c>
      <c r="DS38" s="239">
        <f>IF(OR(SUMIF(DS$12:DS37,2,DS$12:DS37)=2,SUMIF(DS$12:DS37,1,DS$12:DS37)=1,SUM(DS$12:DS37)=1,SUM(DS$12:DS37)=2),0,IF($C38+$ED37&gt;($ED$11*DS$8),1,IF($C38+$D38+$E38+$F38+$ED37&gt;($ED$11*DS$8),2,IF($C38+$D38+$E38+$F38+$G38+$ED37&gt;($ED$11*DS$8),3,0))))</f>
        <v>0</v>
      </c>
      <c r="DT38" s="239">
        <f>IF(OR(SUMIF(DT$12:DT37,2,DT$12:DT37)=2,SUMIF(DT$12:DT37,1,DT$12:DT37)=1,SUM(DT$12:DT37)=1,SUM(DT$12:DT37)=2),0,IF($C38+$ED37&gt;($ED$11*DT$8),1,IF($C38+$D38+$E38+$F38+$ED37&gt;($ED$11*DT$8),2,IF($C38+$D38+$E38+$F38+$G38+$ED37&gt;($ED$11*DT$8),3,0))))</f>
        <v>0</v>
      </c>
      <c r="DU38" s="239">
        <f>IF(OR(SUMIF(DU$12:DU37,2,DU$12:DU37)=2,SUMIF(DU$12:DU37,1,DU$12:DU37)=1,SUM(DU$12:DU37)=1,SUM(DU$12:DU37)=2),0,IF($C38+$ED37&gt;($ED$11*DU$8),1,IF($C38+$D38+$E38+$F38+$ED37&gt;($ED$11*DU$8),2,IF($C38+$D38+$E38+$F38+$G38+$ED37&gt;($ED$11*DU$8),3,0))))</f>
        <v>0</v>
      </c>
      <c r="DV38" s="239">
        <f>IF(OR(SUMIF(DV$12:DV37,2,DV$12:DV37)=2,SUMIF(DV$12:DV37,1,DV$12:DV37)=1,SUM(DV$12:DV37)=1,SUM(DV$12:DV37)=2),0,IF($C38+$ED37&gt;($ED$11*DV$8),1,IF($C38+$D38+$E38+$F38+$ED37&gt;($ED$11*DV$8),2,IF($C38+$D38+$E38+$F38+$G38+$ED37&gt;($ED$11*DV$8),3,0))))</f>
        <v>0</v>
      </c>
      <c r="DW38" s="239">
        <f>IF(OR(SUMIF(DW$12:DW37,2,DW$12:DW37)=2,SUMIF(DW$12:DW37,1,DW$12:DW37)=1,SUM(DW$12:DW37)=1,SUM(DW$12:DW37)=2),0,IF($C38+$ED37&gt;($ED$11*DW$8),1,IF($C38+$D38+$E38+$F38+$ED37&gt;($ED$11*DW$8),2,IF($C38+$D38+$E38+$F38+$G38+$ED37&gt;($ED$11*DW$8),3,0))))</f>
        <v>0</v>
      </c>
      <c r="DX38" s="239">
        <f>IF(OR(SUMIF(DX$12:DX37,2,DX$12:DX37)=2,SUMIF(DX$12:DX37,1,DX$12:DX37)=1,SUM(DX$12:DX37)=1,SUM(DX$12:DX37)=2),0,IF($C38+$ED37&gt;($ED$11*DX$8),1,IF($C38+$D38+$E38+$F38+$ED37&gt;($ED$11*DX$8),2,IF($C38+$D38+$E38+$F38+$G38+$ED37&gt;($ED$11*DX$8),3,0))))</f>
        <v>0</v>
      </c>
      <c r="DY38" s="239">
        <f>IF(OR(SUMIF(DY$12:DY37,2,DY$12:DY37)=2,SUMIF(DY$12:DY37,1,DY$12:DY37)=1,SUM(DY$12:DY37)=1,SUM(DY$12:DY37)=2),0,IF($C38+$ED37&gt;($ED$11*DY$8),1,IF($C38+$D38+$E38+$F38+$ED37&gt;($ED$11*DY$8),2,IF($C38+$D38+$E38+$F38+$G38+$ED37&gt;($ED$11*DY$8),3,0))))</f>
        <v>0</v>
      </c>
      <c r="DZ38" s="239">
        <f>IF(OR(SUMIF(DZ$12:DZ37,2,DZ$12:DZ37)=2,SUMIF(DZ$12:DZ37,1,DZ$12:DZ37)=1,SUM(DZ$12:DZ37)=1,SUM(DZ$12:DZ37)=2),0,IF($C38+$ED37&gt;($ED$11*DZ$8),1,IF($C38+$D38+$E38+$F38+$ED37&gt;($ED$11*DZ$8),2,IF($C38+$D38+$E38+$F38+$G38+$ED37&gt;($ED$11*DZ$8),3,0))))</f>
        <v>0</v>
      </c>
      <c r="EA38" s="239">
        <f>IF(OR(SUMIF(EA$12:EA37,2,EA$12:EA37)=2,SUMIF(EA$12:EA37,1,EA$12:EA37)=1,SUM(EA$12:EA37)=1,SUM(EA$12:EA37)=2),0,IF($C38+$ED37&gt;($ED$11*EA$8),1,IF($C38+$D38+$E38+$F38+$ED37&gt;($ED$11*EA$8),2,IF($C38+$D38+$E38+$F38+$G38+$ED37&gt;($ED$11*EA$8),3,0))))</f>
        <v>0</v>
      </c>
      <c r="EB38" s="239">
        <f>IF(OR(SUMIF(EB$12:EB37,2,EB$12:EB37)=2,SUMIF(EB$12:EB37,1,EB$12:EB37)=1,SUM(EB$12:EB37)=1,SUM(EB$12:EB37)=2),0,IF($C38+$ED37&gt;($ED$11*EB$8),1,IF($C38+$D38+$E38+$F38+$ED37&gt;($ED$11*EB$8),2,IF($C38+$D38+$E38+$F38+$G38+$ED37&gt;($ED$11*EB$8),3,0))))</f>
        <v>0</v>
      </c>
      <c r="EC38" s="239">
        <f>IF(OR(SUMIF(EC$12:EC37,2,EC$12:EC37)=2,SUMIF(EC$12:EC37,1,EC$12:EC37)=1,SUM(EC$12:EC37)=1,SUM(EC$12:EC37)=2),0,IF($C38+$ED37&gt;($ED$11*EC$8),1,IF($C38+$D38+$E38+$F38+$ED37&gt;($ED$11*EC$8),2,IF($C38+$D38+$E38+$F38+$G38+$ED37&gt;($ED$11*EC$8),3,0))))</f>
        <v>0</v>
      </c>
      <c r="ED38" s="197">
        <f>SUM($C$12:$F38)</f>
        <v>0</v>
      </c>
    </row>
    <row r="39" spans="1:134" ht="14.1" customHeight="1">
      <c r="A39" s="236">
        <v>28</v>
      </c>
      <c r="B39" s="237"/>
      <c r="C39" s="237"/>
      <c r="D39" s="237"/>
      <c r="E39" s="237"/>
      <c r="F39" s="237"/>
      <c r="G39" s="237"/>
      <c r="H39" s="239">
        <f>IF(OR(SUMIF(H$12:H38,2,H$12:H38)=2,SUMIF(H$12:H38,1,H$12:H38)=1,SUM(H$12:H38)=1,SUM(H$12:H38)=2),0,IF($C39+$ED38&gt;($ED$11*H$8),1,IF($C39+$D39+$E39+$F39+$ED38&gt;($ED$11*H$8),2,IF($C39+$D39+$E39+$F39+$G39+$ED38&gt;($ED$11*H$8),3,0))))</f>
        <v>0</v>
      </c>
      <c r="I39" s="239">
        <f>IF(OR(SUMIF(I$12:I38,2,I$12:I38)=2,SUMIF(I$12:I38,1,I$12:I38)=1,SUM(I$12:I38)=1,SUM(I$12:I38)=2),0,IF($C39+$ED38&gt;($ED$11*I$8),1,IF($C39+$D39+$E39+$F39+$ED38&gt;($ED$11*I$8),2,IF($C39+$D39+$E39+$F39+$G39+$ED38&gt;($ED$11*I$8),3,0))))</f>
        <v>0</v>
      </c>
      <c r="J39" s="239">
        <f>IF(OR(SUMIF(J$12:J38,2,J$12:J38)=2,SUMIF(J$12:J38,1,J$12:J38)=1,SUM(J$12:J38)=1,SUM(J$12:J38)=2),0,IF($C39+$ED38&gt;($ED$11*J$8),1,IF($C39+$D39+$E39+$F39+$ED38&gt;($ED$11*J$8),2,IF($C39+$D39+$E39+$F39+$G39+$ED38&gt;($ED$11*J$8),3,0))))</f>
        <v>0</v>
      </c>
      <c r="K39" s="239">
        <f>IF(OR(SUMIF(K$12:K38,2,K$12:K38)=2,SUMIF(K$12:K38,1,K$12:K38)=1,SUM(K$12:K38)=1,SUM(K$12:K38)=2),0,IF($C39+$ED38&gt;($ED$11*K$8),1,IF($C39+$D39+$E39+$F39+$ED38&gt;($ED$11*K$8),2,IF($C39+$D39+$E39+$F39+$G39+$ED38&gt;($ED$11*K$8),3,0))))</f>
        <v>0</v>
      </c>
      <c r="L39" s="239">
        <f>IF(OR(SUMIF(L$12:L38,2,L$12:L38)=2,SUMIF(L$12:L38,1,L$12:L38)=1,SUM(L$12:L38)=1,SUM(L$12:L38)=2),0,IF($C39+$ED38&gt;($ED$11*L$8),1,IF($C39+$D39+$E39+$F39+$ED38&gt;($ED$11*L$8),2,IF($C39+$D39+$E39+$F39+$G39+$ED38&gt;($ED$11*L$8),3,0))))</f>
        <v>0</v>
      </c>
      <c r="M39" s="239">
        <f>IF(OR(SUMIF(M$12:M38,2,M$12:M38)=2,SUMIF(M$12:M38,1,M$12:M38)=1,SUM(M$12:M38)=1,SUM(M$12:M38)=2),0,IF($C39+$ED38&gt;($ED$11*M$8),1,IF($C39+$D39+$E39+$F39+$ED38&gt;($ED$11*M$8),2,IF($C39+$D39+$E39+$F39+$G39+$ED38&gt;($ED$11*M$8),3,0))))</f>
        <v>0</v>
      </c>
      <c r="N39" s="239">
        <f>IF(OR(SUMIF(N$12:N38,2,N$12:N38)=2,SUMIF(N$12:N38,1,N$12:N38)=1,SUM(N$12:N38)=1,SUM(N$12:N38)=2),0,IF($C39+$ED38&gt;($ED$11*N$8),1,IF($C39+$D39+$E39+$F39+$ED38&gt;($ED$11*N$8),2,IF($C39+$D39+$E39+$F39+$G39+$ED38&gt;($ED$11*N$8),3,0))))</f>
        <v>0</v>
      </c>
      <c r="O39" s="239">
        <f>IF(OR(SUMIF(O$12:O38,2,O$12:O38)=2,SUMIF(O$12:O38,1,O$12:O38)=1,SUM(O$12:O38)=1,SUM(O$12:O38)=2),0,IF($C39+$ED38&gt;($ED$11*O$8),1,IF($C39+$D39+$E39+$F39+$ED38&gt;($ED$11*O$8),2,IF($C39+$D39+$E39+$F39+$G39+$ED38&gt;($ED$11*O$8),3,0))))</f>
        <v>0</v>
      </c>
      <c r="P39" s="239">
        <f>IF(OR(SUMIF(P$12:P38,2,P$12:P38)=2,SUMIF(P$12:P38,1,P$12:P38)=1,SUM(P$12:P38)=1,SUM(P$12:P38)=2),0,IF($C39+$ED38&gt;($ED$11*P$8),1,IF($C39+$D39+$E39+$F39+$ED38&gt;($ED$11*P$8),2,IF($C39+$D39+$E39+$F39+$G39+$ED38&gt;($ED$11*P$8),3,0))))</f>
        <v>0</v>
      </c>
      <c r="Q39" s="239">
        <f>IF(OR(SUMIF(Q$12:Q38,2,Q$12:Q38)=2,SUMIF(Q$12:Q38,1,Q$12:Q38)=1,SUM(Q$12:Q38)=1,SUM(Q$12:Q38)=2),0,IF($C39+$ED38&gt;($ED$11*Q$8),1,IF($C39+$D39+$E39+$F39+$ED38&gt;($ED$11*Q$8),2,IF($C39+$D39+$E39+$F39+$G39+$ED38&gt;($ED$11*Q$8),3,0))))</f>
        <v>0</v>
      </c>
      <c r="R39" s="239">
        <f>IF(OR(SUMIF(R$12:R38,2,R$12:R38)=2,SUMIF(R$12:R38,1,R$12:R38)=1,SUM(R$12:R38)=1,SUM(R$12:R38)=2),0,IF($C39+$ED38&gt;($ED$11*R$8),1,IF($C39+$D39+$E39+$F39+$ED38&gt;($ED$11*R$8),2,IF($C39+$D39+$E39+$F39+$G39+$ED38&gt;($ED$11*R$8),3,0))))</f>
        <v>0</v>
      </c>
      <c r="S39" s="239">
        <f>IF(OR(SUMIF(S$12:S38,2,S$12:S38)=2,SUMIF(S$12:S38,1,S$12:S38)=1,SUM(S$12:S38)=1,SUM(S$12:S38)=2),0,IF($C39+$ED38&gt;($ED$11*S$8),1,IF($C39+$D39+$E39+$F39+$ED38&gt;($ED$11*S$8),2,IF($C39+$D39+$E39+$F39+$G39+$ED38&gt;($ED$11*S$8),3,0))))</f>
        <v>0</v>
      </c>
      <c r="T39" s="239">
        <f>IF(OR(SUMIF(T$12:T38,2,T$12:T38)=2,SUMIF(T$12:T38,1,T$12:T38)=1,SUM(T$12:T38)=1,SUM(T$12:T38)=2),0,IF($C39+$ED38&gt;($ED$11*T$8),1,IF($C39+$D39+$E39+$F39+$ED38&gt;($ED$11*T$8),2,IF($C39+$D39+$E39+$F39+$G39+$ED38&gt;($ED$11*T$8),3,0))))</f>
        <v>0</v>
      </c>
      <c r="U39" s="239">
        <f>IF(OR(SUMIF(U$12:U38,2,U$12:U38)=2,SUMIF(U$12:U38,1,U$12:U38)=1,SUM(U$12:U38)=1,SUM(U$12:U38)=2),0,IF($C39+$ED38&gt;($ED$11*U$8),1,IF($C39+$D39+$E39+$F39+$ED38&gt;($ED$11*U$8),2,IF($C39+$D39+$E39+$F39+$G39+$ED38&gt;($ED$11*U$8),3,0))))</f>
        <v>0</v>
      </c>
      <c r="V39" s="239">
        <f>IF(OR(SUMIF(V$12:V38,2,V$12:V38)=2,SUMIF(V$12:V38,1,V$12:V38)=1,SUM(V$12:V38)=1,SUM(V$12:V38)=2),0,IF($C39+$ED38&gt;($ED$11*V$8),1,IF($C39+$D39+$E39+$F39+$ED38&gt;($ED$11*V$8),2,IF($C39+$D39+$E39+$F39+$G39+$ED38&gt;($ED$11*V$8),3,0))))</f>
        <v>0</v>
      </c>
      <c r="W39" s="239">
        <f>IF(OR(SUMIF(W$12:W38,2,W$12:W38)=2,SUMIF(W$12:W38,1,W$12:W38)=1,SUM(W$12:W38)=1,SUM(W$12:W38)=2),0,IF($C39+$ED38&gt;($ED$11*W$8),1,IF($C39+$D39+$E39+$F39+$ED38&gt;($ED$11*W$8),2,IF($C39+$D39+$E39+$F39+$G39+$ED38&gt;($ED$11*W$8),3,0))))</f>
        <v>0</v>
      </c>
      <c r="X39" s="239">
        <f>IF(OR(SUMIF(X$12:X38,2,X$12:X38)=2,SUMIF(X$12:X38,1,X$12:X38)=1,SUM(X$12:X38)=1,SUM(X$12:X38)=2),0,IF($C39+$ED38&gt;($ED$11*X$8),1,IF($C39+$D39+$E39+$F39+$ED38&gt;($ED$11*X$8),2,IF($C39+$D39+$E39+$F39+$G39+$ED38&gt;($ED$11*X$8),3,0))))</f>
        <v>0</v>
      </c>
      <c r="Y39" s="239">
        <f>IF(OR(SUMIF(Y$12:Y38,2,Y$12:Y38)=2,SUMIF(Y$12:Y38,1,Y$12:Y38)=1,SUM(Y$12:Y38)=1,SUM(Y$12:Y38)=2),0,IF($C39+$ED38&gt;($ED$11*Y$8),1,IF($C39+$D39+$E39+$F39+$ED38&gt;($ED$11*Y$8),2,IF($C39+$D39+$E39+$F39+$G39+$ED38&gt;($ED$11*Y$8),3,0))))</f>
        <v>0</v>
      </c>
      <c r="Z39" s="239">
        <f>IF(OR(SUMIF(Z$12:Z38,2,Z$12:Z38)=2,SUMIF(Z$12:Z38,1,Z$12:Z38)=1,SUM(Z$12:Z38)=1,SUM(Z$12:Z38)=2),0,IF($C39+$ED38&gt;($ED$11*Z$8),1,IF($C39+$D39+$E39+$F39+$ED38&gt;($ED$11*Z$8),2,IF($C39+$D39+$E39+$F39+$G39+$ED38&gt;($ED$11*Z$8),3,0))))</f>
        <v>0</v>
      </c>
      <c r="AA39" s="239">
        <f>IF(OR(SUMIF(AA$12:AA38,2,AA$12:AA38)=2,SUMIF(AA$12:AA38,1,AA$12:AA38)=1,SUM(AA$12:AA38)=1,SUM(AA$12:AA38)=2),0,IF($C39+$ED38&gt;($ED$11*AA$8),1,IF($C39+$D39+$E39+$F39+$ED38&gt;($ED$11*AA$8),2,IF($C39+$D39+$E39+$F39+$G39+$ED38&gt;($ED$11*AA$8),3,0))))</f>
        <v>0</v>
      </c>
      <c r="AB39" s="239">
        <f>IF(OR(SUMIF(AB$12:AB38,2,AB$12:AB38)=2,SUMIF(AB$12:AB38,1,AB$12:AB38)=1,SUM(AB$12:AB38)=1,SUM(AB$12:AB38)=2),0,IF($C39+$ED38&gt;($ED$11*AB$8),1,IF($C39+$D39+$E39+$F39+$ED38&gt;($ED$11*AB$8),2,IF($C39+$D39+$E39+$F39+$G39+$ED38&gt;($ED$11*AB$8),3,0))))</f>
        <v>0</v>
      </c>
      <c r="AC39" s="239">
        <f>IF(OR(SUMIF(AC$12:AC38,2,AC$12:AC38)=2,SUMIF(AC$12:AC38,1,AC$12:AC38)=1,SUM(AC$12:AC38)=1,SUM(AC$12:AC38)=2),0,IF($C39+$ED38&gt;($ED$11*AC$8),1,IF($C39+$D39+$E39+$F39+$ED38&gt;($ED$11*AC$8),2,IF($C39+$D39+$E39+$F39+$G39+$ED38&gt;($ED$11*AC$8),3,0))))</f>
        <v>0</v>
      </c>
      <c r="AD39" s="239">
        <f>IF(OR(SUMIF(AD$12:AD38,2,AD$12:AD38)=2,SUMIF(AD$12:AD38,1,AD$12:AD38)=1,SUM(AD$12:AD38)=1,SUM(AD$12:AD38)=2),0,IF($C39+$ED38&gt;($ED$11*AD$8),1,IF($C39+$D39+$E39+$F39+$ED38&gt;($ED$11*AD$8),2,IF($C39+$D39+$E39+$F39+$G39+$ED38&gt;($ED$11*AD$8),3,0))))</f>
        <v>0</v>
      </c>
      <c r="AE39" s="239">
        <f>IF(OR(SUMIF(AE$12:AE38,2,AE$12:AE38)=2,SUMIF(AE$12:AE38,1,AE$12:AE38)=1,SUM(AE$12:AE38)=1,SUM(AE$12:AE38)=2),0,IF($C39+$ED38&gt;($ED$11*AE$8),1,IF($C39+$D39+$E39+$F39+$ED38&gt;($ED$11*AE$8),2,IF($C39+$D39+$E39+$F39+$G39+$ED38&gt;($ED$11*AE$8),3,0))))</f>
        <v>0</v>
      </c>
      <c r="AF39" s="239">
        <f>IF(OR(SUMIF(AF$12:AF38,2,AF$12:AF38)=2,SUMIF(AF$12:AF38,1,AF$12:AF38)=1,SUM(AF$12:AF38)=1,SUM(AF$12:AF38)=2),0,IF($C39+$ED38&gt;($ED$11*AF$8),1,IF($C39+$D39+$E39+$F39+$ED38&gt;($ED$11*AF$8),2,IF($C39+$D39+$E39+$F39+$G39+$ED38&gt;($ED$11*AF$8),3,0))))</f>
        <v>0</v>
      </c>
      <c r="AG39" s="239">
        <f>IF(OR(SUMIF(AG$12:AG38,2,AG$12:AG38)=2,SUMIF(AG$12:AG38,1,AG$12:AG38)=1,SUM(AG$12:AG38)=1,SUM(AG$12:AG38)=2),0,IF($C39+$ED38&gt;($ED$11*AG$8),1,IF($C39+$D39+$E39+$F39+$ED38&gt;($ED$11*AG$8),2,IF($C39+$D39+$E39+$F39+$G39+$ED38&gt;($ED$11*AG$8),3,0))))</f>
        <v>0</v>
      </c>
      <c r="AH39" s="239">
        <f>IF(OR(SUMIF(AH$12:AH38,2,AH$12:AH38)=2,SUMIF(AH$12:AH38,1,AH$12:AH38)=1,SUM(AH$12:AH38)=1,SUM(AH$12:AH38)=2),0,IF($C39+$ED38&gt;($ED$11*AH$8),1,IF($C39+$D39+$E39+$F39+$ED38&gt;($ED$11*AH$8),2,IF($C39+$D39+$E39+$F39+$G39+$ED38&gt;($ED$11*AH$8),3,0))))</f>
        <v>0</v>
      </c>
      <c r="AI39" s="239">
        <f>IF(OR(SUMIF(AI$12:AI38,2,AI$12:AI38)=2,SUMIF(AI$12:AI38,1,AI$12:AI38)=1,SUM(AI$12:AI38)=1,SUM(AI$12:AI38)=2),0,IF($C39+$ED38&gt;($ED$11*AI$8),1,IF($C39+$D39+$E39+$F39+$ED38&gt;($ED$11*AI$8),2,IF($C39+$D39+$E39+$F39+$G39+$ED38&gt;($ED$11*AI$8),3,0))))</f>
        <v>0</v>
      </c>
      <c r="AJ39" s="239">
        <f>IF(OR(SUMIF(AJ$12:AJ38,2,AJ$12:AJ38)=2,SUMIF(AJ$12:AJ38,1,AJ$12:AJ38)=1,SUM(AJ$12:AJ38)=1,SUM(AJ$12:AJ38)=2),0,IF($C39+$ED38&gt;($ED$11*AJ$8),1,IF($C39+$D39+$E39+$F39+$ED38&gt;($ED$11*AJ$8),2,IF($C39+$D39+$E39+$F39+$G39+$ED38&gt;($ED$11*AJ$8),3,0))))</f>
        <v>0</v>
      </c>
      <c r="AK39" s="239">
        <f>IF(OR(SUMIF(AK$12:AK38,2,AK$12:AK38)=2,SUMIF(AK$12:AK38,1,AK$12:AK38)=1,SUM(AK$12:AK38)=1,SUM(AK$12:AK38)=2),0,IF($C39+$ED38&gt;($ED$11*AK$8),1,IF($C39+$D39+$E39+$F39+$ED38&gt;($ED$11*AK$8),2,IF($C39+$D39+$E39+$F39+$G39+$ED38&gt;($ED$11*AK$8),3,0))))</f>
        <v>0</v>
      </c>
      <c r="AL39" s="239">
        <f>IF(OR(SUMIF(AL$12:AL38,2,AL$12:AL38)=2,SUMIF(AL$12:AL38,1,AL$12:AL38)=1,SUM(AL$12:AL38)=1,SUM(AL$12:AL38)=2),0,IF($C39+$ED38&gt;($ED$11*AL$8),1,IF($C39+$D39+$E39+$F39+$ED38&gt;($ED$11*AL$8),2,IF($C39+$D39+$E39+$F39+$G39+$ED38&gt;($ED$11*AL$8),3,0))))</f>
        <v>0</v>
      </c>
      <c r="AM39" s="239">
        <f>IF(OR(SUMIF(AM$12:AM38,2,AM$12:AM38)=2,SUMIF(AM$12:AM38,1,AM$12:AM38)=1,SUM(AM$12:AM38)=1,SUM(AM$12:AM38)=2),0,IF($C39+$ED38&gt;($ED$11*AM$8),1,IF($C39+$D39+$E39+$F39+$ED38&gt;($ED$11*AM$8),2,IF($C39+$D39+$E39+$F39+$G39+$ED38&gt;($ED$11*AM$8),3,0))))</f>
        <v>0</v>
      </c>
      <c r="AN39" s="239">
        <f>IF(OR(SUMIF(AN$12:AN38,2,AN$12:AN38)=2,SUMIF(AN$12:AN38,1,AN$12:AN38)=1,SUM(AN$12:AN38)=1,SUM(AN$12:AN38)=2),0,IF($C39+$ED38&gt;($ED$11*AN$8),1,IF($C39+$D39+$E39+$F39+$ED38&gt;($ED$11*AN$8),2,IF($C39+$D39+$E39+$F39+$G39+$ED38&gt;($ED$11*AN$8),3,0))))</f>
        <v>0</v>
      </c>
      <c r="AO39" s="239">
        <f>IF(OR(SUMIF(AO$12:AO38,2,AO$12:AO38)=2,SUMIF(AO$12:AO38,1,AO$12:AO38)=1,SUM(AO$12:AO38)=1,SUM(AO$12:AO38)=2),0,IF($C39+$ED38&gt;($ED$11*AO$8),1,IF($C39+$D39+$E39+$F39+$ED38&gt;($ED$11*AO$8),2,IF($C39+$D39+$E39+$F39+$G39+$ED38&gt;($ED$11*AO$8),3,0))))</f>
        <v>0</v>
      </c>
      <c r="AP39" s="239">
        <f>IF(OR(SUMIF(AP$12:AP38,2,AP$12:AP38)=2,SUMIF(AP$12:AP38,1,AP$12:AP38)=1,SUM(AP$12:AP38)=1,SUM(AP$12:AP38)=2),0,IF($C39+$ED38&gt;($ED$11*AP$8),1,IF($C39+$D39+$E39+$F39+$ED38&gt;($ED$11*AP$8),2,IF($C39+$D39+$E39+$F39+$G39+$ED38&gt;($ED$11*AP$8),3,0))))</f>
        <v>0</v>
      </c>
      <c r="AQ39" s="239">
        <f>IF(OR(SUMIF(AQ$12:AQ38,2,AQ$12:AQ38)=2,SUMIF(AQ$12:AQ38,1,AQ$12:AQ38)=1,SUM(AQ$12:AQ38)=1,SUM(AQ$12:AQ38)=2),0,IF($C39+$ED38&gt;($ED$11*AQ$8),1,IF($C39+$D39+$E39+$F39+$ED38&gt;($ED$11*AQ$8),2,IF($C39+$D39+$E39+$F39+$G39+$ED38&gt;($ED$11*AQ$8),3,0))))</f>
        <v>0</v>
      </c>
      <c r="AR39" s="239">
        <f>IF(OR(SUMIF(AR$12:AR38,2,AR$12:AR38)=2,SUMIF(AR$12:AR38,1,AR$12:AR38)=1,SUM(AR$12:AR38)=1,SUM(AR$12:AR38)=2),0,IF($C39+$ED38&gt;($ED$11*AR$8),1,IF($C39+$D39+$E39+$F39+$ED38&gt;($ED$11*AR$8),2,IF($C39+$D39+$E39+$F39+$G39+$ED38&gt;($ED$11*AR$8),3,0))))</f>
        <v>0</v>
      </c>
      <c r="AS39" s="239">
        <f>IF(OR(SUMIF(AS$12:AS38,2,AS$12:AS38)=2,SUMIF(AS$12:AS38,1,AS$12:AS38)=1,SUM(AS$12:AS38)=1,SUM(AS$12:AS38)=2),0,IF($C39+$ED38&gt;($ED$11*AS$8),1,IF($C39+$D39+$E39+$F39+$ED38&gt;($ED$11*AS$8),2,IF($C39+$D39+$E39+$F39+$G39+$ED38&gt;($ED$11*AS$8),3,0))))</f>
        <v>0</v>
      </c>
      <c r="AT39" s="239">
        <f>IF(OR(SUMIF(AT$12:AT38,2,AT$12:AT38)=2,SUMIF(AT$12:AT38,1,AT$12:AT38)=1,SUM(AT$12:AT38)=1,SUM(AT$12:AT38)=2),0,IF($C39+$ED38&gt;($ED$11*AT$8),1,IF($C39+$D39+$E39+$F39+$ED38&gt;($ED$11*AT$8),2,IF($C39+$D39+$E39+$F39+$G39+$ED38&gt;($ED$11*AT$8),3,0))))</f>
        <v>0</v>
      </c>
      <c r="AU39" s="239">
        <f>IF(OR(SUMIF(AU$12:AU38,2,AU$12:AU38)=2,SUMIF(AU$12:AU38,1,AU$12:AU38)=1,SUM(AU$12:AU38)=1,SUM(AU$12:AU38)=2),0,IF($C39+$ED38&gt;($ED$11*AU$8),1,IF($C39+$D39+$E39+$F39+$ED38&gt;($ED$11*AU$8),2,IF($C39+$D39+$E39+$F39+$G39+$ED38&gt;($ED$11*AU$8),3,0))))</f>
        <v>0</v>
      </c>
      <c r="AV39" s="239">
        <f>IF(OR(SUMIF(AV$12:AV38,2,AV$12:AV38)=2,SUMIF(AV$12:AV38,1,AV$12:AV38)=1,SUM(AV$12:AV38)=1,SUM(AV$12:AV38)=2),0,IF($C39+$ED38&gt;($ED$11*AV$8),1,IF($C39+$D39+$E39+$F39+$ED38&gt;($ED$11*AV$8),2,IF($C39+$D39+$E39+$F39+$G39+$ED38&gt;($ED$11*AV$8),3,0))))</f>
        <v>0</v>
      </c>
      <c r="AW39" s="239">
        <f>IF(OR(SUMIF(AW$12:AW38,2,AW$12:AW38)=2,SUMIF(AW$12:AW38,1,AW$12:AW38)=1,SUM(AW$12:AW38)=1,SUM(AW$12:AW38)=2),0,IF($C39+$ED38&gt;($ED$11*AW$8),1,IF($C39+$D39+$E39+$F39+$ED38&gt;($ED$11*AW$8),2,IF($C39+$D39+$E39+$F39+$G39+$ED38&gt;($ED$11*AW$8),3,0))))</f>
        <v>0</v>
      </c>
      <c r="AX39" s="239">
        <f>IF(OR(SUMIF(AX$12:AX38,2,AX$12:AX38)=2,SUMIF(AX$12:AX38,1,AX$12:AX38)=1,SUM(AX$12:AX38)=1,SUM(AX$12:AX38)=2),0,IF($C39+$ED38&gt;($ED$11*AX$8),1,IF($C39+$D39+$E39+$F39+$ED38&gt;($ED$11*AX$8),2,IF($C39+$D39+$E39+$F39+$G39+$ED38&gt;($ED$11*AX$8),3,0))))</f>
        <v>0</v>
      </c>
      <c r="AY39" s="239">
        <f>IF(OR(SUMIF(AY$12:AY38,2,AY$12:AY38)=2,SUMIF(AY$12:AY38,1,AY$12:AY38)=1,SUM(AY$12:AY38)=1,SUM(AY$12:AY38)=2),0,IF($C39+$ED38&gt;($ED$11*AY$8),1,IF($C39+$D39+$E39+$F39+$ED38&gt;($ED$11*AY$8),2,IF($C39+$D39+$E39+$F39+$G39+$ED38&gt;($ED$11*AY$8),3,0))))</f>
        <v>0</v>
      </c>
      <c r="AZ39" s="239">
        <f>IF(OR(SUMIF(AZ$12:AZ38,2,AZ$12:AZ38)=2,SUMIF(AZ$12:AZ38,1,AZ$12:AZ38)=1,SUM(AZ$12:AZ38)=1,SUM(AZ$12:AZ38)=2),0,IF($C39+$ED38&gt;($ED$11*AZ$8),1,IF($C39+$D39+$E39+$F39+$ED38&gt;($ED$11*AZ$8),2,IF($C39+$D39+$E39+$F39+$G39+$ED38&gt;($ED$11*AZ$8),3,0))))</f>
        <v>0</v>
      </c>
      <c r="BA39" s="239">
        <f>IF(OR(SUMIF(BA$12:BA38,2,BA$12:BA38)=2,SUMIF(BA$12:BA38,1,BA$12:BA38)=1,SUM(BA$12:BA38)=1,SUM(BA$12:BA38)=2),0,IF($C39+$ED38&gt;($ED$11*BA$8),1,IF($C39+$D39+$E39+$F39+$ED38&gt;($ED$11*BA$8),2,IF($C39+$D39+$E39+$F39+$G39+$ED38&gt;($ED$11*BA$8),3,0))))</f>
        <v>0</v>
      </c>
      <c r="BB39" s="239">
        <f>IF(OR(SUMIF(BB$12:BB38,2,BB$12:BB38)=2,SUMIF(BB$12:BB38,1,BB$12:BB38)=1,SUM(BB$12:BB38)=1,SUM(BB$12:BB38)=2),0,IF($C39+$ED38&gt;($ED$11*BB$8),1,IF($C39+$D39+$E39+$F39+$ED38&gt;($ED$11*BB$8),2,IF($C39+$D39+$E39+$F39+$G39+$ED38&gt;($ED$11*BB$8),3,0))))</f>
        <v>0</v>
      </c>
      <c r="BC39" s="239">
        <f>IF(OR(SUMIF(BC$12:BC38,2,BC$12:BC38)=2,SUMIF(BC$12:BC38,1,BC$12:BC38)=1,SUM(BC$12:BC38)=1,SUM(BC$12:BC38)=2),0,IF($C39+$ED38&gt;($ED$11*BC$8),1,IF($C39+$D39+$E39+$F39+$ED38&gt;($ED$11*BC$8),2,IF($C39+$D39+$E39+$F39+$G39+$ED38&gt;($ED$11*BC$8),3,0))))</f>
        <v>0</v>
      </c>
      <c r="BD39" s="239">
        <f>IF(OR(SUMIF(BD$12:BD38,2,BD$12:BD38)=2,SUMIF(BD$12:BD38,1,BD$12:BD38)=1,SUM(BD$12:BD38)=1,SUM(BD$12:BD38)=2),0,IF($C39+$ED38&gt;($ED$11*BD$8),1,IF($C39+$D39+$E39+$F39+$ED38&gt;($ED$11*BD$8),2,IF($C39+$D39+$E39+$F39+$G39+$ED38&gt;($ED$11*BD$8),3,0))))</f>
        <v>0</v>
      </c>
      <c r="BE39" s="239">
        <f>IF(OR(SUMIF(BE$12:BE38,2,BE$12:BE38)=2,SUMIF(BE$12:BE38,1,BE$12:BE38)=1,SUM(BE$12:BE38)=1,SUM(BE$12:BE38)=2),0,IF($C39+$ED38&gt;($ED$11*BE$8),1,IF($C39+$D39+$E39+$F39+$ED38&gt;($ED$11*BE$8),2,IF($C39+$D39+$E39+$F39+$G39+$ED38&gt;($ED$11*BE$8),3,0))))</f>
        <v>0</v>
      </c>
      <c r="BF39" s="239">
        <f>IF(OR(SUMIF(BF$12:BF38,2,BF$12:BF38)=2,SUMIF(BF$12:BF38,1,BF$12:BF38)=1,SUM(BF$12:BF38)=1,SUM(BF$12:BF38)=2),0,IF($C39+$ED38&gt;($ED$11*BF$8),1,IF($C39+$D39+$E39+$F39+$ED38&gt;($ED$11*BF$8),2,IF($C39+$D39+$E39+$F39+$G39+$ED38&gt;($ED$11*BF$8),3,0))))</f>
        <v>0</v>
      </c>
      <c r="BG39" s="239">
        <f>IF(OR(SUMIF(BG$12:BG38,2,BG$12:BG38)=2,SUMIF(BG$12:BG38,1,BG$12:BG38)=1,SUM(BG$12:BG38)=1,SUM(BG$12:BG38)=2),0,IF($C39+$ED38&gt;($ED$11*BG$8),1,IF($C39+$D39+$E39+$F39+$ED38&gt;($ED$11*BG$8),2,IF($C39+$D39+$E39+$F39+$G39+$ED38&gt;($ED$11*BG$8),3,0))))</f>
        <v>0</v>
      </c>
      <c r="BH39" s="239">
        <f>IF(OR(SUMIF(BH$12:BH38,2,BH$12:BH38)=2,SUMIF(BH$12:BH38,1,BH$12:BH38)=1,SUM(BH$12:BH38)=1,SUM(BH$12:BH38)=2),0,IF($C39+$ED38&gt;($ED$11*BH$8),1,IF($C39+$D39+$E39+$F39+$ED38&gt;($ED$11*BH$8),2,IF($C39+$D39+$E39+$F39+$G39+$ED38&gt;($ED$11*BH$8),3,0))))</f>
        <v>0</v>
      </c>
      <c r="BI39" s="239">
        <f>IF(OR(SUMIF(BI$12:BI38,2,BI$12:BI38)=2,SUMIF(BI$12:BI38,1,BI$12:BI38)=1,SUM(BI$12:BI38)=1,SUM(BI$12:BI38)=2),0,IF($C39+$ED38&gt;($ED$11*BI$8),1,IF($C39+$D39+$E39+$F39+$ED38&gt;($ED$11*BI$8),2,IF($C39+$D39+$E39+$F39+$G39+$ED38&gt;($ED$11*BI$8),3,0))))</f>
        <v>0</v>
      </c>
      <c r="BJ39" s="239">
        <f>IF(OR(SUMIF(BJ$12:BJ38,2,BJ$12:BJ38)=2,SUMIF(BJ$12:BJ38,1,BJ$12:BJ38)=1,SUM(BJ$12:BJ38)=1,SUM(BJ$12:BJ38)=2),0,IF($C39+$ED38&gt;($ED$11*BJ$8),1,IF($C39+$D39+$E39+$F39+$ED38&gt;($ED$11*BJ$8),2,IF($C39+$D39+$E39+$F39+$G39+$ED38&gt;($ED$11*BJ$8),3,0))))</f>
        <v>0</v>
      </c>
      <c r="BK39" s="239">
        <f>IF(OR(SUMIF(BK$12:BK38,2,BK$12:BK38)=2,SUMIF(BK$12:BK38,1,BK$12:BK38)=1,SUM(BK$12:BK38)=1,SUM(BK$12:BK38)=2),0,IF($C39+$ED38&gt;($ED$11*BK$8),1,IF($C39+$D39+$E39+$F39+$ED38&gt;($ED$11*BK$8),2,IF($C39+$D39+$E39+$F39+$G39+$ED38&gt;($ED$11*BK$8),3,0))))</f>
        <v>0</v>
      </c>
      <c r="BL39" s="239">
        <f>IF(OR(SUMIF(BL$12:BL38,2,BL$12:BL38)=2,SUMIF(BL$12:BL38,1,BL$12:BL38)=1,SUM(BL$12:BL38)=1,SUM(BL$12:BL38)=2),0,IF($C39+$ED38&gt;($ED$11*BL$8),1,IF($C39+$D39+$E39+$F39+$ED38&gt;($ED$11*BL$8),2,IF($C39+$D39+$E39+$F39+$G39+$ED38&gt;($ED$11*BL$8),3,0))))</f>
        <v>0</v>
      </c>
      <c r="BM39" s="239">
        <f>IF(OR(SUMIF(BM$12:BM38,2,BM$12:BM38)=2,SUMIF(BM$12:BM38,1,BM$12:BM38)=1,SUM(BM$12:BM38)=1,SUM(BM$12:BM38)=2),0,IF($C39+$ED38&gt;($ED$11*BM$8),1,IF($C39+$D39+$E39+$F39+$ED38&gt;($ED$11*BM$8),2,IF($C39+$D39+$E39+$F39+$G39+$ED38&gt;($ED$11*BM$8),3,0))))</f>
        <v>0</v>
      </c>
      <c r="BN39" s="239">
        <f>IF(OR(SUMIF(BN$12:BN38,2,BN$12:BN38)=2,SUMIF(BN$12:BN38,1,BN$12:BN38)=1,SUM(BN$12:BN38)=1,SUM(BN$12:BN38)=2),0,IF($C39+$ED38&gt;($ED$11*BN$8),1,IF($C39+$D39+$E39+$F39+$ED38&gt;($ED$11*BN$8),2,IF($C39+$D39+$E39+$F39+$G39+$ED38&gt;($ED$11*BN$8),3,0))))</f>
        <v>0</v>
      </c>
      <c r="BO39" s="239">
        <f>IF(OR(SUMIF(BO$12:BO38,2,BO$12:BO38)=2,SUMIF(BO$12:BO38,1,BO$12:BO38)=1,SUM(BO$12:BO38)=1,SUM(BO$12:BO38)=2),0,IF($C39+$ED38&gt;($ED$11*BO$8),1,IF($C39+$D39+$E39+$F39+$ED38&gt;($ED$11*BO$8),2,IF($C39+$D39+$E39+$F39+$G39+$ED38&gt;($ED$11*BO$8),3,0))))</f>
        <v>0</v>
      </c>
      <c r="BP39" s="239">
        <f>IF(OR(SUMIF(BP$12:BP38,2,BP$12:BP38)=2,SUMIF(BP$12:BP38,1,BP$12:BP38)=1,SUM(BP$12:BP38)=1,SUM(BP$12:BP38)=2),0,IF($C39+$ED38&gt;($ED$11*BP$8),1,IF($C39+$D39+$E39+$F39+$ED38&gt;($ED$11*BP$8),2,IF($C39+$D39+$E39+$F39+$G39+$ED38&gt;($ED$11*BP$8),3,0))))</f>
        <v>0</v>
      </c>
      <c r="BQ39" s="239">
        <f>IF(OR(SUMIF(BQ$12:BQ38,2,BQ$12:BQ38)=2,SUMIF(BQ$12:BQ38,1,BQ$12:BQ38)=1,SUM(BQ$12:BQ38)=1,SUM(BQ$12:BQ38)=2),0,IF($C39+$ED38&gt;($ED$11*BQ$8),1,IF($C39+$D39+$E39+$F39+$ED38&gt;($ED$11*BQ$8),2,IF($C39+$D39+$E39+$F39+$G39+$ED38&gt;($ED$11*BQ$8),3,0))))</f>
        <v>0</v>
      </c>
      <c r="BR39" s="239">
        <f>IF(OR(SUMIF(BR$12:BR38,2,BR$12:BR38)=2,SUMIF(BR$12:BR38,1,BR$12:BR38)=1,SUM(BR$12:BR38)=1,SUM(BR$12:BR38)=2),0,IF($C39+$ED38&gt;($ED$11*BR$8),1,IF($C39+$D39+$E39+$F39+$ED38&gt;($ED$11*BR$8),2,IF($C39+$D39+$E39+$F39+$G39+$ED38&gt;($ED$11*BR$8),3,0))))</f>
        <v>0</v>
      </c>
      <c r="BS39" s="239">
        <f>IF(OR(SUMIF(BS$12:BS38,2,BS$12:BS38)=2,SUMIF(BS$12:BS38,1,BS$12:BS38)=1,SUM(BS$12:BS38)=1,SUM(BS$12:BS38)=2),0,IF($C39+$ED38&gt;($ED$11*BS$8),1,IF($C39+$D39+$E39+$F39+$ED38&gt;($ED$11*BS$8),2,IF($C39+$D39+$E39+$F39+$G39+$ED38&gt;($ED$11*BS$8),3,0))))</f>
        <v>0</v>
      </c>
      <c r="BT39" s="239">
        <f>IF(OR(SUMIF(BT$12:BT38,2,BT$12:BT38)=2,SUMIF(BT$12:BT38,1,BT$12:BT38)=1,SUM(BT$12:BT38)=1,SUM(BT$12:BT38)=2),0,IF($C39+$ED38&gt;($ED$11*BT$8),1,IF($C39+$D39+$E39+$F39+$ED38&gt;($ED$11*BT$8),2,IF($C39+$D39+$E39+$F39+$G39+$ED38&gt;($ED$11*BT$8),3,0))))</f>
        <v>0</v>
      </c>
      <c r="BU39" s="239">
        <f>IF(OR(SUMIF(BU$12:BU38,2,BU$12:BU38)=2,SUMIF(BU$12:BU38,1,BU$12:BU38)=1,SUM(BU$12:BU38)=1,SUM(BU$12:BU38)=2),0,IF($C39+$ED38&gt;($ED$11*BU$8),1,IF($C39+$D39+$E39+$F39+$ED38&gt;($ED$11*BU$8),2,IF($C39+$D39+$E39+$F39+$G39+$ED38&gt;($ED$11*BU$8),3,0))))</f>
        <v>0</v>
      </c>
      <c r="BV39" s="239">
        <f>IF(OR(SUMIF(BV$12:BV38,2,BV$12:BV38)=2,SUMIF(BV$12:BV38,1,BV$12:BV38)=1,SUM(BV$12:BV38)=1,SUM(BV$12:BV38)=2),0,IF($C39+$ED38&gt;($ED$11*BV$8),1,IF($C39+$D39+$E39+$F39+$ED38&gt;($ED$11*BV$8),2,IF($C39+$D39+$E39+$F39+$G39+$ED38&gt;($ED$11*BV$8),3,0))))</f>
        <v>0</v>
      </c>
      <c r="BW39" s="239">
        <f>IF(OR(SUMIF(BW$12:BW38,2,BW$12:BW38)=2,SUMIF(BW$12:BW38,1,BW$12:BW38)=1,SUM(BW$12:BW38)=1,SUM(BW$12:BW38)=2),0,IF($C39+$ED38&gt;($ED$11*BW$8),1,IF($C39+$D39+$E39+$F39+$ED38&gt;($ED$11*BW$8),2,IF($C39+$D39+$E39+$F39+$G39+$ED38&gt;($ED$11*BW$8),3,0))))</f>
        <v>0</v>
      </c>
      <c r="BX39" s="239">
        <f>IF(OR(SUMIF(BX$12:BX38,2,BX$12:BX38)=2,SUMIF(BX$12:BX38,1,BX$12:BX38)=1,SUM(BX$12:BX38)=1,SUM(BX$12:BX38)=2),0,IF($C39+$ED38&gt;($ED$11*BX$8),1,IF($C39+$D39+$E39+$F39+$ED38&gt;($ED$11*BX$8),2,IF($C39+$D39+$E39+$F39+$G39+$ED38&gt;($ED$11*BX$8),3,0))))</f>
        <v>0</v>
      </c>
      <c r="BY39" s="239">
        <f>IF(OR(SUMIF(BY$12:BY38,2,BY$12:BY38)=2,SUMIF(BY$12:BY38,1,BY$12:BY38)=1,SUM(BY$12:BY38)=1,SUM(BY$12:BY38)=2),0,IF($C39+$ED38&gt;($ED$11*BY$8),1,IF($C39+$D39+$E39+$F39+$ED38&gt;($ED$11*BY$8),2,IF($C39+$D39+$E39+$F39+$G39+$ED38&gt;($ED$11*BY$8),3,0))))</f>
        <v>0</v>
      </c>
      <c r="BZ39" s="239">
        <f>IF(OR(SUMIF(BZ$12:BZ38,2,BZ$12:BZ38)=2,SUMIF(BZ$12:BZ38,1,BZ$12:BZ38)=1,SUM(BZ$12:BZ38)=1,SUM(BZ$12:BZ38)=2),0,IF($C39+$ED38&gt;($ED$11*BZ$8),1,IF($C39+$D39+$E39+$F39+$ED38&gt;($ED$11*BZ$8),2,IF($C39+$D39+$E39+$F39+$G39+$ED38&gt;($ED$11*BZ$8),3,0))))</f>
        <v>0</v>
      </c>
      <c r="CA39" s="239">
        <f>IF(OR(SUMIF(CA$12:CA38,2,CA$12:CA38)=2,SUMIF(CA$12:CA38,1,CA$12:CA38)=1,SUM(CA$12:CA38)=1,SUM(CA$12:CA38)=2),0,IF($C39+$ED38&gt;($ED$11*CA$8),1,IF($C39+$D39+$E39+$F39+$ED38&gt;($ED$11*CA$8),2,IF($C39+$D39+$E39+$F39+$G39+$ED38&gt;($ED$11*CA$8),3,0))))</f>
        <v>0</v>
      </c>
      <c r="CB39" s="239">
        <f>IF(OR(SUMIF(CB$12:CB38,2,CB$12:CB38)=2,SUMIF(CB$12:CB38,1,CB$12:CB38)=1,SUM(CB$12:CB38)=1,SUM(CB$12:CB38)=2),0,IF($C39+$ED38&gt;($ED$11*CB$8),1,IF($C39+$D39+$E39+$F39+$ED38&gt;($ED$11*CB$8),2,IF($C39+$D39+$E39+$F39+$G39+$ED38&gt;($ED$11*CB$8),3,0))))</f>
        <v>0</v>
      </c>
      <c r="CC39" s="239">
        <f>IF(OR(SUMIF(CC$12:CC38,2,CC$12:CC38)=2,SUMIF(CC$12:CC38,1,CC$12:CC38)=1,SUM(CC$12:CC38)=1,SUM(CC$12:CC38)=2),0,IF($C39+$ED38&gt;($ED$11*CC$8),1,IF($C39+$D39+$E39+$F39+$ED38&gt;($ED$11*CC$8),2,IF($C39+$D39+$E39+$F39+$G39+$ED38&gt;($ED$11*CC$8),3,0))))</f>
        <v>0</v>
      </c>
      <c r="CD39" s="239">
        <f>IF(OR(SUMIF(CD$12:CD38,2,CD$12:CD38)=2,SUMIF(CD$12:CD38,1,CD$12:CD38)=1,SUM(CD$12:CD38)=1,SUM(CD$12:CD38)=2),0,IF($C39+$ED38&gt;($ED$11*CD$8),1,IF($C39+$D39+$E39+$F39+$ED38&gt;($ED$11*CD$8),2,IF($C39+$D39+$E39+$F39+$G39+$ED38&gt;($ED$11*CD$8),3,0))))</f>
        <v>0</v>
      </c>
      <c r="CE39" s="239">
        <f>IF(OR(SUMIF(CE$12:CE38,2,CE$12:CE38)=2,SUMIF(CE$12:CE38,1,CE$12:CE38)=1,SUM(CE$12:CE38)=1,SUM(CE$12:CE38)=2),0,IF($C39+$ED38&gt;($ED$11*CE$8),1,IF($C39+$D39+$E39+$F39+$ED38&gt;($ED$11*CE$8),2,IF($C39+$D39+$E39+$F39+$G39+$ED38&gt;($ED$11*CE$8),3,0))))</f>
        <v>0</v>
      </c>
      <c r="CF39" s="239">
        <f>IF(OR(SUMIF(CF$12:CF38,2,CF$12:CF38)=2,SUMIF(CF$12:CF38,1,CF$12:CF38)=1,SUM(CF$12:CF38)=1,SUM(CF$12:CF38)=2),0,IF($C39+$ED38&gt;($ED$11*CF$8),1,IF($C39+$D39+$E39+$F39+$ED38&gt;($ED$11*CF$8),2,IF($C39+$D39+$E39+$F39+$G39+$ED38&gt;($ED$11*CF$8),3,0))))</f>
        <v>0</v>
      </c>
      <c r="CG39" s="239">
        <f>IF(OR(SUMIF(CG$12:CG38,2,CG$12:CG38)=2,SUMIF(CG$12:CG38,1,CG$12:CG38)=1,SUM(CG$12:CG38)=1,SUM(CG$12:CG38)=2),0,IF($C39+$ED38&gt;($ED$11*CG$8),1,IF($C39+$D39+$E39+$F39+$ED38&gt;($ED$11*CG$8),2,IF($C39+$D39+$E39+$F39+$G39+$ED38&gt;($ED$11*CG$8),3,0))))</f>
        <v>0</v>
      </c>
      <c r="CH39" s="239">
        <f>IF(OR(SUMIF(CH$12:CH38,2,CH$12:CH38)=2,SUMIF(CH$12:CH38,1,CH$12:CH38)=1,SUM(CH$12:CH38)=1,SUM(CH$12:CH38)=2),0,IF($C39+$ED38&gt;($ED$11*CH$8),1,IF($C39+$D39+$E39+$F39+$ED38&gt;($ED$11*CH$8),2,IF($C39+$D39+$E39+$F39+$G39+$ED38&gt;($ED$11*CH$8),3,0))))</f>
        <v>0</v>
      </c>
      <c r="CI39" s="239">
        <f>IF(OR(SUMIF(CI$12:CI38,2,CI$12:CI38)=2,SUMIF(CI$12:CI38,1,CI$12:CI38)=1,SUM(CI$12:CI38)=1,SUM(CI$12:CI38)=2),0,IF($C39+$ED38&gt;($ED$11*CI$8),1,IF($C39+$D39+$E39+$F39+$ED38&gt;($ED$11*CI$8),2,IF($C39+$D39+$E39+$F39+$G39+$ED38&gt;($ED$11*CI$8),3,0))))</f>
        <v>0</v>
      </c>
      <c r="CJ39" s="239">
        <f>IF(OR(SUMIF(CJ$12:CJ38,2,CJ$12:CJ38)=2,SUMIF(CJ$12:CJ38,1,CJ$12:CJ38)=1,SUM(CJ$12:CJ38)=1,SUM(CJ$12:CJ38)=2),0,IF($C39+$ED38&gt;($ED$11*CJ$8),1,IF($C39+$D39+$E39+$F39+$ED38&gt;($ED$11*CJ$8),2,IF($C39+$D39+$E39+$F39+$G39+$ED38&gt;($ED$11*CJ$8),3,0))))</f>
        <v>0</v>
      </c>
      <c r="CK39" s="239">
        <f>IF(OR(SUMIF(CK$12:CK38,2,CK$12:CK38)=2,SUMIF(CK$12:CK38,1,CK$12:CK38)=1,SUM(CK$12:CK38)=1,SUM(CK$12:CK38)=2),0,IF($C39+$ED38&gt;($ED$11*CK$8),1,IF($C39+$D39+$E39+$F39+$ED38&gt;($ED$11*CK$8),2,IF($C39+$D39+$E39+$F39+$G39+$ED38&gt;($ED$11*CK$8),3,0))))</f>
        <v>0</v>
      </c>
      <c r="CL39" s="239">
        <f>IF(OR(SUMIF(CL$12:CL38,2,CL$12:CL38)=2,SUMIF(CL$12:CL38,1,CL$12:CL38)=1,SUM(CL$12:CL38)=1,SUM(CL$12:CL38)=2),0,IF($C39+$ED38&gt;($ED$11*CL$8),1,IF($C39+$D39+$E39+$F39+$ED38&gt;($ED$11*CL$8),2,IF($C39+$D39+$E39+$F39+$G39+$ED38&gt;($ED$11*CL$8),3,0))))</f>
        <v>0</v>
      </c>
      <c r="CM39" s="239">
        <f>IF(OR(SUMIF(CM$12:CM38,2,CM$12:CM38)=2,SUMIF(CM$12:CM38,1,CM$12:CM38)=1,SUM(CM$12:CM38)=1,SUM(CM$12:CM38)=2),0,IF($C39+$ED38&gt;($ED$11*CM$8),1,IF($C39+$D39+$E39+$F39+$ED38&gt;($ED$11*CM$8),2,IF($C39+$D39+$E39+$F39+$G39+$ED38&gt;($ED$11*CM$8),3,0))))</f>
        <v>0</v>
      </c>
      <c r="CN39" s="239">
        <f>IF(OR(SUMIF(CN$12:CN38,2,CN$12:CN38)=2,SUMIF(CN$12:CN38,1,CN$12:CN38)=1,SUM(CN$12:CN38)=1,SUM(CN$12:CN38)=2),0,IF($C39+$ED38&gt;($ED$11*CN$8),1,IF($C39+$D39+$E39+$F39+$ED38&gt;($ED$11*CN$8),2,IF($C39+$D39+$E39+$F39+$G39+$ED38&gt;($ED$11*CN$8),3,0))))</f>
        <v>0</v>
      </c>
      <c r="CO39" s="239">
        <f>IF(OR(SUMIF(CO$12:CO38,2,CO$12:CO38)=2,SUMIF(CO$12:CO38,1,CO$12:CO38)=1,SUM(CO$12:CO38)=1,SUM(CO$12:CO38)=2),0,IF($C39+$ED38&gt;($ED$11*CO$8),1,IF($C39+$D39+$E39+$F39+$ED38&gt;($ED$11*CO$8),2,IF($C39+$D39+$E39+$F39+$G39+$ED38&gt;($ED$11*CO$8),3,0))))</f>
        <v>0</v>
      </c>
      <c r="CP39" s="239">
        <f>IF(OR(SUMIF(CP$12:CP38,2,CP$12:CP38)=2,SUMIF(CP$12:CP38,1,CP$12:CP38)=1,SUM(CP$12:CP38)=1,SUM(CP$12:CP38)=2),0,IF($C39+$ED38&gt;($ED$11*CP$8),1,IF($C39+$D39+$E39+$F39+$ED38&gt;($ED$11*CP$8),2,IF($C39+$D39+$E39+$F39+$G39+$ED38&gt;($ED$11*CP$8),3,0))))</f>
        <v>0</v>
      </c>
      <c r="CQ39" s="239">
        <f>IF(OR(SUMIF(CQ$12:CQ38,2,CQ$12:CQ38)=2,SUMIF(CQ$12:CQ38,1,CQ$12:CQ38)=1,SUM(CQ$12:CQ38)=1,SUM(CQ$12:CQ38)=2),0,IF($C39+$ED38&gt;($ED$11*CQ$8),1,IF($C39+$D39+$E39+$F39+$ED38&gt;($ED$11*CQ$8),2,IF($C39+$D39+$E39+$F39+$G39+$ED38&gt;($ED$11*CQ$8),3,0))))</f>
        <v>0</v>
      </c>
      <c r="CR39" s="239">
        <f>IF(OR(SUMIF(CR$12:CR38,2,CR$12:CR38)=2,SUMIF(CR$12:CR38,1,CR$12:CR38)=1,SUM(CR$12:CR38)=1,SUM(CR$12:CR38)=2),0,IF($C39+$ED38&gt;($ED$11*CR$8),1,IF($C39+$D39+$E39+$F39+$ED38&gt;($ED$11*CR$8),2,IF($C39+$D39+$E39+$F39+$G39+$ED38&gt;($ED$11*CR$8),3,0))))</f>
        <v>0</v>
      </c>
      <c r="CS39" s="239">
        <f>IF(OR(SUMIF(CS$12:CS38,2,CS$12:CS38)=2,SUMIF(CS$12:CS38,1,CS$12:CS38)=1,SUM(CS$12:CS38)=1,SUM(CS$12:CS38)=2),0,IF($C39+$ED38&gt;($ED$11*CS$8),1,IF($C39+$D39+$E39+$F39+$ED38&gt;($ED$11*CS$8),2,IF($C39+$D39+$E39+$F39+$G39+$ED38&gt;($ED$11*CS$8),3,0))))</f>
        <v>0</v>
      </c>
      <c r="CT39" s="239">
        <f>IF(OR(SUMIF(CT$12:CT38,2,CT$12:CT38)=2,SUMIF(CT$12:CT38,1,CT$12:CT38)=1,SUM(CT$12:CT38)=1,SUM(CT$12:CT38)=2),0,IF($C39+$ED38&gt;($ED$11*CT$8),1,IF($C39+$D39+$E39+$F39+$ED38&gt;($ED$11*CT$8),2,IF($C39+$D39+$E39+$F39+$G39+$ED38&gt;($ED$11*CT$8),3,0))))</f>
        <v>0</v>
      </c>
      <c r="CU39" s="239">
        <f>IF(OR(SUMIF(CU$12:CU38,2,CU$12:CU38)=2,SUMIF(CU$12:CU38,1,CU$12:CU38)=1,SUM(CU$12:CU38)=1,SUM(CU$12:CU38)=2),0,IF($C39+$ED38&gt;($ED$11*CU$8),1,IF($C39+$D39+$E39+$F39+$ED38&gt;($ED$11*CU$8),2,IF($C39+$D39+$E39+$F39+$G39+$ED38&gt;($ED$11*CU$8),3,0))))</f>
        <v>0</v>
      </c>
      <c r="CV39" s="239">
        <f>IF(OR(SUMIF(CV$12:CV38,2,CV$12:CV38)=2,SUMIF(CV$12:CV38,1,CV$12:CV38)=1,SUM(CV$12:CV38)=1,SUM(CV$12:CV38)=2),0,IF($C39+$ED38&gt;($ED$11*CV$8),1,IF($C39+$D39+$E39+$F39+$ED38&gt;($ED$11*CV$8),2,IF($C39+$D39+$E39+$F39+$G39+$ED38&gt;($ED$11*CV$8),3,0))))</f>
        <v>0</v>
      </c>
      <c r="CW39" s="239">
        <f>IF(OR(SUMIF(CW$12:CW38,2,CW$12:CW38)=2,SUMIF(CW$12:CW38,1,CW$12:CW38)=1,SUM(CW$12:CW38)=1,SUM(CW$12:CW38)=2),0,IF($C39+$ED38&gt;($ED$11*CW$8),1,IF($C39+$D39+$E39+$F39+$ED38&gt;($ED$11*CW$8),2,IF($C39+$D39+$E39+$F39+$G39+$ED38&gt;($ED$11*CW$8),3,0))))</f>
        <v>0</v>
      </c>
      <c r="CX39" s="239">
        <f>IF(OR(SUMIF(CX$12:CX38,2,CX$12:CX38)=2,SUMIF(CX$12:CX38,1,CX$12:CX38)=1,SUM(CX$12:CX38)=1,SUM(CX$12:CX38)=2),0,IF($C39+$ED38&gt;($ED$11*CX$8),1,IF($C39+$D39+$E39+$F39+$ED38&gt;($ED$11*CX$8),2,IF($C39+$D39+$E39+$F39+$G39+$ED38&gt;($ED$11*CX$8),3,0))))</f>
        <v>0</v>
      </c>
      <c r="CY39" s="239">
        <f>IF(OR(SUMIF(CY$12:CY38,2,CY$12:CY38)=2,SUMIF(CY$12:CY38,1,CY$12:CY38)=1,SUM(CY$12:CY38)=1,SUM(CY$12:CY38)=2),0,IF($C39+$ED38&gt;($ED$11*CY$8),1,IF($C39+$D39+$E39+$F39+$ED38&gt;($ED$11*CY$8),2,IF($C39+$D39+$E39+$F39+$G39+$ED38&gt;($ED$11*CY$8),3,0))))</f>
        <v>0</v>
      </c>
      <c r="CZ39" s="239">
        <f>IF(OR(SUMIF(CZ$12:CZ38,2,CZ$12:CZ38)=2,SUMIF(CZ$12:CZ38,1,CZ$12:CZ38)=1,SUM(CZ$12:CZ38)=1,SUM(CZ$12:CZ38)=2),0,IF($C39+$ED38&gt;($ED$11*CZ$8),1,IF($C39+$D39+$E39+$F39+$ED38&gt;($ED$11*CZ$8),2,IF($C39+$D39+$E39+$F39+$G39+$ED38&gt;($ED$11*CZ$8),3,0))))</f>
        <v>0</v>
      </c>
      <c r="DA39" s="239">
        <f>IF(OR(SUMIF(DA$12:DA38,2,DA$12:DA38)=2,SUMIF(DA$12:DA38,1,DA$12:DA38)=1,SUM(DA$12:DA38)=1,SUM(DA$12:DA38)=2),0,IF($C39+$ED38&gt;($ED$11*DA$8),1,IF($C39+$D39+$E39+$F39+$ED38&gt;($ED$11*DA$8),2,IF($C39+$D39+$E39+$F39+$G39+$ED38&gt;($ED$11*DA$8),3,0))))</f>
        <v>0</v>
      </c>
      <c r="DB39" s="239">
        <f>IF(OR(SUMIF(DB$12:DB38,2,DB$12:DB38)=2,SUMIF(DB$12:DB38,1,DB$12:DB38)=1,SUM(DB$12:DB38)=1,SUM(DB$12:DB38)=2),0,IF($C39+$ED38&gt;($ED$11*DB$8),1,IF($C39+$D39+$E39+$F39+$ED38&gt;($ED$11*DB$8),2,IF($C39+$D39+$E39+$F39+$G39+$ED38&gt;($ED$11*DB$8),3,0))))</f>
        <v>0</v>
      </c>
      <c r="DC39" s="239">
        <f>IF(OR(SUMIF(DC$12:DC38,2,DC$12:DC38)=2,SUMIF(DC$12:DC38,1,DC$12:DC38)=1,SUM(DC$12:DC38)=1,SUM(DC$12:DC38)=2),0,IF($C39+$ED38&gt;($ED$11*DC$8),1,IF($C39+$D39+$E39+$F39+$ED38&gt;($ED$11*DC$8),2,IF($C39+$D39+$E39+$F39+$G39+$ED38&gt;($ED$11*DC$8),3,0))))</f>
        <v>0</v>
      </c>
      <c r="DD39" s="239">
        <f>IF(OR(SUMIF(DD$12:DD38,2,DD$12:DD38)=2,SUMIF(DD$12:DD38,1,DD$12:DD38)=1,SUM(DD$12:DD38)=1,SUM(DD$12:DD38)=2),0,IF($C39+$ED38&gt;($ED$11*DD$8),1,IF($C39+$D39+$E39+$F39+$ED38&gt;($ED$11*DD$8),2,IF($C39+$D39+$E39+$F39+$G39+$ED38&gt;($ED$11*DD$8),3,0))))</f>
        <v>0</v>
      </c>
      <c r="DE39" s="239">
        <f>IF(OR(SUMIF(DE$12:DE38,2,DE$12:DE38)=2,SUMIF(DE$12:DE38,1,DE$12:DE38)=1,SUM(DE$12:DE38)=1,SUM(DE$12:DE38)=2),0,IF($C39+$ED38&gt;($ED$11*DE$8),1,IF($C39+$D39+$E39+$F39+$ED38&gt;($ED$11*DE$8),2,IF($C39+$D39+$E39+$F39+$G39+$ED38&gt;($ED$11*DE$8),3,0))))</f>
        <v>0</v>
      </c>
      <c r="DF39" s="239">
        <f>IF(OR(SUMIF(DF$12:DF38,2,DF$12:DF38)=2,SUMIF(DF$12:DF38,1,DF$12:DF38)=1,SUM(DF$12:DF38)=1,SUM(DF$12:DF38)=2),0,IF($C39+$ED38&gt;($ED$11*DF$8),1,IF($C39+$D39+$E39+$F39+$ED38&gt;($ED$11*DF$8),2,IF($C39+$D39+$E39+$F39+$G39+$ED38&gt;($ED$11*DF$8),3,0))))</f>
        <v>0</v>
      </c>
      <c r="DG39" s="239">
        <f>IF(OR(SUMIF(DG$12:DG38,2,DG$12:DG38)=2,SUMIF(DG$12:DG38,1,DG$12:DG38)=1,SUM(DG$12:DG38)=1,SUM(DG$12:DG38)=2),0,IF($C39+$ED38&gt;($ED$11*DG$8),1,IF($C39+$D39+$E39+$F39+$ED38&gt;($ED$11*DG$8),2,IF($C39+$D39+$E39+$F39+$G39+$ED38&gt;($ED$11*DG$8),3,0))))</f>
        <v>0</v>
      </c>
      <c r="DH39" s="239">
        <f>IF(OR(SUMIF(DH$12:DH38,2,DH$12:DH38)=2,SUMIF(DH$12:DH38,1,DH$12:DH38)=1,SUM(DH$12:DH38)=1,SUM(DH$12:DH38)=2),0,IF($C39+$ED38&gt;($ED$11*DH$8),1,IF($C39+$D39+$E39+$F39+$ED38&gt;($ED$11*DH$8),2,IF($C39+$D39+$E39+$F39+$G39+$ED38&gt;($ED$11*DH$8),3,0))))</f>
        <v>0</v>
      </c>
      <c r="DI39" s="239">
        <f>IF(OR(SUMIF(DI$12:DI38,2,DI$12:DI38)=2,SUMIF(DI$12:DI38,1,DI$12:DI38)=1,SUM(DI$12:DI38)=1,SUM(DI$12:DI38)=2),0,IF($C39+$ED38&gt;($ED$11*DI$8),1,IF($C39+$D39+$E39+$F39+$ED38&gt;($ED$11*DI$8),2,IF($C39+$D39+$E39+$F39+$G39+$ED38&gt;($ED$11*DI$8),3,0))))</f>
        <v>0</v>
      </c>
      <c r="DJ39" s="239">
        <f>IF(OR(SUMIF(DJ$12:DJ38,2,DJ$12:DJ38)=2,SUMIF(DJ$12:DJ38,1,DJ$12:DJ38)=1,SUM(DJ$12:DJ38)=1,SUM(DJ$12:DJ38)=2),0,IF($C39+$ED38&gt;($ED$11*DJ$8),1,IF($C39+$D39+$E39+$F39+$ED38&gt;($ED$11*DJ$8),2,IF($C39+$D39+$E39+$F39+$G39+$ED38&gt;($ED$11*DJ$8),3,0))))</f>
        <v>0</v>
      </c>
      <c r="DK39" s="239">
        <f>IF(OR(SUMIF(DK$12:DK38,2,DK$12:DK38)=2,SUMIF(DK$12:DK38,1,DK$12:DK38)=1,SUM(DK$12:DK38)=1,SUM(DK$12:DK38)=2),0,IF($C39+$ED38&gt;($ED$11*DK$8),1,IF($C39+$D39+$E39+$F39+$ED38&gt;($ED$11*DK$8),2,IF($C39+$D39+$E39+$F39+$G39+$ED38&gt;($ED$11*DK$8),3,0))))</f>
        <v>0</v>
      </c>
      <c r="DL39" s="239">
        <f>IF(OR(SUMIF(DL$12:DL38,2,DL$12:DL38)=2,SUMIF(DL$12:DL38,1,DL$12:DL38)=1,SUM(DL$12:DL38)=1,SUM(DL$12:DL38)=2),0,IF($C39+$ED38&gt;($ED$11*DL$8),1,IF($C39+$D39+$E39+$F39+$ED38&gt;($ED$11*DL$8),2,IF($C39+$D39+$E39+$F39+$G39+$ED38&gt;($ED$11*DL$8),3,0))))</f>
        <v>0</v>
      </c>
      <c r="DM39" s="239">
        <f>IF(OR(SUMIF(DM$12:DM38,2,DM$12:DM38)=2,SUMIF(DM$12:DM38,1,DM$12:DM38)=1,SUM(DM$12:DM38)=1,SUM(DM$12:DM38)=2),0,IF($C39+$ED38&gt;($ED$11*DM$8),1,IF($C39+$D39+$E39+$F39+$ED38&gt;($ED$11*DM$8),2,IF($C39+$D39+$E39+$F39+$G39+$ED38&gt;($ED$11*DM$8),3,0))))</f>
        <v>0</v>
      </c>
      <c r="DN39" s="239">
        <f>IF(OR(SUMIF(DN$12:DN38,2,DN$12:DN38)=2,SUMIF(DN$12:DN38,1,DN$12:DN38)=1,SUM(DN$12:DN38)=1,SUM(DN$12:DN38)=2),0,IF($C39+$ED38&gt;($ED$11*DN$8),1,IF($C39+$D39+$E39+$F39+$ED38&gt;($ED$11*DN$8),2,IF($C39+$D39+$E39+$F39+$G39+$ED38&gt;($ED$11*DN$8),3,0))))</f>
        <v>0</v>
      </c>
      <c r="DO39" s="239">
        <f>IF(OR(SUMIF(DO$12:DO38,2,DO$12:DO38)=2,SUMIF(DO$12:DO38,1,DO$12:DO38)=1,SUM(DO$12:DO38)=1,SUM(DO$12:DO38)=2),0,IF($C39+$ED38&gt;($ED$11*DO$8),1,IF($C39+$D39+$E39+$F39+$ED38&gt;($ED$11*DO$8),2,IF($C39+$D39+$E39+$F39+$G39+$ED38&gt;($ED$11*DO$8),3,0))))</f>
        <v>0</v>
      </c>
      <c r="DP39" s="239">
        <f>IF(OR(SUMIF(DP$12:DP38,2,DP$12:DP38)=2,SUMIF(DP$12:DP38,1,DP$12:DP38)=1,SUM(DP$12:DP38)=1,SUM(DP$12:DP38)=2),0,IF($C39+$ED38&gt;($ED$11*DP$8),1,IF($C39+$D39+$E39+$F39+$ED38&gt;($ED$11*DP$8),2,IF($C39+$D39+$E39+$F39+$G39+$ED38&gt;($ED$11*DP$8),3,0))))</f>
        <v>0</v>
      </c>
      <c r="DQ39" s="239">
        <f>IF(OR(SUMIF(DQ$12:DQ38,2,DQ$12:DQ38)=2,SUMIF(DQ$12:DQ38,1,DQ$12:DQ38)=1,SUM(DQ$12:DQ38)=1,SUM(DQ$12:DQ38)=2),0,IF($C39+$ED38&gt;($ED$11*DQ$8),1,IF($C39+$D39+$E39+$F39+$ED38&gt;($ED$11*DQ$8),2,IF($C39+$D39+$E39+$F39+$G39+$ED38&gt;($ED$11*DQ$8),3,0))))</f>
        <v>0</v>
      </c>
      <c r="DR39" s="239">
        <f>IF(OR(SUMIF(DR$12:DR38,2,DR$12:DR38)=2,SUMIF(DR$12:DR38,1,DR$12:DR38)=1,SUM(DR$12:DR38)=1,SUM(DR$12:DR38)=2),0,IF($C39+$ED38&gt;($ED$11*DR$8),1,IF($C39+$D39+$E39+$F39+$ED38&gt;($ED$11*DR$8),2,IF($C39+$D39+$E39+$F39+$G39+$ED38&gt;($ED$11*DR$8),3,0))))</f>
        <v>0</v>
      </c>
      <c r="DS39" s="239">
        <f>IF(OR(SUMIF(DS$12:DS38,2,DS$12:DS38)=2,SUMIF(DS$12:DS38,1,DS$12:DS38)=1,SUM(DS$12:DS38)=1,SUM(DS$12:DS38)=2),0,IF($C39+$ED38&gt;($ED$11*DS$8),1,IF($C39+$D39+$E39+$F39+$ED38&gt;($ED$11*DS$8),2,IF($C39+$D39+$E39+$F39+$G39+$ED38&gt;($ED$11*DS$8),3,0))))</f>
        <v>0</v>
      </c>
      <c r="DT39" s="239">
        <f>IF(OR(SUMIF(DT$12:DT38,2,DT$12:DT38)=2,SUMIF(DT$12:DT38,1,DT$12:DT38)=1,SUM(DT$12:DT38)=1,SUM(DT$12:DT38)=2),0,IF($C39+$ED38&gt;($ED$11*DT$8),1,IF($C39+$D39+$E39+$F39+$ED38&gt;($ED$11*DT$8),2,IF($C39+$D39+$E39+$F39+$G39+$ED38&gt;($ED$11*DT$8),3,0))))</f>
        <v>0</v>
      </c>
      <c r="DU39" s="239">
        <f>IF(OR(SUMIF(DU$12:DU38,2,DU$12:DU38)=2,SUMIF(DU$12:DU38,1,DU$12:DU38)=1,SUM(DU$12:DU38)=1,SUM(DU$12:DU38)=2),0,IF($C39+$ED38&gt;($ED$11*DU$8),1,IF($C39+$D39+$E39+$F39+$ED38&gt;($ED$11*DU$8),2,IF($C39+$D39+$E39+$F39+$G39+$ED38&gt;($ED$11*DU$8),3,0))))</f>
        <v>0</v>
      </c>
      <c r="DV39" s="239">
        <f>IF(OR(SUMIF(DV$12:DV38,2,DV$12:DV38)=2,SUMIF(DV$12:DV38,1,DV$12:DV38)=1,SUM(DV$12:DV38)=1,SUM(DV$12:DV38)=2),0,IF($C39+$ED38&gt;($ED$11*DV$8),1,IF($C39+$D39+$E39+$F39+$ED38&gt;($ED$11*DV$8),2,IF($C39+$D39+$E39+$F39+$G39+$ED38&gt;($ED$11*DV$8),3,0))))</f>
        <v>0</v>
      </c>
      <c r="DW39" s="239">
        <f>IF(OR(SUMIF(DW$12:DW38,2,DW$12:DW38)=2,SUMIF(DW$12:DW38,1,DW$12:DW38)=1,SUM(DW$12:DW38)=1,SUM(DW$12:DW38)=2),0,IF($C39+$ED38&gt;($ED$11*DW$8),1,IF($C39+$D39+$E39+$F39+$ED38&gt;($ED$11*DW$8),2,IF($C39+$D39+$E39+$F39+$G39+$ED38&gt;($ED$11*DW$8),3,0))))</f>
        <v>0</v>
      </c>
      <c r="DX39" s="239">
        <f>IF(OR(SUMIF(DX$12:DX38,2,DX$12:DX38)=2,SUMIF(DX$12:DX38,1,DX$12:DX38)=1,SUM(DX$12:DX38)=1,SUM(DX$12:DX38)=2),0,IF($C39+$ED38&gt;($ED$11*DX$8),1,IF($C39+$D39+$E39+$F39+$ED38&gt;($ED$11*DX$8),2,IF($C39+$D39+$E39+$F39+$G39+$ED38&gt;($ED$11*DX$8),3,0))))</f>
        <v>0</v>
      </c>
      <c r="DY39" s="239">
        <f>IF(OR(SUMIF(DY$12:DY38,2,DY$12:DY38)=2,SUMIF(DY$12:DY38,1,DY$12:DY38)=1,SUM(DY$12:DY38)=1,SUM(DY$12:DY38)=2),0,IF($C39+$ED38&gt;($ED$11*DY$8),1,IF($C39+$D39+$E39+$F39+$ED38&gt;($ED$11*DY$8),2,IF($C39+$D39+$E39+$F39+$G39+$ED38&gt;($ED$11*DY$8),3,0))))</f>
        <v>0</v>
      </c>
      <c r="DZ39" s="239">
        <f>IF(OR(SUMIF(DZ$12:DZ38,2,DZ$12:DZ38)=2,SUMIF(DZ$12:DZ38,1,DZ$12:DZ38)=1,SUM(DZ$12:DZ38)=1,SUM(DZ$12:DZ38)=2),0,IF($C39+$ED38&gt;($ED$11*DZ$8),1,IF($C39+$D39+$E39+$F39+$ED38&gt;($ED$11*DZ$8),2,IF($C39+$D39+$E39+$F39+$G39+$ED38&gt;($ED$11*DZ$8),3,0))))</f>
        <v>0</v>
      </c>
      <c r="EA39" s="239">
        <f>IF(OR(SUMIF(EA$12:EA38,2,EA$12:EA38)=2,SUMIF(EA$12:EA38,1,EA$12:EA38)=1,SUM(EA$12:EA38)=1,SUM(EA$12:EA38)=2),0,IF($C39+$ED38&gt;($ED$11*EA$8),1,IF($C39+$D39+$E39+$F39+$ED38&gt;($ED$11*EA$8),2,IF($C39+$D39+$E39+$F39+$G39+$ED38&gt;($ED$11*EA$8),3,0))))</f>
        <v>0</v>
      </c>
      <c r="EB39" s="239">
        <f>IF(OR(SUMIF(EB$12:EB38,2,EB$12:EB38)=2,SUMIF(EB$12:EB38,1,EB$12:EB38)=1,SUM(EB$12:EB38)=1,SUM(EB$12:EB38)=2),0,IF($C39+$ED38&gt;($ED$11*EB$8),1,IF($C39+$D39+$E39+$F39+$ED38&gt;($ED$11*EB$8),2,IF($C39+$D39+$E39+$F39+$G39+$ED38&gt;($ED$11*EB$8),3,0))))</f>
        <v>0</v>
      </c>
      <c r="EC39" s="239">
        <f>IF(OR(SUMIF(EC$12:EC38,2,EC$12:EC38)=2,SUMIF(EC$12:EC38,1,EC$12:EC38)=1,SUM(EC$12:EC38)=1,SUM(EC$12:EC38)=2),0,IF($C39+$ED38&gt;($ED$11*EC$8),1,IF($C39+$D39+$E39+$F39+$ED38&gt;($ED$11*EC$8),2,IF($C39+$D39+$E39+$F39+$G39+$ED38&gt;($ED$11*EC$8),3,0))))</f>
        <v>0</v>
      </c>
      <c r="ED39" s="197">
        <f>SUM($C$12:$F39)</f>
        <v>0</v>
      </c>
    </row>
    <row r="40" spans="1:134" ht="14.1" customHeight="1">
      <c r="A40" s="236">
        <v>29</v>
      </c>
      <c r="B40" s="237"/>
      <c r="C40" s="237"/>
      <c r="D40" s="237"/>
      <c r="E40" s="237"/>
      <c r="F40" s="237"/>
      <c r="G40" s="237"/>
      <c r="H40" s="239">
        <f>IF(OR(SUMIF(H$12:H39,2,H$12:H39)=2,SUMIF(H$12:H39,1,H$12:H39)=1,SUM(H$12:H39)=1,SUM(H$12:H39)=2),0,IF($C40+$ED39&gt;($ED$11*H$8),1,IF($C40+$D40+$E40+$F40+$ED39&gt;($ED$11*H$8),2,IF($C40+$D40+$E40+$F40+$G40+$ED39&gt;($ED$11*H$8),3,0))))</f>
        <v>0</v>
      </c>
      <c r="I40" s="239">
        <f>IF(OR(SUMIF(I$12:I39,2,I$12:I39)=2,SUMIF(I$12:I39,1,I$12:I39)=1,SUM(I$12:I39)=1,SUM(I$12:I39)=2),0,IF($C40+$ED39&gt;($ED$11*I$8),1,IF($C40+$D40+$E40+$F40+$ED39&gt;($ED$11*I$8),2,IF($C40+$D40+$E40+$F40+$G40+$ED39&gt;($ED$11*I$8),3,0))))</f>
        <v>0</v>
      </c>
      <c r="J40" s="239">
        <f>IF(OR(SUMIF(J$12:J39,2,J$12:J39)=2,SUMIF(J$12:J39,1,J$12:J39)=1,SUM(J$12:J39)=1,SUM(J$12:J39)=2),0,IF($C40+$ED39&gt;($ED$11*J$8),1,IF($C40+$D40+$E40+$F40+$ED39&gt;($ED$11*J$8),2,IF($C40+$D40+$E40+$F40+$G40+$ED39&gt;($ED$11*J$8),3,0))))</f>
        <v>0</v>
      </c>
      <c r="K40" s="239">
        <f>IF(OR(SUMIF(K$12:K39,2,K$12:K39)=2,SUMIF(K$12:K39,1,K$12:K39)=1,SUM(K$12:K39)=1,SUM(K$12:K39)=2),0,IF($C40+$ED39&gt;($ED$11*K$8),1,IF($C40+$D40+$E40+$F40+$ED39&gt;($ED$11*K$8),2,IF($C40+$D40+$E40+$F40+$G40+$ED39&gt;($ED$11*K$8),3,0))))</f>
        <v>0</v>
      </c>
      <c r="L40" s="239">
        <f>IF(OR(SUMIF(L$12:L39,2,L$12:L39)=2,SUMIF(L$12:L39,1,L$12:L39)=1,SUM(L$12:L39)=1,SUM(L$12:L39)=2),0,IF($C40+$ED39&gt;($ED$11*L$8),1,IF($C40+$D40+$E40+$F40+$ED39&gt;($ED$11*L$8),2,IF($C40+$D40+$E40+$F40+$G40+$ED39&gt;($ED$11*L$8),3,0))))</f>
        <v>0</v>
      </c>
      <c r="M40" s="239">
        <f>IF(OR(SUMIF(M$12:M39,2,M$12:M39)=2,SUMIF(M$12:M39,1,M$12:M39)=1,SUM(M$12:M39)=1,SUM(M$12:M39)=2),0,IF($C40+$ED39&gt;($ED$11*M$8),1,IF($C40+$D40+$E40+$F40+$ED39&gt;($ED$11*M$8),2,IF($C40+$D40+$E40+$F40+$G40+$ED39&gt;($ED$11*M$8),3,0))))</f>
        <v>0</v>
      </c>
      <c r="N40" s="239">
        <f>IF(OR(SUMIF(N$12:N39,2,N$12:N39)=2,SUMIF(N$12:N39,1,N$12:N39)=1,SUM(N$12:N39)=1,SUM(N$12:N39)=2),0,IF($C40+$ED39&gt;($ED$11*N$8),1,IF($C40+$D40+$E40+$F40+$ED39&gt;($ED$11*N$8),2,IF($C40+$D40+$E40+$F40+$G40+$ED39&gt;($ED$11*N$8),3,0))))</f>
        <v>0</v>
      </c>
      <c r="O40" s="239">
        <f>IF(OR(SUMIF(O$12:O39,2,O$12:O39)=2,SUMIF(O$12:O39,1,O$12:O39)=1,SUM(O$12:O39)=1,SUM(O$12:O39)=2),0,IF($C40+$ED39&gt;($ED$11*O$8),1,IF($C40+$D40+$E40+$F40+$ED39&gt;($ED$11*O$8),2,IF($C40+$D40+$E40+$F40+$G40+$ED39&gt;($ED$11*O$8),3,0))))</f>
        <v>0</v>
      </c>
      <c r="P40" s="239">
        <f>IF(OR(SUMIF(P$12:P39,2,P$12:P39)=2,SUMIF(P$12:P39,1,P$12:P39)=1,SUM(P$12:P39)=1,SUM(P$12:P39)=2),0,IF($C40+$ED39&gt;($ED$11*P$8),1,IF($C40+$D40+$E40+$F40+$ED39&gt;($ED$11*P$8),2,IF($C40+$D40+$E40+$F40+$G40+$ED39&gt;($ED$11*P$8),3,0))))</f>
        <v>0</v>
      </c>
      <c r="Q40" s="239">
        <f>IF(OR(SUMIF(Q$12:Q39,2,Q$12:Q39)=2,SUMIF(Q$12:Q39,1,Q$12:Q39)=1,SUM(Q$12:Q39)=1,SUM(Q$12:Q39)=2),0,IF($C40+$ED39&gt;($ED$11*Q$8),1,IF($C40+$D40+$E40+$F40+$ED39&gt;($ED$11*Q$8),2,IF($C40+$D40+$E40+$F40+$G40+$ED39&gt;($ED$11*Q$8),3,0))))</f>
        <v>0</v>
      </c>
      <c r="R40" s="239">
        <f>IF(OR(SUMIF(R$12:R39,2,R$12:R39)=2,SUMIF(R$12:R39,1,R$12:R39)=1,SUM(R$12:R39)=1,SUM(R$12:R39)=2),0,IF($C40+$ED39&gt;($ED$11*R$8),1,IF($C40+$D40+$E40+$F40+$ED39&gt;($ED$11*R$8),2,IF($C40+$D40+$E40+$F40+$G40+$ED39&gt;($ED$11*R$8),3,0))))</f>
        <v>0</v>
      </c>
      <c r="S40" s="239">
        <f>IF(OR(SUMIF(S$12:S39,2,S$12:S39)=2,SUMIF(S$12:S39,1,S$12:S39)=1,SUM(S$12:S39)=1,SUM(S$12:S39)=2),0,IF($C40+$ED39&gt;($ED$11*S$8),1,IF($C40+$D40+$E40+$F40+$ED39&gt;($ED$11*S$8),2,IF($C40+$D40+$E40+$F40+$G40+$ED39&gt;($ED$11*S$8),3,0))))</f>
        <v>0</v>
      </c>
      <c r="T40" s="239">
        <f>IF(OR(SUMIF(T$12:T39,2,T$12:T39)=2,SUMIF(T$12:T39,1,T$12:T39)=1,SUM(T$12:T39)=1,SUM(T$12:T39)=2),0,IF($C40+$ED39&gt;($ED$11*T$8),1,IF($C40+$D40+$E40+$F40+$ED39&gt;($ED$11*T$8),2,IF($C40+$D40+$E40+$F40+$G40+$ED39&gt;($ED$11*T$8),3,0))))</f>
        <v>0</v>
      </c>
      <c r="U40" s="239">
        <f>IF(OR(SUMIF(U$12:U39,2,U$12:U39)=2,SUMIF(U$12:U39,1,U$12:U39)=1,SUM(U$12:U39)=1,SUM(U$12:U39)=2),0,IF($C40+$ED39&gt;($ED$11*U$8),1,IF($C40+$D40+$E40+$F40+$ED39&gt;($ED$11*U$8),2,IF($C40+$D40+$E40+$F40+$G40+$ED39&gt;($ED$11*U$8),3,0))))</f>
        <v>0</v>
      </c>
      <c r="V40" s="239">
        <f>IF(OR(SUMIF(V$12:V39,2,V$12:V39)=2,SUMIF(V$12:V39,1,V$12:V39)=1,SUM(V$12:V39)=1,SUM(V$12:V39)=2),0,IF($C40+$ED39&gt;($ED$11*V$8),1,IF($C40+$D40+$E40+$F40+$ED39&gt;($ED$11*V$8),2,IF($C40+$D40+$E40+$F40+$G40+$ED39&gt;($ED$11*V$8),3,0))))</f>
        <v>0</v>
      </c>
      <c r="W40" s="239">
        <f>IF(OR(SUMIF(W$12:W39,2,W$12:W39)=2,SUMIF(W$12:W39,1,W$12:W39)=1,SUM(W$12:W39)=1,SUM(W$12:W39)=2),0,IF($C40+$ED39&gt;($ED$11*W$8),1,IF($C40+$D40+$E40+$F40+$ED39&gt;($ED$11*W$8),2,IF($C40+$D40+$E40+$F40+$G40+$ED39&gt;($ED$11*W$8),3,0))))</f>
        <v>0</v>
      </c>
      <c r="X40" s="239">
        <f>IF(OR(SUMIF(X$12:X39,2,X$12:X39)=2,SUMIF(X$12:X39,1,X$12:X39)=1,SUM(X$12:X39)=1,SUM(X$12:X39)=2),0,IF($C40+$ED39&gt;($ED$11*X$8),1,IF($C40+$D40+$E40+$F40+$ED39&gt;($ED$11*X$8),2,IF($C40+$D40+$E40+$F40+$G40+$ED39&gt;($ED$11*X$8),3,0))))</f>
        <v>0</v>
      </c>
      <c r="Y40" s="239">
        <f>IF(OR(SUMIF(Y$12:Y39,2,Y$12:Y39)=2,SUMIF(Y$12:Y39,1,Y$12:Y39)=1,SUM(Y$12:Y39)=1,SUM(Y$12:Y39)=2),0,IF($C40+$ED39&gt;($ED$11*Y$8),1,IF($C40+$D40+$E40+$F40+$ED39&gt;($ED$11*Y$8),2,IF($C40+$D40+$E40+$F40+$G40+$ED39&gt;($ED$11*Y$8),3,0))))</f>
        <v>0</v>
      </c>
      <c r="Z40" s="239">
        <f>IF(OR(SUMIF(Z$12:Z39,2,Z$12:Z39)=2,SUMIF(Z$12:Z39,1,Z$12:Z39)=1,SUM(Z$12:Z39)=1,SUM(Z$12:Z39)=2),0,IF($C40+$ED39&gt;($ED$11*Z$8),1,IF($C40+$D40+$E40+$F40+$ED39&gt;($ED$11*Z$8),2,IF($C40+$D40+$E40+$F40+$G40+$ED39&gt;($ED$11*Z$8),3,0))))</f>
        <v>0</v>
      </c>
      <c r="AA40" s="239">
        <f>IF(OR(SUMIF(AA$12:AA39,2,AA$12:AA39)=2,SUMIF(AA$12:AA39,1,AA$12:AA39)=1,SUM(AA$12:AA39)=1,SUM(AA$12:AA39)=2),0,IF($C40+$ED39&gt;($ED$11*AA$8),1,IF($C40+$D40+$E40+$F40+$ED39&gt;($ED$11*AA$8),2,IF($C40+$D40+$E40+$F40+$G40+$ED39&gt;($ED$11*AA$8),3,0))))</f>
        <v>0</v>
      </c>
      <c r="AB40" s="239">
        <f>IF(OR(SUMIF(AB$12:AB39,2,AB$12:AB39)=2,SUMIF(AB$12:AB39,1,AB$12:AB39)=1,SUM(AB$12:AB39)=1,SUM(AB$12:AB39)=2),0,IF($C40+$ED39&gt;($ED$11*AB$8),1,IF($C40+$D40+$E40+$F40+$ED39&gt;($ED$11*AB$8),2,IF($C40+$D40+$E40+$F40+$G40+$ED39&gt;($ED$11*AB$8),3,0))))</f>
        <v>0</v>
      </c>
      <c r="AC40" s="239">
        <f>IF(OR(SUMIF(AC$12:AC39,2,AC$12:AC39)=2,SUMIF(AC$12:AC39,1,AC$12:AC39)=1,SUM(AC$12:AC39)=1,SUM(AC$12:AC39)=2),0,IF($C40+$ED39&gt;($ED$11*AC$8),1,IF($C40+$D40+$E40+$F40+$ED39&gt;($ED$11*AC$8),2,IF($C40+$D40+$E40+$F40+$G40+$ED39&gt;($ED$11*AC$8),3,0))))</f>
        <v>0</v>
      </c>
      <c r="AD40" s="239">
        <f>IF(OR(SUMIF(AD$12:AD39,2,AD$12:AD39)=2,SUMIF(AD$12:AD39,1,AD$12:AD39)=1,SUM(AD$12:AD39)=1,SUM(AD$12:AD39)=2),0,IF($C40+$ED39&gt;($ED$11*AD$8),1,IF($C40+$D40+$E40+$F40+$ED39&gt;($ED$11*AD$8),2,IF($C40+$D40+$E40+$F40+$G40+$ED39&gt;($ED$11*AD$8),3,0))))</f>
        <v>0</v>
      </c>
      <c r="AE40" s="239">
        <f>IF(OR(SUMIF(AE$12:AE39,2,AE$12:AE39)=2,SUMIF(AE$12:AE39,1,AE$12:AE39)=1,SUM(AE$12:AE39)=1,SUM(AE$12:AE39)=2),0,IF($C40+$ED39&gt;($ED$11*AE$8),1,IF($C40+$D40+$E40+$F40+$ED39&gt;($ED$11*AE$8),2,IF($C40+$D40+$E40+$F40+$G40+$ED39&gt;($ED$11*AE$8),3,0))))</f>
        <v>0</v>
      </c>
      <c r="AF40" s="239">
        <f>IF(OR(SUMIF(AF$12:AF39,2,AF$12:AF39)=2,SUMIF(AF$12:AF39,1,AF$12:AF39)=1,SUM(AF$12:AF39)=1,SUM(AF$12:AF39)=2),0,IF($C40+$ED39&gt;($ED$11*AF$8),1,IF($C40+$D40+$E40+$F40+$ED39&gt;($ED$11*AF$8),2,IF($C40+$D40+$E40+$F40+$G40+$ED39&gt;($ED$11*AF$8),3,0))))</f>
        <v>0</v>
      </c>
      <c r="AG40" s="239">
        <f>IF(OR(SUMIF(AG$12:AG39,2,AG$12:AG39)=2,SUMIF(AG$12:AG39,1,AG$12:AG39)=1,SUM(AG$12:AG39)=1,SUM(AG$12:AG39)=2),0,IF($C40+$ED39&gt;($ED$11*AG$8),1,IF($C40+$D40+$E40+$F40+$ED39&gt;($ED$11*AG$8),2,IF($C40+$D40+$E40+$F40+$G40+$ED39&gt;($ED$11*AG$8),3,0))))</f>
        <v>0</v>
      </c>
      <c r="AH40" s="239">
        <f>IF(OR(SUMIF(AH$12:AH39,2,AH$12:AH39)=2,SUMIF(AH$12:AH39,1,AH$12:AH39)=1,SUM(AH$12:AH39)=1,SUM(AH$12:AH39)=2),0,IF($C40+$ED39&gt;($ED$11*AH$8),1,IF($C40+$D40+$E40+$F40+$ED39&gt;($ED$11*AH$8),2,IF($C40+$D40+$E40+$F40+$G40+$ED39&gt;($ED$11*AH$8),3,0))))</f>
        <v>0</v>
      </c>
      <c r="AI40" s="239">
        <f>IF(OR(SUMIF(AI$12:AI39,2,AI$12:AI39)=2,SUMIF(AI$12:AI39,1,AI$12:AI39)=1,SUM(AI$12:AI39)=1,SUM(AI$12:AI39)=2),0,IF($C40+$ED39&gt;($ED$11*AI$8),1,IF($C40+$D40+$E40+$F40+$ED39&gt;($ED$11*AI$8),2,IF($C40+$D40+$E40+$F40+$G40+$ED39&gt;($ED$11*AI$8),3,0))))</f>
        <v>0</v>
      </c>
      <c r="AJ40" s="239">
        <f>IF(OR(SUMIF(AJ$12:AJ39,2,AJ$12:AJ39)=2,SUMIF(AJ$12:AJ39,1,AJ$12:AJ39)=1,SUM(AJ$12:AJ39)=1,SUM(AJ$12:AJ39)=2),0,IF($C40+$ED39&gt;($ED$11*AJ$8),1,IF($C40+$D40+$E40+$F40+$ED39&gt;($ED$11*AJ$8),2,IF($C40+$D40+$E40+$F40+$G40+$ED39&gt;($ED$11*AJ$8),3,0))))</f>
        <v>0</v>
      </c>
      <c r="AK40" s="239">
        <f>IF(OR(SUMIF(AK$12:AK39,2,AK$12:AK39)=2,SUMIF(AK$12:AK39,1,AK$12:AK39)=1,SUM(AK$12:AK39)=1,SUM(AK$12:AK39)=2),0,IF($C40+$ED39&gt;($ED$11*AK$8),1,IF($C40+$D40+$E40+$F40+$ED39&gt;($ED$11*AK$8),2,IF($C40+$D40+$E40+$F40+$G40+$ED39&gt;($ED$11*AK$8),3,0))))</f>
        <v>0</v>
      </c>
      <c r="AL40" s="239">
        <f>IF(OR(SUMIF(AL$12:AL39,2,AL$12:AL39)=2,SUMIF(AL$12:AL39,1,AL$12:AL39)=1,SUM(AL$12:AL39)=1,SUM(AL$12:AL39)=2),0,IF($C40+$ED39&gt;($ED$11*AL$8),1,IF($C40+$D40+$E40+$F40+$ED39&gt;($ED$11*AL$8),2,IF($C40+$D40+$E40+$F40+$G40+$ED39&gt;($ED$11*AL$8),3,0))))</f>
        <v>0</v>
      </c>
      <c r="AM40" s="239">
        <f>IF(OR(SUMIF(AM$12:AM39,2,AM$12:AM39)=2,SUMIF(AM$12:AM39,1,AM$12:AM39)=1,SUM(AM$12:AM39)=1,SUM(AM$12:AM39)=2),0,IF($C40+$ED39&gt;($ED$11*AM$8),1,IF($C40+$D40+$E40+$F40+$ED39&gt;($ED$11*AM$8),2,IF($C40+$D40+$E40+$F40+$G40+$ED39&gt;($ED$11*AM$8),3,0))))</f>
        <v>0</v>
      </c>
      <c r="AN40" s="239">
        <f>IF(OR(SUMIF(AN$12:AN39,2,AN$12:AN39)=2,SUMIF(AN$12:AN39,1,AN$12:AN39)=1,SUM(AN$12:AN39)=1,SUM(AN$12:AN39)=2),0,IF($C40+$ED39&gt;($ED$11*AN$8),1,IF($C40+$D40+$E40+$F40+$ED39&gt;($ED$11*AN$8),2,IF($C40+$D40+$E40+$F40+$G40+$ED39&gt;($ED$11*AN$8),3,0))))</f>
        <v>0</v>
      </c>
      <c r="AO40" s="239">
        <f>IF(OR(SUMIF(AO$12:AO39,2,AO$12:AO39)=2,SUMIF(AO$12:AO39,1,AO$12:AO39)=1,SUM(AO$12:AO39)=1,SUM(AO$12:AO39)=2),0,IF($C40+$ED39&gt;($ED$11*AO$8),1,IF($C40+$D40+$E40+$F40+$ED39&gt;($ED$11*AO$8),2,IF($C40+$D40+$E40+$F40+$G40+$ED39&gt;($ED$11*AO$8),3,0))))</f>
        <v>0</v>
      </c>
      <c r="AP40" s="239">
        <f>IF(OR(SUMIF(AP$12:AP39,2,AP$12:AP39)=2,SUMIF(AP$12:AP39,1,AP$12:AP39)=1,SUM(AP$12:AP39)=1,SUM(AP$12:AP39)=2),0,IF($C40+$ED39&gt;($ED$11*AP$8),1,IF($C40+$D40+$E40+$F40+$ED39&gt;($ED$11*AP$8),2,IF($C40+$D40+$E40+$F40+$G40+$ED39&gt;($ED$11*AP$8),3,0))))</f>
        <v>0</v>
      </c>
      <c r="AQ40" s="239">
        <f>IF(OR(SUMIF(AQ$12:AQ39,2,AQ$12:AQ39)=2,SUMIF(AQ$12:AQ39,1,AQ$12:AQ39)=1,SUM(AQ$12:AQ39)=1,SUM(AQ$12:AQ39)=2),0,IF($C40+$ED39&gt;($ED$11*AQ$8),1,IF($C40+$D40+$E40+$F40+$ED39&gt;($ED$11*AQ$8),2,IF($C40+$D40+$E40+$F40+$G40+$ED39&gt;($ED$11*AQ$8),3,0))))</f>
        <v>0</v>
      </c>
      <c r="AR40" s="239">
        <f>IF(OR(SUMIF(AR$12:AR39,2,AR$12:AR39)=2,SUMIF(AR$12:AR39,1,AR$12:AR39)=1,SUM(AR$12:AR39)=1,SUM(AR$12:AR39)=2),0,IF($C40+$ED39&gt;($ED$11*AR$8),1,IF($C40+$D40+$E40+$F40+$ED39&gt;($ED$11*AR$8),2,IF($C40+$D40+$E40+$F40+$G40+$ED39&gt;($ED$11*AR$8),3,0))))</f>
        <v>0</v>
      </c>
      <c r="AS40" s="239">
        <f>IF(OR(SUMIF(AS$12:AS39,2,AS$12:AS39)=2,SUMIF(AS$12:AS39,1,AS$12:AS39)=1,SUM(AS$12:AS39)=1,SUM(AS$12:AS39)=2),0,IF($C40+$ED39&gt;($ED$11*AS$8),1,IF($C40+$D40+$E40+$F40+$ED39&gt;($ED$11*AS$8),2,IF($C40+$D40+$E40+$F40+$G40+$ED39&gt;($ED$11*AS$8),3,0))))</f>
        <v>0</v>
      </c>
      <c r="AT40" s="239">
        <f>IF(OR(SUMIF(AT$12:AT39,2,AT$12:AT39)=2,SUMIF(AT$12:AT39,1,AT$12:AT39)=1,SUM(AT$12:AT39)=1,SUM(AT$12:AT39)=2),0,IF($C40+$ED39&gt;($ED$11*AT$8),1,IF($C40+$D40+$E40+$F40+$ED39&gt;($ED$11*AT$8),2,IF($C40+$D40+$E40+$F40+$G40+$ED39&gt;($ED$11*AT$8),3,0))))</f>
        <v>0</v>
      </c>
      <c r="AU40" s="239">
        <f>IF(OR(SUMIF(AU$12:AU39,2,AU$12:AU39)=2,SUMIF(AU$12:AU39,1,AU$12:AU39)=1,SUM(AU$12:AU39)=1,SUM(AU$12:AU39)=2),0,IF($C40+$ED39&gt;($ED$11*AU$8),1,IF($C40+$D40+$E40+$F40+$ED39&gt;($ED$11*AU$8),2,IF($C40+$D40+$E40+$F40+$G40+$ED39&gt;($ED$11*AU$8),3,0))))</f>
        <v>0</v>
      </c>
      <c r="AV40" s="239">
        <f>IF(OR(SUMIF(AV$12:AV39,2,AV$12:AV39)=2,SUMIF(AV$12:AV39,1,AV$12:AV39)=1,SUM(AV$12:AV39)=1,SUM(AV$12:AV39)=2),0,IF($C40+$ED39&gt;($ED$11*AV$8),1,IF($C40+$D40+$E40+$F40+$ED39&gt;($ED$11*AV$8),2,IF($C40+$D40+$E40+$F40+$G40+$ED39&gt;($ED$11*AV$8),3,0))))</f>
        <v>0</v>
      </c>
      <c r="AW40" s="239">
        <f>IF(OR(SUMIF(AW$12:AW39,2,AW$12:AW39)=2,SUMIF(AW$12:AW39,1,AW$12:AW39)=1,SUM(AW$12:AW39)=1,SUM(AW$12:AW39)=2),0,IF($C40+$ED39&gt;($ED$11*AW$8),1,IF($C40+$D40+$E40+$F40+$ED39&gt;($ED$11*AW$8),2,IF($C40+$D40+$E40+$F40+$G40+$ED39&gt;($ED$11*AW$8),3,0))))</f>
        <v>0</v>
      </c>
      <c r="AX40" s="239">
        <f>IF(OR(SUMIF(AX$12:AX39,2,AX$12:AX39)=2,SUMIF(AX$12:AX39,1,AX$12:AX39)=1,SUM(AX$12:AX39)=1,SUM(AX$12:AX39)=2),0,IF($C40+$ED39&gt;($ED$11*AX$8),1,IF($C40+$D40+$E40+$F40+$ED39&gt;($ED$11*AX$8),2,IF($C40+$D40+$E40+$F40+$G40+$ED39&gt;($ED$11*AX$8),3,0))))</f>
        <v>0</v>
      </c>
      <c r="AY40" s="239">
        <f>IF(OR(SUMIF(AY$12:AY39,2,AY$12:AY39)=2,SUMIF(AY$12:AY39,1,AY$12:AY39)=1,SUM(AY$12:AY39)=1,SUM(AY$12:AY39)=2),0,IF($C40+$ED39&gt;($ED$11*AY$8),1,IF($C40+$D40+$E40+$F40+$ED39&gt;($ED$11*AY$8),2,IF($C40+$D40+$E40+$F40+$G40+$ED39&gt;($ED$11*AY$8),3,0))))</f>
        <v>0</v>
      </c>
      <c r="AZ40" s="239">
        <f>IF(OR(SUMIF(AZ$12:AZ39,2,AZ$12:AZ39)=2,SUMIF(AZ$12:AZ39,1,AZ$12:AZ39)=1,SUM(AZ$12:AZ39)=1,SUM(AZ$12:AZ39)=2),0,IF($C40+$ED39&gt;($ED$11*AZ$8),1,IF($C40+$D40+$E40+$F40+$ED39&gt;($ED$11*AZ$8),2,IF($C40+$D40+$E40+$F40+$G40+$ED39&gt;($ED$11*AZ$8),3,0))))</f>
        <v>0</v>
      </c>
      <c r="BA40" s="239">
        <f>IF(OR(SUMIF(BA$12:BA39,2,BA$12:BA39)=2,SUMIF(BA$12:BA39,1,BA$12:BA39)=1,SUM(BA$12:BA39)=1,SUM(BA$12:BA39)=2),0,IF($C40+$ED39&gt;($ED$11*BA$8),1,IF($C40+$D40+$E40+$F40+$ED39&gt;($ED$11*BA$8),2,IF($C40+$D40+$E40+$F40+$G40+$ED39&gt;($ED$11*BA$8),3,0))))</f>
        <v>0</v>
      </c>
      <c r="BB40" s="239">
        <f>IF(OR(SUMIF(BB$12:BB39,2,BB$12:BB39)=2,SUMIF(BB$12:BB39,1,BB$12:BB39)=1,SUM(BB$12:BB39)=1,SUM(BB$12:BB39)=2),0,IF($C40+$ED39&gt;($ED$11*BB$8),1,IF($C40+$D40+$E40+$F40+$ED39&gt;($ED$11*BB$8),2,IF($C40+$D40+$E40+$F40+$G40+$ED39&gt;($ED$11*BB$8),3,0))))</f>
        <v>0</v>
      </c>
      <c r="BC40" s="239">
        <f>IF(OR(SUMIF(BC$12:BC39,2,BC$12:BC39)=2,SUMIF(BC$12:BC39,1,BC$12:BC39)=1,SUM(BC$12:BC39)=1,SUM(BC$12:BC39)=2),0,IF($C40+$ED39&gt;($ED$11*BC$8),1,IF($C40+$D40+$E40+$F40+$ED39&gt;($ED$11*BC$8),2,IF($C40+$D40+$E40+$F40+$G40+$ED39&gt;($ED$11*BC$8),3,0))))</f>
        <v>0</v>
      </c>
      <c r="BD40" s="239">
        <f>IF(OR(SUMIF(BD$12:BD39,2,BD$12:BD39)=2,SUMIF(BD$12:BD39,1,BD$12:BD39)=1,SUM(BD$12:BD39)=1,SUM(BD$12:BD39)=2),0,IF($C40+$ED39&gt;($ED$11*BD$8),1,IF($C40+$D40+$E40+$F40+$ED39&gt;($ED$11*BD$8),2,IF($C40+$D40+$E40+$F40+$G40+$ED39&gt;($ED$11*BD$8),3,0))))</f>
        <v>0</v>
      </c>
      <c r="BE40" s="239">
        <f>IF(OR(SUMIF(BE$12:BE39,2,BE$12:BE39)=2,SUMIF(BE$12:BE39,1,BE$12:BE39)=1,SUM(BE$12:BE39)=1,SUM(BE$12:BE39)=2),0,IF($C40+$ED39&gt;($ED$11*BE$8),1,IF($C40+$D40+$E40+$F40+$ED39&gt;($ED$11*BE$8),2,IF($C40+$D40+$E40+$F40+$G40+$ED39&gt;($ED$11*BE$8),3,0))))</f>
        <v>0</v>
      </c>
      <c r="BF40" s="239">
        <f>IF(OR(SUMIF(BF$12:BF39,2,BF$12:BF39)=2,SUMIF(BF$12:BF39,1,BF$12:BF39)=1,SUM(BF$12:BF39)=1,SUM(BF$12:BF39)=2),0,IF($C40+$ED39&gt;($ED$11*BF$8),1,IF($C40+$D40+$E40+$F40+$ED39&gt;($ED$11*BF$8),2,IF($C40+$D40+$E40+$F40+$G40+$ED39&gt;($ED$11*BF$8),3,0))))</f>
        <v>0</v>
      </c>
      <c r="BG40" s="239">
        <f>IF(OR(SUMIF(BG$12:BG39,2,BG$12:BG39)=2,SUMIF(BG$12:BG39,1,BG$12:BG39)=1,SUM(BG$12:BG39)=1,SUM(BG$12:BG39)=2),0,IF($C40+$ED39&gt;($ED$11*BG$8),1,IF($C40+$D40+$E40+$F40+$ED39&gt;($ED$11*BG$8),2,IF($C40+$D40+$E40+$F40+$G40+$ED39&gt;($ED$11*BG$8),3,0))))</f>
        <v>0</v>
      </c>
      <c r="BH40" s="239">
        <f>IF(OR(SUMIF(BH$12:BH39,2,BH$12:BH39)=2,SUMIF(BH$12:BH39,1,BH$12:BH39)=1,SUM(BH$12:BH39)=1,SUM(BH$12:BH39)=2),0,IF($C40+$ED39&gt;($ED$11*BH$8),1,IF($C40+$D40+$E40+$F40+$ED39&gt;($ED$11*BH$8),2,IF($C40+$D40+$E40+$F40+$G40+$ED39&gt;($ED$11*BH$8),3,0))))</f>
        <v>0</v>
      </c>
      <c r="BI40" s="239">
        <f>IF(OR(SUMIF(BI$12:BI39,2,BI$12:BI39)=2,SUMIF(BI$12:BI39,1,BI$12:BI39)=1,SUM(BI$12:BI39)=1,SUM(BI$12:BI39)=2),0,IF($C40+$ED39&gt;($ED$11*BI$8),1,IF($C40+$D40+$E40+$F40+$ED39&gt;($ED$11*BI$8),2,IF($C40+$D40+$E40+$F40+$G40+$ED39&gt;($ED$11*BI$8),3,0))))</f>
        <v>0</v>
      </c>
      <c r="BJ40" s="239">
        <f>IF(OR(SUMIF(BJ$12:BJ39,2,BJ$12:BJ39)=2,SUMIF(BJ$12:BJ39,1,BJ$12:BJ39)=1,SUM(BJ$12:BJ39)=1,SUM(BJ$12:BJ39)=2),0,IF($C40+$ED39&gt;($ED$11*BJ$8),1,IF($C40+$D40+$E40+$F40+$ED39&gt;($ED$11*BJ$8),2,IF($C40+$D40+$E40+$F40+$G40+$ED39&gt;($ED$11*BJ$8),3,0))))</f>
        <v>0</v>
      </c>
      <c r="BK40" s="239">
        <f>IF(OR(SUMIF(BK$12:BK39,2,BK$12:BK39)=2,SUMIF(BK$12:BK39,1,BK$12:BK39)=1,SUM(BK$12:BK39)=1,SUM(BK$12:BK39)=2),0,IF($C40+$ED39&gt;($ED$11*BK$8),1,IF($C40+$D40+$E40+$F40+$ED39&gt;($ED$11*BK$8),2,IF($C40+$D40+$E40+$F40+$G40+$ED39&gt;($ED$11*BK$8),3,0))))</f>
        <v>0</v>
      </c>
      <c r="BL40" s="239">
        <f>IF(OR(SUMIF(BL$12:BL39,2,BL$12:BL39)=2,SUMIF(BL$12:BL39,1,BL$12:BL39)=1,SUM(BL$12:BL39)=1,SUM(BL$12:BL39)=2),0,IF($C40+$ED39&gt;($ED$11*BL$8),1,IF($C40+$D40+$E40+$F40+$ED39&gt;($ED$11*BL$8),2,IF($C40+$D40+$E40+$F40+$G40+$ED39&gt;($ED$11*BL$8),3,0))))</f>
        <v>0</v>
      </c>
      <c r="BM40" s="239">
        <f>IF(OR(SUMIF(BM$12:BM39,2,BM$12:BM39)=2,SUMIF(BM$12:BM39,1,BM$12:BM39)=1,SUM(BM$12:BM39)=1,SUM(BM$12:BM39)=2),0,IF($C40+$ED39&gt;($ED$11*BM$8),1,IF($C40+$D40+$E40+$F40+$ED39&gt;($ED$11*BM$8),2,IF($C40+$D40+$E40+$F40+$G40+$ED39&gt;($ED$11*BM$8),3,0))))</f>
        <v>0</v>
      </c>
      <c r="BN40" s="239">
        <f>IF(OR(SUMIF(BN$12:BN39,2,BN$12:BN39)=2,SUMIF(BN$12:BN39,1,BN$12:BN39)=1,SUM(BN$12:BN39)=1,SUM(BN$12:BN39)=2),0,IF($C40+$ED39&gt;($ED$11*BN$8),1,IF($C40+$D40+$E40+$F40+$ED39&gt;($ED$11*BN$8),2,IF($C40+$D40+$E40+$F40+$G40+$ED39&gt;($ED$11*BN$8),3,0))))</f>
        <v>0</v>
      </c>
      <c r="BO40" s="239">
        <f>IF(OR(SUMIF(BO$12:BO39,2,BO$12:BO39)=2,SUMIF(BO$12:BO39,1,BO$12:BO39)=1,SUM(BO$12:BO39)=1,SUM(BO$12:BO39)=2),0,IF($C40+$ED39&gt;($ED$11*BO$8),1,IF($C40+$D40+$E40+$F40+$ED39&gt;($ED$11*BO$8),2,IF($C40+$D40+$E40+$F40+$G40+$ED39&gt;($ED$11*BO$8),3,0))))</f>
        <v>0</v>
      </c>
      <c r="BP40" s="239">
        <f>IF(OR(SUMIF(BP$12:BP39,2,BP$12:BP39)=2,SUMIF(BP$12:BP39,1,BP$12:BP39)=1,SUM(BP$12:BP39)=1,SUM(BP$12:BP39)=2),0,IF($C40+$ED39&gt;($ED$11*BP$8),1,IF($C40+$D40+$E40+$F40+$ED39&gt;($ED$11*BP$8),2,IF($C40+$D40+$E40+$F40+$G40+$ED39&gt;($ED$11*BP$8),3,0))))</f>
        <v>0</v>
      </c>
      <c r="BQ40" s="239">
        <f>IF(OR(SUMIF(BQ$12:BQ39,2,BQ$12:BQ39)=2,SUMIF(BQ$12:BQ39,1,BQ$12:BQ39)=1,SUM(BQ$12:BQ39)=1,SUM(BQ$12:BQ39)=2),0,IF($C40+$ED39&gt;($ED$11*BQ$8),1,IF($C40+$D40+$E40+$F40+$ED39&gt;($ED$11*BQ$8),2,IF($C40+$D40+$E40+$F40+$G40+$ED39&gt;($ED$11*BQ$8),3,0))))</f>
        <v>0</v>
      </c>
      <c r="BR40" s="239">
        <f>IF(OR(SUMIF(BR$12:BR39,2,BR$12:BR39)=2,SUMIF(BR$12:BR39,1,BR$12:BR39)=1,SUM(BR$12:BR39)=1,SUM(BR$12:BR39)=2),0,IF($C40+$ED39&gt;($ED$11*BR$8),1,IF($C40+$D40+$E40+$F40+$ED39&gt;($ED$11*BR$8),2,IF($C40+$D40+$E40+$F40+$G40+$ED39&gt;($ED$11*BR$8),3,0))))</f>
        <v>0</v>
      </c>
      <c r="BS40" s="239">
        <f>IF(OR(SUMIF(BS$12:BS39,2,BS$12:BS39)=2,SUMIF(BS$12:BS39,1,BS$12:BS39)=1,SUM(BS$12:BS39)=1,SUM(BS$12:BS39)=2),0,IF($C40+$ED39&gt;($ED$11*BS$8),1,IF($C40+$D40+$E40+$F40+$ED39&gt;($ED$11*BS$8),2,IF($C40+$D40+$E40+$F40+$G40+$ED39&gt;($ED$11*BS$8),3,0))))</f>
        <v>0</v>
      </c>
      <c r="BT40" s="239">
        <f>IF(OR(SUMIF(BT$12:BT39,2,BT$12:BT39)=2,SUMIF(BT$12:BT39,1,BT$12:BT39)=1,SUM(BT$12:BT39)=1,SUM(BT$12:BT39)=2),0,IF($C40+$ED39&gt;($ED$11*BT$8),1,IF($C40+$D40+$E40+$F40+$ED39&gt;($ED$11*BT$8),2,IF($C40+$D40+$E40+$F40+$G40+$ED39&gt;($ED$11*BT$8),3,0))))</f>
        <v>0</v>
      </c>
      <c r="BU40" s="239">
        <f>IF(OR(SUMIF(BU$12:BU39,2,BU$12:BU39)=2,SUMIF(BU$12:BU39,1,BU$12:BU39)=1,SUM(BU$12:BU39)=1,SUM(BU$12:BU39)=2),0,IF($C40+$ED39&gt;($ED$11*BU$8),1,IF($C40+$D40+$E40+$F40+$ED39&gt;($ED$11*BU$8),2,IF($C40+$D40+$E40+$F40+$G40+$ED39&gt;($ED$11*BU$8),3,0))))</f>
        <v>0</v>
      </c>
      <c r="BV40" s="239">
        <f>IF(OR(SUMIF(BV$12:BV39,2,BV$12:BV39)=2,SUMIF(BV$12:BV39,1,BV$12:BV39)=1,SUM(BV$12:BV39)=1,SUM(BV$12:BV39)=2),0,IF($C40+$ED39&gt;($ED$11*BV$8),1,IF($C40+$D40+$E40+$F40+$ED39&gt;($ED$11*BV$8),2,IF($C40+$D40+$E40+$F40+$G40+$ED39&gt;($ED$11*BV$8),3,0))))</f>
        <v>0</v>
      </c>
      <c r="BW40" s="239">
        <f>IF(OR(SUMIF(BW$12:BW39,2,BW$12:BW39)=2,SUMIF(BW$12:BW39,1,BW$12:BW39)=1,SUM(BW$12:BW39)=1,SUM(BW$12:BW39)=2),0,IF($C40+$ED39&gt;($ED$11*BW$8),1,IF($C40+$D40+$E40+$F40+$ED39&gt;($ED$11*BW$8),2,IF($C40+$D40+$E40+$F40+$G40+$ED39&gt;($ED$11*BW$8),3,0))))</f>
        <v>0</v>
      </c>
      <c r="BX40" s="239">
        <f>IF(OR(SUMIF(BX$12:BX39,2,BX$12:BX39)=2,SUMIF(BX$12:BX39,1,BX$12:BX39)=1,SUM(BX$12:BX39)=1,SUM(BX$12:BX39)=2),0,IF($C40+$ED39&gt;($ED$11*BX$8),1,IF($C40+$D40+$E40+$F40+$ED39&gt;($ED$11*BX$8),2,IF($C40+$D40+$E40+$F40+$G40+$ED39&gt;($ED$11*BX$8),3,0))))</f>
        <v>0</v>
      </c>
      <c r="BY40" s="239">
        <f>IF(OR(SUMIF(BY$12:BY39,2,BY$12:BY39)=2,SUMIF(BY$12:BY39,1,BY$12:BY39)=1,SUM(BY$12:BY39)=1,SUM(BY$12:BY39)=2),0,IF($C40+$ED39&gt;($ED$11*BY$8),1,IF($C40+$D40+$E40+$F40+$ED39&gt;($ED$11*BY$8),2,IF($C40+$D40+$E40+$F40+$G40+$ED39&gt;($ED$11*BY$8),3,0))))</f>
        <v>0</v>
      </c>
      <c r="BZ40" s="239">
        <f>IF(OR(SUMIF(BZ$12:BZ39,2,BZ$12:BZ39)=2,SUMIF(BZ$12:BZ39,1,BZ$12:BZ39)=1,SUM(BZ$12:BZ39)=1,SUM(BZ$12:BZ39)=2),0,IF($C40+$ED39&gt;($ED$11*BZ$8),1,IF($C40+$D40+$E40+$F40+$ED39&gt;($ED$11*BZ$8),2,IF($C40+$D40+$E40+$F40+$G40+$ED39&gt;($ED$11*BZ$8),3,0))))</f>
        <v>0</v>
      </c>
      <c r="CA40" s="239">
        <f>IF(OR(SUMIF(CA$12:CA39,2,CA$12:CA39)=2,SUMIF(CA$12:CA39,1,CA$12:CA39)=1,SUM(CA$12:CA39)=1,SUM(CA$12:CA39)=2),0,IF($C40+$ED39&gt;($ED$11*CA$8),1,IF($C40+$D40+$E40+$F40+$ED39&gt;($ED$11*CA$8),2,IF($C40+$D40+$E40+$F40+$G40+$ED39&gt;($ED$11*CA$8),3,0))))</f>
        <v>0</v>
      </c>
      <c r="CB40" s="239">
        <f>IF(OR(SUMIF(CB$12:CB39,2,CB$12:CB39)=2,SUMIF(CB$12:CB39,1,CB$12:CB39)=1,SUM(CB$12:CB39)=1,SUM(CB$12:CB39)=2),0,IF($C40+$ED39&gt;($ED$11*CB$8),1,IF($C40+$D40+$E40+$F40+$ED39&gt;($ED$11*CB$8),2,IF($C40+$D40+$E40+$F40+$G40+$ED39&gt;($ED$11*CB$8),3,0))))</f>
        <v>0</v>
      </c>
      <c r="CC40" s="239">
        <f>IF(OR(SUMIF(CC$12:CC39,2,CC$12:CC39)=2,SUMIF(CC$12:CC39,1,CC$12:CC39)=1,SUM(CC$12:CC39)=1,SUM(CC$12:CC39)=2),0,IF($C40+$ED39&gt;($ED$11*CC$8),1,IF($C40+$D40+$E40+$F40+$ED39&gt;($ED$11*CC$8),2,IF($C40+$D40+$E40+$F40+$G40+$ED39&gt;($ED$11*CC$8),3,0))))</f>
        <v>0</v>
      </c>
      <c r="CD40" s="239">
        <f>IF(OR(SUMIF(CD$12:CD39,2,CD$12:CD39)=2,SUMIF(CD$12:CD39,1,CD$12:CD39)=1,SUM(CD$12:CD39)=1,SUM(CD$12:CD39)=2),0,IF($C40+$ED39&gt;($ED$11*CD$8),1,IF($C40+$D40+$E40+$F40+$ED39&gt;($ED$11*CD$8),2,IF($C40+$D40+$E40+$F40+$G40+$ED39&gt;($ED$11*CD$8),3,0))))</f>
        <v>0</v>
      </c>
      <c r="CE40" s="239">
        <f>IF(OR(SUMIF(CE$12:CE39,2,CE$12:CE39)=2,SUMIF(CE$12:CE39,1,CE$12:CE39)=1,SUM(CE$12:CE39)=1,SUM(CE$12:CE39)=2),0,IF($C40+$ED39&gt;($ED$11*CE$8),1,IF($C40+$D40+$E40+$F40+$ED39&gt;($ED$11*CE$8),2,IF($C40+$D40+$E40+$F40+$G40+$ED39&gt;($ED$11*CE$8),3,0))))</f>
        <v>0</v>
      </c>
      <c r="CF40" s="239">
        <f>IF(OR(SUMIF(CF$12:CF39,2,CF$12:CF39)=2,SUMIF(CF$12:CF39,1,CF$12:CF39)=1,SUM(CF$12:CF39)=1,SUM(CF$12:CF39)=2),0,IF($C40+$ED39&gt;($ED$11*CF$8),1,IF($C40+$D40+$E40+$F40+$ED39&gt;($ED$11*CF$8),2,IF($C40+$D40+$E40+$F40+$G40+$ED39&gt;($ED$11*CF$8),3,0))))</f>
        <v>0</v>
      </c>
      <c r="CG40" s="239">
        <f>IF(OR(SUMIF(CG$12:CG39,2,CG$12:CG39)=2,SUMIF(CG$12:CG39,1,CG$12:CG39)=1,SUM(CG$12:CG39)=1,SUM(CG$12:CG39)=2),0,IF($C40+$ED39&gt;($ED$11*CG$8),1,IF($C40+$D40+$E40+$F40+$ED39&gt;($ED$11*CG$8),2,IF($C40+$D40+$E40+$F40+$G40+$ED39&gt;($ED$11*CG$8),3,0))))</f>
        <v>0</v>
      </c>
      <c r="CH40" s="239">
        <f>IF(OR(SUMIF(CH$12:CH39,2,CH$12:CH39)=2,SUMIF(CH$12:CH39,1,CH$12:CH39)=1,SUM(CH$12:CH39)=1,SUM(CH$12:CH39)=2),0,IF($C40+$ED39&gt;($ED$11*CH$8),1,IF($C40+$D40+$E40+$F40+$ED39&gt;($ED$11*CH$8),2,IF($C40+$D40+$E40+$F40+$G40+$ED39&gt;($ED$11*CH$8),3,0))))</f>
        <v>0</v>
      </c>
      <c r="CI40" s="239">
        <f>IF(OR(SUMIF(CI$12:CI39,2,CI$12:CI39)=2,SUMIF(CI$12:CI39,1,CI$12:CI39)=1,SUM(CI$12:CI39)=1,SUM(CI$12:CI39)=2),0,IF($C40+$ED39&gt;($ED$11*CI$8),1,IF($C40+$D40+$E40+$F40+$ED39&gt;($ED$11*CI$8),2,IF($C40+$D40+$E40+$F40+$G40+$ED39&gt;($ED$11*CI$8),3,0))))</f>
        <v>0</v>
      </c>
      <c r="CJ40" s="239">
        <f>IF(OR(SUMIF(CJ$12:CJ39,2,CJ$12:CJ39)=2,SUMIF(CJ$12:CJ39,1,CJ$12:CJ39)=1,SUM(CJ$12:CJ39)=1,SUM(CJ$12:CJ39)=2),0,IF($C40+$ED39&gt;($ED$11*CJ$8),1,IF($C40+$D40+$E40+$F40+$ED39&gt;($ED$11*CJ$8),2,IF($C40+$D40+$E40+$F40+$G40+$ED39&gt;($ED$11*CJ$8),3,0))))</f>
        <v>0</v>
      </c>
      <c r="CK40" s="239">
        <f>IF(OR(SUMIF(CK$12:CK39,2,CK$12:CK39)=2,SUMIF(CK$12:CK39,1,CK$12:CK39)=1,SUM(CK$12:CK39)=1,SUM(CK$12:CK39)=2),0,IF($C40+$ED39&gt;($ED$11*CK$8),1,IF($C40+$D40+$E40+$F40+$ED39&gt;($ED$11*CK$8),2,IF($C40+$D40+$E40+$F40+$G40+$ED39&gt;($ED$11*CK$8),3,0))))</f>
        <v>0</v>
      </c>
      <c r="CL40" s="239">
        <f>IF(OR(SUMIF(CL$12:CL39,2,CL$12:CL39)=2,SUMIF(CL$12:CL39,1,CL$12:CL39)=1,SUM(CL$12:CL39)=1,SUM(CL$12:CL39)=2),0,IF($C40+$ED39&gt;($ED$11*CL$8),1,IF($C40+$D40+$E40+$F40+$ED39&gt;($ED$11*CL$8),2,IF($C40+$D40+$E40+$F40+$G40+$ED39&gt;($ED$11*CL$8),3,0))))</f>
        <v>0</v>
      </c>
      <c r="CM40" s="239">
        <f>IF(OR(SUMIF(CM$12:CM39,2,CM$12:CM39)=2,SUMIF(CM$12:CM39,1,CM$12:CM39)=1,SUM(CM$12:CM39)=1,SUM(CM$12:CM39)=2),0,IF($C40+$ED39&gt;($ED$11*CM$8),1,IF($C40+$D40+$E40+$F40+$ED39&gt;($ED$11*CM$8),2,IF($C40+$D40+$E40+$F40+$G40+$ED39&gt;($ED$11*CM$8),3,0))))</f>
        <v>0</v>
      </c>
      <c r="CN40" s="239">
        <f>IF(OR(SUMIF(CN$12:CN39,2,CN$12:CN39)=2,SUMIF(CN$12:CN39,1,CN$12:CN39)=1,SUM(CN$12:CN39)=1,SUM(CN$12:CN39)=2),0,IF($C40+$ED39&gt;($ED$11*CN$8),1,IF($C40+$D40+$E40+$F40+$ED39&gt;($ED$11*CN$8),2,IF($C40+$D40+$E40+$F40+$G40+$ED39&gt;($ED$11*CN$8),3,0))))</f>
        <v>0</v>
      </c>
      <c r="CO40" s="239">
        <f>IF(OR(SUMIF(CO$12:CO39,2,CO$12:CO39)=2,SUMIF(CO$12:CO39,1,CO$12:CO39)=1,SUM(CO$12:CO39)=1,SUM(CO$12:CO39)=2),0,IF($C40+$ED39&gt;($ED$11*CO$8),1,IF($C40+$D40+$E40+$F40+$ED39&gt;($ED$11*CO$8),2,IF($C40+$D40+$E40+$F40+$G40+$ED39&gt;($ED$11*CO$8),3,0))))</f>
        <v>0</v>
      </c>
      <c r="CP40" s="239">
        <f>IF(OR(SUMIF(CP$12:CP39,2,CP$12:CP39)=2,SUMIF(CP$12:CP39,1,CP$12:CP39)=1,SUM(CP$12:CP39)=1,SUM(CP$12:CP39)=2),0,IF($C40+$ED39&gt;($ED$11*CP$8),1,IF($C40+$D40+$E40+$F40+$ED39&gt;($ED$11*CP$8),2,IF($C40+$D40+$E40+$F40+$G40+$ED39&gt;($ED$11*CP$8),3,0))))</f>
        <v>0</v>
      </c>
      <c r="CQ40" s="239">
        <f>IF(OR(SUMIF(CQ$12:CQ39,2,CQ$12:CQ39)=2,SUMIF(CQ$12:CQ39,1,CQ$12:CQ39)=1,SUM(CQ$12:CQ39)=1,SUM(CQ$12:CQ39)=2),0,IF($C40+$ED39&gt;($ED$11*CQ$8),1,IF($C40+$D40+$E40+$F40+$ED39&gt;($ED$11*CQ$8),2,IF($C40+$D40+$E40+$F40+$G40+$ED39&gt;($ED$11*CQ$8),3,0))))</f>
        <v>0</v>
      </c>
      <c r="CR40" s="239">
        <f>IF(OR(SUMIF(CR$12:CR39,2,CR$12:CR39)=2,SUMIF(CR$12:CR39,1,CR$12:CR39)=1,SUM(CR$12:CR39)=1,SUM(CR$12:CR39)=2),0,IF($C40+$ED39&gt;($ED$11*CR$8),1,IF($C40+$D40+$E40+$F40+$ED39&gt;($ED$11*CR$8),2,IF($C40+$D40+$E40+$F40+$G40+$ED39&gt;($ED$11*CR$8),3,0))))</f>
        <v>0</v>
      </c>
      <c r="CS40" s="239">
        <f>IF(OR(SUMIF(CS$12:CS39,2,CS$12:CS39)=2,SUMIF(CS$12:CS39,1,CS$12:CS39)=1,SUM(CS$12:CS39)=1,SUM(CS$12:CS39)=2),0,IF($C40+$ED39&gt;($ED$11*CS$8),1,IF($C40+$D40+$E40+$F40+$ED39&gt;($ED$11*CS$8),2,IF($C40+$D40+$E40+$F40+$G40+$ED39&gt;($ED$11*CS$8),3,0))))</f>
        <v>0</v>
      </c>
      <c r="CT40" s="239">
        <f>IF(OR(SUMIF(CT$12:CT39,2,CT$12:CT39)=2,SUMIF(CT$12:CT39,1,CT$12:CT39)=1,SUM(CT$12:CT39)=1,SUM(CT$12:CT39)=2),0,IF($C40+$ED39&gt;($ED$11*CT$8),1,IF($C40+$D40+$E40+$F40+$ED39&gt;($ED$11*CT$8),2,IF($C40+$D40+$E40+$F40+$G40+$ED39&gt;($ED$11*CT$8),3,0))))</f>
        <v>0</v>
      </c>
      <c r="CU40" s="239">
        <f>IF(OR(SUMIF(CU$12:CU39,2,CU$12:CU39)=2,SUMIF(CU$12:CU39,1,CU$12:CU39)=1,SUM(CU$12:CU39)=1,SUM(CU$12:CU39)=2),0,IF($C40+$ED39&gt;($ED$11*CU$8),1,IF($C40+$D40+$E40+$F40+$ED39&gt;($ED$11*CU$8),2,IF($C40+$D40+$E40+$F40+$G40+$ED39&gt;($ED$11*CU$8),3,0))))</f>
        <v>0</v>
      </c>
      <c r="CV40" s="239">
        <f>IF(OR(SUMIF(CV$12:CV39,2,CV$12:CV39)=2,SUMIF(CV$12:CV39,1,CV$12:CV39)=1,SUM(CV$12:CV39)=1,SUM(CV$12:CV39)=2),0,IF($C40+$ED39&gt;($ED$11*CV$8),1,IF($C40+$D40+$E40+$F40+$ED39&gt;($ED$11*CV$8),2,IF($C40+$D40+$E40+$F40+$G40+$ED39&gt;($ED$11*CV$8),3,0))))</f>
        <v>0</v>
      </c>
      <c r="CW40" s="239">
        <f>IF(OR(SUMIF(CW$12:CW39,2,CW$12:CW39)=2,SUMIF(CW$12:CW39,1,CW$12:CW39)=1,SUM(CW$12:CW39)=1,SUM(CW$12:CW39)=2),0,IF($C40+$ED39&gt;($ED$11*CW$8),1,IF($C40+$D40+$E40+$F40+$ED39&gt;($ED$11*CW$8),2,IF($C40+$D40+$E40+$F40+$G40+$ED39&gt;($ED$11*CW$8),3,0))))</f>
        <v>0</v>
      </c>
      <c r="CX40" s="239">
        <f>IF(OR(SUMIF(CX$12:CX39,2,CX$12:CX39)=2,SUMIF(CX$12:CX39,1,CX$12:CX39)=1,SUM(CX$12:CX39)=1,SUM(CX$12:CX39)=2),0,IF($C40+$ED39&gt;($ED$11*CX$8),1,IF($C40+$D40+$E40+$F40+$ED39&gt;($ED$11*CX$8),2,IF($C40+$D40+$E40+$F40+$G40+$ED39&gt;($ED$11*CX$8),3,0))))</f>
        <v>0</v>
      </c>
      <c r="CY40" s="239">
        <f>IF(OR(SUMIF(CY$12:CY39,2,CY$12:CY39)=2,SUMIF(CY$12:CY39,1,CY$12:CY39)=1,SUM(CY$12:CY39)=1,SUM(CY$12:CY39)=2),0,IF($C40+$ED39&gt;($ED$11*CY$8),1,IF($C40+$D40+$E40+$F40+$ED39&gt;($ED$11*CY$8),2,IF($C40+$D40+$E40+$F40+$G40+$ED39&gt;($ED$11*CY$8),3,0))))</f>
        <v>0</v>
      </c>
      <c r="CZ40" s="239">
        <f>IF(OR(SUMIF(CZ$12:CZ39,2,CZ$12:CZ39)=2,SUMIF(CZ$12:CZ39,1,CZ$12:CZ39)=1,SUM(CZ$12:CZ39)=1,SUM(CZ$12:CZ39)=2),0,IF($C40+$ED39&gt;($ED$11*CZ$8),1,IF($C40+$D40+$E40+$F40+$ED39&gt;($ED$11*CZ$8),2,IF($C40+$D40+$E40+$F40+$G40+$ED39&gt;($ED$11*CZ$8),3,0))))</f>
        <v>0</v>
      </c>
      <c r="DA40" s="239">
        <f>IF(OR(SUMIF(DA$12:DA39,2,DA$12:DA39)=2,SUMIF(DA$12:DA39,1,DA$12:DA39)=1,SUM(DA$12:DA39)=1,SUM(DA$12:DA39)=2),0,IF($C40+$ED39&gt;($ED$11*DA$8),1,IF($C40+$D40+$E40+$F40+$ED39&gt;($ED$11*DA$8),2,IF($C40+$D40+$E40+$F40+$G40+$ED39&gt;($ED$11*DA$8),3,0))))</f>
        <v>0</v>
      </c>
      <c r="DB40" s="239">
        <f>IF(OR(SUMIF(DB$12:DB39,2,DB$12:DB39)=2,SUMIF(DB$12:DB39,1,DB$12:DB39)=1,SUM(DB$12:DB39)=1,SUM(DB$12:DB39)=2),0,IF($C40+$ED39&gt;($ED$11*DB$8),1,IF($C40+$D40+$E40+$F40+$ED39&gt;($ED$11*DB$8),2,IF($C40+$D40+$E40+$F40+$G40+$ED39&gt;($ED$11*DB$8),3,0))))</f>
        <v>0</v>
      </c>
      <c r="DC40" s="239">
        <f>IF(OR(SUMIF(DC$12:DC39,2,DC$12:DC39)=2,SUMIF(DC$12:DC39,1,DC$12:DC39)=1,SUM(DC$12:DC39)=1,SUM(DC$12:DC39)=2),0,IF($C40+$ED39&gt;($ED$11*DC$8),1,IF($C40+$D40+$E40+$F40+$ED39&gt;($ED$11*DC$8),2,IF($C40+$D40+$E40+$F40+$G40+$ED39&gt;($ED$11*DC$8),3,0))))</f>
        <v>0</v>
      </c>
      <c r="DD40" s="239">
        <f>IF(OR(SUMIF(DD$12:DD39,2,DD$12:DD39)=2,SUMIF(DD$12:DD39,1,DD$12:DD39)=1,SUM(DD$12:DD39)=1,SUM(DD$12:DD39)=2),0,IF($C40+$ED39&gt;($ED$11*DD$8),1,IF($C40+$D40+$E40+$F40+$ED39&gt;($ED$11*DD$8),2,IF($C40+$D40+$E40+$F40+$G40+$ED39&gt;($ED$11*DD$8),3,0))))</f>
        <v>0</v>
      </c>
      <c r="DE40" s="239">
        <f>IF(OR(SUMIF(DE$12:DE39,2,DE$12:DE39)=2,SUMIF(DE$12:DE39,1,DE$12:DE39)=1,SUM(DE$12:DE39)=1,SUM(DE$12:DE39)=2),0,IF($C40+$ED39&gt;($ED$11*DE$8),1,IF($C40+$D40+$E40+$F40+$ED39&gt;($ED$11*DE$8),2,IF($C40+$D40+$E40+$F40+$G40+$ED39&gt;($ED$11*DE$8),3,0))))</f>
        <v>0</v>
      </c>
      <c r="DF40" s="239">
        <f>IF(OR(SUMIF(DF$12:DF39,2,DF$12:DF39)=2,SUMIF(DF$12:DF39,1,DF$12:DF39)=1,SUM(DF$12:DF39)=1,SUM(DF$12:DF39)=2),0,IF($C40+$ED39&gt;($ED$11*DF$8),1,IF($C40+$D40+$E40+$F40+$ED39&gt;($ED$11*DF$8),2,IF($C40+$D40+$E40+$F40+$G40+$ED39&gt;($ED$11*DF$8),3,0))))</f>
        <v>0</v>
      </c>
      <c r="DG40" s="239">
        <f>IF(OR(SUMIF(DG$12:DG39,2,DG$12:DG39)=2,SUMIF(DG$12:DG39,1,DG$12:DG39)=1,SUM(DG$12:DG39)=1,SUM(DG$12:DG39)=2),0,IF($C40+$ED39&gt;($ED$11*DG$8),1,IF($C40+$D40+$E40+$F40+$ED39&gt;($ED$11*DG$8),2,IF($C40+$D40+$E40+$F40+$G40+$ED39&gt;($ED$11*DG$8),3,0))))</f>
        <v>0</v>
      </c>
      <c r="DH40" s="239">
        <f>IF(OR(SUMIF(DH$12:DH39,2,DH$12:DH39)=2,SUMIF(DH$12:DH39,1,DH$12:DH39)=1,SUM(DH$12:DH39)=1,SUM(DH$12:DH39)=2),0,IF($C40+$ED39&gt;($ED$11*DH$8),1,IF($C40+$D40+$E40+$F40+$ED39&gt;($ED$11*DH$8),2,IF($C40+$D40+$E40+$F40+$G40+$ED39&gt;($ED$11*DH$8),3,0))))</f>
        <v>0</v>
      </c>
      <c r="DI40" s="239">
        <f>IF(OR(SUMIF(DI$12:DI39,2,DI$12:DI39)=2,SUMIF(DI$12:DI39,1,DI$12:DI39)=1,SUM(DI$12:DI39)=1,SUM(DI$12:DI39)=2),0,IF($C40+$ED39&gt;($ED$11*DI$8),1,IF($C40+$D40+$E40+$F40+$ED39&gt;($ED$11*DI$8),2,IF($C40+$D40+$E40+$F40+$G40+$ED39&gt;($ED$11*DI$8),3,0))))</f>
        <v>0</v>
      </c>
      <c r="DJ40" s="239">
        <f>IF(OR(SUMIF(DJ$12:DJ39,2,DJ$12:DJ39)=2,SUMIF(DJ$12:DJ39,1,DJ$12:DJ39)=1,SUM(DJ$12:DJ39)=1,SUM(DJ$12:DJ39)=2),0,IF($C40+$ED39&gt;($ED$11*DJ$8),1,IF($C40+$D40+$E40+$F40+$ED39&gt;($ED$11*DJ$8),2,IF($C40+$D40+$E40+$F40+$G40+$ED39&gt;($ED$11*DJ$8),3,0))))</f>
        <v>0</v>
      </c>
      <c r="DK40" s="239">
        <f>IF(OR(SUMIF(DK$12:DK39,2,DK$12:DK39)=2,SUMIF(DK$12:DK39,1,DK$12:DK39)=1,SUM(DK$12:DK39)=1,SUM(DK$12:DK39)=2),0,IF($C40+$ED39&gt;($ED$11*DK$8),1,IF($C40+$D40+$E40+$F40+$ED39&gt;($ED$11*DK$8),2,IF($C40+$D40+$E40+$F40+$G40+$ED39&gt;($ED$11*DK$8),3,0))))</f>
        <v>0</v>
      </c>
      <c r="DL40" s="239">
        <f>IF(OR(SUMIF(DL$12:DL39,2,DL$12:DL39)=2,SUMIF(DL$12:DL39,1,DL$12:DL39)=1,SUM(DL$12:DL39)=1,SUM(DL$12:DL39)=2),0,IF($C40+$ED39&gt;($ED$11*DL$8),1,IF($C40+$D40+$E40+$F40+$ED39&gt;($ED$11*DL$8),2,IF($C40+$D40+$E40+$F40+$G40+$ED39&gt;($ED$11*DL$8),3,0))))</f>
        <v>0</v>
      </c>
      <c r="DM40" s="239">
        <f>IF(OR(SUMIF(DM$12:DM39,2,DM$12:DM39)=2,SUMIF(DM$12:DM39,1,DM$12:DM39)=1,SUM(DM$12:DM39)=1,SUM(DM$12:DM39)=2),0,IF($C40+$ED39&gt;($ED$11*DM$8),1,IF($C40+$D40+$E40+$F40+$ED39&gt;($ED$11*DM$8),2,IF($C40+$D40+$E40+$F40+$G40+$ED39&gt;($ED$11*DM$8),3,0))))</f>
        <v>0</v>
      </c>
      <c r="DN40" s="239">
        <f>IF(OR(SUMIF(DN$12:DN39,2,DN$12:DN39)=2,SUMIF(DN$12:DN39,1,DN$12:DN39)=1,SUM(DN$12:DN39)=1,SUM(DN$12:DN39)=2),0,IF($C40+$ED39&gt;($ED$11*DN$8),1,IF($C40+$D40+$E40+$F40+$ED39&gt;($ED$11*DN$8),2,IF($C40+$D40+$E40+$F40+$G40+$ED39&gt;($ED$11*DN$8),3,0))))</f>
        <v>0</v>
      </c>
      <c r="DO40" s="239">
        <f>IF(OR(SUMIF(DO$12:DO39,2,DO$12:DO39)=2,SUMIF(DO$12:DO39,1,DO$12:DO39)=1,SUM(DO$12:DO39)=1,SUM(DO$12:DO39)=2),0,IF($C40+$ED39&gt;($ED$11*DO$8),1,IF($C40+$D40+$E40+$F40+$ED39&gt;($ED$11*DO$8),2,IF($C40+$D40+$E40+$F40+$G40+$ED39&gt;($ED$11*DO$8),3,0))))</f>
        <v>0</v>
      </c>
      <c r="DP40" s="239">
        <f>IF(OR(SUMIF(DP$12:DP39,2,DP$12:DP39)=2,SUMIF(DP$12:DP39,1,DP$12:DP39)=1,SUM(DP$12:DP39)=1,SUM(DP$12:DP39)=2),0,IF($C40+$ED39&gt;($ED$11*DP$8),1,IF($C40+$D40+$E40+$F40+$ED39&gt;($ED$11*DP$8),2,IF($C40+$D40+$E40+$F40+$G40+$ED39&gt;($ED$11*DP$8),3,0))))</f>
        <v>0</v>
      </c>
      <c r="DQ40" s="239">
        <f>IF(OR(SUMIF(DQ$12:DQ39,2,DQ$12:DQ39)=2,SUMIF(DQ$12:DQ39,1,DQ$12:DQ39)=1,SUM(DQ$12:DQ39)=1,SUM(DQ$12:DQ39)=2),0,IF($C40+$ED39&gt;($ED$11*DQ$8),1,IF($C40+$D40+$E40+$F40+$ED39&gt;($ED$11*DQ$8),2,IF($C40+$D40+$E40+$F40+$G40+$ED39&gt;($ED$11*DQ$8),3,0))))</f>
        <v>0</v>
      </c>
      <c r="DR40" s="239">
        <f>IF(OR(SUMIF(DR$12:DR39,2,DR$12:DR39)=2,SUMIF(DR$12:DR39,1,DR$12:DR39)=1,SUM(DR$12:DR39)=1,SUM(DR$12:DR39)=2),0,IF($C40+$ED39&gt;($ED$11*DR$8),1,IF($C40+$D40+$E40+$F40+$ED39&gt;($ED$11*DR$8),2,IF($C40+$D40+$E40+$F40+$G40+$ED39&gt;($ED$11*DR$8),3,0))))</f>
        <v>0</v>
      </c>
      <c r="DS40" s="239">
        <f>IF(OR(SUMIF(DS$12:DS39,2,DS$12:DS39)=2,SUMIF(DS$12:DS39,1,DS$12:DS39)=1,SUM(DS$12:DS39)=1,SUM(DS$12:DS39)=2),0,IF($C40+$ED39&gt;($ED$11*DS$8),1,IF($C40+$D40+$E40+$F40+$ED39&gt;($ED$11*DS$8),2,IF($C40+$D40+$E40+$F40+$G40+$ED39&gt;($ED$11*DS$8),3,0))))</f>
        <v>0</v>
      </c>
      <c r="DT40" s="239">
        <f>IF(OR(SUMIF(DT$12:DT39,2,DT$12:DT39)=2,SUMIF(DT$12:DT39,1,DT$12:DT39)=1,SUM(DT$12:DT39)=1,SUM(DT$12:DT39)=2),0,IF($C40+$ED39&gt;($ED$11*DT$8),1,IF($C40+$D40+$E40+$F40+$ED39&gt;($ED$11*DT$8),2,IF($C40+$D40+$E40+$F40+$G40+$ED39&gt;($ED$11*DT$8),3,0))))</f>
        <v>0</v>
      </c>
      <c r="DU40" s="239">
        <f>IF(OR(SUMIF(DU$12:DU39,2,DU$12:DU39)=2,SUMIF(DU$12:DU39,1,DU$12:DU39)=1,SUM(DU$12:DU39)=1,SUM(DU$12:DU39)=2),0,IF($C40+$ED39&gt;($ED$11*DU$8),1,IF($C40+$D40+$E40+$F40+$ED39&gt;($ED$11*DU$8),2,IF($C40+$D40+$E40+$F40+$G40+$ED39&gt;($ED$11*DU$8),3,0))))</f>
        <v>0</v>
      </c>
      <c r="DV40" s="239">
        <f>IF(OR(SUMIF(DV$12:DV39,2,DV$12:DV39)=2,SUMIF(DV$12:DV39,1,DV$12:DV39)=1,SUM(DV$12:DV39)=1,SUM(DV$12:DV39)=2),0,IF($C40+$ED39&gt;($ED$11*DV$8),1,IF($C40+$D40+$E40+$F40+$ED39&gt;($ED$11*DV$8),2,IF($C40+$D40+$E40+$F40+$G40+$ED39&gt;($ED$11*DV$8),3,0))))</f>
        <v>0</v>
      </c>
      <c r="DW40" s="239">
        <f>IF(OR(SUMIF(DW$12:DW39,2,DW$12:DW39)=2,SUMIF(DW$12:DW39,1,DW$12:DW39)=1,SUM(DW$12:DW39)=1,SUM(DW$12:DW39)=2),0,IF($C40+$ED39&gt;($ED$11*DW$8),1,IF($C40+$D40+$E40+$F40+$ED39&gt;($ED$11*DW$8),2,IF($C40+$D40+$E40+$F40+$G40+$ED39&gt;($ED$11*DW$8),3,0))))</f>
        <v>0</v>
      </c>
      <c r="DX40" s="239">
        <f>IF(OR(SUMIF(DX$12:DX39,2,DX$12:DX39)=2,SUMIF(DX$12:DX39,1,DX$12:DX39)=1,SUM(DX$12:DX39)=1,SUM(DX$12:DX39)=2),0,IF($C40+$ED39&gt;($ED$11*DX$8),1,IF($C40+$D40+$E40+$F40+$ED39&gt;($ED$11*DX$8),2,IF($C40+$D40+$E40+$F40+$G40+$ED39&gt;($ED$11*DX$8),3,0))))</f>
        <v>0</v>
      </c>
      <c r="DY40" s="239">
        <f>IF(OR(SUMIF(DY$12:DY39,2,DY$12:DY39)=2,SUMIF(DY$12:DY39,1,DY$12:DY39)=1,SUM(DY$12:DY39)=1,SUM(DY$12:DY39)=2),0,IF($C40+$ED39&gt;($ED$11*DY$8),1,IF($C40+$D40+$E40+$F40+$ED39&gt;($ED$11*DY$8),2,IF($C40+$D40+$E40+$F40+$G40+$ED39&gt;($ED$11*DY$8),3,0))))</f>
        <v>0</v>
      </c>
      <c r="DZ40" s="239">
        <f>IF(OR(SUMIF(DZ$12:DZ39,2,DZ$12:DZ39)=2,SUMIF(DZ$12:DZ39,1,DZ$12:DZ39)=1,SUM(DZ$12:DZ39)=1,SUM(DZ$12:DZ39)=2),0,IF($C40+$ED39&gt;($ED$11*DZ$8),1,IF($C40+$D40+$E40+$F40+$ED39&gt;($ED$11*DZ$8),2,IF($C40+$D40+$E40+$F40+$G40+$ED39&gt;($ED$11*DZ$8),3,0))))</f>
        <v>0</v>
      </c>
      <c r="EA40" s="239">
        <f>IF(OR(SUMIF(EA$12:EA39,2,EA$12:EA39)=2,SUMIF(EA$12:EA39,1,EA$12:EA39)=1,SUM(EA$12:EA39)=1,SUM(EA$12:EA39)=2),0,IF($C40+$ED39&gt;($ED$11*EA$8),1,IF($C40+$D40+$E40+$F40+$ED39&gt;($ED$11*EA$8),2,IF($C40+$D40+$E40+$F40+$G40+$ED39&gt;($ED$11*EA$8),3,0))))</f>
        <v>0</v>
      </c>
      <c r="EB40" s="239">
        <f>IF(OR(SUMIF(EB$12:EB39,2,EB$12:EB39)=2,SUMIF(EB$12:EB39,1,EB$12:EB39)=1,SUM(EB$12:EB39)=1,SUM(EB$12:EB39)=2),0,IF($C40+$ED39&gt;($ED$11*EB$8),1,IF($C40+$D40+$E40+$F40+$ED39&gt;($ED$11*EB$8),2,IF($C40+$D40+$E40+$F40+$G40+$ED39&gt;($ED$11*EB$8),3,0))))</f>
        <v>0</v>
      </c>
      <c r="EC40" s="239">
        <f>IF(OR(SUMIF(EC$12:EC39,2,EC$12:EC39)=2,SUMIF(EC$12:EC39,1,EC$12:EC39)=1,SUM(EC$12:EC39)=1,SUM(EC$12:EC39)=2),0,IF($C40+$ED39&gt;($ED$11*EC$8),1,IF($C40+$D40+$E40+$F40+$ED39&gt;($ED$11*EC$8),2,IF($C40+$D40+$E40+$F40+$G40+$ED39&gt;($ED$11*EC$8),3,0))))</f>
        <v>0</v>
      </c>
      <c r="ED40" s="197">
        <f>SUM($C$12:$F40)</f>
        <v>0</v>
      </c>
    </row>
    <row r="41" spans="1:134" ht="14.1" customHeight="1">
      <c r="A41" s="236">
        <v>30</v>
      </c>
      <c r="B41" s="237"/>
      <c r="C41" s="237"/>
      <c r="D41" s="237"/>
      <c r="E41" s="237"/>
      <c r="F41" s="237"/>
      <c r="G41" s="237"/>
      <c r="H41" s="239">
        <f>IF(OR(SUMIF(H$12:H40,2,H$12:H40)=2,SUMIF(H$12:H40,1,H$12:H40)=1,SUM(H$12:H40)=1,SUM(H$12:H40)=2),0,IF($C41+$ED40&gt;($ED$11*H$8),1,IF($C41+$D41+$E41+$F41+$ED40&gt;($ED$11*H$8),2,IF($C41+$D41+$E41+$F41+$G41+$ED40&gt;($ED$11*H$8),3,0))))</f>
        <v>0</v>
      </c>
      <c r="I41" s="239">
        <f>IF(OR(SUMIF(I$12:I40,2,I$12:I40)=2,SUMIF(I$12:I40,1,I$12:I40)=1,SUM(I$12:I40)=1,SUM(I$12:I40)=2),0,IF($C41+$ED40&gt;($ED$11*I$8),1,IF($C41+$D41+$E41+$F41+$ED40&gt;($ED$11*I$8),2,IF($C41+$D41+$E41+$F41+$G41+$ED40&gt;($ED$11*I$8),3,0))))</f>
        <v>0</v>
      </c>
      <c r="J41" s="239">
        <f>IF(OR(SUMIF(J$12:J40,2,J$12:J40)=2,SUMIF(J$12:J40,1,J$12:J40)=1,SUM(J$12:J40)=1,SUM(J$12:J40)=2),0,IF($C41+$ED40&gt;($ED$11*J$8),1,IF($C41+$D41+$E41+$F41+$ED40&gt;($ED$11*J$8),2,IF($C41+$D41+$E41+$F41+$G41+$ED40&gt;($ED$11*J$8),3,0))))</f>
        <v>0</v>
      </c>
      <c r="K41" s="239">
        <f>IF(OR(SUMIF(K$12:K40,2,K$12:K40)=2,SUMIF(K$12:K40,1,K$12:K40)=1,SUM(K$12:K40)=1,SUM(K$12:K40)=2),0,IF($C41+$ED40&gt;($ED$11*K$8),1,IF($C41+$D41+$E41+$F41+$ED40&gt;($ED$11*K$8),2,IF($C41+$D41+$E41+$F41+$G41+$ED40&gt;($ED$11*K$8),3,0))))</f>
        <v>0</v>
      </c>
      <c r="L41" s="239">
        <f>IF(OR(SUMIF(L$12:L40,2,L$12:L40)=2,SUMIF(L$12:L40,1,L$12:L40)=1,SUM(L$12:L40)=1,SUM(L$12:L40)=2),0,IF($C41+$ED40&gt;($ED$11*L$8),1,IF($C41+$D41+$E41+$F41+$ED40&gt;($ED$11*L$8),2,IF($C41+$D41+$E41+$F41+$G41+$ED40&gt;($ED$11*L$8),3,0))))</f>
        <v>0</v>
      </c>
      <c r="M41" s="239">
        <f>IF(OR(SUMIF(M$12:M40,2,M$12:M40)=2,SUMIF(M$12:M40,1,M$12:M40)=1,SUM(M$12:M40)=1,SUM(M$12:M40)=2),0,IF($C41+$ED40&gt;($ED$11*M$8),1,IF($C41+$D41+$E41+$F41+$ED40&gt;($ED$11*M$8),2,IF($C41+$D41+$E41+$F41+$G41+$ED40&gt;($ED$11*M$8),3,0))))</f>
        <v>0</v>
      </c>
      <c r="N41" s="239">
        <f>IF(OR(SUMIF(N$12:N40,2,N$12:N40)=2,SUMIF(N$12:N40,1,N$12:N40)=1,SUM(N$12:N40)=1,SUM(N$12:N40)=2),0,IF($C41+$ED40&gt;($ED$11*N$8),1,IF($C41+$D41+$E41+$F41+$ED40&gt;($ED$11*N$8),2,IF($C41+$D41+$E41+$F41+$G41+$ED40&gt;($ED$11*N$8),3,0))))</f>
        <v>0</v>
      </c>
      <c r="O41" s="239">
        <f>IF(OR(SUMIF(O$12:O40,2,O$12:O40)=2,SUMIF(O$12:O40,1,O$12:O40)=1,SUM(O$12:O40)=1,SUM(O$12:O40)=2),0,IF($C41+$ED40&gt;($ED$11*O$8),1,IF($C41+$D41+$E41+$F41+$ED40&gt;($ED$11*O$8),2,IF($C41+$D41+$E41+$F41+$G41+$ED40&gt;($ED$11*O$8),3,0))))</f>
        <v>0</v>
      </c>
      <c r="P41" s="239">
        <f>IF(OR(SUMIF(P$12:P40,2,P$12:P40)=2,SUMIF(P$12:P40,1,P$12:P40)=1,SUM(P$12:P40)=1,SUM(P$12:P40)=2),0,IF($C41+$ED40&gt;($ED$11*P$8),1,IF($C41+$D41+$E41+$F41+$ED40&gt;($ED$11*P$8),2,IF($C41+$D41+$E41+$F41+$G41+$ED40&gt;($ED$11*P$8),3,0))))</f>
        <v>0</v>
      </c>
      <c r="Q41" s="239">
        <f>IF(OR(SUMIF(Q$12:Q40,2,Q$12:Q40)=2,SUMIF(Q$12:Q40,1,Q$12:Q40)=1,SUM(Q$12:Q40)=1,SUM(Q$12:Q40)=2),0,IF($C41+$ED40&gt;($ED$11*Q$8),1,IF($C41+$D41+$E41+$F41+$ED40&gt;($ED$11*Q$8),2,IF($C41+$D41+$E41+$F41+$G41+$ED40&gt;($ED$11*Q$8),3,0))))</f>
        <v>0</v>
      </c>
      <c r="R41" s="239">
        <f>IF(OR(SUMIF(R$12:R40,2,R$12:R40)=2,SUMIF(R$12:R40,1,R$12:R40)=1,SUM(R$12:R40)=1,SUM(R$12:R40)=2),0,IF($C41+$ED40&gt;($ED$11*R$8),1,IF($C41+$D41+$E41+$F41+$ED40&gt;($ED$11*R$8),2,IF($C41+$D41+$E41+$F41+$G41+$ED40&gt;($ED$11*R$8),3,0))))</f>
        <v>0</v>
      </c>
      <c r="S41" s="239">
        <f>IF(OR(SUMIF(S$12:S40,2,S$12:S40)=2,SUMIF(S$12:S40,1,S$12:S40)=1,SUM(S$12:S40)=1,SUM(S$12:S40)=2),0,IF($C41+$ED40&gt;($ED$11*S$8),1,IF($C41+$D41+$E41+$F41+$ED40&gt;($ED$11*S$8),2,IF($C41+$D41+$E41+$F41+$G41+$ED40&gt;($ED$11*S$8),3,0))))</f>
        <v>0</v>
      </c>
      <c r="T41" s="239">
        <f>IF(OR(SUMIF(T$12:T40,2,T$12:T40)=2,SUMIF(T$12:T40,1,T$12:T40)=1,SUM(T$12:T40)=1,SUM(T$12:T40)=2),0,IF($C41+$ED40&gt;($ED$11*T$8),1,IF($C41+$D41+$E41+$F41+$ED40&gt;($ED$11*T$8),2,IF($C41+$D41+$E41+$F41+$G41+$ED40&gt;($ED$11*T$8),3,0))))</f>
        <v>0</v>
      </c>
      <c r="U41" s="239">
        <f>IF(OR(SUMIF(U$12:U40,2,U$12:U40)=2,SUMIF(U$12:U40,1,U$12:U40)=1,SUM(U$12:U40)=1,SUM(U$12:U40)=2),0,IF($C41+$ED40&gt;($ED$11*U$8),1,IF($C41+$D41+$E41+$F41+$ED40&gt;($ED$11*U$8),2,IF($C41+$D41+$E41+$F41+$G41+$ED40&gt;($ED$11*U$8),3,0))))</f>
        <v>0</v>
      </c>
      <c r="V41" s="239">
        <f>IF(OR(SUMIF(V$12:V40,2,V$12:V40)=2,SUMIF(V$12:V40,1,V$12:V40)=1,SUM(V$12:V40)=1,SUM(V$12:V40)=2),0,IF($C41+$ED40&gt;($ED$11*V$8),1,IF($C41+$D41+$E41+$F41+$ED40&gt;($ED$11*V$8),2,IF($C41+$D41+$E41+$F41+$G41+$ED40&gt;($ED$11*V$8),3,0))))</f>
        <v>0</v>
      </c>
      <c r="W41" s="239">
        <f>IF(OR(SUMIF(W$12:W40,2,W$12:W40)=2,SUMIF(W$12:W40,1,W$12:W40)=1,SUM(W$12:W40)=1,SUM(W$12:W40)=2),0,IF($C41+$ED40&gt;($ED$11*W$8),1,IF($C41+$D41+$E41+$F41+$ED40&gt;($ED$11*W$8),2,IF($C41+$D41+$E41+$F41+$G41+$ED40&gt;($ED$11*W$8),3,0))))</f>
        <v>0</v>
      </c>
      <c r="X41" s="239">
        <f>IF(OR(SUMIF(X$12:X40,2,X$12:X40)=2,SUMIF(X$12:X40,1,X$12:X40)=1,SUM(X$12:X40)=1,SUM(X$12:X40)=2),0,IF($C41+$ED40&gt;($ED$11*X$8),1,IF($C41+$D41+$E41+$F41+$ED40&gt;($ED$11*X$8),2,IF($C41+$D41+$E41+$F41+$G41+$ED40&gt;($ED$11*X$8),3,0))))</f>
        <v>0</v>
      </c>
      <c r="Y41" s="239">
        <f>IF(OR(SUMIF(Y$12:Y40,2,Y$12:Y40)=2,SUMIF(Y$12:Y40,1,Y$12:Y40)=1,SUM(Y$12:Y40)=1,SUM(Y$12:Y40)=2),0,IF($C41+$ED40&gt;($ED$11*Y$8),1,IF($C41+$D41+$E41+$F41+$ED40&gt;($ED$11*Y$8),2,IF($C41+$D41+$E41+$F41+$G41+$ED40&gt;($ED$11*Y$8),3,0))))</f>
        <v>0</v>
      </c>
      <c r="Z41" s="239">
        <f>IF(OR(SUMIF(Z$12:Z40,2,Z$12:Z40)=2,SUMIF(Z$12:Z40,1,Z$12:Z40)=1,SUM(Z$12:Z40)=1,SUM(Z$12:Z40)=2),0,IF($C41+$ED40&gt;($ED$11*Z$8),1,IF($C41+$D41+$E41+$F41+$ED40&gt;($ED$11*Z$8),2,IF($C41+$D41+$E41+$F41+$G41+$ED40&gt;($ED$11*Z$8),3,0))))</f>
        <v>0</v>
      </c>
      <c r="AA41" s="239">
        <f>IF(OR(SUMIF(AA$12:AA40,2,AA$12:AA40)=2,SUMIF(AA$12:AA40,1,AA$12:AA40)=1,SUM(AA$12:AA40)=1,SUM(AA$12:AA40)=2),0,IF($C41+$ED40&gt;($ED$11*AA$8),1,IF($C41+$D41+$E41+$F41+$ED40&gt;($ED$11*AA$8),2,IF($C41+$D41+$E41+$F41+$G41+$ED40&gt;($ED$11*AA$8),3,0))))</f>
        <v>0</v>
      </c>
      <c r="AB41" s="239">
        <f>IF(OR(SUMIF(AB$12:AB40,2,AB$12:AB40)=2,SUMIF(AB$12:AB40,1,AB$12:AB40)=1,SUM(AB$12:AB40)=1,SUM(AB$12:AB40)=2),0,IF($C41+$ED40&gt;($ED$11*AB$8),1,IF($C41+$D41+$E41+$F41+$ED40&gt;($ED$11*AB$8),2,IF($C41+$D41+$E41+$F41+$G41+$ED40&gt;($ED$11*AB$8),3,0))))</f>
        <v>0</v>
      </c>
      <c r="AC41" s="239">
        <f>IF(OR(SUMIF(AC$12:AC40,2,AC$12:AC40)=2,SUMIF(AC$12:AC40,1,AC$12:AC40)=1,SUM(AC$12:AC40)=1,SUM(AC$12:AC40)=2),0,IF($C41+$ED40&gt;($ED$11*AC$8),1,IF($C41+$D41+$E41+$F41+$ED40&gt;($ED$11*AC$8),2,IF($C41+$D41+$E41+$F41+$G41+$ED40&gt;($ED$11*AC$8),3,0))))</f>
        <v>0</v>
      </c>
      <c r="AD41" s="239">
        <f>IF(OR(SUMIF(AD$12:AD40,2,AD$12:AD40)=2,SUMIF(AD$12:AD40,1,AD$12:AD40)=1,SUM(AD$12:AD40)=1,SUM(AD$12:AD40)=2),0,IF($C41+$ED40&gt;($ED$11*AD$8),1,IF($C41+$D41+$E41+$F41+$ED40&gt;($ED$11*AD$8),2,IF($C41+$D41+$E41+$F41+$G41+$ED40&gt;($ED$11*AD$8),3,0))))</f>
        <v>0</v>
      </c>
      <c r="AE41" s="239">
        <f>IF(OR(SUMIF(AE$12:AE40,2,AE$12:AE40)=2,SUMIF(AE$12:AE40,1,AE$12:AE40)=1,SUM(AE$12:AE40)=1,SUM(AE$12:AE40)=2),0,IF($C41+$ED40&gt;($ED$11*AE$8),1,IF($C41+$D41+$E41+$F41+$ED40&gt;($ED$11*AE$8),2,IF($C41+$D41+$E41+$F41+$G41+$ED40&gt;($ED$11*AE$8),3,0))))</f>
        <v>0</v>
      </c>
      <c r="AF41" s="239">
        <f>IF(OR(SUMIF(AF$12:AF40,2,AF$12:AF40)=2,SUMIF(AF$12:AF40,1,AF$12:AF40)=1,SUM(AF$12:AF40)=1,SUM(AF$12:AF40)=2),0,IF($C41+$ED40&gt;($ED$11*AF$8),1,IF($C41+$D41+$E41+$F41+$ED40&gt;($ED$11*AF$8),2,IF($C41+$D41+$E41+$F41+$G41+$ED40&gt;($ED$11*AF$8),3,0))))</f>
        <v>0</v>
      </c>
      <c r="AG41" s="239">
        <f>IF(OR(SUMIF(AG$12:AG40,2,AG$12:AG40)=2,SUMIF(AG$12:AG40,1,AG$12:AG40)=1,SUM(AG$12:AG40)=1,SUM(AG$12:AG40)=2),0,IF($C41+$ED40&gt;($ED$11*AG$8),1,IF($C41+$D41+$E41+$F41+$ED40&gt;($ED$11*AG$8),2,IF($C41+$D41+$E41+$F41+$G41+$ED40&gt;($ED$11*AG$8),3,0))))</f>
        <v>0</v>
      </c>
      <c r="AH41" s="239">
        <f>IF(OR(SUMIF(AH$12:AH40,2,AH$12:AH40)=2,SUMIF(AH$12:AH40,1,AH$12:AH40)=1,SUM(AH$12:AH40)=1,SUM(AH$12:AH40)=2),0,IF($C41+$ED40&gt;($ED$11*AH$8),1,IF($C41+$D41+$E41+$F41+$ED40&gt;($ED$11*AH$8),2,IF($C41+$D41+$E41+$F41+$G41+$ED40&gt;($ED$11*AH$8),3,0))))</f>
        <v>0</v>
      </c>
      <c r="AI41" s="239">
        <f>IF(OR(SUMIF(AI$12:AI40,2,AI$12:AI40)=2,SUMIF(AI$12:AI40,1,AI$12:AI40)=1,SUM(AI$12:AI40)=1,SUM(AI$12:AI40)=2),0,IF($C41+$ED40&gt;($ED$11*AI$8),1,IF($C41+$D41+$E41+$F41+$ED40&gt;($ED$11*AI$8),2,IF($C41+$D41+$E41+$F41+$G41+$ED40&gt;($ED$11*AI$8),3,0))))</f>
        <v>0</v>
      </c>
      <c r="AJ41" s="239">
        <f>IF(OR(SUMIF(AJ$12:AJ40,2,AJ$12:AJ40)=2,SUMIF(AJ$12:AJ40,1,AJ$12:AJ40)=1,SUM(AJ$12:AJ40)=1,SUM(AJ$12:AJ40)=2),0,IF($C41+$ED40&gt;($ED$11*AJ$8),1,IF($C41+$D41+$E41+$F41+$ED40&gt;($ED$11*AJ$8),2,IF($C41+$D41+$E41+$F41+$G41+$ED40&gt;($ED$11*AJ$8),3,0))))</f>
        <v>0</v>
      </c>
      <c r="AK41" s="239">
        <f>IF(OR(SUMIF(AK$12:AK40,2,AK$12:AK40)=2,SUMIF(AK$12:AK40,1,AK$12:AK40)=1,SUM(AK$12:AK40)=1,SUM(AK$12:AK40)=2),0,IF($C41+$ED40&gt;($ED$11*AK$8),1,IF($C41+$D41+$E41+$F41+$ED40&gt;($ED$11*AK$8),2,IF($C41+$D41+$E41+$F41+$G41+$ED40&gt;($ED$11*AK$8),3,0))))</f>
        <v>0</v>
      </c>
      <c r="AL41" s="239">
        <f>IF(OR(SUMIF(AL$12:AL40,2,AL$12:AL40)=2,SUMIF(AL$12:AL40,1,AL$12:AL40)=1,SUM(AL$12:AL40)=1,SUM(AL$12:AL40)=2),0,IF($C41+$ED40&gt;($ED$11*AL$8),1,IF($C41+$D41+$E41+$F41+$ED40&gt;($ED$11*AL$8),2,IF($C41+$D41+$E41+$F41+$G41+$ED40&gt;($ED$11*AL$8),3,0))))</f>
        <v>0</v>
      </c>
      <c r="AM41" s="239">
        <f>IF(OR(SUMIF(AM$12:AM40,2,AM$12:AM40)=2,SUMIF(AM$12:AM40,1,AM$12:AM40)=1,SUM(AM$12:AM40)=1,SUM(AM$12:AM40)=2),0,IF($C41+$ED40&gt;($ED$11*AM$8),1,IF($C41+$D41+$E41+$F41+$ED40&gt;($ED$11*AM$8),2,IF($C41+$D41+$E41+$F41+$G41+$ED40&gt;($ED$11*AM$8),3,0))))</f>
        <v>0</v>
      </c>
      <c r="AN41" s="239">
        <f>IF(OR(SUMIF(AN$12:AN40,2,AN$12:AN40)=2,SUMIF(AN$12:AN40,1,AN$12:AN40)=1,SUM(AN$12:AN40)=1,SUM(AN$12:AN40)=2),0,IF($C41+$ED40&gt;($ED$11*AN$8),1,IF($C41+$D41+$E41+$F41+$ED40&gt;($ED$11*AN$8),2,IF($C41+$D41+$E41+$F41+$G41+$ED40&gt;($ED$11*AN$8),3,0))))</f>
        <v>0</v>
      </c>
      <c r="AO41" s="239">
        <f>IF(OR(SUMIF(AO$12:AO40,2,AO$12:AO40)=2,SUMIF(AO$12:AO40,1,AO$12:AO40)=1,SUM(AO$12:AO40)=1,SUM(AO$12:AO40)=2),0,IF($C41+$ED40&gt;($ED$11*AO$8),1,IF($C41+$D41+$E41+$F41+$ED40&gt;($ED$11*AO$8),2,IF($C41+$D41+$E41+$F41+$G41+$ED40&gt;($ED$11*AO$8),3,0))))</f>
        <v>0</v>
      </c>
      <c r="AP41" s="239">
        <f>IF(OR(SUMIF(AP$12:AP40,2,AP$12:AP40)=2,SUMIF(AP$12:AP40,1,AP$12:AP40)=1,SUM(AP$12:AP40)=1,SUM(AP$12:AP40)=2),0,IF($C41+$ED40&gt;($ED$11*AP$8),1,IF($C41+$D41+$E41+$F41+$ED40&gt;($ED$11*AP$8),2,IF($C41+$D41+$E41+$F41+$G41+$ED40&gt;($ED$11*AP$8),3,0))))</f>
        <v>0</v>
      </c>
      <c r="AQ41" s="239">
        <f>IF(OR(SUMIF(AQ$12:AQ40,2,AQ$12:AQ40)=2,SUMIF(AQ$12:AQ40,1,AQ$12:AQ40)=1,SUM(AQ$12:AQ40)=1,SUM(AQ$12:AQ40)=2),0,IF($C41+$ED40&gt;($ED$11*AQ$8),1,IF($C41+$D41+$E41+$F41+$ED40&gt;($ED$11*AQ$8),2,IF($C41+$D41+$E41+$F41+$G41+$ED40&gt;($ED$11*AQ$8),3,0))))</f>
        <v>0</v>
      </c>
      <c r="AR41" s="239">
        <f>IF(OR(SUMIF(AR$12:AR40,2,AR$12:AR40)=2,SUMIF(AR$12:AR40,1,AR$12:AR40)=1,SUM(AR$12:AR40)=1,SUM(AR$12:AR40)=2),0,IF($C41+$ED40&gt;($ED$11*AR$8),1,IF($C41+$D41+$E41+$F41+$ED40&gt;($ED$11*AR$8),2,IF($C41+$D41+$E41+$F41+$G41+$ED40&gt;($ED$11*AR$8),3,0))))</f>
        <v>0</v>
      </c>
      <c r="AS41" s="239">
        <f>IF(OR(SUMIF(AS$12:AS40,2,AS$12:AS40)=2,SUMIF(AS$12:AS40,1,AS$12:AS40)=1,SUM(AS$12:AS40)=1,SUM(AS$12:AS40)=2),0,IF($C41+$ED40&gt;($ED$11*AS$8),1,IF($C41+$D41+$E41+$F41+$ED40&gt;($ED$11*AS$8),2,IF($C41+$D41+$E41+$F41+$G41+$ED40&gt;($ED$11*AS$8),3,0))))</f>
        <v>0</v>
      </c>
      <c r="AT41" s="239">
        <f>IF(OR(SUMIF(AT$12:AT40,2,AT$12:AT40)=2,SUMIF(AT$12:AT40,1,AT$12:AT40)=1,SUM(AT$12:AT40)=1,SUM(AT$12:AT40)=2),0,IF($C41+$ED40&gt;($ED$11*AT$8),1,IF($C41+$D41+$E41+$F41+$ED40&gt;($ED$11*AT$8),2,IF($C41+$D41+$E41+$F41+$G41+$ED40&gt;($ED$11*AT$8),3,0))))</f>
        <v>0</v>
      </c>
      <c r="AU41" s="239">
        <f>IF(OR(SUMIF(AU$12:AU40,2,AU$12:AU40)=2,SUMIF(AU$12:AU40,1,AU$12:AU40)=1,SUM(AU$12:AU40)=1,SUM(AU$12:AU40)=2),0,IF($C41+$ED40&gt;($ED$11*AU$8),1,IF($C41+$D41+$E41+$F41+$ED40&gt;($ED$11*AU$8),2,IF($C41+$D41+$E41+$F41+$G41+$ED40&gt;($ED$11*AU$8),3,0))))</f>
        <v>0</v>
      </c>
      <c r="AV41" s="239">
        <f>IF(OR(SUMIF(AV$12:AV40,2,AV$12:AV40)=2,SUMIF(AV$12:AV40,1,AV$12:AV40)=1,SUM(AV$12:AV40)=1,SUM(AV$12:AV40)=2),0,IF($C41+$ED40&gt;($ED$11*AV$8),1,IF($C41+$D41+$E41+$F41+$ED40&gt;($ED$11*AV$8),2,IF($C41+$D41+$E41+$F41+$G41+$ED40&gt;($ED$11*AV$8),3,0))))</f>
        <v>0</v>
      </c>
      <c r="AW41" s="239">
        <f>IF(OR(SUMIF(AW$12:AW40,2,AW$12:AW40)=2,SUMIF(AW$12:AW40,1,AW$12:AW40)=1,SUM(AW$12:AW40)=1,SUM(AW$12:AW40)=2),0,IF($C41+$ED40&gt;($ED$11*AW$8),1,IF($C41+$D41+$E41+$F41+$ED40&gt;($ED$11*AW$8),2,IF($C41+$D41+$E41+$F41+$G41+$ED40&gt;($ED$11*AW$8),3,0))))</f>
        <v>0</v>
      </c>
      <c r="AX41" s="239">
        <f>IF(OR(SUMIF(AX$12:AX40,2,AX$12:AX40)=2,SUMIF(AX$12:AX40,1,AX$12:AX40)=1,SUM(AX$12:AX40)=1,SUM(AX$12:AX40)=2),0,IF($C41+$ED40&gt;($ED$11*AX$8),1,IF($C41+$D41+$E41+$F41+$ED40&gt;($ED$11*AX$8),2,IF($C41+$D41+$E41+$F41+$G41+$ED40&gt;($ED$11*AX$8),3,0))))</f>
        <v>0</v>
      </c>
      <c r="AY41" s="239">
        <f>IF(OR(SUMIF(AY$12:AY40,2,AY$12:AY40)=2,SUMIF(AY$12:AY40,1,AY$12:AY40)=1,SUM(AY$12:AY40)=1,SUM(AY$12:AY40)=2),0,IF($C41+$ED40&gt;($ED$11*AY$8),1,IF($C41+$D41+$E41+$F41+$ED40&gt;($ED$11*AY$8),2,IF($C41+$D41+$E41+$F41+$G41+$ED40&gt;($ED$11*AY$8),3,0))))</f>
        <v>0</v>
      </c>
      <c r="AZ41" s="239">
        <f>IF(OR(SUMIF(AZ$12:AZ40,2,AZ$12:AZ40)=2,SUMIF(AZ$12:AZ40,1,AZ$12:AZ40)=1,SUM(AZ$12:AZ40)=1,SUM(AZ$12:AZ40)=2),0,IF($C41+$ED40&gt;($ED$11*AZ$8),1,IF($C41+$D41+$E41+$F41+$ED40&gt;($ED$11*AZ$8),2,IF($C41+$D41+$E41+$F41+$G41+$ED40&gt;($ED$11*AZ$8),3,0))))</f>
        <v>0</v>
      </c>
      <c r="BA41" s="239">
        <f>IF(OR(SUMIF(BA$12:BA40,2,BA$12:BA40)=2,SUMIF(BA$12:BA40,1,BA$12:BA40)=1,SUM(BA$12:BA40)=1,SUM(BA$12:BA40)=2),0,IF($C41+$ED40&gt;($ED$11*BA$8),1,IF($C41+$D41+$E41+$F41+$ED40&gt;($ED$11*BA$8),2,IF($C41+$D41+$E41+$F41+$G41+$ED40&gt;($ED$11*BA$8),3,0))))</f>
        <v>0</v>
      </c>
      <c r="BB41" s="239">
        <f>IF(OR(SUMIF(BB$12:BB40,2,BB$12:BB40)=2,SUMIF(BB$12:BB40,1,BB$12:BB40)=1,SUM(BB$12:BB40)=1,SUM(BB$12:BB40)=2),0,IF($C41+$ED40&gt;($ED$11*BB$8),1,IF($C41+$D41+$E41+$F41+$ED40&gt;($ED$11*BB$8),2,IF($C41+$D41+$E41+$F41+$G41+$ED40&gt;($ED$11*BB$8),3,0))))</f>
        <v>0</v>
      </c>
      <c r="BC41" s="239">
        <f>IF(OR(SUMIF(BC$12:BC40,2,BC$12:BC40)=2,SUMIF(BC$12:BC40,1,BC$12:BC40)=1,SUM(BC$12:BC40)=1,SUM(BC$12:BC40)=2),0,IF($C41+$ED40&gt;($ED$11*BC$8),1,IF($C41+$D41+$E41+$F41+$ED40&gt;($ED$11*BC$8),2,IF($C41+$D41+$E41+$F41+$G41+$ED40&gt;($ED$11*BC$8),3,0))))</f>
        <v>0</v>
      </c>
      <c r="BD41" s="239">
        <f>IF(OR(SUMIF(BD$12:BD40,2,BD$12:BD40)=2,SUMIF(BD$12:BD40,1,BD$12:BD40)=1,SUM(BD$12:BD40)=1,SUM(BD$12:BD40)=2),0,IF($C41+$ED40&gt;($ED$11*BD$8),1,IF($C41+$D41+$E41+$F41+$ED40&gt;($ED$11*BD$8),2,IF($C41+$D41+$E41+$F41+$G41+$ED40&gt;($ED$11*BD$8),3,0))))</f>
        <v>0</v>
      </c>
      <c r="BE41" s="239">
        <f>IF(OR(SUMIF(BE$12:BE40,2,BE$12:BE40)=2,SUMIF(BE$12:BE40,1,BE$12:BE40)=1,SUM(BE$12:BE40)=1,SUM(BE$12:BE40)=2),0,IF($C41+$ED40&gt;($ED$11*BE$8),1,IF($C41+$D41+$E41+$F41+$ED40&gt;($ED$11*BE$8),2,IF($C41+$D41+$E41+$F41+$G41+$ED40&gt;($ED$11*BE$8),3,0))))</f>
        <v>0</v>
      </c>
      <c r="BF41" s="239">
        <f>IF(OR(SUMIF(BF$12:BF40,2,BF$12:BF40)=2,SUMIF(BF$12:BF40,1,BF$12:BF40)=1,SUM(BF$12:BF40)=1,SUM(BF$12:BF40)=2),0,IF($C41+$ED40&gt;($ED$11*BF$8),1,IF($C41+$D41+$E41+$F41+$ED40&gt;($ED$11*BF$8),2,IF($C41+$D41+$E41+$F41+$G41+$ED40&gt;($ED$11*BF$8),3,0))))</f>
        <v>0</v>
      </c>
      <c r="BG41" s="239">
        <f>IF(OR(SUMIF(BG$12:BG40,2,BG$12:BG40)=2,SUMIF(BG$12:BG40,1,BG$12:BG40)=1,SUM(BG$12:BG40)=1,SUM(BG$12:BG40)=2),0,IF($C41+$ED40&gt;($ED$11*BG$8),1,IF($C41+$D41+$E41+$F41+$ED40&gt;($ED$11*BG$8),2,IF($C41+$D41+$E41+$F41+$G41+$ED40&gt;($ED$11*BG$8),3,0))))</f>
        <v>0</v>
      </c>
      <c r="BH41" s="239">
        <f>IF(OR(SUMIF(BH$12:BH40,2,BH$12:BH40)=2,SUMIF(BH$12:BH40,1,BH$12:BH40)=1,SUM(BH$12:BH40)=1,SUM(BH$12:BH40)=2),0,IF($C41+$ED40&gt;($ED$11*BH$8),1,IF($C41+$D41+$E41+$F41+$ED40&gt;($ED$11*BH$8),2,IF($C41+$D41+$E41+$F41+$G41+$ED40&gt;($ED$11*BH$8),3,0))))</f>
        <v>0</v>
      </c>
      <c r="BI41" s="239">
        <f>IF(OR(SUMIF(BI$12:BI40,2,BI$12:BI40)=2,SUMIF(BI$12:BI40,1,BI$12:BI40)=1,SUM(BI$12:BI40)=1,SUM(BI$12:BI40)=2),0,IF($C41+$ED40&gt;($ED$11*BI$8),1,IF($C41+$D41+$E41+$F41+$ED40&gt;($ED$11*BI$8),2,IF($C41+$D41+$E41+$F41+$G41+$ED40&gt;($ED$11*BI$8),3,0))))</f>
        <v>0</v>
      </c>
      <c r="BJ41" s="239">
        <f>IF(OR(SUMIF(BJ$12:BJ40,2,BJ$12:BJ40)=2,SUMIF(BJ$12:BJ40,1,BJ$12:BJ40)=1,SUM(BJ$12:BJ40)=1,SUM(BJ$12:BJ40)=2),0,IF($C41+$ED40&gt;($ED$11*BJ$8),1,IF($C41+$D41+$E41+$F41+$ED40&gt;($ED$11*BJ$8),2,IF($C41+$D41+$E41+$F41+$G41+$ED40&gt;($ED$11*BJ$8),3,0))))</f>
        <v>0</v>
      </c>
      <c r="BK41" s="239">
        <f>IF(OR(SUMIF(BK$12:BK40,2,BK$12:BK40)=2,SUMIF(BK$12:BK40,1,BK$12:BK40)=1,SUM(BK$12:BK40)=1,SUM(BK$12:BK40)=2),0,IF($C41+$ED40&gt;($ED$11*BK$8),1,IF($C41+$D41+$E41+$F41+$ED40&gt;($ED$11*BK$8),2,IF($C41+$D41+$E41+$F41+$G41+$ED40&gt;($ED$11*BK$8),3,0))))</f>
        <v>0</v>
      </c>
      <c r="BL41" s="239">
        <f>IF(OR(SUMIF(BL$12:BL40,2,BL$12:BL40)=2,SUMIF(BL$12:BL40,1,BL$12:BL40)=1,SUM(BL$12:BL40)=1,SUM(BL$12:BL40)=2),0,IF($C41+$ED40&gt;($ED$11*BL$8),1,IF($C41+$D41+$E41+$F41+$ED40&gt;($ED$11*BL$8),2,IF($C41+$D41+$E41+$F41+$G41+$ED40&gt;($ED$11*BL$8),3,0))))</f>
        <v>0</v>
      </c>
      <c r="BM41" s="239">
        <f>IF(OR(SUMIF(BM$12:BM40,2,BM$12:BM40)=2,SUMIF(BM$12:BM40,1,BM$12:BM40)=1,SUM(BM$12:BM40)=1,SUM(BM$12:BM40)=2),0,IF($C41+$ED40&gt;($ED$11*BM$8),1,IF($C41+$D41+$E41+$F41+$ED40&gt;($ED$11*BM$8),2,IF($C41+$D41+$E41+$F41+$G41+$ED40&gt;($ED$11*BM$8),3,0))))</f>
        <v>0</v>
      </c>
      <c r="BN41" s="239">
        <f>IF(OR(SUMIF(BN$12:BN40,2,BN$12:BN40)=2,SUMIF(BN$12:BN40,1,BN$12:BN40)=1,SUM(BN$12:BN40)=1,SUM(BN$12:BN40)=2),0,IF($C41+$ED40&gt;($ED$11*BN$8),1,IF($C41+$D41+$E41+$F41+$ED40&gt;($ED$11*BN$8),2,IF($C41+$D41+$E41+$F41+$G41+$ED40&gt;($ED$11*BN$8),3,0))))</f>
        <v>0</v>
      </c>
      <c r="BO41" s="239">
        <f>IF(OR(SUMIF(BO$12:BO40,2,BO$12:BO40)=2,SUMIF(BO$12:BO40,1,BO$12:BO40)=1,SUM(BO$12:BO40)=1,SUM(BO$12:BO40)=2),0,IF($C41+$ED40&gt;($ED$11*BO$8),1,IF($C41+$D41+$E41+$F41+$ED40&gt;($ED$11*BO$8),2,IF($C41+$D41+$E41+$F41+$G41+$ED40&gt;($ED$11*BO$8),3,0))))</f>
        <v>0</v>
      </c>
      <c r="BP41" s="239">
        <f>IF(OR(SUMIF(BP$12:BP40,2,BP$12:BP40)=2,SUMIF(BP$12:BP40,1,BP$12:BP40)=1,SUM(BP$12:BP40)=1,SUM(BP$12:BP40)=2),0,IF($C41+$ED40&gt;($ED$11*BP$8),1,IF($C41+$D41+$E41+$F41+$ED40&gt;($ED$11*BP$8),2,IF($C41+$D41+$E41+$F41+$G41+$ED40&gt;($ED$11*BP$8),3,0))))</f>
        <v>0</v>
      </c>
      <c r="BQ41" s="239">
        <f>IF(OR(SUMIF(BQ$12:BQ40,2,BQ$12:BQ40)=2,SUMIF(BQ$12:BQ40,1,BQ$12:BQ40)=1,SUM(BQ$12:BQ40)=1,SUM(BQ$12:BQ40)=2),0,IF($C41+$ED40&gt;($ED$11*BQ$8),1,IF($C41+$D41+$E41+$F41+$ED40&gt;($ED$11*BQ$8),2,IF($C41+$D41+$E41+$F41+$G41+$ED40&gt;($ED$11*BQ$8),3,0))))</f>
        <v>0</v>
      </c>
      <c r="BR41" s="239">
        <f>IF(OR(SUMIF(BR$12:BR40,2,BR$12:BR40)=2,SUMIF(BR$12:BR40,1,BR$12:BR40)=1,SUM(BR$12:BR40)=1,SUM(BR$12:BR40)=2),0,IF($C41+$ED40&gt;($ED$11*BR$8),1,IF($C41+$D41+$E41+$F41+$ED40&gt;($ED$11*BR$8),2,IF($C41+$D41+$E41+$F41+$G41+$ED40&gt;($ED$11*BR$8),3,0))))</f>
        <v>0</v>
      </c>
      <c r="BS41" s="239">
        <f>IF(OR(SUMIF(BS$12:BS40,2,BS$12:BS40)=2,SUMIF(BS$12:BS40,1,BS$12:BS40)=1,SUM(BS$12:BS40)=1,SUM(BS$12:BS40)=2),0,IF($C41+$ED40&gt;($ED$11*BS$8),1,IF($C41+$D41+$E41+$F41+$ED40&gt;($ED$11*BS$8),2,IF($C41+$D41+$E41+$F41+$G41+$ED40&gt;($ED$11*BS$8),3,0))))</f>
        <v>0</v>
      </c>
      <c r="BT41" s="239">
        <f>IF(OR(SUMIF(BT$12:BT40,2,BT$12:BT40)=2,SUMIF(BT$12:BT40,1,BT$12:BT40)=1,SUM(BT$12:BT40)=1,SUM(BT$12:BT40)=2),0,IF($C41+$ED40&gt;($ED$11*BT$8),1,IF($C41+$D41+$E41+$F41+$ED40&gt;($ED$11*BT$8),2,IF($C41+$D41+$E41+$F41+$G41+$ED40&gt;($ED$11*BT$8),3,0))))</f>
        <v>0</v>
      </c>
      <c r="BU41" s="239">
        <f>IF(OR(SUMIF(BU$12:BU40,2,BU$12:BU40)=2,SUMIF(BU$12:BU40,1,BU$12:BU40)=1,SUM(BU$12:BU40)=1,SUM(BU$12:BU40)=2),0,IF($C41+$ED40&gt;($ED$11*BU$8),1,IF($C41+$D41+$E41+$F41+$ED40&gt;($ED$11*BU$8),2,IF($C41+$D41+$E41+$F41+$G41+$ED40&gt;($ED$11*BU$8),3,0))))</f>
        <v>0</v>
      </c>
      <c r="BV41" s="239">
        <f>IF(OR(SUMIF(BV$12:BV40,2,BV$12:BV40)=2,SUMIF(BV$12:BV40,1,BV$12:BV40)=1,SUM(BV$12:BV40)=1,SUM(BV$12:BV40)=2),0,IF($C41+$ED40&gt;($ED$11*BV$8),1,IF($C41+$D41+$E41+$F41+$ED40&gt;($ED$11*BV$8),2,IF($C41+$D41+$E41+$F41+$G41+$ED40&gt;($ED$11*BV$8),3,0))))</f>
        <v>0</v>
      </c>
      <c r="BW41" s="239">
        <f>IF(OR(SUMIF(BW$12:BW40,2,BW$12:BW40)=2,SUMIF(BW$12:BW40,1,BW$12:BW40)=1,SUM(BW$12:BW40)=1,SUM(BW$12:BW40)=2),0,IF($C41+$ED40&gt;($ED$11*BW$8),1,IF($C41+$D41+$E41+$F41+$ED40&gt;($ED$11*BW$8),2,IF($C41+$D41+$E41+$F41+$G41+$ED40&gt;($ED$11*BW$8),3,0))))</f>
        <v>0</v>
      </c>
      <c r="BX41" s="239">
        <f>IF(OR(SUMIF(BX$12:BX40,2,BX$12:BX40)=2,SUMIF(BX$12:BX40,1,BX$12:BX40)=1,SUM(BX$12:BX40)=1,SUM(BX$12:BX40)=2),0,IF($C41+$ED40&gt;($ED$11*BX$8),1,IF($C41+$D41+$E41+$F41+$ED40&gt;($ED$11*BX$8),2,IF($C41+$D41+$E41+$F41+$G41+$ED40&gt;($ED$11*BX$8),3,0))))</f>
        <v>0</v>
      </c>
      <c r="BY41" s="239">
        <f>IF(OR(SUMIF(BY$12:BY40,2,BY$12:BY40)=2,SUMIF(BY$12:BY40,1,BY$12:BY40)=1,SUM(BY$12:BY40)=1,SUM(BY$12:BY40)=2),0,IF($C41+$ED40&gt;($ED$11*BY$8),1,IF($C41+$D41+$E41+$F41+$ED40&gt;($ED$11*BY$8),2,IF($C41+$D41+$E41+$F41+$G41+$ED40&gt;($ED$11*BY$8),3,0))))</f>
        <v>0</v>
      </c>
      <c r="BZ41" s="239">
        <f>IF(OR(SUMIF(BZ$12:BZ40,2,BZ$12:BZ40)=2,SUMIF(BZ$12:BZ40,1,BZ$12:BZ40)=1,SUM(BZ$12:BZ40)=1,SUM(BZ$12:BZ40)=2),0,IF($C41+$ED40&gt;($ED$11*BZ$8),1,IF($C41+$D41+$E41+$F41+$ED40&gt;($ED$11*BZ$8),2,IF($C41+$D41+$E41+$F41+$G41+$ED40&gt;($ED$11*BZ$8),3,0))))</f>
        <v>0</v>
      </c>
      <c r="CA41" s="239">
        <f>IF(OR(SUMIF(CA$12:CA40,2,CA$12:CA40)=2,SUMIF(CA$12:CA40,1,CA$12:CA40)=1,SUM(CA$12:CA40)=1,SUM(CA$12:CA40)=2),0,IF($C41+$ED40&gt;($ED$11*CA$8),1,IF($C41+$D41+$E41+$F41+$ED40&gt;($ED$11*CA$8),2,IF($C41+$D41+$E41+$F41+$G41+$ED40&gt;($ED$11*CA$8),3,0))))</f>
        <v>0</v>
      </c>
      <c r="CB41" s="239">
        <f>IF(OR(SUMIF(CB$12:CB40,2,CB$12:CB40)=2,SUMIF(CB$12:CB40,1,CB$12:CB40)=1,SUM(CB$12:CB40)=1,SUM(CB$12:CB40)=2),0,IF($C41+$ED40&gt;($ED$11*CB$8),1,IF($C41+$D41+$E41+$F41+$ED40&gt;($ED$11*CB$8),2,IF($C41+$D41+$E41+$F41+$G41+$ED40&gt;($ED$11*CB$8),3,0))))</f>
        <v>0</v>
      </c>
      <c r="CC41" s="239">
        <f>IF(OR(SUMIF(CC$12:CC40,2,CC$12:CC40)=2,SUMIF(CC$12:CC40,1,CC$12:CC40)=1,SUM(CC$12:CC40)=1,SUM(CC$12:CC40)=2),0,IF($C41+$ED40&gt;($ED$11*CC$8),1,IF($C41+$D41+$E41+$F41+$ED40&gt;($ED$11*CC$8),2,IF($C41+$D41+$E41+$F41+$G41+$ED40&gt;($ED$11*CC$8),3,0))))</f>
        <v>0</v>
      </c>
      <c r="CD41" s="239">
        <f>IF(OR(SUMIF(CD$12:CD40,2,CD$12:CD40)=2,SUMIF(CD$12:CD40,1,CD$12:CD40)=1,SUM(CD$12:CD40)=1,SUM(CD$12:CD40)=2),0,IF($C41+$ED40&gt;($ED$11*CD$8),1,IF($C41+$D41+$E41+$F41+$ED40&gt;($ED$11*CD$8),2,IF($C41+$D41+$E41+$F41+$G41+$ED40&gt;($ED$11*CD$8),3,0))))</f>
        <v>0</v>
      </c>
      <c r="CE41" s="239">
        <f>IF(OR(SUMIF(CE$12:CE40,2,CE$12:CE40)=2,SUMIF(CE$12:CE40,1,CE$12:CE40)=1,SUM(CE$12:CE40)=1,SUM(CE$12:CE40)=2),0,IF($C41+$ED40&gt;($ED$11*CE$8),1,IF($C41+$D41+$E41+$F41+$ED40&gt;($ED$11*CE$8),2,IF($C41+$D41+$E41+$F41+$G41+$ED40&gt;($ED$11*CE$8),3,0))))</f>
        <v>0</v>
      </c>
      <c r="CF41" s="239">
        <f>IF(OR(SUMIF(CF$12:CF40,2,CF$12:CF40)=2,SUMIF(CF$12:CF40,1,CF$12:CF40)=1,SUM(CF$12:CF40)=1,SUM(CF$12:CF40)=2),0,IF($C41+$ED40&gt;($ED$11*CF$8),1,IF($C41+$D41+$E41+$F41+$ED40&gt;($ED$11*CF$8),2,IF($C41+$D41+$E41+$F41+$G41+$ED40&gt;($ED$11*CF$8),3,0))))</f>
        <v>0</v>
      </c>
      <c r="CG41" s="239">
        <f>IF(OR(SUMIF(CG$12:CG40,2,CG$12:CG40)=2,SUMIF(CG$12:CG40,1,CG$12:CG40)=1,SUM(CG$12:CG40)=1,SUM(CG$12:CG40)=2),0,IF($C41+$ED40&gt;($ED$11*CG$8),1,IF($C41+$D41+$E41+$F41+$ED40&gt;($ED$11*CG$8),2,IF($C41+$D41+$E41+$F41+$G41+$ED40&gt;($ED$11*CG$8),3,0))))</f>
        <v>0</v>
      </c>
      <c r="CH41" s="239">
        <f>IF(OR(SUMIF(CH$12:CH40,2,CH$12:CH40)=2,SUMIF(CH$12:CH40,1,CH$12:CH40)=1,SUM(CH$12:CH40)=1,SUM(CH$12:CH40)=2),0,IF($C41+$ED40&gt;($ED$11*CH$8),1,IF($C41+$D41+$E41+$F41+$ED40&gt;($ED$11*CH$8),2,IF($C41+$D41+$E41+$F41+$G41+$ED40&gt;($ED$11*CH$8),3,0))))</f>
        <v>0</v>
      </c>
      <c r="CI41" s="239">
        <f>IF(OR(SUMIF(CI$12:CI40,2,CI$12:CI40)=2,SUMIF(CI$12:CI40,1,CI$12:CI40)=1,SUM(CI$12:CI40)=1,SUM(CI$12:CI40)=2),0,IF($C41+$ED40&gt;($ED$11*CI$8),1,IF($C41+$D41+$E41+$F41+$ED40&gt;($ED$11*CI$8),2,IF($C41+$D41+$E41+$F41+$G41+$ED40&gt;($ED$11*CI$8),3,0))))</f>
        <v>0</v>
      </c>
      <c r="CJ41" s="239">
        <f>IF(OR(SUMIF(CJ$12:CJ40,2,CJ$12:CJ40)=2,SUMIF(CJ$12:CJ40,1,CJ$12:CJ40)=1,SUM(CJ$12:CJ40)=1,SUM(CJ$12:CJ40)=2),0,IF($C41+$ED40&gt;($ED$11*CJ$8),1,IF($C41+$D41+$E41+$F41+$ED40&gt;($ED$11*CJ$8),2,IF($C41+$D41+$E41+$F41+$G41+$ED40&gt;($ED$11*CJ$8),3,0))))</f>
        <v>0</v>
      </c>
      <c r="CK41" s="239">
        <f>IF(OR(SUMIF(CK$12:CK40,2,CK$12:CK40)=2,SUMIF(CK$12:CK40,1,CK$12:CK40)=1,SUM(CK$12:CK40)=1,SUM(CK$12:CK40)=2),0,IF($C41+$ED40&gt;($ED$11*CK$8),1,IF($C41+$D41+$E41+$F41+$ED40&gt;($ED$11*CK$8),2,IF($C41+$D41+$E41+$F41+$G41+$ED40&gt;($ED$11*CK$8),3,0))))</f>
        <v>0</v>
      </c>
      <c r="CL41" s="239">
        <f>IF(OR(SUMIF(CL$12:CL40,2,CL$12:CL40)=2,SUMIF(CL$12:CL40,1,CL$12:CL40)=1,SUM(CL$12:CL40)=1,SUM(CL$12:CL40)=2),0,IF($C41+$ED40&gt;($ED$11*CL$8),1,IF($C41+$D41+$E41+$F41+$ED40&gt;($ED$11*CL$8),2,IF($C41+$D41+$E41+$F41+$G41+$ED40&gt;($ED$11*CL$8),3,0))))</f>
        <v>0</v>
      </c>
      <c r="CM41" s="239">
        <f>IF(OR(SUMIF(CM$12:CM40,2,CM$12:CM40)=2,SUMIF(CM$12:CM40,1,CM$12:CM40)=1,SUM(CM$12:CM40)=1,SUM(CM$12:CM40)=2),0,IF($C41+$ED40&gt;($ED$11*CM$8),1,IF($C41+$D41+$E41+$F41+$ED40&gt;($ED$11*CM$8),2,IF($C41+$D41+$E41+$F41+$G41+$ED40&gt;($ED$11*CM$8),3,0))))</f>
        <v>0</v>
      </c>
      <c r="CN41" s="239">
        <f>IF(OR(SUMIF(CN$12:CN40,2,CN$12:CN40)=2,SUMIF(CN$12:CN40,1,CN$12:CN40)=1,SUM(CN$12:CN40)=1,SUM(CN$12:CN40)=2),0,IF($C41+$ED40&gt;($ED$11*CN$8),1,IF($C41+$D41+$E41+$F41+$ED40&gt;($ED$11*CN$8),2,IF($C41+$D41+$E41+$F41+$G41+$ED40&gt;($ED$11*CN$8),3,0))))</f>
        <v>0</v>
      </c>
      <c r="CO41" s="239">
        <f>IF(OR(SUMIF(CO$12:CO40,2,CO$12:CO40)=2,SUMIF(CO$12:CO40,1,CO$12:CO40)=1,SUM(CO$12:CO40)=1,SUM(CO$12:CO40)=2),0,IF($C41+$ED40&gt;($ED$11*CO$8),1,IF($C41+$D41+$E41+$F41+$ED40&gt;($ED$11*CO$8),2,IF($C41+$D41+$E41+$F41+$G41+$ED40&gt;($ED$11*CO$8),3,0))))</f>
        <v>0</v>
      </c>
      <c r="CP41" s="239">
        <f>IF(OR(SUMIF(CP$12:CP40,2,CP$12:CP40)=2,SUMIF(CP$12:CP40,1,CP$12:CP40)=1,SUM(CP$12:CP40)=1,SUM(CP$12:CP40)=2),0,IF($C41+$ED40&gt;($ED$11*CP$8),1,IF($C41+$D41+$E41+$F41+$ED40&gt;($ED$11*CP$8),2,IF($C41+$D41+$E41+$F41+$G41+$ED40&gt;($ED$11*CP$8),3,0))))</f>
        <v>0</v>
      </c>
      <c r="CQ41" s="239">
        <f>IF(OR(SUMIF(CQ$12:CQ40,2,CQ$12:CQ40)=2,SUMIF(CQ$12:CQ40,1,CQ$12:CQ40)=1,SUM(CQ$12:CQ40)=1,SUM(CQ$12:CQ40)=2),0,IF($C41+$ED40&gt;($ED$11*CQ$8),1,IF($C41+$D41+$E41+$F41+$ED40&gt;($ED$11*CQ$8),2,IF($C41+$D41+$E41+$F41+$G41+$ED40&gt;($ED$11*CQ$8),3,0))))</f>
        <v>0</v>
      </c>
      <c r="CR41" s="239">
        <f>IF(OR(SUMIF(CR$12:CR40,2,CR$12:CR40)=2,SUMIF(CR$12:CR40,1,CR$12:CR40)=1,SUM(CR$12:CR40)=1,SUM(CR$12:CR40)=2),0,IF($C41+$ED40&gt;($ED$11*CR$8),1,IF($C41+$D41+$E41+$F41+$ED40&gt;($ED$11*CR$8),2,IF($C41+$D41+$E41+$F41+$G41+$ED40&gt;($ED$11*CR$8),3,0))))</f>
        <v>0</v>
      </c>
      <c r="CS41" s="239">
        <f>IF(OR(SUMIF(CS$12:CS40,2,CS$12:CS40)=2,SUMIF(CS$12:CS40,1,CS$12:CS40)=1,SUM(CS$12:CS40)=1,SUM(CS$12:CS40)=2),0,IF($C41+$ED40&gt;($ED$11*CS$8),1,IF($C41+$D41+$E41+$F41+$ED40&gt;($ED$11*CS$8),2,IF($C41+$D41+$E41+$F41+$G41+$ED40&gt;($ED$11*CS$8),3,0))))</f>
        <v>0</v>
      </c>
      <c r="CT41" s="239">
        <f>IF(OR(SUMIF(CT$12:CT40,2,CT$12:CT40)=2,SUMIF(CT$12:CT40,1,CT$12:CT40)=1,SUM(CT$12:CT40)=1,SUM(CT$12:CT40)=2),0,IF($C41+$ED40&gt;($ED$11*CT$8),1,IF($C41+$D41+$E41+$F41+$ED40&gt;($ED$11*CT$8),2,IF($C41+$D41+$E41+$F41+$G41+$ED40&gt;($ED$11*CT$8),3,0))))</f>
        <v>0</v>
      </c>
      <c r="CU41" s="239">
        <f>IF(OR(SUMIF(CU$12:CU40,2,CU$12:CU40)=2,SUMIF(CU$12:CU40,1,CU$12:CU40)=1,SUM(CU$12:CU40)=1,SUM(CU$12:CU40)=2),0,IF($C41+$ED40&gt;($ED$11*CU$8),1,IF($C41+$D41+$E41+$F41+$ED40&gt;($ED$11*CU$8),2,IF($C41+$D41+$E41+$F41+$G41+$ED40&gt;($ED$11*CU$8),3,0))))</f>
        <v>0</v>
      </c>
      <c r="CV41" s="239">
        <f>IF(OR(SUMIF(CV$12:CV40,2,CV$12:CV40)=2,SUMIF(CV$12:CV40,1,CV$12:CV40)=1,SUM(CV$12:CV40)=1,SUM(CV$12:CV40)=2),0,IF($C41+$ED40&gt;($ED$11*CV$8),1,IF($C41+$D41+$E41+$F41+$ED40&gt;($ED$11*CV$8),2,IF($C41+$D41+$E41+$F41+$G41+$ED40&gt;($ED$11*CV$8),3,0))))</f>
        <v>0</v>
      </c>
      <c r="CW41" s="239">
        <f>IF(OR(SUMIF(CW$12:CW40,2,CW$12:CW40)=2,SUMIF(CW$12:CW40,1,CW$12:CW40)=1,SUM(CW$12:CW40)=1,SUM(CW$12:CW40)=2),0,IF($C41+$ED40&gt;($ED$11*CW$8),1,IF($C41+$D41+$E41+$F41+$ED40&gt;($ED$11*CW$8),2,IF($C41+$D41+$E41+$F41+$G41+$ED40&gt;($ED$11*CW$8),3,0))))</f>
        <v>0</v>
      </c>
      <c r="CX41" s="239">
        <f>IF(OR(SUMIF(CX$12:CX40,2,CX$12:CX40)=2,SUMIF(CX$12:CX40,1,CX$12:CX40)=1,SUM(CX$12:CX40)=1,SUM(CX$12:CX40)=2),0,IF($C41+$ED40&gt;($ED$11*CX$8),1,IF($C41+$D41+$E41+$F41+$ED40&gt;($ED$11*CX$8),2,IF($C41+$D41+$E41+$F41+$G41+$ED40&gt;($ED$11*CX$8),3,0))))</f>
        <v>0</v>
      </c>
      <c r="CY41" s="239">
        <f>IF(OR(SUMIF(CY$12:CY40,2,CY$12:CY40)=2,SUMIF(CY$12:CY40,1,CY$12:CY40)=1,SUM(CY$12:CY40)=1,SUM(CY$12:CY40)=2),0,IF($C41+$ED40&gt;($ED$11*CY$8),1,IF($C41+$D41+$E41+$F41+$ED40&gt;($ED$11*CY$8),2,IF($C41+$D41+$E41+$F41+$G41+$ED40&gt;($ED$11*CY$8),3,0))))</f>
        <v>0</v>
      </c>
      <c r="CZ41" s="239">
        <f>IF(OR(SUMIF(CZ$12:CZ40,2,CZ$12:CZ40)=2,SUMIF(CZ$12:CZ40,1,CZ$12:CZ40)=1,SUM(CZ$12:CZ40)=1,SUM(CZ$12:CZ40)=2),0,IF($C41+$ED40&gt;($ED$11*CZ$8),1,IF($C41+$D41+$E41+$F41+$ED40&gt;($ED$11*CZ$8),2,IF($C41+$D41+$E41+$F41+$G41+$ED40&gt;($ED$11*CZ$8),3,0))))</f>
        <v>0</v>
      </c>
      <c r="DA41" s="239">
        <f>IF(OR(SUMIF(DA$12:DA40,2,DA$12:DA40)=2,SUMIF(DA$12:DA40,1,DA$12:DA40)=1,SUM(DA$12:DA40)=1,SUM(DA$12:DA40)=2),0,IF($C41+$ED40&gt;($ED$11*DA$8),1,IF($C41+$D41+$E41+$F41+$ED40&gt;($ED$11*DA$8),2,IF($C41+$D41+$E41+$F41+$G41+$ED40&gt;($ED$11*DA$8),3,0))))</f>
        <v>0</v>
      </c>
      <c r="DB41" s="239">
        <f>IF(OR(SUMIF(DB$12:DB40,2,DB$12:DB40)=2,SUMIF(DB$12:DB40,1,DB$12:DB40)=1,SUM(DB$12:DB40)=1,SUM(DB$12:DB40)=2),0,IF($C41+$ED40&gt;($ED$11*DB$8),1,IF($C41+$D41+$E41+$F41+$ED40&gt;($ED$11*DB$8),2,IF($C41+$D41+$E41+$F41+$G41+$ED40&gt;($ED$11*DB$8),3,0))))</f>
        <v>0</v>
      </c>
      <c r="DC41" s="239">
        <f>IF(OR(SUMIF(DC$12:DC40,2,DC$12:DC40)=2,SUMIF(DC$12:DC40,1,DC$12:DC40)=1,SUM(DC$12:DC40)=1,SUM(DC$12:DC40)=2),0,IF($C41+$ED40&gt;($ED$11*DC$8),1,IF($C41+$D41+$E41+$F41+$ED40&gt;($ED$11*DC$8),2,IF($C41+$D41+$E41+$F41+$G41+$ED40&gt;($ED$11*DC$8),3,0))))</f>
        <v>0</v>
      </c>
      <c r="DD41" s="239">
        <f>IF(OR(SUMIF(DD$12:DD40,2,DD$12:DD40)=2,SUMIF(DD$12:DD40,1,DD$12:DD40)=1,SUM(DD$12:DD40)=1,SUM(DD$12:DD40)=2),0,IF($C41+$ED40&gt;($ED$11*DD$8),1,IF($C41+$D41+$E41+$F41+$ED40&gt;($ED$11*DD$8),2,IF($C41+$D41+$E41+$F41+$G41+$ED40&gt;($ED$11*DD$8),3,0))))</f>
        <v>0</v>
      </c>
      <c r="DE41" s="239">
        <f>IF(OR(SUMIF(DE$12:DE40,2,DE$12:DE40)=2,SUMIF(DE$12:DE40,1,DE$12:DE40)=1,SUM(DE$12:DE40)=1,SUM(DE$12:DE40)=2),0,IF($C41+$ED40&gt;($ED$11*DE$8),1,IF($C41+$D41+$E41+$F41+$ED40&gt;($ED$11*DE$8),2,IF($C41+$D41+$E41+$F41+$G41+$ED40&gt;($ED$11*DE$8),3,0))))</f>
        <v>0</v>
      </c>
      <c r="DF41" s="239">
        <f>IF(OR(SUMIF(DF$12:DF40,2,DF$12:DF40)=2,SUMIF(DF$12:DF40,1,DF$12:DF40)=1,SUM(DF$12:DF40)=1,SUM(DF$12:DF40)=2),0,IF($C41+$ED40&gt;($ED$11*DF$8),1,IF($C41+$D41+$E41+$F41+$ED40&gt;($ED$11*DF$8),2,IF($C41+$D41+$E41+$F41+$G41+$ED40&gt;($ED$11*DF$8),3,0))))</f>
        <v>0</v>
      </c>
      <c r="DG41" s="239">
        <f>IF(OR(SUMIF(DG$12:DG40,2,DG$12:DG40)=2,SUMIF(DG$12:DG40,1,DG$12:DG40)=1,SUM(DG$12:DG40)=1,SUM(DG$12:DG40)=2),0,IF($C41+$ED40&gt;($ED$11*DG$8),1,IF($C41+$D41+$E41+$F41+$ED40&gt;($ED$11*DG$8),2,IF($C41+$D41+$E41+$F41+$G41+$ED40&gt;($ED$11*DG$8),3,0))))</f>
        <v>0</v>
      </c>
      <c r="DH41" s="239">
        <f>IF(OR(SUMIF(DH$12:DH40,2,DH$12:DH40)=2,SUMIF(DH$12:DH40,1,DH$12:DH40)=1,SUM(DH$12:DH40)=1,SUM(DH$12:DH40)=2),0,IF($C41+$ED40&gt;($ED$11*DH$8),1,IF($C41+$D41+$E41+$F41+$ED40&gt;($ED$11*DH$8),2,IF($C41+$D41+$E41+$F41+$G41+$ED40&gt;($ED$11*DH$8),3,0))))</f>
        <v>0</v>
      </c>
      <c r="DI41" s="239">
        <f>IF(OR(SUMIF(DI$12:DI40,2,DI$12:DI40)=2,SUMIF(DI$12:DI40,1,DI$12:DI40)=1,SUM(DI$12:DI40)=1,SUM(DI$12:DI40)=2),0,IF($C41+$ED40&gt;($ED$11*DI$8),1,IF($C41+$D41+$E41+$F41+$ED40&gt;($ED$11*DI$8),2,IF($C41+$D41+$E41+$F41+$G41+$ED40&gt;($ED$11*DI$8),3,0))))</f>
        <v>0</v>
      </c>
      <c r="DJ41" s="239">
        <f>IF(OR(SUMIF(DJ$12:DJ40,2,DJ$12:DJ40)=2,SUMIF(DJ$12:DJ40,1,DJ$12:DJ40)=1,SUM(DJ$12:DJ40)=1,SUM(DJ$12:DJ40)=2),0,IF($C41+$ED40&gt;($ED$11*DJ$8),1,IF($C41+$D41+$E41+$F41+$ED40&gt;($ED$11*DJ$8),2,IF($C41+$D41+$E41+$F41+$G41+$ED40&gt;($ED$11*DJ$8),3,0))))</f>
        <v>0</v>
      </c>
      <c r="DK41" s="239">
        <f>IF(OR(SUMIF(DK$12:DK40,2,DK$12:DK40)=2,SUMIF(DK$12:DK40,1,DK$12:DK40)=1,SUM(DK$12:DK40)=1,SUM(DK$12:DK40)=2),0,IF($C41+$ED40&gt;($ED$11*DK$8),1,IF($C41+$D41+$E41+$F41+$ED40&gt;($ED$11*DK$8),2,IF($C41+$D41+$E41+$F41+$G41+$ED40&gt;($ED$11*DK$8),3,0))))</f>
        <v>0</v>
      </c>
      <c r="DL41" s="239">
        <f>IF(OR(SUMIF(DL$12:DL40,2,DL$12:DL40)=2,SUMIF(DL$12:DL40,1,DL$12:DL40)=1,SUM(DL$12:DL40)=1,SUM(DL$12:DL40)=2),0,IF($C41+$ED40&gt;($ED$11*DL$8),1,IF($C41+$D41+$E41+$F41+$ED40&gt;($ED$11*DL$8),2,IF($C41+$D41+$E41+$F41+$G41+$ED40&gt;($ED$11*DL$8),3,0))))</f>
        <v>0</v>
      </c>
      <c r="DM41" s="239">
        <f>IF(OR(SUMIF(DM$12:DM40,2,DM$12:DM40)=2,SUMIF(DM$12:DM40,1,DM$12:DM40)=1,SUM(DM$12:DM40)=1,SUM(DM$12:DM40)=2),0,IF($C41+$ED40&gt;($ED$11*DM$8),1,IF($C41+$D41+$E41+$F41+$ED40&gt;($ED$11*DM$8),2,IF($C41+$D41+$E41+$F41+$G41+$ED40&gt;($ED$11*DM$8),3,0))))</f>
        <v>0</v>
      </c>
      <c r="DN41" s="239">
        <f>IF(OR(SUMIF(DN$12:DN40,2,DN$12:DN40)=2,SUMIF(DN$12:DN40,1,DN$12:DN40)=1,SUM(DN$12:DN40)=1,SUM(DN$12:DN40)=2),0,IF($C41+$ED40&gt;($ED$11*DN$8),1,IF($C41+$D41+$E41+$F41+$ED40&gt;($ED$11*DN$8),2,IF($C41+$D41+$E41+$F41+$G41+$ED40&gt;($ED$11*DN$8),3,0))))</f>
        <v>0</v>
      </c>
      <c r="DO41" s="239">
        <f>IF(OR(SUMIF(DO$12:DO40,2,DO$12:DO40)=2,SUMIF(DO$12:DO40,1,DO$12:DO40)=1,SUM(DO$12:DO40)=1,SUM(DO$12:DO40)=2),0,IF($C41+$ED40&gt;($ED$11*DO$8),1,IF($C41+$D41+$E41+$F41+$ED40&gt;($ED$11*DO$8),2,IF($C41+$D41+$E41+$F41+$G41+$ED40&gt;($ED$11*DO$8),3,0))))</f>
        <v>0</v>
      </c>
      <c r="DP41" s="239">
        <f>IF(OR(SUMIF(DP$12:DP40,2,DP$12:DP40)=2,SUMIF(DP$12:DP40,1,DP$12:DP40)=1,SUM(DP$12:DP40)=1,SUM(DP$12:DP40)=2),0,IF($C41+$ED40&gt;($ED$11*DP$8),1,IF($C41+$D41+$E41+$F41+$ED40&gt;($ED$11*DP$8),2,IF($C41+$D41+$E41+$F41+$G41+$ED40&gt;($ED$11*DP$8),3,0))))</f>
        <v>0</v>
      </c>
      <c r="DQ41" s="239">
        <f>IF(OR(SUMIF(DQ$12:DQ40,2,DQ$12:DQ40)=2,SUMIF(DQ$12:DQ40,1,DQ$12:DQ40)=1,SUM(DQ$12:DQ40)=1,SUM(DQ$12:DQ40)=2),0,IF($C41+$ED40&gt;($ED$11*DQ$8),1,IF($C41+$D41+$E41+$F41+$ED40&gt;($ED$11*DQ$8),2,IF($C41+$D41+$E41+$F41+$G41+$ED40&gt;($ED$11*DQ$8),3,0))))</f>
        <v>0</v>
      </c>
      <c r="DR41" s="239">
        <f>IF(OR(SUMIF(DR$12:DR40,2,DR$12:DR40)=2,SUMIF(DR$12:DR40,1,DR$12:DR40)=1,SUM(DR$12:DR40)=1,SUM(DR$12:DR40)=2),0,IF($C41+$ED40&gt;($ED$11*DR$8),1,IF($C41+$D41+$E41+$F41+$ED40&gt;($ED$11*DR$8),2,IF($C41+$D41+$E41+$F41+$G41+$ED40&gt;($ED$11*DR$8),3,0))))</f>
        <v>0</v>
      </c>
      <c r="DS41" s="239">
        <f>IF(OR(SUMIF(DS$12:DS40,2,DS$12:DS40)=2,SUMIF(DS$12:DS40,1,DS$12:DS40)=1,SUM(DS$12:DS40)=1,SUM(DS$12:DS40)=2),0,IF($C41+$ED40&gt;($ED$11*DS$8),1,IF($C41+$D41+$E41+$F41+$ED40&gt;($ED$11*DS$8),2,IF($C41+$D41+$E41+$F41+$G41+$ED40&gt;($ED$11*DS$8),3,0))))</f>
        <v>0</v>
      </c>
      <c r="DT41" s="239">
        <f>IF(OR(SUMIF(DT$12:DT40,2,DT$12:DT40)=2,SUMIF(DT$12:DT40,1,DT$12:DT40)=1,SUM(DT$12:DT40)=1,SUM(DT$12:DT40)=2),0,IF($C41+$ED40&gt;($ED$11*DT$8),1,IF($C41+$D41+$E41+$F41+$ED40&gt;($ED$11*DT$8),2,IF($C41+$D41+$E41+$F41+$G41+$ED40&gt;($ED$11*DT$8),3,0))))</f>
        <v>0</v>
      </c>
      <c r="DU41" s="239">
        <f>IF(OR(SUMIF(DU$12:DU40,2,DU$12:DU40)=2,SUMIF(DU$12:DU40,1,DU$12:DU40)=1,SUM(DU$12:DU40)=1,SUM(DU$12:DU40)=2),0,IF($C41+$ED40&gt;($ED$11*DU$8),1,IF($C41+$D41+$E41+$F41+$ED40&gt;($ED$11*DU$8),2,IF($C41+$D41+$E41+$F41+$G41+$ED40&gt;($ED$11*DU$8),3,0))))</f>
        <v>0</v>
      </c>
      <c r="DV41" s="239">
        <f>IF(OR(SUMIF(DV$12:DV40,2,DV$12:DV40)=2,SUMIF(DV$12:DV40,1,DV$12:DV40)=1,SUM(DV$12:DV40)=1,SUM(DV$12:DV40)=2),0,IF($C41+$ED40&gt;($ED$11*DV$8),1,IF($C41+$D41+$E41+$F41+$ED40&gt;($ED$11*DV$8),2,IF($C41+$D41+$E41+$F41+$G41+$ED40&gt;($ED$11*DV$8),3,0))))</f>
        <v>0</v>
      </c>
      <c r="DW41" s="239">
        <f>IF(OR(SUMIF(DW$12:DW40,2,DW$12:DW40)=2,SUMIF(DW$12:DW40,1,DW$12:DW40)=1,SUM(DW$12:DW40)=1,SUM(DW$12:DW40)=2),0,IF($C41+$ED40&gt;($ED$11*DW$8),1,IF($C41+$D41+$E41+$F41+$ED40&gt;($ED$11*DW$8),2,IF($C41+$D41+$E41+$F41+$G41+$ED40&gt;($ED$11*DW$8),3,0))))</f>
        <v>0</v>
      </c>
      <c r="DX41" s="239">
        <f>IF(OR(SUMIF(DX$12:DX40,2,DX$12:DX40)=2,SUMIF(DX$12:DX40,1,DX$12:DX40)=1,SUM(DX$12:DX40)=1,SUM(DX$12:DX40)=2),0,IF($C41+$ED40&gt;($ED$11*DX$8),1,IF($C41+$D41+$E41+$F41+$ED40&gt;($ED$11*DX$8),2,IF($C41+$D41+$E41+$F41+$G41+$ED40&gt;($ED$11*DX$8),3,0))))</f>
        <v>0</v>
      </c>
      <c r="DY41" s="239">
        <f>IF(OR(SUMIF(DY$12:DY40,2,DY$12:DY40)=2,SUMIF(DY$12:DY40,1,DY$12:DY40)=1,SUM(DY$12:DY40)=1,SUM(DY$12:DY40)=2),0,IF($C41+$ED40&gt;($ED$11*DY$8),1,IF($C41+$D41+$E41+$F41+$ED40&gt;($ED$11*DY$8),2,IF($C41+$D41+$E41+$F41+$G41+$ED40&gt;($ED$11*DY$8),3,0))))</f>
        <v>0</v>
      </c>
      <c r="DZ41" s="239">
        <f>IF(OR(SUMIF(DZ$12:DZ40,2,DZ$12:DZ40)=2,SUMIF(DZ$12:DZ40,1,DZ$12:DZ40)=1,SUM(DZ$12:DZ40)=1,SUM(DZ$12:DZ40)=2),0,IF($C41+$ED40&gt;($ED$11*DZ$8),1,IF($C41+$D41+$E41+$F41+$ED40&gt;($ED$11*DZ$8),2,IF($C41+$D41+$E41+$F41+$G41+$ED40&gt;($ED$11*DZ$8),3,0))))</f>
        <v>0</v>
      </c>
      <c r="EA41" s="239">
        <f>IF(OR(SUMIF(EA$12:EA40,2,EA$12:EA40)=2,SUMIF(EA$12:EA40,1,EA$12:EA40)=1,SUM(EA$12:EA40)=1,SUM(EA$12:EA40)=2),0,IF($C41+$ED40&gt;($ED$11*EA$8),1,IF($C41+$D41+$E41+$F41+$ED40&gt;($ED$11*EA$8),2,IF($C41+$D41+$E41+$F41+$G41+$ED40&gt;($ED$11*EA$8),3,0))))</f>
        <v>0</v>
      </c>
      <c r="EB41" s="239">
        <f>IF(OR(SUMIF(EB$12:EB40,2,EB$12:EB40)=2,SUMIF(EB$12:EB40,1,EB$12:EB40)=1,SUM(EB$12:EB40)=1,SUM(EB$12:EB40)=2),0,IF($C41+$ED40&gt;($ED$11*EB$8),1,IF($C41+$D41+$E41+$F41+$ED40&gt;($ED$11*EB$8),2,IF($C41+$D41+$E41+$F41+$G41+$ED40&gt;($ED$11*EB$8),3,0))))</f>
        <v>0</v>
      </c>
      <c r="EC41" s="239">
        <f>IF(OR(SUMIF(EC$12:EC40,2,EC$12:EC40)=2,SUMIF(EC$12:EC40,1,EC$12:EC40)=1,SUM(EC$12:EC40)=1,SUM(EC$12:EC40)=2),0,IF($C41+$ED40&gt;($ED$11*EC$8),1,IF($C41+$D41+$E41+$F41+$ED40&gt;($ED$11*EC$8),2,IF($C41+$D41+$E41+$F41+$G41+$ED40&gt;($ED$11*EC$8),3,0))))</f>
        <v>0</v>
      </c>
      <c r="ED41" s="197">
        <f>SUM($C$12:$F41)</f>
        <v>0</v>
      </c>
    </row>
    <row r="42" spans="1:134" ht="20.65" customHeight="1">
      <c r="A42" s="361"/>
      <c r="B42" s="362"/>
      <c r="C42" s="240">
        <f>SUM(C12:C41)</f>
        <v>0</v>
      </c>
      <c r="D42" s="240">
        <f>SUM(D12:D41)</f>
        <v>0</v>
      </c>
      <c r="E42" s="240">
        <f>SUM(E12:E41)</f>
        <v>0</v>
      </c>
      <c r="F42" s="240">
        <f>SUM(F12:F41)</f>
        <v>0</v>
      </c>
      <c r="G42" s="240">
        <f>SUM(G12:G41)</f>
        <v>0</v>
      </c>
      <c r="H42" s="241">
        <f>SUM(C42:F42)+MAX(G12:G41)</f>
        <v>0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2"/>
      <c r="AS42" s="242"/>
      <c r="AT42" s="242"/>
      <c r="AU42" s="242"/>
      <c r="AV42" s="242"/>
      <c r="AW42" s="242"/>
      <c r="AX42" s="242"/>
      <c r="AY42" s="242"/>
      <c r="AZ42" s="242"/>
      <c r="BA42" s="242"/>
      <c r="BB42" s="242"/>
      <c r="BC42" s="242"/>
      <c r="BD42" s="242"/>
      <c r="BE42" s="242"/>
      <c r="BF42" s="242"/>
      <c r="BG42" s="242"/>
      <c r="BH42" s="242"/>
      <c r="BI42" s="242"/>
      <c r="BJ42" s="242"/>
      <c r="BK42" s="242"/>
      <c r="BL42" s="242"/>
      <c r="BM42" s="242"/>
      <c r="BN42" s="242"/>
      <c r="BO42" s="242"/>
      <c r="BP42" s="242"/>
      <c r="BQ42" s="242"/>
      <c r="BR42" s="242"/>
      <c r="BS42" s="242"/>
      <c r="BT42" s="242"/>
      <c r="BU42" s="242"/>
      <c r="BV42" s="242"/>
      <c r="BW42" s="242"/>
      <c r="BX42" s="242"/>
      <c r="BY42" s="242"/>
      <c r="BZ42" s="242"/>
      <c r="CA42" s="242"/>
      <c r="CB42" s="242"/>
      <c r="CC42" s="242"/>
      <c r="CD42" s="242"/>
      <c r="CE42" s="242"/>
      <c r="CF42" s="242"/>
      <c r="CG42" s="242"/>
      <c r="CH42" s="242"/>
      <c r="CI42" s="242"/>
      <c r="CJ42" s="242"/>
      <c r="CK42" s="242"/>
      <c r="CL42" s="242"/>
      <c r="CM42" s="242"/>
      <c r="CN42" s="242"/>
      <c r="CO42" s="242"/>
      <c r="CP42" s="242"/>
      <c r="CQ42" s="242"/>
      <c r="CR42" s="242"/>
      <c r="CS42" s="242"/>
      <c r="CT42" s="242"/>
      <c r="CU42" s="242"/>
      <c r="CV42" s="242"/>
      <c r="CW42" s="242"/>
      <c r="CX42" s="242"/>
      <c r="CY42" s="242"/>
      <c r="CZ42" s="242"/>
      <c r="DA42" s="242"/>
      <c r="DB42" s="242"/>
      <c r="DC42" s="242"/>
      <c r="DD42" s="242"/>
      <c r="DE42" s="242"/>
      <c r="DF42" s="242"/>
      <c r="DG42" s="242"/>
      <c r="DH42" s="242"/>
      <c r="DI42" s="242"/>
      <c r="DJ42" s="242"/>
      <c r="DK42" s="242"/>
      <c r="DL42" s="242"/>
      <c r="DM42" s="242"/>
      <c r="DN42" s="242"/>
      <c r="DO42" s="242"/>
      <c r="DP42" s="242"/>
      <c r="DQ42" s="242"/>
      <c r="DR42" s="242"/>
      <c r="DS42" s="242"/>
      <c r="DT42" s="242"/>
      <c r="DU42" s="242"/>
      <c r="DV42" s="242"/>
      <c r="DW42" s="242"/>
      <c r="DX42" s="242"/>
      <c r="DY42" s="242"/>
      <c r="DZ42" s="242"/>
      <c r="EA42" s="242"/>
      <c r="EB42" s="242"/>
      <c r="EC42" s="242"/>
    </row>
    <row r="43" spans="1:134" ht="20.65" customHeight="1">
      <c r="A43" s="243"/>
      <c r="B43" s="236" t="s">
        <v>62</v>
      </c>
      <c r="C43" s="363">
        <f>SUM(C42:F42)</f>
        <v>0</v>
      </c>
      <c r="D43" s="363"/>
      <c r="E43" s="363"/>
      <c r="F43" s="363"/>
      <c r="G43" s="363"/>
      <c r="H43" s="364" t="s">
        <v>245</v>
      </c>
      <c r="I43" s="364"/>
      <c r="J43" s="364"/>
      <c r="K43" s="364"/>
      <c r="L43" s="364"/>
      <c r="M43" s="364"/>
      <c r="N43" s="364"/>
      <c r="O43" s="364"/>
      <c r="P43" s="364"/>
      <c r="Q43" s="364"/>
      <c r="R43" s="364"/>
      <c r="S43" s="364"/>
      <c r="T43" s="364"/>
      <c r="U43" s="364"/>
      <c r="V43" s="364"/>
      <c r="W43" s="365">
        <f>IF(MIN(C42,C43)=0,0,(C42/C43))</f>
        <v>0</v>
      </c>
      <c r="X43" s="365"/>
      <c r="Y43" s="365"/>
      <c r="Z43" s="365"/>
      <c r="AA43" s="365"/>
      <c r="AB43" s="365"/>
      <c r="AC43" s="365"/>
      <c r="AD43" s="365"/>
      <c r="AE43" s="365"/>
      <c r="AF43" s="365"/>
      <c r="AG43" s="365"/>
      <c r="AH43" s="365"/>
      <c r="AI43" s="245"/>
      <c r="AJ43" s="245"/>
      <c r="AK43" s="245"/>
      <c r="AL43" s="245"/>
      <c r="AM43" s="245"/>
      <c r="AN43" s="245"/>
      <c r="AO43" s="245"/>
      <c r="AP43" s="245"/>
      <c r="AQ43" s="245"/>
      <c r="AR43" s="245"/>
      <c r="AS43" s="245"/>
      <c r="AT43" s="245"/>
      <c r="AU43" s="245"/>
      <c r="AV43" s="245"/>
      <c r="AW43" s="245"/>
      <c r="AX43" s="245"/>
      <c r="AY43" s="245"/>
      <c r="AZ43" s="245"/>
      <c r="BA43" s="245"/>
      <c r="BB43" s="245"/>
      <c r="BC43" s="245"/>
      <c r="BD43" s="245"/>
      <c r="BE43" s="245"/>
      <c r="BF43" s="245"/>
      <c r="BG43" s="245"/>
      <c r="BH43" s="245"/>
      <c r="BI43" s="245"/>
      <c r="BJ43" s="245"/>
      <c r="BK43" s="245"/>
      <c r="BL43" s="245"/>
      <c r="BM43" s="245"/>
      <c r="BN43" s="245"/>
      <c r="BO43" s="245"/>
      <c r="BP43" s="245"/>
      <c r="BQ43" s="245"/>
      <c r="BR43" s="245"/>
      <c r="BS43" s="245"/>
      <c r="BT43" s="245"/>
      <c r="BU43" s="245"/>
      <c r="BV43" s="245"/>
      <c r="BW43" s="245"/>
      <c r="BX43" s="245"/>
      <c r="BY43" s="245"/>
      <c r="BZ43" s="245"/>
      <c r="CA43" s="245"/>
      <c r="CB43" s="245"/>
      <c r="CC43" s="245"/>
      <c r="CD43" s="245"/>
      <c r="CE43" s="245"/>
      <c r="CF43" s="245"/>
      <c r="CG43" s="245"/>
      <c r="CH43" s="245"/>
      <c r="CI43" s="245"/>
      <c r="CJ43" s="245"/>
      <c r="CK43" s="245"/>
      <c r="CL43" s="245"/>
      <c r="CM43" s="245"/>
      <c r="CN43" s="245"/>
      <c r="CO43" s="245"/>
      <c r="CP43" s="245"/>
      <c r="CQ43" s="245"/>
      <c r="CR43" s="245"/>
      <c r="CS43" s="245"/>
      <c r="CT43" s="245"/>
      <c r="CU43" s="245"/>
      <c r="CV43" s="245"/>
      <c r="CW43" s="245"/>
      <c r="CX43" s="245"/>
      <c r="CY43" s="245"/>
      <c r="CZ43" s="245"/>
      <c r="DA43" s="245"/>
      <c r="DB43" s="245"/>
      <c r="DC43" s="245"/>
      <c r="DD43" s="245"/>
      <c r="DE43" s="245"/>
      <c r="DF43" s="245"/>
      <c r="DG43" s="245"/>
      <c r="DH43" s="245"/>
      <c r="DI43" s="245"/>
      <c r="DJ43" s="245"/>
      <c r="DK43" s="245"/>
      <c r="DL43" s="245"/>
      <c r="DM43" s="245"/>
      <c r="DN43" s="245"/>
      <c r="DO43" s="245"/>
      <c r="DP43" s="245"/>
      <c r="DQ43" s="245"/>
      <c r="DR43" s="245"/>
      <c r="DS43" s="245"/>
      <c r="DT43" s="245"/>
      <c r="DU43" s="245"/>
      <c r="DV43" s="245"/>
      <c r="DW43" s="245"/>
      <c r="DX43" s="245"/>
      <c r="DY43" s="245"/>
      <c r="DZ43" s="245"/>
      <c r="EA43" s="245"/>
      <c r="EB43" s="245"/>
      <c r="EC43" s="245"/>
    </row>
  </sheetData>
  <sheetProtection password="CEBE" sheet="1" objects="1" scenarios="1" selectLockedCells="1"/>
  <mergeCells count="46">
    <mergeCell ref="DJ10:DN10"/>
    <mergeCell ref="DO10:DS10"/>
    <mergeCell ref="DT10:DX10"/>
    <mergeCell ref="DY10:EC10"/>
    <mergeCell ref="A42:B42"/>
    <mergeCell ref="CP10:CT10"/>
    <mergeCell ref="CU10:CY10"/>
    <mergeCell ref="CZ10:DD10"/>
    <mergeCell ref="DE10:DI10"/>
    <mergeCell ref="AW10:BA10"/>
    <mergeCell ref="A10:B10"/>
    <mergeCell ref="C10:G10"/>
    <mergeCell ref="H10:L10"/>
    <mergeCell ref="N10:R10"/>
    <mergeCell ref="S10:W10"/>
    <mergeCell ref="CF10:CJ10"/>
    <mergeCell ref="CK10:CO10"/>
    <mergeCell ref="BB10:BF10"/>
    <mergeCell ref="BG10:BK10"/>
    <mergeCell ref="BL10:BP10"/>
    <mergeCell ref="BQ10:BU10"/>
    <mergeCell ref="BV10:BZ10"/>
    <mergeCell ref="CA10:CE10"/>
    <mergeCell ref="A9:G9"/>
    <mergeCell ref="H9:BO9"/>
    <mergeCell ref="C43:G43"/>
    <mergeCell ref="H43:V43"/>
    <mergeCell ref="W43:AH43"/>
    <mergeCell ref="X10:AB10"/>
    <mergeCell ref="AC10:AG10"/>
    <mergeCell ref="AH10:AL10"/>
    <mergeCell ref="AM10:AQ10"/>
    <mergeCell ref="AR10:AV10"/>
    <mergeCell ref="A1:CI1"/>
    <mergeCell ref="A2:B2"/>
    <mergeCell ref="C2:G2"/>
    <mergeCell ref="H2:AM5"/>
    <mergeCell ref="AN2:BO2"/>
    <mergeCell ref="A3:B3"/>
    <mergeCell ref="C3:G4"/>
    <mergeCell ref="AN3:BO3"/>
    <mergeCell ref="A4:B4"/>
    <mergeCell ref="AN4:BO4"/>
    <mergeCell ref="A5:B5"/>
    <mergeCell ref="C5:G5"/>
    <mergeCell ref="AN5:BO5"/>
  </mergeCells>
  <conditionalFormatting sqref="H11:EC41">
    <cfRule type="expression" dxfId="4" priority="1" stopIfTrue="1">
      <formula>H$6=1</formula>
    </cfRule>
    <cfRule type="cellIs" dxfId="3" priority="2" operator="equal">
      <formula>3</formula>
    </cfRule>
    <cfRule type="cellIs" dxfId="2" priority="3" operator="equal">
      <formula>2</formula>
    </cfRule>
    <cfRule type="cellIs" dxfId="1" priority="4" operator="equal">
      <formula>1</formula>
    </cfRule>
  </conditionalFormatting>
  <printOptions horizontalCentered="1"/>
  <pageMargins left="0" right="0" top="0.5" bottom="0" header="0" footer="0"/>
  <pageSetup scale="95" orientation="landscape" horizontalDpi="200" verticalDpi="2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  <pageSetUpPr fitToPage="1"/>
  </sheetPr>
  <dimension ref="A1:AI41"/>
  <sheetViews>
    <sheetView showGridLines="0" showRowColHeaders="0" zoomScaleNormal="100" workbookViewId="0">
      <selection activeCell="N5" sqref="N5"/>
    </sheetView>
  </sheetViews>
  <sheetFormatPr defaultColWidth="8.7109375" defaultRowHeight="15"/>
  <cols>
    <col min="1" max="1" width="5.42578125" style="12" bestFit="1" customWidth="1"/>
    <col min="2" max="2" width="46.7109375" style="59" customWidth="1"/>
    <col min="3" max="27" width="5" style="12" customWidth="1"/>
    <col min="28" max="28" width="8.7109375" style="12"/>
    <col min="29" max="34" width="10.7109375" style="12" customWidth="1"/>
    <col min="35" max="35" width="5.42578125" style="12" customWidth="1"/>
    <col min="36" max="16384" width="8.7109375" style="12"/>
  </cols>
  <sheetData>
    <row r="1" spans="1:35" s="128" customFormat="1">
      <c r="AC1" s="266"/>
      <c r="AD1" s="266"/>
      <c r="AE1" s="266"/>
      <c r="AF1" s="266"/>
      <c r="AG1" s="266"/>
      <c r="AH1" s="266"/>
      <c r="AI1" s="266"/>
    </row>
    <row r="2" spans="1:35" ht="27" customHeight="1">
      <c r="A2" s="488" t="s">
        <v>304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C2" s="266"/>
      <c r="AD2" s="266"/>
      <c r="AE2" s="266"/>
      <c r="AF2" s="266"/>
      <c r="AG2" s="266"/>
      <c r="AH2" s="266"/>
      <c r="AI2" s="266"/>
    </row>
    <row r="3" spans="1:35" ht="18.399999999999999" customHeight="1">
      <c r="A3" s="492"/>
      <c r="B3" s="493"/>
      <c r="C3" s="489" t="s">
        <v>70</v>
      </c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96"/>
      <c r="P3" s="489" t="s">
        <v>71</v>
      </c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  <c r="AC3" s="266"/>
      <c r="AD3" s="266"/>
      <c r="AE3" s="266"/>
      <c r="AF3" s="266"/>
      <c r="AG3" s="266"/>
      <c r="AH3" s="266"/>
      <c r="AI3" s="266"/>
    </row>
    <row r="4" spans="1:35" ht="25.15" customHeight="1">
      <c r="A4" s="494"/>
      <c r="B4" s="495"/>
      <c r="C4" s="490" t="str">
        <f>"C/O Time prior to shut down: "&amp;SUM(C41:N42)&amp;" minutes"</f>
        <v>C/O Time prior to shut down: 0 minutes</v>
      </c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7"/>
      <c r="P4" s="491" t="str">
        <f>"C/O Time during shut down: "&amp;SUM(P41:AA42)&amp;" minutes LOST PRODUCTION"</f>
        <v>C/O Time during shut down: 0 minutes LOST PRODUCTION</v>
      </c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15">
        <f>SUM(P41:AA42)</f>
        <v>0</v>
      </c>
      <c r="AC4" s="266"/>
      <c r="AD4" s="266"/>
      <c r="AE4" s="266"/>
      <c r="AF4" s="266"/>
      <c r="AG4" s="266"/>
      <c r="AH4" s="266"/>
      <c r="AI4" s="266"/>
    </row>
    <row r="5" spans="1:35" ht="25.15" customHeight="1">
      <c r="A5" s="66" t="s">
        <v>72</v>
      </c>
      <c r="B5" s="66" t="s">
        <v>239</v>
      </c>
      <c r="C5" s="67">
        <f t="shared" ref="C5:L5" si="0">$N5+D5</f>
        <v>12</v>
      </c>
      <c r="D5" s="67">
        <f t="shared" si="0"/>
        <v>11</v>
      </c>
      <c r="E5" s="67">
        <f t="shared" si="0"/>
        <v>10</v>
      </c>
      <c r="F5" s="67">
        <f t="shared" si="0"/>
        <v>9</v>
      </c>
      <c r="G5" s="67">
        <f t="shared" si="0"/>
        <v>8</v>
      </c>
      <c r="H5" s="67">
        <f t="shared" si="0"/>
        <v>7</v>
      </c>
      <c r="I5" s="67">
        <f t="shared" si="0"/>
        <v>6</v>
      </c>
      <c r="J5" s="67">
        <f t="shared" si="0"/>
        <v>5</v>
      </c>
      <c r="K5" s="67">
        <f t="shared" si="0"/>
        <v>4</v>
      </c>
      <c r="L5" s="67">
        <f t="shared" si="0"/>
        <v>3</v>
      </c>
      <c r="M5" s="67">
        <f>$N5+N5</f>
        <v>2</v>
      </c>
      <c r="N5" s="53">
        <v>1</v>
      </c>
      <c r="O5" s="54">
        <v>0</v>
      </c>
      <c r="P5" s="53">
        <v>1</v>
      </c>
      <c r="Q5" s="67">
        <f>$P5+P5</f>
        <v>2</v>
      </c>
      <c r="R5" s="67">
        <f>$P5+Q5</f>
        <v>3</v>
      </c>
      <c r="S5" s="67">
        <f t="shared" ref="S5:AA5" si="1">$P5+R5</f>
        <v>4</v>
      </c>
      <c r="T5" s="67">
        <f t="shared" si="1"/>
        <v>5</v>
      </c>
      <c r="U5" s="67">
        <f t="shared" si="1"/>
        <v>6</v>
      </c>
      <c r="V5" s="67">
        <f t="shared" si="1"/>
        <v>7</v>
      </c>
      <c r="W5" s="67">
        <f t="shared" si="1"/>
        <v>8</v>
      </c>
      <c r="X5" s="67">
        <f t="shared" si="1"/>
        <v>9</v>
      </c>
      <c r="Y5" s="67">
        <f t="shared" si="1"/>
        <v>10</v>
      </c>
      <c r="Z5" s="67">
        <f t="shared" si="1"/>
        <v>11</v>
      </c>
      <c r="AA5" s="67">
        <f t="shared" si="1"/>
        <v>12</v>
      </c>
      <c r="AC5" s="486" t="s">
        <v>337</v>
      </c>
      <c r="AD5" s="486"/>
      <c r="AE5" s="486"/>
      <c r="AF5" s="486"/>
      <c r="AG5" s="486"/>
      <c r="AH5" s="486"/>
      <c r="AI5" s="486"/>
    </row>
    <row r="6" spans="1:35" ht="24" customHeight="1">
      <c r="A6" s="55">
        <v>1</v>
      </c>
      <c r="B6" s="56" t="s">
        <v>86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7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C6" s="487" t="s">
        <v>338</v>
      </c>
      <c r="AD6" s="487"/>
      <c r="AE6" s="487"/>
      <c r="AF6" s="487"/>
      <c r="AG6" s="487"/>
      <c r="AH6" s="487"/>
      <c r="AI6" s="487"/>
    </row>
    <row r="7" spans="1:35" ht="24" customHeight="1">
      <c r="A7" s="55">
        <v>2</v>
      </c>
      <c r="B7" s="56" t="s">
        <v>87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7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C7" s="487" t="s">
        <v>339</v>
      </c>
      <c r="AD7" s="487"/>
      <c r="AE7" s="487"/>
      <c r="AF7" s="487"/>
      <c r="AG7" s="487"/>
      <c r="AH7" s="487"/>
      <c r="AI7" s="487"/>
    </row>
    <row r="8" spans="1:35" ht="24" customHeight="1">
      <c r="A8" s="55">
        <v>3</v>
      </c>
      <c r="B8" s="56" t="s">
        <v>88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7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C8" s="487" t="s">
        <v>340</v>
      </c>
      <c r="AD8" s="487"/>
      <c r="AE8" s="487"/>
      <c r="AF8" s="487"/>
      <c r="AG8" s="487"/>
      <c r="AH8" s="487"/>
      <c r="AI8" s="487"/>
    </row>
    <row r="9" spans="1:35" ht="24" customHeight="1">
      <c r="A9" s="55">
        <v>4</v>
      </c>
      <c r="B9" s="56" t="s">
        <v>89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7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C9" s="487" t="s">
        <v>341</v>
      </c>
      <c r="AD9" s="487"/>
      <c r="AE9" s="487"/>
      <c r="AF9" s="487"/>
      <c r="AG9" s="487"/>
      <c r="AH9" s="487"/>
      <c r="AI9" s="487"/>
    </row>
    <row r="10" spans="1:35" ht="24" customHeight="1">
      <c r="A10" s="55">
        <v>5</v>
      </c>
      <c r="B10" s="56" t="s">
        <v>90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7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C10" s="487" t="s">
        <v>342</v>
      </c>
      <c r="AD10" s="487"/>
      <c r="AE10" s="487"/>
      <c r="AF10" s="487"/>
      <c r="AG10" s="487"/>
      <c r="AH10" s="487"/>
      <c r="AI10" s="487"/>
    </row>
    <row r="11" spans="1:35" ht="24" customHeight="1">
      <c r="A11" s="55">
        <v>6</v>
      </c>
      <c r="B11" s="56" t="s">
        <v>40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C11" s="487" t="s">
        <v>343</v>
      </c>
      <c r="AD11" s="487"/>
      <c r="AE11" s="487"/>
      <c r="AF11" s="487"/>
      <c r="AG11" s="487"/>
      <c r="AH11" s="487"/>
      <c r="AI11" s="487"/>
    </row>
    <row r="12" spans="1:35" ht="24" customHeight="1">
      <c r="A12" s="55">
        <v>7</v>
      </c>
      <c r="B12" s="56" t="s">
        <v>41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7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C12" s="487" t="s">
        <v>344</v>
      </c>
      <c r="AD12" s="487"/>
      <c r="AE12" s="487"/>
      <c r="AF12" s="487"/>
      <c r="AG12" s="487"/>
      <c r="AH12" s="487"/>
      <c r="AI12" s="487"/>
    </row>
    <row r="13" spans="1:35" ht="24" customHeight="1">
      <c r="A13" s="55">
        <v>8</v>
      </c>
      <c r="B13" s="56" t="s">
        <v>42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7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C13" s="487" t="s">
        <v>345</v>
      </c>
      <c r="AD13" s="487"/>
      <c r="AE13" s="487"/>
      <c r="AF13" s="487"/>
      <c r="AG13" s="487"/>
      <c r="AH13" s="487"/>
      <c r="AI13" s="487"/>
    </row>
    <row r="14" spans="1:35" ht="24" customHeight="1">
      <c r="A14" s="55">
        <v>9</v>
      </c>
      <c r="B14" s="56" t="s">
        <v>43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</row>
    <row r="15" spans="1:35" ht="24" customHeight="1">
      <c r="A15" s="55">
        <v>10</v>
      </c>
      <c r="B15" s="56" t="s">
        <v>44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</row>
    <row r="16" spans="1:35" ht="24" customHeight="1">
      <c r="A16" s="55">
        <v>11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7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</row>
    <row r="17" spans="1:27" ht="24" customHeight="1">
      <c r="A17" s="55">
        <v>12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7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</row>
    <row r="18" spans="1:27" ht="24" customHeight="1">
      <c r="A18" s="55">
        <v>13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</row>
    <row r="19" spans="1:27" ht="24" customHeight="1">
      <c r="A19" s="55">
        <v>14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</row>
    <row r="20" spans="1:27" ht="24" customHeight="1">
      <c r="A20" s="55">
        <v>15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7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</row>
    <row r="21" spans="1:27" ht="24" customHeight="1">
      <c r="A21" s="55">
        <v>16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7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1:27" ht="24" customHeight="1">
      <c r="A22" s="55">
        <v>17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7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</row>
    <row r="23" spans="1:27" ht="24" customHeight="1">
      <c r="A23" s="55">
        <v>18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7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</row>
    <row r="24" spans="1:27" ht="24" customHeight="1">
      <c r="A24" s="55">
        <v>19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7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</row>
    <row r="25" spans="1:27" ht="24" customHeight="1">
      <c r="A25" s="55">
        <v>20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7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</row>
    <row r="26" spans="1:27" ht="24" customHeight="1">
      <c r="A26" s="55">
        <v>21</v>
      </c>
      <c r="B26" s="58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7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</row>
    <row r="27" spans="1:27" ht="24" customHeight="1">
      <c r="A27" s="55">
        <v>22</v>
      </c>
      <c r="B27" s="58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7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</row>
    <row r="28" spans="1:27" ht="24" customHeight="1">
      <c r="A28" s="55">
        <v>23</v>
      </c>
      <c r="B28" s="58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7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</row>
    <row r="29" spans="1:27" ht="24" customHeight="1">
      <c r="A29" s="55">
        <v>24</v>
      </c>
      <c r="B29" s="58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7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</row>
    <row r="41" spans="3:27">
      <c r="C41" s="15">
        <f t="shared" ref="C41:AA41" si="2">COUNTA(C6:C29)*C5</f>
        <v>0</v>
      </c>
      <c r="D41" s="15">
        <f t="shared" si="2"/>
        <v>0</v>
      </c>
      <c r="E41" s="15">
        <f t="shared" si="2"/>
        <v>0</v>
      </c>
      <c r="F41" s="15">
        <f t="shared" si="2"/>
        <v>0</v>
      </c>
      <c r="G41" s="15">
        <f t="shared" si="2"/>
        <v>0</v>
      </c>
      <c r="H41" s="15">
        <f t="shared" si="2"/>
        <v>0</v>
      </c>
      <c r="I41" s="15">
        <f t="shared" si="2"/>
        <v>0</v>
      </c>
      <c r="J41" s="15">
        <f t="shared" si="2"/>
        <v>0</v>
      </c>
      <c r="K41" s="15">
        <f t="shared" si="2"/>
        <v>0</v>
      </c>
      <c r="L41" s="15">
        <f t="shared" si="2"/>
        <v>0</v>
      </c>
      <c r="M41" s="15">
        <f t="shared" si="2"/>
        <v>0</v>
      </c>
      <c r="N41" s="15">
        <f t="shared" si="2"/>
        <v>0</v>
      </c>
      <c r="O41" s="15">
        <f t="shared" si="2"/>
        <v>0</v>
      </c>
      <c r="P41" s="15">
        <f t="shared" si="2"/>
        <v>0</v>
      </c>
      <c r="Q41" s="15">
        <f t="shared" si="2"/>
        <v>0</v>
      </c>
      <c r="R41" s="15">
        <f t="shared" si="2"/>
        <v>0</v>
      </c>
      <c r="S41" s="15">
        <f t="shared" si="2"/>
        <v>0</v>
      </c>
      <c r="T41" s="15">
        <f t="shared" si="2"/>
        <v>0</v>
      </c>
      <c r="U41" s="15">
        <f t="shared" si="2"/>
        <v>0</v>
      </c>
      <c r="V41" s="15">
        <f t="shared" si="2"/>
        <v>0</v>
      </c>
      <c r="W41" s="15">
        <f t="shared" si="2"/>
        <v>0</v>
      </c>
      <c r="X41" s="15">
        <f t="shared" si="2"/>
        <v>0</v>
      </c>
      <c r="Y41" s="15">
        <f t="shared" si="2"/>
        <v>0</v>
      </c>
      <c r="Z41" s="15">
        <f t="shared" si="2"/>
        <v>0</v>
      </c>
      <c r="AA41" s="15">
        <f t="shared" si="2"/>
        <v>0</v>
      </c>
    </row>
  </sheetData>
  <sheetProtection password="CEBE" sheet="1" objects="1" scenarios="1" selectLockedCells="1"/>
  <mergeCells count="16">
    <mergeCell ref="AC11:AI11"/>
    <mergeCell ref="AC12:AI12"/>
    <mergeCell ref="AC13:AI13"/>
    <mergeCell ref="AC5:AI5"/>
    <mergeCell ref="AC6:AI6"/>
    <mergeCell ref="AC7:AI7"/>
    <mergeCell ref="AC8:AI8"/>
    <mergeCell ref="AC9:AI9"/>
    <mergeCell ref="AC10:AI10"/>
    <mergeCell ref="A2:AA2"/>
    <mergeCell ref="A3:B4"/>
    <mergeCell ref="C3:N3"/>
    <mergeCell ref="O3:O4"/>
    <mergeCell ref="P3:AA3"/>
    <mergeCell ref="C4:N4"/>
    <mergeCell ref="P4:AA4"/>
  </mergeCells>
  <dataValidations disablePrompts="1" count="1">
    <dataValidation type="list" allowBlank="1" showInputMessage="1" showErrorMessage="1" sqref="C6:AA29">
      <formula1>"X"</formula1>
    </dataValidation>
  </dataValidations>
  <printOptions horizontalCentered="1"/>
  <pageMargins left="0" right="0" top="0.25" bottom="0" header="0" footer="0"/>
  <pageSetup scale="78" orientation="landscape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66FF33"/>
  </sheetPr>
  <dimension ref="B1:H26"/>
  <sheetViews>
    <sheetView showGridLines="0" showRowColHeaders="0" zoomScaleNormal="100" workbookViewId="0">
      <selection activeCell="C4" sqref="C4"/>
    </sheetView>
  </sheetViews>
  <sheetFormatPr defaultColWidth="8.7109375" defaultRowHeight="12.75"/>
  <cols>
    <col min="1" max="1" width="8.7109375" style="1"/>
    <col min="2" max="2" width="40.28515625" style="1" customWidth="1"/>
    <col min="3" max="3" width="20.7109375" style="1" customWidth="1"/>
    <col min="4" max="4" width="27.7109375" style="1" customWidth="1"/>
    <col min="5" max="5" width="2.5703125" style="1" customWidth="1"/>
    <col min="6" max="16384" width="8.7109375" style="1"/>
  </cols>
  <sheetData>
    <row r="1" spans="2:8" s="128" customFormat="1"/>
    <row r="2" spans="2:8" ht="18.399999999999999" customHeight="1">
      <c r="B2" s="498" t="s">
        <v>105</v>
      </c>
      <c r="C2" s="499"/>
      <c r="D2" s="500"/>
    </row>
    <row r="3" spans="2:8" ht="12.4" customHeight="1">
      <c r="B3" s="501"/>
      <c r="C3" s="502"/>
      <c r="D3" s="503"/>
    </row>
    <row r="4" spans="2:8" s="40" customFormat="1" ht="25.15" customHeight="1">
      <c r="B4" s="114" t="s">
        <v>19</v>
      </c>
      <c r="C4" s="110">
        <v>5000</v>
      </c>
      <c r="D4" s="70" t="s">
        <v>15</v>
      </c>
    </row>
    <row r="5" spans="2:8" s="40" customFormat="1" ht="25.15" customHeight="1">
      <c r="B5" s="114" t="s">
        <v>145</v>
      </c>
      <c r="C5" s="110">
        <v>5</v>
      </c>
      <c r="D5" s="115" t="s">
        <v>147</v>
      </c>
    </row>
    <row r="6" spans="2:8" s="40" customFormat="1" ht="25.15" customHeight="1">
      <c r="B6" s="114" t="s">
        <v>146</v>
      </c>
      <c r="C6" s="110">
        <v>52</v>
      </c>
      <c r="D6" s="115" t="s">
        <v>18</v>
      </c>
    </row>
    <row r="7" spans="2:8" s="40" customFormat="1" ht="25.15" customHeight="1">
      <c r="B7" s="114" t="s">
        <v>20</v>
      </c>
      <c r="C7" s="110">
        <v>100000</v>
      </c>
      <c r="D7" s="115" t="str">
        <f>D4</f>
        <v>Units</v>
      </c>
    </row>
    <row r="8" spans="2:8" s="40" customFormat="1" ht="25.15" customHeight="1">
      <c r="B8" s="114" t="s">
        <v>109</v>
      </c>
      <c r="C8" s="110">
        <v>0</v>
      </c>
      <c r="D8" s="115" t="str">
        <f>D7</f>
        <v>Units</v>
      </c>
    </row>
    <row r="9" spans="2:8" s="40" customFormat="1" ht="25.15" customHeight="1">
      <c r="B9" s="114" t="s">
        <v>21</v>
      </c>
      <c r="C9" s="111">
        <v>1</v>
      </c>
      <c r="D9" s="115" t="s">
        <v>22</v>
      </c>
      <c r="H9" s="43"/>
    </row>
    <row r="10" spans="2:8" s="40" customFormat="1" ht="25.15" customHeight="1">
      <c r="B10" s="114" t="s">
        <v>81</v>
      </c>
      <c r="C10" s="119">
        <f>C13</f>
        <v>13</v>
      </c>
      <c r="D10" s="115" t="s">
        <v>16</v>
      </c>
      <c r="H10" s="43"/>
    </row>
    <row r="11" spans="2:8" s="40" customFormat="1" ht="25.15" customHeight="1">
      <c r="B11" s="72"/>
      <c r="C11" s="73"/>
      <c r="D11" s="74"/>
      <c r="H11" s="43"/>
    </row>
    <row r="12" spans="2:8" s="40" customFormat="1" ht="25.15" customHeight="1">
      <c r="B12" s="75" t="s">
        <v>23</v>
      </c>
      <c r="C12" s="105">
        <f>(C7+C8)/C4</f>
        <v>20</v>
      </c>
      <c r="D12" s="76" t="s">
        <v>24</v>
      </c>
      <c r="F12" s="43"/>
      <c r="G12" s="62" t="s">
        <v>81</v>
      </c>
      <c r="H12" s="62">
        <f>C10</f>
        <v>13</v>
      </c>
    </row>
    <row r="13" spans="2:8" s="40" customFormat="1" ht="25.15" customHeight="1">
      <c r="B13" s="75" t="s">
        <v>78</v>
      </c>
      <c r="C13" s="104">
        <f>ROUND(C4/((C7+C8)/(C6*C5)),1)</f>
        <v>13</v>
      </c>
      <c r="D13" s="76" t="s">
        <v>79</v>
      </c>
      <c r="F13" s="61"/>
      <c r="G13" s="62" t="str">
        <f>D13</f>
        <v>Days of Supply</v>
      </c>
      <c r="H13" s="63">
        <f>C13</f>
        <v>13</v>
      </c>
    </row>
    <row r="14" spans="2:8" s="40" customFormat="1" ht="25.15" customHeight="1">
      <c r="B14" s="75" t="s">
        <v>80</v>
      </c>
      <c r="C14" s="162">
        <f>C9*C4</f>
        <v>5000</v>
      </c>
      <c r="D14" s="76"/>
      <c r="F14" s="61"/>
    </row>
    <row r="15" spans="2:8">
      <c r="B15" s="3"/>
      <c r="C15" s="2"/>
      <c r="D15" s="3"/>
      <c r="F15" s="61"/>
    </row>
    <row r="16" spans="2:8" ht="12.4" customHeight="1">
      <c r="B16" s="504" t="str">
        <f>IF(C13&gt;(C10*1.5),"Material excess is likely",IF(C13&lt;C10,"Material shortage is likely!",""))</f>
        <v/>
      </c>
      <c r="C16" s="504"/>
      <c r="D16" s="504"/>
      <c r="F16" s="61"/>
      <c r="G16" s="64"/>
      <c r="H16" s="64"/>
    </row>
    <row r="17" spans="2:7" ht="12.4" customHeight="1">
      <c r="B17" s="504"/>
      <c r="C17" s="504"/>
      <c r="D17" s="504"/>
      <c r="E17" s="3"/>
      <c r="F17" s="3"/>
      <c r="G17" s="3"/>
    </row>
    <row r="18" spans="2:7" ht="12.4" customHeight="1">
      <c r="B18" s="505" t="str">
        <f>IF(C13&gt;(C10*1.5),"The suppliers lead time is "&amp;C10&amp;" days and yet you have "&amp;C13&amp;" days of supply.",IF(C13&lt;C10,"The suppliers lead time is "&amp;C10&amp;" days and you only have "&amp;C13&amp;" days of supply.",""))</f>
        <v/>
      </c>
      <c r="C18" s="505"/>
      <c r="D18" s="505"/>
      <c r="E18" s="3"/>
      <c r="F18" s="3"/>
      <c r="G18" s="3"/>
    </row>
    <row r="19" spans="2:7" ht="12.4" customHeight="1">
      <c r="B19" s="505"/>
      <c r="C19" s="505"/>
      <c r="D19" s="505"/>
      <c r="E19" s="3"/>
      <c r="F19" s="3"/>
      <c r="G19" s="3"/>
    </row>
    <row r="20" spans="2:7" ht="12.4" customHeight="1">
      <c r="B20" s="505"/>
      <c r="C20" s="505"/>
      <c r="D20" s="505"/>
      <c r="E20" s="3"/>
      <c r="F20" s="506"/>
      <c r="G20" s="506"/>
    </row>
    <row r="21" spans="2:7">
      <c r="B21" s="65"/>
      <c r="C21" s="65"/>
      <c r="D21" s="65"/>
      <c r="E21" s="4"/>
      <c r="F21" s="5"/>
      <c r="G21" s="6"/>
    </row>
    <row r="22" spans="2:7">
      <c r="B22" s="65"/>
      <c r="C22" s="65"/>
      <c r="D22" s="65"/>
      <c r="E22" s="4"/>
      <c r="F22" s="5"/>
      <c r="G22" s="6"/>
    </row>
    <row r="23" spans="2:7">
      <c r="B23" s="65"/>
      <c r="C23" s="65"/>
      <c r="D23" s="65"/>
      <c r="E23" s="4"/>
      <c r="F23" s="5"/>
      <c r="G23" s="6"/>
    </row>
    <row r="24" spans="2:7">
      <c r="E24" s="4"/>
      <c r="F24" s="5"/>
      <c r="G24" s="6"/>
    </row>
    <row r="25" spans="2:7">
      <c r="E25" s="4"/>
      <c r="F25" s="5"/>
      <c r="G25" s="6"/>
    </row>
    <row r="26" spans="2:7">
      <c r="E26" s="3"/>
      <c r="F26" s="3"/>
      <c r="G26" s="3"/>
    </row>
  </sheetData>
  <sheetProtection password="CEBE" sheet="1" objects="1" scenarios="1" selectLockedCells="1"/>
  <mergeCells count="4">
    <mergeCell ref="B2:D3"/>
    <mergeCell ref="B16:D17"/>
    <mergeCell ref="F20:G20"/>
    <mergeCell ref="B18:D20"/>
  </mergeCells>
  <conditionalFormatting sqref="C13">
    <cfRule type="expression" dxfId="0" priority="5">
      <formula>$C$13&gt;($C$10*1.5)</formula>
    </cfRule>
  </conditionalFormatting>
  <dataValidations count="1">
    <dataValidation type="list" allowBlank="1" showInputMessage="1" showErrorMessage="1" sqref="D4">
      <formula1>"Units, Services, Transactions"</formula1>
    </dataValidation>
  </dataValidations>
  <printOptions horizontalCentered="1"/>
  <pageMargins left="0" right="0" top="0.25" bottom="0" header="0" footer="0"/>
  <pageSetup scale="145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1:AP129"/>
  <sheetViews>
    <sheetView showGridLines="0" showRowColHeaders="0" zoomScaleNormal="100" workbookViewId="0">
      <selection activeCell="C4" sqref="C4"/>
    </sheetView>
  </sheetViews>
  <sheetFormatPr defaultColWidth="8.85546875" defaultRowHeight="12.75"/>
  <cols>
    <col min="1" max="1" width="8.85546875" style="1"/>
    <col min="2" max="2" width="44.42578125" style="1" customWidth="1"/>
    <col min="3" max="3" width="23.5703125" style="1" customWidth="1"/>
    <col min="4" max="4" width="19" style="1" customWidth="1"/>
    <col min="5" max="5" width="2.5703125" style="1" customWidth="1"/>
    <col min="6" max="7" width="8.85546875" style="1"/>
    <col min="8" max="8" width="9.42578125" style="1" bestFit="1" customWidth="1"/>
    <col min="9" max="9" width="8.85546875" style="1"/>
    <col min="10" max="10" width="9" style="1" bestFit="1" customWidth="1"/>
    <col min="11" max="24" width="8.85546875" style="1"/>
    <col min="25" max="25" width="8.85546875" style="96"/>
    <col min="26" max="26" width="12" style="267" bestFit="1" customWidth="1"/>
    <col min="27" max="27" width="9" style="267" bestFit="1" customWidth="1"/>
    <col min="28" max="28" width="9" style="64" bestFit="1" customWidth="1"/>
    <col min="29" max="30" width="9.28515625" style="64" bestFit="1" customWidth="1"/>
    <col min="31" max="31" width="12.140625" style="64" bestFit="1" customWidth="1"/>
    <col min="32" max="32" width="10.42578125" style="64" bestFit="1" customWidth="1"/>
    <col min="33" max="33" width="11" style="64" bestFit="1" customWidth="1"/>
    <col min="34" max="34" width="8.85546875" style="64"/>
    <col min="35" max="42" width="8.85546875" style="267"/>
    <col min="43" max="16384" width="8.85546875" style="1"/>
  </cols>
  <sheetData>
    <row r="1" spans="2:42" ht="24" customHeight="1">
      <c r="W1" s="60"/>
      <c r="X1" s="60"/>
      <c r="AA1" s="268">
        <f>C6</f>
        <v>100</v>
      </c>
      <c r="AB1" s="268"/>
      <c r="AC1" s="268"/>
      <c r="AD1" s="268"/>
      <c r="AE1" s="268"/>
      <c r="AF1" s="268"/>
    </row>
    <row r="2" spans="2:42" ht="18.399999999999999" customHeight="1">
      <c r="B2" s="507" t="s">
        <v>106</v>
      </c>
      <c r="C2" s="508"/>
      <c r="D2" s="509"/>
      <c r="W2" s="60"/>
      <c r="X2" s="60"/>
      <c r="AA2" s="268">
        <f>C7*AB2</f>
        <v>168000</v>
      </c>
      <c r="AB2" s="268">
        <f>VLOOKUP(AB6,AD10:AF25,3,FALSE)</f>
        <v>24000</v>
      </c>
      <c r="AC2" s="268"/>
      <c r="AD2" s="268"/>
      <c r="AE2" s="268"/>
      <c r="AF2" s="268"/>
    </row>
    <row r="3" spans="2:42" ht="12.4" customHeight="1">
      <c r="B3" s="510"/>
      <c r="C3" s="511"/>
      <c r="D3" s="512"/>
      <c r="W3" s="60"/>
      <c r="X3" s="60"/>
      <c r="AA3" s="268"/>
      <c r="AB3" s="268" t="str">
        <f>D6&amp;"Days"</f>
        <v>SecondsDays</v>
      </c>
      <c r="AC3" s="268"/>
      <c r="AD3" s="268"/>
      <c r="AE3" s="268"/>
      <c r="AF3" s="268"/>
    </row>
    <row r="4" spans="2:42" s="40" customFormat="1" ht="25.15" customHeight="1">
      <c r="B4" s="114" t="s">
        <v>351</v>
      </c>
      <c r="C4" s="69">
        <v>5</v>
      </c>
      <c r="D4" s="115" t="s">
        <v>16</v>
      </c>
      <c r="Y4" s="97"/>
      <c r="Z4" s="269"/>
      <c r="AA4" s="268"/>
      <c r="AB4" s="268"/>
      <c r="AC4" s="268"/>
      <c r="AD4" s="268"/>
      <c r="AE4" s="268"/>
      <c r="AF4" s="268"/>
      <c r="AG4" s="64"/>
      <c r="AH4" s="64"/>
      <c r="AI4" s="269"/>
      <c r="AJ4" s="269"/>
      <c r="AK4" s="269"/>
      <c r="AL4" s="269"/>
      <c r="AM4" s="269"/>
      <c r="AN4" s="269"/>
      <c r="AO4" s="269"/>
      <c r="AP4" s="269"/>
    </row>
    <row r="5" spans="2:42" s="40" customFormat="1" ht="25.15" customHeight="1">
      <c r="B5" s="114" t="s">
        <v>352</v>
      </c>
      <c r="C5" s="69">
        <v>400</v>
      </c>
      <c r="D5" s="115" t="s">
        <v>8</v>
      </c>
      <c r="Y5" s="97"/>
      <c r="Z5" s="269"/>
      <c r="AA5" s="268"/>
      <c r="AB5" s="268"/>
      <c r="AC5" s="268"/>
      <c r="AD5" s="268"/>
      <c r="AE5" s="268"/>
      <c r="AF5" s="268"/>
      <c r="AG5" s="64"/>
      <c r="AH5" s="64"/>
      <c r="AI5" s="269"/>
      <c r="AJ5" s="269"/>
      <c r="AK5" s="269"/>
      <c r="AL5" s="269"/>
      <c r="AM5" s="269"/>
      <c r="AN5" s="269"/>
      <c r="AO5" s="269"/>
      <c r="AP5" s="269"/>
    </row>
    <row r="6" spans="2:42" s="40" customFormat="1" ht="25.15" customHeight="1">
      <c r="B6" s="114" t="s">
        <v>293</v>
      </c>
      <c r="C6" s="69">
        <v>100</v>
      </c>
      <c r="D6" s="70" t="s">
        <v>2</v>
      </c>
      <c r="Y6" s="97"/>
      <c r="Z6" s="269"/>
      <c r="AA6" s="268"/>
      <c r="AB6" s="268" t="str">
        <f>D6&amp;D7</f>
        <v>SecondsDays</v>
      </c>
      <c r="AC6" s="268"/>
      <c r="AD6" s="268"/>
      <c r="AE6" s="268"/>
      <c r="AF6" s="268"/>
      <c r="AG6" s="64"/>
      <c r="AH6" s="64"/>
      <c r="AI6" s="269"/>
      <c r="AJ6" s="269"/>
      <c r="AK6" s="269"/>
      <c r="AL6" s="269"/>
      <c r="AM6" s="269"/>
      <c r="AN6" s="269"/>
      <c r="AO6" s="269"/>
      <c r="AP6" s="269"/>
    </row>
    <row r="7" spans="2:42" s="40" customFormat="1" ht="25.15" customHeight="1">
      <c r="B7" s="114" t="s">
        <v>81</v>
      </c>
      <c r="C7" s="69">
        <v>7</v>
      </c>
      <c r="D7" s="115" t="s">
        <v>16</v>
      </c>
      <c r="Y7" s="97"/>
      <c r="Z7" s="269"/>
      <c r="AA7" s="268"/>
      <c r="AB7" s="268"/>
      <c r="AC7" s="268"/>
      <c r="AD7" s="268"/>
      <c r="AE7" s="268"/>
      <c r="AF7" s="268"/>
      <c r="AG7" s="64"/>
      <c r="AH7" s="64"/>
      <c r="AI7" s="269"/>
      <c r="AJ7" s="269"/>
      <c r="AK7" s="269"/>
      <c r="AL7" s="269"/>
      <c r="AM7" s="269"/>
      <c r="AN7" s="269"/>
      <c r="AO7" s="269"/>
      <c r="AP7" s="269"/>
    </row>
    <row r="8" spans="2:42" s="40" customFormat="1" ht="25.15" customHeight="1">
      <c r="B8" s="114" t="s">
        <v>109</v>
      </c>
      <c r="C8" s="69">
        <v>0</v>
      </c>
      <c r="D8" s="115" t="s">
        <v>107</v>
      </c>
      <c r="Y8" s="97"/>
      <c r="Z8" s="269"/>
      <c r="AA8" s="268"/>
      <c r="AB8" s="268"/>
      <c r="AC8" s="268"/>
      <c r="AD8" s="268"/>
      <c r="AE8" s="268"/>
      <c r="AF8" s="268"/>
      <c r="AG8" s="64"/>
      <c r="AH8" s="64"/>
      <c r="AI8" s="269"/>
      <c r="AJ8" s="269"/>
      <c r="AK8" s="269"/>
      <c r="AL8" s="269"/>
      <c r="AM8" s="269"/>
      <c r="AN8" s="269"/>
      <c r="AO8" s="269"/>
      <c r="AP8" s="269"/>
    </row>
    <row r="9" spans="2:42" s="40" customFormat="1" ht="25.15" customHeight="1">
      <c r="B9" s="114" t="s">
        <v>115</v>
      </c>
      <c r="C9" s="103">
        <v>0</v>
      </c>
      <c r="D9" s="115" t="s">
        <v>116</v>
      </c>
      <c r="Y9" s="97"/>
      <c r="Z9" s="269"/>
      <c r="AA9" s="268"/>
      <c r="AB9" s="268"/>
      <c r="AC9" s="268"/>
      <c r="AD9" s="268"/>
      <c r="AE9" s="268"/>
      <c r="AF9" s="268"/>
      <c r="AG9" s="64"/>
      <c r="AH9" s="64"/>
      <c r="AI9" s="269"/>
      <c r="AJ9" s="269"/>
      <c r="AK9" s="269"/>
      <c r="AL9" s="269"/>
      <c r="AM9" s="269"/>
      <c r="AN9" s="269"/>
      <c r="AO9" s="269"/>
      <c r="AP9" s="269"/>
    </row>
    <row r="10" spans="2:42" s="40" customFormat="1" ht="25.15" customHeight="1">
      <c r="B10" s="114" t="s">
        <v>21</v>
      </c>
      <c r="C10" s="71">
        <v>12.53</v>
      </c>
      <c r="D10" s="115" t="s">
        <v>107</v>
      </c>
      <c r="Y10" s="97"/>
      <c r="Z10" s="269"/>
      <c r="AA10" s="268"/>
      <c r="AB10" s="268" t="s">
        <v>2</v>
      </c>
      <c r="AC10" s="268" t="s">
        <v>2</v>
      </c>
      <c r="AD10" s="270" t="str">
        <f t="shared" ref="AD10:AD25" si="0">AB10&amp;AC10</f>
        <v>SecondsSeconds</v>
      </c>
      <c r="AE10" s="268"/>
      <c r="AF10" s="268">
        <v>1</v>
      </c>
      <c r="AG10" s="64"/>
      <c r="AH10" s="64"/>
      <c r="AI10" s="269"/>
      <c r="AJ10" s="269"/>
      <c r="AK10" s="269"/>
      <c r="AL10" s="269"/>
      <c r="AM10" s="269"/>
      <c r="AN10" s="269"/>
      <c r="AO10" s="269"/>
      <c r="AP10" s="269"/>
    </row>
    <row r="11" spans="2:42" s="40" customFormat="1" ht="13.9" customHeight="1">
      <c r="B11" s="77"/>
      <c r="C11" s="77"/>
      <c r="D11" s="77"/>
      <c r="Y11" s="97"/>
      <c r="Z11" s="269"/>
      <c r="AA11" s="268"/>
      <c r="AB11" s="268" t="s">
        <v>8</v>
      </c>
      <c r="AC11" s="268" t="s">
        <v>2</v>
      </c>
      <c r="AD11" s="270" t="str">
        <f t="shared" si="0"/>
        <v>MinutesSeconds</v>
      </c>
      <c r="AE11" s="268"/>
      <c r="AF11" s="268">
        <f>1/60</f>
        <v>1.6666666666666666E-2</v>
      </c>
      <c r="AG11" s="64"/>
      <c r="AH11" s="64"/>
      <c r="AI11" s="269"/>
      <c r="AJ11" s="269"/>
      <c r="AK11" s="269"/>
      <c r="AL11" s="269"/>
      <c r="AM11" s="269"/>
      <c r="AN11" s="269"/>
      <c r="AO11" s="269"/>
      <c r="AP11" s="269"/>
    </row>
    <row r="12" spans="2:42" s="40" customFormat="1" ht="25.15" customHeight="1">
      <c r="B12" s="98" t="s">
        <v>108</v>
      </c>
      <c r="C12" s="100">
        <f>IF(AA1&lt;AA2,ROUNDUP((IF(C7&lt;C4,1,C4/7))*((AA2/AA1))+(((AA2/AA1))*C9),0),1)</f>
        <v>1200</v>
      </c>
      <c r="D12" s="76" t="s">
        <v>15</v>
      </c>
      <c r="Y12" s="97"/>
      <c r="Z12" s="269"/>
      <c r="AA12" s="268"/>
      <c r="AB12" s="268" t="s">
        <v>6</v>
      </c>
      <c r="AC12" s="268" t="s">
        <v>2</v>
      </c>
      <c r="AD12" s="270" t="str">
        <f t="shared" si="0"/>
        <v>HoursSeconds</v>
      </c>
      <c r="AE12" s="268"/>
      <c r="AF12" s="268">
        <f>1/60/60</f>
        <v>2.7777777777777778E-4</v>
      </c>
      <c r="AG12" s="64"/>
      <c r="AH12" s="64"/>
      <c r="AI12" s="269"/>
      <c r="AJ12" s="269"/>
      <c r="AK12" s="269"/>
      <c r="AL12" s="269"/>
      <c r="AM12" s="269"/>
      <c r="AN12" s="269"/>
      <c r="AO12" s="269"/>
      <c r="AP12" s="269"/>
    </row>
    <row r="13" spans="2:42" s="40" customFormat="1" ht="25.15" customHeight="1">
      <c r="B13" s="98" t="s">
        <v>111</v>
      </c>
      <c r="C13" s="101">
        <f>C8+(C12/2)</f>
        <v>600</v>
      </c>
      <c r="D13" s="76" t="s">
        <v>15</v>
      </c>
      <c r="Y13" s="97"/>
      <c r="Z13" s="269"/>
      <c r="AA13" s="268"/>
      <c r="AB13" s="268" t="s">
        <v>16</v>
      </c>
      <c r="AC13" s="268" t="s">
        <v>2</v>
      </c>
      <c r="AD13" s="270" t="str">
        <f t="shared" si="0"/>
        <v>DaysSeconds</v>
      </c>
      <c r="AE13" s="268"/>
      <c r="AF13" s="268">
        <f>1/60/60/(C5/60)</f>
        <v>4.1666666666666665E-5</v>
      </c>
      <c r="AG13" s="64"/>
      <c r="AH13" s="64"/>
      <c r="AI13" s="269"/>
      <c r="AJ13" s="269"/>
      <c r="AK13" s="269"/>
      <c r="AL13" s="269"/>
      <c r="AM13" s="269"/>
      <c r="AN13" s="269"/>
      <c r="AO13" s="269"/>
      <c r="AP13" s="269"/>
    </row>
    <row r="14" spans="2:42" s="40" customFormat="1" ht="25.15" customHeight="1">
      <c r="B14" s="98" t="s">
        <v>112</v>
      </c>
      <c r="C14" s="99">
        <f>AD27</f>
        <v>7518</v>
      </c>
      <c r="D14" s="76" t="s">
        <v>113</v>
      </c>
      <c r="Y14" s="97"/>
      <c r="Z14" s="269"/>
      <c r="AA14" s="268"/>
      <c r="AB14" s="268" t="s">
        <v>2</v>
      </c>
      <c r="AC14" s="268" t="s">
        <v>8</v>
      </c>
      <c r="AD14" s="270" t="str">
        <f t="shared" si="0"/>
        <v>SecondsMinutes</v>
      </c>
      <c r="AE14" s="268"/>
      <c r="AF14" s="268">
        <v>60</v>
      </c>
      <c r="AG14" s="64"/>
      <c r="AH14" s="64"/>
      <c r="AI14" s="269"/>
      <c r="AJ14" s="269"/>
      <c r="AK14" s="269"/>
      <c r="AL14" s="269"/>
      <c r="AM14" s="269"/>
      <c r="AN14" s="269"/>
      <c r="AO14" s="269"/>
      <c r="AP14" s="269"/>
    </row>
    <row r="15" spans="2:42" s="40" customFormat="1" ht="17.100000000000001" customHeight="1">
      <c r="Y15" s="97"/>
      <c r="Z15" s="269"/>
      <c r="AA15" s="268"/>
      <c r="AB15" s="268" t="s">
        <v>8</v>
      </c>
      <c r="AC15" s="268" t="s">
        <v>8</v>
      </c>
      <c r="AD15" s="270" t="str">
        <f t="shared" si="0"/>
        <v>MinutesMinutes</v>
      </c>
      <c r="AE15" s="268"/>
      <c r="AF15" s="268">
        <v>1</v>
      </c>
      <c r="AG15" s="64"/>
      <c r="AH15" s="64"/>
      <c r="AI15" s="269"/>
      <c r="AJ15" s="269"/>
      <c r="AK15" s="269"/>
      <c r="AL15" s="269"/>
      <c r="AM15" s="269"/>
      <c r="AN15" s="269"/>
      <c r="AO15" s="269"/>
      <c r="AP15" s="269"/>
    </row>
    <row r="16" spans="2:42" s="40" customFormat="1" ht="17.100000000000001" customHeight="1">
      <c r="B16" s="297" t="str">
        <f>"In this example, once the "&amp;C12&amp;" piece Kanban is withdrawn from inventory an order for "&amp;C12&amp;" pieces will need to be placed."</f>
        <v>In this example, once the 1200 piece Kanban is withdrawn from inventory an order for 1200 pieces will need to be placed.</v>
      </c>
      <c r="C16" s="297"/>
      <c r="D16" s="297"/>
      <c r="F16" s="43"/>
      <c r="Y16" s="97"/>
      <c r="Z16" s="269"/>
      <c r="AA16" s="268"/>
      <c r="AB16" s="268" t="s">
        <v>6</v>
      </c>
      <c r="AC16" s="268" t="s">
        <v>8</v>
      </c>
      <c r="AD16" s="270" t="str">
        <f t="shared" si="0"/>
        <v>HoursMinutes</v>
      </c>
      <c r="AE16" s="268"/>
      <c r="AF16" s="268">
        <f>1/60</f>
        <v>1.6666666666666666E-2</v>
      </c>
      <c r="AG16" s="64"/>
      <c r="AH16" s="64"/>
      <c r="AI16" s="269"/>
      <c r="AJ16" s="269"/>
      <c r="AK16" s="269"/>
      <c r="AL16" s="269"/>
      <c r="AM16" s="269"/>
      <c r="AN16" s="269"/>
      <c r="AO16" s="269"/>
      <c r="AP16" s="269"/>
    </row>
    <row r="17" spans="2:42" s="40" customFormat="1" ht="17.100000000000001" customHeight="1">
      <c r="B17" s="297"/>
      <c r="C17" s="297"/>
      <c r="D17" s="297"/>
      <c r="F17" s="61"/>
      <c r="Y17" s="97"/>
      <c r="Z17" s="269"/>
      <c r="AA17" s="268"/>
      <c r="AB17" s="268" t="s">
        <v>16</v>
      </c>
      <c r="AC17" s="268" t="s">
        <v>8</v>
      </c>
      <c r="AD17" s="270" t="str">
        <f t="shared" si="0"/>
        <v>DaysMinutes</v>
      </c>
      <c r="AE17" s="268"/>
      <c r="AF17" s="268">
        <f>1/60/(C5/60)</f>
        <v>2.5000000000000001E-3</v>
      </c>
      <c r="AG17" s="64"/>
      <c r="AH17" s="64"/>
      <c r="AI17" s="269"/>
      <c r="AJ17" s="269"/>
      <c r="AK17" s="269"/>
      <c r="AL17" s="269"/>
      <c r="AM17" s="269"/>
      <c r="AN17" s="269"/>
      <c r="AO17" s="269"/>
      <c r="AP17" s="269"/>
    </row>
    <row r="18" spans="2:42" s="40" customFormat="1" ht="17.100000000000001" customHeight="1">
      <c r="B18" s="297"/>
      <c r="C18" s="297"/>
      <c r="D18" s="297"/>
      <c r="F18" s="61"/>
      <c r="Y18" s="97"/>
      <c r="Z18" s="269"/>
      <c r="AA18" s="268"/>
      <c r="AB18" s="268" t="s">
        <v>2</v>
      </c>
      <c r="AC18" s="268" t="s">
        <v>6</v>
      </c>
      <c r="AD18" s="270" t="str">
        <f t="shared" si="0"/>
        <v>SecondsHours</v>
      </c>
      <c r="AE18" s="268"/>
      <c r="AF18" s="268">
        <f>60*60</f>
        <v>3600</v>
      </c>
      <c r="AG18" s="64"/>
      <c r="AH18" s="64"/>
      <c r="AI18" s="269"/>
      <c r="AJ18" s="269"/>
      <c r="AK18" s="269"/>
      <c r="AL18" s="269"/>
      <c r="AM18" s="269"/>
      <c r="AN18" s="269"/>
      <c r="AO18" s="269"/>
      <c r="AP18" s="269"/>
    </row>
    <row r="19" spans="2:42" ht="12.4" customHeight="1">
      <c r="B19" s="297" t="s">
        <v>353</v>
      </c>
      <c r="C19" s="297"/>
      <c r="D19" s="297"/>
      <c r="F19" s="61"/>
      <c r="W19" s="60"/>
      <c r="X19" s="60"/>
      <c r="AA19" s="268"/>
      <c r="AB19" s="268" t="s">
        <v>8</v>
      </c>
      <c r="AC19" s="268" t="s">
        <v>6</v>
      </c>
      <c r="AD19" s="270" t="str">
        <f t="shared" si="0"/>
        <v>MinutesHours</v>
      </c>
      <c r="AE19" s="268"/>
      <c r="AF19" s="268">
        <v>60</v>
      </c>
    </row>
    <row r="20" spans="2:42" ht="12.4" customHeight="1">
      <c r="B20" s="297"/>
      <c r="C20" s="297"/>
      <c r="D20" s="297"/>
      <c r="F20" s="61"/>
      <c r="W20" s="60"/>
      <c r="X20" s="60"/>
      <c r="AA20" s="268"/>
      <c r="AB20" s="268" t="s">
        <v>6</v>
      </c>
      <c r="AC20" s="268" t="s">
        <v>6</v>
      </c>
      <c r="AD20" s="270" t="str">
        <f t="shared" si="0"/>
        <v>HoursHours</v>
      </c>
      <c r="AE20" s="268"/>
      <c r="AF20" s="268">
        <v>1</v>
      </c>
    </row>
    <row r="21" spans="2:42" ht="12.4" customHeight="1">
      <c r="B21" s="297"/>
      <c r="C21" s="297"/>
      <c r="D21" s="297"/>
      <c r="E21" s="3"/>
      <c r="F21" s="3"/>
      <c r="W21" s="60"/>
      <c r="X21" s="60"/>
      <c r="AA21" s="268"/>
      <c r="AB21" s="268" t="s">
        <v>16</v>
      </c>
      <c r="AC21" s="268" t="s">
        <v>6</v>
      </c>
      <c r="AD21" s="270" t="str">
        <f t="shared" si="0"/>
        <v>DaysHours</v>
      </c>
      <c r="AE21" s="268"/>
      <c r="AF21" s="268">
        <f>1/(C5/60)</f>
        <v>0.15</v>
      </c>
    </row>
    <row r="22" spans="2:42" ht="12.4" customHeight="1">
      <c r="W22" s="60"/>
      <c r="X22" s="60"/>
      <c r="AA22" s="268"/>
      <c r="AB22" s="268" t="s">
        <v>2</v>
      </c>
      <c r="AC22" s="268" t="s">
        <v>16</v>
      </c>
      <c r="AD22" s="270" t="str">
        <f t="shared" si="0"/>
        <v>SecondsDays</v>
      </c>
      <c r="AE22" s="268"/>
      <c r="AF22" s="268">
        <f>60*C5</f>
        <v>24000</v>
      </c>
    </row>
    <row r="23" spans="2:42" ht="12.4" customHeight="1">
      <c r="W23" s="60"/>
      <c r="X23" s="60"/>
      <c r="AA23" s="268"/>
      <c r="AB23" s="268" t="s">
        <v>8</v>
      </c>
      <c r="AC23" s="268" t="s">
        <v>16</v>
      </c>
      <c r="AD23" s="270" t="str">
        <f t="shared" si="0"/>
        <v>MinutesDays</v>
      </c>
      <c r="AE23" s="268"/>
      <c r="AF23" s="268">
        <f>C5</f>
        <v>400</v>
      </c>
    </row>
    <row r="24" spans="2:42" ht="12.4" customHeight="1">
      <c r="W24" s="60"/>
      <c r="X24" s="60"/>
      <c r="AA24" s="268"/>
      <c r="AB24" s="268" t="s">
        <v>6</v>
      </c>
      <c r="AC24" s="268" t="s">
        <v>16</v>
      </c>
      <c r="AD24" s="270" t="str">
        <f t="shared" si="0"/>
        <v>HoursDays</v>
      </c>
      <c r="AE24" s="268"/>
      <c r="AF24" s="268">
        <f>(C5/60)</f>
        <v>6.666666666666667</v>
      </c>
    </row>
    <row r="25" spans="2:42">
      <c r="W25" s="60"/>
      <c r="X25" s="60"/>
      <c r="AA25" s="268"/>
      <c r="AB25" s="268" t="s">
        <v>16</v>
      </c>
      <c r="AC25" s="268" t="s">
        <v>16</v>
      </c>
      <c r="AD25" s="270" t="str">
        <f t="shared" si="0"/>
        <v>DaysDays</v>
      </c>
      <c r="AE25" s="268"/>
      <c r="AF25" s="268">
        <v>1</v>
      </c>
    </row>
    <row r="26" spans="2:42">
      <c r="W26" s="60"/>
      <c r="X26" s="60"/>
      <c r="AA26" s="268"/>
    </row>
    <row r="27" spans="2:42">
      <c r="W27" s="60"/>
      <c r="X27" s="60"/>
      <c r="AA27" s="64"/>
      <c r="AB27" s="64">
        <v>1</v>
      </c>
      <c r="AC27" s="271">
        <f>C10*(C12+C8)</f>
        <v>15036</v>
      </c>
      <c r="AD27" s="271">
        <f>AVERAGE(AC27:AC57)</f>
        <v>7518</v>
      </c>
      <c r="AE27" s="271">
        <f>C10*C12</f>
        <v>15036</v>
      </c>
      <c r="AF27" s="271">
        <v>0</v>
      </c>
      <c r="AG27" s="64">
        <f>C7</f>
        <v>7</v>
      </c>
      <c r="AH27" s="64" t="str">
        <f>ROUND(AG27,3)&amp;" "&amp;D$7</f>
        <v>7 Days</v>
      </c>
    </row>
    <row r="28" spans="2:42">
      <c r="W28" s="60"/>
      <c r="X28" s="60"/>
      <c r="AA28" s="64"/>
      <c r="AB28" s="64">
        <v>2</v>
      </c>
      <c r="AC28" s="271">
        <f t="shared" ref="AC28:AC57" si="1">AC$27-AF28</f>
        <v>14534.8</v>
      </c>
      <c r="AD28" s="271">
        <f t="shared" ref="AD28:AD57" si="2">AD$27</f>
        <v>7518</v>
      </c>
      <c r="AE28" s="271">
        <f>(AE27/30)</f>
        <v>501.2</v>
      </c>
      <c r="AF28" s="271">
        <f t="shared" ref="AF28:AF57" si="3">AE$28*AB27</f>
        <v>501.2</v>
      </c>
      <c r="AG28" s="64">
        <f t="shared" ref="AG28:AG57" si="4">AG27-AE$29</f>
        <v>6.7666666666666666</v>
      </c>
      <c r="AH28" s="64" t="str">
        <f t="shared" ref="AH28:AH57" si="5">ROUND(AG28,1)&amp;" "&amp;D$7</f>
        <v>6.8 Days</v>
      </c>
    </row>
    <row r="29" spans="2:42">
      <c r="W29" s="60"/>
      <c r="X29" s="60"/>
      <c r="AA29" s="64"/>
      <c r="AB29" s="64">
        <v>3</v>
      </c>
      <c r="AC29" s="271">
        <f t="shared" si="1"/>
        <v>14033.6</v>
      </c>
      <c r="AD29" s="271">
        <f t="shared" si="2"/>
        <v>7518</v>
      </c>
      <c r="AE29" s="64">
        <f>C7/30</f>
        <v>0.23333333333333334</v>
      </c>
      <c r="AF29" s="271">
        <f t="shared" si="3"/>
        <v>1002.4</v>
      </c>
      <c r="AG29" s="64">
        <f t="shared" si="4"/>
        <v>6.5333333333333332</v>
      </c>
      <c r="AH29" s="64" t="str">
        <f t="shared" si="5"/>
        <v>6.5 Days</v>
      </c>
    </row>
    <row r="30" spans="2:42">
      <c r="W30" s="60"/>
      <c r="X30" s="60"/>
      <c r="AA30" s="64"/>
      <c r="AB30" s="64">
        <v>4</v>
      </c>
      <c r="AC30" s="271">
        <f t="shared" si="1"/>
        <v>13532.4</v>
      </c>
      <c r="AD30" s="271">
        <f t="shared" si="2"/>
        <v>7518</v>
      </c>
      <c r="AE30" s="271"/>
      <c r="AF30" s="271">
        <f t="shared" si="3"/>
        <v>1503.6</v>
      </c>
      <c r="AG30" s="64">
        <f t="shared" si="4"/>
        <v>6.3</v>
      </c>
      <c r="AH30" s="64" t="str">
        <f t="shared" si="5"/>
        <v>6.3 Days</v>
      </c>
    </row>
    <row r="31" spans="2:42">
      <c r="W31" s="60"/>
      <c r="X31" s="60"/>
      <c r="AA31" s="64"/>
      <c r="AB31" s="64">
        <v>5</v>
      </c>
      <c r="AC31" s="271">
        <f t="shared" si="1"/>
        <v>13031.2</v>
      </c>
      <c r="AD31" s="271">
        <f t="shared" si="2"/>
        <v>7518</v>
      </c>
      <c r="AF31" s="271">
        <f t="shared" si="3"/>
        <v>2004.8</v>
      </c>
      <c r="AG31" s="64">
        <f t="shared" si="4"/>
        <v>6.0666666666666664</v>
      </c>
      <c r="AH31" s="64" t="str">
        <f t="shared" si="5"/>
        <v>6.1 Days</v>
      </c>
    </row>
    <row r="32" spans="2:42">
      <c r="W32" s="60"/>
      <c r="X32" s="60"/>
      <c r="AA32" s="64"/>
      <c r="AB32" s="64">
        <v>6</v>
      </c>
      <c r="AC32" s="271">
        <f t="shared" si="1"/>
        <v>12530</v>
      </c>
      <c r="AD32" s="271">
        <f t="shared" si="2"/>
        <v>7518</v>
      </c>
      <c r="AF32" s="271">
        <f t="shared" si="3"/>
        <v>2506</v>
      </c>
      <c r="AG32" s="64">
        <f t="shared" si="4"/>
        <v>5.833333333333333</v>
      </c>
      <c r="AH32" s="64" t="str">
        <f t="shared" si="5"/>
        <v>5.8 Days</v>
      </c>
    </row>
    <row r="33" spans="23:34">
      <c r="W33" s="60"/>
      <c r="X33" s="60"/>
      <c r="AA33" s="64"/>
      <c r="AB33" s="64">
        <v>7</v>
      </c>
      <c r="AC33" s="271">
        <f t="shared" si="1"/>
        <v>12028.8</v>
      </c>
      <c r="AD33" s="271">
        <f t="shared" si="2"/>
        <v>7518</v>
      </c>
      <c r="AF33" s="271">
        <f t="shared" si="3"/>
        <v>3007.2</v>
      </c>
      <c r="AG33" s="64">
        <f t="shared" si="4"/>
        <v>5.6</v>
      </c>
      <c r="AH33" s="64" t="str">
        <f t="shared" si="5"/>
        <v>5.6 Days</v>
      </c>
    </row>
    <row r="34" spans="23:34">
      <c r="W34" s="60"/>
      <c r="X34" s="60"/>
      <c r="AA34" s="64"/>
      <c r="AB34" s="64">
        <v>8</v>
      </c>
      <c r="AC34" s="271">
        <f t="shared" si="1"/>
        <v>11527.6</v>
      </c>
      <c r="AD34" s="271">
        <f t="shared" si="2"/>
        <v>7518</v>
      </c>
      <c r="AF34" s="271">
        <f t="shared" si="3"/>
        <v>3508.4</v>
      </c>
      <c r="AG34" s="64">
        <f t="shared" si="4"/>
        <v>5.3666666666666663</v>
      </c>
      <c r="AH34" s="64" t="str">
        <f t="shared" si="5"/>
        <v>5.4 Days</v>
      </c>
    </row>
    <row r="35" spans="23:34">
      <c r="W35" s="60"/>
      <c r="X35" s="60"/>
      <c r="AA35" s="64"/>
      <c r="AB35" s="64">
        <v>9</v>
      </c>
      <c r="AC35" s="271">
        <f t="shared" si="1"/>
        <v>11026.4</v>
      </c>
      <c r="AD35" s="271">
        <f t="shared" si="2"/>
        <v>7518</v>
      </c>
      <c r="AF35" s="271">
        <f t="shared" si="3"/>
        <v>4009.6</v>
      </c>
      <c r="AG35" s="64">
        <f t="shared" si="4"/>
        <v>5.1333333333333329</v>
      </c>
      <c r="AH35" s="64" t="str">
        <f t="shared" si="5"/>
        <v>5.1 Days</v>
      </c>
    </row>
    <row r="36" spans="23:34">
      <c r="W36" s="60"/>
      <c r="X36" s="60"/>
      <c r="AA36" s="64"/>
      <c r="AB36" s="64">
        <v>10</v>
      </c>
      <c r="AC36" s="271">
        <f t="shared" si="1"/>
        <v>10525.2</v>
      </c>
      <c r="AD36" s="271">
        <f t="shared" si="2"/>
        <v>7518</v>
      </c>
      <c r="AF36" s="271">
        <f t="shared" si="3"/>
        <v>4510.8</v>
      </c>
      <c r="AG36" s="64">
        <f t="shared" si="4"/>
        <v>4.8999999999999995</v>
      </c>
      <c r="AH36" s="64" t="str">
        <f t="shared" si="5"/>
        <v>4.9 Days</v>
      </c>
    </row>
    <row r="37" spans="23:34">
      <c r="W37" s="60"/>
      <c r="X37" s="60"/>
      <c r="AA37" s="64"/>
      <c r="AB37" s="64">
        <v>11</v>
      </c>
      <c r="AC37" s="271">
        <f t="shared" si="1"/>
        <v>10024</v>
      </c>
      <c r="AD37" s="271">
        <f t="shared" si="2"/>
        <v>7518</v>
      </c>
      <c r="AF37" s="271">
        <f t="shared" si="3"/>
        <v>5012</v>
      </c>
      <c r="AG37" s="64">
        <f t="shared" si="4"/>
        <v>4.6666666666666661</v>
      </c>
      <c r="AH37" s="64" t="str">
        <f t="shared" si="5"/>
        <v>4.7 Days</v>
      </c>
    </row>
    <row r="38" spans="23:34">
      <c r="W38" s="60"/>
      <c r="X38" s="60"/>
      <c r="AA38" s="64"/>
      <c r="AB38" s="64">
        <v>12</v>
      </c>
      <c r="AC38" s="271">
        <f t="shared" si="1"/>
        <v>9522.7999999999993</v>
      </c>
      <c r="AD38" s="271">
        <f t="shared" si="2"/>
        <v>7518</v>
      </c>
      <c r="AF38" s="271">
        <f t="shared" si="3"/>
        <v>5513.2</v>
      </c>
      <c r="AG38" s="64">
        <f t="shared" si="4"/>
        <v>4.4333333333333327</v>
      </c>
      <c r="AH38" s="64" t="str">
        <f t="shared" si="5"/>
        <v>4.4 Days</v>
      </c>
    </row>
    <row r="39" spans="23:34">
      <c r="W39" s="60"/>
      <c r="X39" s="60"/>
      <c r="AA39" s="64"/>
      <c r="AB39" s="64">
        <v>13</v>
      </c>
      <c r="AC39" s="271">
        <f t="shared" si="1"/>
        <v>9021.6</v>
      </c>
      <c r="AD39" s="271">
        <f t="shared" si="2"/>
        <v>7518</v>
      </c>
      <c r="AF39" s="271">
        <f t="shared" si="3"/>
        <v>6014.4</v>
      </c>
      <c r="AG39" s="64">
        <f t="shared" si="4"/>
        <v>4.1999999999999993</v>
      </c>
      <c r="AH39" s="64" t="str">
        <f t="shared" si="5"/>
        <v>4.2 Days</v>
      </c>
    </row>
    <row r="40" spans="23:34">
      <c r="W40" s="60"/>
      <c r="X40" s="60"/>
      <c r="AA40" s="64"/>
      <c r="AB40" s="64">
        <v>14</v>
      </c>
      <c r="AC40" s="271">
        <f t="shared" si="1"/>
        <v>8520.4000000000015</v>
      </c>
      <c r="AD40" s="271">
        <f t="shared" si="2"/>
        <v>7518</v>
      </c>
      <c r="AF40" s="271">
        <f t="shared" si="3"/>
        <v>6515.5999999999995</v>
      </c>
      <c r="AG40" s="64">
        <f t="shared" si="4"/>
        <v>3.9666666666666659</v>
      </c>
      <c r="AH40" s="64" t="str">
        <f t="shared" si="5"/>
        <v>4 Days</v>
      </c>
    </row>
    <row r="41" spans="23:34">
      <c r="W41" s="60"/>
      <c r="X41" s="60"/>
      <c r="AA41" s="64"/>
      <c r="AB41" s="64">
        <v>15</v>
      </c>
      <c r="AC41" s="271">
        <f t="shared" si="1"/>
        <v>8019.2</v>
      </c>
      <c r="AD41" s="271">
        <f t="shared" si="2"/>
        <v>7518</v>
      </c>
      <c r="AF41" s="271">
        <f t="shared" si="3"/>
        <v>7016.8</v>
      </c>
      <c r="AG41" s="64">
        <f t="shared" si="4"/>
        <v>3.7333333333333325</v>
      </c>
      <c r="AH41" s="64" t="str">
        <f t="shared" si="5"/>
        <v>3.7 Days</v>
      </c>
    </row>
    <row r="42" spans="23:34">
      <c r="W42" s="60"/>
      <c r="X42" s="60"/>
      <c r="AA42" s="64"/>
      <c r="AB42" s="64">
        <v>16</v>
      </c>
      <c r="AC42" s="271">
        <f t="shared" si="1"/>
        <v>7518</v>
      </c>
      <c r="AD42" s="271">
        <f t="shared" si="2"/>
        <v>7518</v>
      </c>
      <c r="AF42" s="271">
        <f t="shared" si="3"/>
        <v>7518</v>
      </c>
      <c r="AG42" s="64">
        <f t="shared" si="4"/>
        <v>3.4999999999999991</v>
      </c>
      <c r="AH42" s="64" t="str">
        <f t="shared" si="5"/>
        <v>3.5 Days</v>
      </c>
    </row>
    <row r="43" spans="23:34">
      <c r="W43" s="60"/>
      <c r="X43" s="60"/>
      <c r="AA43" s="64"/>
      <c r="AB43" s="64">
        <v>17</v>
      </c>
      <c r="AC43" s="271">
        <f t="shared" si="1"/>
        <v>7016.8</v>
      </c>
      <c r="AD43" s="271">
        <f t="shared" si="2"/>
        <v>7518</v>
      </c>
      <c r="AF43" s="271">
        <f t="shared" si="3"/>
        <v>8019.2</v>
      </c>
      <c r="AG43" s="64">
        <f t="shared" si="4"/>
        <v>3.2666666666666657</v>
      </c>
      <c r="AH43" s="64" t="str">
        <f t="shared" si="5"/>
        <v>3.3 Days</v>
      </c>
    </row>
    <row r="44" spans="23:34">
      <c r="W44" s="60"/>
      <c r="X44" s="60"/>
      <c r="AA44" s="64"/>
      <c r="AB44" s="64">
        <v>18</v>
      </c>
      <c r="AC44" s="271">
        <f t="shared" si="1"/>
        <v>6515.6</v>
      </c>
      <c r="AD44" s="271">
        <f t="shared" si="2"/>
        <v>7518</v>
      </c>
      <c r="AF44" s="271">
        <f t="shared" si="3"/>
        <v>8520.4</v>
      </c>
      <c r="AG44" s="64">
        <f t="shared" si="4"/>
        <v>3.0333333333333323</v>
      </c>
      <c r="AH44" s="64" t="str">
        <f t="shared" si="5"/>
        <v>3 Days</v>
      </c>
    </row>
    <row r="45" spans="23:34">
      <c r="W45" s="60"/>
      <c r="X45" s="60"/>
      <c r="AA45" s="64"/>
      <c r="AB45" s="64">
        <v>19</v>
      </c>
      <c r="AC45" s="271">
        <f t="shared" si="1"/>
        <v>6014.4</v>
      </c>
      <c r="AD45" s="271">
        <f t="shared" si="2"/>
        <v>7518</v>
      </c>
      <c r="AF45" s="271">
        <f t="shared" si="3"/>
        <v>9021.6</v>
      </c>
      <c r="AG45" s="64">
        <f t="shared" si="4"/>
        <v>2.7999999999999989</v>
      </c>
      <c r="AH45" s="64" t="str">
        <f t="shared" si="5"/>
        <v>2.8 Days</v>
      </c>
    </row>
    <row r="46" spans="23:34">
      <c r="W46" s="60"/>
      <c r="X46" s="60"/>
      <c r="AA46" s="64"/>
      <c r="AB46" s="64">
        <v>20</v>
      </c>
      <c r="AC46" s="271">
        <f t="shared" si="1"/>
        <v>5513.2000000000007</v>
      </c>
      <c r="AD46" s="271">
        <f t="shared" si="2"/>
        <v>7518</v>
      </c>
      <c r="AF46" s="271">
        <f t="shared" si="3"/>
        <v>9522.7999999999993</v>
      </c>
      <c r="AG46" s="64">
        <f t="shared" si="4"/>
        <v>2.5666666666666655</v>
      </c>
      <c r="AH46" s="64" t="str">
        <f t="shared" si="5"/>
        <v>2.6 Days</v>
      </c>
    </row>
    <row r="47" spans="23:34">
      <c r="W47" s="60"/>
      <c r="X47" s="60"/>
      <c r="AA47" s="64"/>
      <c r="AB47" s="64">
        <v>21</v>
      </c>
      <c r="AC47" s="271">
        <f t="shared" si="1"/>
        <v>5012</v>
      </c>
      <c r="AD47" s="271">
        <f t="shared" si="2"/>
        <v>7518</v>
      </c>
      <c r="AF47" s="271">
        <f t="shared" si="3"/>
        <v>10024</v>
      </c>
      <c r="AG47" s="64">
        <f t="shared" si="4"/>
        <v>2.3333333333333321</v>
      </c>
      <c r="AH47" s="64" t="str">
        <f t="shared" si="5"/>
        <v>2.3 Days</v>
      </c>
    </row>
    <row r="48" spans="23:34">
      <c r="W48" s="60"/>
      <c r="X48" s="60"/>
      <c r="AA48" s="64"/>
      <c r="AB48" s="64">
        <v>22</v>
      </c>
      <c r="AC48" s="271">
        <f t="shared" si="1"/>
        <v>4510.8000000000011</v>
      </c>
      <c r="AD48" s="271">
        <f t="shared" si="2"/>
        <v>7518</v>
      </c>
      <c r="AF48" s="271">
        <f t="shared" si="3"/>
        <v>10525.199999999999</v>
      </c>
      <c r="AG48" s="64">
        <f t="shared" si="4"/>
        <v>2.0999999999999988</v>
      </c>
      <c r="AH48" s="64" t="str">
        <f t="shared" si="5"/>
        <v>2.1 Days</v>
      </c>
    </row>
    <row r="49" spans="23:34">
      <c r="W49" s="60"/>
      <c r="X49" s="60"/>
      <c r="AA49" s="64"/>
      <c r="AB49" s="64">
        <v>23</v>
      </c>
      <c r="AC49" s="271">
        <f t="shared" si="1"/>
        <v>4009.6000000000004</v>
      </c>
      <c r="AD49" s="271">
        <f t="shared" si="2"/>
        <v>7518</v>
      </c>
      <c r="AF49" s="271">
        <f t="shared" si="3"/>
        <v>11026.4</v>
      </c>
      <c r="AG49" s="64">
        <f t="shared" si="4"/>
        <v>1.8666666666666654</v>
      </c>
      <c r="AH49" s="64" t="str">
        <f t="shared" si="5"/>
        <v>1.9 Days</v>
      </c>
    </row>
    <row r="50" spans="23:34">
      <c r="W50" s="60"/>
      <c r="X50" s="60"/>
      <c r="AA50" s="64"/>
      <c r="AB50" s="64">
        <v>24</v>
      </c>
      <c r="AC50" s="271">
        <f t="shared" si="1"/>
        <v>3508.3999999999996</v>
      </c>
      <c r="AD50" s="271">
        <f t="shared" si="2"/>
        <v>7518</v>
      </c>
      <c r="AF50" s="271">
        <f t="shared" si="3"/>
        <v>11527.6</v>
      </c>
      <c r="AG50" s="64">
        <f t="shared" si="4"/>
        <v>1.633333333333332</v>
      </c>
      <c r="AH50" s="64" t="str">
        <f t="shared" si="5"/>
        <v>1.6 Days</v>
      </c>
    </row>
    <row r="51" spans="23:34">
      <c r="W51" s="60"/>
      <c r="X51" s="60"/>
      <c r="AA51" s="64"/>
      <c r="AB51" s="64">
        <v>25</v>
      </c>
      <c r="AC51" s="271">
        <f t="shared" si="1"/>
        <v>3007.2000000000007</v>
      </c>
      <c r="AD51" s="271">
        <f t="shared" si="2"/>
        <v>7518</v>
      </c>
      <c r="AF51" s="271">
        <f t="shared" si="3"/>
        <v>12028.8</v>
      </c>
      <c r="AG51" s="64">
        <f t="shared" si="4"/>
        <v>1.3999999999999986</v>
      </c>
      <c r="AH51" s="64" t="str">
        <f t="shared" si="5"/>
        <v>1.4 Days</v>
      </c>
    </row>
    <row r="52" spans="23:34">
      <c r="W52" s="60"/>
      <c r="X52" s="60"/>
      <c r="AA52" s="64"/>
      <c r="AB52" s="64">
        <v>26</v>
      </c>
      <c r="AC52" s="271">
        <f t="shared" si="1"/>
        <v>2506</v>
      </c>
      <c r="AD52" s="271">
        <f t="shared" si="2"/>
        <v>7518</v>
      </c>
      <c r="AF52" s="271">
        <f t="shared" si="3"/>
        <v>12530</v>
      </c>
      <c r="AG52" s="64">
        <f t="shared" si="4"/>
        <v>1.1666666666666652</v>
      </c>
      <c r="AH52" s="64" t="str">
        <f t="shared" si="5"/>
        <v>1.2 Days</v>
      </c>
    </row>
    <row r="53" spans="23:34">
      <c r="W53" s="60"/>
      <c r="X53" s="60"/>
      <c r="AA53" s="64"/>
      <c r="AB53" s="64">
        <v>27</v>
      </c>
      <c r="AC53" s="271">
        <f t="shared" si="1"/>
        <v>2004.8000000000011</v>
      </c>
      <c r="AD53" s="271">
        <f t="shared" si="2"/>
        <v>7518</v>
      </c>
      <c r="AF53" s="271">
        <f t="shared" si="3"/>
        <v>13031.199999999999</v>
      </c>
      <c r="AG53" s="64">
        <f t="shared" si="4"/>
        <v>0.93333333333333179</v>
      </c>
      <c r="AH53" s="64" t="str">
        <f t="shared" si="5"/>
        <v>0.9 Days</v>
      </c>
    </row>
    <row r="54" spans="23:34">
      <c r="W54" s="60"/>
      <c r="X54" s="60"/>
      <c r="AA54" s="64"/>
      <c r="AB54" s="64">
        <v>28</v>
      </c>
      <c r="AC54" s="271">
        <f t="shared" si="1"/>
        <v>1503.6000000000004</v>
      </c>
      <c r="AD54" s="271">
        <f t="shared" si="2"/>
        <v>7518</v>
      </c>
      <c r="AF54" s="271">
        <f t="shared" si="3"/>
        <v>13532.4</v>
      </c>
      <c r="AG54" s="64">
        <f t="shared" si="4"/>
        <v>0.6999999999999984</v>
      </c>
      <c r="AH54" s="64" t="str">
        <f t="shared" si="5"/>
        <v>0.7 Days</v>
      </c>
    </row>
    <row r="55" spans="23:34">
      <c r="W55" s="60"/>
      <c r="X55" s="60"/>
      <c r="AA55" s="64"/>
      <c r="AB55" s="64">
        <v>29</v>
      </c>
      <c r="AC55" s="271">
        <f t="shared" si="1"/>
        <v>1002.3999999999996</v>
      </c>
      <c r="AD55" s="271">
        <f t="shared" si="2"/>
        <v>7518</v>
      </c>
      <c r="AF55" s="271">
        <f t="shared" si="3"/>
        <v>14033.6</v>
      </c>
      <c r="AG55" s="64">
        <f t="shared" si="4"/>
        <v>0.46666666666666506</v>
      </c>
      <c r="AH55" s="64" t="str">
        <f t="shared" si="5"/>
        <v>0.5 Days</v>
      </c>
    </row>
    <row r="56" spans="23:34">
      <c r="W56" s="60"/>
      <c r="X56" s="60"/>
      <c r="AA56" s="64"/>
      <c r="AB56" s="64">
        <v>30</v>
      </c>
      <c r="AC56" s="271">
        <f t="shared" si="1"/>
        <v>501.20000000000073</v>
      </c>
      <c r="AD56" s="271">
        <f t="shared" si="2"/>
        <v>7518</v>
      </c>
      <c r="AF56" s="271">
        <f t="shared" si="3"/>
        <v>14534.8</v>
      </c>
      <c r="AG56" s="64">
        <f t="shared" si="4"/>
        <v>0.23333333333333173</v>
      </c>
      <c r="AH56" s="64" t="str">
        <f t="shared" si="5"/>
        <v>0.2 Days</v>
      </c>
    </row>
    <row r="57" spans="23:34">
      <c r="W57" s="60"/>
      <c r="X57" s="60"/>
      <c r="AA57" s="64"/>
      <c r="AB57" s="64">
        <v>31</v>
      </c>
      <c r="AC57" s="271">
        <f t="shared" si="1"/>
        <v>0</v>
      </c>
      <c r="AD57" s="271">
        <f t="shared" si="2"/>
        <v>7518</v>
      </c>
      <c r="AF57" s="271">
        <f t="shared" si="3"/>
        <v>15036</v>
      </c>
      <c r="AG57" s="64">
        <f t="shared" si="4"/>
        <v>-1.609823385706477E-15</v>
      </c>
      <c r="AH57" s="64" t="str">
        <f t="shared" si="5"/>
        <v>0 Days</v>
      </c>
    </row>
    <row r="58" spans="23:34">
      <c r="W58" s="60"/>
      <c r="X58" s="60"/>
      <c r="AA58" s="64"/>
    </row>
    <row r="59" spans="23:34">
      <c r="W59" s="60"/>
      <c r="X59" s="60"/>
      <c r="AA59" s="64"/>
      <c r="AB59" s="64">
        <v>1</v>
      </c>
      <c r="AC59" s="272">
        <f>C8+C12</f>
        <v>1200</v>
      </c>
      <c r="AD59" s="272">
        <f>AVERAGE(AC59:AC89)</f>
        <v>600</v>
      </c>
      <c r="AE59" s="273">
        <f>C12</f>
        <v>1200</v>
      </c>
      <c r="AF59" s="64">
        <v>0</v>
      </c>
    </row>
    <row r="60" spans="23:34">
      <c r="W60" s="60"/>
      <c r="X60" s="60"/>
      <c r="AA60" s="64"/>
      <c r="AB60" s="64">
        <v>2</v>
      </c>
      <c r="AC60" s="64">
        <f t="shared" ref="AC60:AC89" si="6">AC$59-AF60</f>
        <v>1160</v>
      </c>
      <c r="AD60" s="64">
        <f t="shared" ref="AD60:AD89" si="7">AD$59</f>
        <v>600</v>
      </c>
      <c r="AE60" s="64">
        <f>(AE59/30)</f>
        <v>40</v>
      </c>
      <c r="AF60" s="64">
        <f t="shared" ref="AF60:AF89" si="8">AE$60*AB59</f>
        <v>40</v>
      </c>
    </row>
    <row r="61" spans="23:34">
      <c r="W61" s="60"/>
      <c r="X61" s="60"/>
      <c r="AA61" s="64"/>
      <c r="AB61" s="64">
        <v>3</v>
      </c>
      <c r="AC61" s="64">
        <f t="shared" si="6"/>
        <v>1120</v>
      </c>
      <c r="AD61" s="64">
        <f t="shared" si="7"/>
        <v>600</v>
      </c>
      <c r="AE61" s="64">
        <f>C7/30</f>
        <v>0.23333333333333334</v>
      </c>
      <c r="AF61" s="64">
        <f t="shared" si="8"/>
        <v>80</v>
      </c>
    </row>
    <row r="62" spans="23:34">
      <c r="W62" s="60"/>
      <c r="X62" s="60"/>
      <c r="AA62" s="64"/>
      <c r="AB62" s="64">
        <v>4</v>
      </c>
      <c r="AC62" s="64">
        <f t="shared" si="6"/>
        <v>1080</v>
      </c>
      <c r="AD62" s="64">
        <f t="shared" si="7"/>
        <v>600</v>
      </c>
      <c r="AF62" s="64">
        <f t="shared" si="8"/>
        <v>120</v>
      </c>
    </row>
    <row r="63" spans="23:34">
      <c r="W63" s="60"/>
      <c r="X63" s="60"/>
      <c r="AA63" s="64"/>
      <c r="AB63" s="64">
        <v>5</v>
      </c>
      <c r="AC63" s="64">
        <f t="shared" si="6"/>
        <v>1040</v>
      </c>
      <c r="AD63" s="64">
        <f t="shared" si="7"/>
        <v>600</v>
      </c>
      <c r="AF63" s="64">
        <f t="shared" si="8"/>
        <v>160</v>
      </c>
    </row>
    <row r="64" spans="23:34">
      <c r="W64" s="60"/>
      <c r="X64" s="60"/>
      <c r="AA64" s="64"/>
      <c r="AB64" s="64">
        <v>6</v>
      </c>
      <c r="AC64" s="64">
        <f t="shared" si="6"/>
        <v>1000</v>
      </c>
      <c r="AD64" s="64">
        <f t="shared" si="7"/>
        <v>600</v>
      </c>
      <c r="AF64" s="64">
        <f t="shared" si="8"/>
        <v>200</v>
      </c>
    </row>
    <row r="65" spans="23:32">
      <c r="W65" s="60"/>
      <c r="X65" s="60"/>
      <c r="AA65" s="64"/>
      <c r="AB65" s="64">
        <v>7</v>
      </c>
      <c r="AC65" s="64">
        <f t="shared" si="6"/>
        <v>960</v>
      </c>
      <c r="AD65" s="64">
        <f t="shared" si="7"/>
        <v>600</v>
      </c>
      <c r="AF65" s="64">
        <f t="shared" si="8"/>
        <v>240</v>
      </c>
    </row>
    <row r="66" spans="23:32">
      <c r="W66" s="60"/>
      <c r="X66" s="60"/>
      <c r="AA66" s="64"/>
      <c r="AB66" s="64">
        <v>8</v>
      </c>
      <c r="AC66" s="64">
        <f t="shared" si="6"/>
        <v>920</v>
      </c>
      <c r="AD66" s="64">
        <f t="shared" si="7"/>
        <v>600</v>
      </c>
      <c r="AF66" s="64">
        <f t="shared" si="8"/>
        <v>280</v>
      </c>
    </row>
    <row r="67" spans="23:32">
      <c r="W67" s="60"/>
      <c r="X67" s="60"/>
      <c r="AA67" s="64"/>
      <c r="AB67" s="64">
        <v>9</v>
      </c>
      <c r="AC67" s="64">
        <f t="shared" si="6"/>
        <v>880</v>
      </c>
      <c r="AD67" s="64">
        <f t="shared" si="7"/>
        <v>600</v>
      </c>
      <c r="AF67" s="64">
        <f t="shared" si="8"/>
        <v>320</v>
      </c>
    </row>
    <row r="68" spans="23:32">
      <c r="W68" s="60"/>
      <c r="X68" s="60"/>
      <c r="AA68" s="64"/>
      <c r="AB68" s="64">
        <v>10</v>
      </c>
      <c r="AC68" s="64">
        <f t="shared" si="6"/>
        <v>840</v>
      </c>
      <c r="AD68" s="64">
        <f t="shared" si="7"/>
        <v>600</v>
      </c>
      <c r="AF68" s="64">
        <f t="shared" si="8"/>
        <v>360</v>
      </c>
    </row>
    <row r="69" spans="23:32">
      <c r="W69" s="60"/>
      <c r="X69" s="60"/>
      <c r="AA69" s="64"/>
      <c r="AB69" s="64">
        <v>11</v>
      </c>
      <c r="AC69" s="64">
        <f t="shared" si="6"/>
        <v>800</v>
      </c>
      <c r="AD69" s="64">
        <f t="shared" si="7"/>
        <v>600</v>
      </c>
      <c r="AF69" s="64">
        <f t="shared" si="8"/>
        <v>400</v>
      </c>
    </row>
    <row r="70" spans="23:32">
      <c r="W70" s="60"/>
      <c r="X70" s="60"/>
      <c r="AA70" s="64"/>
      <c r="AB70" s="64">
        <v>12</v>
      </c>
      <c r="AC70" s="64">
        <f t="shared" si="6"/>
        <v>760</v>
      </c>
      <c r="AD70" s="64">
        <f t="shared" si="7"/>
        <v>600</v>
      </c>
      <c r="AF70" s="64">
        <f t="shared" si="8"/>
        <v>440</v>
      </c>
    </row>
    <row r="71" spans="23:32">
      <c r="W71" s="60"/>
      <c r="X71" s="60"/>
      <c r="AA71" s="64"/>
      <c r="AB71" s="64">
        <v>13</v>
      </c>
      <c r="AC71" s="64">
        <f t="shared" si="6"/>
        <v>720</v>
      </c>
      <c r="AD71" s="64">
        <f t="shared" si="7"/>
        <v>600</v>
      </c>
      <c r="AF71" s="64">
        <f t="shared" si="8"/>
        <v>480</v>
      </c>
    </row>
    <row r="72" spans="23:32">
      <c r="W72" s="60"/>
      <c r="X72" s="60"/>
      <c r="AA72" s="64"/>
      <c r="AB72" s="64">
        <v>14</v>
      </c>
      <c r="AC72" s="64">
        <f t="shared" si="6"/>
        <v>680</v>
      </c>
      <c r="AD72" s="64">
        <f t="shared" si="7"/>
        <v>600</v>
      </c>
      <c r="AF72" s="64">
        <f t="shared" si="8"/>
        <v>520</v>
      </c>
    </row>
    <row r="73" spans="23:32">
      <c r="W73" s="60"/>
      <c r="X73" s="60"/>
      <c r="AA73" s="64"/>
      <c r="AB73" s="64">
        <v>15</v>
      </c>
      <c r="AC73" s="64">
        <f t="shared" si="6"/>
        <v>640</v>
      </c>
      <c r="AD73" s="64">
        <f t="shared" si="7"/>
        <v>600</v>
      </c>
      <c r="AF73" s="64">
        <f t="shared" si="8"/>
        <v>560</v>
      </c>
    </row>
    <row r="74" spans="23:32">
      <c r="W74" s="60"/>
      <c r="X74" s="60"/>
      <c r="AA74" s="64"/>
      <c r="AB74" s="64">
        <v>16</v>
      </c>
      <c r="AC74" s="64">
        <f t="shared" si="6"/>
        <v>600</v>
      </c>
      <c r="AD74" s="64">
        <f t="shared" si="7"/>
        <v>600</v>
      </c>
      <c r="AF74" s="64">
        <f t="shared" si="8"/>
        <v>600</v>
      </c>
    </row>
    <row r="75" spans="23:32">
      <c r="W75" s="60"/>
      <c r="X75" s="60"/>
      <c r="AA75" s="64"/>
      <c r="AB75" s="64">
        <v>17</v>
      </c>
      <c r="AC75" s="64">
        <f t="shared" si="6"/>
        <v>560</v>
      </c>
      <c r="AD75" s="64">
        <f t="shared" si="7"/>
        <v>600</v>
      </c>
      <c r="AF75" s="64">
        <f t="shared" si="8"/>
        <v>640</v>
      </c>
    </row>
    <row r="76" spans="23:32">
      <c r="W76" s="60"/>
      <c r="X76" s="60"/>
      <c r="AA76" s="64"/>
      <c r="AB76" s="64">
        <v>18</v>
      </c>
      <c r="AC76" s="64">
        <f t="shared" si="6"/>
        <v>520</v>
      </c>
      <c r="AD76" s="64">
        <f t="shared" si="7"/>
        <v>600</v>
      </c>
      <c r="AF76" s="64">
        <f t="shared" si="8"/>
        <v>680</v>
      </c>
    </row>
    <row r="77" spans="23:32">
      <c r="W77" s="60"/>
      <c r="X77" s="60"/>
      <c r="AA77" s="64"/>
      <c r="AB77" s="64">
        <v>19</v>
      </c>
      <c r="AC77" s="64">
        <f t="shared" si="6"/>
        <v>480</v>
      </c>
      <c r="AD77" s="64">
        <f t="shared" si="7"/>
        <v>600</v>
      </c>
      <c r="AF77" s="64">
        <f t="shared" si="8"/>
        <v>720</v>
      </c>
    </row>
    <row r="78" spans="23:32">
      <c r="W78" s="60"/>
      <c r="X78" s="60"/>
      <c r="AA78" s="64"/>
      <c r="AB78" s="64">
        <v>20</v>
      </c>
      <c r="AC78" s="64">
        <f t="shared" si="6"/>
        <v>440</v>
      </c>
      <c r="AD78" s="64">
        <f t="shared" si="7"/>
        <v>600</v>
      </c>
      <c r="AF78" s="64">
        <f t="shared" si="8"/>
        <v>760</v>
      </c>
    </row>
    <row r="79" spans="23:32">
      <c r="W79" s="60"/>
      <c r="X79" s="60"/>
      <c r="AA79" s="64"/>
      <c r="AB79" s="64">
        <v>21</v>
      </c>
      <c r="AC79" s="64">
        <f t="shared" si="6"/>
        <v>400</v>
      </c>
      <c r="AD79" s="64">
        <f t="shared" si="7"/>
        <v>600</v>
      </c>
      <c r="AF79" s="64">
        <f t="shared" si="8"/>
        <v>800</v>
      </c>
    </row>
    <row r="80" spans="23:32">
      <c r="W80" s="60"/>
      <c r="X80" s="60"/>
      <c r="AA80" s="64"/>
      <c r="AB80" s="64">
        <v>22</v>
      </c>
      <c r="AC80" s="64">
        <f t="shared" si="6"/>
        <v>360</v>
      </c>
      <c r="AD80" s="64">
        <f t="shared" si="7"/>
        <v>600</v>
      </c>
      <c r="AF80" s="64">
        <f t="shared" si="8"/>
        <v>840</v>
      </c>
    </row>
    <row r="81" spans="23:32">
      <c r="W81" s="60"/>
      <c r="X81" s="60"/>
      <c r="AA81" s="64"/>
      <c r="AB81" s="64">
        <v>23</v>
      </c>
      <c r="AC81" s="64">
        <f t="shared" si="6"/>
        <v>320</v>
      </c>
      <c r="AD81" s="64">
        <f t="shared" si="7"/>
        <v>600</v>
      </c>
      <c r="AF81" s="64">
        <f t="shared" si="8"/>
        <v>880</v>
      </c>
    </row>
    <row r="82" spans="23:32">
      <c r="W82" s="60"/>
      <c r="X82" s="60"/>
      <c r="AA82" s="64"/>
      <c r="AB82" s="64">
        <v>24</v>
      </c>
      <c r="AC82" s="64">
        <f t="shared" si="6"/>
        <v>280</v>
      </c>
      <c r="AD82" s="64">
        <f t="shared" si="7"/>
        <v>600</v>
      </c>
      <c r="AF82" s="64">
        <f t="shared" si="8"/>
        <v>920</v>
      </c>
    </row>
    <row r="83" spans="23:32">
      <c r="W83" s="60"/>
      <c r="X83" s="60"/>
      <c r="AA83" s="64"/>
      <c r="AB83" s="64">
        <v>25</v>
      </c>
      <c r="AC83" s="64">
        <f t="shared" si="6"/>
        <v>240</v>
      </c>
      <c r="AD83" s="64">
        <f t="shared" si="7"/>
        <v>600</v>
      </c>
      <c r="AF83" s="64">
        <f t="shared" si="8"/>
        <v>960</v>
      </c>
    </row>
    <row r="84" spans="23:32">
      <c r="W84" s="60"/>
      <c r="X84" s="60"/>
      <c r="AA84" s="64"/>
      <c r="AB84" s="64">
        <v>26</v>
      </c>
      <c r="AC84" s="64">
        <f t="shared" si="6"/>
        <v>200</v>
      </c>
      <c r="AD84" s="64">
        <f t="shared" si="7"/>
        <v>600</v>
      </c>
      <c r="AF84" s="64">
        <f t="shared" si="8"/>
        <v>1000</v>
      </c>
    </row>
    <row r="85" spans="23:32">
      <c r="W85" s="60"/>
      <c r="X85" s="60"/>
      <c r="AA85" s="64"/>
      <c r="AB85" s="64">
        <v>27</v>
      </c>
      <c r="AC85" s="64">
        <f t="shared" si="6"/>
        <v>160</v>
      </c>
      <c r="AD85" s="64">
        <f t="shared" si="7"/>
        <v>600</v>
      </c>
      <c r="AF85" s="64">
        <f t="shared" si="8"/>
        <v>1040</v>
      </c>
    </row>
    <row r="86" spans="23:32">
      <c r="W86" s="60"/>
      <c r="X86" s="60"/>
      <c r="AA86" s="64"/>
      <c r="AB86" s="64">
        <v>28</v>
      </c>
      <c r="AC86" s="64">
        <f t="shared" si="6"/>
        <v>120</v>
      </c>
      <c r="AD86" s="64">
        <f t="shared" si="7"/>
        <v>600</v>
      </c>
      <c r="AF86" s="64">
        <f t="shared" si="8"/>
        <v>1080</v>
      </c>
    </row>
    <row r="87" spans="23:32">
      <c r="W87" s="60"/>
      <c r="X87" s="60"/>
      <c r="AA87" s="64"/>
      <c r="AB87" s="64">
        <v>29</v>
      </c>
      <c r="AC87" s="64">
        <f t="shared" si="6"/>
        <v>80</v>
      </c>
      <c r="AD87" s="64">
        <f t="shared" si="7"/>
        <v>600</v>
      </c>
      <c r="AF87" s="64">
        <f t="shared" si="8"/>
        <v>1120</v>
      </c>
    </row>
    <row r="88" spans="23:32">
      <c r="W88" s="60"/>
      <c r="X88" s="60"/>
      <c r="AA88" s="64"/>
      <c r="AB88" s="64">
        <v>30</v>
      </c>
      <c r="AC88" s="64">
        <f t="shared" si="6"/>
        <v>40</v>
      </c>
      <c r="AD88" s="64">
        <f t="shared" si="7"/>
        <v>600</v>
      </c>
      <c r="AF88" s="64">
        <f t="shared" si="8"/>
        <v>1160</v>
      </c>
    </row>
    <row r="89" spans="23:32">
      <c r="W89" s="60"/>
      <c r="X89" s="60"/>
      <c r="AA89" s="64"/>
      <c r="AB89" s="64">
        <v>31</v>
      </c>
      <c r="AC89" s="64">
        <f t="shared" si="6"/>
        <v>0</v>
      </c>
      <c r="AD89" s="64">
        <f t="shared" si="7"/>
        <v>600</v>
      </c>
      <c r="AF89" s="64">
        <f t="shared" si="8"/>
        <v>1200</v>
      </c>
    </row>
    <row r="90" spans="23:32">
      <c r="W90" s="60"/>
      <c r="X90" s="60"/>
      <c r="AA90" s="64"/>
    </row>
    <row r="91" spans="23:32">
      <c r="W91" s="60"/>
      <c r="X91" s="60"/>
      <c r="AA91" s="64"/>
    </row>
    <row r="92" spans="23:32">
      <c r="W92" s="60"/>
      <c r="X92" s="60"/>
      <c r="AA92" s="64"/>
    </row>
    <row r="93" spans="23:32">
      <c r="W93" s="60"/>
      <c r="X93" s="60"/>
      <c r="AA93" s="64"/>
    </row>
    <row r="94" spans="23:32">
      <c r="W94" s="60"/>
      <c r="X94" s="60"/>
      <c r="AA94" s="64"/>
    </row>
    <row r="95" spans="23:32">
      <c r="W95" s="60"/>
      <c r="X95" s="60"/>
      <c r="AA95" s="64"/>
    </row>
    <row r="96" spans="23:32">
      <c r="W96" s="60"/>
      <c r="X96" s="60"/>
    </row>
    <row r="97" spans="23:24">
      <c r="W97" s="60"/>
      <c r="X97" s="60"/>
    </row>
    <row r="98" spans="23:24">
      <c r="W98" s="60"/>
      <c r="X98" s="60"/>
    </row>
    <row r="99" spans="23:24">
      <c r="W99" s="60"/>
      <c r="X99" s="60"/>
    </row>
    <row r="100" spans="23:24">
      <c r="W100" s="60"/>
      <c r="X100" s="60"/>
    </row>
    <row r="101" spans="23:24">
      <c r="W101" s="60"/>
      <c r="X101" s="60"/>
    </row>
    <row r="102" spans="23:24">
      <c r="W102" s="60"/>
      <c r="X102" s="60"/>
    </row>
    <row r="103" spans="23:24">
      <c r="W103" s="60"/>
      <c r="X103" s="60"/>
    </row>
    <row r="104" spans="23:24">
      <c r="W104" s="60"/>
      <c r="X104" s="60"/>
    </row>
    <row r="105" spans="23:24">
      <c r="W105" s="60"/>
      <c r="X105" s="60"/>
    </row>
    <row r="106" spans="23:24">
      <c r="W106" s="60"/>
      <c r="X106" s="60"/>
    </row>
    <row r="107" spans="23:24">
      <c r="W107" s="60"/>
      <c r="X107" s="60"/>
    </row>
    <row r="108" spans="23:24">
      <c r="W108" s="60"/>
      <c r="X108" s="60"/>
    </row>
    <row r="109" spans="23:24">
      <c r="W109" s="60"/>
      <c r="X109" s="60"/>
    </row>
    <row r="110" spans="23:24">
      <c r="W110" s="60"/>
      <c r="X110" s="60"/>
    </row>
    <row r="111" spans="23:24">
      <c r="W111" s="60"/>
      <c r="X111" s="60"/>
    </row>
    <row r="112" spans="23:24">
      <c r="W112" s="60"/>
      <c r="X112" s="60"/>
    </row>
    <row r="113" spans="23:24">
      <c r="W113" s="60"/>
      <c r="X113" s="60"/>
    </row>
    <row r="114" spans="23:24">
      <c r="W114" s="60"/>
      <c r="X114" s="60"/>
    </row>
    <row r="115" spans="23:24">
      <c r="W115" s="60"/>
      <c r="X115" s="60"/>
    </row>
    <row r="116" spans="23:24">
      <c r="W116" s="60"/>
      <c r="X116" s="60"/>
    </row>
    <row r="117" spans="23:24">
      <c r="W117" s="60"/>
      <c r="X117" s="60"/>
    </row>
    <row r="118" spans="23:24">
      <c r="W118" s="60"/>
      <c r="X118" s="60"/>
    </row>
    <row r="119" spans="23:24">
      <c r="W119" s="60"/>
      <c r="X119" s="60"/>
    </row>
    <row r="120" spans="23:24">
      <c r="W120" s="60"/>
      <c r="X120" s="60"/>
    </row>
    <row r="121" spans="23:24">
      <c r="W121" s="60"/>
      <c r="X121" s="60"/>
    </row>
    <row r="122" spans="23:24">
      <c r="W122" s="60"/>
      <c r="X122" s="60"/>
    </row>
    <row r="123" spans="23:24">
      <c r="W123" s="60"/>
      <c r="X123" s="60"/>
    </row>
    <row r="124" spans="23:24">
      <c r="W124" s="60"/>
      <c r="X124" s="60"/>
    </row>
    <row r="125" spans="23:24">
      <c r="W125" s="60"/>
      <c r="X125" s="60"/>
    </row>
    <row r="126" spans="23:24">
      <c r="W126" s="60"/>
      <c r="X126" s="60"/>
    </row>
    <row r="127" spans="23:24">
      <c r="W127" s="60"/>
      <c r="X127" s="60"/>
    </row>
    <row r="128" spans="23:24">
      <c r="W128" s="60"/>
      <c r="X128" s="60"/>
    </row>
    <row r="129" spans="23:24">
      <c r="W129" s="60"/>
      <c r="X129" s="60"/>
    </row>
  </sheetData>
  <sheetProtection password="CEBE" sheet="1" objects="1" scenarios="1" selectLockedCells="1"/>
  <mergeCells count="3">
    <mergeCell ref="B2:D3"/>
    <mergeCell ref="B16:D18"/>
    <mergeCell ref="B19:D21"/>
  </mergeCells>
  <dataValidations count="1">
    <dataValidation type="list" allowBlank="1" showInputMessage="1" showErrorMessage="1" sqref="D6">
      <formula1>"Seconds, Minutes, Hours, Days"</formula1>
    </dataValidation>
  </dataValidations>
  <printOptions horizontalCentered="1"/>
  <pageMargins left="0" right="0" top="0.75" bottom="0" header="0.3" footer="0"/>
  <pageSetup scale="26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C18"/>
  <sheetViews>
    <sheetView showGridLines="0" showRowColHeaders="0" workbookViewId="0">
      <selection activeCell="B4" sqref="B4"/>
    </sheetView>
  </sheetViews>
  <sheetFormatPr defaultColWidth="9.28515625" defaultRowHeight="15"/>
  <cols>
    <col min="1" max="1" width="13.28515625" style="194" customWidth="1"/>
    <col min="2" max="2" width="48.5703125" style="194" customWidth="1"/>
    <col min="3" max="3" width="93.140625" style="194" customWidth="1"/>
    <col min="4" max="16384" width="9.28515625" style="189"/>
  </cols>
  <sheetData>
    <row r="1" spans="1:3" ht="27" customHeight="1">
      <c r="A1" s="515" t="s">
        <v>307</v>
      </c>
      <c r="B1" s="516"/>
      <c r="C1" s="517"/>
    </row>
    <row r="2" spans="1:3" ht="21">
      <c r="A2" s="518"/>
      <c r="B2" s="519"/>
      <c r="C2" s="520"/>
    </row>
    <row r="3" spans="1:3" s="191" customFormat="1" ht="21">
      <c r="A3" s="190" t="s">
        <v>308</v>
      </c>
      <c r="B3" s="190" t="s">
        <v>173</v>
      </c>
      <c r="C3" s="190" t="s">
        <v>309</v>
      </c>
    </row>
    <row r="4" spans="1:3" ht="18.75">
      <c r="A4" s="192">
        <v>1</v>
      </c>
      <c r="B4" s="193" t="s">
        <v>313</v>
      </c>
      <c r="C4" s="193" t="s">
        <v>314</v>
      </c>
    </row>
    <row r="5" spans="1:3" ht="18.75">
      <c r="A5" s="192">
        <v>2</v>
      </c>
      <c r="B5" s="193" t="s">
        <v>315</v>
      </c>
      <c r="C5" s="193" t="s">
        <v>316</v>
      </c>
    </row>
    <row r="6" spans="1:3" ht="18.75">
      <c r="A6" s="192">
        <v>3</v>
      </c>
      <c r="B6" s="193" t="s">
        <v>317</v>
      </c>
      <c r="C6" s="193" t="s">
        <v>318</v>
      </c>
    </row>
    <row r="7" spans="1:3" ht="18.75">
      <c r="A7" s="192">
        <v>4</v>
      </c>
      <c r="B7" s="193" t="s">
        <v>319</v>
      </c>
      <c r="C7" s="193" t="s">
        <v>320</v>
      </c>
    </row>
    <row r="8" spans="1:3" ht="18.75">
      <c r="A8" s="192">
        <v>5</v>
      </c>
      <c r="B8" s="193" t="s">
        <v>321</v>
      </c>
      <c r="C8" s="193" t="s">
        <v>322</v>
      </c>
    </row>
    <row r="9" spans="1:3" ht="18.75">
      <c r="A9" s="192">
        <v>6</v>
      </c>
      <c r="B9" s="193"/>
      <c r="C9" s="193"/>
    </row>
    <row r="10" spans="1:3" ht="18.75">
      <c r="A10" s="192">
        <v>7</v>
      </c>
      <c r="B10" s="193"/>
      <c r="C10" s="193"/>
    </row>
    <row r="11" spans="1:3" ht="18.75">
      <c r="A11" s="192">
        <v>8</v>
      </c>
      <c r="B11" s="193"/>
      <c r="C11" s="193"/>
    </row>
    <row r="12" spans="1:3" ht="18.75">
      <c r="A12" s="192">
        <v>9</v>
      </c>
      <c r="B12" s="193"/>
      <c r="C12" s="193"/>
    </row>
    <row r="13" spans="1:3" ht="18.75">
      <c r="A13" s="192">
        <v>10</v>
      </c>
      <c r="B13" s="193"/>
      <c r="C13" s="193"/>
    </row>
    <row r="14" spans="1:3" ht="18.75">
      <c r="A14" s="192">
        <v>11</v>
      </c>
      <c r="B14" s="193"/>
      <c r="C14" s="193"/>
    </row>
    <row r="15" spans="1:3" ht="18.75">
      <c r="A15" s="192">
        <v>12</v>
      </c>
      <c r="B15" s="193"/>
      <c r="C15" s="193"/>
    </row>
    <row r="16" spans="1:3" ht="18.75">
      <c r="A16" s="192">
        <v>13</v>
      </c>
      <c r="B16" s="193"/>
      <c r="C16" s="193"/>
    </row>
    <row r="17" spans="1:3" ht="18.75">
      <c r="A17" s="192">
        <v>14</v>
      </c>
      <c r="B17" s="193"/>
      <c r="C17" s="193"/>
    </row>
    <row r="18" spans="1:3" ht="18.75">
      <c r="A18" s="192">
        <v>15</v>
      </c>
      <c r="B18" s="193"/>
      <c r="C18" s="193"/>
    </row>
  </sheetData>
  <sheetProtection password="CEBE" sheet="1" objects="1" scenarios="1" selectLockedCells="1"/>
  <mergeCells count="2">
    <mergeCell ref="A1:C1"/>
    <mergeCell ref="A2:C2"/>
  </mergeCells>
  <printOptions horizontalCentered="1"/>
  <pageMargins left="0" right="0" top="0" bottom="0" header="0" footer="0"/>
  <pageSetup scale="93"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L33"/>
  <sheetViews>
    <sheetView showGridLines="0" showRowColHeaders="0" topLeftCell="B1" workbookViewId="0">
      <selection activeCell="C4" sqref="C4:G4"/>
    </sheetView>
  </sheetViews>
  <sheetFormatPr defaultColWidth="8.85546875" defaultRowHeight="12.75"/>
  <cols>
    <col min="1" max="1" width="2.42578125" style="128" customWidth="1"/>
    <col min="2" max="2" width="21.28515625" style="128" customWidth="1"/>
    <col min="3" max="3" width="12.140625" style="128" customWidth="1"/>
    <col min="4" max="4" width="6.7109375" style="128" customWidth="1"/>
    <col min="5" max="6" width="13.7109375" style="128" customWidth="1"/>
    <col min="7" max="7" width="18.28515625" style="128" customWidth="1"/>
    <col min="8" max="8" width="61.42578125" style="128" customWidth="1"/>
    <col min="9" max="16384" width="8.85546875" style="128"/>
  </cols>
  <sheetData>
    <row r="2" spans="1:12" ht="27">
      <c r="B2" s="295" t="s">
        <v>150</v>
      </c>
      <c r="C2" s="295"/>
      <c r="D2" s="295"/>
      <c r="E2" s="295"/>
      <c r="F2" s="295"/>
      <c r="G2" s="295"/>
      <c r="H2" s="295"/>
    </row>
    <row r="3" spans="1:12">
      <c r="A3" s="133"/>
      <c r="B3" s="296"/>
      <c r="C3" s="296"/>
      <c r="D3" s="296"/>
      <c r="E3" s="296"/>
      <c r="F3" s="296"/>
      <c r="G3" s="296"/>
      <c r="H3" s="296"/>
    </row>
    <row r="4" spans="1:12" ht="26.1" customHeight="1">
      <c r="A4" s="133"/>
      <c r="B4" s="169" t="s">
        <v>151</v>
      </c>
      <c r="C4" s="316" t="s">
        <v>152</v>
      </c>
      <c r="D4" s="317"/>
      <c r="E4" s="317"/>
      <c r="F4" s="317"/>
      <c r="G4" s="317"/>
      <c r="H4" s="167" t="s">
        <v>148</v>
      </c>
    </row>
    <row r="5" spans="1:12" ht="26.1" customHeight="1">
      <c r="A5" s="133"/>
      <c r="B5" s="142" t="s">
        <v>206</v>
      </c>
      <c r="C5" s="298" t="s">
        <v>207</v>
      </c>
      <c r="D5" s="299"/>
      <c r="E5" s="299"/>
      <c r="F5" s="299"/>
      <c r="G5" s="299"/>
      <c r="H5" s="312"/>
    </row>
    <row r="6" spans="1:12" ht="80.45" customHeight="1">
      <c r="A6" s="133"/>
      <c r="B6" s="135" t="s">
        <v>170</v>
      </c>
      <c r="C6" s="318" t="s">
        <v>171</v>
      </c>
      <c r="D6" s="319"/>
      <c r="E6" s="319"/>
      <c r="F6" s="319"/>
      <c r="G6" s="319"/>
      <c r="H6" s="313"/>
      <c r="J6" s="297" t="s">
        <v>240</v>
      </c>
      <c r="K6" s="297"/>
      <c r="L6" s="297"/>
    </row>
    <row r="7" spans="1:12" ht="27.95" customHeight="1">
      <c r="A7" s="133"/>
      <c r="B7" s="176" t="s">
        <v>298</v>
      </c>
      <c r="C7" s="303" t="s">
        <v>299</v>
      </c>
      <c r="D7" s="304"/>
      <c r="E7" s="305"/>
      <c r="F7" s="303" t="s">
        <v>300</v>
      </c>
      <c r="G7" s="306"/>
      <c r="H7" s="313"/>
      <c r="J7" s="297"/>
      <c r="K7" s="297"/>
      <c r="L7" s="297"/>
    </row>
    <row r="8" spans="1:12" ht="26.1" customHeight="1">
      <c r="A8" s="133"/>
      <c r="B8" s="175" t="s">
        <v>13</v>
      </c>
      <c r="C8" s="307"/>
      <c r="D8" s="308"/>
      <c r="E8" s="309"/>
      <c r="F8" s="310"/>
      <c r="G8" s="311"/>
      <c r="H8" s="313"/>
      <c r="J8" s="297"/>
      <c r="K8" s="297"/>
      <c r="L8" s="297"/>
    </row>
    <row r="9" spans="1:12" ht="26.1" customHeight="1">
      <c r="A9" s="133"/>
      <c r="B9" s="175"/>
      <c r="C9" s="170"/>
      <c r="D9" s="171"/>
      <c r="E9" s="172"/>
      <c r="F9" s="173"/>
      <c r="G9" s="174"/>
      <c r="H9" s="313"/>
      <c r="J9" s="297"/>
      <c r="K9" s="297"/>
      <c r="L9" s="297"/>
    </row>
    <row r="10" spans="1:12" ht="26.1" customHeight="1">
      <c r="A10" s="133"/>
      <c r="B10" s="175"/>
      <c r="C10" s="307"/>
      <c r="D10" s="308"/>
      <c r="E10" s="309"/>
      <c r="F10" s="310"/>
      <c r="G10" s="311"/>
      <c r="H10" s="313"/>
      <c r="I10"/>
      <c r="J10" s="297"/>
      <c r="K10" s="297"/>
      <c r="L10" s="297"/>
    </row>
    <row r="11" spans="1:12" ht="17.100000000000001" customHeight="1">
      <c r="B11" s="300" t="s">
        <v>157</v>
      </c>
      <c r="C11" s="301"/>
      <c r="D11" s="301"/>
      <c r="E11" s="301"/>
      <c r="F11" s="301"/>
      <c r="G11" s="302"/>
      <c r="H11" s="313"/>
      <c r="J11" s="297"/>
      <c r="K11" s="297"/>
      <c r="L11" s="297"/>
    </row>
    <row r="12" spans="1:12" ht="26.1" customHeight="1">
      <c r="A12" s="133"/>
      <c r="B12" s="134" t="s">
        <v>155</v>
      </c>
      <c r="C12" s="299"/>
      <c r="D12" s="299"/>
      <c r="E12" s="299"/>
      <c r="F12" s="299"/>
      <c r="G12" s="299"/>
      <c r="H12" s="313"/>
      <c r="J12" s="297"/>
      <c r="K12" s="297"/>
      <c r="L12" s="297"/>
    </row>
    <row r="13" spans="1:12" ht="26.1" customHeight="1">
      <c r="A13" s="133"/>
      <c r="B13" s="134" t="s">
        <v>154</v>
      </c>
      <c r="C13" s="299"/>
      <c r="D13" s="299"/>
      <c r="E13" s="299"/>
      <c r="F13" s="299"/>
      <c r="G13" s="299"/>
      <c r="H13" s="313"/>
      <c r="J13" s="297"/>
      <c r="K13" s="297"/>
      <c r="L13" s="297"/>
    </row>
    <row r="14" spans="1:12" ht="26.1" customHeight="1">
      <c r="A14" s="133"/>
      <c r="B14" s="134" t="s">
        <v>153</v>
      </c>
      <c r="C14" s="299"/>
      <c r="D14" s="299"/>
      <c r="E14" s="299"/>
      <c r="F14" s="299"/>
      <c r="G14" s="299"/>
      <c r="H14" s="313"/>
      <c r="J14" s="297"/>
      <c r="K14" s="297"/>
      <c r="L14" s="297"/>
    </row>
    <row r="15" spans="1:12" ht="30.6" customHeight="1">
      <c r="A15" s="133"/>
      <c r="B15" s="136" t="s">
        <v>156</v>
      </c>
      <c r="C15" s="320"/>
      <c r="D15" s="320"/>
      <c r="E15" s="320"/>
      <c r="F15" s="320"/>
      <c r="G15" s="320"/>
      <c r="H15" s="313"/>
    </row>
    <row r="16" spans="1:12" ht="20.100000000000001" customHeight="1">
      <c r="B16" s="300" t="s">
        <v>158</v>
      </c>
      <c r="C16" s="301"/>
      <c r="D16" s="301"/>
      <c r="E16" s="301"/>
      <c r="F16" s="301"/>
      <c r="G16" s="321"/>
      <c r="H16" s="314"/>
    </row>
    <row r="17" spans="1:8" ht="17.100000000000001" customHeight="1">
      <c r="A17" s="130"/>
      <c r="B17" s="315" t="s">
        <v>172</v>
      </c>
      <c r="C17" s="315"/>
      <c r="D17" s="315"/>
      <c r="E17" s="131" t="s">
        <v>167</v>
      </c>
      <c r="F17" s="131" t="s">
        <v>169</v>
      </c>
      <c r="G17" s="296"/>
      <c r="H17" s="296"/>
    </row>
    <row r="18" spans="1:8" ht="26.1" customHeight="1">
      <c r="A18" s="133"/>
      <c r="B18" s="117" t="s">
        <v>159</v>
      </c>
      <c r="C18" s="139">
        <v>44562</v>
      </c>
      <c r="D18" s="165" t="s">
        <v>166</v>
      </c>
      <c r="E18" s="168">
        <v>0.33333333333333331</v>
      </c>
      <c r="F18" s="168">
        <v>0.70833333333333337</v>
      </c>
      <c r="G18" s="296"/>
      <c r="H18" s="296"/>
    </row>
    <row r="19" spans="1:8" ht="26.1" customHeight="1">
      <c r="A19" s="133"/>
      <c r="B19" s="117" t="s">
        <v>160</v>
      </c>
      <c r="C19" s="139">
        <v>44563</v>
      </c>
      <c r="D19" s="165" t="s">
        <v>166</v>
      </c>
      <c r="E19" s="168">
        <v>0.33333333333333331</v>
      </c>
      <c r="F19" s="168">
        <v>0.70833333333333337</v>
      </c>
      <c r="G19" s="296"/>
      <c r="H19" s="296"/>
    </row>
    <row r="20" spans="1:8" ht="26.1" customHeight="1">
      <c r="A20" s="133"/>
      <c r="B20" s="117" t="s">
        <v>161</v>
      </c>
      <c r="C20" s="139">
        <v>44564</v>
      </c>
      <c r="D20" s="165" t="s">
        <v>166</v>
      </c>
      <c r="E20" s="168">
        <v>0.33333333333333331</v>
      </c>
      <c r="F20" s="168">
        <v>0.70833333333333337</v>
      </c>
      <c r="G20" s="296"/>
      <c r="H20" s="296"/>
    </row>
    <row r="21" spans="1:8" ht="26.1" customHeight="1">
      <c r="A21" s="133"/>
      <c r="B21" s="117" t="s">
        <v>162</v>
      </c>
      <c r="C21" s="139">
        <v>44565</v>
      </c>
      <c r="D21" s="165" t="s">
        <v>166</v>
      </c>
      <c r="E21" s="168">
        <v>0.33333333333333331</v>
      </c>
      <c r="F21" s="168">
        <v>0.70833333333333337</v>
      </c>
      <c r="G21" s="296"/>
      <c r="H21" s="296"/>
    </row>
    <row r="22" spans="1:8" ht="26.1" customHeight="1">
      <c r="A22" s="133"/>
      <c r="B22" s="117" t="s">
        <v>163</v>
      </c>
      <c r="C22" s="139">
        <v>44566</v>
      </c>
      <c r="D22" s="165" t="s">
        <v>166</v>
      </c>
      <c r="E22" s="168">
        <v>0.33333333333333331</v>
      </c>
      <c r="F22" s="168">
        <v>0.70833333333333337</v>
      </c>
      <c r="G22" s="296"/>
      <c r="H22" s="296"/>
    </row>
    <row r="23" spans="1:8" ht="26.1" customHeight="1">
      <c r="A23" s="133"/>
      <c r="B23" s="117" t="s">
        <v>164</v>
      </c>
      <c r="C23" s="139">
        <v>44567</v>
      </c>
      <c r="D23" s="165" t="s">
        <v>68</v>
      </c>
      <c r="E23" s="166" t="s">
        <v>168</v>
      </c>
      <c r="F23" s="166" t="s">
        <v>168</v>
      </c>
      <c r="G23" s="296"/>
      <c r="H23" s="296"/>
    </row>
    <row r="24" spans="1:8" ht="26.1" customHeight="1">
      <c r="A24" s="133"/>
      <c r="B24" s="117" t="s">
        <v>165</v>
      </c>
      <c r="C24" s="139">
        <v>44568</v>
      </c>
      <c r="D24" s="165" t="s">
        <v>68</v>
      </c>
      <c r="E24" s="166" t="s">
        <v>168</v>
      </c>
      <c r="F24" s="166" t="s">
        <v>168</v>
      </c>
      <c r="G24" s="296"/>
      <c r="H24" s="296"/>
    </row>
    <row r="33" spans="6:6">
      <c r="F33" s="129"/>
    </row>
  </sheetData>
  <sheetProtection password="CEBE" sheet="1" scenarios="1" selectLockedCells="1"/>
  <mergeCells count="21">
    <mergeCell ref="B17:D17"/>
    <mergeCell ref="G17:H24"/>
    <mergeCell ref="B2:H2"/>
    <mergeCell ref="B3:H3"/>
    <mergeCell ref="C4:G4"/>
    <mergeCell ref="C6:G6"/>
    <mergeCell ref="C14:G14"/>
    <mergeCell ref="C15:G15"/>
    <mergeCell ref="B16:G16"/>
    <mergeCell ref="J6:L14"/>
    <mergeCell ref="C5:G5"/>
    <mergeCell ref="B11:G11"/>
    <mergeCell ref="C12:G12"/>
    <mergeCell ref="C13:G13"/>
    <mergeCell ref="C7:E7"/>
    <mergeCell ref="F7:G7"/>
    <mergeCell ref="C8:E8"/>
    <mergeCell ref="F8:G8"/>
    <mergeCell ref="C10:E10"/>
    <mergeCell ref="F10:G10"/>
    <mergeCell ref="H5:H16"/>
  </mergeCells>
  <dataValidations count="1">
    <dataValidation type="list" allowBlank="1" showInputMessage="1" showErrorMessage="1" sqref="D18:D24">
      <formula1>"Yes, No"</formula1>
    </dataValidation>
  </dataValidations>
  <printOptions horizontalCentered="1"/>
  <pageMargins left="0.25" right="0.25" top="0.25" bottom="0" header="0" footer="0"/>
  <pageSetup scale="92" orientation="landscape" horizontalDpi="90" verticalDpi="9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0"/>
  </sheetPr>
  <dimension ref="B1:G72"/>
  <sheetViews>
    <sheetView showGridLines="0" showRowColHeaders="0" zoomScale="80" zoomScaleNormal="80" workbookViewId="0">
      <pane ySplit="2" topLeftCell="A3" activePane="bottomLeft" state="frozen"/>
      <selection activeCell="C22" sqref="C22"/>
      <selection pane="bottomLeft" activeCell="B5" sqref="B5:C5"/>
    </sheetView>
  </sheetViews>
  <sheetFormatPr defaultColWidth="8.85546875" defaultRowHeight="12.75"/>
  <cols>
    <col min="1" max="1" width="3.42578125" style="118" customWidth="1"/>
    <col min="2" max="7" width="21.5703125" style="118" customWidth="1"/>
    <col min="8" max="16384" width="8.85546875" style="118"/>
  </cols>
  <sheetData>
    <row r="1" spans="2:7" s="128" customFormat="1"/>
    <row r="2" spans="2:7" ht="27">
      <c r="B2" s="536" t="str">
        <f>'A2'!C5&amp;" (most significant improvements)"</f>
        <v>Area 1 Productivity (most significant improvements)</v>
      </c>
      <c r="C2" s="536"/>
      <c r="D2" s="536"/>
      <c r="E2" s="536"/>
      <c r="F2" s="536"/>
      <c r="G2" s="536"/>
    </row>
    <row r="3" spans="2:7" ht="18">
      <c r="B3" s="529" t="s">
        <v>210</v>
      </c>
      <c r="C3" s="529"/>
      <c r="D3" s="529"/>
      <c r="E3" s="529"/>
      <c r="F3" s="529"/>
      <c r="G3" s="529"/>
    </row>
    <row r="4" spans="2:7" ht="15">
      <c r="B4" s="530" t="s">
        <v>203</v>
      </c>
      <c r="C4" s="530"/>
      <c r="D4" s="530" t="s">
        <v>204</v>
      </c>
      <c r="E4" s="530"/>
      <c r="F4" s="530" t="s">
        <v>205</v>
      </c>
      <c r="G4" s="530"/>
    </row>
    <row r="5" spans="2:7" ht="228.6" customHeight="1">
      <c r="B5" s="524"/>
      <c r="C5" s="525"/>
      <c r="D5" s="524"/>
      <c r="E5" s="525"/>
      <c r="F5" s="524"/>
      <c r="G5" s="525"/>
    </row>
    <row r="6" spans="2:7" ht="19.5" customHeight="1">
      <c r="B6" s="522"/>
      <c r="C6" s="522"/>
      <c r="D6" s="522"/>
      <c r="E6" s="522"/>
      <c r="F6" s="522"/>
      <c r="G6" s="522"/>
    </row>
    <row r="7" spans="2:7" s="188" customFormat="1" ht="27" customHeight="1">
      <c r="B7" s="523" t="s">
        <v>208</v>
      </c>
      <c r="C7" s="523"/>
      <c r="D7" s="523"/>
      <c r="E7" s="523" t="s">
        <v>209</v>
      </c>
      <c r="F7" s="523"/>
      <c r="G7" s="523"/>
    </row>
    <row r="8" spans="2:7" ht="209.65" customHeight="1">
      <c r="B8" s="524" t="s">
        <v>305</v>
      </c>
      <c r="C8" s="525"/>
      <c r="D8" s="525"/>
      <c r="E8" s="524" t="s">
        <v>306</v>
      </c>
      <c r="F8" s="525"/>
      <c r="G8" s="525"/>
    </row>
    <row r="9" spans="2:7" ht="27" customHeight="1">
      <c r="B9" s="526"/>
      <c r="C9" s="527"/>
      <c r="D9" s="527"/>
      <c r="E9" s="527"/>
      <c r="F9" s="527"/>
      <c r="G9" s="528"/>
    </row>
    <row r="10" spans="2:7" ht="18">
      <c r="B10" s="529" t="s">
        <v>211</v>
      </c>
      <c r="C10" s="529"/>
      <c r="D10" s="529"/>
      <c r="E10" s="529"/>
      <c r="F10" s="529"/>
      <c r="G10" s="529"/>
    </row>
    <row r="11" spans="2:7" ht="15">
      <c r="B11" s="530" t="s">
        <v>203</v>
      </c>
      <c r="C11" s="530"/>
      <c r="D11" s="530" t="s">
        <v>204</v>
      </c>
      <c r="E11" s="530"/>
      <c r="F11" s="530" t="s">
        <v>205</v>
      </c>
      <c r="G11" s="530"/>
    </row>
    <row r="12" spans="2:7" ht="228.6" customHeight="1">
      <c r="B12" s="524"/>
      <c r="C12" s="525"/>
      <c r="D12" s="524"/>
      <c r="E12" s="525"/>
      <c r="F12" s="525"/>
      <c r="G12" s="525"/>
    </row>
    <row r="13" spans="2:7" ht="19.5" customHeight="1">
      <c r="B13" s="522"/>
      <c r="C13" s="522"/>
      <c r="D13" s="522"/>
      <c r="E13" s="522"/>
      <c r="F13" s="522"/>
      <c r="G13" s="522"/>
    </row>
    <row r="14" spans="2:7" s="188" customFormat="1" ht="27" customHeight="1">
      <c r="B14" s="523" t="s">
        <v>208</v>
      </c>
      <c r="C14" s="523"/>
      <c r="D14" s="523"/>
      <c r="E14" s="523" t="s">
        <v>209</v>
      </c>
      <c r="F14" s="523"/>
      <c r="G14" s="523"/>
    </row>
    <row r="15" spans="2:7" ht="209.65" customHeight="1">
      <c r="B15" s="524" t="s">
        <v>305</v>
      </c>
      <c r="C15" s="525"/>
      <c r="D15" s="525"/>
      <c r="E15" s="524" t="s">
        <v>306</v>
      </c>
      <c r="F15" s="525"/>
      <c r="G15" s="525"/>
    </row>
    <row r="16" spans="2:7" ht="54" customHeight="1">
      <c r="B16" s="526"/>
      <c r="C16" s="527"/>
      <c r="D16" s="527"/>
      <c r="E16" s="527"/>
      <c r="F16" s="527"/>
      <c r="G16" s="528"/>
    </row>
    <row r="17" spans="2:7" ht="18">
      <c r="B17" s="531" t="s">
        <v>212</v>
      </c>
      <c r="C17" s="532"/>
      <c r="D17" s="532"/>
      <c r="E17" s="532"/>
      <c r="F17" s="532"/>
      <c r="G17" s="533"/>
    </row>
    <row r="18" spans="2:7" ht="15">
      <c r="B18" s="534" t="s">
        <v>203</v>
      </c>
      <c r="C18" s="535"/>
      <c r="D18" s="534" t="s">
        <v>204</v>
      </c>
      <c r="E18" s="535"/>
      <c r="F18" s="534" t="s">
        <v>205</v>
      </c>
      <c r="G18" s="535"/>
    </row>
    <row r="19" spans="2:7" ht="228.6" customHeight="1">
      <c r="B19" s="524"/>
      <c r="C19" s="525"/>
      <c r="D19" s="524"/>
      <c r="E19" s="525"/>
      <c r="F19" s="525"/>
      <c r="G19" s="525"/>
    </row>
    <row r="20" spans="2:7" ht="19.5" customHeight="1">
      <c r="B20" s="522"/>
      <c r="C20" s="522"/>
      <c r="D20" s="522"/>
      <c r="E20" s="522"/>
      <c r="F20" s="522"/>
      <c r="G20" s="522"/>
    </row>
    <row r="21" spans="2:7" s="188" customFormat="1" ht="27" customHeight="1">
      <c r="B21" s="523" t="s">
        <v>208</v>
      </c>
      <c r="C21" s="523"/>
      <c r="D21" s="523"/>
      <c r="E21" s="523" t="s">
        <v>209</v>
      </c>
      <c r="F21" s="523"/>
      <c r="G21" s="523"/>
    </row>
    <row r="22" spans="2:7" ht="209.65" customHeight="1">
      <c r="B22" s="524" t="s">
        <v>305</v>
      </c>
      <c r="C22" s="525"/>
      <c r="D22" s="525"/>
      <c r="E22" s="524" t="s">
        <v>306</v>
      </c>
      <c r="F22" s="525"/>
      <c r="G22" s="525"/>
    </row>
    <row r="23" spans="2:7" ht="54" customHeight="1">
      <c r="B23" s="526"/>
      <c r="C23" s="527"/>
      <c r="D23" s="527"/>
      <c r="E23" s="527"/>
      <c r="F23" s="527"/>
      <c r="G23" s="528"/>
    </row>
    <row r="24" spans="2:7" ht="18">
      <c r="B24" s="529" t="s">
        <v>213</v>
      </c>
      <c r="C24" s="529"/>
      <c r="D24" s="529"/>
      <c r="E24" s="529"/>
      <c r="F24" s="529"/>
      <c r="G24" s="529"/>
    </row>
    <row r="25" spans="2:7" ht="15">
      <c r="B25" s="530" t="s">
        <v>203</v>
      </c>
      <c r="C25" s="530"/>
      <c r="D25" s="530" t="s">
        <v>204</v>
      </c>
      <c r="E25" s="530"/>
      <c r="F25" s="530" t="s">
        <v>205</v>
      </c>
      <c r="G25" s="530"/>
    </row>
    <row r="26" spans="2:7" ht="228.6" customHeight="1">
      <c r="B26" s="524"/>
      <c r="C26" s="525"/>
      <c r="D26" s="524"/>
      <c r="E26" s="525"/>
      <c r="F26" s="525"/>
      <c r="G26" s="525"/>
    </row>
    <row r="27" spans="2:7" ht="19.5" customHeight="1">
      <c r="B27" s="522"/>
      <c r="C27" s="522"/>
      <c r="D27" s="522"/>
      <c r="E27" s="522"/>
      <c r="F27" s="522"/>
      <c r="G27" s="522"/>
    </row>
    <row r="28" spans="2:7" s="188" customFormat="1" ht="27" customHeight="1">
      <c r="B28" s="523" t="s">
        <v>208</v>
      </c>
      <c r="C28" s="523"/>
      <c r="D28" s="523"/>
      <c r="E28" s="523" t="s">
        <v>209</v>
      </c>
      <c r="F28" s="523"/>
      <c r="G28" s="523"/>
    </row>
    <row r="29" spans="2:7" ht="209.65" customHeight="1">
      <c r="B29" s="524" t="s">
        <v>305</v>
      </c>
      <c r="C29" s="525"/>
      <c r="D29" s="525"/>
      <c r="E29" s="524" t="s">
        <v>306</v>
      </c>
      <c r="F29" s="525"/>
      <c r="G29" s="525"/>
    </row>
    <row r="30" spans="2:7" ht="54" customHeight="1">
      <c r="B30" s="526"/>
      <c r="C30" s="527"/>
      <c r="D30" s="527"/>
      <c r="E30" s="527"/>
      <c r="F30" s="527"/>
      <c r="G30" s="528"/>
    </row>
    <row r="31" spans="2:7" ht="18">
      <c r="B31" s="529" t="s">
        <v>214</v>
      </c>
      <c r="C31" s="529"/>
      <c r="D31" s="529"/>
      <c r="E31" s="529"/>
      <c r="F31" s="529"/>
      <c r="G31" s="529"/>
    </row>
    <row r="32" spans="2:7" ht="15">
      <c r="B32" s="530" t="s">
        <v>203</v>
      </c>
      <c r="C32" s="530"/>
      <c r="D32" s="530" t="s">
        <v>204</v>
      </c>
      <c r="E32" s="530"/>
      <c r="F32" s="530" t="s">
        <v>205</v>
      </c>
      <c r="G32" s="530"/>
    </row>
    <row r="33" spans="2:7" ht="228.6" customHeight="1">
      <c r="B33" s="524"/>
      <c r="C33" s="525"/>
      <c r="D33" s="524"/>
      <c r="E33" s="525"/>
      <c r="F33" s="525"/>
      <c r="G33" s="525"/>
    </row>
    <row r="34" spans="2:7" ht="19.5" customHeight="1">
      <c r="B34" s="522"/>
      <c r="C34" s="522"/>
      <c r="D34" s="522"/>
      <c r="E34" s="522"/>
      <c r="F34" s="522"/>
      <c r="G34" s="522"/>
    </row>
    <row r="35" spans="2:7" s="188" customFormat="1" ht="27" customHeight="1">
      <c r="B35" s="523" t="s">
        <v>208</v>
      </c>
      <c r="C35" s="523"/>
      <c r="D35" s="523"/>
      <c r="E35" s="523" t="s">
        <v>209</v>
      </c>
      <c r="F35" s="523"/>
      <c r="G35" s="523"/>
    </row>
    <row r="36" spans="2:7" ht="209.65" customHeight="1">
      <c r="B36" s="524" t="s">
        <v>305</v>
      </c>
      <c r="C36" s="525"/>
      <c r="D36" s="525"/>
      <c r="E36" s="524" t="s">
        <v>306</v>
      </c>
      <c r="F36" s="525"/>
      <c r="G36" s="525"/>
    </row>
    <row r="37" spans="2:7" ht="54" customHeight="1">
      <c r="B37" s="526"/>
      <c r="C37" s="527"/>
      <c r="D37" s="527"/>
      <c r="E37" s="527"/>
      <c r="F37" s="527"/>
      <c r="G37" s="528"/>
    </row>
    <row r="38" spans="2:7" ht="18">
      <c r="B38" s="529" t="s">
        <v>215</v>
      </c>
      <c r="C38" s="529"/>
      <c r="D38" s="529"/>
      <c r="E38" s="529"/>
      <c r="F38" s="529"/>
      <c r="G38" s="529"/>
    </row>
    <row r="39" spans="2:7" ht="15">
      <c r="B39" s="530" t="s">
        <v>203</v>
      </c>
      <c r="C39" s="530"/>
      <c r="D39" s="530" t="s">
        <v>204</v>
      </c>
      <c r="E39" s="530"/>
      <c r="F39" s="530" t="s">
        <v>205</v>
      </c>
      <c r="G39" s="530"/>
    </row>
    <row r="40" spans="2:7" ht="228.6" customHeight="1">
      <c r="B40" s="524"/>
      <c r="C40" s="525"/>
      <c r="D40" s="524"/>
      <c r="E40" s="525"/>
      <c r="F40" s="525"/>
      <c r="G40" s="525"/>
    </row>
    <row r="41" spans="2:7" ht="19.5" customHeight="1">
      <c r="B41" s="522"/>
      <c r="C41" s="522"/>
      <c r="D41" s="522"/>
      <c r="E41" s="522"/>
      <c r="F41" s="522"/>
      <c r="G41" s="522"/>
    </row>
    <row r="42" spans="2:7" s="188" customFormat="1" ht="27" customHeight="1">
      <c r="B42" s="523" t="s">
        <v>208</v>
      </c>
      <c r="C42" s="523"/>
      <c r="D42" s="523"/>
      <c r="E42" s="523" t="s">
        <v>209</v>
      </c>
      <c r="F42" s="523"/>
      <c r="G42" s="523"/>
    </row>
    <row r="43" spans="2:7" ht="209.65" customHeight="1">
      <c r="B43" s="524" t="s">
        <v>305</v>
      </c>
      <c r="C43" s="525"/>
      <c r="D43" s="525"/>
      <c r="E43" s="524" t="s">
        <v>306</v>
      </c>
      <c r="F43" s="525"/>
      <c r="G43" s="525"/>
    </row>
    <row r="44" spans="2:7" ht="54" customHeight="1">
      <c r="B44" s="526"/>
      <c r="C44" s="527"/>
      <c r="D44" s="527"/>
      <c r="E44" s="527"/>
      <c r="F44" s="527"/>
      <c r="G44" s="528"/>
    </row>
    <row r="45" spans="2:7" ht="18">
      <c r="B45" s="529" t="s">
        <v>216</v>
      </c>
      <c r="C45" s="529"/>
      <c r="D45" s="529"/>
      <c r="E45" s="529"/>
      <c r="F45" s="529"/>
      <c r="G45" s="529"/>
    </row>
    <row r="46" spans="2:7" ht="15">
      <c r="B46" s="530" t="s">
        <v>203</v>
      </c>
      <c r="C46" s="530"/>
      <c r="D46" s="530" t="s">
        <v>204</v>
      </c>
      <c r="E46" s="530"/>
      <c r="F46" s="530" t="s">
        <v>205</v>
      </c>
      <c r="G46" s="530"/>
    </row>
    <row r="47" spans="2:7" ht="228.6" customHeight="1">
      <c r="B47" s="524"/>
      <c r="C47" s="525"/>
      <c r="D47" s="524"/>
      <c r="E47" s="525"/>
      <c r="F47" s="525"/>
      <c r="G47" s="525"/>
    </row>
    <row r="48" spans="2:7" ht="19.5" customHeight="1">
      <c r="B48" s="522"/>
      <c r="C48" s="522"/>
      <c r="D48" s="522"/>
      <c r="E48" s="522"/>
      <c r="F48" s="522"/>
      <c r="G48" s="522"/>
    </row>
    <row r="49" spans="2:7" s="188" customFormat="1" ht="27" customHeight="1">
      <c r="B49" s="523" t="s">
        <v>208</v>
      </c>
      <c r="C49" s="523"/>
      <c r="D49" s="523"/>
      <c r="E49" s="523" t="s">
        <v>209</v>
      </c>
      <c r="F49" s="523"/>
      <c r="G49" s="523"/>
    </row>
    <row r="50" spans="2:7" ht="209.65" customHeight="1">
      <c r="B50" s="524" t="s">
        <v>305</v>
      </c>
      <c r="C50" s="525"/>
      <c r="D50" s="525"/>
      <c r="E50" s="524" t="s">
        <v>306</v>
      </c>
      <c r="F50" s="525"/>
      <c r="G50" s="525"/>
    </row>
    <row r="51" spans="2:7" ht="54" customHeight="1">
      <c r="B51" s="526"/>
      <c r="C51" s="527"/>
      <c r="D51" s="527"/>
      <c r="E51" s="527"/>
      <c r="F51" s="527"/>
      <c r="G51" s="528"/>
    </row>
    <row r="52" spans="2:7" ht="18">
      <c r="B52" s="529" t="s">
        <v>217</v>
      </c>
      <c r="C52" s="529"/>
      <c r="D52" s="529"/>
      <c r="E52" s="529"/>
      <c r="F52" s="529"/>
      <c r="G52" s="529"/>
    </row>
    <row r="53" spans="2:7" ht="15">
      <c r="B53" s="530" t="s">
        <v>203</v>
      </c>
      <c r="C53" s="530"/>
      <c r="D53" s="530" t="s">
        <v>204</v>
      </c>
      <c r="E53" s="530"/>
      <c r="F53" s="530" t="s">
        <v>205</v>
      </c>
      <c r="G53" s="530"/>
    </row>
    <row r="54" spans="2:7" ht="228.6" customHeight="1">
      <c r="B54" s="524"/>
      <c r="C54" s="525"/>
      <c r="D54" s="524"/>
      <c r="E54" s="525"/>
      <c r="F54" s="525"/>
      <c r="G54" s="525"/>
    </row>
    <row r="55" spans="2:7" ht="19.5" customHeight="1">
      <c r="B55" s="522"/>
      <c r="C55" s="522"/>
      <c r="D55" s="522"/>
      <c r="E55" s="522"/>
      <c r="F55" s="522"/>
      <c r="G55" s="522"/>
    </row>
    <row r="56" spans="2:7" s="188" customFormat="1" ht="27" customHeight="1">
      <c r="B56" s="523" t="s">
        <v>208</v>
      </c>
      <c r="C56" s="523"/>
      <c r="D56" s="523"/>
      <c r="E56" s="523" t="s">
        <v>209</v>
      </c>
      <c r="F56" s="523"/>
      <c r="G56" s="523"/>
    </row>
    <row r="57" spans="2:7" ht="209.65" customHeight="1">
      <c r="B57" s="524" t="s">
        <v>305</v>
      </c>
      <c r="C57" s="525"/>
      <c r="D57" s="525"/>
      <c r="E57" s="524" t="s">
        <v>306</v>
      </c>
      <c r="F57" s="525"/>
      <c r="G57" s="525"/>
    </row>
    <row r="58" spans="2:7" ht="54" customHeight="1">
      <c r="B58" s="526"/>
      <c r="C58" s="527"/>
      <c r="D58" s="527"/>
      <c r="E58" s="527"/>
      <c r="F58" s="527"/>
      <c r="G58" s="528"/>
    </row>
    <row r="59" spans="2:7" ht="18">
      <c r="B59" s="529" t="s">
        <v>219</v>
      </c>
      <c r="C59" s="529"/>
      <c r="D59" s="529"/>
      <c r="E59" s="529"/>
      <c r="F59" s="529"/>
      <c r="G59" s="529"/>
    </row>
    <row r="60" spans="2:7" ht="15">
      <c r="B60" s="530" t="s">
        <v>203</v>
      </c>
      <c r="C60" s="530"/>
      <c r="D60" s="530" t="s">
        <v>204</v>
      </c>
      <c r="E60" s="530"/>
      <c r="F60" s="530" t="s">
        <v>205</v>
      </c>
      <c r="G60" s="530"/>
    </row>
    <row r="61" spans="2:7" ht="228.6" customHeight="1">
      <c r="B61" s="524"/>
      <c r="C61" s="525"/>
      <c r="D61" s="524"/>
      <c r="E61" s="525"/>
      <c r="F61" s="525"/>
      <c r="G61" s="525"/>
    </row>
    <row r="62" spans="2:7" ht="19.5" customHeight="1">
      <c r="B62" s="522"/>
      <c r="C62" s="522"/>
      <c r="D62" s="522"/>
      <c r="E62" s="522"/>
      <c r="F62" s="522"/>
      <c r="G62" s="522"/>
    </row>
    <row r="63" spans="2:7" s="188" customFormat="1" ht="27" customHeight="1">
      <c r="B63" s="523" t="s">
        <v>208</v>
      </c>
      <c r="C63" s="523"/>
      <c r="D63" s="523"/>
      <c r="E63" s="523" t="s">
        <v>209</v>
      </c>
      <c r="F63" s="523"/>
      <c r="G63" s="523"/>
    </row>
    <row r="64" spans="2:7" ht="209.65" customHeight="1">
      <c r="B64" s="524" t="s">
        <v>305</v>
      </c>
      <c r="C64" s="525"/>
      <c r="D64" s="525"/>
      <c r="E64" s="524" t="s">
        <v>306</v>
      </c>
      <c r="F64" s="525"/>
      <c r="G64" s="525"/>
    </row>
    <row r="65" spans="2:7" ht="54" customHeight="1">
      <c r="B65" s="526"/>
      <c r="C65" s="527"/>
      <c r="D65" s="527"/>
      <c r="E65" s="527"/>
      <c r="F65" s="527"/>
      <c r="G65" s="528"/>
    </row>
    <row r="66" spans="2:7" ht="18">
      <c r="B66" s="529" t="s">
        <v>218</v>
      </c>
      <c r="C66" s="529"/>
      <c r="D66" s="529"/>
      <c r="E66" s="529"/>
      <c r="F66" s="529"/>
      <c r="G66" s="529"/>
    </row>
    <row r="67" spans="2:7" ht="15">
      <c r="B67" s="530" t="s">
        <v>203</v>
      </c>
      <c r="C67" s="530"/>
      <c r="D67" s="530" t="s">
        <v>204</v>
      </c>
      <c r="E67" s="530"/>
      <c r="F67" s="530" t="s">
        <v>205</v>
      </c>
      <c r="G67" s="530"/>
    </row>
    <row r="68" spans="2:7" ht="228.6" customHeight="1">
      <c r="B68" s="524"/>
      <c r="C68" s="525"/>
      <c r="D68" s="524"/>
      <c r="E68" s="525"/>
      <c r="F68" s="525"/>
      <c r="G68" s="525"/>
    </row>
    <row r="69" spans="2:7" ht="19.5" customHeight="1">
      <c r="B69" s="522"/>
      <c r="C69" s="522"/>
      <c r="D69" s="522"/>
      <c r="E69" s="522"/>
      <c r="F69" s="522"/>
      <c r="G69" s="522"/>
    </row>
    <row r="70" spans="2:7" s="188" customFormat="1" ht="27" customHeight="1">
      <c r="B70" s="523" t="s">
        <v>208</v>
      </c>
      <c r="C70" s="523"/>
      <c r="D70" s="523"/>
      <c r="E70" s="523" t="s">
        <v>209</v>
      </c>
      <c r="F70" s="523"/>
      <c r="G70" s="523"/>
    </row>
    <row r="71" spans="2:7" ht="209.65" customHeight="1">
      <c r="B71" s="524" t="s">
        <v>305</v>
      </c>
      <c r="C71" s="525"/>
      <c r="D71" s="525"/>
      <c r="E71" s="524" t="s">
        <v>306</v>
      </c>
      <c r="F71" s="525"/>
      <c r="G71" s="525"/>
    </row>
    <row r="72" spans="2:7" ht="54" customHeight="1">
      <c r="B72" s="526"/>
      <c r="C72" s="527"/>
      <c r="D72" s="527"/>
      <c r="E72" s="527"/>
      <c r="F72" s="527"/>
      <c r="G72" s="528"/>
    </row>
  </sheetData>
  <sheetProtection password="CEBE" sheet="1" objects="1" scenarios="1" selectLockedCells="1"/>
  <mergeCells count="131">
    <mergeCell ref="D4:E4"/>
    <mergeCell ref="F4:G4"/>
    <mergeCell ref="B13:G13"/>
    <mergeCell ref="B14:D14"/>
    <mergeCell ref="E14:G14"/>
    <mergeCell ref="B15:D15"/>
    <mergeCell ref="E15:G15"/>
    <mergeCell ref="B2:G2"/>
    <mergeCell ref="B9:G9"/>
    <mergeCell ref="B11:C11"/>
    <mergeCell ref="D11:E11"/>
    <mergeCell ref="F11:G11"/>
    <mergeCell ref="B12:C12"/>
    <mergeCell ref="D12:E12"/>
    <mergeCell ref="F12:G12"/>
    <mergeCell ref="B6:G6"/>
    <mergeCell ref="B7:D7"/>
    <mergeCell ref="E7:G7"/>
    <mergeCell ref="B8:D8"/>
    <mergeCell ref="E8:G8"/>
    <mergeCell ref="B10:G10"/>
    <mergeCell ref="B3:G3"/>
    <mergeCell ref="B4:C4"/>
    <mergeCell ref="B5:C5"/>
    <mergeCell ref="D5:E5"/>
    <mergeCell ref="F5:G5"/>
    <mergeCell ref="B20:G20"/>
    <mergeCell ref="B21:D21"/>
    <mergeCell ref="E21:G21"/>
    <mergeCell ref="B22:D22"/>
    <mergeCell ref="E22:G22"/>
    <mergeCell ref="B23:G23"/>
    <mergeCell ref="B16:G16"/>
    <mergeCell ref="B17:G17"/>
    <mergeCell ref="B18:C18"/>
    <mergeCell ref="D18:E18"/>
    <mergeCell ref="F18:G18"/>
    <mergeCell ref="B19:C19"/>
    <mergeCell ref="D19:E19"/>
    <mergeCell ref="F19:G19"/>
    <mergeCell ref="B27:G27"/>
    <mergeCell ref="B28:D28"/>
    <mergeCell ref="E28:G28"/>
    <mergeCell ref="B29:D29"/>
    <mergeCell ref="E29:G29"/>
    <mergeCell ref="B30:G30"/>
    <mergeCell ref="B24:G24"/>
    <mergeCell ref="B25:C25"/>
    <mergeCell ref="D25:E25"/>
    <mergeCell ref="F25:G25"/>
    <mergeCell ref="B26:C26"/>
    <mergeCell ref="D26:E26"/>
    <mergeCell ref="F26:G26"/>
    <mergeCell ref="B34:G34"/>
    <mergeCell ref="B35:D35"/>
    <mergeCell ref="E35:G35"/>
    <mergeCell ref="B36:D36"/>
    <mergeCell ref="E36:G36"/>
    <mergeCell ref="B37:G37"/>
    <mergeCell ref="B31:G31"/>
    <mergeCell ref="B32:C32"/>
    <mergeCell ref="D32:E32"/>
    <mergeCell ref="F32:G32"/>
    <mergeCell ref="B33:C33"/>
    <mergeCell ref="D33:E33"/>
    <mergeCell ref="F33:G33"/>
    <mergeCell ref="B41:G41"/>
    <mergeCell ref="B42:D42"/>
    <mergeCell ref="E42:G42"/>
    <mergeCell ref="B43:D43"/>
    <mergeCell ref="E43:G43"/>
    <mergeCell ref="B44:G44"/>
    <mergeCell ref="B38:G38"/>
    <mergeCell ref="B39:C39"/>
    <mergeCell ref="D39:E39"/>
    <mergeCell ref="F39:G39"/>
    <mergeCell ref="B40:C40"/>
    <mergeCell ref="D40:E40"/>
    <mergeCell ref="F40:G40"/>
    <mergeCell ref="B48:G48"/>
    <mergeCell ref="B49:D49"/>
    <mergeCell ref="E49:G49"/>
    <mergeCell ref="B50:D50"/>
    <mergeCell ref="E50:G50"/>
    <mergeCell ref="B51:G51"/>
    <mergeCell ref="B45:G45"/>
    <mergeCell ref="B46:C46"/>
    <mergeCell ref="D46:E46"/>
    <mergeCell ref="F46:G46"/>
    <mergeCell ref="B47:C47"/>
    <mergeCell ref="D47:E47"/>
    <mergeCell ref="F47:G47"/>
    <mergeCell ref="B55:G55"/>
    <mergeCell ref="B56:D56"/>
    <mergeCell ref="E56:G56"/>
    <mergeCell ref="B57:D57"/>
    <mergeCell ref="E57:G57"/>
    <mergeCell ref="B58:G58"/>
    <mergeCell ref="B52:G52"/>
    <mergeCell ref="B53:C53"/>
    <mergeCell ref="D53:E53"/>
    <mergeCell ref="F53:G53"/>
    <mergeCell ref="B54:C54"/>
    <mergeCell ref="D54:E54"/>
    <mergeCell ref="F54:G54"/>
    <mergeCell ref="B62:G62"/>
    <mergeCell ref="B63:D63"/>
    <mergeCell ref="E63:G63"/>
    <mergeCell ref="B64:D64"/>
    <mergeCell ref="E64:G64"/>
    <mergeCell ref="B65:G65"/>
    <mergeCell ref="B59:G59"/>
    <mergeCell ref="B60:C60"/>
    <mergeCell ref="D60:E60"/>
    <mergeCell ref="F60:G60"/>
    <mergeCell ref="B61:C61"/>
    <mergeCell ref="D61:E61"/>
    <mergeCell ref="F61:G61"/>
    <mergeCell ref="B69:G69"/>
    <mergeCell ref="B70:D70"/>
    <mergeCell ref="E70:G70"/>
    <mergeCell ref="B71:D71"/>
    <mergeCell ref="E71:G71"/>
    <mergeCell ref="B72:G72"/>
    <mergeCell ref="B66:G66"/>
    <mergeCell ref="B67:C67"/>
    <mergeCell ref="D67:E67"/>
    <mergeCell ref="F67:G67"/>
    <mergeCell ref="B68:C68"/>
    <mergeCell ref="D68:E68"/>
    <mergeCell ref="F68:G68"/>
  </mergeCells>
  <printOptions horizontalCentered="1"/>
  <pageMargins left="0" right="0" top="0.25" bottom="0" header="0" footer="0"/>
  <pageSetup orientation="landscape" horizontalDpi="90" verticalDpi="9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0"/>
    <pageSetUpPr fitToPage="1"/>
  </sheetPr>
  <dimension ref="B1:F19"/>
  <sheetViews>
    <sheetView showGridLines="0" showRowColHeaders="0" workbookViewId="0">
      <pane ySplit="2" topLeftCell="A3" activePane="bottomLeft" state="frozen"/>
      <selection activeCell="C22" sqref="C22"/>
      <selection pane="bottomLeft" activeCell="B5" sqref="B5"/>
    </sheetView>
  </sheetViews>
  <sheetFormatPr defaultRowHeight="12.75"/>
  <cols>
    <col min="1" max="1" width="3.42578125" customWidth="1"/>
    <col min="2" max="2" width="38.140625" customWidth="1"/>
    <col min="3" max="3" width="25.42578125" customWidth="1"/>
    <col min="4" max="4" width="12.85546875" customWidth="1"/>
    <col min="5" max="5" width="21.5703125" customWidth="1"/>
    <col min="6" max="6" width="51.7109375" customWidth="1"/>
  </cols>
  <sheetData>
    <row r="1" spans="2:6" s="128" customFormat="1"/>
    <row r="2" spans="2:6" ht="27">
      <c r="B2" s="537" t="str">
        <f>'A2'!C5</f>
        <v>Area 1 Productivity</v>
      </c>
      <c r="C2" s="537"/>
      <c r="D2" s="537"/>
      <c r="E2" s="537"/>
      <c r="F2" s="537"/>
    </row>
    <row r="3" spans="2:6" ht="18">
      <c r="B3" s="538" t="s">
        <v>149</v>
      </c>
      <c r="C3" s="538"/>
      <c r="D3" s="538"/>
      <c r="E3" s="538"/>
      <c r="F3" s="538"/>
    </row>
    <row r="4" spans="2:6" ht="17.100000000000001" customHeight="1">
      <c r="B4" s="143" t="s">
        <v>301</v>
      </c>
      <c r="C4" s="143" t="s">
        <v>174</v>
      </c>
      <c r="D4" s="131" t="s">
        <v>175</v>
      </c>
      <c r="E4" s="131" t="s">
        <v>176</v>
      </c>
      <c r="F4" s="143" t="s">
        <v>177</v>
      </c>
    </row>
    <row r="5" spans="2:6" ht="17.100000000000001" customHeight="1">
      <c r="B5" s="140"/>
      <c r="C5" s="138"/>
      <c r="D5" s="139"/>
      <c r="E5" s="140" t="s">
        <v>193</v>
      </c>
      <c r="F5" s="138"/>
    </row>
    <row r="6" spans="2:6" ht="17.100000000000001" customHeight="1">
      <c r="B6" s="138"/>
      <c r="C6" s="138"/>
      <c r="D6" s="139"/>
      <c r="E6" s="140" t="s">
        <v>193</v>
      </c>
      <c r="F6" s="138"/>
    </row>
    <row r="7" spans="2:6" ht="17.100000000000001" customHeight="1">
      <c r="B7" s="138"/>
      <c r="C7" s="138"/>
      <c r="D7" s="139"/>
      <c r="E7" s="140" t="s">
        <v>193</v>
      </c>
      <c r="F7" s="138"/>
    </row>
    <row r="8" spans="2:6" ht="17.100000000000001" customHeight="1">
      <c r="B8" s="138"/>
      <c r="C8" s="138"/>
      <c r="D8" s="139"/>
      <c r="E8" s="140" t="s">
        <v>193</v>
      </c>
      <c r="F8" s="138"/>
    </row>
    <row r="9" spans="2:6" ht="17.100000000000001" customHeight="1">
      <c r="B9" s="138"/>
      <c r="C9" s="138"/>
      <c r="D9" s="139"/>
      <c r="E9" s="140" t="s">
        <v>193</v>
      </c>
      <c r="F9" s="138"/>
    </row>
    <row r="10" spans="2:6" ht="17.100000000000001" customHeight="1">
      <c r="B10" s="138"/>
      <c r="C10" s="138"/>
      <c r="D10" s="139"/>
      <c r="E10" s="140" t="s">
        <v>193</v>
      </c>
      <c r="F10" s="138"/>
    </row>
    <row r="11" spans="2:6" ht="17.100000000000001" customHeight="1">
      <c r="B11" s="138"/>
      <c r="C11" s="138"/>
      <c r="D11" s="139"/>
      <c r="E11" s="140" t="s">
        <v>193</v>
      </c>
      <c r="F11" s="138"/>
    </row>
    <row r="12" spans="2:6" ht="17.100000000000001" customHeight="1">
      <c r="B12" s="138"/>
      <c r="C12" s="138"/>
      <c r="D12" s="139"/>
      <c r="E12" s="140" t="s">
        <v>193</v>
      </c>
      <c r="F12" s="138"/>
    </row>
    <row r="13" spans="2:6" ht="17.100000000000001" customHeight="1">
      <c r="B13" s="138"/>
      <c r="C13" s="138"/>
      <c r="D13" s="139"/>
      <c r="E13" s="140" t="s">
        <v>193</v>
      </c>
      <c r="F13" s="138"/>
    </row>
    <row r="14" spans="2:6" ht="17.100000000000001" customHeight="1">
      <c r="B14" s="138"/>
      <c r="C14" s="138"/>
      <c r="D14" s="139"/>
      <c r="E14" s="140" t="s">
        <v>193</v>
      </c>
      <c r="F14" s="138"/>
    </row>
    <row r="15" spans="2:6" ht="17.100000000000001" customHeight="1">
      <c r="B15" s="138"/>
      <c r="C15" s="138"/>
      <c r="D15" s="139"/>
      <c r="E15" s="140" t="s">
        <v>193</v>
      </c>
      <c r="F15" s="138"/>
    </row>
    <row r="16" spans="2:6" ht="17.100000000000001" customHeight="1">
      <c r="B16" s="138"/>
      <c r="C16" s="138"/>
      <c r="D16" s="139"/>
      <c r="E16" s="140" t="s">
        <v>193</v>
      </c>
      <c r="F16" s="138"/>
    </row>
    <row r="17" spans="2:6" ht="17.100000000000001" customHeight="1">
      <c r="B17" s="138"/>
      <c r="C17" s="138"/>
      <c r="D17" s="139"/>
      <c r="E17" s="140" t="s">
        <v>193</v>
      </c>
      <c r="F17" s="138"/>
    </row>
    <row r="18" spans="2:6" ht="17.100000000000001" customHeight="1">
      <c r="B18" s="138"/>
      <c r="C18" s="138"/>
      <c r="D18" s="139"/>
      <c r="E18" s="140" t="s">
        <v>193</v>
      </c>
      <c r="F18" s="138"/>
    </row>
    <row r="19" spans="2:6" ht="17.100000000000001" customHeight="1">
      <c r="B19" s="138"/>
      <c r="C19" s="138"/>
      <c r="D19" s="139"/>
      <c r="E19" s="140" t="s">
        <v>193</v>
      </c>
      <c r="F19" s="138"/>
    </row>
  </sheetData>
  <sheetProtection password="CEBE" sheet="1" objects="1" scenarios="1" selectLockedCells="1"/>
  <mergeCells count="2">
    <mergeCell ref="B2:F2"/>
    <mergeCell ref="B3:F3"/>
  </mergeCells>
  <dataValidations count="1">
    <dataValidation type="list" allowBlank="1" showInputMessage="1" showErrorMessage="1" sqref="E5:E19">
      <formula1>"Not Started, In Process, Complete"</formula1>
    </dataValidation>
  </dataValidations>
  <printOptions horizontalCentered="1"/>
  <pageMargins left="0" right="0" top="0.25" bottom="0" header="0" footer="0"/>
  <pageSetup scale="93" orientation="landscape" horizontalDpi="90" verticalDpi="9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0"/>
  </sheetPr>
  <dimension ref="B1:S27"/>
  <sheetViews>
    <sheetView showGridLines="0" showRowColHeaders="0" zoomScaleNormal="100" workbookViewId="0">
      <pane ySplit="2" topLeftCell="A3" activePane="bottomLeft" state="frozen"/>
      <selection activeCell="C22" sqref="C22"/>
      <selection pane="bottomLeft" activeCell="C11" sqref="C11"/>
    </sheetView>
  </sheetViews>
  <sheetFormatPr defaultRowHeight="12.75"/>
  <cols>
    <col min="1" max="1" width="3.42578125" customWidth="1"/>
    <col min="2" max="2" width="46.28515625" customWidth="1"/>
    <col min="3" max="5" width="27.85546875" customWidth="1"/>
    <col min="6" max="18" width="8.85546875" style="149"/>
  </cols>
  <sheetData>
    <row r="1" spans="2:19" s="128" customFormat="1"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2:19" ht="27">
      <c r="B2" s="537" t="str">
        <f>'A2'!C5</f>
        <v>Area 1 Productivity</v>
      </c>
      <c r="C2" s="537"/>
      <c r="D2" s="537"/>
      <c r="E2" s="537"/>
    </row>
    <row r="3" spans="2:19" ht="18">
      <c r="B3" s="538" t="s">
        <v>235</v>
      </c>
      <c r="C3" s="538"/>
      <c r="D3" s="538"/>
      <c r="E3" s="538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</row>
    <row r="4" spans="2:19" ht="17.100000000000001" customHeight="1">
      <c r="B4" s="143" t="s">
        <v>229</v>
      </c>
      <c r="C4" s="143" t="s">
        <v>230</v>
      </c>
      <c r="D4" s="143" t="s">
        <v>231</v>
      </c>
      <c r="E4" s="143" t="s">
        <v>232</v>
      </c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</row>
    <row r="5" spans="2:19" ht="17.100000000000001" customHeight="1">
      <c r="B5" s="150" t="s">
        <v>46</v>
      </c>
      <c r="C5" s="150">
        <f>'B6'!C19</f>
        <v>396</v>
      </c>
      <c r="D5" s="150">
        <f>'C5'!C19</f>
        <v>396</v>
      </c>
      <c r="E5" s="151">
        <f t="shared" ref="E5:E12" si="0">IF(C5=0,0,(MAX(C5:D5)-MIN(C5:D5))/C5)</f>
        <v>0</v>
      </c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</row>
    <row r="6" spans="2:19" ht="17.100000000000001" customHeight="1">
      <c r="B6" s="150" t="s">
        <v>237</v>
      </c>
      <c r="C6" s="150">
        <f>'B3'!C43</f>
        <v>0</v>
      </c>
      <c r="D6" s="150">
        <f>'C2'!C43</f>
        <v>0</v>
      </c>
      <c r="E6" s="151">
        <f t="shared" si="0"/>
        <v>0</v>
      </c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</row>
    <row r="7" spans="2:19" ht="17.100000000000001" customHeight="1">
      <c r="B7" s="150" t="s">
        <v>233</v>
      </c>
      <c r="C7" s="152">
        <f>B7a!W43</f>
        <v>0</v>
      </c>
      <c r="D7" s="152">
        <f>'C6a'!W43</f>
        <v>0</v>
      </c>
      <c r="E7" s="151">
        <f>IF(C7=0,0,(MAX(C7:D7)-MIN(C7:D7))/C7)</f>
        <v>0</v>
      </c>
      <c r="F7" s="276"/>
      <c r="G7" s="276"/>
      <c r="H7" s="276"/>
      <c r="I7" s="276"/>
      <c r="J7" s="275"/>
      <c r="K7" s="275"/>
      <c r="L7" s="276"/>
      <c r="M7" s="276"/>
      <c r="N7" s="276"/>
      <c r="O7" s="276"/>
      <c r="P7" s="275"/>
      <c r="Q7" s="275"/>
      <c r="R7" s="275"/>
      <c r="S7" s="275"/>
    </row>
    <row r="8" spans="2:19" ht="17.100000000000001" customHeight="1">
      <c r="B8" s="150" t="s">
        <v>236</v>
      </c>
      <c r="C8" s="274">
        <f>'B5'!AF23</f>
        <v>0</v>
      </c>
      <c r="D8" s="274">
        <f>'C4'!AF23</f>
        <v>0</v>
      </c>
      <c r="E8" s="151">
        <f t="shared" si="0"/>
        <v>0</v>
      </c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</row>
    <row r="9" spans="2:19" ht="17.100000000000001" customHeight="1">
      <c r="B9" s="150" t="s">
        <v>362</v>
      </c>
      <c r="C9" s="152">
        <f>'B3'!W43</f>
        <v>0</v>
      </c>
      <c r="D9" s="152">
        <f>'B3'!X43</f>
        <v>0</v>
      </c>
      <c r="E9" s="151">
        <f>IF(D9=0,0,(D9-C9)/D9)</f>
        <v>0</v>
      </c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</row>
    <row r="10" spans="2:19" ht="17.100000000000001" customHeight="1">
      <c r="B10" s="150" t="s">
        <v>246</v>
      </c>
      <c r="C10" s="150">
        <f>SUM(B7b!P41:AA42)</f>
        <v>0</v>
      </c>
      <c r="D10" s="150">
        <f>SUM('C6b'!P41:AA42)</f>
        <v>0</v>
      </c>
      <c r="E10" s="151">
        <f>IF(C10=0,0,(MAX(C10:D10)-MIN(C10:D10))/C10)</f>
        <v>0</v>
      </c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</row>
    <row r="11" spans="2:19" ht="17.100000000000001" customHeight="1">
      <c r="B11" s="150" t="s">
        <v>234</v>
      </c>
      <c r="C11" s="140">
        <v>10</v>
      </c>
      <c r="D11" s="140">
        <v>10</v>
      </c>
      <c r="E11" s="144">
        <f t="shared" si="0"/>
        <v>0</v>
      </c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</row>
    <row r="12" spans="2:19" ht="17.100000000000001" customHeight="1">
      <c r="B12" s="150" t="s">
        <v>238</v>
      </c>
      <c r="C12" s="140">
        <v>500</v>
      </c>
      <c r="D12" s="140">
        <v>500</v>
      </c>
      <c r="E12" s="144">
        <f t="shared" si="0"/>
        <v>0</v>
      </c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</row>
    <row r="13" spans="2:19"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</row>
    <row r="14" spans="2:19"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</row>
    <row r="15" spans="2:19">
      <c r="F15" s="275"/>
      <c r="G15" s="275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</row>
    <row r="16" spans="2:19"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</row>
    <row r="17" spans="6:19"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</row>
    <row r="18" spans="6:19"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</row>
    <row r="19" spans="6:19"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</row>
    <row r="20" spans="6:19"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</row>
    <row r="21" spans="6:19"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</row>
    <row r="22" spans="6:19"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</row>
    <row r="23" spans="6:19"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</row>
    <row r="24" spans="6:19"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</row>
    <row r="25" spans="6:19"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</row>
    <row r="26" spans="6:19"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</row>
    <row r="27" spans="6:19"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</row>
  </sheetData>
  <sheetProtection password="CEBE" sheet="1" objects="1" scenarios="1" selectLockedCells="1"/>
  <mergeCells count="2">
    <mergeCell ref="B2:E2"/>
    <mergeCell ref="B3:E3"/>
  </mergeCells>
  <printOptions horizontalCentered="1"/>
  <pageMargins left="0" right="0" top="0.25" bottom="0" header="0" footer="0"/>
  <pageSetup scale="105" orientation="landscape" horizontalDpi="90" verticalDpi="9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0"/>
    <pageSetUpPr fitToPage="1"/>
  </sheetPr>
  <dimension ref="B1:F9"/>
  <sheetViews>
    <sheetView showGridLines="0" showRowColHeaders="0" workbookViewId="0">
      <pane ySplit="2" topLeftCell="A3" activePane="bottomLeft" state="frozen"/>
      <selection activeCell="C22" sqref="C22"/>
      <selection pane="bottomLeft" activeCell="B5" sqref="B5"/>
    </sheetView>
  </sheetViews>
  <sheetFormatPr defaultRowHeight="12.75"/>
  <cols>
    <col min="1" max="1" width="3.42578125" customWidth="1"/>
    <col min="2" max="2" width="46.28515625" customWidth="1"/>
    <col min="3" max="3" width="25.42578125" customWidth="1"/>
    <col min="4" max="4" width="17.7109375" customWidth="1"/>
    <col min="5" max="5" width="21.5703125" customWidth="1"/>
    <col min="6" max="6" width="51.7109375" customWidth="1"/>
  </cols>
  <sheetData>
    <row r="1" spans="2:6" s="128" customFormat="1"/>
    <row r="2" spans="2:6" ht="27">
      <c r="B2" s="537" t="str">
        <f>'A2'!C5</f>
        <v>Area 1 Productivity</v>
      </c>
      <c r="C2" s="537"/>
      <c r="D2" s="537"/>
      <c r="E2" s="537"/>
      <c r="F2" s="537"/>
    </row>
    <row r="3" spans="2:6" ht="18">
      <c r="B3" s="538" t="s">
        <v>220</v>
      </c>
      <c r="C3" s="538"/>
      <c r="D3" s="538"/>
      <c r="E3" s="538"/>
      <c r="F3" s="538"/>
    </row>
    <row r="4" spans="2:6" ht="17.100000000000001" customHeight="1">
      <c r="B4" s="143" t="s">
        <v>221</v>
      </c>
      <c r="C4" s="143" t="s">
        <v>174</v>
      </c>
      <c r="D4" s="131" t="s">
        <v>291</v>
      </c>
      <c r="E4" s="131" t="s">
        <v>176</v>
      </c>
      <c r="F4" s="143" t="s">
        <v>177</v>
      </c>
    </row>
    <row r="5" spans="2:6" ht="17.100000000000001" customHeight="1">
      <c r="B5" s="140" t="s">
        <v>222</v>
      </c>
      <c r="C5" s="140" t="s">
        <v>192</v>
      </c>
      <c r="D5" s="139"/>
      <c r="E5" s="140" t="s">
        <v>193</v>
      </c>
      <c r="F5" s="140" t="s">
        <v>228</v>
      </c>
    </row>
    <row r="6" spans="2:6" ht="17.100000000000001" customHeight="1">
      <c r="B6" s="181" t="s">
        <v>224</v>
      </c>
      <c r="C6" s="140" t="s">
        <v>192</v>
      </c>
      <c r="D6" s="139"/>
      <c r="E6" s="140" t="s">
        <v>193</v>
      </c>
      <c r="F6" s="140" t="s">
        <v>223</v>
      </c>
    </row>
    <row r="7" spans="2:6" ht="17.100000000000001" customHeight="1">
      <c r="B7" s="140" t="s">
        <v>224</v>
      </c>
      <c r="C7" s="140" t="s">
        <v>192</v>
      </c>
      <c r="D7" s="139"/>
      <c r="E7" s="140" t="s">
        <v>193</v>
      </c>
      <c r="F7" s="140" t="s">
        <v>225</v>
      </c>
    </row>
    <row r="8" spans="2:6" ht="17.100000000000001" customHeight="1">
      <c r="B8" s="140" t="s">
        <v>224</v>
      </c>
      <c r="C8" s="140" t="s">
        <v>192</v>
      </c>
      <c r="D8" s="139"/>
      <c r="E8" s="140" t="s">
        <v>193</v>
      </c>
      <c r="F8" s="140" t="s">
        <v>226</v>
      </c>
    </row>
    <row r="9" spans="2:6" ht="17.100000000000001" customHeight="1">
      <c r="B9" s="140" t="s">
        <v>224</v>
      </c>
      <c r="C9" s="140" t="s">
        <v>192</v>
      </c>
      <c r="D9" s="139"/>
      <c r="E9" s="140" t="s">
        <v>193</v>
      </c>
      <c r="F9" s="140" t="s">
        <v>227</v>
      </c>
    </row>
  </sheetData>
  <sheetProtection password="CEBE" sheet="1" objects="1" scenarios="1" selectLockedCells="1"/>
  <mergeCells count="2">
    <mergeCell ref="B2:F2"/>
    <mergeCell ref="B3:F3"/>
  </mergeCells>
  <dataValidations count="1">
    <dataValidation type="list" allowBlank="1" showInputMessage="1" showErrorMessage="1" sqref="E5:E9">
      <formula1>"Not Started, In Process, Complete"</formula1>
    </dataValidation>
  </dataValidations>
  <printOptions horizontalCentered="1"/>
  <pageMargins left="0.2" right="0.2" top="0.25" bottom="0" header="0" footer="0"/>
  <pageSetup scale="84" orientation="landscape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14999847407452621"/>
  </sheetPr>
  <dimension ref="B1:H24"/>
  <sheetViews>
    <sheetView showGridLines="0" showRowColHeaders="0" zoomScaleNormal="100" workbookViewId="0">
      <selection activeCell="C13" sqref="C13"/>
    </sheetView>
  </sheetViews>
  <sheetFormatPr defaultColWidth="8.7109375" defaultRowHeight="18"/>
  <cols>
    <col min="1" max="1" width="9.28515625" style="1" customWidth="1"/>
    <col min="2" max="2" width="28.5703125" style="42" customWidth="1"/>
    <col min="3" max="3" width="13.7109375" style="42" customWidth="1"/>
    <col min="4" max="4" width="14.28515625" style="42" customWidth="1"/>
    <col min="5" max="5" width="2.5703125" style="1" customWidth="1"/>
    <col min="6" max="6" width="14.5703125" style="1" customWidth="1"/>
    <col min="7" max="7" width="12.7109375" style="1" customWidth="1"/>
    <col min="8" max="16384" width="8.7109375" style="1"/>
  </cols>
  <sheetData>
    <row r="1" spans="2:8" s="128" customFormat="1" ht="12.75"/>
    <row r="2" spans="2:8" ht="18.399999999999999" customHeight="1">
      <c r="B2" s="325" t="s">
        <v>0</v>
      </c>
      <c r="C2" s="326"/>
      <c r="D2" s="327"/>
    </row>
    <row r="3" spans="2:8" ht="12.4" customHeight="1">
      <c r="B3" s="328"/>
      <c r="C3" s="329"/>
      <c r="D3" s="330"/>
    </row>
    <row r="4" spans="2:8" ht="20.65" customHeight="1">
      <c r="B4" s="102" t="s">
        <v>1</v>
      </c>
      <c r="C4" s="120" t="s">
        <v>2</v>
      </c>
      <c r="D4" s="331"/>
    </row>
    <row r="5" spans="2:8" ht="20.65" customHeight="1">
      <c r="B5" s="102" t="s">
        <v>84</v>
      </c>
      <c r="C5" s="120">
        <v>1</v>
      </c>
      <c r="D5" s="331"/>
    </row>
    <row r="6" spans="2:8" ht="20.65" customHeight="1">
      <c r="B6" s="102" t="s">
        <v>3</v>
      </c>
      <c r="C6" s="120">
        <v>1</v>
      </c>
      <c r="D6" s="331"/>
      <c r="F6" s="297" t="s">
        <v>240</v>
      </c>
      <c r="G6" s="297"/>
      <c r="H6" s="297"/>
    </row>
    <row r="7" spans="2:8" ht="20.65" customHeight="1">
      <c r="B7" s="332" t="s">
        <v>4</v>
      </c>
      <c r="C7" s="332"/>
      <c r="D7" s="332"/>
      <c r="F7" s="297"/>
      <c r="G7" s="297"/>
      <c r="H7" s="297"/>
    </row>
    <row r="8" spans="2:8" ht="20.65" customHeight="1">
      <c r="B8" s="102" t="s">
        <v>5</v>
      </c>
      <c r="C8" s="120">
        <v>8</v>
      </c>
      <c r="D8" s="44" t="s">
        <v>6</v>
      </c>
      <c r="F8" s="297"/>
      <c r="G8" s="297"/>
      <c r="H8" s="297"/>
    </row>
    <row r="9" spans="2:8" ht="20.65" customHeight="1">
      <c r="B9" s="102" t="s">
        <v>7</v>
      </c>
      <c r="C9" s="120">
        <v>10</v>
      </c>
      <c r="D9" s="44" t="s">
        <v>8</v>
      </c>
      <c r="F9" s="297"/>
      <c r="G9" s="297"/>
      <c r="H9" s="297"/>
    </row>
    <row r="10" spans="2:8" ht="20.65" customHeight="1">
      <c r="B10" s="102" t="s">
        <v>9</v>
      </c>
      <c r="C10" s="120">
        <v>15</v>
      </c>
      <c r="D10" s="44" t="s">
        <v>8</v>
      </c>
      <c r="F10" s="297"/>
      <c r="G10" s="297"/>
      <c r="H10" s="297"/>
    </row>
    <row r="11" spans="2:8" ht="20.65" customHeight="1">
      <c r="B11" s="102" t="s">
        <v>10</v>
      </c>
      <c r="C11" s="120">
        <v>30</v>
      </c>
      <c r="D11" s="44" t="s">
        <v>8</v>
      </c>
      <c r="F11" s="297"/>
      <c r="G11" s="297"/>
      <c r="H11" s="297"/>
    </row>
    <row r="12" spans="2:8" ht="20.65" customHeight="1">
      <c r="B12" s="102" t="s">
        <v>11</v>
      </c>
      <c r="C12" s="120">
        <v>15</v>
      </c>
      <c r="D12" s="44" t="s">
        <v>8</v>
      </c>
    </row>
    <row r="13" spans="2:8" ht="20.65" customHeight="1">
      <c r="B13" s="102" t="s">
        <v>12</v>
      </c>
      <c r="C13" s="120">
        <v>10</v>
      </c>
      <c r="D13" s="44" t="s">
        <v>8</v>
      </c>
    </row>
    <row r="14" spans="2:8" ht="20.65" customHeight="1">
      <c r="B14" s="102" t="s">
        <v>124</v>
      </c>
      <c r="C14" s="120">
        <v>0</v>
      </c>
      <c r="D14" s="44" t="s">
        <v>8</v>
      </c>
      <c r="F14" s="333" t="s">
        <v>13</v>
      </c>
      <c r="G14" s="333"/>
    </row>
    <row r="15" spans="2:8" ht="20.65" customHeight="1">
      <c r="B15" s="45" t="s">
        <v>114</v>
      </c>
      <c r="C15" s="46">
        <f>(C8*60)-SUM(C9:C14)</f>
        <v>400</v>
      </c>
      <c r="D15" s="47" t="s">
        <v>8</v>
      </c>
      <c r="F15" s="52">
        <f>F16*60</f>
        <v>100</v>
      </c>
      <c r="G15" s="41" t="s">
        <v>2</v>
      </c>
      <c r="H15" s="26">
        <f>F15</f>
        <v>100</v>
      </c>
    </row>
    <row r="16" spans="2:8" ht="20.65" customHeight="1">
      <c r="B16" s="322"/>
      <c r="C16" s="323"/>
      <c r="D16" s="324"/>
      <c r="F16" s="52">
        <f>C15/C17*C5*C6</f>
        <v>1.6666666666666667</v>
      </c>
      <c r="G16" s="41" t="s">
        <v>8</v>
      </c>
      <c r="H16" s="26">
        <f>F16</f>
        <v>1.6666666666666667</v>
      </c>
    </row>
    <row r="17" spans="2:8" ht="20.65" customHeight="1">
      <c r="B17" s="102" t="s">
        <v>92</v>
      </c>
      <c r="C17" s="120">
        <v>240</v>
      </c>
      <c r="D17" s="48" t="s">
        <v>15</v>
      </c>
      <c r="F17" s="52">
        <f>F16/60</f>
        <v>2.777777777777778E-2</v>
      </c>
      <c r="G17" s="41" t="s">
        <v>6</v>
      </c>
      <c r="H17" s="26">
        <f>F17</f>
        <v>2.777777777777778E-2</v>
      </c>
    </row>
    <row r="18" spans="2:8" ht="20.65" customHeight="1">
      <c r="B18" s="322"/>
      <c r="C18" s="323"/>
      <c r="D18" s="324"/>
      <c r="F18" s="52">
        <f>F16/C15</f>
        <v>4.1666666666666666E-3</v>
      </c>
      <c r="G18" s="41" t="s">
        <v>16</v>
      </c>
      <c r="H18" s="26">
        <f>F18</f>
        <v>4.1666666666666666E-3</v>
      </c>
    </row>
    <row r="19" spans="2:8" ht="20.65" customHeight="1">
      <c r="B19" s="49" t="s">
        <v>17</v>
      </c>
      <c r="C19" s="112">
        <f>ROUND(VLOOKUP(C4,G15:H19,2,FALSE),2)</f>
        <v>100</v>
      </c>
      <c r="D19" s="50" t="str">
        <f>C4</f>
        <v>Seconds</v>
      </c>
      <c r="F19" s="18"/>
      <c r="G19" s="18"/>
      <c r="H19" s="26">
        <f>F19</f>
        <v>0</v>
      </c>
    </row>
    <row r="20" spans="2:8" s="18" customFormat="1" ht="15" customHeight="1">
      <c r="B20" s="51"/>
      <c r="C20" s="51"/>
      <c r="D20" s="51"/>
      <c r="E20" s="32" t="s">
        <v>2</v>
      </c>
    </row>
    <row r="21" spans="2:8" s="18" customFormat="1" ht="15" customHeight="1">
      <c r="B21" s="51"/>
      <c r="C21" s="51"/>
      <c r="D21" s="51"/>
      <c r="E21" s="32" t="s">
        <v>8</v>
      </c>
    </row>
    <row r="22" spans="2:8" s="18" customFormat="1" ht="15" customHeight="1">
      <c r="B22" s="51"/>
      <c r="C22" s="51"/>
      <c r="D22" s="51"/>
      <c r="E22" s="32" t="s">
        <v>6</v>
      </c>
    </row>
    <row r="23" spans="2:8" s="18" customFormat="1" ht="15" customHeight="1">
      <c r="B23" s="51"/>
      <c r="C23" s="51"/>
      <c r="D23" s="51"/>
      <c r="E23" s="32" t="s">
        <v>16</v>
      </c>
    </row>
    <row r="24" spans="2:8" s="18" customFormat="1" ht="15" customHeight="1">
      <c r="B24" s="51"/>
      <c r="C24" s="51"/>
      <c r="D24" s="51"/>
      <c r="E24" s="32" t="s">
        <v>18</v>
      </c>
    </row>
  </sheetData>
  <sheetProtection password="CEBE" sheet="1" objects="1" scenarios="1" selectLockedCells="1"/>
  <mergeCells count="7">
    <mergeCell ref="B18:D18"/>
    <mergeCell ref="B2:D3"/>
    <mergeCell ref="D4:D6"/>
    <mergeCell ref="B7:D7"/>
    <mergeCell ref="F14:G14"/>
    <mergeCell ref="B16:D16"/>
    <mergeCell ref="F6:H11"/>
  </mergeCells>
  <dataValidations count="2">
    <dataValidation type="list" allowBlank="1" showInputMessage="1" showErrorMessage="1" sqref="C4">
      <formula1>$G$15:$G$19</formula1>
    </dataValidation>
    <dataValidation type="list" allowBlank="1" showInputMessage="1" showErrorMessage="1" sqref="D17">
      <formula1>"Units, Services"</formula1>
    </dataValidation>
  </dataValidations>
  <printOptions horizontalCentered="1"/>
  <pageMargins left="0" right="0" top="0.25" bottom="0" header="0" footer="0"/>
  <pageSetup scale="175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  <pageSetUpPr fitToPage="1"/>
  </sheetPr>
  <dimension ref="A1:R44"/>
  <sheetViews>
    <sheetView showGridLines="0" showRowColHeaders="0" zoomScaleNormal="100" workbookViewId="0">
      <pane ySplit="4" topLeftCell="A5" activePane="bottomLeft" state="frozen"/>
      <selection activeCell="C22" sqref="C22"/>
      <selection pane="bottomLeft" activeCell="B5" sqref="B5"/>
    </sheetView>
  </sheetViews>
  <sheetFormatPr defaultColWidth="8.7109375" defaultRowHeight="15"/>
  <cols>
    <col min="1" max="1" width="6" style="14" customWidth="1"/>
    <col min="2" max="2" width="60.7109375" style="13" customWidth="1"/>
    <col min="3" max="13" width="5.7109375" style="13" customWidth="1"/>
    <col min="14" max="16384" width="8.7109375" style="12"/>
  </cols>
  <sheetData>
    <row r="1" spans="1:18" s="128" customFormat="1" ht="12.75"/>
    <row r="2" spans="1:18" ht="25.15" customHeight="1">
      <c r="A2" s="334" t="s">
        <v>69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O2" s="338" t="s">
        <v>248</v>
      </c>
      <c r="P2" s="338"/>
      <c r="Q2" s="338"/>
      <c r="R2" s="338"/>
    </row>
    <row r="3" spans="1:18">
      <c r="A3" s="92"/>
      <c r="B3" s="93"/>
      <c r="C3" s="335" t="s">
        <v>140</v>
      </c>
      <c r="D3" s="335"/>
      <c r="E3" s="335"/>
      <c r="F3" s="335"/>
      <c r="G3" s="335"/>
      <c r="H3" s="335"/>
      <c r="I3" s="335"/>
      <c r="J3" s="335"/>
      <c r="K3" s="336" t="s">
        <v>144</v>
      </c>
      <c r="L3" s="336"/>
      <c r="M3" s="337"/>
      <c r="O3" s="338"/>
      <c r="P3" s="338"/>
      <c r="Q3" s="338"/>
      <c r="R3" s="338"/>
    </row>
    <row r="4" spans="1:18" ht="88.9" customHeight="1">
      <c r="A4" s="94" t="s">
        <v>68</v>
      </c>
      <c r="B4" s="95" t="s">
        <v>137</v>
      </c>
      <c r="C4" s="125" t="s">
        <v>67</v>
      </c>
      <c r="D4" s="125" t="s">
        <v>66</v>
      </c>
      <c r="E4" s="125" t="s">
        <v>65</v>
      </c>
      <c r="F4" s="125" t="s">
        <v>58</v>
      </c>
      <c r="G4" s="125" t="s">
        <v>138</v>
      </c>
      <c r="H4" s="125" t="s">
        <v>139</v>
      </c>
      <c r="I4" s="125" t="s">
        <v>64</v>
      </c>
      <c r="J4" s="125" t="s">
        <v>141</v>
      </c>
      <c r="K4" s="106" t="s">
        <v>63</v>
      </c>
      <c r="L4" s="107" t="s">
        <v>142</v>
      </c>
      <c r="M4" s="107" t="s">
        <v>143</v>
      </c>
      <c r="O4" s="338"/>
      <c r="P4" s="338"/>
      <c r="Q4" s="338"/>
      <c r="R4" s="338"/>
    </row>
    <row r="5" spans="1:18" ht="18.399999999999999" customHeight="1">
      <c r="A5" s="90">
        <v>1</v>
      </c>
      <c r="B5" s="163"/>
      <c r="C5" s="126"/>
      <c r="D5" s="126"/>
      <c r="E5" s="126"/>
      <c r="F5" s="126"/>
      <c r="G5" s="126"/>
      <c r="H5" s="126"/>
      <c r="I5" s="126"/>
      <c r="J5" s="126"/>
      <c r="K5" s="108"/>
      <c r="L5" s="108"/>
      <c r="M5" s="109"/>
      <c r="P5" s="145"/>
      <c r="Q5" s="145"/>
      <c r="R5" s="145"/>
    </row>
    <row r="6" spans="1:18" ht="14.45" customHeight="1">
      <c r="A6" s="90">
        <v>2</v>
      </c>
      <c r="B6" s="91"/>
      <c r="C6" s="127"/>
      <c r="D6" s="127"/>
      <c r="E6" s="127"/>
      <c r="F6" s="127"/>
      <c r="G6" s="127"/>
      <c r="H6" s="127"/>
      <c r="I6" s="127"/>
      <c r="J6" s="127"/>
      <c r="K6" s="109"/>
      <c r="L6" s="109"/>
      <c r="M6" s="109"/>
      <c r="O6" s="145"/>
      <c r="P6" s="145"/>
      <c r="Q6" s="145"/>
      <c r="R6" s="145"/>
    </row>
    <row r="7" spans="1:18" ht="14.45" customHeight="1">
      <c r="A7" s="90">
        <v>3</v>
      </c>
      <c r="B7" s="91"/>
      <c r="C7" s="126"/>
      <c r="D7" s="126"/>
      <c r="E7" s="126"/>
      <c r="F7" s="126"/>
      <c r="G7" s="126"/>
      <c r="H7" s="126"/>
      <c r="I7" s="126"/>
      <c r="J7" s="126"/>
      <c r="K7" s="109"/>
      <c r="L7" s="109"/>
      <c r="M7" s="109"/>
      <c r="O7" s="145"/>
      <c r="P7" s="145"/>
      <c r="Q7" s="145"/>
      <c r="R7" s="145"/>
    </row>
    <row r="8" spans="1:18" ht="14.45" customHeight="1">
      <c r="A8" s="90">
        <v>4</v>
      </c>
      <c r="B8" s="91"/>
      <c r="C8" s="126"/>
      <c r="D8" s="126"/>
      <c r="E8" s="126"/>
      <c r="F8" s="126"/>
      <c r="G8" s="126"/>
      <c r="H8" s="126"/>
      <c r="I8" s="126"/>
      <c r="J8" s="126"/>
      <c r="K8" s="109"/>
      <c r="L8" s="109"/>
      <c r="M8" s="109"/>
      <c r="O8" s="145"/>
      <c r="P8" s="145"/>
      <c r="Q8" s="145"/>
      <c r="R8" s="145"/>
    </row>
    <row r="9" spans="1:18" ht="14.45" customHeight="1">
      <c r="A9" s="90">
        <v>5</v>
      </c>
      <c r="B9" s="91"/>
      <c r="C9" s="126"/>
      <c r="D9" s="126"/>
      <c r="E9" s="126"/>
      <c r="F9" s="126"/>
      <c r="G9" s="126"/>
      <c r="H9" s="126"/>
      <c r="I9" s="126"/>
      <c r="J9" s="126"/>
      <c r="K9" s="109"/>
      <c r="L9" s="109"/>
      <c r="M9" s="109"/>
      <c r="O9" s="145"/>
      <c r="P9" s="145"/>
      <c r="Q9" s="145"/>
      <c r="R9" s="145"/>
    </row>
    <row r="10" spans="1:18" ht="14.45" customHeight="1">
      <c r="A10" s="90">
        <v>6</v>
      </c>
      <c r="B10" s="91"/>
      <c r="C10" s="126"/>
      <c r="D10" s="126"/>
      <c r="E10" s="126"/>
      <c r="F10" s="126"/>
      <c r="G10" s="126"/>
      <c r="H10" s="126"/>
      <c r="I10" s="126"/>
      <c r="J10" s="126"/>
      <c r="K10" s="109"/>
      <c r="L10" s="109"/>
      <c r="M10" s="109"/>
      <c r="O10" s="145"/>
      <c r="P10" s="145"/>
      <c r="Q10" s="145"/>
      <c r="R10" s="145"/>
    </row>
    <row r="11" spans="1:18" ht="14.45" customHeight="1">
      <c r="A11" s="90">
        <v>7</v>
      </c>
      <c r="B11" s="91"/>
      <c r="C11" s="126"/>
      <c r="D11" s="126"/>
      <c r="E11" s="126"/>
      <c r="F11" s="126"/>
      <c r="G11" s="126"/>
      <c r="H11" s="126"/>
      <c r="I11" s="126"/>
      <c r="J11" s="126"/>
      <c r="K11" s="109"/>
      <c r="L11" s="109"/>
      <c r="M11" s="109"/>
      <c r="O11" s="145"/>
      <c r="P11" s="145"/>
      <c r="Q11" s="145"/>
      <c r="R11" s="145"/>
    </row>
    <row r="12" spans="1:18">
      <c r="A12" s="90">
        <v>8</v>
      </c>
      <c r="B12" s="91"/>
      <c r="C12" s="126"/>
      <c r="D12" s="126"/>
      <c r="E12" s="126"/>
      <c r="F12" s="126"/>
      <c r="G12" s="126"/>
      <c r="H12" s="126"/>
      <c r="I12" s="126"/>
      <c r="J12" s="126"/>
      <c r="K12" s="109"/>
      <c r="L12" s="109"/>
      <c r="M12" s="109"/>
    </row>
    <row r="13" spans="1:18">
      <c r="A13" s="90">
        <v>9</v>
      </c>
      <c r="B13" s="91"/>
      <c r="C13" s="126"/>
      <c r="D13" s="126"/>
      <c r="E13" s="126"/>
      <c r="F13" s="126"/>
      <c r="G13" s="126"/>
      <c r="H13" s="126"/>
      <c r="I13" s="126"/>
      <c r="J13" s="126"/>
      <c r="K13" s="109"/>
      <c r="L13" s="109"/>
      <c r="M13" s="109"/>
    </row>
    <row r="14" spans="1:18">
      <c r="A14" s="90">
        <v>10</v>
      </c>
      <c r="B14" s="91"/>
      <c r="C14" s="126"/>
      <c r="D14" s="126"/>
      <c r="E14" s="126"/>
      <c r="F14" s="126"/>
      <c r="G14" s="126"/>
      <c r="H14" s="126"/>
      <c r="I14" s="126"/>
      <c r="J14" s="126"/>
      <c r="K14" s="109"/>
      <c r="L14" s="109"/>
      <c r="M14" s="109"/>
    </row>
    <row r="15" spans="1:18">
      <c r="A15" s="90">
        <v>11</v>
      </c>
      <c r="B15" s="91"/>
      <c r="C15" s="126"/>
      <c r="D15" s="126"/>
      <c r="E15" s="126"/>
      <c r="F15" s="126"/>
      <c r="G15" s="126"/>
      <c r="H15" s="126"/>
      <c r="I15" s="126"/>
      <c r="J15" s="126"/>
      <c r="K15" s="109"/>
      <c r="L15" s="109"/>
      <c r="M15" s="109"/>
    </row>
    <row r="16" spans="1:18">
      <c r="A16" s="90">
        <v>12</v>
      </c>
      <c r="B16" s="91"/>
      <c r="C16" s="126"/>
      <c r="D16" s="126"/>
      <c r="E16" s="126"/>
      <c r="F16" s="126"/>
      <c r="G16" s="126"/>
      <c r="H16" s="126"/>
      <c r="I16" s="126"/>
      <c r="J16" s="126"/>
      <c r="K16" s="109"/>
      <c r="L16" s="109"/>
      <c r="M16" s="109"/>
    </row>
    <row r="17" spans="1:13">
      <c r="A17" s="90">
        <v>13</v>
      </c>
      <c r="B17" s="91"/>
      <c r="C17" s="126"/>
      <c r="D17" s="126"/>
      <c r="E17" s="126"/>
      <c r="F17" s="126"/>
      <c r="G17" s="126"/>
      <c r="H17" s="126"/>
      <c r="I17" s="126"/>
      <c r="J17" s="126"/>
      <c r="K17" s="109"/>
      <c r="L17" s="109"/>
      <c r="M17" s="109"/>
    </row>
    <row r="18" spans="1:13">
      <c r="A18" s="90">
        <v>14</v>
      </c>
      <c r="B18" s="91"/>
      <c r="C18" s="126"/>
      <c r="D18" s="126"/>
      <c r="E18" s="126"/>
      <c r="F18" s="126"/>
      <c r="G18" s="126"/>
      <c r="H18" s="126"/>
      <c r="I18" s="126"/>
      <c r="J18" s="126"/>
      <c r="K18" s="109"/>
      <c r="L18" s="109"/>
      <c r="M18" s="109"/>
    </row>
    <row r="19" spans="1:13">
      <c r="A19" s="90">
        <v>15</v>
      </c>
      <c r="B19" s="91"/>
      <c r="C19" s="126"/>
      <c r="D19" s="126"/>
      <c r="E19" s="126"/>
      <c r="F19" s="126"/>
      <c r="G19" s="126"/>
      <c r="H19" s="126"/>
      <c r="I19" s="126"/>
      <c r="J19" s="126"/>
      <c r="K19" s="109"/>
      <c r="L19" s="109"/>
      <c r="M19" s="109"/>
    </row>
    <row r="20" spans="1:13">
      <c r="A20" s="90">
        <v>16</v>
      </c>
      <c r="B20" s="91"/>
      <c r="C20" s="126"/>
      <c r="D20" s="126"/>
      <c r="E20" s="126"/>
      <c r="F20" s="126"/>
      <c r="G20" s="126"/>
      <c r="H20" s="126"/>
      <c r="I20" s="126"/>
      <c r="J20" s="126"/>
      <c r="K20" s="109"/>
      <c r="L20" s="109"/>
      <c r="M20" s="109"/>
    </row>
    <row r="21" spans="1:13">
      <c r="A21" s="90">
        <v>17</v>
      </c>
      <c r="B21" s="91"/>
      <c r="C21" s="126"/>
      <c r="D21" s="126"/>
      <c r="E21" s="126"/>
      <c r="F21" s="126"/>
      <c r="G21" s="126"/>
      <c r="H21" s="126"/>
      <c r="I21" s="126"/>
      <c r="J21" s="126"/>
      <c r="K21" s="109"/>
      <c r="L21" s="109"/>
      <c r="M21" s="109"/>
    </row>
    <row r="22" spans="1:13">
      <c r="A22" s="90">
        <v>18</v>
      </c>
      <c r="B22" s="91"/>
      <c r="C22" s="126"/>
      <c r="D22" s="126"/>
      <c r="E22" s="126"/>
      <c r="F22" s="126"/>
      <c r="G22" s="126"/>
      <c r="H22" s="126"/>
      <c r="I22" s="126"/>
      <c r="J22" s="126"/>
      <c r="K22" s="109"/>
      <c r="L22" s="109"/>
      <c r="M22" s="109"/>
    </row>
    <row r="23" spans="1:13">
      <c r="A23" s="90">
        <v>19</v>
      </c>
      <c r="B23" s="91"/>
      <c r="C23" s="126"/>
      <c r="D23" s="126"/>
      <c r="E23" s="126"/>
      <c r="F23" s="126"/>
      <c r="G23" s="126"/>
      <c r="H23" s="126"/>
      <c r="I23" s="126"/>
      <c r="J23" s="126"/>
      <c r="K23" s="109"/>
      <c r="L23" s="109"/>
      <c r="M23" s="109"/>
    </row>
    <row r="24" spans="1:13">
      <c r="A24" s="90">
        <v>20</v>
      </c>
      <c r="B24" s="91"/>
      <c r="C24" s="126"/>
      <c r="D24" s="126"/>
      <c r="E24" s="126"/>
      <c r="F24" s="126"/>
      <c r="G24" s="126"/>
      <c r="H24" s="126"/>
      <c r="I24" s="126"/>
      <c r="J24" s="126"/>
      <c r="K24" s="109"/>
      <c r="L24" s="109"/>
      <c r="M24" s="109"/>
    </row>
    <row r="25" spans="1:13">
      <c r="A25" s="90">
        <v>21</v>
      </c>
      <c r="B25" s="91"/>
      <c r="C25" s="126"/>
      <c r="D25" s="126"/>
      <c r="E25" s="126"/>
      <c r="F25" s="126"/>
      <c r="G25" s="126"/>
      <c r="H25" s="126"/>
      <c r="I25" s="126"/>
      <c r="J25" s="126"/>
      <c r="K25" s="109"/>
      <c r="L25" s="109"/>
      <c r="M25" s="109"/>
    </row>
    <row r="26" spans="1:13">
      <c r="A26" s="90">
        <v>22</v>
      </c>
      <c r="B26" s="91"/>
      <c r="C26" s="126"/>
      <c r="D26" s="126"/>
      <c r="E26" s="126"/>
      <c r="F26" s="126"/>
      <c r="G26" s="126"/>
      <c r="H26" s="126"/>
      <c r="I26" s="126"/>
      <c r="J26" s="126"/>
      <c r="K26" s="109"/>
      <c r="L26" s="109"/>
      <c r="M26" s="109"/>
    </row>
    <row r="27" spans="1:13">
      <c r="A27" s="90">
        <v>23</v>
      </c>
      <c r="B27" s="91"/>
      <c r="C27" s="126"/>
      <c r="D27" s="126"/>
      <c r="E27" s="126"/>
      <c r="F27" s="126"/>
      <c r="G27" s="126"/>
      <c r="H27" s="126"/>
      <c r="I27" s="126"/>
      <c r="J27" s="126"/>
      <c r="K27" s="109"/>
      <c r="L27" s="109"/>
      <c r="M27" s="109"/>
    </row>
    <row r="28" spans="1:13">
      <c r="A28" s="90">
        <v>24</v>
      </c>
      <c r="B28" s="91"/>
      <c r="C28" s="126"/>
      <c r="D28" s="126"/>
      <c r="E28" s="126"/>
      <c r="F28" s="126"/>
      <c r="G28" s="126"/>
      <c r="H28" s="126"/>
      <c r="I28" s="126"/>
      <c r="J28" s="126"/>
      <c r="K28" s="109"/>
      <c r="L28" s="109"/>
      <c r="M28" s="109"/>
    </row>
    <row r="29" spans="1:13">
      <c r="A29" s="90">
        <v>25</v>
      </c>
      <c r="B29" s="91"/>
      <c r="C29" s="126"/>
      <c r="D29" s="126"/>
      <c r="E29" s="126"/>
      <c r="F29" s="126"/>
      <c r="G29" s="126"/>
      <c r="H29" s="126"/>
      <c r="I29" s="126"/>
      <c r="J29" s="126"/>
      <c r="K29" s="109"/>
      <c r="L29" s="109"/>
      <c r="M29" s="109"/>
    </row>
    <row r="30" spans="1:13">
      <c r="A30" s="90">
        <v>26</v>
      </c>
      <c r="B30" s="91"/>
      <c r="C30" s="126"/>
      <c r="D30" s="126"/>
      <c r="E30" s="126"/>
      <c r="F30" s="126"/>
      <c r="G30" s="126"/>
      <c r="H30" s="126"/>
      <c r="I30" s="126"/>
      <c r="J30" s="126"/>
      <c r="K30" s="109"/>
      <c r="L30" s="109"/>
      <c r="M30" s="109"/>
    </row>
    <row r="31" spans="1:13">
      <c r="A31" s="90">
        <v>27</v>
      </c>
      <c r="B31" s="91"/>
      <c r="C31" s="126"/>
      <c r="D31" s="126"/>
      <c r="E31" s="126"/>
      <c r="F31" s="126"/>
      <c r="G31" s="126"/>
      <c r="H31" s="126"/>
      <c r="I31" s="126"/>
      <c r="J31" s="126"/>
      <c r="K31" s="109"/>
      <c r="L31" s="109"/>
      <c r="M31" s="109"/>
    </row>
    <row r="32" spans="1:13">
      <c r="A32" s="90">
        <v>28</v>
      </c>
      <c r="B32" s="91"/>
      <c r="C32" s="126"/>
      <c r="D32" s="126"/>
      <c r="E32" s="126"/>
      <c r="F32" s="126"/>
      <c r="G32" s="126"/>
      <c r="H32" s="126"/>
      <c r="I32" s="126"/>
      <c r="J32" s="126"/>
      <c r="K32" s="109"/>
      <c r="L32" s="109"/>
      <c r="M32" s="109"/>
    </row>
    <row r="33" spans="1:13">
      <c r="A33" s="90">
        <v>29</v>
      </c>
      <c r="B33" s="91"/>
      <c r="C33" s="126"/>
      <c r="D33" s="126"/>
      <c r="E33" s="126"/>
      <c r="F33" s="126"/>
      <c r="G33" s="126"/>
      <c r="H33" s="126"/>
      <c r="I33" s="126"/>
      <c r="J33" s="126"/>
      <c r="K33" s="109"/>
      <c r="L33" s="109"/>
      <c r="M33" s="109"/>
    </row>
    <row r="34" spans="1:13">
      <c r="A34" s="90">
        <v>30</v>
      </c>
      <c r="B34" s="91"/>
      <c r="C34" s="126"/>
      <c r="D34" s="126"/>
      <c r="E34" s="126"/>
      <c r="F34" s="126"/>
      <c r="G34" s="126"/>
      <c r="H34" s="126"/>
      <c r="I34" s="126"/>
      <c r="J34" s="126"/>
      <c r="K34" s="109"/>
      <c r="L34" s="109"/>
      <c r="M34" s="109"/>
    </row>
    <row r="35" spans="1:13">
      <c r="A35" s="90">
        <v>31</v>
      </c>
      <c r="B35" s="91"/>
      <c r="C35" s="126"/>
      <c r="D35" s="126"/>
      <c r="E35" s="126"/>
      <c r="F35" s="126"/>
      <c r="G35" s="126"/>
      <c r="H35" s="126"/>
      <c r="I35" s="126"/>
      <c r="J35" s="126"/>
      <c r="K35" s="109"/>
      <c r="L35" s="109"/>
      <c r="M35" s="109"/>
    </row>
    <row r="36" spans="1:13">
      <c r="A36" s="90">
        <v>32</v>
      </c>
      <c r="B36" s="91"/>
      <c r="C36" s="126"/>
      <c r="D36" s="126"/>
      <c r="E36" s="126"/>
      <c r="F36" s="126"/>
      <c r="G36" s="126"/>
      <c r="H36" s="126"/>
      <c r="I36" s="126"/>
      <c r="J36" s="126"/>
      <c r="K36" s="109"/>
      <c r="L36" s="109"/>
      <c r="M36" s="109"/>
    </row>
    <row r="37" spans="1:13">
      <c r="A37" s="90">
        <v>33</v>
      </c>
      <c r="B37" s="91"/>
      <c r="C37" s="126"/>
      <c r="D37" s="126"/>
      <c r="E37" s="126"/>
      <c r="F37" s="126"/>
      <c r="G37" s="126"/>
      <c r="H37" s="126"/>
      <c r="I37" s="126"/>
      <c r="J37" s="126"/>
      <c r="K37" s="109"/>
      <c r="L37" s="109"/>
      <c r="M37" s="109"/>
    </row>
    <row r="38" spans="1:13">
      <c r="A38" s="90">
        <v>34</v>
      </c>
      <c r="B38" s="91"/>
      <c r="C38" s="126"/>
      <c r="D38" s="126"/>
      <c r="E38" s="126"/>
      <c r="F38" s="126"/>
      <c r="G38" s="126"/>
      <c r="H38" s="126"/>
      <c r="I38" s="126"/>
      <c r="J38" s="126"/>
      <c r="K38" s="109"/>
      <c r="L38" s="109"/>
      <c r="M38" s="109"/>
    </row>
    <row r="39" spans="1:13">
      <c r="A39" s="90">
        <v>35</v>
      </c>
      <c r="B39" s="91"/>
      <c r="C39" s="126"/>
      <c r="D39" s="126"/>
      <c r="E39" s="126"/>
      <c r="F39" s="126"/>
      <c r="G39" s="126"/>
      <c r="H39" s="126"/>
      <c r="I39" s="126"/>
      <c r="J39" s="126"/>
      <c r="K39" s="109"/>
      <c r="L39" s="109"/>
      <c r="M39" s="109"/>
    </row>
    <row r="40" spans="1:13">
      <c r="A40" s="90">
        <v>36</v>
      </c>
      <c r="B40" s="91"/>
      <c r="C40" s="126"/>
      <c r="D40" s="126"/>
      <c r="E40" s="126"/>
      <c r="F40" s="126"/>
      <c r="G40" s="126"/>
      <c r="H40" s="126"/>
      <c r="I40" s="126"/>
      <c r="J40" s="126"/>
      <c r="K40" s="109"/>
      <c r="L40" s="109"/>
      <c r="M40" s="109"/>
    </row>
    <row r="41" spans="1:13">
      <c r="A41" s="90">
        <v>37</v>
      </c>
      <c r="B41" s="91"/>
      <c r="C41" s="126"/>
      <c r="D41" s="126"/>
      <c r="E41" s="126"/>
      <c r="F41" s="126"/>
      <c r="G41" s="126"/>
      <c r="H41" s="126"/>
      <c r="I41" s="126"/>
      <c r="J41" s="126"/>
      <c r="K41" s="109"/>
      <c r="L41" s="109"/>
      <c r="M41" s="109"/>
    </row>
    <row r="42" spans="1:13">
      <c r="A42" s="90">
        <v>38</v>
      </c>
      <c r="B42" s="91"/>
      <c r="C42" s="126"/>
      <c r="D42" s="126"/>
      <c r="E42" s="126"/>
      <c r="F42" s="126"/>
      <c r="G42" s="126"/>
      <c r="H42" s="126"/>
      <c r="I42" s="126"/>
      <c r="J42" s="126"/>
      <c r="K42" s="109"/>
      <c r="L42" s="109"/>
      <c r="M42" s="109"/>
    </row>
    <row r="43" spans="1:13">
      <c r="A43" s="90">
        <v>39</v>
      </c>
      <c r="B43" s="91"/>
      <c r="C43" s="126"/>
      <c r="D43" s="126"/>
      <c r="E43" s="126"/>
      <c r="F43" s="126"/>
      <c r="G43" s="126"/>
      <c r="H43" s="126"/>
      <c r="I43" s="126"/>
      <c r="J43" s="126"/>
      <c r="K43" s="109"/>
      <c r="L43" s="109"/>
      <c r="M43" s="109"/>
    </row>
    <row r="44" spans="1:13">
      <c r="A44" s="90">
        <v>40</v>
      </c>
      <c r="B44" s="91"/>
      <c r="C44" s="126"/>
      <c r="D44" s="126"/>
      <c r="E44" s="126"/>
      <c r="F44" s="126"/>
      <c r="G44" s="126"/>
      <c r="H44" s="126"/>
      <c r="I44" s="126"/>
      <c r="J44" s="126"/>
      <c r="K44" s="109"/>
      <c r="L44" s="109"/>
      <c r="M44" s="109"/>
    </row>
  </sheetData>
  <sheetProtection password="CEBE" sheet="1" objects="1" scenarios="1" selectLockedCells="1"/>
  <mergeCells count="4">
    <mergeCell ref="A2:M2"/>
    <mergeCell ref="C3:J3"/>
    <mergeCell ref="K3:M3"/>
    <mergeCell ref="O2:R4"/>
  </mergeCells>
  <dataValidations count="1">
    <dataValidation type="list" allowBlank="1" showInputMessage="1" showErrorMessage="1" sqref="C5:M44">
      <formula1>"X"</formula1>
    </dataValidation>
  </dataValidations>
  <printOptions horizontalCentered="1"/>
  <pageMargins left="0" right="0" top="0.5" bottom="0" header="0" footer="0"/>
  <pageSetup scale="95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3"/>
  <sheetViews>
    <sheetView showGridLines="0" showRowColHeaders="0" workbookViewId="0">
      <selection activeCell="C3" sqref="C3"/>
    </sheetView>
  </sheetViews>
  <sheetFormatPr defaultRowHeight="15"/>
  <cols>
    <col min="1" max="1" width="7.7109375" style="277" customWidth="1"/>
    <col min="2" max="2" width="33.7109375" style="277" customWidth="1"/>
    <col min="3" max="12" width="17.42578125" style="285" customWidth="1"/>
    <col min="13" max="16384" width="9.140625" style="277"/>
  </cols>
  <sheetData>
    <row r="1" spans="1:12" ht="31.5">
      <c r="A1" s="339" t="s">
        <v>374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</row>
    <row r="2" spans="1:12" s="280" customFormat="1" ht="21">
      <c r="A2" s="340"/>
      <c r="B2" s="278" t="s">
        <v>25</v>
      </c>
      <c r="C2" s="279" t="s">
        <v>125</v>
      </c>
      <c r="D2" s="279" t="s">
        <v>126</v>
      </c>
      <c r="E2" s="279" t="s">
        <v>127</v>
      </c>
      <c r="F2" s="279" t="s">
        <v>128</v>
      </c>
      <c r="G2" s="279" t="s">
        <v>129</v>
      </c>
      <c r="H2" s="279" t="s">
        <v>130</v>
      </c>
      <c r="I2" s="279" t="s">
        <v>131</v>
      </c>
      <c r="J2" s="279" t="s">
        <v>132</v>
      </c>
      <c r="K2" s="279" t="s">
        <v>133</v>
      </c>
      <c r="L2" s="279" t="s">
        <v>134</v>
      </c>
    </row>
    <row r="3" spans="1:12" s="283" customFormat="1" ht="19.5" customHeight="1">
      <c r="A3" s="341"/>
      <c r="B3" s="281" t="s">
        <v>375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</row>
    <row r="4" spans="1:12" s="283" customFormat="1" ht="19.5" customHeight="1">
      <c r="A4" s="281">
        <v>1</v>
      </c>
      <c r="B4" s="284" t="s">
        <v>86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</row>
    <row r="5" spans="1:12" s="283" customFormat="1" ht="19.5" customHeight="1">
      <c r="A5" s="281">
        <v>2</v>
      </c>
      <c r="B5" s="284" t="s">
        <v>87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</row>
    <row r="6" spans="1:12" s="283" customFormat="1" ht="19.5" customHeight="1">
      <c r="A6" s="281">
        <v>3</v>
      </c>
      <c r="B6" s="284" t="s">
        <v>88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</row>
    <row r="7" spans="1:12" s="283" customFormat="1" ht="19.5" customHeight="1">
      <c r="A7" s="281">
        <v>4</v>
      </c>
      <c r="B7" s="284" t="s">
        <v>89</v>
      </c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1:12" s="283" customFormat="1" ht="19.5" customHeight="1">
      <c r="A8" s="281">
        <v>5</v>
      </c>
      <c r="B8" s="284" t="s">
        <v>90</v>
      </c>
      <c r="C8" s="282"/>
      <c r="D8" s="282"/>
      <c r="E8" s="282"/>
      <c r="F8" s="282"/>
      <c r="G8" s="282"/>
      <c r="H8" s="282"/>
      <c r="I8" s="282"/>
      <c r="J8" s="282"/>
      <c r="K8" s="282"/>
      <c r="L8" s="282"/>
    </row>
    <row r="9" spans="1:12" s="283" customFormat="1" ht="19.5" customHeight="1">
      <c r="A9" s="281">
        <v>6</v>
      </c>
      <c r="B9" s="284" t="s">
        <v>40</v>
      </c>
      <c r="C9" s="282"/>
      <c r="D9" s="282"/>
      <c r="E9" s="282"/>
      <c r="F9" s="282"/>
      <c r="G9" s="282"/>
      <c r="H9" s="282"/>
      <c r="I9" s="282"/>
      <c r="J9" s="282"/>
      <c r="K9" s="282"/>
      <c r="L9" s="282"/>
    </row>
    <row r="10" spans="1:12" s="283" customFormat="1" ht="19.5" customHeight="1">
      <c r="A10" s="281">
        <v>7</v>
      </c>
      <c r="B10" s="284" t="s">
        <v>41</v>
      </c>
      <c r="C10" s="282"/>
      <c r="D10" s="282"/>
      <c r="E10" s="282"/>
      <c r="F10" s="282"/>
      <c r="G10" s="282"/>
      <c r="H10" s="282"/>
      <c r="I10" s="282"/>
      <c r="J10" s="282"/>
      <c r="K10" s="282"/>
      <c r="L10" s="282"/>
    </row>
    <row r="11" spans="1:12" s="283" customFormat="1" ht="19.5" customHeight="1">
      <c r="A11" s="281">
        <v>8</v>
      </c>
      <c r="B11" s="284" t="s">
        <v>42</v>
      </c>
      <c r="C11" s="282"/>
      <c r="D11" s="282"/>
      <c r="E11" s="282"/>
      <c r="F11" s="282"/>
      <c r="G11" s="282"/>
      <c r="H11" s="282"/>
      <c r="I11" s="282"/>
      <c r="J11" s="282"/>
      <c r="K11" s="282"/>
      <c r="L11" s="282"/>
    </row>
    <row r="12" spans="1:12" s="283" customFormat="1" ht="19.5" customHeight="1">
      <c r="A12" s="281">
        <v>9</v>
      </c>
      <c r="B12" s="284" t="s">
        <v>43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82"/>
    </row>
    <row r="13" spans="1:12" s="283" customFormat="1" ht="19.5" customHeight="1">
      <c r="A13" s="281">
        <v>10</v>
      </c>
      <c r="B13" s="284" t="s">
        <v>44</v>
      </c>
      <c r="C13" s="282"/>
      <c r="D13" s="282"/>
      <c r="E13" s="282"/>
      <c r="F13" s="282"/>
      <c r="G13" s="282"/>
      <c r="H13" s="282"/>
      <c r="I13" s="282"/>
      <c r="J13" s="282"/>
      <c r="K13" s="282"/>
      <c r="L13" s="282"/>
    </row>
    <row r="14" spans="1:12" s="283" customFormat="1" ht="19.5" customHeight="1">
      <c r="A14" s="281">
        <v>11</v>
      </c>
      <c r="B14" s="284"/>
      <c r="C14" s="282"/>
      <c r="D14" s="282"/>
      <c r="E14" s="282"/>
      <c r="F14" s="282"/>
      <c r="G14" s="282"/>
      <c r="H14" s="282"/>
      <c r="I14" s="282"/>
      <c r="J14" s="282"/>
      <c r="K14" s="282"/>
      <c r="L14" s="282"/>
    </row>
    <row r="15" spans="1:12" s="283" customFormat="1" ht="19.5" customHeight="1">
      <c r="A15" s="281">
        <v>12</v>
      </c>
      <c r="B15" s="284"/>
      <c r="C15" s="282"/>
      <c r="D15" s="282"/>
      <c r="E15" s="282"/>
      <c r="F15" s="282"/>
      <c r="G15" s="282"/>
      <c r="H15" s="282"/>
      <c r="I15" s="282"/>
      <c r="J15" s="282"/>
      <c r="K15" s="282"/>
      <c r="L15" s="282"/>
    </row>
    <row r="16" spans="1:12" s="283" customFormat="1" ht="19.5" customHeight="1">
      <c r="A16" s="281">
        <v>13</v>
      </c>
      <c r="B16" s="284"/>
      <c r="C16" s="282"/>
      <c r="D16" s="282"/>
      <c r="E16" s="282"/>
      <c r="F16" s="282"/>
      <c r="G16" s="282"/>
      <c r="H16" s="282"/>
      <c r="I16" s="282"/>
      <c r="J16" s="282"/>
      <c r="K16" s="282"/>
      <c r="L16" s="282"/>
    </row>
    <row r="17" spans="1:12" s="283" customFormat="1" ht="19.5" customHeight="1">
      <c r="A17" s="281">
        <v>14</v>
      </c>
      <c r="B17" s="284"/>
      <c r="C17" s="282"/>
      <c r="D17" s="282"/>
      <c r="E17" s="282"/>
      <c r="F17" s="282"/>
      <c r="G17" s="282"/>
      <c r="H17" s="282"/>
      <c r="I17" s="282"/>
      <c r="J17" s="282"/>
      <c r="K17" s="282"/>
      <c r="L17" s="282"/>
    </row>
    <row r="18" spans="1:12" s="283" customFormat="1" ht="19.5" customHeight="1">
      <c r="A18" s="281">
        <v>15</v>
      </c>
      <c r="B18" s="284"/>
      <c r="C18" s="282"/>
      <c r="D18" s="282"/>
      <c r="E18" s="282"/>
      <c r="F18" s="282"/>
      <c r="G18" s="282"/>
      <c r="H18" s="282"/>
      <c r="I18" s="282"/>
      <c r="J18" s="282"/>
      <c r="K18" s="282"/>
      <c r="L18" s="282"/>
    </row>
    <row r="19" spans="1:12" s="283" customFormat="1" ht="19.5" customHeight="1">
      <c r="A19" s="281">
        <v>16</v>
      </c>
      <c r="B19" s="284"/>
      <c r="C19" s="282"/>
      <c r="D19" s="282"/>
      <c r="E19" s="282"/>
      <c r="F19" s="282"/>
      <c r="G19" s="282"/>
      <c r="H19" s="282"/>
      <c r="I19" s="282"/>
      <c r="J19" s="282"/>
      <c r="K19" s="282"/>
      <c r="L19" s="282"/>
    </row>
    <row r="20" spans="1:12" s="283" customFormat="1" ht="19.5" customHeight="1">
      <c r="A20" s="281">
        <v>17</v>
      </c>
      <c r="B20" s="284"/>
      <c r="C20" s="282"/>
      <c r="D20" s="282"/>
      <c r="E20" s="282"/>
      <c r="F20" s="282"/>
      <c r="G20" s="282"/>
      <c r="H20" s="282"/>
      <c r="I20" s="282"/>
      <c r="J20" s="282"/>
      <c r="K20" s="282"/>
      <c r="L20" s="282"/>
    </row>
    <row r="21" spans="1:12" s="283" customFormat="1" ht="19.5" customHeight="1">
      <c r="A21" s="281">
        <v>18</v>
      </c>
      <c r="B21" s="284"/>
      <c r="C21" s="282"/>
      <c r="D21" s="282"/>
      <c r="E21" s="282"/>
      <c r="F21" s="282"/>
      <c r="G21" s="282"/>
      <c r="H21" s="282"/>
      <c r="I21" s="282"/>
      <c r="J21" s="282"/>
      <c r="K21" s="282"/>
      <c r="L21" s="282"/>
    </row>
    <row r="22" spans="1:12" s="283" customFormat="1" ht="19.5" customHeight="1">
      <c r="A22" s="281">
        <v>19</v>
      </c>
      <c r="B22" s="284"/>
      <c r="C22" s="282"/>
      <c r="D22" s="282"/>
      <c r="E22" s="282"/>
      <c r="F22" s="282"/>
      <c r="G22" s="282"/>
      <c r="H22" s="282"/>
      <c r="I22" s="282"/>
      <c r="J22" s="282"/>
      <c r="K22" s="282"/>
      <c r="L22" s="282"/>
    </row>
    <row r="23" spans="1:12" s="283" customFormat="1" ht="19.5" customHeight="1">
      <c r="A23" s="281">
        <v>20</v>
      </c>
      <c r="B23" s="284"/>
      <c r="C23" s="282"/>
      <c r="D23" s="282"/>
      <c r="E23" s="282"/>
      <c r="F23" s="282"/>
      <c r="G23" s="282"/>
      <c r="H23" s="282"/>
      <c r="I23" s="282"/>
      <c r="J23" s="282"/>
      <c r="K23" s="282"/>
      <c r="L23" s="282"/>
    </row>
    <row r="24" spans="1:12" s="283" customFormat="1" ht="19.5" customHeight="1">
      <c r="A24" s="281">
        <v>21</v>
      </c>
      <c r="B24" s="284"/>
      <c r="C24" s="282"/>
      <c r="D24" s="282"/>
      <c r="E24" s="282"/>
      <c r="F24" s="282"/>
      <c r="G24" s="282"/>
      <c r="H24" s="282"/>
      <c r="I24" s="282"/>
      <c r="J24" s="282"/>
      <c r="K24" s="282"/>
      <c r="L24" s="282"/>
    </row>
    <row r="25" spans="1:12" s="283" customFormat="1" ht="19.5" customHeight="1">
      <c r="A25" s="281">
        <v>22</v>
      </c>
      <c r="B25" s="284"/>
      <c r="C25" s="282"/>
      <c r="D25" s="282"/>
      <c r="E25" s="282"/>
      <c r="F25" s="282"/>
      <c r="G25" s="282"/>
      <c r="H25" s="282"/>
      <c r="I25" s="282"/>
      <c r="J25" s="282"/>
      <c r="K25" s="282"/>
      <c r="L25" s="282"/>
    </row>
    <row r="26" spans="1:12" s="283" customFormat="1" ht="19.5" customHeight="1">
      <c r="A26" s="281">
        <v>23</v>
      </c>
      <c r="B26" s="284"/>
      <c r="C26" s="282"/>
      <c r="D26" s="282"/>
      <c r="E26" s="282"/>
      <c r="F26" s="282"/>
      <c r="G26" s="282"/>
      <c r="H26" s="282"/>
      <c r="I26" s="282"/>
      <c r="J26" s="282"/>
      <c r="K26" s="282"/>
      <c r="L26" s="282"/>
    </row>
    <row r="27" spans="1:12" s="283" customFormat="1" ht="19.5" customHeight="1">
      <c r="A27" s="281">
        <v>24</v>
      </c>
      <c r="B27" s="284"/>
      <c r="C27" s="282"/>
      <c r="D27" s="282"/>
      <c r="E27" s="282"/>
      <c r="F27" s="282"/>
      <c r="G27" s="282"/>
      <c r="H27" s="282"/>
      <c r="I27" s="282"/>
      <c r="J27" s="282"/>
      <c r="K27" s="282"/>
      <c r="L27" s="282"/>
    </row>
    <row r="28" spans="1:12" s="283" customFormat="1" ht="19.5" customHeight="1">
      <c r="A28" s="281">
        <v>25</v>
      </c>
      <c r="B28" s="284"/>
      <c r="C28" s="282"/>
      <c r="D28" s="282"/>
      <c r="E28" s="282"/>
      <c r="F28" s="282"/>
      <c r="G28" s="282"/>
      <c r="H28" s="282"/>
      <c r="I28" s="282"/>
      <c r="J28" s="282"/>
      <c r="K28" s="282"/>
      <c r="L28" s="282"/>
    </row>
    <row r="29" spans="1:12" s="283" customFormat="1" ht="19.5" customHeight="1">
      <c r="A29" s="281">
        <v>26</v>
      </c>
      <c r="B29" s="284"/>
      <c r="C29" s="282"/>
      <c r="D29" s="282"/>
      <c r="E29" s="282"/>
      <c r="F29" s="282"/>
      <c r="G29" s="282"/>
      <c r="H29" s="282"/>
      <c r="I29" s="282"/>
      <c r="J29" s="282"/>
      <c r="K29" s="282"/>
      <c r="L29" s="282"/>
    </row>
    <row r="30" spans="1:12" s="283" customFormat="1" ht="19.5" customHeight="1">
      <c r="A30" s="281">
        <v>27</v>
      </c>
      <c r="B30" s="284"/>
      <c r="C30" s="282"/>
      <c r="D30" s="282"/>
      <c r="E30" s="282"/>
      <c r="F30" s="282"/>
      <c r="G30" s="282"/>
      <c r="H30" s="282"/>
      <c r="I30" s="282"/>
      <c r="J30" s="282"/>
      <c r="K30" s="282"/>
      <c r="L30" s="282"/>
    </row>
    <row r="31" spans="1:12" s="283" customFormat="1" ht="19.5" customHeight="1">
      <c r="A31" s="281">
        <v>28</v>
      </c>
      <c r="B31" s="284"/>
      <c r="C31" s="282"/>
      <c r="D31" s="282"/>
      <c r="E31" s="282"/>
      <c r="F31" s="282"/>
      <c r="G31" s="282"/>
      <c r="H31" s="282"/>
      <c r="I31" s="282"/>
      <c r="J31" s="282"/>
      <c r="K31" s="282"/>
      <c r="L31" s="282"/>
    </row>
    <row r="32" spans="1:12" s="283" customFormat="1" ht="19.5" customHeight="1">
      <c r="A32" s="281">
        <v>29</v>
      </c>
      <c r="B32" s="284"/>
      <c r="C32" s="282"/>
      <c r="D32" s="282"/>
      <c r="E32" s="282"/>
      <c r="F32" s="282"/>
      <c r="G32" s="282"/>
      <c r="H32" s="282"/>
      <c r="I32" s="282"/>
      <c r="J32" s="282"/>
      <c r="K32" s="282"/>
      <c r="L32" s="282"/>
    </row>
    <row r="33" spans="1:12" ht="15.75">
      <c r="A33" s="281">
        <v>30</v>
      </c>
      <c r="B33" s="284"/>
      <c r="C33" s="282"/>
      <c r="D33" s="282"/>
      <c r="E33" s="282"/>
      <c r="F33" s="282"/>
      <c r="G33" s="282"/>
      <c r="H33" s="282"/>
      <c r="I33" s="282"/>
      <c r="J33" s="282"/>
      <c r="K33" s="282"/>
      <c r="L33" s="282"/>
    </row>
  </sheetData>
  <sheetProtection password="CEBE" sheet="1" objects="1" scenarios="1" selectLockedCells="1"/>
  <mergeCells count="2">
    <mergeCell ref="A1:L1"/>
    <mergeCell ref="A2:A3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3"/>
  <sheetViews>
    <sheetView showGridLines="0" showRowColHeaders="0" workbookViewId="0">
      <selection activeCell="C3" sqref="C3"/>
    </sheetView>
  </sheetViews>
  <sheetFormatPr defaultRowHeight="15"/>
  <cols>
    <col min="1" max="1" width="7.7109375" style="277" customWidth="1"/>
    <col min="2" max="2" width="33.7109375" style="277" customWidth="1"/>
    <col min="3" max="12" width="17.42578125" style="285" customWidth="1"/>
    <col min="13" max="14" width="18.140625" style="277" customWidth="1"/>
    <col min="15" max="16384" width="9.140625" style="277"/>
  </cols>
  <sheetData>
    <row r="1" spans="1:14" ht="31.5" customHeight="1">
      <c r="A1" s="342" t="s">
        <v>374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</row>
    <row r="2" spans="1:14" s="280" customFormat="1" ht="21">
      <c r="A2" s="343"/>
      <c r="B2" s="286" t="s">
        <v>25</v>
      </c>
      <c r="C2" s="287" t="s">
        <v>125</v>
      </c>
      <c r="D2" s="287" t="s">
        <v>126</v>
      </c>
      <c r="E2" s="287" t="s">
        <v>127</v>
      </c>
      <c r="F2" s="287" t="s">
        <v>128</v>
      </c>
      <c r="G2" s="287" t="s">
        <v>129</v>
      </c>
      <c r="H2" s="287" t="s">
        <v>130</v>
      </c>
      <c r="I2" s="287" t="s">
        <v>131</v>
      </c>
      <c r="J2" s="287" t="s">
        <v>132</v>
      </c>
      <c r="K2" s="287" t="s">
        <v>133</v>
      </c>
      <c r="L2" s="287" t="s">
        <v>134</v>
      </c>
      <c r="M2" s="345" t="s">
        <v>376</v>
      </c>
      <c r="N2" s="345"/>
    </row>
    <row r="3" spans="1:14" s="283" customFormat="1" ht="19.5" customHeight="1">
      <c r="A3" s="344"/>
      <c r="B3" s="288" t="str">
        <f>IF(B2a!B3="","",B2a!B3)</f>
        <v>Process Start</v>
      </c>
      <c r="C3" s="289" t="str">
        <f>IF(B2a!C3="","",B2a!C3)</f>
        <v/>
      </c>
      <c r="D3" s="289" t="str">
        <f>IF(B2a!D3="","",B2a!D3)</f>
        <v/>
      </c>
      <c r="E3" s="289" t="str">
        <f>IF(B2a!E3="","",B2a!E3)</f>
        <v/>
      </c>
      <c r="F3" s="289" t="str">
        <f>IF(B2a!F3="","",B2a!F3)</f>
        <v/>
      </c>
      <c r="G3" s="289" t="str">
        <f>IF(B2a!G3="","",B2a!G3)</f>
        <v/>
      </c>
      <c r="H3" s="289" t="str">
        <f>IF(B2a!H3="","",B2a!H3)</f>
        <v/>
      </c>
      <c r="I3" s="289" t="str">
        <f>IF(B2a!I3="","",B2a!I3)</f>
        <v/>
      </c>
      <c r="J3" s="289" t="str">
        <f>IF(B2a!J3="","",B2a!J3)</f>
        <v/>
      </c>
      <c r="K3" s="289" t="str">
        <f>IF(B2a!K3="","",B2a!K3)</f>
        <v/>
      </c>
      <c r="L3" s="289" t="str">
        <f>IF(B2a!L3="","",B2a!L3)</f>
        <v/>
      </c>
      <c r="M3" s="290" t="s">
        <v>135</v>
      </c>
      <c r="N3" s="290" t="s">
        <v>136</v>
      </c>
    </row>
    <row r="4" spans="1:14" s="283" customFormat="1" ht="19.5" customHeight="1">
      <c r="A4" s="291">
        <v>1</v>
      </c>
      <c r="B4" s="281" t="str">
        <f>IF(B2a!B4="","",B2a!B4)</f>
        <v>Step 1</v>
      </c>
      <c r="C4" s="289" t="str">
        <f>IF(B2a!C4="","",B2a!C4-B2a!C3)</f>
        <v/>
      </c>
      <c r="D4" s="289" t="str">
        <f>IF(B2a!D4="","",B2a!D4-B2a!D3)</f>
        <v/>
      </c>
      <c r="E4" s="289" t="str">
        <f>IF(B2a!E4="","",B2a!E4-B2a!E3)</f>
        <v/>
      </c>
      <c r="F4" s="289" t="str">
        <f>IF(B2a!F4="","",B2a!F4-B2a!F3)</f>
        <v/>
      </c>
      <c r="G4" s="289" t="str">
        <f>IF(B2a!G4="","",B2a!G4-B2a!G3)</f>
        <v/>
      </c>
      <c r="H4" s="289" t="str">
        <f>IF(B2a!H4="","",B2a!H4-B2a!H3)</f>
        <v/>
      </c>
      <c r="I4" s="289" t="str">
        <f>IF(B2a!I4="","",B2a!I4-B2a!I3)</f>
        <v/>
      </c>
      <c r="J4" s="289" t="str">
        <f>IF(B2a!J4="","",B2a!J4-B2a!J3)</f>
        <v/>
      </c>
      <c r="K4" s="289" t="str">
        <f>IF(B2a!K4="","",B2a!K4-B2a!K3)</f>
        <v/>
      </c>
      <c r="L4" s="289" t="str">
        <f>IF(B2a!L4="","",B2a!L4-B2a!L3)</f>
        <v/>
      </c>
      <c r="M4" s="292" t="str">
        <f>IF(COUNT($C4:$L4)&gt;0,AVERAGE($C4:$L4),"")</f>
        <v/>
      </c>
      <c r="N4" s="292" t="str">
        <f>IF(COUNT($C4:$L4)&gt;0,MAX($C4:$L4)-MIN($C4:$L4),"")</f>
        <v/>
      </c>
    </row>
    <row r="5" spans="1:14" s="283" customFormat="1" ht="19.5" customHeight="1">
      <c r="A5" s="291">
        <v>2</v>
      </c>
      <c r="B5" s="281" t="str">
        <f>IF(B2a!B5="","",B2a!B5)</f>
        <v>Step 2</v>
      </c>
      <c r="C5" s="289" t="str">
        <f>IF(B2a!C5="","",B2a!C5-B2a!C4)</f>
        <v/>
      </c>
      <c r="D5" s="289" t="str">
        <f>IF(B2a!D5="","",B2a!D5-B2a!D4)</f>
        <v/>
      </c>
      <c r="E5" s="289" t="str">
        <f>IF(B2a!E5="","",B2a!E5-B2a!E4)</f>
        <v/>
      </c>
      <c r="F5" s="289" t="str">
        <f>IF(B2a!F5="","",B2a!F5-B2a!F4)</f>
        <v/>
      </c>
      <c r="G5" s="289" t="str">
        <f>IF(B2a!G5="","",B2a!G5-B2a!G4)</f>
        <v/>
      </c>
      <c r="H5" s="289" t="str">
        <f>IF(B2a!H5="","",B2a!H5-B2a!H4)</f>
        <v/>
      </c>
      <c r="I5" s="289" t="str">
        <f>IF(B2a!I5="","",B2a!I5-B2a!I4)</f>
        <v/>
      </c>
      <c r="J5" s="289" t="str">
        <f>IF(B2a!J5="","",B2a!J5-B2a!J4)</f>
        <v/>
      </c>
      <c r="K5" s="289" t="str">
        <f>IF(B2a!K5="","",B2a!K5-B2a!K4)</f>
        <v/>
      </c>
      <c r="L5" s="289" t="str">
        <f>IF(B2a!L5="","",B2a!L5-B2a!L4)</f>
        <v/>
      </c>
      <c r="M5" s="292" t="str">
        <f t="shared" ref="M5:N20" si="0">IF(COUNT($C5:$L5)&gt;0,AVERAGE($C5:$L5),"")</f>
        <v/>
      </c>
      <c r="N5" s="292" t="str">
        <f t="shared" ref="N5:N13" si="1">IF(COUNT($C5:$L5)&gt;0,MAX($C5:$L5)-MIN($C5:$L5),"")</f>
        <v/>
      </c>
    </row>
    <row r="6" spans="1:14" s="283" customFormat="1" ht="19.5" customHeight="1">
      <c r="A6" s="291">
        <v>3</v>
      </c>
      <c r="B6" s="281" t="str">
        <f>IF(B2a!B6="","",B2a!B6)</f>
        <v>Step 3</v>
      </c>
      <c r="C6" s="289" t="str">
        <f>IF(B2a!C6="","",B2a!C6-B2a!C5)</f>
        <v/>
      </c>
      <c r="D6" s="289" t="str">
        <f>IF(B2a!D6="","",B2a!D6-B2a!D5)</f>
        <v/>
      </c>
      <c r="E6" s="289" t="str">
        <f>IF(B2a!E6="","",B2a!E6-B2a!E5)</f>
        <v/>
      </c>
      <c r="F6" s="289" t="str">
        <f>IF(B2a!F6="","",B2a!F6-B2a!F5)</f>
        <v/>
      </c>
      <c r="G6" s="289" t="str">
        <f>IF(B2a!G6="","",B2a!G6-B2a!G5)</f>
        <v/>
      </c>
      <c r="H6" s="289" t="str">
        <f>IF(B2a!H6="","",B2a!H6-B2a!H5)</f>
        <v/>
      </c>
      <c r="I6" s="289" t="str">
        <f>IF(B2a!I6="","",B2a!I6-B2a!I5)</f>
        <v/>
      </c>
      <c r="J6" s="289" t="str">
        <f>IF(B2a!J6="","",B2a!J6-B2a!J5)</f>
        <v/>
      </c>
      <c r="K6" s="289" t="str">
        <f>IF(B2a!K6="","",B2a!K6-B2a!K5)</f>
        <v/>
      </c>
      <c r="L6" s="289" t="str">
        <f>IF(B2a!L6="","",B2a!L6-B2a!L5)</f>
        <v/>
      </c>
      <c r="M6" s="292" t="str">
        <f t="shared" si="0"/>
        <v/>
      </c>
      <c r="N6" s="292" t="str">
        <f t="shared" si="1"/>
        <v/>
      </c>
    </row>
    <row r="7" spans="1:14" s="283" customFormat="1" ht="19.5" customHeight="1">
      <c r="A7" s="291">
        <v>4</v>
      </c>
      <c r="B7" s="281" t="str">
        <f>IF(B2a!B7="","",B2a!B7)</f>
        <v>Step 4</v>
      </c>
      <c r="C7" s="289" t="str">
        <f>IF(B2a!C7="","",B2a!C7-B2a!C6)</f>
        <v/>
      </c>
      <c r="D7" s="289" t="str">
        <f>IF(B2a!D7="","",B2a!D7-B2a!D6)</f>
        <v/>
      </c>
      <c r="E7" s="289" t="str">
        <f>IF(B2a!E7="","",B2a!E7-B2a!E6)</f>
        <v/>
      </c>
      <c r="F7" s="289" t="str">
        <f>IF(B2a!F7="","",B2a!F7-B2a!F6)</f>
        <v/>
      </c>
      <c r="G7" s="289" t="str">
        <f>IF(B2a!G7="","",B2a!G7-B2a!G6)</f>
        <v/>
      </c>
      <c r="H7" s="289" t="str">
        <f>IF(B2a!H7="","",B2a!H7-B2a!H6)</f>
        <v/>
      </c>
      <c r="I7" s="289" t="str">
        <f>IF(B2a!I7="","",B2a!I7-B2a!I6)</f>
        <v/>
      </c>
      <c r="J7" s="289" t="str">
        <f>IF(B2a!J7="","",B2a!J7-B2a!J6)</f>
        <v/>
      </c>
      <c r="K7" s="289" t="str">
        <f>IF(B2a!K7="","",B2a!K7-B2a!K6)</f>
        <v/>
      </c>
      <c r="L7" s="289" t="str">
        <f>IF(B2a!L7="","",B2a!L7-B2a!L6)</f>
        <v/>
      </c>
      <c r="M7" s="292" t="str">
        <f t="shared" si="0"/>
        <v/>
      </c>
      <c r="N7" s="292" t="str">
        <f t="shared" si="1"/>
        <v/>
      </c>
    </row>
    <row r="8" spans="1:14" s="283" customFormat="1" ht="19.5" customHeight="1">
      <c r="A8" s="291">
        <v>5</v>
      </c>
      <c r="B8" s="281" t="str">
        <f>IF(B2a!B8="","",B2a!B8)</f>
        <v>Step 5</v>
      </c>
      <c r="C8" s="289" t="str">
        <f>IF(B2a!C8="","",B2a!C8-B2a!C7)</f>
        <v/>
      </c>
      <c r="D8" s="289" t="str">
        <f>IF(B2a!D8="","",B2a!D8-B2a!D7)</f>
        <v/>
      </c>
      <c r="E8" s="289" t="str">
        <f>IF(B2a!E8="","",B2a!E8-B2a!E7)</f>
        <v/>
      </c>
      <c r="F8" s="289" t="str">
        <f>IF(B2a!F8="","",B2a!F8-B2a!F7)</f>
        <v/>
      </c>
      <c r="G8" s="289" t="str">
        <f>IF(B2a!G8="","",B2a!G8-B2a!G7)</f>
        <v/>
      </c>
      <c r="H8" s="289" t="str">
        <f>IF(B2a!H8="","",B2a!H8-B2a!H7)</f>
        <v/>
      </c>
      <c r="I8" s="289" t="str">
        <f>IF(B2a!I8="","",B2a!I8-B2a!I7)</f>
        <v/>
      </c>
      <c r="J8" s="289" t="str">
        <f>IF(B2a!J8="","",B2a!J8-B2a!J7)</f>
        <v/>
      </c>
      <c r="K8" s="289" t="str">
        <f>IF(B2a!K8="","",B2a!K8-B2a!K7)</f>
        <v/>
      </c>
      <c r="L8" s="289" t="str">
        <f>IF(B2a!L8="","",B2a!L8-B2a!L7)</f>
        <v/>
      </c>
      <c r="M8" s="292" t="str">
        <f t="shared" si="0"/>
        <v/>
      </c>
      <c r="N8" s="292" t="str">
        <f t="shared" si="1"/>
        <v/>
      </c>
    </row>
    <row r="9" spans="1:14" s="283" customFormat="1" ht="19.5" customHeight="1">
      <c r="A9" s="291">
        <v>6</v>
      </c>
      <c r="B9" s="281" t="str">
        <f>IF(B2a!B9="","",B2a!B9)</f>
        <v>Step 6</v>
      </c>
      <c r="C9" s="289" t="str">
        <f>IF(B2a!C9="","",B2a!C9-B2a!C8)</f>
        <v/>
      </c>
      <c r="D9" s="289" t="str">
        <f>IF(B2a!D9="","",B2a!D9-B2a!D8)</f>
        <v/>
      </c>
      <c r="E9" s="289" t="str">
        <f>IF(B2a!E9="","",B2a!E9-B2a!E8)</f>
        <v/>
      </c>
      <c r="F9" s="289" t="str">
        <f>IF(B2a!F9="","",B2a!F9-B2a!F8)</f>
        <v/>
      </c>
      <c r="G9" s="289" t="str">
        <f>IF(B2a!G9="","",B2a!G9-B2a!G8)</f>
        <v/>
      </c>
      <c r="H9" s="289" t="str">
        <f>IF(B2a!H9="","",B2a!H9-B2a!H8)</f>
        <v/>
      </c>
      <c r="I9" s="289" t="str">
        <f>IF(B2a!I9="","",B2a!I9-B2a!I8)</f>
        <v/>
      </c>
      <c r="J9" s="289" t="str">
        <f>IF(B2a!J9="","",B2a!J9-B2a!J8)</f>
        <v/>
      </c>
      <c r="K9" s="289" t="str">
        <f>IF(B2a!K9="","",B2a!K9-B2a!K8)</f>
        <v/>
      </c>
      <c r="L9" s="289" t="str">
        <f>IF(B2a!L9="","",B2a!L9-B2a!L8)</f>
        <v/>
      </c>
      <c r="M9" s="292" t="str">
        <f t="shared" si="0"/>
        <v/>
      </c>
      <c r="N9" s="292" t="str">
        <f t="shared" si="1"/>
        <v/>
      </c>
    </row>
    <row r="10" spans="1:14" s="283" customFormat="1" ht="19.5" customHeight="1">
      <c r="A10" s="291">
        <v>7</v>
      </c>
      <c r="B10" s="281" t="str">
        <f>IF(B2a!B10="","",B2a!B10)</f>
        <v>Step 7</v>
      </c>
      <c r="C10" s="289" t="str">
        <f>IF(B2a!C10="","",B2a!C10-B2a!C9)</f>
        <v/>
      </c>
      <c r="D10" s="289" t="str">
        <f>IF(B2a!D10="","",B2a!D10-B2a!D9)</f>
        <v/>
      </c>
      <c r="E10" s="289" t="str">
        <f>IF(B2a!E10="","",B2a!E10-B2a!E9)</f>
        <v/>
      </c>
      <c r="F10" s="289" t="str">
        <f>IF(B2a!F10="","",B2a!F10-B2a!F9)</f>
        <v/>
      </c>
      <c r="G10" s="289" t="str">
        <f>IF(B2a!G10="","",B2a!G10-B2a!G9)</f>
        <v/>
      </c>
      <c r="H10" s="289" t="str">
        <f>IF(B2a!H10="","",B2a!H10-B2a!H9)</f>
        <v/>
      </c>
      <c r="I10" s="289" t="str">
        <f>IF(B2a!I10="","",B2a!I10-B2a!I9)</f>
        <v/>
      </c>
      <c r="J10" s="289" t="str">
        <f>IF(B2a!J10="","",B2a!J10-B2a!J9)</f>
        <v/>
      </c>
      <c r="K10" s="289" t="str">
        <f>IF(B2a!K10="","",B2a!K10-B2a!K9)</f>
        <v/>
      </c>
      <c r="L10" s="289" t="str">
        <f>IF(B2a!L10="","",B2a!L10-B2a!L9)</f>
        <v/>
      </c>
      <c r="M10" s="292" t="str">
        <f t="shared" si="0"/>
        <v/>
      </c>
      <c r="N10" s="292" t="str">
        <f t="shared" si="1"/>
        <v/>
      </c>
    </row>
    <row r="11" spans="1:14" s="283" customFormat="1" ht="19.5" customHeight="1">
      <c r="A11" s="291">
        <v>8</v>
      </c>
      <c r="B11" s="281" t="str">
        <f>IF(B2a!B11="","",B2a!B11)</f>
        <v>Step 8</v>
      </c>
      <c r="C11" s="289" t="str">
        <f>IF(B2a!C11="","",B2a!C11-B2a!C10)</f>
        <v/>
      </c>
      <c r="D11" s="289" t="str">
        <f>IF(B2a!D11="","",B2a!D11-B2a!D10)</f>
        <v/>
      </c>
      <c r="E11" s="289" t="str">
        <f>IF(B2a!E11="","",B2a!E11-B2a!E10)</f>
        <v/>
      </c>
      <c r="F11" s="289" t="str">
        <f>IF(B2a!F11="","",B2a!F11-B2a!F10)</f>
        <v/>
      </c>
      <c r="G11" s="289" t="str">
        <f>IF(B2a!G11="","",B2a!G11-B2a!G10)</f>
        <v/>
      </c>
      <c r="H11" s="289" t="str">
        <f>IF(B2a!H11="","",B2a!H11-B2a!H10)</f>
        <v/>
      </c>
      <c r="I11" s="289" t="str">
        <f>IF(B2a!I11="","",B2a!I11-B2a!I10)</f>
        <v/>
      </c>
      <c r="J11" s="289" t="str">
        <f>IF(B2a!J11="","",B2a!J11-B2a!J10)</f>
        <v/>
      </c>
      <c r="K11" s="289" t="str">
        <f>IF(B2a!K11="","",B2a!K11-B2a!K10)</f>
        <v/>
      </c>
      <c r="L11" s="289" t="str">
        <f>IF(B2a!L11="","",B2a!L11-B2a!L10)</f>
        <v/>
      </c>
      <c r="M11" s="292" t="str">
        <f t="shared" si="0"/>
        <v/>
      </c>
      <c r="N11" s="292" t="str">
        <f t="shared" si="1"/>
        <v/>
      </c>
    </row>
    <row r="12" spans="1:14" s="283" customFormat="1" ht="19.5" customHeight="1">
      <c r="A12" s="291">
        <v>9</v>
      </c>
      <c r="B12" s="281" t="str">
        <f>IF(B2a!B12="","",B2a!B12)</f>
        <v>Step 9</v>
      </c>
      <c r="C12" s="289" t="str">
        <f>IF(B2a!C12="","",B2a!C12-B2a!C11)</f>
        <v/>
      </c>
      <c r="D12" s="289" t="str">
        <f>IF(B2a!D12="","",B2a!D12-B2a!D11)</f>
        <v/>
      </c>
      <c r="E12" s="289" t="str">
        <f>IF(B2a!E12="","",B2a!E12-B2a!E11)</f>
        <v/>
      </c>
      <c r="F12" s="289" t="str">
        <f>IF(B2a!F12="","",B2a!F12-B2a!F11)</f>
        <v/>
      </c>
      <c r="G12" s="289" t="str">
        <f>IF(B2a!G12="","",B2a!G12-B2a!G11)</f>
        <v/>
      </c>
      <c r="H12" s="289" t="str">
        <f>IF(B2a!H12="","",B2a!H12-B2a!H11)</f>
        <v/>
      </c>
      <c r="I12" s="289" t="str">
        <f>IF(B2a!I12="","",B2a!I12-B2a!I11)</f>
        <v/>
      </c>
      <c r="J12" s="289" t="str">
        <f>IF(B2a!J12="","",B2a!J12-B2a!J11)</f>
        <v/>
      </c>
      <c r="K12" s="289" t="str">
        <f>IF(B2a!K12="","",B2a!K12-B2a!K11)</f>
        <v/>
      </c>
      <c r="L12" s="289" t="str">
        <f>IF(B2a!L12="","",B2a!L12-B2a!L11)</f>
        <v/>
      </c>
      <c r="M12" s="292" t="str">
        <f t="shared" si="0"/>
        <v/>
      </c>
      <c r="N12" s="292" t="str">
        <f t="shared" si="1"/>
        <v/>
      </c>
    </row>
    <row r="13" spans="1:14" s="283" customFormat="1" ht="19.5" customHeight="1">
      <c r="A13" s="291">
        <v>10</v>
      </c>
      <c r="B13" s="281" t="str">
        <f>IF(B2a!B13="","",B2a!B13)</f>
        <v>Step 10</v>
      </c>
      <c r="C13" s="289" t="str">
        <f>IF(B2a!C13="","",B2a!C13-B2a!C12)</f>
        <v/>
      </c>
      <c r="D13" s="289" t="str">
        <f>IF(B2a!D13="","",B2a!D13-B2a!D12)</f>
        <v/>
      </c>
      <c r="E13" s="289" t="str">
        <f>IF(B2a!E13="","",B2a!E13-B2a!E12)</f>
        <v/>
      </c>
      <c r="F13" s="289" t="str">
        <f>IF(B2a!F13="","",B2a!F13-B2a!F12)</f>
        <v/>
      </c>
      <c r="G13" s="289" t="str">
        <f>IF(B2a!G13="","",B2a!G13-B2a!G12)</f>
        <v/>
      </c>
      <c r="H13" s="289" t="str">
        <f>IF(B2a!H13="","",B2a!H13-B2a!H12)</f>
        <v/>
      </c>
      <c r="I13" s="289" t="str">
        <f>IF(B2a!I13="","",B2a!I13-B2a!I12)</f>
        <v/>
      </c>
      <c r="J13" s="289" t="str">
        <f>IF(B2a!J13="","",B2a!J13-B2a!J12)</f>
        <v/>
      </c>
      <c r="K13" s="289" t="str">
        <f>IF(B2a!K13="","",B2a!K13-B2a!K12)</f>
        <v/>
      </c>
      <c r="L13" s="289" t="str">
        <f>IF(B2a!L13="","",B2a!L13-B2a!L12)</f>
        <v/>
      </c>
      <c r="M13" s="292" t="str">
        <f t="shared" si="0"/>
        <v/>
      </c>
      <c r="N13" s="292" t="str">
        <f t="shared" si="1"/>
        <v/>
      </c>
    </row>
    <row r="14" spans="1:14" s="283" customFormat="1" ht="19.5" customHeight="1">
      <c r="A14" s="291">
        <v>11</v>
      </c>
      <c r="B14" s="281" t="str">
        <f>IF(B2a!B14="","",B2a!B14)</f>
        <v/>
      </c>
      <c r="C14" s="289" t="str">
        <f>IF(B2a!C14="","",B2a!C14-B2a!C13)</f>
        <v/>
      </c>
      <c r="D14" s="289" t="str">
        <f>IF(B2a!D14="","",B2a!D14-B2a!D13)</f>
        <v/>
      </c>
      <c r="E14" s="289" t="str">
        <f>IF(B2a!E14="","",B2a!E14-B2a!E13)</f>
        <v/>
      </c>
      <c r="F14" s="289" t="str">
        <f>IF(B2a!F14="","",B2a!F14-B2a!F13)</f>
        <v/>
      </c>
      <c r="G14" s="289" t="str">
        <f>IF(B2a!G14="","",B2a!G14-B2a!G13)</f>
        <v/>
      </c>
      <c r="H14" s="289" t="str">
        <f>IF(B2a!H14="","",B2a!H14-B2a!H13)</f>
        <v/>
      </c>
      <c r="I14" s="289" t="str">
        <f>IF(B2a!I14="","",B2a!I14-B2a!I13)</f>
        <v/>
      </c>
      <c r="J14" s="289" t="str">
        <f>IF(B2a!J14="","",B2a!J14-B2a!J13)</f>
        <v/>
      </c>
      <c r="K14" s="289" t="str">
        <f>IF(B2a!K14="","",B2a!K14-B2a!K13)</f>
        <v/>
      </c>
      <c r="L14" s="289" t="str">
        <f>IF(B2a!L14="","",B2a!L14-B2a!L13)</f>
        <v/>
      </c>
      <c r="M14" s="292" t="str">
        <f t="shared" si="0"/>
        <v/>
      </c>
      <c r="N14" s="292" t="str">
        <f t="shared" si="0"/>
        <v/>
      </c>
    </row>
    <row r="15" spans="1:14" s="283" customFormat="1" ht="19.5" customHeight="1">
      <c r="A15" s="291">
        <v>12</v>
      </c>
      <c r="B15" s="281" t="str">
        <f>IF(B2a!B15="","",B2a!B15)</f>
        <v/>
      </c>
      <c r="C15" s="289" t="str">
        <f>IF(B2a!C15="","",B2a!C15-B2a!C14)</f>
        <v/>
      </c>
      <c r="D15" s="289" t="str">
        <f>IF(B2a!D15="","",B2a!D15-B2a!D14)</f>
        <v/>
      </c>
      <c r="E15" s="289" t="str">
        <f>IF(B2a!E15="","",B2a!E15-B2a!E14)</f>
        <v/>
      </c>
      <c r="F15" s="289" t="str">
        <f>IF(B2a!F15="","",B2a!F15-B2a!F14)</f>
        <v/>
      </c>
      <c r="G15" s="289" t="str">
        <f>IF(B2a!G15="","",B2a!G15-B2a!G14)</f>
        <v/>
      </c>
      <c r="H15" s="289" t="str">
        <f>IF(B2a!H15="","",B2a!H15-B2a!H14)</f>
        <v/>
      </c>
      <c r="I15" s="289" t="str">
        <f>IF(B2a!I15="","",B2a!I15-B2a!I14)</f>
        <v/>
      </c>
      <c r="J15" s="289" t="str">
        <f>IF(B2a!J15="","",B2a!J15-B2a!J14)</f>
        <v/>
      </c>
      <c r="K15" s="289" t="str">
        <f>IF(B2a!K15="","",B2a!K15-B2a!K14)</f>
        <v/>
      </c>
      <c r="L15" s="289" t="str">
        <f>IF(B2a!L15="","",B2a!L15-B2a!L14)</f>
        <v/>
      </c>
      <c r="M15" s="292" t="str">
        <f t="shared" si="0"/>
        <v/>
      </c>
      <c r="N15" s="292" t="str">
        <f t="shared" si="0"/>
        <v/>
      </c>
    </row>
    <row r="16" spans="1:14" s="283" customFormat="1" ht="19.5" customHeight="1">
      <c r="A16" s="291">
        <v>13</v>
      </c>
      <c r="B16" s="281" t="str">
        <f>IF(B2a!B16="","",B2a!B16)</f>
        <v/>
      </c>
      <c r="C16" s="289" t="str">
        <f>IF(B2a!C16="","",B2a!C16-B2a!C15)</f>
        <v/>
      </c>
      <c r="D16" s="289" t="str">
        <f>IF(B2a!D16="","",B2a!D16-B2a!D15)</f>
        <v/>
      </c>
      <c r="E16" s="289" t="str">
        <f>IF(B2a!E16="","",B2a!E16-B2a!E15)</f>
        <v/>
      </c>
      <c r="F16" s="289" t="str">
        <f>IF(B2a!F16="","",B2a!F16-B2a!F15)</f>
        <v/>
      </c>
      <c r="G16" s="289" t="str">
        <f>IF(B2a!G16="","",B2a!G16-B2a!G15)</f>
        <v/>
      </c>
      <c r="H16" s="289" t="str">
        <f>IF(B2a!H16="","",B2a!H16-B2a!H15)</f>
        <v/>
      </c>
      <c r="I16" s="289" t="str">
        <f>IF(B2a!I16="","",B2a!I16-B2a!I15)</f>
        <v/>
      </c>
      <c r="J16" s="289" t="str">
        <f>IF(B2a!J16="","",B2a!J16-B2a!J15)</f>
        <v/>
      </c>
      <c r="K16" s="289" t="str">
        <f>IF(B2a!K16="","",B2a!K16-B2a!K15)</f>
        <v/>
      </c>
      <c r="L16" s="289" t="str">
        <f>IF(B2a!L16="","",B2a!L16-B2a!L15)</f>
        <v/>
      </c>
      <c r="M16" s="292" t="str">
        <f t="shared" si="0"/>
        <v/>
      </c>
      <c r="N16" s="292" t="str">
        <f t="shared" si="0"/>
        <v/>
      </c>
    </row>
    <row r="17" spans="1:14" s="283" customFormat="1" ht="19.5" customHeight="1">
      <c r="A17" s="291">
        <v>14</v>
      </c>
      <c r="B17" s="281" t="str">
        <f>IF(B2a!B17="","",B2a!B17)</f>
        <v/>
      </c>
      <c r="C17" s="289" t="str">
        <f>IF(B2a!C17="","",B2a!C17-B2a!C16)</f>
        <v/>
      </c>
      <c r="D17" s="289" t="str">
        <f>IF(B2a!D17="","",B2a!D17-B2a!D16)</f>
        <v/>
      </c>
      <c r="E17" s="289" t="str">
        <f>IF(B2a!E17="","",B2a!E17-B2a!E16)</f>
        <v/>
      </c>
      <c r="F17" s="289" t="str">
        <f>IF(B2a!F17="","",B2a!F17-B2a!F16)</f>
        <v/>
      </c>
      <c r="G17" s="289" t="str">
        <f>IF(B2a!G17="","",B2a!G17-B2a!G16)</f>
        <v/>
      </c>
      <c r="H17" s="289" t="str">
        <f>IF(B2a!H17="","",B2a!H17-B2a!H16)</f>
        <v/>
      </c>
      <c r="I17" s="289" t="str">
        <f>IF(B2a!I17="","",B2a!I17-B2a!I16)</f>
        <v/>
      </c>
      <c r="J17" s="289" t="str">
        <f>IF(B2a!J17="","",B2a!J17-B2a!J16)</f>
        <v/>
      </c>
      <c r="K17" s="289" t="str">
        <f>IF(B2a!K17="","",B2a!K17-B2a!K16)</f>
        <v/>
      </c>
      <c r="L17" s="289" t="str">
        <f>IF(B2a!L17="","",B2a!L17-B2a!L16)</f>
        <v/>
      </c>
      <c r="M17" s="292" t="str">
        <f t="shared" si="0"/>
        <v/>
      </c>
      <c r="N17" s="292" t="str">
        <f t="shared" si="0"/>
        <v/>
      </c>
    </row>
    <row r="18" spans="1:14" s="283" customFormat="1" ht="19.5" customHeight="1">
      <c r="A18" s="291">
        <v>15</v>
      </c>
      <c r="B18" s="281" t="str">
        <f>IF(B2a!B18="","",B2a!B18)</f>
        <v/>
      </c>
      <c r="C18" s="289" t="str">
        <f>IF(B2a!C18="","",B2a!C18-B2a!C17)</f>
        <v/>
      </c>
      <c r="D18" s="289" t="str">
        <f>IF(B2a!D18="","",B2a!D18-B2a!D17)</f>
        <v/>
      </c>
      <c r="E18" s="289" t="str">
        <f>IF(B2a!E18="","",B2a!E18-B2a!E17)</f>
        <v/>
      </c>
      <c r="F18" s="289" t="str">
        <f>IF(B2a!F18="","",B2a!F18-B2a!F17)</f>
        <v/>
      </c>
      <c r="G18" s="289" t="str">
        <f>IF(B2a!G18="","",B2a!G18-B2a!G17)</f>
        <v/>
      </c>
      <c r="H18" s="289" t="str">
        <f>IF(B2a!H18="","",B2a!H18-B2a!H17)</f>
        <v/>
      </c>
      <c r="I18" s="289" t="str">
        <f>IF(B2a!I18="","",B2a!I18-B2a!I17)</f>
        <v/>
      </c>
      <c r="J18" s="289" t="str">
        <f>IF(B2a!J18="","",B2a!J18-B2a!J17)</f>
        <v/>
      </c>
      <c r="K18" s="289" t="str">
        <f>IF(B2a!K18="","",B2a!K18-B2a!K17)</f>
        <v/>
      </c>
      <c r="L18" s="289" t="str">
        <f>IF(B2a!L18="","",B2a!L18-B2a!L17)</f>
        <v/>
      </c>
      <c r="M18" s="292" t="str">
        <f t="shared" si="0"/>
        <v/>
      </c>
      <c r="N18" s="292" t="str">
        <f t="shared" si="0"/>
        <v/>
      </c>
    </row>
    <row r="19" spans="1:14" s="283" customFormat="1" ht="19.5" customHeight="1">
      <c r="A19" s="291">
        <v>16</v>
      </c>
      <c r="B19" s="281" t="str">
        <f>IF(B2a!B19="","",B2a!B19)</f>
        <v/>
      </c>
      <c r="C19" s="289" t="str">
        <f>IF(B2a!C19="","",B2a!C19-B2a!C18)</f>
        <v/>
      </c>
      <c r="D19" s="289" t="str">
        <f>IF(B2a!D19="","",B2a!D19-B2a!D18)</f>
        <v/>
      </c>
      <c r="E19" s="289" t="str">
        <f>IF(B2a!E19="","",B2a!E19-B2a!E18)</f>
        <v/>
      </c>
      <c r="F19" s="289" t="str">
        <f>IF(B2a!F19="","",B2a!F19-B2a!F18)</f>
        <v/>
      </c>
      <c r="G19" s="289" t="str">
        <f>IF(B2a!G19="","",B2a!G19-B2a!G18)</f>
        <v/>
      </c>
      <c r="H19" s="289" t="str">
        <f>IF(B2a!H19="","",B2a!H19-B2a!H18)</f>
        <v/>
      </c>
      <c r="I19" s="289" t="str">
        <f>IF(B2a!I19="","",B2a!I19-B2a!I18)</f>
        <v/>
      </c>
      <c r="J19" s="289" t="str">
        <f>IF(B2a!J19="","",B2a!J19-B2a!J18)</f>
        <v/>
      </c>
      <c r="K19" s="289" t="str">
        <f>IF(B2a!K19="","",B2a!K19-B2a!K18)</f>
        <v/>
      </c>
      <c r="L19" s="289" t="str">
        <f>IF(B2a!L19="","",B2a!L19-B2a!L18)</f>
        <v/>
      </c>
      <c r="M19" s="292" t="str">
        <f t="shared" si="0"/>
        <v/>
      </c>
      <c r="N19" s="292" t="str">
        <f t="shared" si="0"/>
        <v/>
      </c>
    </row>
    <row r="20" spans="1:14" s="283" customFormat="1" ht="19.5" customHeight="1">
      <c r="A20" s="291">
        <v>17</v>
      </c>
      <c r="B20" s="281" t="str">
        <f>IF(B2a!B20="","",B2a!B20)</f>
        <v/>
      </c>
      <c r="C20" s="289" t="str">
        <f>IF(B2a!C20="","",B2a!C20-B2a!C19)</f>
        <v/>
      </c>
      <c r="D20" s="289" t="str">
        <f>IF(B2a!D20="","",B2a!D20-B2a!D19)</f>
        <v/>
      </c>
      <c r="E20" s="289" t="str">
        <f>IF(B2a!E20="","",B2a!E20-B2a!E19)</f>
        <v/>
      </c>
      <c r="F20" s="289" t="str">
        <f>IF(B2a!F20="","",B2a!F20-B2a!F19)</f>
        <v/>
      </c>
      <c r="G20" s="289" t="str">
        <f>IF(B2a!G20="","",B2a!G20-B2a!G19)</f>
        <v/>
      </c>
      <c r="H20" s="289" t="str">
        <f>IF(B2a!H20="","",B2a!H20-B2a!H19)</f>
        <v/>
      </c>
      <c r="I20" s="289" t="str">
        <f>IF(B2a!I20="","",B2a!I20-B2a!I19)</f>
        <v/>
      </c>
      <c r="J20" s="289" t="str">
        <f>IF(B2a!J20="","",B2a!J20-B2a!J19)</f>
        <v/>
      </c>
      <c r="K20" s="289" t="str">
        <f>IF(B2a!K20="","",B2a!K20-B2a!K19)</f>
        <v/>
      </c>
      <c r="L20" s="289" t="str">
        <f>IF(B2a!L20="","",B2a!L20-B2a!L19)</f>
        <v/>
      </c>
      <c r="M20" s="292" t="str">
        <f t="shared" si="0"/>
        <v/>
      </c>
      <c r="N20" s="292" t="str">
        <f t="shared" si="0"/>
        <v/>
      </c>
    </row>
    <row r="21" spans="1:14" s="283" customFormat="1" ht="19.5" customHeight="1">
      <c r="A21" s="291">
        <v>18</v>
      </c>
      <c r="B21" s="281" t="str">
        <f>IF(B2a!B21="","",B2a!B21)</f>
        <v/>
      </c>
      <c r="C21" s="289" t="str">
        <f>IF(B2a!C21="","",B2a!C21-B2a!C20)</f>
        <v/>
      </c>
      <c r="D21" s="289" t="str">
        <f>IF(B2a!D21="","",B2a!D21-B2a!D20)</f>
        <v/>
      </c>
      <c r="E21" s="289" t="str">
        <f>IF(B2a!E21="","",B2a!E21-B2a!E20)</f>
        <v/>
      </c>
      <c r="F21" s="289" t="str">
        <f>IF(B2a!F21="","",B2a!F21-B2a!F20)</f>
        <v/>
      </c>
      <c r="G21" s="289" t="str">
        <f>IF(B2a!G21="","",B2a!G21-B2a!G20)</f>
        <v/>
      </c>
      <c r="H21" s="289" t="str">
        <f>IF(B2a!H21="","",B2a!H21-B2a!H20)</f>
        <v/>
      </c>
      <c r="I21" s="289" t="str">
        <f>IF(B2a!I21="","",B2a!I21-B2a!I20)</f>
        <v/>
      </c>
      <c r="J21" s="289" t="str">
        <f>IF(B2a!J21="","",B2a!J21-B2a!J20)</f>
        <v/>
      </c>
      <c r="K21" s="289" t="str">
        <f>IF(B2a!K21="","",B2a!K21-B2a!K20)</f>
        <v/>
      </c>
      <c r="L21" s="289" t="str">
        <f>IF(B2a!L21="","",B2a!L21-B2a!L20)</f>
        <v/>
      </c>
      <c r="M21" s="292" t="str">
        <f t="shared" ref="M21:N33" si="2">IF(COUNT($C21:$L21)&gt;0,AVERAGE($C21:$L21),"")</f>
        <v/>
      </c>
      <c r="N21" s="292" t="str">
        <f t="shared" si="2"/>
        <v/>
      </c>
    </row>
    <row r="22" spans="1:14" s="283" customFormat="1" ht="19.5" customHeight="1">
      <c r="A22" s="291">
        <v>19</v>
      </c>
      <c r="B22" s="281" t="str">
        <f>IF(B2a!B22="","",B2a!B22)</f>
        <v/>
      </c>
      <c r="C22" s="289" t="str">
        <f>IF(B2a!C22="","",B2a!C22-B2a!C21)</f>
        <v/>
      </c>
      <c r="D22" s="289" t="str">
        <f>IF(B2a!D22="","",B2a!D22-B2a!D21)</f>
        <v/>
      </c>
      <c r="E22" s="289" t="str">
        <f>IF(B2a!E22="","",B2a!E22-B2a!E21)</f>
        <v/>
      </c>
      <c r="F22" s="289" t="str">
        <f>IF(B2a!F22="","",B2a!F22-B2a!F21)</f>
        <v/>
      </c>
      <c r="G22" s="289" t="str">
        <f>IF(B2a!G22="","",B2a!G22-B2a!G21)</f>
        <v/>
      </c>
      <c r="H22" s="289" t="str">
        <f>IF(B2a!H22="","",B2a!H22-B2a!H21)</f>
        <v/>
      </c>
      <c r="I22" s="289" t="str">
        <f>IF(B2a!I22="","",B2a!I22-B2a!I21)</f>
        <v/>
      </c>
      <c r="J22" s="289" t="str">
        <f>IF(B2a!J22="","",B2a!J22-B2a!J21)</f>
        <v/>
      </c>
      <c r="K22" s="289" t="str">
        <f>IF(B2a!K22="","",B2a!K22-B2a!K21)</f>
        <v/>
      </c>
      <c r="L22" s="289" t="str">
        <f>IF(B2a!L22="","",B2a!L22-B2a!L21)</f>
        <v/>
      </c>
      <c r="M22" s="292" t="str">
        <f t="shared" si="2"/>
        <v/>
      </c>
      <c r="N22" s="292" t="str">
        <f t="shared" si="2"/>
        <v/>
      </c>
    </row>
    <row r="23" spans="1:14" s="283" customFormat="1" ht="19.5" customHeight="1">
      <c r="A23" s="291">
        <v>20</v>
      </c>
      <c r="B23" s="281" t="str">
        <f>IF(B2a!B23="","",B2a!B23)</f>
        <v/>
      </c>
      <c r="C23" s="289" t="str">
        <f>IF(B2a!C23="","",B2a!C23-B2a!C22)</f>
        <v/>
      </c>
      <c r="D23" s="289" t="str">
        <f>IF(B2a!D23="","",B2a!D23-B2a!D22)</f>
        <v/>
      </c>
      <c r="E23" s="289" t="str">
        <f>IF(B2a!E23="","",B2a!E23-B2a!E22)</f>
        <v/>
      </c>
      <c r="F23" s="289" t="str">
        <f>IF(B2a!F23="","",B2a!F23-B2a!F22)</f>
        <v/>
      </c>
      <c r="G23" s="289" t="str">
        <f>IF(B2a!G23="","",B2a!G23-B2a!G22)</f>
        <v/>
      </c>
      <c r="H23" s="289" t="str">
        <f>IF(B2a!H23="","",B2a!H23-B2a!H22)</f>
        <v/>
      </c>
      <c r="I23" s="289" t="str">
        <f>IF(B2a!I23="","",B2a!I23-B2a!I22)</f>
        <v/>
      </c>
      <c r="J23" s="289" t="str">
        <f>IF(B2a!J23="","",B2a!J23-B2a!J22)</f>
        <v/>
      </c>
      <c r="K23" s="289" t="str">
        <f>IF(B2a!K23="","",B2a!K23-B2a!K22)</f>
        <v/>
      </c>
      <c r="L23" s="289" t="str">
        <f>IF(B2a!L23="","",B2a!L23-B2a!L22)</f>
        <v/>
      </c>
      <c r="M23" s="292" t="str">
        <f t="shared" si="2"/>
        <v/>
      </c>
      <c r="N23" s="292" t="str">
        <f t="shared" si="2"/>
        <v/>
      </c>
    </row>
    <row r="24" spans="1:14" s="283" customFormat="1" ht="19.5" customHeight="1">
      <c r="A24" s="291">
        <v>21</v>
      </c>
      <c r="B24" s="281" t="str">
        <f>IF(B2a!B24="","",B2a!B24)</f>
        <v/>
      </c>
      <c r="C24" s="289" t="str">
        <f>IF(B2a!C24="","",B2a!C24-B2a!C23)</f>
        <v/>
      </c>
      <c r="D24" s="289" t="str">
        <f>IF(B2a!D24="","",B2a!D24-B2a!D23)</f>
        <v/>
      </c>
      <c r="E24" s="289" t="str">
        <f>IF(B2a!E24="","",B2a!E24-B2a!E23)</f>
        <v/>
      </c>
      <c r="F24" s="289" t="str">
        <f>IF(B2a!F24="","",B2a!F24-B2a!F23)</f>
        <v/>
      </c>
      <c r="G24" s="289" t="str">
        <f>IF(B2a!G24="","",B2a!G24-B2a!G23)</f>
        <v/>
      </c>
      <c r="H24" s="289" t="str">
        <f>IF(B2a!H24="","",B2a!H24-B2a!H23)</f>
        <v/>
      </c>
      <c r="I24" s="289" t="str">
        <f>IF(B2a!I24="","",B2a!I24-B2a!I23)</f>
        <v/>
      </c>
      <c r="J24" s="289" t="str">
        <f>IF(B2a!J24="","",B2a!J24-B2a!J23)</f>
        <v/>
      </c>
      <c r="K24" s="289" t="str">
        <f>IF(B2a!K24="","",B2a!K24-B2a!K23)</f>
        <v/>
      </c>
      <c r="L24" s="289" t="str">
        <f>IF(B2a!L24="","",B2a!L24-B2a!L23)</f>
        <v/>
      </c>
      <c r="M24" s="292" t="str">
        <f t="shared" si="2"/>
        <v/>
      </c>
      <c r="N24" s="292" t="str">
        <f t="shared" si="2"/>
        <v/>
      </c>
    </row>
    <row r="25" spans="1:14" s="283" customFormat="1" ht="19.5" customHeight="1">
      <c r="A25" s="291">
        <v>22</v>
      </c>
      <c r="B25" s="281" t="str">
        <f>IF(B2a!B25="","",B2a!B25)</f>
        <v/>
      </c>
      <c r="C25" s="289" t="str">
        <f>IF(B2a!C25="","",B2a!C25-B2a!C24)</f>
        <v/>
      </c>
      <c r="D25" s="289" t="str">
        <f>IF(B2a!D25="","",B2a!D25-B2a!D24)</f>
        <v/>
      </c>
      <c r="E25" s="289" t="str">
        <f>IF(B2a!E25="","",B2a!E25-B2a!E24)</f>
        <v/>
      </c>
      <c r="F25" s="289" t="str">
        <f>IF(B2a!F25="","",B2a!F25-B2a!F24)</f>
        <v/>
      </c>
      <c r="G25" s="289" t="str">
        <f>IF(B2a!G25="","",B2a!G25-B2a!G24)</f>
        <v/>
      </c>
      <c r="H25" s="289" t="str">
        <f>IF(B2a!H25="","",B2a!H25-B2a!H24)</f>
        <v/>
      </c>
      <c r="I25" s="289" t="str">
        <f>IF(B2a!I25="","",B2a!I25-B2a!I24)</f>
        <v/>
      </c>
      <c r="J25" s="289" t="str">
        <f>IF(B2a!J25="","",B2a!J25-B2a!J24)</f>
        <v/>
      </c>
      <c r="K25" s="289" t="str">
        <f>IF(B2a!K25="","",B2a!K25-B2a!K24)</f>
        <v/>
      </c>
      <c r="L25" s="289" t="str">
        <f>IF(B2a!L25="","",B2a!L25-B2a!L24)</f>
        <v/>
      </c>
      <c r="M25" s="292" t="str">
        <f t="shared" si="2"/>
        <v/>
      </c>
      <c r="N25" s="292" t="str">
        <f t="shared" si="2"/>
        <v/>
      </c>
    </row>
    <row r="26" spans="1:14" s="283" customFormat="1" ht="19.5" customHeight="1">
      <c r="A26" s="291">
        <v>23</v>
      </c>
      <c r="B26" s="281" t="str">
        <f>IF(B2a!B26="","",B2a!B26)</f>
        <v/>
      </c>
      <c r="C26" s="289" t="str">
        <f>IF(B2a!C26="","",B2a!C26-B2a!C25)</f>
        <v/>
      </c>
      <c r="D26" s="289" t="str">
        <f>IF(B2a!D26="","",B2a!D26-B2a!D25)</f>
        <v/>
      </c>
      <c r="E26" s="289" t="str">
        <f>IF(B2a!E26="","",B2a!E26-B2a!E25)</f>
        <v/>
      </c>
      <c r="F26" s="289" t="str">
        <f>IF(B2a!F26="","",B2a!F26-B2a!F25)</f>
        <v/>
      </c>
      <c r="G26" s="289" t="str">
        <f>IF(B2a!G26="","",B2a!G26-B2a!G25)</f>
        <v/>
      </c>
      <c r="H26" s="289" t="str">
        <f>IF(B2a!H26="","",B2a!H26-B2a!H25)</f>
        <v/>
      </c>
      <c r="I26" s="289" t="str">
        <f>IF(B2a!I26="","",B2a!I26-B2a!I25)</f>
        <v/>
      </c>
      <c r="J26" s="289" t="str">
        <f>IF(B2a!J26="","",B2a!J26-B2a!J25)</f>
        <v/>
      </c>
      <c r="K26" s="289" t="str">
        <f>IF(B2a!K26="","",B2a!K26-B2a!K25)</f>
        <v/>
      </c>
      <c r="L26" s="289" t="str">
        <f>IF(B2a!L26="","",B2a!L26-B2a!L25)</f>
        <v/>
      </c>
      <c r="M26" s="292" t="str">
        <f t="shared" si="2"/>
        <v/>
      </c>
      <c r="N26" s="292" t="str">
        <f t="shared" si="2"/>
        <v/>
      </c>
    </row>
    <row r="27" spans="1:14" s="283" customFormat="1" ht="19.5" customHeight="1">
      <c r="A27" s="291">
        <v>24</v>
      </c>
      <c r="B27" s="281" t="str">
        <f>IF(B2a!B27="","",B2a!B27)</f>
        <v/>
      </c>
      <c r="C27" s="289" t="str">
        <f>IF(B2a!C27="","",B2a!C27-B2a!C26)</f>
        <v/>
      </c>
      <c r="D27" s="289" t="str">
        <f>IF(B2a!D27="","",B2a!D27-B2a!D26)</f>
        <v/>
      </c>
      <c r="E27" s="289" t="str">
        <f>IF(B2a!E27="","",B2a!E27-B2a!E26)</f>
        <v/>
      </c>
      <c r="F27" s="289" t="str">
        <f>IF(B2a!F27="","",B2a!F27-B2a!F26)</f>
        <v/>
      </c>
      <c r="G27" s="289" t="str">
        <f>IF(B2a!G27="","",B2a!G27-B2a!G26)</f>
        <v/>
      </c>
      <c r="H27" s="289" t="str">
        <f>IF(B2a!H27="","",B2a!H27-B2a!H26)</f>
        <v/>
      </c>
      <c r="I27" s="289" t="str">
        <f>IF(B2a!I27="","",B2a!I27-B2a!I26)</f>
        <v/>
      </c>
      <c r="J27" s="289" t="str">
        <f>IF(B2a!J27="","",B2a!J27-B2a!J26)</f>
        <v/>
      </c>
      <c r="K27" s="289" t="str">
        <f>IF(B2a!K27="","",B2a!K27-B2a!K26)</f>
        <v/>
      </c>
      <c r="L27" s="289" t="str">
        <f>IF(B2a!L27="","",B2a!L27-B2a!L26)</f>
        <v/>
      </c>
      <c r="M27" s="292" t="str">
        <f t="shared" si="2"/>
        <v/>
      </c>
      <c r="N27" s="292" t="str">
        <f t="shared" si="2"/>
        <v/>
      </c>
    </row>
    <row r="28" spans="1:14" s="283" customFormat="1" ht="19.5" customHeight="1">
      <c r="A28" s="291">
        <v>25</v>
      </c>
      <c r="B28" s="281" t="str">
        <f>IF(B2a!B28="","",B2a!B28)</f>
        <v/>
      </c>
      <c r="C28" s="289" t="str">
        <f>IF(B2a!C28="","",B2a!C28-B2a!C27)</f>
        <v/>
      </c>
      <c r="D28" s="289" t="str">
        <f>IF(B2a!D28="","",B2a!D28-B2a!D27)</f>
        <v/>
      </c>
      <c r="E28" s="289" t="str">
        <f>IF(B2a!E28="","",B2a!E28-B2a!E27)</f>
        <v/>
      </c>
      <c r="F28" s="289" t="str">
        <f>IF(B2a!F28="","",B2a!F28-B2a!F27)</f>
        <v/>
      </c>
      <c r="G28" s="289" t="str">
        <f>IF(B2a!G28="","",B2a!G28-B2a!G27)</f>
        <v/>
      </c>
      <c r="H28" s="289" t="str">
        <f>IF(B2a!H28="","",B2a!H28-B2a!H27)</f>
        <v/>
      </c>
      <c r="I28" s="289" t="str">
        <f>IF(B2a!I28="","",B2a!I28-B2a!I27)</f>
        <v/>
      </c>
      <c r="J28" s="289" t="str">
        <f>IF(B2a!J28="","",B2a!J28-B2a!J27)</f>
        <v/>
      </c>
      <c r="K28" s="289" t="str">
        <f>IF(B2a!K28="","",B2a!K28-B2a!K27)</f>
        <v/>
      </c>
      <c r="L28" s="289" t="str">
        <f>IF(B2a!L28="","",B2a!L28-B2a!L27)</f>
        <v/>
      </c>
      <c r="M28" s="292" t="str">
        <f t="shared" si="2"/>
        <v/>
      </c>
      <c r="N28" s="292" t="str">
        <f t="shared" si="2"/>
        <v/>
      </c>
    </row>
    <row r="29" spans="1:14" s="283" customFormat="1" ht="19.5" customHeight="1">
      <c r="A29" s="291">
        <v>26</v>
      </c>
      <c r="B29" s="281" t="str">
        <f>IF(B2a!B29="","",B2a!B29)</f>
        <v/>
      </c>
      <c r="C29" s="289" t="str">
        <f>IF(B2a!C29="","",B2a!C29-B2a!C28)</f>
        <v/>
      </c>
      <c r="D29" s="289" t="str">
        <f>IF(B2a!D29="","",B2a!D29-B2a!D28)</f>
        <v/>
      </c>
      <c r="E29" s="289" t="str">
        <f>IF(B2a!E29="","",B2a!E29-B2a!E28)</f>
        <v/>
      </c>
      <c r="F29" s="289" t="str">
        <f>IF(B2a!F29="","",B2a!F29-B2a!F28)</f>
        <v/>
      </c>
      <c r="G29" s="289" t="str">
        <f>IF(B2a!G29="","",B2a!G29-B2a!G28)</f>
        <v/>
      </c>
      <c r="H29" s="289" t="str">
        <f>IF(B2a!H29="","",B2a!H29-B2a!H28)</f>
        <v/>
      </c>
      <c r="I29" s="289" t="str">
        <f>IF(B2a!I29="","",B2a!I29-B2a!I28)</f>
        <v/>
      </c>
      <c r="J29" s="289" t="str">
        <f>IF(B2a!J29="","",B2a!J29-B2a!J28)</f>
        <v/>
      </c>
      <c r="K29" s="289" t="str">
        <f>IF(B2a!K29="","",B2a!K29-B2a!K28)</f>
        <v/>
      </c>
      <c r="L29" s="289" t="str">
        <f>IF(B2a!L29="","",B2a!L29-B2a!L28)</f>
        <v/>
      </c>
      <c r="M29" s="292" t="str">
        <f t="shared" si="2"/>
        <v/>
      </c>
      <c r="N29" s="292" t="str">
        <f t="shared" si="2"/>
        <v/>
      </c>
    </row>
    <row r="30" spans="1:14" s="283" customFormat="1" ht="19.5" customHeight="1">
      <c r="A30" s="291">
        <v>27</v>
      </c>
      <c r="B30" s="281" t="str">
        <f>IF(B2a!B30="","",B2a!B30)</f>
        <v/>
      </c>
      <c r="C30" s="289" t="str">
        <f>IF(B2a!C30="","",B2a!C30-B2a!C29)</f>
        <v/>
      </c>
      <c r="D30" s="289" t="str">
        <f>IF(B2a!D30="","",B2a!D30-B2a!D29)</f>
        <v/>
      </c>
      <c r="E30" s="289" t="str">
        <f>IF(B2a!E30="","",B2a!E30-B2a!E29)</f>
        <v/>
      </c>
      <c r="F30" s="289" t="str">
        <f>IF(B2a!F30="","",B2a!F30-B2a!F29)</f>
        <v/>
      </c>
      <c r="G30" s="289" t="str">
        <f>IF(B2a!G30="","",B2a!G30-B2a!G29)</f>
        <v/>
      </c>
      <c r="H30" s="289" t="str">
        <f>IF(B2a!H30="","",B2a!H30-B2a!H29)</f>
        <v/>
      </c>
      <c r="I30" s="289" t="str">
        <f>IF(B2a!I30="","",B2a!I30-B2a!I29)</f>
        <v/>
      </c>
      <c r="J30" s="289" t="str">
        <f>IF(B2a!J30="","",B2a!J30-B2a!J29)</f>
        <v/>
      </c>
      <c r="K30" s="289" t="str">
        <f>IF(B2a!K30="","",B2a!K30-B2a!K29)</f>
        <v/>
      </c>
      <c r="L30" s="289" t="str">
        <f>IF(B2a!L30="","",B2a!L30-B2a!L29)</f>
        <v/>
      </c>
      <c r="M30" s="292" t="str">
        <f t="shared" si="2"/>
        <v/>
      </c>
      <c r="N30" s="292" t="str">
        <f t="shared" si="2"/>
        <v/>
      </c>
    </row>
    <row r="31" spans="1:14" s="283" customFormat="1" ht="19.5" customHeight="1">
      <c r="A31" s="291">
        <v>28</v>
      </c>
      <c r="B31" s="281" t="str">
        <f>IF(B2a!B31="","",B2a!B31)</f>
        <v/>
      </c>
      <c r="C31" s="289" t="str">
        <f>IF(B2a!C31="","",B2a!C31-B2a!C30)</f>
        <v/>
      </c>
      <c r="D31" s="289" t="str">
        <f>IF(B2a!D31="","",B2a!D31-B2a!D30)</f>
        <v/>
      </c>
      <c r="E31" s="289" t="str">
        <f>IF(B2a!E31="","",B2a!E31-B2a!E30)</f>
        <v/>
      </c>
      <c r="F31" s="289" t="str">
        <f>IF(B2a!F31="","",B2a!F31-B2a!F30)</f>
        <v/>
      </c>
      <c r="G31" s="289" t="str">
        <f>IF(B2a!G31="","",B2a!G31-B2a!G30)</f>
        <v/>
      </c>
      <c r="H31" s="289" t="str">
        <f>IF(B2a!H31="","",B2a!H31-B2a!H30)</f>
        <v/>
      </c>
      <c r="I31" s="289" t="str">
        <f>IF(B2a!I31="","",B2a!I31-B2a!I30)</f>
        <v/>
      </c>
      <c r="J31" s="289" t="str">
        <f>IF(B2a!J31="","",B2a!J31-B2a!J30)</f>
        <v/>
      </c>
      <c r="K31" s="289" t="str">
        <f>IF(B2a!K31="","",B2a!K31-B2a!K30)</f>
        <v/>
      </c>
      <c r="L31" s="289" t="str">
        <f>IF(B2a!L31="","",B2a!L31-B2a!L30)</f>
        <v/>
      </c>
      <c r="M31" s="292" t="str">
        <f t="shared" si="2"/>
        <v/>
      </c>
      <c r="N31" s="292" t="str">
        <f t="shared" si="2"/>
        <v/>
      </c>
    </row>
    <row r="32" spans="1:14" s="283" customFormat="1" ht="19.5" customHeight="1">
      <c r="A32" s="291">
        <v>29</v>
      </c>
      <c r="B32" s="281" t="str">
        <f>IF(B2a!B32="","",B2a!B32)</f>
        <v/>
      </c>
      <c r="C32" s="289" t="str">
        <f>IF(B2a!C32="","",B2a!C32-B2a!C31)</f>
        <v/>
      </c>
      <c r="D32" s="289" t="str">
        <f>IF(B2a!D32="","",B2a!D32-B2a!D31)</f>
        <v/>
      </c>
      <c r="E32" s="289" t="str">
        <f>IF(B2a!E32="","",B2a!E32-B2a!E31)</f>
        <v/>
      </c>
      <c r="F32" s="289" t="str">
        <f>IF(B2a!F32="","",B2a!F32-B2a!F31)</f>
        <v/>
      </c>
      <c r="G32" s="289" t="str">
        <f>IF(B2a!G32="","",B2a!G32-B2a!G31)</f>
        <v/>
      </c>
      <c r="H32" s="289" t="str">
        <f>IF(B2a!H32="","",B2a!H32-B2a!H31)</f>
        <v/>
      </c>
      <c r="I32" s="289" t="str">
        <f>IF(B2a!I32="","",B2a!I32-B2a!I31)</f>
        <v/>
      </c>
      <c r="J32" s="289" t="str">
        <f>IF(B2a!J32="","",B2a!J32-B2a!J31)</f>
        <v/>
      </c>
      <c r="K32" s="289" t="str">
        <f>IF(B2a!K32="","",B2a!K32-B2a!K31)</f>
        <v/>
      </c>
      <c r="L32" s="289" t="str">
        <f>IF(B2a!L32="","",B2a!L32-B2a!L31)</f>
        <v/>
      </c>
      <c r="M32" s="292" t="str">
        <f t="shared" si="2"/>
        <v/>
      </c>
      <c r="N32" s="292" t="str">
        <f t="shared" si="2"/>
        <v/>
      </c>
    </row>
    <row r="33" spans="1:14" s="283" customFormat="1" ht="19.5" customHeight="1">
      <c r="A33" s="291">
        <v>30</v>
      </c>
      <c r="B33" s="281" t="str">
        <f>IF(B2a!B33="","",B2a!B33)</f>
        <v/>
      </c>
      <c r="C33" s="289" t="str">
        <f>IF(B2a!C33="","",B2a!C33-B2a!C32)</f>
        <v/>
      </c>
      <c r="D33" s="289" t="str">
        <f>IF(B2a!D33="","",B2a!D33-B2a!D32)</f>
        <v/>
      </c>
      <c r="E33" s="289" t="str">
        <f>IF(B2a!E33="","",B2a!E33-B2a!E32)</f>
        <v/>
      </c>
      <c r="F33" s="289" t="str">
        <f>IF(B2a!F33="","",B2a!F33-B2a!F32)</f>
        <v/>
      </c>
      <c r="G33" s="289" t="str">
        <f>IF(B2a!G33="","",B2a!G33-B2a!G32)</f>
        <v/>
      </c>
      <c r="H33" s="289" t="str">
        <f>IF(B2a!H33="","",B2a!H33-B2a!H32)</f>
        <v/>
      </c>
      <c r="I33" s="289" t="str">
        <f>IF(B2a!I33="","",B2a!I33-B2a!I32)</f>
        <v/>
      </c>
      <c r="J33" s="289" t="str">
        <f>IF(B2a!J33="","",B2a!J33-B2a!J32)</f>
        <v/>
      </c>
      <c r="K33" s="289" t="str">
        <f>IF(B2a!K33="","",B2a!K33-B2a!K32)</f>
        <v/>
      </c>
      <c r="L33" s="289" t="str">
        <f>IF(B2a!L33="","",B2a!L33-B2a!L32)</f>
        <v/>
      </c>
      <c r="M33" s="292" t="str">
        <f t="shared" si="2"/>
        <v/>
      </c>
      <c r="N33" s="292" t="str">
        <f t="shared" si="2"/>
        <v/>
      </c>
    </row>
  </sheetData>
  <sheetProtection password="CEBE" sheet="1" objects="1" scenarios="1"/>
  <mergeCells count="3">
    <mergeCell ref="A1:N1"/>
    <mergeCell ref="A2:A3"/>
    <mergeCell ref="M2: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0.59999389629810485"/>
  </sheetPr>
  <dimension ref="B1:H23"/>
  <sheetViews>
    <sheetView showGridLines="0" showRowColHeaders="0" zoomScale="150" zoomScaleNormal="150" workbookViewId="0">
      <selection activeCell="B2" sqref="B2:D3"/>
    </sheetView>
  </sheetViews>
  <sheetFormatPr defaultColWidth="8.42578125" defaultRowHeight="12.75"/>
  <cols>
    <col min="1" max="1" width="8.7109375" style="1" customWidth="1"/>
    <col min="2" max="2" width="22.42578125" style="1" customWidth="1"/>
    <col min="3" max="3" width="8.7109375" style="1" bestFit="1" customWidth="1"/>
    <col min="4" max="4" width="8.42578125" style="1"/>
    <col min="5" max="5" width="2.42578125" style="1" customWidth="1"/>
    <col min="6" max="6" width="13.7109375" style="1" customWidth="1"/>
    <col min="7" max="7" width="12" style="1" customWidth="1"/>
    <col min="8" max="8" width="9.42578125" style="1" bestFit="1" customWidth="1"/>
    <col min="9" max="16384" width="8.42578125" style="1"/>
  </cols>
  <sheetData>
    <row r="1" spans="2:8" ht="24.75" customHeight="1"/>
    <row r="2" spans="2:8">
      <c r="B2" s="346" t="s">
        <v>0</v>
      </c>
      <c r="C2" s="347"/>
      <c r="D2" s="348"/>
    </row>
    <row r="3" spans="2:8">
      <c r="B3" s="349"/>
      <c r="C3" s="350"/>
      <c r="D3" s="351"/>
    </row>
    <row r="4" spans="2:8" ht="15.75" customHeight="1">
      <c r="B4" s="19" t="s">
        <v>1</v>
      </c>
      <c r="C4" s="352" t="s">
        <v>2</v>
      </c>
      <c r="D4" s="352"/>
    </row>
    <row r="5" spans="2:8" ht="15.75" customHeight="1">
      <c r="B5" s="19" t="s">
        <v>82</v>
      </c>
      <c r="C5" s="17">
        <f>'A3'!C5</f>
        <v>1</v>
      </c>
      <c r="D5" s="353"/>
    </row>
    <row r="6" spans="2:8" ht="15.75" customHeight="1">
      <c r="B6" s="19" t="s">
        <v>3</v>
      </c>
      <c r="C6" s="17">
        <f>'A3'!C6</f>
        <v>1</v>
      </c>
      <c r="D6" s="354"/>
    </row>
    <row r="7" spans="2:8" ht="15.75" customHeight="1">
      <c r="B7" s="355" t="s">
        <v>4</v>
      </c>
      <c r="C7" s="356"/>
      <c r="D7" s="357"/>
    </row>
    <row r="8" spans="2:8">
      <c r="B8" s="19" t="s">
        <v>5</v>
      </c>
      <c r="C8" s="17">
        <f>'A3'!C8</f>
        <v>8</v>
      </c>
      <c r="D8" s="20" t="s">
        <v>6</v>
      </c>
    </row>
    <row r="9" spans="2:8" ht="15.75" customHeight="1">
      <c r="B9" s="19" t="s">
        <v>7</v>
      </c>
      <c r="C9" s="17">
        <f>'A3'!C9</f>
        <v>10</v>
      </c>
      <c r="D9" s="20" t="s">
        <v>8</v>
      </c>
    </row>
    <row r="10" spans="2:8" ht="15.75" customHeight="1">
      <c r="B10" s="19" t="s">
        <v>9</v>
      </c>
      <c r="C10" s="17">
        <f>'A3'!C10</f>
        <v>15</v>
      </c>
      <c r="D10" s="20" t="s">
        <v>8</v>
      </c>
    </row>
    <row r="11" spans="2:8" ht="15.75" customHeight="1">
      <c r="B11" s="19" t="s">
        <v>10</v>
      </c>
      <c r="C11" s="17">
        <f>'A3'!C11</f>
        <v>30</v>
      </c>
      <c r="D11" s="20" t="s">
        <v>8</v>
      </c>
    </row>
    <row r="12" spans="2:8" ht="15.75" customHeight="1">
      <c r="B12" s="19" t="s">
        <v>11</v>
      </c>
      <c r="C12" s="17">
        <f>'A3'!C12</f>
        <v>15</v>
      </c>
      <c r="D12" s="20" t="s">
        <v>8</v>
      </c>
    </row>
    <row r="13" spans="2:8" ht="15.75" customHeight="1">
      <c r="B13" s="19" t="s">
        <v>12</v>
      </c>
      <c r="C13" s="17">
        <f>'A3'!C14</f>
        <v>0</v>
      </c>
      <c r="D13" s="20" t="s">
        <v>8</v>
      </c>
      <c r="F13" s="358" t="s">
        <v>13</v>
      </c>
      <c r="G13" s="358"/>
    </row>
    <row r="14" spans="2:8" ht="18.75" customHeight="1">
      <c r="B14" s="21" t="s">
        <v>14</v>
      </c>
      <c r="C14" s="22">
        <f>(C8*60)-SUM(C9:C13)</f>
        <v>410</v>
      </c>
      <c r="D14" s="23" t="s">
        <v>8</v>
      </c>
      <c r="F14" s="24">
        <f>F15*60</f>
        <v>102.5</v>
      </c>
      <c r="G14" s="25" t="s">
        <v>2</v>
      </c>
      <c r="H14" s="26">
        <f>F14</f>
        <v>102.5</v>
      </c>
    </row>
    <row r="15" spans="2:8">
      <c r="B15" s="27"/>
      <c r="C15" s="28"/>
      <c r="D15" s="29"/>
      <c r="F15" s="24">
        <f>C14/C16*C5*C6</f>
        <v>1.7083333333333333</v>
      </c>
      <c r="G15" s="25" t="s">
        <v>8</v>
      </c>
      <c r="H15" s="26">
        <f>F15</f>
        <v>1.7083333333333333</v>
      </c>
    </row>
    <row r="16" spans="2:8" ht="15.75" customHeight="1">
      <c r="B16" s="19" t="s">
        <v>83</v>
      </c>
      <c r="C16" s="17">
        <f>'A3'!C17</f>
        <v>240</v>
      </c>
      <c r="D16" s="16" t="s">
        <v>15</v>
      </c>
      <c r="F16" s="24">
        <f>F15/60</f>
        <v>2.8472222222222222E-2</v>
      </c>
      <c r="G16" s="25" t="s">
        <v>6</v>
      </c>
      <c r="H16" s="26">
        <f>F16</f>
        <v>2.8472222222222222E-2</v>
      </c>
    </row>
    <row r="17" spans="2:8">
      <c r="B17" s="27"/>
      <c r="C17" s="28"/>
      <c r="D17" s="29"/>
      <c r="F17" s="24">
        <f>F15/C14</f>
        <v>4.1666666666666666E-3</v>
      </c>
      <c r="G17" s="25" t="s">
        <v>16</v>
      </c>
      <c r="H17" s="26">
        <f>F17</f>
        <v>4.1666666666666666E-3</v>
      </c>
    </row>
    <row r="18" spans="2:8" ht="18.75" customHeight="1">
      <c r="B18" s="30" t="s">
        <v>17</v>
      </c>
      <c r="C18" s="33">
        <f>F14</f>
        <v>102.5</v>
      </c>
      <c r="D18" s="31" t="str">
        <f>C4</f>
        <v>Seconds</v>
      </c>
      <c r="F18" s="18"/>
      <c r="G18" s="18"/>
      <c r="H18" s="26">
        <f>F18</f>
        <v>0</v>
      </c>
    </row>
    <row r="19" spans="2:8" s="18" customFormat="1" ht="15" customHeight="1">
      <c r="E19" s="32" t="s">
        <v>2</v>
      </c>
    </row>
    <row r="20" spans="2:8" s="18" customFormat="1" ht="15" customHeight="1">
      <c r="E20" s="32" t="s">
        <v>8</v>
      </c>
    </row>
    <row r="21" spans="2:8" s="18" customFormat="1" ht="15" customHeight="1">
      <c r="E21" s="32" t="s">
        <v>6</v>
      </c>
    </row>
    <row r="22" spans="2:8" s="18" customFormat="1" ht="15" customHeight="1">
      <c r="E22" s="32" t="s">
        <v>16</v>
      </c>
    </row>
    <row r="23" spans="2:8" s="18" customFormat="1" ht="15" customHeight="1">
      <c r="E23" s="32" t="s">
        <v>18</v>
      </c>
    </row>
  </sheetData>
  <sheetProtection selectLockedCells="1"/>
  <mergeCells count="5">
    <mergeCell ref="B2:D3"/>
    <mergeCell ref="C4:D4"/>
    <mergeCell ref="D5:D6"/>
    <mergeCell ref="B7:D7"/>
    <mergeCell ref="F13:G13"/>
  </mergeCells>
  <dataValidations count="1">
    <dataValidation type="list" allowBlank="1" showInputMessage="1" showErrorMessage="1" sqref="D16">
      <formula1>"Units, Services"</formula1>
    </dataValidation>
  </dataValidations>
  <printOptions horizontalCentered="1"/>
  <pageMargins left="0" right="0" top="0.5" bottom="0" header="0" footer="0"/>
  <pageSetup scale="255" orientation="portrait" blackAndWhite="1" horizontalDpi="200" verticalDpi="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D43"/>
  <sheetViews>
    <sheetView showGridLines="0" showRowColHeaders="0" zoomScaleNormal="100" workbookViewId="0">
      <selection activeCell="A3" sqref="A3:B3"/>
    </sheetView>
  </sheetViews>
  <sheetFormatPr defaultColWidth="8.85546875" defaultRowHeight="15"/>
  <cols>
    <col min="1" max="1" width="5.140625" style="196" customWidth="1"/>
    <col min="2" max="2" width="25.140625" style="196" customWidth="1"/>
    <col min="3" max="7" width="8.85546875" style="196"/>
    <col min="8" max="133" width="1" style="196" customWidth="1"/>
    <col min="134" max="134" width="4.7109375" style="197" customWidth="1"/>
    <col min="135" max="154" width="4.7109375" style="196" customWidth="1"/>
    <col min="155" max="16384" width="8.85546875" style="196"/>
  </cols>
  <sheetData>
    <row r="1" spans="1:134" ht="26.25">
      <c r="A1" s="377" t="s">
        <v>329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378"/>
      <c r="AL1" s="378"/>
      <c r="AM1" s="378"/>
      <c r="AN1" s="378"/>
      <c r="AO1" s="378"/>
      <c r="AP1" s="378"/>
      <c r="AQ1" s="378"/>
      <c r="AR1" s="378"/>
      <c r="AS1" s="378"/>
      <c r="AT1" s="378"/>
      <c r="AU1" s="378"/>
      <c r="AV1" s="378"/>
      <c r="AW1" s="378"/>
      <c r="AX1" s="378"/>
      <c r="AY1" s="378"/>
      <c r="AZ1" s="378"/>
      <c r="BA1" s="378"/>
      <c r="BB1" s="378"/>
      <c r="BC1" s="378"/>
      <c r="BD1" s="378"/>
      <c r="BE1" s="378"/>
      <c r="BF1" s="378"/>
      <c r="BG1" s="378"/>
      <c r="BH1" s="378"/>
      <c r="BI1" s="378"/>
      <c r="BJ1" s="378"/>
      <c r="BK1" s="378"/>
      <c r="BL1" s="378"/>
      <c r="BM1" s="378"/>
      <c r="BN1" s="378"/>
      <c r="BO1" s="378"/>
      <c r="BP1" s="378"/>
      <c r="BQ1" s="378"/>
      <c r="BR1" s="378"/>
      <c r="BS1" s="378"/>
      <c r="BT1" s="378"/>
      <c r="BU1" s="378"/>
      <c r="BV1" s="378"/>
      <c r="BW1" s="378"/>
      <c r="BX1" s="378"/>
      <c r="BY1" s="378"/>
      <c r="BZ1" s="378"/>
      <c r="CA1" s="378"/>
      <c r="CB1" s="378"/>
      <c r="CC1" s="378"/>
      <c r="CD1" s="378"/>
      <c r="CE1" s="378"/>
      <c r="CF1" s="378"/>
      <c r="CG1" s="378"/>
      <c r="CH1" s="378"/>
      <c r="CI1" s="378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</row>
    <row r="2" spans="1:134">
      <c r="A2" s="379" t="s">
        <v>55</v>
      </c>
      <c r="B2" s="379"/>
      <c r="C2" s="379" t="s">
        <v>74</v>
      </c>
      <c r="D2" s="379"/>
      <c r="E2" s="379"/>
      <c r="F2" s="379"/>
      <c r="G2" s="379"/>
      <c r="H2" s="379" t="s">
        <v>56</v>
      </c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379"/>
      <c r="AM2" s="379"/>
      <c r="AN2" s="379" t="str">
        <f>"Takt Time in "&amp;'A3'!C4</f>
        <v>Takt Time in Seconds</v>
      </c>
      <c r="AO2" s="379"/>
      <c r="AP2" s="379"/>
      <c r="AQ2" s="379"/>
      <c r="AR2" s="379"/>
      <c r="AS2" s="379"/>
      <c r="AT2" s="379"/>
      <c r="AU2" s="379"/>
      <c r="AV2" s="379"/>
      <c r="AW2" s="379"/>
      <c r="AX2" s="379"/>
      <c r="AY2" s="379"/>
      <c r="AZ2" s="379"/>
      <c r="BA2" s="379"/>
      <c r="BB2" s="379"/>
      <c r="BC2" s="379"/>
      <c r="BD2" s="379"/>
      <c r="BE2" s="379"/>
      <c r="BF2" s="379"/>
      <c r="BG2" s="379"/>
      <c r="BH2" s="379"/>
      <c r="BI2" s="379"/>
      <c r="BJ2" s="379"/>
      <c r="BK2" s="379"/>
      <c r="BL2" s="379"/>
      <c r="BM2" s="379"/>
      <c r="BN2" s="379"/>
      <c r="BO2" s="379"/>
      <c r="BP2" s="198"/>
      <c r="BQ2" s="199"/>
      <c r="BR2" s="199"/>
      <c r="BS2" s="199"/>
      <c r="BT2" s="199"/>
      <c r="BU2" s="200"/>
      <c r="BV2" s="200" t="s">
        <v>330</v>
      </c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1"/>
      <c r="CH2" s="201"/>
      <c r="CI2" s="201"/>
      <c r="CJ2" s="201"/>
      <c r="CK2" s="202"/>
      <c r="CL2" s="203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  <c r="DF2" s="204"/>
      <c r="DG2" s="204"/>
      <c r="DH2" s="204"/>
      <c r="DI2" s="204"/>
      <c r="DJ2" s="204"/>
      <c r="DK2" s="204"/>
      <c r="DL2" s="204"/>
      <c r="DM2" s="204"/>
      <c r="DN2" s="204"/>
      <c r="DO2" s="204"/>
      <c r="DP2" s="204"/>
      <c r="DQ2" s="204"/>
      <c r="DR2" s="204"/>
      <c r="DS2" s="204"/>
      <c r="DT2" s="204"/>
      <c r="DU2" s="204"/>
      <c r="DV2" s="204"/>
    </row>
    <row r="3" spans="1:134">
      <c r="A3" s="367"/>
      <c r="B3" s="368"/>
      <c r="C3" s="380"/>
      <c r="D3" s="381"/>
      <c r="E3" s="381"/>
      <c r="F3" s="381"/>
      <c r="G3" s="382"/>
      <c r="H3" s="372">
        <f>'A3'!C17</f>
        <v>240</v>
      </c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  <c r="AL3" s="372"/>
      <c r="AM3" s="372"/>
      <c r="AN3" s="372">
        <f>'A3'!C19</f>
        <v>100</v>
      </c>
      <c r="AO3" s="372"/>
      <c r="AP3" s="372"/>
      <c r="AQ3" s="372"/>
      <c r="AR3" s="372"/>
      <c r="AS3" s="372"/>
      <c r="AT3" s="372"/>
      <c r="AU3" s="372"/>
      <c r="AV3" s="372"/>
      <c r="AW3" s="372"/>
      <c r="AX3" s="372"/>
      <c r="AY3" s="372"/>
      <c r="AZ3" s="372"/>
      <c r="BA3" s="372"/>
      <c r="BB3" s="372"/>
      <c r="BC3" s="372"/>
      <c r="BD3" s="372"/>
      <c r="BE3" s="372"/>
      <c r="BF3" s="372"/>
      <c r="BG3" s="372"/>
      <c r="BH3" s="372"/>
      <c r="BI3" s="372"/>
      <c r="BJ3" s="372"/>
      <c r="BK3" s="372"/>
      <c r="BL3" s="372"/>
      <c r="BM3" s="372"/>
      <c r="BN3" s="372"/>
      <c r="BO3" s="372"/>
      <c r="BP3" s="205"/>
      <c r="BQ3" s="206"/>
      <c r="BR3" s="206"/>
      <c r="BS3" s="206"/>
      <c r="BT3" s="206"/>
      <c r="BU3" s="207"/>
      <c r="BV3" s="207" t="s">
        <v>331</v>
      </c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8"/>
      <c r="CH3" s="208"/>
      <c r="CI3" s="208"/>
      <c r="CJ3" s="208"/>
      <c r="CK3" s="209"/>
      <c r="CL3" s="203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/>
      <c r="DV3" s="204"/>
    </row>
    <row r="4" spans="1:134">
      <c r="A4" s="379" t="s">
        <v>57</v>
      </c>
      <c r="B4" s="379"/>
      <c r="C4" s="383"/>
      <c r="D4" s="384"/>
      <c r="E4" s="384"/>
      <c r="F4" s="384"/>
      <c r="G4" s="385"/>
      <c r="H4" s="379" t="s">
        <v>332</v>
      </c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  <c r="AH4" s="379"/>
      <c r="AI4" s="379"/>
      <c r="AJ4" s="379"/>
      <c r="AK4" s="379"/>
      <c r="AL4" s="379"/>
      <c r="AM4" s="379"/>
      <c r="AN4" s="379" t="s">
        <v>333</v>
      </c>
      <c r="AO4" s="379"/>
      <c r="AP4" s="379"/>
      <c r="AQ4" s="379"/>
      <c r="AR4" s="379"/>
      <c r="AS4" s="379"/>
      <c r="AT4" s="379"/>
      <c r="AU4" s="379"/>
      <c r="AV4" s="379"/>
      <c r="AW4" s="379"/>
      <c r="AX4" s="379"/>
      <c r="AY4" s="379"/>
      <c r="AZ4" s="379"/>
      <c r="BA4" s="379"/>
      <c r="BB4" s="379"/>
      <c r="BC4" s="379"/>
      <c r="BD4" s="379"/>
      <c r="BE4" s="379"/>
      <c r="BF4" s="379"/>
      <c r="BG4" s="379"/>
      <c r="BH4" s="379"/>
      <c r="BI4" s="379"/>
      <c r="BJ4" s="379"/>
      <c r="BK4" s="379"/>
      <c r="BL4" s="379"/>
      <c r="BM4" s="379"/>
      <c r="BN4" s="379"/>
      <c r="BO4" s="379"/>
      <c r="BP4" s="205"/>
      <c r="BQ4" s="206"/>
      <c r="BR4" s="206"/>
      <c r="BS4" s="206"/>
      <c r="BT4" s="206"/>
      <c r="BU4" s="210"/>
      <c r="BV4" s="210" t="s">
        <v>334</v>
      </c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1"/>
      <c r="CH4" s="211"/>
      <c r="CI4" s="211"/>
      <c r="CJ4" s="211"/>
      <c r="CK4" s="209"/>
      <c r="CL4" s="203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</row>
    <row r="5" spans="1:134">
      <c r="A5" s="367"/>
      <c r="B5" s="368"/>
      <c r="C5" s="369" t="str">
        <f>"Efficiency = "&amp;ROUND(W43*100,0)&amp;"%"</f>
        <v>Efficiency = 0%</v>
      </c>
      <c r="D5" s="370"/>
      <c r="E5" s="370"/>
      <c r="F5" s="370"/>
      <c r="G5" s="371"/>
      <c r="H5" s="372">
        <f>'A3'!C15</f>
        <v>400</v>
      </c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  <c r="W5" s="372"/>
      <c r="X5" s="372"/>
      <c r="Y5" s="372"/>
      <c r="Z5" s="372"/>
      <c r="AA5" s="372"/>
      <c r="AB5" s="372"/>
      <c r="AC5" s="372"/>
      <c r="AD5" s="372"/>
      <c r="AE5" s="372"/>
      <c r="AF5" s="372"/>
      <c r="AG5" s="372"/>
      <c r="AH5" s="372"/>
      <c r="AI5" s="372"/>
      <c r="AJ5" s="372"/>
      <c r="AK5" s="372"/>
      <c r="AL5" s="372"/>
      <c r="AM5" s="372"/>
      <c r="AN5" s="373"/>
      <c r="AO5" s="373"/>
      <c r="AP5" s="373"/>
      <c r="AQ5" s="373"/>
      <c r="AR5" s="373"/>
      <c r="AS5" s="373"/>
      <c r="AT5" s="373"/>
      <c r="AU5" s="373"/>
      <c r="AV5" s="373"/>
      <c r="AW5" s="373"/>
      <c r="AX5" s="373"/>
      <c r="AY5" s="373"/>
      <c r="AZ5" s="373"/>
      <c r="BA5" s="373"/>
      <c r="BB5" s="373"/>
      <c r="BC5" s="373"/>
      <c r="BD5" s="373"/>
      <c r="BE5" s="373"/>
      <c r="BF5" s="373"/>
      <c r="BG5" s="373"/>
      <c r="BH5" s="373"/>
      <c r="BI5" s="373"/>
      <c r="BJ5" s="373"/>
      <c r="BK5" s="373"/>
      <c r="BL5" s="373"/>
      <c r="BM5" s="373"/>
      <c r="BN5" s="373"/>
      <c r="BO5" s="373"/>
      <c r="BP5" s="212"/>
      <c r="BQ5" s="213"/>
      <c r="BR5" s="213"/>
      <c r="BS5" s="213"/>
      <c r="BT5" s="213"/>
      <c r="BU5" s="214"/>
      <c r="BV5" s="214" t="s">
        <v>13</v>
      </c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5"/>
      <c r="CH5" s="215"/>
      <c r="CI5" s="215"/>
      <c r="CJ5" s="215"/>
      <c r="CK5" s="216"/>
      <c r="CL5" s="203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17">
        <v>1</v>
      </c>
      <c r="DQ5" s="204"/>
      <c r="DR5" s="204"/>
      <c r="DS5" s="204"/>
      <c r="DT5" s="204"/>
      <c r="DU5" s="204"/>
      <c r="DV5" s="204"/>
      <c r="DW5" s="204"/>
      <c r="DX5" s="204"/>
    </row>
    <row r="6" spans="1:134" s="222" customFormat="1" ht="11.25" hidden="1">
      <c r="A6" s="218"/>
      <c r="B6" s="219"/>
      <c r="C6" s="219"/>
      <c r="D6" s="219"/>
      <c r="E6" s="219"/>
      <c r="F6" s="219"/>
      <c r="G6" s="219"/>
      <c r="H6" s="219">
        <f t="shared" ref="H6:BS6" ca="1" si="0">IF(AND(H7&lt;$AN3,I7&gt;$AN3),1,0)</f>
        <v>0</v>
      </c>
      <c r="I6" s="219">
        <f t="shared" ca="1" si="0"/>
        <v>0</v>
      </c>
      <c r="J6" s="219">
        <f t="shared" ca="1" si="0"/>
        <v>0</v>
      </c>
      <c r="K6" s="219">
        <f t="shared" ca="1" si="0"/>
        <v>0</v>
      </c>
      <c r="L6" s="219">
        <f t="shared" ca="1" si="0"/>
        <v>0</v>
      </c>
      <c r="M6" s="219">
        <f t="shared" ca="1" si="0"/>
        <v>0</v>
      </c>
      <c r="N6" s="219">
        <f t="shared" ca="1" si="0"/>
        <v>0</v>
      </c>
      <c r="O6" s="219">
        <f t="shared" ca="1" si="0"/>
        <v>0</v>
      </c>
      <c r="P6" s="219">
        <f t="shared" ca="1" si="0"/>
        <v>0</v>
      </c>
      <c r="Q6" s="219">
        <f t="shared" ca="1" si="0"/>
        <v>0</v>
      </c>
      <c r="R6" s="219">
        <f t="shared" ca="1" si="0"/>
        <v>0</v>
      </c>
      <c r="S6" s="219">
        <f t="shared" ca="1" si="0"/>
        <v>0</v>
      </c>
      <c r="T6" s="219">
        <f t="shared" ca="1" si="0"/>
        <v>0</v>
      </c>
      <c r="U6" s="219">
        <f t="shared" ca="1" si="0"/>
        <v>0</v>
      </c>
      <c r="V6" s="219">
        <f t="shared" ca="1" si="0"/>
        <v>0</v>
      </c>
      <c r="W6" s="219">
        <f t="shared" ca="1" si="0"/>
        <v>0</v>
      </c>
      <c r="X6" s="219">
        <f t="shared" ca="1" si="0"/>
        <v>0</v>
      </c>
      <c r="Y6" s="219">
        <f t="shared" ca="1" si="0"/>
        <v>0</v>
      </c>
      <c r="Z6" s="219">
        <f t="shared" ca="1" si="0"/>
        <v>0</v>
      </c>
      <c r="AA6" s="219">
        <f t="shared" ca="1" si="0"/>
        <v>0</v>
      </c>
      <c r="AB6" s="219">
        <f t="shared" ca="1" si="0"/>
        <v>0</v>
      </c>
      <c r="AC6" s="219">
        <f t="shared" ca="1" si="0"/>
        <v>0</v>
      </c>
      <c r="AD6" s="219">
        <f t="shared" ca="1" si="0"/>
        <v>0</v>
      </c>
      <c r="AE6" s="219">
        <f t="shared" ca="1" si="0"/>
        <v>0</v>
      </c>
      <c r="AF6" s="219">
        <f t="shared" ca="1" si="0"/>
        <v>0</v>
      </c>
      <c r="AG6" s="219">
        <f t="shared" ca="1" si="0"/>
        <v>0</v>
      </c>
      <c r="AH6" s="219">
        <f t="shared" ca="1" si="0"/>
        <v>0</v>
      </c>
      <c r="AI6" s="219">
        <f t="shared" ca="1" si="0"/>
        <v>0</v>
      </c>
      <c r="AJ6" s="219">
        <f t="shared" ca="1" si="0"/>
        <v>0</v>
      </c>
      <c r="AK6" s="219">
        <f t="shared" ca="1" si="0"/>
        <v>0</v>
      </c>
      <c r="AL6" s="219">
        <f t="shared" ca="1" si="0"/>
        <v>0</v>
      </c>
      <c r="AM6" s="219">
        <f t="shared" ca="1" si="0"/>
        <v>0</v>
      </c>
      <c r="AN6" s="219">
        <f t="shared" ca="1" si="0"/>
        <v>0</v>
      </c>
      <c r="AO6" s="219">
        <f t="shared" ca="1" si="0"/>
        <v>0</v>
      </c>
      <c r="AP6" s="219">
        <f t="shared" ca="1" si="0"/>
        <v>0</v>
      </c>
      <c r="AQ6" s="219">
        <f t="shared" ca="1" si="0"/>
        <v>0</v>
      </c>
      <c r="AR6" s="219">
        <f t="shared" ca="1" si="0"/>
        <v>0</v>
      </c>
      <c r="AS6" s="219">
        <f t="shared" ca="1" si="0"/>
        <v>0</v>
      </c>
      <c r="AT6" s="219">
        <f t="shared" ca="1" si="0"/>
        <v>0</v>
      </c>
      <c r="AU6" s="219">
        <f t="shared" ca="1" si="0"/>
        <v>0</v>
      </c>
      <c r="AV6" s="219">
        <f t="shared" ca="1" si="0"/>
        <v>0</v>
      </c>
      <c r="AW6" s="219">
        <f t="shared" ca="1" si="0"/>
        <v>0</v>
      </c>
      <c r="AX6" s="219">
        <f t="shared" ca="1" si="0"/>
        <v>0</v>
      </c>
      <c r="AY6" s="219">
        <f t="shared" ca="1" si="0"/>
        <v>0</v>
      </c>
      <c r="AZ6" s="219">
        <f t="shared" ca="1" si="0"/>
        <v>0</v>
      </c>
      <c r="BA6" s="219">
        <f t="shared" ca="1" si="0"/>
        <v>0</v>
      </c>
      <c r="BB6" s="219">
        <f t="shared" ca="1" si="0"/>
        <v>0</v>
      </c>
      <c r="BC6" s="219">
        <f t="shared" ca="1" si="0"/>
        <v>0</v>
      </c>
      <c r="BD6" s="219">
        <f t="shared" ca="1" si="0"/>
        <v>0</v>
      </c>
      <c r="BE6" s="219">
        <f t="shared" ca="1" si="0"/>
        <v>0</v>
      </c>
      <c r="BF6" s="219">
        <f t="shared" ca="1" si="0"/>
        <v>0</v>
      </c>
      <c r="BG6" s="219">
        <f t="shared" ca="1" si="0"/>
        <v>0</v>
      </c>
      <c r="BH6" s="219">
        <f t="shared" ca="1" si="0"/>
        <v>0</v>
      </c>
      <c r="BI6" s="219">
        <f t="shared" ca="1" si="0"/>
        <v>0</v>
      </c>
      <c r="BJ6" s="219">
        <f t="shared" ca="1" si="0"/>
        <v>0</v>
      </c>
      <c r="BK6" s="219">
        <f t="shared" ca="1" si="0"/>
        <v>0</v>
      </c>
      <c r="BL6" s="219">
        <f t="shared" ca="1" si="0"/>
        <v>0</v>
      </c>
      <c r="BM6" s="219">
        <f t="shared" ca="1" si="0"/>
        <v>0</v>
      </c>
      <c r="BN6" s="219">
        <f t="shared" ca="1" si="0"/>
        <v>0</v>
      </c>
      <c r="BO6" s="219">
        <f t="shared" ca="1" si="0"/>
        <v>0</v>
      </c>
      <c r="BP6" s="219">
        <f t="shared" ca="1" si="0"/>
        <v>0</v>
      </c>
      <c r="BQ6" s="219">
        <f t="shared" ca="1" si="0"/>
        <v>0</v>
      </c>
      <c r="BR6" s="219">
        <f t="shared" ca="1" si="0"/>
        <v>0</v>
      </c>
      <c r="BS6" s="219">
        <f t="shared" ca="1" si="0"/>
        <v>0</v>
      </c>
      <c r="BT6" s="219">
        <f t="shared" ref="BT6:EC6" ca="1" si="1">IF(AND(BT7&lt;$AN3,BU7&gt;$AN3),1,0)</f>
        <v>0</v>
      </c>
      <c r="BU6" s="219">
        <f t="shared" ca="1" si="1"/>
        <v>0</v>
      </c>
      <c r="BV6" s="219">
        <f t="shared" ca="1" si="1"/>
        <v>0</v>
      </c>
      <c r="BW6" s="219">
        <f t="shared" ca="1" si="1"/>
        <v>0</v>
      </c>
      <c r="BX6" s="219">
        <f t="shared" ca="1" si="1"/>
        <v>0</v>
      </c>
      <c r="BY6" s="219">
        <f t="shared" ca="1" si="1"/>
        <v>0</v>
      </c>
      <c r="BZ6" s="219">
        <f t="shared" ca="1" si="1"/>
        <v>0</v>
      </c>
      <c r="CA6" s="219">
        <f t="shared" ca="1" si="1"/>
        <v>0</v>
      </c>
      <c r="CB6" s="219">
        <f t="shared" ca="1" si="1"/>
        <v>0</v>
      </c>
      <c r="CC6" s="219">
        <f t="shared" ca="1" si="1"/>
        <v>0</v>
      </c>
      <c r="CD6" s="219">
        <f t="shared" ca="1" si="1"/>
        <v>0</v>
      </c>
      <c r="CE6" s="219">
        <f t="shared" ca="1" si="1"/>
        <v>0</v>
      </c>
      <c r="CF6" s="219">
        <f t="shared" ca="1" si="1"/>
        <v>0</v>
      </c>
      <c r="CG6" s="219">
        <f t="shared" ca="1" si="1"/>
        <v>0</v>
      </c>
      <c r="CH6" s="219">
        <f t="shared" ca="1" si="1"/>
        <v>0</v>
      </c>
      <c r="CI6" s="219">
        <f t="shared" ca="1" si="1"/>
        <v>0</v>
      </c>
      <c r="CJ6" s="219">
        <f t="shared" ca="1" si="1"/>
        <v>0</v>
      </c>
      <c r="CK6" s="219">
        <f t="shared" ca="1" si="1"/>
        <v>0</v>
      </c>
      <c r="CL6" s="219">
        <f t="shared" ca="1" si="1"/>
        <v>0</v>
      </c>
      <c r="CM6" s="219">
        <f t="shared" ca="1" si="1"/>
        <v>0</v>
      </c>
      <c r="CN6" s="219">
        <f t="shared" ca="1" si="1"/>
        <v>0</v>
      </c>
      <c r="CO6" s="219">
        <f t="shared" ca="1" si="1"/>
        <v>0</v>
      </c>
      <c r="CP6" s="219">
        <f t="shared" ca="1" si="1"/>
        <v>0</v>
      </c>
      <c r="CQ6" s="219">
        <f t="shared" ca="1" si="1"/>
        <v>0</v>
      </c>
      <c r="CR6" s="219">
        <f t="shared" ca="1" si="1"/>
        <v>0</v>
      </c>
      <c r="CS6" s="219">
        <f t="shared" ca="1" si="1"/>
        <v>0</v>
      </c>
      <c r="CT6" s="219">
        <f t="shared" ca="1" si="1"/>
        <v>0</v>
      </c>
      <c r="CU6" s="219">
        <f t="shared" ca="1" si="1"/>
        <v>0</v>
      </c>
      <c r="CV6" s="219">
        <f t="shared" ca="1" si="1"/>
        <v>0</v>
      </c>
      <c r="CW6" s="219">
        <f t="shared" ca="1" si="1"/>
        <v>0</v>
      </c>
      <c r="CX6" s="219">
        <f t="shared" ca="1" si="1"/>
        <v>0</v>
      </c>
      <c r="CY6" s="219">
        <f t="shared" ca="1" si="1"/>
        <v>0</v>
      </c>
      <c r="CZ6" s="219">
        <f t="shared" ca="1" si="1"/>
        <v>0</v>
      </c>
      <c r="DA6" s="219">
        <f t="shared" ca="1" si="1"/>
        <v>0</v>
      </c>
      <c r="DB6" s="219">
        <f t="shared" ca="1" si="1"/>
        <v>0</v>
      </c>
      <c r="DC6" s="219">
        <f t="shared" ca="1" si="1"/>
        <v>0</v>
      </c>
      <c r="DD6" s="219">
        <f t="shared" ca="1" si="1"/>
        <v>0</v>
      </c>
      <c r="DE6" s="219">
        <f t="shared" ca="1" si="1"/>
        <v>0</v>
      </c>
      <c r="DF6" s="219">
        <f t="shared" ca="1" si="1"/>
        <v>0</v>
      </c>
      <c r="DG6" s="219">
        <f t="shared" ca="1" si="1"/>
        <v>0</v>
      </c>
      <c r="DH6" s="219">
        <f t="shared" ca="1" si="1"/>
        <v>0</v>
      </c>
      <c r="DI6" s="219">
        <f t="shared" ca="1" si="1"/>
        <v>0</v>
      </c>
      <c r="DJ6" s="219">
        <f t="shared" ca="1" si="1"/>
        <v>0</v>
      </c>
      <c r="DK6" s="219">
        <f t="shared" ca="1" si="1"/>
        <v>0</v>
      </c>
      <c r="DL6" s="219">
        <f t="shared" ca="1" si="1"/>
        <v>0</v>
      </c>
      <c r="DM6" s="219">
        <f t="shared" ca="1" si="1"/>
        <v>0</v>
      </c>
      <c r="DN6" s="219">
        <f t="shared" ca="1" si="1"/>
        <v>0</v>
      </c>
      <c r="DO6" s="219">
        <f t="shared" ca="1" si="1"/>
        <v>0</v>
      </c>
      <c r="DP6" s="219">
        <f t="shared" ca="1" si="1"/>
        <v>0</v>
      </c>
      <c r="DQ6" s="219">
        <f t="shared" ca="1" si="1"/>
        <v>0</v>
      </c>
      <c r="DR6" s="219">
        <f t="shared" ca="1" si="1"/>
        <v>0</v>
      </c>
      <c r="DS6" s="219">
        <f t="shared" ca="1" si="1"/>
        <v>0</v>
      </c>
      <c r="DT6" s="219">
        <f t="shared" ca="1" si="1"/>
        <v>0</v>
      </c>
      <c r="DU6" s="219">
        <f t="shared" ca="1" si="1"/>
        <v>0</v>
      </c>
      <c r="DV6" s="219">
        <f t="shared" ca="1" si="1"/>
        <v>1</v>
      </c>
      <c r="DW6" s="220">
        <f t="shared" ca="1" si="1"/>
        <v>0</v>
      </c>
      <c r="DX6" s="220">
        <f t="shared" ca="1" si="1"/>
        <v>0</v>
      </c>
      <c r="DY6" s="220">
        <f t="shared" ca="1" si="1"/>
        <v>0</v>
      </c>
      <c r="DZ6" s="220">
        <f t="shared" ca="1" si="1"/>
        <v>0</v>
      </c>
      <c r="EA6" s="220">
        <f t="shared" ca="1" si="1"/>
        <v>0</v>
      </c>
      <c r="EB6" s="220">
        <f t="shared" ca="1" si="1"/>
        <v>0</v>
      </c>
      <c r="EC6" s="220">
        <f t="shared" ca="1" si="1"/>
        <v>0</v>
      </c>
      <c r="ED6" s="221"/>
    </row>
    <row r="7" spans="1:134" s="222" customFormat="1" ht="11.25" hidden="1">
      <c r="A7" s="218"/>
      <c r="B7" s="219"/>
      <c r="C7" s="219"/>
      <c r="D7" s="219"/>
      <c r="E7" s="219"/>
      <c r="F7" s="219"/>
      <c r="G7" s="219"/>
      <c r="H7" s="219">
        <f ca="1">H8*$ED11+(RAND()*0.001)</f>
        <v>0.83363600776513791</v>
      </c>
      <c r="I7" s="219">
        <f t="shared" ref="I7:BT7" ca="1" si="2">I8*$ED11+(RAND()*0.001)</f>
        <v>1.6671532171604997</v>
      </c>
      <c r="J7" s="219">
        <f t="shared" ca="1" si="2"/>
        <v>2.5008899100238979</v>
      </c>
      <c r="K7" s="219">
        <f t="shared" ca="1" si="2"/>
        <v>3.3342751789228844</v>
      </c>
      <c r="L7" s="219">
        <f t="shared" ca="1" si="2"/>
        <v>4.1670556218915751</v>
      </c>
      <c r="M7" s="219">
        <f t="shared" ca="1" si="2"/>
        <v>5.0009677788386764</v>
      </c>
      <c r="N7" s="219">
        <f t="shared" ca="1" si="2"/>
        <v>5.8335945266218712</v>
      </c>
      <c r="O7" s="219">
        <f t="shared" ca="1" si="2"/>
        <v>6.6675446383230996</v>
      </c>
      <c r="P7" s="219">
        <f t="shared" ca="1" si="2"/>
        <v>7.5001097092988021</v>
      </c>
      <c r="Q7" s="219">
        <f t="shared" ca="1" si="2"/>
        <v>8.3338077636598502</v>
      </c>
      <c r="R7" s="219">
        <f t="shared" ca="1" si="2"/>
        <v>9.1675497158597121</v>
      </c>
      <c r="S7" s="219">
        <f t="shared" ca="1" si="2"/>
        <v>10.000234556276514</v>
      </c>
      <c r="T7" s="219">
        <f t="shared" ca="1" si="2"/>
        <v>10.83345390699496</v>
      </c>
      <c r="U7" s="219">
        <f t="shared" ca="1" si="2"/>
        <v>11.667420196796014</v>
      </c>
      <c r="V7" s="219">
        <f t="shared" ca="1" si="2"/>
        <v>12.500476101644763</v>
      </c>
      <c r="W7" s="219">
        <f t="shared" ca="1" si="2"/>
        <v>13.333735485701911</v>
      </c>
      <c r="X7" s="219">
        <f t="shared" ca="1" si="2"/>
        <v>14.166900336226135</v>
      </c>
      <c r="Y7" s="219">
        <f t="shared" ca="1" si="2"/>
        <v>15.000925322407937</v>
      </c>
      <c r="Z7" s="219">
        <f t="shared" ca="1" si="2"/>
        <v>15.834211425616793</v>
      </c>
      <c r="AA7" s="219">
        <f t="shared" ca="1" si="2"/>
        <v>16.666720180459571</v>
      </c>
      <c r="AB7" s="219">
        <f t="shared" ca="1" si="2"/>
        <v>17.500337921439041</v>
      </c>
      <c r="AC7" s="219">
        <f t="shared" ca="1" si="2"/>
        <v>18.334296502198761</v>
      </c>
      <c r="AD7" s="219">
        <f t="shared" ca="1" si="2"/>
        <v>19.16685861889821</v>
      </c>
      <c r="AE7" s="219">
        <f t="shared" ca="1" si="2"/>
        <v>20.000435124816779</v>
      </c>
      <c r="AF7" s="219">
        <f t="shared" ca="1" si="2"/>
        <v>20.834276024015477</v>
      </c>
      <c r="AG7" s="219">
        <f t="shared" ca="1" si="2"/>
        <v>21.667048094640318</v>
      </c>
      <c r="AH7" s="219">
        <f t="shared" ca="1" si="2"/>
        <v>22.500124739174222</v>
      </c>
      <c r="AI7" s="219">
        <f t="shared" ca="1" si="2"/>
        <v>23.334099462562886</v>
      </c>
      <c r="AJ7" s="219">
        <f t="shared" ca="1" si="2"/>
        <v>24.166695372332178</v>
      </c>
      <c r="AK7" s="219">
        <f t="shared" ca="1" si="2"/>
        <v>25.000111722034436</v>
      </c>
      <c r="AL7" s="219">
        <f t="shared" ca="1" si="2"/>
        <v>25.833875467499141</v>
      </c>
      <c r="AM7" s="219">
        <f t="shared" ca="1" si="2"/>
        <v>26.667314550058165</v>
      </c>
      <c r="AN7" s="219">
        <f t="shared" ca="1" si="2"/>
        <v>27.500307991540943</v>
      </c>
      <c r="AO7" s="219">
        <f t="shared" ca="1" si="2"/>
        <v>28.3339851341117</v>
      </c>
      <c r="AP7" s="219">
        <f t="shared" ca="1" si="2"/>
        <v>29.166899820634921</v>
      </c>
      <c r="AQ7" s="219">
        <f t="shared" ca="1" si="2"/>
        <v>30.000689428624174</v>
      </c>
      <c r="AR7" s="219">
        <f t="shared" ca="1" si="2"/>
        <v>30.833440248893453</v>
      </c>
      <c r="AS7" s="219">
        <f t="shared" ca="1" si="2"/>
        <v>31.667500038216442</v>
      </c>
      <c r="AT7" s="219">
        <f t="shared" ca="1" si="2"/>
        <v>32.500096295752591</v>
      </c>
      <c r="AU7" s="219">
        <f t="shared" ca="1" si="2"/>
        <v>33.333380103634994</v>
      </c>
      <c r="AV7" s="219">
        <f t="shared" ca="1" si="2"/>
        <v>34.166842433928863</v>
      </c>
      <c r="AW7" s="219">
        <f t="shared" ca="1" si="2"/>
        <v>35.000874126793327</v>
      </c>
      <c r="AX7" s="219">
        <f t="shared" ca="1" si="2"/>
        <v>35.834239717470574</v>
      </c>
      <c r="AY7" s="219">
        <f t="shared" ca="1" si="2"/>
        <v>36.667265672877321</v>
      </c>
      <c r="AZ7" s="219">
        <f t="shared" ca="1" si="2"/>
        <v>37.500949899347169</v>
      </c>
      <c r="BA7" s="219">
        <f t="shared" ca="1" si="2"/>
        <v>38.333885104160629</v>
      </c>
      <c r="BB7" s="219">
        <f t="shared" ca="1" si="2"/>
        <v>39.167441664133335</v>
      </c>
      <c r="BC7" s="219">
        <f t="shared" ca="1" si="2"/>
        <v>40.000157667475378</v>
      </c>
      <c r="BD7" s="219">
        <f t="shared" ca="1" si="2"/>
        <v>40.833654236833603</v>
      </c>
      <c r="BE7" s="219">
        <f t="shared" ca="1" si="2"/>
        <v>41.66701928454362</v>
      </c>
      <c r="BF7" s="219">
        <f t="shared" ca="1" si="2"/>
        <v>42.500525436500254</v>
      </c>
      <c r="BG7" s="219">
        <f t="shared" ca="1" si="2"/>
        <v>43.334119172187755</v>
      </c>
      <c r="BH7" s="219">
        <f t="shared" ca="1" si="2"/>
        <v>44.167605559207949</v>
      </c>
      <c r="BI7" s="219">
        <f t="shared" ca="1" si="2"/>
        <v>45.000490866928054</v>
      </c>
      <c r="BJ7" s="219">
        <f t="shared" ca="1" si="2"/>
        <v>45.83384736310159</v>
      </c>
      <c r="BK7" s="219">
        <f t="shared" ca="1" si="2"/>
        <v>46.667377698522806</v>
      </c>
      <c r="BL7" s="219">
        <f t="shared" ca="1" si="2"/>
        <v>47.500106361225477</v>
      </c>
      <c r="BM7" s="219">
        <f t="shared" ca="1" si="2"/>
        <v>48.333648890223259</v>
      </c>
      <c r="BN7" s="219">
        <f t="shared" ca="1" si="2"/>
        <v>49.167579183992657</v>
      </c>
      <c r="BO7" s="219">
        <f t="shared" ca="1" si="2"/>
        <v>50.000743584192051</v>
      </c>
      <c r="BP7" s="219">
        <f t="shared" ca="1" si="2"/>
        <v>50.833995774401025</v>
      </c>
      <c r="BQ7" s="219">
        <f t="shared" ca="1" si="2"/>
        <v>51.667218174725335</v>
      </c>
      <c r="BR7" s="219">
        <f t="shared" ca="1" si="2"/>
        <v>52.500218315704146</v>
      </c>
      <c r="BS7" s="219">
        <f t="shared" ca="1" si="2"/>
        <v>53.334205739956488</v>
      </c>
      <c r="BT7" s="219">
        <f t="shared" ca="1" si="2"/>
        <v>54.167640391302307</v>
      </c>
      <c r="BU7" s="219">
        <f t="shared" ref="BU7:EC7" ca="1" si="3">BU8*$ED11+(RAND()*0.001)</f>
        <v>55.000437440201082</v>
      </c>
      <c r="BV7" s="219">
        <f t="shared" ca="1" si="3"/>
        <v>55.834026665352361</v>
      </c>
      <c r="BW7" s="219">
        <f t="shared" ca="1" si="3"/>
        <v>56.667436122004631</v>
      </c>
      <c r="BX7" s="219">
        <f t="shared" ca="1" si="3"/>
        <v>57.500961435672245</v>
      </c>
      <c r="BY7" s="219">
        <f t="shared" ca="1" si="3"/>
        <v>58.334076787781932</v>
      </c>
      <c r="BZ7" s="219">
        <f t="shared" ca="1" si="3"/>
        <v>59.167012908931746</v>
      </c>
      <c r="CA7" s="219">
        <f t="shared" ca="1" si="3"/>
        <v>60.000738380295218</v>
      </c>
      <c r="CB7" s="219">
        <f t="shared" ca="1" si="3"/>
        <v>60.83339994442354</v>
      </c>
      <c r="CC7" s="219">
        <f t="shared" ca="1" si="3"/>
        <v>61.667382533955511</v>
      </c>
      <c r="CD7" s="219">
        <f t="shared" ca="1" si="3"/>
        <v>62.500373063541623</v>
      </c>
      <c r="CE7" s="219">
        <f t="shared" ca="1" si="3"/>
        <v>63.334017103648556</v>
      </c>
      <c r="CF7" s="219">
        <f t="shared" ca="1" si="3"/>
        <v>64.16700129954711</v>
      </c>
      <c r="CG7" s="219">
        <f t="shared" ca="1" si="3"/>
        <v>65.000549188506213</v>
      </c>
      <c r="CH7" s="219">
        <f t="shared" ca="1" si="3"/>
        <v>65.83422636342145</v>
      </c>
      <c r="CI7" s="219">
        <f t="shared" ca="1" si="3"/>
        <v>66.667113035773625</v>
      </c>
      <c r="CJ7" s="219">
        <f t="shared" ca="1" si="3"/>
        <v>67.500120403779945</v>
      </c>
      <c r="CK7" s="219">
        <f t="shared" ca="1" si="3"/>
        <v>68.333424738954221</v>
      </c>
      <c r="CL7" s="219">
        <f t="shared" ca="1" si="3"/>
        <v>69.167194514113092</v>
      </c>
      <c r="CM7" s="219">
        <f t="shared" ca="1" si="3"/>
        <v>70.000851934097369</v>
      </c>
      <c r="CN7" s="219">
        <f t="shared" ca="1" si="3"/>
        <v>70.8339409819921</v>
      </c>
      <c r="CO7" s="219">
        <f t="shared" ca="1" si="3"/>
        <v>71.667577018531759</v>
      </c>
      <c r="CP7" s="219">
        <f t="shared" ca="1" si="3"/>
        <v>72.500719509694093</v>
      </c>
      <c r="CQ7" s="219">
        <f t="shared" ca="1" si="3"/>
        <v>73.333698206402048</v>
      </c>
      <c r="CR7" s="219">
        <f t="shared" ca="1" si="3"/>
        <v>74.16749620548849</v>
      </c>
      <c r="CS7" s="219">
        <f t="shared" ca="1" si="3"/>
        <v>75.000807210919348</v>
      </c>
      <c r="CT7" s="219">
        <f t="shared" ca="1" si="3"/>
        <v>75.834185678054951</v>
      </c>
      <c r="CU7" s="219">
        <f t="shared" ca="1" si="3"/>
        <v>76.66752861776294</v>
      </c>
      <c r="CV7" s="219">
        <f t="shared" ca="1" si="3"/>
        <v>77.500375111837158</v>
      </c>
      <c r="CW7" s="219">
        <f t="shared" ca="1" si="3"/>
        <v>78.333394585077414</v>
      </c>
      <c r="CX7" s="219">
        <f t="shared" ca="1" si="3"/>
        <v>79.167020360037299</v>
      </c>
      <c r="CY7" s="219">
        <f t="shared" ca="1" si="3"/>
        <v>80.000891128494089</v>
      </c>
      <c r="CZ7" s="219">
        <f t="shared" ca="1" si="3"/>
        <v>80.834139919645182</v>
      </c>
      <c r="DA7" s="219">
        <f t="shared" ca="1" si="3"/>
        <v>81.667006889165506</v>
      </c>
      <c r="DB7" s="219">
        <f t="shared" ca="1" si="3"/>
        <v>82.500519162770146</v>
      </c>
      <c r="DC7" s="219">
        <f t="shared" ca="1" si="3"/>
        <v>83.334270758348282</v>
      </c>
      <c r="DD7" s="219">
        <f t="shared" ca="1" si="3"/>
        <v>84.167281958927219</v>
      </c>
      <c r="DE7" s="219">
        <f t="shared" ca="1" si="3"/>
        <v>85.000945756029708</v>
      </c>
      <c r="DF7" s="219">
        <f t="shared" ca="1" si="3"/>
        <v>85.833521226124319</v>
      </c>
      <c r="DG7" s="219">
        <f t="shared" ca="1" si="3"/>
        <v>86.667065435020973</v>
      </c>
      <c r="DH7" s="219">
        <f t="shared" ca="1" si="3"/>
        <v>87.500573835730208</v>
      </c>
      <c r="DI7" s="219">
        <f t="shared" ca="1" si="3"/>
        <v>88.334243975290406</v>
      </c>
      <c r="DJ7" s="219">
        <f t="shared" ca="1" si="3"/>
        <v>89.167191437951701</v>
      </c>
      <c r="DK7" s="219">
        <f t="shared" ca="1" si="3"/>
        <v>90.000099555998418</v>
      </c>
      <c r="DL7" s="219">
        <f t="shared" ca="1" si="3"/>
        <v>90.833585265547185</v>
      </c>
      <c r="DM7" s="219">
        <f t="shared" ca="1" si="3"/>
        <v>91.667181709171217</v>
      </c>
      <c r="DN7" s="219">
        <f t="shared" ca="1" si="3"/>
        <v>92.500071824119004</v>
      </c>
      <c r="DO7" s="219">
        <f t="shared" ca="1" si="3"/>
        <v>93.334052371262771</v>
      </c>
      <c r="DP7" s="219">
        <f t="shared" ca="1" si="3"/>
        <v>94.167040116294501</v>
      </c>
      <c r="DQ7" s="219">
        <f t="shared" ca="1" si="3"/>
        <v>95.000507094083062</v>
      </c>
      <c r="DR7" s="219">
        <f t="shared" ca="1" si="3"/>
        <v>95.83369559288704</v>
      </c>
      <c r="DS7" s="219">
        <f t="shared" ca="1" si="3"/>
        <v>96.667414017453453</v>
      </c>
      <c r="DT7" s="219">
        <f t="shared" ca="1" si="3"/>
        <v>97.500889132493327</v>
      </c>
      <c r="DU7" s="219">
        <f t="shared" ca="1" si="3"/>
        <v>98.333515664315769</v>
      </c>
      <c r="DV7" s="219">
        <f t="shared" ca="1" si="3"/>
        <v>99.166915047908986</v>
      </c>
      <c r="DW7" s="220">
        <f t="shared" ca="1" si="3"/>
        <v>100.00056404070114</v>
      </c>
      <c r="DX7" s="220">
        <f t="shared" ca="1" si="3"/>
        <v>100.83428576611068</v>
      </c>
      <c r="DY7" s="220">
        <f t="shared" ca="1" si="3"/>
        <v>101.66755229743302</v>
      </c>
      <c r="DZ7" s="220">
        <f t="shared" ca="1" si="3"/>
        <v>102.50052500389992</v>
      </c>
      <c r="EA7" s="220">
        <f t="shared" ca="1" si="3"/>
        <v>103.33391668914068</v>
      </c>
      <c r="EB7" s="220">
        <f t="shared" ca="1" si="3"/>
        <v>104.16740132959397</v>
      </c>
      <c r="EC7" s="220">
        <f t="shared" ca="1" si="3"/>
        <v>105.00041739679028</v>
      </c>
      <c r="ED7" s="221"/>
    </row>
    <row r="8" spans="1:134" s="222" customFormat="1" ht="11.25" hidden="1">
      <c r="A8" s="218"/>
      <c r="B8" s="219"/>
      <c r="C8" s="219"/>
      <c r="D8" s="219"/>
      <c r="E8" s="219"/>
      <c r="F8" s="219"/>
      <c r="G8" s="219"/>
      <c r="H8" s="219">
        <v>1</v>
      </c>
      <c r="I8" s="219">
        <v>2</v>
      </c>
      <c r="J8" s="219">
        <v>3</v>
      </c>
      <c r="K8" s="219">
        <v>4</v>
      </c>
      <c r="L8" s="219">
        <v>5</v>
      </c>
      <c r="M8" s="219">
        <v>6</v>
      </c>
      <c r="N8" s="219">
        <v>7</v>
      </c>
      <c r="O8" s="219">
        <v>8</v>
      </c>
      <c r="P8" s="219">
        <v>9</v>
      </c>
      <c r="Q8" s="219">
        <v>10</v>
      </c>
      <c r="R8" s="219">
        <v>11</v>
      </c>
      <c r="S8" s="219">
        <v>12</v>
      </c>
      <c r="T8" s="219">
        <v>13</v>
      </c>
      <c r="U8" s="219">
        <v>14</v>
      </c>
      <c r="V8" s="219">
        <v>15</v>
      </c>
      <c r="W8" s="219">
        <v>16</v>
      </c>
      <c r="X8" s="219">
        <v>17</v>
      </c>
      <c r="Y8" s="219">
        <v>18</v>
      </c>
      <c r="Z8" s="219">
        <v>19</v>
      </c>
      <c r="AA8" s="219">
        <v>20</v>
      </c>
      <c r="AB8" s="219">
        <v>21</v>
      </c>
      <c r="AC8" s="219">
        <v>22</v>
      </c>
      <c r="AD8" s="219">
        <v>23</v>
      </c>
      <c r="AE8" s="219">
        <v>24</v>
      </c>
      <c r="AF8" s="219">
        <v>25</v>
      </c>
      <c r="AG8" s="219">
        <v>26</v>
      </c>
      <c r="AH8" s="219">
        <v>27</v>
      </c>
      <c r="AI8" s="219">
        <v>28</v>
      </c>
      <c r="AJ8" s="219">
        <v>29</v>
      </c>
      <c r="AK8" s="219">
        <v>30</v>
      </c>
      <c r="AL8" s="219">
        <v>31</v>
      </c>
      <c r="AM8" s="219">
        <v>32</v>
      </c>
      <c r="AN8" s="219">
        <v>33</v>
      </c>
      <c r="AO8" s="219">
        <v>34</v>
      </c>
      <c r="AP8" s="219">
        <v>35</v>
      </c>
      <c r="AQ8" s="219">
        <v>36</v>
      </c>
      <c r="AR8" s="219">
        <v>37</v>
      </c>
      <c r="AS8" s="219">
        <v>38</v>
      </c>
      <c r="AT8" s="219">
        <v>39</v>
      </c>
      <c r="AU8" s="219">
        <v>40</v>
      </c>
      <c r="AV8" s="219">
        <v>41</v>
      </c>
      <c r="AW8" s="219">
        <v>42</v>
      </c>
      <c r="AX8" s="219">
        <v>43</v>
      </c>
      <c r="AY8" s="219">
        <v>44</v>
      </c>
      <c r="AZ8" s="219">
        <v>45</v>
      </c>
      <c r="BA8" s="219">
        <v>46</v>
      </c>
      <c r="BB8" s="219">
        <v>47</v>
      </c>
      <c r="BC8" s="219">
        <v>48</v>
      </c>
      <c r="BD8" s="219">
        <v>49</v>
      </c>
      <c r="BE8" s="219">
        <v>50</v>
      </c>
      <c r="BF8" s="219">
        <v>51</v>
      </c>
      <c r="BG8" s="219">
        <v>52</v>
      </c>
      <c r="BH8" s="219">
        <v>53</v>
      </c>
      <c r="BI8" s="219">
        <v>54</v>
      </c>
      <c r="BJ8" s="219">
        <v>55</v>
      </c>
      <c r="BK8" s="219">
        <v>56</v>
      </c>
      <c r="BL8" s="219">
        <v>57</v>
      </c>
      <c r="BM8" s="219">
        <v>58</v>
      </c>
      <c r="BN8" s="219">
        <v>59</v>
      </c>
      <c r="BO8" s="219">
        <v>60</v>
      </c>
      <c r="BP8" s="219">
        <v>61</v>
      </c>
      <c r="BQ8" s="219">
        <v>62</v>
      </c>
      <c r="BR8" s="219">
        <v>63</v>
      </c>
      <c r="BS8" s="219">
        <v>64</v>
      </c>
      <c r="BT8" s="219">
        <v>65</v>
      </c>
      <c r="BU8" s="219">
        <v>66</v>
      </c>
      <c r="BV8" s="219">
        <v>67</v>
      </c>
      <c r="BW8" s="219">
        <v>68</v>
      </c>
      <c r="BX8" s="219">
        <v>69</v>
      </c>
      <c r="BY8" s="219">
        <v>70</v>
      </c>
      <c r="BZ8" s="219">
        <v>71</v>
      </c>
      <c r="CA8" s="219">
        <v>72</v>
      </c>
      <c r="CB8" s="219">
        <v>73</v>
      </c>
      <c r="CC8" s="219">
        <v>74</v>
      </c>
      <c r="CD8" s="219">
        <v>75</v>
      </c>
      <c r="CE8" s="219">
        <v>76</v>
      </c>
      <c r="CF8" s="219">
        <v>77</v>
      </c>
      <c r="CG8" s="219">
        <v>78</v>
      </c>
      <c r="CH8" s="219">
        <v>79</v>
      </c>
      <c r="CI8" s="219">
        <v>80</v>
      </c>
      <c r="CJ8" s="219">
        <v>81</v>
      </c>
      <c r="CK8" s="219">
        <v>82</v>
      </c>
      <c r="CL8" s="219">
        <v>83</v>
      </c>
      <c r="CM8" s="219">
        <v>84</v>
      </c>
      <c r="CN8" s="219">
        <v>85</v>
      </c>
      <c r="CO8" s="219">
        <v>86</v>
      </c>
      <c r="CP8" s="219">
        <v>87</v>
      </c>
      <c r="CQ8" s="219">
        <v>88</v>
      </c>
      <c r="CR8" s="219">
        <v>89</v>
      </c>
      <c r="CS8" s="219">
        <v>90</v>
      </c>
      <c r="CT8" s="219">
        <v>91</v>
      </c>
      <c r="CU8" s="219">
        <v>92</v>
      </c>
      <c r="CV8" s="219">
        <v>93</v>
      </c>
      <c r="CW8" s="219">
        <v>94</v>
      </c>
      <c r="CX8" s="219">
        <v>95</v>
      </c>
      <c r="CY8" s="219">
        <v>96</v>
      </c>
      <c r="CZ8" s="219">
        <v>97</v>
      </c>
      <c r="DA8" s="219">
        <v>98</v>
      </c>
      <c r="DB8" s="219">
        <v>99</v>
      </c>
      <c r="DC8" s="219">
        <v>100</v>
      </c>
      <c r="DD8" s="219">
        <v>101</v>
      </c>
      <c r="DE8" s="219">
        <v>102</v>
      </c>
      <c r="DF8" s="219">
        <v>103</v>
      </c>
      <c r="DG8" s="219">
        <v>104</v>
      </c>
      <c r="DH8" s="219">
        <v>105</v>
      </c>
      <c r="DI8" s="219">
        <v>106</v>
      </c>
      <c r="DJ8" s="219">
        <v>107</v>
      </c>
      <c r="DK8" s="219">
        <v>108</v>
      </c>
      <c r="DL8" s="219">
        <v>109</v>
      </c>
      <c r="DM8" s="219">
        <v>110</v>
      </c>
      <c r="DN8" s="219">
        <v>111</v>
      </c>
      <c r="DO8" s="219">
        <v>112</v>
      </c>
      <c r="DP8" s="219">
        <v>113</v>
      </c>
      <c r="DQ8" s="219">
        <v>114</v>
      </c>
      <c r="DR8" s="219">
        <v>115</v>
      </c>
      <c r="DS8" s="219">
        <v>116</v>
      </c>
      <c r="DT8" s="219">
        <v>117</v>
      </c>
      <c r="DU8" s="219">
        <v>118</v>
      </c>
      <c r="DV8" s="219">
        <v>119</v>
      </c>
      <c r="DW8" s="220">
        <v>120</v>
      </c>
      <c r="DX8" s="220">
        <v>121</v>
      </c>
      <c r="DY8" s="220">
        <v>122</v>
      </c>
      <c r="DZ8" s="220">
        <v>123</v>
      </c>
      <c r="EA8" s="220">
        <v>124</v>
      </c>
      <c r="EB8" s="220">
        <v>125</v>
      </c>
      <c r="EC8" s="220">
        <v>126</v>
      </c>
      <c r="ED8" s="221"/>
    </row>
    <row r="9" spans="1:134">
      <c r="A9" s="374"/>
      <c r="B9" s="375"/>
      <c r="C9" s="375"/>
      <c r="D9" s="375"/>
      <c r="E9" s="375"/>
      <c r="F9" s="375"/>
      <c r="G9" s="376"/>
      <c r="H9" s="374" t="str">
        <f>"Operation Time ("&amp;'A3'!D19&amp;")"</f>
        <v>Operation Time (Seconds)</v>
      </c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  <c r="U9" s="375"/>
      <c r="V9" s="375"/>
      <c r="W9" s="375"/>
      <c r="X9" s="375"/>
      <c r="Y9" s="375"/>
      <c r="Z9" s="375"/>
      <c r="AA9" s="375"/>
      <c r="AB9" s="375"/>
      <c r="AC9" s="375"/>
      <c r="AD9" s="375"/>
      <c r="AE9" s="375"/>
      <c r="AF9" s="375"/>
      <c r="AG9" s="375"/>
      <c r="AH9" s="375"/>
      <c r="AI9" s="375"/>
      <c r="AJ9" s="375"/>
      <c r="AK9" s="375"/>
      <c r="AL9" s="375"/>
      <c r="AM9" s="375"/>
      <c r="AN9" s="375"/>
      <c r="AO9" s="375"/>
      <c r="AP9" s="375"/>
      <c r="AQ9" s="375"/>
      <c r="AR9" s="375"/>
      <c r="AS9" s="375"/>
      <c r="AT9" s="375"/>
      <c r="AU9" s="375"/>
      <c r="AV9" s="375"/>
      <c r="AW9" s="375"/>
      <c r="AX9" s="375"/>
      <c r="AY9" s="375"/>
      <c r="AZ9" s="375"/>
      <c r="BA9" s="375"/>
      <c r="BB9" s="375"/>
      <c r="BC9" s="375"/>
      <c r="BD9" s="375"/>
      <c r="BE9" s="375"/>
      <c r="BF9" s="375"/>
      <c r="BG9" s="375"/>
      <c r="BH9" s="375"/>
      <c r="BI9" s="375"/>
      <c r="BJ9" s="375"/>
      <c r="BK9" s="375"/>
      <c r="BL9" s="375"/>
      <c r="BM9" s="375"/>
      <c r="BN9" s="375"/>
      <c r="BO9" s="375"/>
      <c r="BP9" s="223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  <c r="CM9" s="224"/>
      <c r="CN9" s="224"/>
      <c r="CO9" s="224"/>
      <c r="CP9" s="224"/>
      <c r="CQ9" s="224"/>
      <c r="CR9" s="224"/>
      <c r="CS9" s="224"/>
      <c r="CT9" s="224"/>
      <c r="CU9" s="224"/>
      <c r="CV9" s="224"/>
      <c r="CW9" s="224"/>
      <c r="CX9" s="224"/>
      <c r="CY9" s="224"/>
      <c r="CZ9" s="224"/>
      <c r="DA9" s="224"/>
      <c r="DB9" s="224"/>
      <c r="DC9" s="224"/>
      <c r="DD9" s="224"/>
      <c r="DE9" s="224"/>
      <c r="DF9" s="224"/>
      <c r="DG9" s="223"/>
      <c r="DH9" s="223"/>
      <c r="DI9" s="223"/>
      <c r="DJ9" s="223"/>
      <c r="DK9" s="223"/>
      <c r="DL9" s="223"/>
      <c r="DM9" s="223"/>
      <c r="DN9" s="223"/>
      <c r="DO9" s="223"/>
      <c r="DP9" s="223"/>
      <c r="DQ9" s="223"/>
      <c r="DR9" s="223"/>
      <c r="DS9" s="223"/>
      <c r="DT9" s="223"/>
      <c r="DU9" s="223"/>
      <c r="DV9" s="223"/>
      <c r="DW9" s="225"/>
      <c r="DX9" s="225"/>
      <c r="DY9" s="225"/>
      <c r="DZ9" s="225"/>
      <c r="EA9" s="225"/>
      <c r="EB9" s="225"/>
      <c r="EC9" s="226"/>
    </row>
    <row r="10" spans="1:134">
      <c r="A10" s="366" t="s">
        <v>59</v>
      </c>
      <c r="B10" s="366"/>
      <c r="C10" s="366" t="s">
        <v>75</v>
      </c>
      <c r="D10" s="366"/>
      <c r="E10" s="366"/>
      <c r="F10" s="366"/>
      <c r="G10" s="366"/>
      <c r="H10" s="359">
        <f>J8*$ED11</f>
        <v>2.5</v>
      </c>
      <c r="I10" s="359"/>
      <c r="J10" s="359"/>
      <c r="K10" s="359"/>
      <c r="L10" s="359"/>
      <c r="M10" s="227"/>
      <c r="N10" s="359">
        <f>P8*$ED11</f>
        <v>7.5</v>
      </c>
      <c r="O10" s="359"/>
      <c r="P10" s="359"/>
      <c r="Q10" s="359"/>
      <c r="R10" s="359"/>
      <c r="S10" s="359">
        <f>U8*$ED11</f>
        <v>11.666666666666668</v>
      </c>
      <c r="T10" s="359"/>
      <c r="U10" s="359"/>
      <c r="V10" s="359"/>
      <c r="W10" s="359"/>
      <c r="X10" s="359">
        <f>Z8*$ED11</f>
        <v>15.833333333333334</v>
      </c>
      <c r="Y10" s="359"/>
      <c r="Z10" s="359"/>
      <c r="AA10" s="359"/>
      <c r="AB10" s="359"/>
      <c r="AC10" s="359">
        <f>AE8*$ED11</f>
        <v>20</v>
      </c>
      <c r="AD10" s="359"/>
      <c r="AE10" s="359"/>
      <c r="AF10" s="359"/>
      <c r="AG10" s="359"/>
      <c r="AH10" s="359">
        <f>AJ8*$ED11</f>
        <v>24.166666666666668</v>
      </c>
      <c r="AI10" s="359"/>
      <c r="AJ10" s="359"/>
      <c r="AK10" s="359"/>
      <c r="AL10" s="359"/>
      <c r="AM10" s="359">
        <f>AO8*$ED11</f>
        <v>28.333333333333336</v>
      </c>
      <c r="AN10" s="359"/>
      <c r="AO10" s="359"/>
      <c r="AP10" s="359"/>
      <c r="AQ10" s="359"/>
      <c r="AR10" s="359">
        <f>AT8*$ED11</f>
        <v>32.5</v>
      </c>
      <c r="AS10" s="359"/>
      <c r="AT10" s="359"/>
      <c r="AU10" s="359"/>
      <c r="AV10" s="359"/>
      <c r="AW10" s="359">
        <f>AY8*$ED11</f>
        <v>36.666666666666671</v>
      </c>
      <c r="AX10" s="359"/>
      <c r="AY10" s="359"/>
      <c r="AZ10" s="359"/>
      <c r="BA10" s="359"/>
      <c r="BB10" s="359">
        <f>BD8*$ED11</f>
        <v>40.833333333333336</v>
      </c>
      <c r="BC10" s="359"/>
      <c r="BD10" s="359"/>
      <c r="BE10" s="359"/>
      <c r="BF10" s="359"/>
      <c r="BG10" s="359">
        <f>BI8*$ED11</f>
        <v>45</v>
      </c>
      <c r="BH10" s="359"/>
      <c r="BI10" s="359"/>
      <c r="BJ10" s="359"/>
      <c r="BK10" s="359"/>
      <c r="BL10" s="359">
        <f>BN8*$ED11</f>
        <v>49.166666666666671</v>
      </c>
      <c r="BM10" s="359"/>
      <c r="BN10" s="359"/>
      <c r="BO10" s="359"/>
      <c r="BP10" s="359"/>
      <c r="BQ10" s="359">
        <f>BS8*$ED11</f>
        <v>53.333333333333336</v>
      </c>
      <c r="BR10" s="359"/>
      <c r="BS10" s="359"/>
      <c r="BT10" s="359"/>
      <c r="BU10" s="359"/>
      <c r="BV10" s="359">
        <f>BX8*$ED11</f>
        <v>57.5</v>
      </c>
      <c r="BW10" s="359"/>
      <c r="BX10" s="359"/>
      <c r="BY10" s="359"/>
      <c r="BZ10" s="359"/>
      <c r="CA10" s="359">
        <f>CC8*$ED11</f>
        <v>61.666666666666671</v>
      </c>
      <c r="CB10" s="359"/>
      <c r="CC10" s="359"/>
      <c r="CD10" s="359"/>
      <c r="CE10" s="359"/>
      <c r="CF10" s="359">
        <f>CH8*$ED11</f>
        <v>65.833333333333343</v>
      </c>
      <c r="CG10" s="359"/>
      <c r="CH10" s="359"/>
      <c r="CI10" s="359"/>
      <c r="CJ10" s="359"/>
      <c r="CK10" s="359">
        <f>CM8*$ED11</f>
        <v>70</v>
      </c>
      <c r="CL10" s="359"/>
      <c r="CM10" s="359"/>
      <c r="CN10" s="359"/>
      <c r="CO10" s="359"/>
      <c r="CP10" s="359">
        <f>CR8*$ED11</f>
        <v>74.166666666666671</v>
      </c>
      <c r="CQ10" s="359"/>
      <c r="CR10" s="359"/>
      <c r="CS10" s="359"/>
      <c r="CT10" s="359"/>
      <c r="CU10" s="359">
        <f>CW8*$ED11</f>
        <v>78.333333333333343</v>
      </c>
      <c r="CV10" s="359"/>
      <c r="CW10" s="359"/>
      <c r="CX10" s="359"/>
      <c r="CY10" s="359"/>
      <c r="CZ10" s="359">
        <f>DB8*$ED11</f>
        <v>82.5</v>
      </c>
      <c r="DA10" s="359"/>
      <c r="DB10" s="359"/>
      <c r="DC10" s="359"/>
      <c r="DD10" s="359"/>
      <c r="DE10" s="359">
        <f>DG8*$ED11</f>
        <v>86.666666666666671</v>
      </c>
      <c r="DF10" s="359"/>
      <c r="DG10" s="359"/>
      <c r="DH10" s="359"/>
      <c r="DI10" s="359"/>
      <c r="DJ10" s="359">
        <f>DL8*$ED11</f>
        <v>90.833333333333343</v>
      </c>
      <c r="DK10" s="359"/>
      <c r="DL10" s="359"/>
      <c r="DM10" s="359"/>
      <c r="DN10" s="359"/>
      <c r="DO10" s="359">
        <f>DQ8*$ED11</f>
        <v>95</v>
      </c>
      <c r="DP10" s="359"/>
      <c r="DQ10" s="359"/>
      <c r="DR10" s="359"/>
      <c r="DS10" s="359"/>
      <c r="DT10" s="359">
        <f>DV8*$ED11</f>
        <v>99.166666666666671</v>
      </c>
      <c r="DU10" s="359"/>
      <c r="DV10" s="359"/>
      <c r="DW10" s="359"/>
      <c r="DX10" s="359"/>
      <c r="DY10" s="359">
        <f>EA8*$ED11</f>
        <v>103.33333333333334</v>
      </c>
      <c r="DZ10" s="359"/>
      <c r="EA10" s="359"/>
      <c r="EB10" s="359"/>
      <c r="EC10" s="360"/>
    </row>
    <row r="11" spans="1:134" ht="14.1" customHeight="1">
      <c r="A11" s="228"/>
      <c r="B11" s="229" t="s">
        <v>91</v>
      </c>
      <c r="C11" s="229" t="s">
        <v>77</v>
      </c>
      <c r="D11" s="229" t="s">
        <v>73</v>
      </c>
      <c r="E11" s="229" t="s">
        <v>61</v>
      </c>
      <c r="F11" s="230" t="s">
        <v>76</v>
      </c>
      <c r="G11" s="231" t="s">
        <v>60</v>
      </c>
      <c r="H11" s="232"/>
      <c r="I11" s="233"/>
      <c r="J11" s="233"/>
      <c r="K11" s="233"/>
      <c r="L11" s="233"/>
      <c r="M11" s="233"/>
      <c r="N11" s="233"/>
      <c r="O11" s="233"/>
      <c r="P11" s="234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3"/>
      <c r="CN11" s="233"/>
      <c r="CO11" s="233"/>
      <c r="CP11" s="233"/>
      <c r="CQ11" s="233"/>
      <c r="CR11" s="233"/>
      <c r="CS11" s="233"/>
      <c r="CT11" s="233"/>
      <c r="CU11" s="233"/>
      <c r="CV11" s="233"/>
      <c r="CW11" s="233"/>
      <c r="CX11" s="233"/>
      <c r="CY11" s="233"/>
      <c r="CZ11" s="233"/>
      <c r="DA11" s="233"/>
      <c r="DB11" s="233"/>
      <c r="DC11" s="233"/>
      <c r="DD11" s="233"/>
      <c r="DE11" s="233"/>
      <c r="DF11" s="233"/>
      <c r="DG11" s="233"/>
      <c r="DH11" s="233"/>
      <c r="DI11" s="233"/>
      <c r="DJ11" s="233"/>
      <c r="DK11" s="233"/>
      <c r="DL11" s="233"/>
      <c r="DM11" s="233"/>
      <c r="DN11" s="233"/>
      <c r="DO11" s="233"/>
      <c r="DP11" s="233"/>
      <c r="DQ11" s="233"/>
      <c r="DR11" s="233"/>
      <c r="DS11" s="233"/>
      <c r="DT11" s="233"/>
      <c r="DU11" s="233"/>
      <c r="DV11" s="233"/>
      <c r="DW11" s="233"/>
      <c r="DX11" s="233"/>
      <c r="DY11" s="233"/>
      <c r="DZ11" s="233"/>
      <c r="EA11" s="233"/>
      <c r="EB11" s="233"/>
      <c r="EC11" s="235"/>
      <c r="ED11" s="197">
        <f>(MAX(AN3,H42)*1.05*DP5)/MAX(H8:EC8)</f>
        <v>0.83333333333333337</v>
      </c>
    </row>
    <row r="12" spans="1:134" ht="14.1" customHeight="1">
      <c r="A12" s="236">
        <v>1</v>
      </c>
      <c r="B12" s="265" t="s">
        <v>86</v>
      </c>
      <c r="C12" s="237">
        <v>0</v>
      </c>
      <c r="D12" s="237">
        <v>0</v>
      </c>
      <c r="E12" s="237">
        <v>0</v>
      </c>
      <c r="F12" s="237">
        <v>0</v>
      </c>
      <c r="G12" s="237">
        <v>0</v>
      </c>
      <c r="H12" s="238">
        <f t="shared" ref="H12:BS12" si="4">IF($C12&gt;$ED$11*H$8,1,IF($C12+$D12+$E12+$F12&gt;$ED$11*H$8,2,IF($C12+$D12+$E12+$F12+$G12&gt;$ED$11*H$8,3,0)))</f>
        <v>0</v>
      </c>
      <c r="I12" s="238">
        <f t="shared" si="4"/>
        <v>0</v>
      </c>
      <c r="J12" s="238">
        <f t="shared" si="4"/>
        <v>0</v>
      </c>
      <c r="K12" s="238">
        <f t="shared" si="4"/>
        <v>0</v>
      </c>
      <c r="L12" s="238">
        <f t="shared" si="4"/>
        <v>0</v>
      </c>
      <c r="M12" s="238">
        <f t="shared" si="4"/>
        <v>0</v>
      </c>
      <c r="N12" s="238">
        <f t="shared" si="4"/>
        <v>0</v>
      </c>
      <c r="O12" s="238">
        <f t="shared" si="4"/>
        <v>0</v>
      </c>
      <c r="P12" s="238">
        <f t="shared" si="4"/>
        <v>0</v>
      </c>
      <c r="Q12" s="238">
        <f t="shared" si="4"/>
        <v>0</v>
      </c>
      <c r="R12" s="238">
        <f t="shared" si="4"/>
        <v>0</v>
      </c>
      <c r="S12" s="238">
        <f t="shared" si="4"/>
        <v>0</v>
      </c>
      <c r="T12" s="238">
        <f t="shared" si="4"/>
        <v>0</v>
      </c>
      <c r="U12" s="238">
        <f t="shared" si="4"/>
        <v>0</v>
      </c>
      <c r="V12" s="238">
        <f t="shared" si="4"/>
        <v>0</v>
      </c>
      <c r="W12" s="238">
        <f t="shared" si="4"/>
        <v>0</v>
      </c>
      <c r="X12" s="238">
        <f t="shared" si="4"/>
        <v>0</v>
      </c>
      <c r="Y12" s="238">
        <f t="shared" si="4"/>
        <v>0</v>
      </c>
      <c r="Z12" s="238">
        <f t="shared" si="4"/>
        <v>0</v>
      </c>
      <c r="AA12" s="238">
        <f t="shared" si="4"/>
        <v>0</v>
      </c>
      <c r="AB12" s="238">
        <f t="shared" si="4"/>
        <v>0</v>
      </c>
      <c r="AC12" s="238">
        <f t="shared" si="4"/>
        <v>0</v>
      </c>
      <c r="AD12" s="238">
        <f t="shared" si="4"/>
        <v>0</v>
      </c>
      <c r="AE12" s="238">
        <f t="shared" si="4"/>
        <v>0</v>
      </c>
      <c r="AF12" s="238">
        <f t="shared" si="4"/>
        <v>0</v>
      </c>
      <c r="AG12" s="238">
        <f t="shared" si="4"/>
        <v>0</v>
      </c>
      <c r="AH12" s="238">
        <f t="shared" si="4"/>
        <v>0</v>
      </c>
      <c r="AI12" s="238">
        <f t="shared" si="4"/>
        <v>0</v>
      </c>
      <c r="AJ12" s="238">
        <f t="shared" si="4"/>
        <v>0</v>
      </c>
      <c r="AK12" s="238">
        <f t="shared" si="4"/>
        <v>0</v>
      </c>
      <c r="AL12" s="238">
        <f t="shared" si="4"/>
        <v>0</v>
      </c>
      <c r="AM12" s="238">
        <f t="shared" si="4"/>
        <v>0</v>
      </c>
      <c r="AN12" s="238">
        <f t="shared" si="4"/>
        <v>0</v>
      </c>
      <c r="AO12" s="238">
        <f t="shared" si="4"/>
        <v>0</v>
      </c>
      <c r="AP12" s="238">
        <f t="shared" si="4"/>
        <v>0</v>
      </c>
      <c r="AQ12" s="238">
        <f t="shared" si="4"/>
        <v>0</v>
      </c>
      <c r="AR12" s="238">
        <f t="shared" si="4"/>
        <v>0</v>
      </c>
      <c r="AS12" s="238">
        <f t="shared" si="4"/>
        <v>0</v>
      </c>
      <c r="AT12" s="238">
        <f t="shared" si="4"/>
        <v>0</v>
      </c>
      <c r="AU12" s="238">
        <f t="shared" si="4"/>
        <v>0</v>
      </c>
      <c r="AV12" s="238">
        <f t="shared" si="4"/>
        <v>0</v>
      </c>
      <c r="AW12" s="238">
        <f t="shared" si="4"/>
        <v>0</v>
      </c>
      <c r="AX12" s="238">
        <f t="shared" si="4"/>
        <v>0</v>
      </c>
      <c r="AY12" s="238">
        <f t="shared" si="4"/>
        <v>0</v>
      </c>
      <c r="AZ12" s="238">
        <f t="shared" si="4"/>
        <v>0</v>
      </c>
      <c r="BA12" s="238">
        <f t="shared" si="4"/>
        <v>0</v>
      </c>
      <c r="BB12" s="238">
        <f t="shared" si="4"/>
        <v>0</v>
      </c>
      <c r="BC12" s="238">
        <f t="shared" si="4"/>
        <v>0</v>
      </c>
      <c r="BD12" s="238">
        <f t="shared" si="4"/>
        <v>0</v>
      </c>
      <c r="BE12" s="238">
        <f t="shared" si="4"/>
        <v>0</v>
      </c>
      <c r="BF12" s="238">
        <f t="shared" si="4"/>
        <v>0</v>
      </c>
      <c r="BG12" s="238">
        <f t="shared" si="4"/>
        <v>0</v>
      </c>
      <c r="BH12" s="238">
        <f t="shared" si="4"/>
        <v>0</v>
      </c>
      <c r="BI12" s="238">
        <f t="shared" si="4"/>
        <v>0</v>
      </c>
      <c r="BJ12" s="238">
        <f t="shared" si="4"/>
        <v>0</v>
      </c>
      <c r="BK12" s="238">
        <f t="shared" si="4"/>
        <v>0</v>
      </c>
      <c r="BL12" s="238">
        <f t="shared" si="4"/>
        <v>0</v>
      </c>
      <c r="BM12" s="238">
        <f t="shared" si="4"/>
        <v>0</v>
      </c>
      <c r="BN12" s="238">
        <f t="shared" si="4"/>
        <v>0</v>
      </c>
      <c r="BO12" s="238">
        <f t="shared" si="4"/>
        <v>0</v>
      </c>
      <c r="BP12" s="238">
        <f t="shared" si="4"/>
        <v>0</v>
      </c>
      <c r="BQ12" s="238">
        <f t="shared" si="4"/>
        <v>0</v>
      </c>
      <c r="BR12" s="238">
        <f t="shared" si="4"/>
        <v>0</v>
      </c>
      <c r="BS12" s="238">
        <f t="shared" si="4"/>
        <v>0</v>
      </c>
      <c r="BT12" s="238">
        <f t="shared" ref="BT12:EC12" si="5">IF($C12&gt;$ED$11*BT$8,1,IF($C12+$D12+$E12+$F12&gt;$ED$11*BT$8,2,IF($C12+$D12+$E12+$F12+$G12&gt;$ED$11*BT$8,3,0)))</f>
        <v>0</v>
      </c>
      <c r="BU12" s="238">
        <f t="shared" si="5"/>
        <v>0</v>
      </c>
      <c r="BV12" s="238">
        <f t="shared" si="5"/>
        <v>0</v>
      </c>
      <c r="BW12" s="238">
        <f t="shared" si="5"/>
        <v>0</v>
      </c>
      <c r="BX12" s="238">
        <f t="shared" si="5"/>
        <v>0</v>
      </c>
      <c r="BY12" s="238">
        <f t="shared" si="5"/>
        <v>0</v>
      </c>
      <c r="BZ12" s="238">
        <f t="shared" si="5"/>
        <v>0</v>
      </c>
      <c r="CA12" s="238">
        <f t="shared" si="5"/>
        <v>0</v>
      </c>
      <c r="CB12" s="238">
        <f t="shared" si="5"/>
        <v>0</v>
      </c>
      <c r="CC12" s="238">
        <f t="shared" si="5"/>
        <v>0</v>
      </c>
      <c r="CD12" s="238">
        <f t="shared" si="5"/>
        <v>0</v>
      </c>
      <c r="CE12" s="238">
        <f t="shared" si="5"/>
        <v>0</v>
      </c>
      <c r="CF12" s="238">
        <f t="shared" si="5"/>
        <v>0</v>
      </c>
      <c r="CG12" s="238">
        <f t="shared" si="5"/>
        <v>0</v>
      </c>
      <c r="CH12" s="238">
        <f t="shared" si="5"/>
        <v>0</v>
      </c>
      <c r="CI12" s="238">
        <f t="shared" si="5"/>
        <v>0</v>
      </c>
      <c r="CJ12" s="238">
        <f t="shared" si="5"/>
        <v>0</v>
      </c>
      <c r="CK12" s="238">
        <f t="shared" si="5"/>
        <v>0</v>
      </c>
      <c r="CL12" s="238">
        <f t="shared" si="5"/>
        <v>0</v>
      </c>
      <c r="CM12" s="238">
        <f t="shared" si="5"/>
        <v>0</v>
      </c>
      <c r="CN12" s="238">
        <f t="shared" si="5"/>
        <v>0</v>
      </c>
      <c r="CO12" s="238">
        <f t="shared" si="5"/>
        <v>0</v>
      </c>
      <c r="CP12" s="238">
        <f t="shared" si="5"/>
        <v>0</v>
      </c>
      <c r="CQ12" s="238">
        <f t="shared" si="5"/>
        <v>0</v>
      </c>
      <c r="CR12" s="238">
        <f t="shared" si="5"/>
        <v>0</v>
      </c>
      <c r="CS12" s="238">
        <f t="shared" si="5"/>
        <v>0</v>
      </c>
      <c r="CT12" s="238">
        <f t="shared" si="5"/>
        <v>0</v>
      </c>
      <c r="CU12" s="238">
        <f t="shared" si="5"/>
        <v>0</v>
      </c>
      <c r="CV12" s="238">
        <f t="shared" si="5"/>
        <v>0</v>
      </c>
      <c r="CW12" s="238">
        <f t="shared" si="5"/>
        <v>0</v>
      </c>
      <c r="CX12" s="238">
        <f t="shared" si="5"/>
        <v>0</v>
      </c>
      <c r="CY12" s="238">
        <f t="shared" si="5"/>
        <v>0</v>
      </c>
      <c r="CZ12" s="238">
        <f t="shared" si="5"/>
        <v>0</v>
      </c>
      <c r="DA12" s="238">
        <f t="shared" si="5"/>
        <v>0</v>
      </c>
      <c r="DB12" s="238">
        <f t="shared" si="5"/>
        <v>0</v>
      </c>
      <c r="DC12" s="238">
        <f t="shared" si="5"/>
        <v>0</v>
      </c>
      <c r="DD12" s="238">
        <f t="shared" si="5"/>
        <v>0</v>
      </c>
      <c r="DE12" s="238">
        <f t="shared" si="5"/>
        <v>0</v>
      </c>
      <c r="DF12" s="238">
        <f t="shared" si="5"/>
        <v>0</v>
      </c>
      <c r="DG12" s="238">
        <f t="shared" si="5"/>
        <v>0</v>
      </c>
      <c r="DH12" s="238">
        <f t="shared" si="5"/>
        <v>0</v>
      </c>
      <c r="DI12" s="238">
        <f t="shared" si="5"/>
        <v>0</v>
      </c>
      <c r="DJ12" s="238">
        <f t="shared" si="5"/>
        <v>0</v>
      </c>
      <c r="DK12" s="238">
        <f t="shared" si="5"/>
        <v>0</v>
      </c>
      <c r="DL12" s="238">
        <f t="shared" si="5"/>
        <v>0</v>
      </c>
      <c r="DM12" s="238">
        <f t="shared" si="5"/>
        <v>0</v>
      </c>
      <c r="DN12" s="238">
        <f t="shared" si="5"/>
        <v>0</v>
      </c>
      <c r="DO12" s="238">
        <f t="shared" si="5"/>
        <v>0</v>
      </c>
      <c r="DP12" s="238">
        <f t="shared" si="5"/>
        <v>0</v>
      </c>
      <c r="DQ12" s="238">
        <f t="shared" si="5"/>
        <v>0</v>
      </c>
      <c r="DR12" s="238">
        <f t="shared" si="5"/>
        <v>0</v>
      </c>
      <c r="DS12" s="238">
        <f t="shared" si="5"/>
        <v>0</v>
      </c>
      <c r="DT12" s="238">
        <f t="shared" si="5"/>
        <v>0</v>
      </c>
      <c r="DU12" s="238">
        <f t="shared" si="5"/>
        <v>0</v>
      </c>
      <c r="DV12" s="238">
        <f t="shared" si="5"/>
        <v>0</v>
      </c>
      <c r="DW12" s="238">
        <f t="shared" si="5"/>
        <v>0</v>
      </c>
      <c r="DX12" s="238">
        <f t="shared" si="5"/>
        <v>0</v>
      </c>
      <c r="DY12" s="238">
        <f t="shared" si="5"/>
        <v>0</v>
      </c>
      <c r="DZ12" s="238">
        <f t="shared" si="5"/>
        <v>0</v>
      </c>
      <c r="EA12" s="238">
        <f t="shared" si="5"/>
        <v>0</v>
      </c>
      <c r="EB12" s="238">
        <f t="shared" si="5"/>
        <v>0</v>
      </c>
      <c r="EC12" s="238">
        <f t="shared" si="5"/>
        <v>0</v>
      </c>
      <c r="ED12" s="197">
        <f>SUM($C$12:$F12)</f>
        <v>0</v>
      </c>
    </row>
    <row r="13" spans="1:134" ht="14.1" customHeight="1">
      <c r="A13" s="236">
        <v>2</v>
      </c>
      <c r="B13" s="265" t="s">
        <v>87</v>
      </c>
      <c r="C13" s="237">
        <v>0</v>
      </c>
      <c r="D13" s="237">
        <v>0</v>
      </c>
      <c r="E13" s="237">
        <v>0</v>
      </c>
      <c r="F13" s="237">
        <v>0</v>
      </c>
      <c r="G13" s="237">
        <v>0</v>
      </c>
      <c r="H13" s="239">
        <f>IF(OR(SUMIF(H$12:H12,2,H$12:H12)=2,SUMIF(H$12:H12,1,H$12:H12)=1,SUM(H$12:H12)=1,SUM(H$12:H12)=2),0,IF($C13+$ED12&gt;($ED$11*H$8),1,IF($C13+$D13+$E13+$F13+$ED12&gt;($ED$11*H$8),2,IF($C13+$D13+$E13+$F13+$G13+$ED12&gt;($ED$11*H$8),3,0))))</f>
        <v>0</v>
      </c>
      <c r="I13" s="239">
        <f>IF(OR(SUMIF(I$12:I12,2,I$12:I12)=2,SUMIF(I$12:I12,1,I$12:I12)=1,SUM(I$12:I12)=1,SUM(I$12:I12)=2),0,IF($C13+$ED12&gt;($ED$11*I$8),1,IF($C13+$D13+$E13+$F13+$ED12&gt;($ED$11*I$8),2,IF($C13+$D13+$E13+$F13+$G13+$ED12&gt;($ED$11*I$8),3,0))))</f>
        <v>0</v>
      </c>
      <c r="J13" s="239">
        <f>IF(OR(SUMIF(J$12:J12,2,J$12:J12)=2,SUMIF(J$12:J12,1,J$12:J12)=1,SUM(J$12:J12)=1,SUM(J$12:J12)=2),0,IF($C13+$ED12&gt;($ED$11*J$8),1,IF($C13+$D13+$E13+$F13+$ED12&gt;($ED$11*J$8),2,IF($C13+$D13+$E13+$F13+$G13+$ED12&gt;($ED$11*J$8),3,0))))</f>
        <v>0</v>
      </c>
      <c r="K13" s="239">
        <f>IF(OR(SUMIF(K$12:K12,2,K$12:K12)=2,SUMIF(K$12:K12,1,K$12:K12)=1,SUM(K$12:K12)=1,SUM(K$12:K12)=2),0,IF($C13+$ED12&gt;($ED$11*K$8),1,IF($C13+$D13+$E13+$F13+$ED12&gt;($ED$11*K$8),2,IF($C13+$D13+$E13+$F13+$G13+$ED12&gt;($ED$11*K$8),3,0))))</f>
        <v>0</v>
      </c>
      <c r="L13" s="239">
        <f>IF(OR(SUMIF(L$12:L12,2,L$12:L12)=2,SUMIF(L$12:L12,1,L$12:L12)=1,SUM(L$12:L12)=1,SUM(L$12:L12)=2),0,IF($C13+$ED12&gt;($ED$11*L$8),1,IF($C13+$D13+$E13+$F13+$ED12&gt;($ED$11*L$8),2,IF($C13+$D13+$E13+$F13+$G13+$ED12&gt;($ED$11*L$8),3,0))))</f>
        <v>0</v>
      </c>
      <c r="M13" s="239">
        <f>IF(OR(SUMIF(M$12:M12,2,M$12:M12)=2,SUMIF(M$12:M12,1,M$12:M12)=1,SUM(M$12:M12)=1,SUM(M$12:M12)=2),0,IF($C13+$ED12&gt;($ED$11*M$8),1,IF($C13+$D13+$E13+$F13+$ED12&gt;($ED$11*M$8),2,IF($C13+$D13+$E13+$F13+$G13+$ED12&gt;($ED$11*M$8),3,0))))</f>
        <v>0</v>
      </c>
      <c r="N13" s="239">
        <f>IF(OR(SUMIF(N$12:N12,2,N$12:N12)=2,SUMIF(N$12:N12,1,N$12:N12)=1,SUM(N$12:N12)=1,SUM(N$12:N12)=2),0,IF($C13+$ED12&gt;($ED$11*N$8),1,IF($C13+$D13+$E13+$F13+$ED12&gt;($ED$11*N$8),2,IF($C13+$D13+$E13+$F13+$G13+$ED12&gt;($ED$11*N$8),3,0))))</f>
        <v>0</v>
      </c>
      <c r="O13" s="239">
        <f>IF(OR(SUMIF(O$12:O12,2,O$12:O12)=2,SUMIF(O$12:O12,1,O$12:O12)=1,SUM(O$12:O12)=1,SUM(O$12:O12)=2),0,IF($C13+$ED12&gt;($ED$11*O$8),1,IF($C13+$D13+$E13+$F13+$ED12&gt;($ED$11*O$8),2,IF($C13+$D13+$E13+$F13+$G13+$ED12&gt;($ED$11*O$8),3,0))))</f>
        <v>0</v>
      </c>
      <c r="P13" s="239">
        <f>IF(OR(SUMIF(P$12:P12,2,P$12:P12)=2,SUMIF(P$12:P12,1,P$12:P12)=1,SUM(P$12:P12)=1,SUM(P$12:P12)=2),0,IF($C13+$ED12&gt;($ED$11*P$8),1,IF($C13+$D13+$E13+$F13+$ED12&gt;($ED$11*P$8),2,IF($C13+$D13+$E13+$F13+$G13+$ED12&gt;($ED$11*P$8),3,0))))</f>
        <v>0</v>
      </c>
      <c r="Q13" s="239">
        <f>IF(OR(SUMIF(Q$12:Q12,2,Q$12:Q12)=2,SUMIF(Q$12:Q12,1,Q$12:Q12)=1,SUM(Q$12:Q12)=1,SUM(Q$12:Q12)=2),0,IF($C13+$ED12&gt;($ED$11*Q$8),1,IF($C13+$D13+$E13+$F13+$ED12&gt;($ED$11*Q$8),2,IF($C13+$D13+$E13+$F13+$G13+$ED12&gt;($ED$11*Q$8),3,0))))</f>
        <v>0</v>
      </c>
      <c r="R13" s="239">
        <f>IF(OR(SUMIF(R$12:R12,2,R$12:R12)=2,SUMIF(R$12:R12,1,R$12:R12)=1,SUM(R$12:R12)=1,SUM(R$12:R12)=2),0,IF($C13+$ED12&gt;($ED$11*R$8),1,IF($C13+$D13+$E13+$F13+$ED12&gt;($ED$11*R$8),2,IF($C13+$D13+$E13+$F13+$G13+$ED12&gt;($ED$11*R$8),3,0))))</f>
        <v>0</v>
      </c>
      <c r="S13" s="239">
        <f>IF(OR(SUMIF(S$12:S12,2,S$12:S12)=2,SUMIF(S$12:S12,1,S$12:S12)=1,SUM(S$12:S12)=1,SUM(S$12:S12)=2),0,IF($C13+$ED12&gt;($ED$11*S$8),1,IF($C13+$D13+$E13+$F13+$ED12&gt;($ED$11*S$8),2,IF($C13+$D13+$E13+$F13+$G13+$ED12&gt;($ED$11*S$8),3,0))))</f>
        <v>0</v>
      </c>
      <c r="T13" s="239">
        <f>IF(OR(SUMIF(T$12:T12,2,T$12:T12)=2,SUMIF(T$12:T12,1,T$12:T12)=1,SUM(T$12:T12)=1,SUM(T$12:T12)=2),0,IF($C13+$ED12&gt;($ED$11*T$8),1,IF($C13+$D13+$E13+$F13+$ED12&gt;($ED$11*T$8),2,IF($C13+$D13+$E13+$F13+$G13+$ED12&gt;($ED$11*T$8),3,0))))</f>
        <v>0</v>
      </c>
      <c r="U13" s="239">
        <f>IF(OR(SUMIF(U$12:U12,2,U$12:U12)=2,SUMIF(U$12:U12,1,U$12:U12)=1,SUM(U$12:U12)=1,SUM(U$12:U12)=2),0,IF($C13+$ED12&gt;($ED$11*U$8),1,IF($C13+$D13+$E13+$F13+$ED12&gt;($ED$11*U$8),2,IF($C13+$D13+$E13+$F13+$G13+$ED12&gt;($ED$11*U$8),3,0))))</f>
        <v>0</v>
      </c>
      <c r="V13" s="239">
        <f>IF(OR(SUMIF(V$12:V12,2,V$12:V12)=2,SUMIF(V$12:V12,1,V$12:V12)=1,SUM(V$12:V12)=1,SUM(V$12:V12)=2),0,IF($C13+$ED12&gt;($ED$11*V$8),1,IF($C13+$D13+$E13+$F13+$ED12&gt;($ED$11*V$8),2,IF($C13+$D13+$E13+$F13+$G13+$ED12&gt;($ED$11*V$8),3,0))))</f>
        <v>0</v>
      </c>
      <c r="W13" s="239">
        <f>IF(OR(SUMIF(W$12:W12,2,W$12:W12)=2,SUMIF(W$12:W12,1,W$12:W12)=1,SUM(W$12:W12)=1,SUM(W$12:W12)=2),0,IF($C13+$ED12&gt;($ED$11*W$8),1,IF($C13+$D13+$E13+$F13+$ED12&gt;($ED$11*W$8),2,IF($C13+$D13+$E13+$F13+$G13+$ED12&gt;($ED$11*W$8),3,0))))</f>
        <v>0</v>
      </c>
      <c r="X13" s="239">
        <f>IF(OR(SUMIF(X$12:X12,2,X$12:X12)=2,SUMIF(X$12:X12,1,X$12:X12)=1,SUM(X$12:X12)=1,SUM(X$12:X12)=2),0,IF($C13+$ED12&gt;($ED$11*X$8),1,IF($C13+$D13+$E13+$F13+$ED12&gt;($ED$11*X$8),2,IF($C13+$D13+$E13+$F13+$G13+$ED12&gt;($ED$11*X$8),3,0))))</f>
        <v>0</v>
      </c>
      <c r="Y13" s="239">
        <f>IF(OR(SUMIF(Y$12:Y12,2,Y$12:Y12)=2,SUMIF(Y$12:Y12,1,Y$12:Y12)=1,SUM(Y$12:Y12)=1,SUM(Y$12:Y12)=2),0,IF($C13+$ED12&gt;($ED$11*Y$8),1,IF($C13+$D13+$E13+$F13+$ED12&gt;($ED$11*Y$8),2,IF($C13+$D13+$E13+$F13+$G13+$ED12&gt;($ED$11*Y$8),3,0))))</f>
        <v>0</v>
      </c>
      <c r="Z13" s="239">
        <f>IF(OR(SUMIF(Z$12:Z12,2,Z$12:Z12)=2,SUMIF(Z$12:Z12,1,Z$12:Z12)=1,SUM(Z$12:Z12)=1,SUM(Z$12:Z12)=2),0,IF($C13+$ED12&gt;($ED$11*Z$8),1,IF($C13+$D13+$E13+$F13+$ED12&gt;($ED$11*Z$8),2,IF($C13+$D13+$E13+$F13+$G13+$ED12&gt;($ED$11*Z$8),3,0))))</f>
        <v>0</v>
      </c>
      <c r="AA13" s="239">
        <f>IF(OR(SUMIF(AA$12:AA12,2,AA$12:AA12)=2,SUMIF(AA$12:AA12,1,AA$12:AA12)=1,SUM(AA$12:AA12)=1,SUM(AA$12:AA12)=2),0,IF($C13+$ED12&gt;($ED$11*AA$8),1,IF($C13+$D13+$E13+$F13+$ED12&gt;($ED$11*AA$8),2,IF($C13+$D13+$E13+$F13+$G13+$ED12&gt;($ED$11*AA$8),3,0))))</f>
        <v>0</v>
      </c>
      <c r="AB13" s="239">
        <f>IF(OR(SUMIF(AB$12:AB12,2,AB$12:AB12)=2,SUMIF(AB$12:AB12,1,AB$12:AB12)=1,SUM(AB$12:AB12)=1,SUM(AB$12:AB12)=2),0,IF($C13+$ED12&gt;($ED$11*AB$8),1,IF($C13+$D13+$E13+$F13+$ED12&gt;($ED$11*AB$8),2,IF($C13+$D13+$E13+$F13+$G13+$ED12&gt;($ED$11*AB$8),3,0))))</f>
        <v>0</v>
      </c>
      <c r="AC13" s="239">
        <f>IF(OR(SUMIF(AC$12:AC12,2,AC$12:AC12)=2,SUMIF(AC$12:AC12,1,AC$12:AC12)=1,SUM(AC$12:AC12)=1,SUM(AC$12:AC12)=2),0,IF($C13+$ED12&gt;($ED$11*AC$8),1,IF($C13+$D13+$E13+$F13+$ED12&gt;($ED$11*AC$8),2,IF($C13+$D13+$E13+$F13+$G13+$ED12&gt;($ED$11*AC$8),3,0))))</f>
        <v>0</v>
      </c>
      <c r="AD13" s="239">
        <f>IF(OR(SUMIF(AD$12:AD12,2,AD$12:AD12)=2,SUMIF(AD$12:AD12,1,AD$12:AD12)=1,SUM(AD$12:AD12)=1,SUM(AD$12:AD12)=2),0,IF($C13+$ED12&gt;($ED$11*AD$8),1,IF($C13+$D13+$E13+$F13+$ED12&gt;($ED$11*AD$8),2,IF($C13+$D13+$E13+$F13+$G13+$ED12&gt;($ED$11*AD$8),3,0))))</f>
        <v>0</v>
      </c>
      <c r="AE13" s="239">
        <f>IF(OR(SUMIF(AE$12:AE12,2,AE$12:AE12)=2,SUMIF(AE$12:AE12,1,AE$12:AE12)=1,SUM(AE$12:AE12)=1,SUM(AE$12:AE12)=2),0,IF($C13+$ED12&gt;($ED$11*AE$8),1,IF($C13+$D13+$E13+$F13+$ED12&gt;($ED$11*AE$8),2,IF($C13+$D13+$E13+$F13+$G13+$ED12&gt;($ED$11*AE$8),3,0))))</f>
        <v>0</v>
      </c>
      <c r="AF13" s="239">
        <f>IF(OR(SUMIF(AF$12:AF12,2,AF$12:AF12)=2,SUMIF(AF$12:AF12,1,AF$12:AF12)=1,SUM(AF$12:AF12)=1,SUM(AF$12:AF12)=2),0,IF($C13+$ED12&gt;($ED$11*AF$8),1,IF($C13+$D13+$E13+$F13+$ED12&gt;($ED$11*AF$8),2,IF($C13+$D13+$E13+$F13+$G13+$ED12&gt;($ED$11*AF$8),3,0))))</f>
        <v>0</v>
      </c>
      <c r="AG13" s="239">
        <f>IF(OR(SUMIF(AG$12:AG12,2,AG$12:AG12)=2,SUMIF(AG$12:AG12,1,AG$12:AG12)=1,SUM(AG$12:AG12)=1,SUM(AG$12:AG12)=2),0,IF($C13+$ED12&gt;($ED$11*AG$8),1,IF($C13+$D13+$E13+$F13+$ED12&gt;($ED$11*AG$8),2,IF($C13+$D13+$E13+$F13+$G13+$ED12&gt;($ED$11*AG$8),3,0))))</f>
        <v>0</v>
      </c>
      <c r="AH13" s="239">
        <f>IF(OR(SUMIF(AH$12:AH12,2,AH$12:AH12)=2,SUMIF(AH$12:AH12,1,AH$12:AH12)=1,SUM(AH$12:AH12)=1,SUM(AH$12:AH12)=2),0,IF($C13+$ED12&gt;($ED$11*AH$8),1,IF($C13+$D13+$E13+$F13+$ED12&gt;($ED$11*AH$8),2,IF($C13+$D13+$E13+$F13+$G13+$ED12&gt;($ED$11*AH$8),3,0))))</f>
        <v>0</v>
      </c>
      <c r="AI13" s="239">
        <f>IF(OR(SUMIF(AI$12:AI12,2,AI$12:AI12)=2,SUMIF(AI$12:AI12,1,AI$12:AI12)=1,SUM(AI$12:AI12)=1,SUM(AI$12:AI12)=2),0,IF($C13+$ED12&gt;($ED$11*AI$8),1,IF($C13+$D13+$E13+$F13+$ED12&gt;($ED$11*AI$8),2,IF($C13+$D13+$E13+$F13+$G13+$ED12&gt;($ED$11*AI$8),3,0))))</f>
        <v>0</v>
      </c>
      <c r="AJ13" s="239">
        <f>IF(OR(SUMIF(AJ$12:AJ12,2,AJ$12:AJ12)=2,SUMIF(AJ$12:AJ12,1,AJ$12:AJ12)=1,SUM(AJ$12:AJ12)=1,SUM(AJ$12:AJ12)=2),0,IF($C13+$ED12&gt;($ED$11*AJ$8),1,IF($C13+$D13+$E13+$F13+$ED12&gt;($ED$11*AJ$8),2,IF($C13+$D13+$E13+$F13+$G13+$ED12&gt;($ED$11*AJ$8),3,0))))</f>
        <v>0</v>
      </c>
      <c r="AK13" s="239">
        <f>IF(OR(SUMIF(AK$12:AK12,2,AK$12:AK12)=2,SUMIF(AK$12:AK12,1,AK$12:AK12)=1,SUM(AK$12:AK12)=1,SUM(AK$12:AK12)=2),0,IF($C13+$ED12&gt;($ED$11*AK$8),1,IF($C13+$D13+$E13+$F13+$ED12&gt;($ED$11*AK$8),2,IF($C13+$D13+$E13+$F13+$G13+$ED12&gt;($ED$11*AK$8),3,0))))</f>
        <v>0</v>
      </c>
      <c r="AL13" s="239">
        <f>IF(OR(SUMIF(AL$12:AL12,2,AL$12:AL12)=2,SUMIF(AL$12:AL12,1,AL$12:AL12)=1,SUM(AL$12:AL12)=1,SUM(AL$12:AL12)=2),0,IF($C13+$ED12&gt;($ED$11*AL$8),1,IF($C13+$D13+$E13+$F13+$ED12&gt;($ED$11*AL$8),2,IF($C13+$D13+$E13+$F13+$G13+$ED12&gt;($ED$11*AL$8),3,0))))</f>
        <v>0</v>
      </c>
      <c r="AM13" s="239">
        <f>IF(OR(SUMIF(AM$12:AM12,2,AM$12:AM12)=2,SUMIF(AM$12:AM12,1,AM$12:AM12)=1,SUM(AM$12:AM12)=1,SUM(AM$12:AM12)=2),0,IF($C13+$ED12&gt;($ED$11*AM$8),1,IF($C13+$D13+$E13+$F13+$ED12&gt;($ED$11*AM$8),2,IF($C13+$D13+$E13+$F13+$G13+$ED12&gt;($ED$11*AM$8),3,0))))</f>
        <v>0</v>
      </c>
      <c r="AN13" s="239">
        <f>IF(OR(SUMIF(AN$12:AN12,2,AN$12:AN12)=2,SUMIF(AN$12:AN12,1,AN$12:AN12)=1,SUM(AN$12:AN12)=1,SUM(AN$12:AN12)=2),0,IF($C13+$ED12&gt;($ED$11*AN$8),1,IF($C13+$D13+$E13+$F13+$ED12&gt;($ED$11*AN$8),2,IF($C13+$D13+$E13+$F13+$G13+$ED12&gt;($ED$11*AN$8),3,0))))</f>
        <v>0</v>
      </c>
      <c r="AO13" s="239">
        <f>IF(OR(SUMIF(AO$12:AO12,2,AO$12:AO12)=2,SUMIF(AO$12:AO12,1,AO$12:AO12)=1,SUM(AO$12:AO12)=1,SUM(AO$12:AO12)=2),0,IF($C13+$ED12&gt;($ED$11*AO$8),1,IF($C13+$D13+$E13+$F13+$ED12&gt;($ED$11*AO$8),2,IF($C13+$D13+$E13+$F13+$G13+$ED12&gt;($ED$11*AO$8),3,0))))</f>
        <v>0</v>
      </c>
      <c r="AP13" s="239">
        <f>IF(OR(SUMIF(AP$12:AP12,2,AP$12:AP12)=2,SUMIF(AP$12:AP12,1,AP$12:AP12)=1,SUM(AP$12:AP12)=1,SUM(AP$12:AP12)=2),0,IF($C13+$ED12&gt;($ED$11*AP$8),1,IF($C13+$D13+$E13+$F13+$ED12&gt;($ED$11*AP$8),2,IF($C13+$D13+$E13+$F13+$G13+$ED12&gt;($ED$11*AP$8),3,0))))</f>
        <v>0</v>
      </c>
      <c r="AQ13" s="239">
        <f>IF(OR(SUMIF(AQ$12:AQ12,2,AQ$12:AQ12)=2,SUMIF(AQ$12:AQ12,1,AQ$12:AQ12)=1,SUM(AQ$12:AQ12)=1,SUM(AQ$12:AQ12)=2),0,IF($C13+$ED12&gt;($ED$11*AQ$8),1,IF($C13+$D13+$E13+$F13+$ED12&gt;($ED$11*AQ$8),2,IF($C13+$D13+$E13+$F13+$G13+$ED12&gt;($ED$11*AQ$8),3,0))))</f>
        <v>0</v>
      </c>
      <c r="AR13" s="239">
        <f>IF(OR(SUMIF(AR$12:AR12,2,AR$12:AR12)=2,SUMIF(AR$12:AR12,1,AR$12:AR12)=1,SUM(AR$12:AR12)=1,SUM(AR$12:AR12)=2),0,IF($C13+$ED12&gt;($ED$11*AR$8),1,IF($C13+$D13+$E13+$F13+$ED12&gt;($ED$11*AR$8),2,IF($C13+$D13+$E13+$F13+$G13+$ED12&gt;($ED$11*AR$8),3,0))))</f>
        <v>0</v>
      </c>
      <c r="AS13" s="239">
        <f>IF(OR(SUMIF(AS$12:AS12,2,AS$12:AS12)=2,SUMIF(AS$12:AS12,1,AS$12:AS12)=1,SUM(AS$12:AS12)=1,SUM(AS$12:AS12)=2),0,IF($C13+$ED12&gt;($ED$11*AS$8),1,IF($C13+$D13+$E13+$F13+$ED12&gt;($ED$11*AS$8),2,IF($C13+$D13+$E13+$F13+$G13+$ED12&gt;($ED$11*AS$8),3,0))))</f>
        <v>0</v>
      </c>
      <c r="AT13" s="239">
        <f>IF(OR(SUMIF(AT$12:AT12,2,AT$12:AT12)=2,SUMIF(AT$12:AT12,1,AT$12:AT12)=1,SUM(AT$12:AT12)=1,SUM(AT$12:AT12)=2),0,IF($C13+$ED12&gt;($ED$11*AT$8),1,IF($C13+$D13+$E13+$F13+$ED12&gt;($ED$11*AT$8),2,IF($C13+$D13+$E13+$F13+$G13+$ED12&gt;($ED$11*AT$8),3,0))))</f>
        <v>0</v>
      </c>
      <c r="AU13" s="239">
        <f>IF(OR(SUMIF(AU$12:AU12,2,AU$12:AU12)=2,SUMIF(AU$12:AU12,1,AU$12:AU12)=1,SUM(AU$12:AU12)=1,SUM(AU$12:AU12)=2),0,IF($C13+$ED12&gt;($ED$11*AU$8),1,IF($C13+$D13+$E13+$F13+$ED12&gt;($ED$11*AU$8),2,IF($C13+$D13+$E13+$F13+$G13+$ED12&gt;($ED$11*AU$8),3,0))))</f>
        <v>0</v>
      </c>
      <c r="AV13" s="239">
        <f>IF(OR(SUMIF(AV$12:AV12,2,AV$12:AV12)=2,SUMIF(AV$12:AV12,1,AV$12:AV12)=1,SUM(AV$12:AV12)=1,SUM(AV$12:AV12)=2),0,IF($C13+$ED12&gt;($ED$11*AV$8),1,IF($C13+$D13+$E13+$F13+$ED12&gt;($ED$11*AV$8),2,IF($C13+$D13+$E13+$F13+$G13+$ED12&gt;($ED$11*AV$8),3,0))))</f>
        <v>0</v>
      </c>
      <c r="AW13" s="239">
        <f>IF(OR(SUMIF(AW$12:AW12,2,AW$12:AW12)=2,SUMIF(AW$12:AW12,1,AW$12:AW12)=1,SUM(AW$12:AW12)=1,SUM(AW$12:AW12)=2),0,IF($C13+$ED12&gt;($ED$11*AW$8),1,IF($C13+$D13+$E13+$F13+$ED12&gt;($ED$11*AW$8),2,IF($C13+$D13+$E13+$F13+$G13+$ED12&gt;($ED$11*AW$8),3,0))))</f>
        <v>0</v>
      </c>
      <c r="AX13" s="239">
        <f>IF(OR(SUMIF(AX$12:AX12,2,AX$12:AX12)=2,SUMIF(AX$12:AX12,1,AX$12:AX12)=1,SUM(AX$12:AX12)=1,SUM(AX$12:AX12)=2),0,IF($C13+$ED12&gt;($ED$11*AX$8),1,IF($C13+$D13+$E13+$F13+$ED12&gt;($ED$11*AX$8),2,IF($C13+$D13+$E13+$F13+$G13+$ED12&gt;($ED$11*AX$8),3,0))))</f>
        <v>0</v>
      </c>
      <c r="AY13" s="239">
        <f>IF(OR(SUMIF(AY$12:AY12,2,AY$12:AY12)=2,SUMIF(AY$12:AY12,1,AY$12:AY12)=1,SUM(AY$12:AY12)=1,SUM(AY$12:AY12)=2),0,IF($C13+$ED12&gt;($ED$11*AY$8),1,IF($C13+$D13+$E13+$F13+$ED12&gt;($ED$11*AY$8),2,IF($C13+$D13+$E13+$F13+$G13+$ED12&gt;($ED$11*AY$8),3,0))))</f>
        <v>0</v>
      </c>
      <c r="AZ13" s="239">
        <f>IF(OR(SUMIF(AZ$12:AZ12,2,AZ$12:AZ12)=2,SUMIF(AZ$12:AZ12,1,AZ$12:AZ12)=1,SUM(AZ$12:AZ12)=1,SUM(AZ$12:AZ12)=2),0,IF($C13+$ED12&gt;($ED$11*AZ$8),1,IF($C13+$D13+$E13+$F13+$ED12&gt;($ED$11*AZ$8),2,IF($C13+$D13+$E13+$F13+$G13+$ED12&gt;($ED$11*AZ$8),3,0))))</f>
        <v>0</v>
      </c>
      <c r="BA13" s="239">
        <f>IF(OR(SUMIF(BA$12:BA12,2,BA$12:BA12)=2,SUMIF(BA$12:BA12,1,BA$12:BA12)=1,SUM(BA$12:BA12)=1,SUM(BA$12:BA12)=2),0,IF($C13+$ED12&gt;($ED$11*BA$8),1,IF($C13+$D13+$E13+$F13+$ED12&gt;($ED$11*BA$8),2,IF($C13+$D13+$E13+$F13+$G13+$ED12&gt;($ED$11*BA$8),3,0))))</f>
        <v>0</v>
      </c>
      <c r="BB13" s="239">
        <f>IF(OR(SUMIF(BB$12:BB12,2,BB$12:BB12)=2,SUMIF(BB$12:BB12,1,BB$12:BB12)=1,SUM(BB$12:BB12)=1,SUM(BB$12:BB12)=2),0,IF($C13+$ED12&gt;($ED$11*BB$8),1,IF($C13+$D13+$E13+$F13+$ED12&gt;($ED$11*BB$8),2,IF($C13+$D13+$E13+$F13+$G13+$ED12&gt;($ED$11*BB$8),3,0))))</f>
        <v>0</v>
      </c>
      <c r="BC13" s="239">
        <f>IF(OR(SUMIF(BC$12:BC12,2,BC$12:BC12)=2,SUMIF(BC$12:BC12,1,BC$12:BC12)=1,SUM(BC$12:BC12)=1,SUM(BC$12:BC12)=2),0,IF($C13+$ED12&gt;($ED$11*BC$8),1,IF($C13+$D13+$E13+$F13+$ED12&gt;($ED$11*BC$8),2,IF($C13+$D13+$E13+$F13+$G13+$ED12&gt;($ED$11*BC$8),3,0))))</f>
        <v>0</v>
      </c>
      <c r="BD13" s="239">
        <f>IF(OR(SUMIF(BD$12:BD12,2,BD$12:BD12)=2,SUMIF(BD$12:BD12,1,BD$12:BD12)=1,SUM(BD$12:BD12)=1,SUM(BD$12:BD12)=2),0,IF($C13+$ED12&gt;($ED$11*BD$8),1,IF($C13+$D13+$E13+$F13+$ED12&gt;($ED$11*BD$8),2,IF($C13+$D13+$E13+$F13+$G13+$ED12&gt;($ED$11*BD$8),3,0))))</f>
        <v>0</v>
      </c>
      <c r="BE13" s="239">
        <f>IF(OR(SUMIF(BE$12:BE12,2,BE$12:BE12)=2,SUMIF(BE$12:BE12,1,BE$12:BE12)=1,SUM(BE$12:BE12)=1,SUM(BE$12:BE12)=2),0,IF($C13+$ED12&gt;($ED$11*BE$8),1,IF($C13+$D13+$E13+$F13+$ED12&gt;($ED$11*BE$8),2,IF($C13+$D13+$E13+$F13+$G13+$ED12&gt;($ED$11*BE$8),3,0))))</f>
        <v>0</v>
      </c>
      <c r="BF13" s="239">
        <f>IF(OR(SUMIF(BF$12:BF12,2,BF$12:BF12)=2,SUMIF(BF$12:BF12,1,BF$12:BF12)=1,SUM(BF$12:BF12)=1,SUM(BF$12:BF12)=2),0,IF($C13+$ED12&gt;($ED$11*BF$8),1,IF($C13+$D13+$E13+$F13+$ED12&gt;($ED$11*BF$8),2,IF($C13+$D13+$E13+$F13+$G13+$ED12&gt;($ED$11*BF$8),3,0))))</f>
        <v>0</v>
      </c>
      <c r="BG13" s="239">
        <f>IF(OR(SUMIF(BG$12:BG12,2,BG$12:BG12)=2,SUMIF(BG$12:BG12,1,BG$12:BG12)=1,SUM(BG$12:BG12)=1,SUM(BG$12:BG12)=2),0,IF($C13+$ED12&gt;($ED$11*BG$8),1,IF($C13+$D13+$E13+$F13+$ED12&gt;($ED$11*BG$8),2,IF($C13+$D13+$E13+$F13+$G13+$ED12&gt;($ED$11*BG$8),3,0))))</f>
        <v>0</v>
      </c>
      <c r="BH13" s="239">
        <f>IF(OR(SUMIF(BH$12:BH12,2,BH$12:BH12)=2,SUMIF(BH$12:BH12,1,BH$12:BH12)=1,SUM(BH$12:BH12)=1,SUM(BH$12:BH12)=2),0,IF($C13+$ED12&gt;($ED$11*BH$8),1,IF($C13+$D13+$E13+$F13+$ED12&gt;($ED$11*BH$8),2,IF($C13+$D13+$E13+$F13+$G13+$ED12&gt;($ED$11*BH$8),3,0))))</f>
        <v>0</v>
      </c>
      <c r="BI13" s="239">
        <f>IF(OR(SUMIF(BI$12:BI12,2,BI$12:BI12)=2,SUMIF(BI$12:BI12,1,BI$12:BI12)=1,SUM(BI$12:BI12)=1,SUM(BI$12:BI12)=2),0,IF($C13+$ED12&gt;($ED$11*BI$8),1,IF($C13+$D13+$E13+$F13+$ED12&gt;($ED$11*BI$8),2,IF($C13+$D13+$E13+$F13+$G13+$ED12&gt;($ED$11*BI$8),3,0))))</f>
        <v>0</v>
      </c>
      <c r="BJ13" s="239">
        <f>IF(OR(SUMIF(BJ$12:BJ12,2,BJ$12:BJ12)=2,SUMIF(BJ$12:BJ12,1,BJ$12:BJ12)=1,SUM(BJ$12:BJ12)=1,SUM(BJ$12:BJ12)=2),0,IF($C13+$ED12&gt;($ED$11*BJ$8),1,IF($C13+$D13+$E13+$F13+$ED12&gt;($ED$11*BJ$8),2,IF($C13+$D13+$E13+$F13+$G13+$ED12&gt;($ED$11*BJ$8),3,0))))</f>
        <v>0</v>
      </c>
      <c r="BK13" s="239">
        <f>IF(OR(SUMIF(BK$12:BK12,2,BK$12:BK12)=2,SUMIF(BK$12:BK12,1,BK$12:BK12)=1,SUM(BK$12:BK12)=1,SUM(BK$12:BK12)=2),0,IF($C13+$ED12&gt;($ED$11*BK$8),1,IF($C13+$D13+$E13+$F13+$ED12&gt;($ED$11*BK$8),2,IF($C13+$D13+$E13+$F13+$G13+$ED12&gt;($ED$11*BK$8),3,0))))</f>
        <v>0</v>
      </c>
      <c r="BL13" s="239">
        <f>IF(OR(SUMIF(BL$12:BL12,2,BL$12:BL12)=2,SUMIF(BL$12:BL12,1,BL$12:BL12)=1,SUM(BL$12:BL12)=1,SUM(BL$12:BL12)=2),0,IF($C13+$ED12&gt;($ED$11*BL$8),1,IF($C13+$D13+$E13+$F13+$ED12&gt;($ED$11*BL$8),2,IF($C13+$D13+$E13+$F13+$G13+$ED12&gt;($ED$11*BL$8),3,0))))</f>
        <v>0</v>
      </c>
      <c r="BM13" s="239">
        <f>IF(OR(SUMIF(BM$12:BM12,2,BM$12:BM12)=2,SUMIF(BM$12:BM12,1,BM$12:BM12)=1,SUM(BM$12:BM12)=1,SUM(BM$12:BM12)=2),0,IF($C13+$ED12&gt;($ED$11*BM$8),1,IF($C13+$D13+$E13+$F13+$ED12&gt;($ED$11*BM$8),2,IF($C13+$D13+$E13+$F13+$G13+$ED12&gt;($ED$11*BM$8),3,0))))</f>
        <v>0</v>
      </c>
      <c r="BN13" s="239">
        <f>IF(OR(SUMIF(BN$12:BN12,2,BN$12:BN12)=2,SUMIF(BN$12:BN12,1,BN$12:BN12)=1,SUM(BN$12:BN12)=1,SUM(BN$12:BN12)=2),0,IF($C13+$ED12&gt;($ED$11*BN$8),1,IF($C13+$D13+$E13+$F13+$ED12&gt;($ED$11*BN$8),2,IF($C13+$D13+$E13+$F13+$G13+$ED12&gt;($ED$11*BN$8),3,0))))</f>
        <v>0</v>
      </c>
      <c r="BO13" s="239">
        <f>IF(OR(SUMIF(BO$12:BO12,2,BO$12:BO12)=2,SUMIF(BO$12:BO12,1,BO$12:BO12)=1,SUM(BO$12:BO12)=1,SUM(BO$12:BO12)=2),0,IF($C13+$ED12&gt;($ED$11*BO$8),1,IF($C13+$D13+$E13+$F13+$ED12&gt;($ED$11*BO$8),2,IF($C13+$D13+$E13+$F13+$G13+$ED12&gt;($ED$11*BO$8),3,0))))</f>
        <v>0</v>
      </c>
      <c r="BP13" s="239">
        <f>IF(OR(SUMIF(BP$12:BP12,2,BP$12:BP12)=2,SUMIF(BP$12:BP12,1,BP$12:BP12)=1,SUM(BP$12:BP12)=1,SUM(BP$12:BP12)=2),0,IF($C13+$ED12&gt;($ED$11*BP$8),1,IF($C13+$D13+$E13+$F13+$ED12&gt;($ED$11*BP$8),2,IF($C13+$D13+$E13+$F13+$G13+$ED12&gt;($ED$11*BP$8),3,0))))</f>
        <v>0</v>
      </c>
      <c r="BQ13" s="239">
        <f>IF(OR(SUMIF(BQ$12:BQ12,2,BQ$12:BQ12)=2,SUMIF(BQ$12:BQ12,1,BQ$12:BQ12)=1,SUM(BQ$12:BQ12)=1,SUM(BQ$12:BQ12)=2),0,IF($C13+$ED12&gt;($ED$11*BQ$8),1,IF($C13+$D13+$E13+$F13+$ED12&gt;($ED$11*BQ$8),2,IF($C13+$D13+$E13+$F13+$G13+$ED12&gt;($ED$11*BQ$8),3,0))))</f>
        <v>0</v>
      </c>
      <c r="BR13" s="239">
        <f>IF(OR(SUMIF(BR$12:BR12,2,BR$12:BR12)=2,SUMIF(BR$12:BR12,1,BR$12:BR12)=1,SUM(BR$12:BR12)=1,SUM(BR$12:BR12)=2),0,IF($C13+$ED12&gt;($ED$11*BR$8),1,IF($C13+$D13+$E13+$F13+$ED12&gt;($ED$11*BR$8),2,IF($C13+$D13+$E13+$F13+$G13+$ED12&gt;($ED$11*BR$8),3,0))))</f>
        <v>0</v>
      </c>
      <c r="BS13" s="239">
        <f>IF(OR(SUMIF(BS$12:BS12,2,BS$12:BS12)=2,SUMIF(BS$12:BS12,1,BS$12:BS12)=1,SUM(BS$12:BS12)=1,SUM(BS$12:BS12)=2),0,IF($C13+$ED12&gt;($ED$11*BS$8),1,IF($C13+$D13+$E13+$F13+$ED12&gt;($ED$11*BS$8),2,IF($C13+$D13+$E13+$F13+$G13+$ED12&gt;($ED$11*BS$8),3,0))))</f>
        <v>0</v>
      </c>
      <c r="BT13" s="239">
        <f>IF(OR(SUMIF(BT$12:BT12,2,BT$12:BT12)=2,SUMIF(BT$12:BT12,1,BT$12:BT12)=1,SUM(BT$12:BT12)=1,SUM(BT$12:BT12)=2),0,IF($C13+$ED12&gt;($ED$11*BT$8),1,IF($C13+$D13+$E13+$F13+$ED12&gt;($ED$11*BT$8),2,IF($C13+$D13+$E13+$F13+$G13+$ED12&gt;($ED$11*BT$8),3,0))))</f>
        <v>0</v>
      </c>
      <c r="BU13" s="239">
        <f>IF(OR(SUMIF(BU$12:BU12,2,BU$12:BU12)=2,SUMIF(BU$12:BU12,1,BU$12:BU12)=1,SUM(BU$12:BU12)=1,SUM(BU$12:BU12)=2),0,IF($C13+$ED12&gt;($ED$11*BU$8),1,IF($C13+$D13+$E13+$F13+$ED12&gt;($ED$11*BU$8),2,IF($C13+$D13+$E13+$F13+$G13+$ED12&gt;($ED$11*BU$8),3,0))))</f>
        <v>0</v>
      </c>
      <c r="BV13" s="239">
        <f>IF(OR(SUMIF(BV$12:BV12,2,BV$12:BV12)=2,SUMIF(BV$12:BV12,1,BV$12:BV12)=1,SUM(BV$12:BV12)=1,SUM(BV$12:BV12)=2),0,IF($C13+$ED12&gt;($ED$11*BV$8),1,IF($C13+$D13+$E13+$F13+$ED12&gt;($ED$11*BV$8),2,IF($C13+$D13+$E13+$F13+$G13+$ED12&gt;($ED$11*BV$8),3,0))))</f>
        <v>0</v>
      </c>
      <c r="BW13" s="239">
        <f>IF(OR(SUMIF(BW$12:BW12,2,BW$12:BW12)=2,SUMIF(BW$12:BW12,1,BW$12:BW12)=1,SUM(BW$12:BW12)=1,SUM(BW$12:BW12)=2),0,IF($C13+$ED12&gt;($ED$11*BW$8),1,IF($C13+$D13+$E13+$F13+$ED12&gt;($ED$11*BW$8),2,IF($C13+$D13+$E13+$F13+$G13+$ED12&gt;($ED$11*BW$8),3,0))))</f>
        <v>0</v>
      </c>
      <c r="BX13" s="239">
        <f>IF(OR(SUMIF(BX$12:BX12,2,BX$12:BX12)=2,SUMIF(BX$12:BX12,1,BX$12:BX12)=1,SUM(BX$12:BX12)=1,SUM(BX$12:BX12)=2),0,IF($C13+$ED12&gt;($ED$11*BX$8),1,IF($C13+$D13+$E13+$F13+$ED12&gt;($ED$11*BX$8),2,IF($C13+$D13+$E13+$F13+$G13+$ED12&gt;($ED$11*BX$8),3,0))))</f>
        <v>0</v>
      </c>
      <c r="BY13" s="239">
        <f>IF(OR(SUMIF(BY$12:BY12,2,BY$12:BY12)=2,SUMIF(BY$12:BY12,1,BY$12:BY12)=1,SUM(BY$12:BY12)=1,SUM(BY$12:BY12)=2),0,IF($C13+$ED12&gt;($ED$11*BY$8),1,IF($C13+$D13+$E13+$F13+$ED12&gt;($ED$11*BY$8),2,IF($C13+$D13+$E13+$F13+$G13+$ED12&gt;($ED$11*BY$8),3,0))))</f>
        <v>0</v>
      </c>
      <c r="BZ13" s="239">
        <f>IF(OR(SUMIF(BZ$12:BZ12,2,BZ$12:BZ12)=2,SUMIF(BZ$12:BZ12,1,BZ$12:BZ12)=1,SUM(BZ$12:BZ12)=1,SUM(BZ$12:BZ12)=2),0,IF($C13+$ED12&gt;($ED$11*BZ$8),1,IF($C13+$D13+$E13+$F13+$ED12&gt;($ED$11*BZ$8),2,IF($C13+$D13+$E13+$F13+$G13+$ED12&gt;($ED$11*BZ$8),3,0))))</f>
        <v>0</v>
      </c>
      <c r="CA13" s="239">
        <f>IF(OR(SUMIF(CA$12:CA12,2,CA$12:CA12)=2,SUMIF(CA$12:CA12,1,CA$12:CA12)=1,SUM(CA$12:CA12)=1,SUM(CA$12:CA12)=2),0,IF($C13+$ED12&gt;($ED$11*CA$8),1,IF($C13+$D13+$E13+$F13+$ED12&gt;($ED$11*CA$8),2,IF($C13+$D13+$E13+$F13+$G13+$ED12&gt;($ED$11*CA$8),3,0))))</f>
        <v>0</v>
      </c>
      <c r="CB13" s="239">
        <f>IF(OR(SUMIF(CB$12:CB12,2,CB$12:CB12)=2,SUMIF(CB$12:CB12,1,CB$12:CB12)=1,SUM(CB$12:CB12)=1,SUM(CB$12:CB12)=2),0,IF($C13+$ED12&gt;($ED$11*CB$8),1,IF($C13+$D13+$E13+$F13+$ED12&gt;($ED$11*CB$8),2,IF($C13+$D13+$E13+$F13+$G13+$ED12&gt;($ED$11*CB$8),3,0))))</f>
        <v>0</v>
      </c>
      <c r="CC13" s="239">
        <f>IF(OR(SUMIF(CC$12:CC12,2,CC$12:CC12)=2,SUMIF(CC$12:CC12,1,CC$12:CC12)=1,SUM(CC$12:CC12)=1,SUM(CC$12:CC12)=2),0,IF($C13+$ED12&gt;($ED$11*CC$8),1,IF($C13+$D13+$E13+$F13+$ED12&gt;($ED$11*CC$8),2,IF($C13+$D13+$E13+$F13+$G13+$ED12&gt;($ED$11*CC$8),3,0))))</f>
        <v>0</v>
      </c>
      <c r="CD13" s="239">
        <f>IF(OR(SUMIF(CD$12:CD12,2,CD$12:CD12)=2,SUMIF(CD$12:CD12,1,CD$12:CD12)=1,SUM(CD$12:CD12)=1,SUM(CD$12:CD12)=2),0,IF($C13+$ED12&gt;($ED$11*CD$8),1,IF($C13+$D13+$E13+$F13+$ED12&gt;($ED$11*CD$8),2,IF($C13+$D13+$E13+$F13+$G13+$ED12&gt;($ED$11*CD$8),3,0))))</f>
        <v>0</v>
      </c>
      <c r="CE13" s="239">
        <f>IF(OR(SUMIF(CE$12:CE12,2,CE$12:CE12)=2,SUMIF(CE$12:CE12,1,CE$12:CE12)=1,SUM(CE$12:CE12)=1,SUM(CE$12:CE12)=2),0,IF($C13+$ED12&gt;($ED$11*CE$8),1,IF($C13+$D13+$E13+$F13+$ED12&gt;($ED$11*CE$8),2,IF($C13+$D13+$E13+$F13+$G13+$ED12&gt;($ED$11*CE$8),3,0))))</f>
        <v>0</v>
      </c>
      <c r="CF13" s="239">
        <f>IF(OR(SUMIF(CF$12:CF12,2,CF$12:CF12)=2,SUMIF(CF$12:CF12,1,CF$12:CF12)=1,SUM(CF$12:CF12)=1,SUM(CF$12:CF12)=2),0,IF($C13+$ED12&gt;($ED$11*CF$8),1,IF($C13+$D13+$E13+$F13+$ED12&gt;($ED$11*CF$8),2,IF($C13+$D13+$E13+$F13+$G13+$ED12&gt;($ED$11*CF$8),3,0))))</f>
        <v>0</v>
      </c>
      <c r="CG13" s="239">
        <f>IF(OR(SUMIF(CG$12:CG12,2,CG$12:CG12)=2,SUMIF(CG$12:CG12,1,CG$12:CG12)=1,SUM(CG$12:CG12)=1,SUM(CG$12:CG12)=2),0,IF($C13+$ED12&gt;($ED$11*CG$8),1,IF($C13+$D13+$E13+$F13+$ED12&gt;($ED$11*CG$8),2,IF($C13+$D13+$E13+$F13+$G13+$ED12&gt;($ED$11*CG$8),3,0))))</f>
        <v>0</v>
      </c>
      <c r="CH13" s="239">
        <f>IF(OR(SUMIF(CH$12:CH12,2,CH$12:CH12)=2,SUMIF(CH$12:CH12,1,CH$12:CH12)=1,SUM(CH$12:CH12)=1,SUM(CH$12:CH12)=2),0,IF($C13+$ED12&gt;($ED$11*CH$8),1,IF($C13+$D13+$E13+$F13+$ED12&gt;($ED$11*CH$8),2,IF($C13+$D13+$E13+$F13+$G13+$ED12&gt;($ED$11*CH$8),3,0))))</f>
        <v>0</v>
      </c>
      <c r="CI13" s="239">
        <f>IF(OR(SUMIF(CI$12:CI12,2,CI$12:CI12)=2,SUMIF(CI$12:CI12,1,CI$12:CI12)=1,SUM(CI$12:CI12)=1,SUM(CI$12:CI12)=2),0,IF($C13+$ED12&gt;($ED$11*CI$8),1,IF($C13+$D13+$E13+$F13+$ED12&gt;($ED$11*CI$8),2,IF($C13+$D13+$E13+$F13+$G13+$ED12&gt;($ED$11*CI$8),3,0))))</f>
        <v>0</v>
      </c>
      <c r="CJ13" s="239">
        <f>IF(OR(SUMIF(CJ$12:CJ12,2,CJ$12:CJ12)=2,SUMIF(CJ$12:CJ12,1,CJ$12:CJ12)=1,SUM(CJ$12:CJ12)=1,SUM(CJ$12:CJ12)=2),0,IF($C13+$ED12&gt;($ED$11*CJ$8),1,IF($C13+$D13+$E13+$F13+$ED12&gt;($ED$11*CJ$8),2,IF($C13+$D13+$E13+$F13+$G13+$ED12&gt;($ED$11*CJ$8),3,0))))</f>
        <v>0</v>
      </c>
      <c r="CK13" s="239">
        <f>IF(OR(SUMIF(CK$12:CK12,2,CK$12:CK12)=2,SUMIF(CK$12:CK12,1,CK$12:CK12)=1,SUM(CK$12:CK12)=1,SUM(CK$12:CK12)=2),0,IF($C13+$ED12&gt;($ED$11*CK$8),1,IF($C13+$D13+$E13+$F13+$ED12&gt;($ED$11*CK$8),2,IF($C13+$D13+$E13+$F13+$G13+$ED12&gt;($ED$11*CK$8),3,0))))</f>
        <v>0</v>
      </c>
      <c r="CL13" s="239">
        <f>IF(OR(SUMIF(CL$12:CL12,2,CL$12:CL12)=2,SUMIF(CL$12:CL12,1,CL$12:CL12)=1,SUM(CL$12:CL12)=1,SUM(CL$12:CL12)=2),0,IF($C13+$ED12&gt;($ED$11*CL$8),1,IF($C13+$D13+$E13+$F13+$ED12&gt;($ED$11*CL$8),2,IF($C13+$D13+$E13+$F13+$G13+$ED12&gt;($ED$11*CL$8),3,0))))</f>
        <v>0</v>
      </c>
      <c r="CM13" s="239">
        <f>IF(OR(SUMIF(CM$12:CM12,2,CM$12:CM12)=2,SUMIF(CM$12:CM12,1,CM$12:CM12)=1,SUM(CM$12:CM12)=1,SUM(CM$12:CM12)=2),0,IF($C13+$ED12&gt;($ED$11*CM$8),1,IF($C13+$D13+$E13+$F13+$ED12&gt;($ED$11*CM$8),2,IF($C13+$D13+$E13+$F13+$G13+$ED12&gt;($ED$11*CM$8),3,0))))</f>
        <v>0</v>
      </c>
      <c r="CN13" s="239">
        <f>IF(OR(SUMIF(CN$12:CN12,2,CN$12:CN12)=2,SUMIF(CN$12:CN12,1,CN$12:CN12)=1,SUM(CN$12:CN12)=1,SUM(CN$12:CN12)=2),0,IF($C13+$ED12&gt;($ED$11*CN$8),1,IF($C13+$D13+$E13+$F13+$ED12&gt;($ED$11*CN$8),2,IF($C13+$D13+$E13+$F13+$G13+$ED12&gt;($ED$11*CN$8),3,0))))</f>
        <v>0</v>
      </c>
      <c r="CO13" s="239">
        <f>IF(OR(SUMIF(CO$12:CO12,2,CO$12:CO12)=2,SUMIF(CO$12:CO12,1,CO$12:CO12)=1,SUM(CO$12:CO12)=1,SUM(CO$12:CO12)=2),0,IF($C13+$ED12&gt;($ED$11*CO$8),1,IF($C13+$D13+$E13+$F13+$ED12&gt;($ED$11*CO$8),2,IF($C13+$D13+$E13+$F13+$G13+$ED12&gt;($ED$11*CO$8),3,0))))</f>
        <v>0</v>
      </c>
      <c r="CP13" s="239">
        <f>IF(OR(SUMIF(CP$12:CP12,2,CP$12:CP12)=2,SUMIF(CP$12:CP12,1,CP$12:CP12)=1,SUM(CP$12:CP12)=1,SUM(CP$12:CP12)=2),0,IF($C13+$ED12&gt;($ED$11*CP$8),1,IF($C13+$D13+$E13+$F13+$ED12&gt;($ED$11*CP$8),2,IF($C13+$D13+$E13+$F13+$G13+$ED12&gt;($ED$11*CP$8),3,0))))</f>
        <v>0</v>
      </c>
      <c r="CQ13" s="239">
        <f>IF(OR(SUMIF(CQ$12:CQ12,2,CQ$12:CQ12)=2,SUMIF(CQ$12:CQ12,1,CQ$12:CQ12)=1,SUM(CQ$12:CQ12)=1,SUM(CQ$12:CQ12)=2),0,IF($C13+$ED12&gt;($ED$11*CQ$8),1,IF($C13+$D13+$E13+$F13+$ED12&gt;($ED$11*CQ$8),2,IF($C13+$D13+$E13+$F13+$G13+$ED12&gt;($ED$11*CQ$8),3,0))))</f>
        <v>0</v>
      </c>
      <c r="CR13" s="239">
        <f>IF(OR(SUMIF(CR$12:CR12,2,CR$12:CR12)=2,SUMIF(CR$12:CR12,1,CR$12:CR12)=1,SUM(CR$12:CR12)=1,SUM(CR$12:CR12)=2),0,IF($C13+$ED12&gt;($ED$11*CR$8),1,IF($C13+$D13+$E13+$F13+$ED12&gt;($ED$11*CR$8),2,IF($C13+$D13+$E13+$F13+$G13+$ED12&gt;($ED$11*CR$8),3,0))))</f>
        <v>0</v>
      </c>
      <c r="CS13" s="239">
        <f>IF(OR(SUMIF(CS$12:CS12,2,CS$12:CS12)=2,SUMIF(CS$12:CS12,1,CS$12:CS12)=1,SUM(CS$12:CS12)=1,SUM(CS$12:CS12)=2),0,IF($C13+$ED12&gt;($ED$11*CS$8),1,IF($C13+$D13+$E13+$F13+$ED12&gt;($ED$11*CS$8),2,IF($C13+$D13+$E13+$F13+$G13+$ED12&gt;($ED$11*CS$8),3,0))))</f>
        <v>0</v>
      </c>
      <c r="CT13" s="239">
        <f>IF(OR(SUMIF(CT$12:CT12,2,CT$12:CT12)=2,SUMIF(CT$12:CT12,1,CT$12:CT12)=1,SUM(CT$12:CT12)=1,SUM(CT$12:CT12)=2),0,IF($C13+$ED12&gt;($ED$11*CT$8),1,IF($C13+$D13+$E13+$F13+$ED12&gt;($ED$11*CT$8),2,IF($C13+$D13+$E13+$F13+$G13+$ED12&gt;($ED$11*CT$8),3,0))))</f>
        <v>0</v>
      </c>
      <c r="CU13" s="239">
        <f>IF(OR(SUMIF(CU$12:CU12,2,CU$12:CU12)=2,SUMIF(CU$12:CU12,1,CU$12:CU12)=1,SUM(CU$12:CU12)=1,SUM(CU$12:CU12)=2),0,IF($C13+$ED12&gt;($ED$11*CU$8),1,IF($C13+$D13+$E13+$F13+$ED12&gt;($ED$11*CU$8),2,IF($C13+$D13+$E13+$F13+$G13+$ED12&gt;($ED$11*CU$8),3,0))))</f>
        <v>0</v>
      </c>
      <c r="CV13" s="239">
        <f>IF(OR(SUMIF(CV$12:CV12,2,CV$12:CV12)=2,SUMIF(CV$12:CV12,1,CV$12:CV12)=1,SUM(CV$12:CV12)=1,SUM(CV$12:CV12)=2),0,IF($C13+$ED12&gt;($ED$11*CV$8),1,IF($C13+$D13+$E13+$F13+$ED12&gt;($ED$11*CV$8),2,IF($C13+$D13+$E13+$F13+$G13+$ED12&gt;($ED$11*CV$8),3,0))))</f>
        <v>0</v>
      </c>
      <c r="CW13" s="239">
        <f>IF(OR(SUMIF(CW$12:CW12,2,CW$12:CW12)=2,SUMIF(CW$12:CW12,1,CW$12:CW12)=1,SUM(CW$12:CW12)=1,SUM(CW$12:CW12)=2),0,IF($C13+$ED12&gt;($ED$11*CW$8),1,IF($C13+$D13+$E13+$F13+$ED12&gt;($ED$11*CW$8),2,IF($C13+$D13+$E13+$F13+$G13+$ED12&gt;($ED$11*CW$8),3,0))))</f>
        <v>0</v>
      </c>
      <c r="CX13" s="239">
        <f>IF(OR(SUMIF(CX$12:CX12,2,CX$12:CX12)=2,SUMIF(CX$12:CX12,1,CX$12:CX12)=1,SUM(CX$12:CX12)=1,SUM(CX$12:CX12)=2),0,IF($C13+$ED12&gt;($ED$11*CX$8),1,IF($C13+$D13+$E13+$F13+$ED12&gt;($ED$11*CX$8),2,IF($C13+$D13+$E13+$F13+$G13+$ED12&gt;($ED$11*CX$8),3,0))))</f>
        <v>0</v>
      </c>
      <c r="CY13" s="239">
        <f>IF(OR(SUMIF(CY$12:CY12,2,CY$12:CY12)=2,SUMIF(CY$12:CY12,1,CY$12:CY12)=1,SUM(CY$12:CY12)=1,SUM(CY$12:CY12)=2),0,IF($C13+$ED12&gt;($ED$11*CY$8),1,IF($C13+$D13+$E13+$F13+$ED12&gt;($ED$11*CY$8),2,IF($C13+$D13+$E13+$F13+$G13+$ED12&gt;($ED$11*CY$8),3,0))))</f>
        <v>0</v>
      </c>
      <c r="CZ13" s="239">
        <f>IF(OR(SUMIF(CZ$12:CZ12,2,CZ$12:CZ12)=2,SUMIF(CZ$12:CZ12,1,CZ$12:CZ12)=1,SUM(CZ$12:CZ12)=1,SUM(CZ$12:CZ12)=2),0,IF($C13+$ED12&gt;($ED$11*CZ$8),1,IF($C13+$D13+$E13+$F13+$ED12&gt;($ED$11*CZ$8),2,IF($C13+$D13+$E13+$F13+$G13+$ED12&gt;($ED$11*CZ$8),3,0))))</f>
        <v>0</v>
      </c>
      <c r="DA13" s="239">
        <f>IF(OR(SUMIF(DA$12:DA12,2,DA$12:DA12)=2,SUMIF(DA$12:DA12,1,DA$12:DA12)=1,SUM(DA$12:DA12)=1,SUM(DA$12:DA12)=2),0,IF($C13+$ED12&gt;($ED$11*DA$8),1,IF($C13+$D13+$E13+$F13+$ED12&gt;($ED$11*DA$8),2,IF($C13+$D13+$E13+$F13+$G13+$ED12&gt;($ED$11*DA$8),3,0))))</f>
        <v>0</v>
      </c>
      <c r="DB13" s="239">
        <f>IF(OR(SUMIF(DB$12:DB12,2,DB$12:DB12)=2,SUMIF(DB$12:DB12,1,DB$12:DB12)=1,SUM(DB$12:DB12)=1,SUM(DB$12:DB12)=2),0,IF($C13+$ED12&gt;($ED$11*DB$8),1,IF($C13+$D13+$E13+$F13+$ED12&gt;($ED$11*DB$8),2,IF($C13+$D13+$E13+$F13+$G13+$ED12&gt;($ED$11*DB$8),3,0))))</f>
        <v>0</v>
      </c>
      <c r="DC13" s="239">
        <f>IF(OR(SUMIF(DC$12:DC12,2,DC$12:DC12)=2,SUMIF(DC$12:DC12,1,DC$12:DC12)=1,SUM(DC$12:DC12)=1,SUM(DC$12:DC12)=2),0,IF($C13+$ED12&gt;($ED$11*DC$8),1,IF($C13+$D13+$E13+$F13+$ED12&gt;($ED$11*DC$8),2,IF($C13+$D13+$E13+$F13+$G13+$ED12&gt;($ED$11*DC$8),3,0))))</f>
        <v>0</v>
      </c>
      <c r="DD13" s="239">
        <f>IF(OR(SUMIF(DD$12:DD12,2,DD$12:DD12)=2,SUMIF(DD$12:DD12,1,DD$12:DD12)=1,SUM(DD$12:DD12)=1,SUM(DD$12:DD12)=2),0,IF($C13+$ED12&gt;($ED$11*DD$8),1,IF($C13+$D13+$E13+$F13+$ED12&gt;($ED$11*DD$8),2,IF($C13+$D13+$E13+$F13+$G13+$ED12&gt;($ED$11*DD$8),3,0))))</f>
        <v>0</v>
      </c>
      <c r="DE13" s="239">
        <f>IF(OR(SUMIF(DE$12:DE12,2,DE$12:DE12)=2,SUMIF(DE$12:DE12,1,DE$12:DE12)=1,SUM(DE$12:DE12)=1,SUM(DE$12:DE12)=2),0,IF($C13+$ED12&gt;($ED$11*DE$8),1,IF($C13+$D13+$E13+$F13+$ED12&gt;($ED$11*DE$8),2,IF($C13+$D13+$E13+$F13+$G13+$ED12&gt;($ED$11*DE$8),3,0))))</f>
        <v>0</v>
      </c>
      <c r="DF13" s="239">
        <f>IF(OR(SUMIF(DF$12:DF12,2,DF$12:DF12)=2,SUMIF(DF$12:DF12,1,DF$12:DF12)=1,SUM(DF$12:DF12)=1,SUM(DF$12:DF12)=2),0,IF($C13+$ED12&gt;($ED$11*DF$8),1,IF($C13+$D13+$E13+$F13+$ED12&gt;($ED$11*DF$8),2,IF($C13+$D13+$E13+$F13+$G13+$ED12&gt;($ED$11*DF$8),3,0))))</f>
        <v>0</v>
      </c>
      <c r="DG13" s="239">
        <f>IF(OR(SUMIF(DG$12:DG12,2,DG$12:DG12)=2,SUMIF(DG$12:DG12,1,DG$12:DG12)=1,SUM(DG$12:DG12)=1,SUM(DG$12:DG12)=2),0,IF($C13+$ED12&gt;($ED$11*DG$8),1,IF($C13+$D13+$E13+$F13+$ED12&gt;($ED$11*DG$8),2,IF($C13+$D13+$E13+$F13+$G13+$ED12&gt;($ED$11*DG$8),3,0))))</f>
        <v>0</v>
      </c>
      <c r="DH13" s="239">
        <f>IF(OR(SUMIF(DH$12:DH12,2,DH$12:DH12)=2,SUMIF(DH$12:DH12,1,DH$12:DH12)=1,SUM(DH$12:DH12)=1,SUM(DH$12:DH12)=2),0,IF($C13+$ED12&gt;($ED$11*DH$8),1,IF($C13+$D13+$E13+$F13+$ED12&gt;($ED$11*DH$8),2,IF($C13+$D13+$E13+$F13+$G13+$ED12&gt;($ED$11*DH$8),3,0))))</f>
        <v>0</v>
      </c>
      <c r="DI13" s="239">
        <f>IF(OR(SUMIF(DI$12:DI12,2,DI$12:DI12)=2,SUMIF(DI$12:DI12,1,DI$12:DI12)=1,SUM(DI$12:DI12)=1,SUM(DI$12:DI12)=2),0,IF($C13+$ED12&gt;($ED$11*DI$8),1,IF($C13+$D13+$E13+$F13+$ED12&gt;($ED$11*DI$8),2,IF($C13+$D13+$E13+$F13+$G13+$ED12&gt;($ED$11*DI$8),3,0))))</f>
        <v>0</v>
      </c>
      <c r="DJ13" s="239">
        <f>IF(OR(SUMIF(DJ$12:DJ12,2,DJ$12:DJ12)=2,SUMIF(DJ$12:DJ12,1,DJ$12:DJ12)=1,SUM(DJ$12:DJ12)=1,SUM(DJ$12:DJ12)=2),0,IF($C13+$ED12&gt;($ED$11*DJ$8),1,IF($C13+$D13+$E13+$F13+$ED12&gt;($ED$11*DJ$8),2,IF($C13+$D13+$E13+$F13+$G13+$ED12&gt;($ED$11*DJ$8),3,0))))</f>
        <v>0</v>
      </c>
      <c r="DK13" s="239">
        <f>IF(OR(SUMIF(DK$12:DK12,2,DK$12:DK12)=2,SUMIF(DK$12:DK12,1,DK$12:DK12)=1,SUM(DK$12:DK12)=1,SUM(DK$12:DK12)=2),0,IF($C13+$ED12&gt;($ED$11*DK$8),1,IF($C13+$D13+$E13+$F13+$ED12&gt;($ED$11*DK$8),2,IF($C13+$D13+$E13+$F13+$G13+$ED12&gt;($ED$11*DK$8),3,0))))</f>
        <v>0</v>
      </c>
      <c r="DL13" s="239">
        <f>IF(OR(SUMIF(DL$12:DL12,2,DL$12:DL12)=2,SUMIF(DL$12:DL12,1,DL$12:DL12)=1,SUM(DL$12:DL12)=1,SUM(DL$12:DL12)=2),0,IF($C13+$ED12&gt;($ED$11*DL$8),1,IF($C13+$D13+$E13+$F13+$ED12&gt;($ED$11*DL$8),2,IF($C13+$D13+$E13+$F13+$G13+$ED12&gt;($ED$11*DL$8),3,0))))</f>
        <v>0</v>
      </c>
      <c r="DM13" s="239">
        <f>IF(OR(SUMIF(DM$12:DM12,2,DM$12:DM12)=2,SUMIF(DM$12:DM12,1,DM$12:DM12)=1,SUM(DM$12:DM12)=1,SUM(DM$12:DM12)=2),0,IF($C13+$ED12&gt;($ED$11*DM$8),1,IF($C13+$D13+$E13+$F13+$ED12&gt;($ED$11*DM$8),2,IF($C13+$D13+$E13+$F13+$G13+$ED12&gt;($ED$11*DM$8),3,0))))</f>
        <v>0</v>
      </c>
      <c r="DN13" s="239">
        <f>IF(OR(SUMIF(DN$12:DN12,2,DN$12:DN12)=2,SUMIF(DN$12:DN12,1,DN$12:DN12)=1,SUM(DN$12:DN12)=1,SUM(DN$12:DN12)=2),0,IF($C13+$ED12&gt;($ED$11*DN$8),1,IF($C13+$D13+$E13+$F13+$ED12&gt;($ED$11*DN$8),2,IF($C13+$D13+$E13+$F13+$G13+$ED12&gt;($ED$11*DN$8),3,0))))</f>
        <v>0</v>
      </c>
      <c r="DO13" s="239">
        <f>IF(OR(SUMIF(DO$12:DO12,2,DO$12:DO12)=2,SUMIF(DO$12:DO12,1,DO$12:DO12)=1,SUM(DO$12:DO12)=1,SUM(DO$12:DO12)=2),0,IF($C13+$ED12&gt;($ED$11*DO$8),1,IF($C13+$D13+$E13+$F13+$ED12&gt;($ED$11*DO$8),2,IF($C13+$D13+$E13+$F13+$G13+$ED12&gt;($ED$11*DO$8),3,0))))</f>
        <v>0</v>
      </c>
      <c r="DP13" s="239">
        <f>IF(OR(SUMIF(DP$12:DP12,2,DP$12:DP12)=2,SUMIF(DP$12:DP12,1,DP$12:DP12)=1,SUM(DP$12:DP12)=1,SUM(DP$12:DP12)=2),0,IF($C13+$ED12&gt;($ED$11*DP$8),1,IF($C13+$D13+$E13+$F13+$ED12&gt;($ED$11*DP$8),2,IF($C13+$D13+$E13+$F13+$G13+$ED12&gt;($ED$11*DP$8),3,0))))</f>
        <v>0</v>
      </c>
      <c r="DQ13" s="239">
        <f>IF(OR(SUMIF(DQ$12:DQ12,2,DQ$12:DQ12)=2,SUMIF(DQ$12:DQ12,1,DQ$12:DQ12)=1,SUM(DQ$12:DQ12)=1,SUM(DQ$12:DQ12)=2),0,IF($C13+$ED12&gt;($ED$11*DQ$8),1,IF($C13+$D13+$E13+$F13+$ED12&gt;($ED$11*DQ$8),2,IF($C13+$D13+$E13+$F13+$G13+$ED12&gt;($ED$11*DQ$8),3,0))))</f>
        <v>0</v>
      </c>
      <c r="DR13" s="239">
        <f>IF(OR(SUMIF(DR$12:DR12,2,DR$12:DR12)=2,SUMIF(DR$12:DR12,1,DR$12:DR12)=1,SUM(DR$12:DR12)=1,SUM(DR$12:DR12)=2),0,IF($C13+$ED12&gt;($ED$11*DR$8),1,IF($C13+$D13+$E13+$F13+$ED12&gt;($ED$11*DR$8),2,IF($C13+$D13+$E13+$F13+$G13+$ED12&gt;($ED$11*DR$8),3,0))))</f>
        <v>0</v>
      </c>
      <c r="DS13" s="239">
        <f>IF(OR(SUMIF(DS$12:DS12,2,DS$12:DS12)=2,SUMIF(DS$12:DS12,1,DS$12:DS12)=1,SUM(DS$12:DS12)=1,SUM(DS$12:DS12)=2),0,IF($C13+$ED12&gt;($ED$11*DS$8),1,IF($C13+$D13+$E13+$F13+$ED12&gt;($ED$11*DS$8),2,IF($C13+$D13+$E13+$F13+$G13+$ED12&gt;($ED$11*DS$8),3,0))))</f>
        <v>0</v>
      </c>
      <c r="DT13" s="239">
        <f>IF(OR(SUMIF(DT$12:DT12,2,DT$12:DT12)=2,SUMIF(DT$12:DT12,1,DT$12:DT12)=1,SUM(DT$12:DT12)=1,SUM(DT$12:DT12)=2),0,IF($C13+$ED12&gt;($ED$11*DT$8),1,IF($C13+$D13+$E13+$F13+$ED12&gt;($ED$11*DT$8),2,IF($C13+$D13+$E13+$F13+$G13+$ED12&gt;($ED$11*DT$8),3,0))))</f>
        <v>0</v>
      </c>
      <c r="DU13" s="239">
        <f>IF(OR(SUMIF(DU$12:DU12,2,DU$12:DU12)=2,SUMIF(DU$12:DU12,1,DU$12:DU12)=1,SUM(DU$12:DU12)=1,SUM(DU$12:DU12)=2),0,IF($C13+$ED12&gt;($ED$11*DU$8),1,IF($C13+$D13+$E13+$F13+$ED12&gt;($ED$11*DU$8),2,IF($C13+$D13+$E13+$F13+$G13+$ED12&gt;($ED$11*DU$8),3,0))))</f>
        <v>0</v>
      </c>
      <c r="DV13" s="239">
        <f>IF(OR(SUMIF(DV$12:DV12,2,DV$12:DV12)=2,SUMIF(DV$12:DV12,1,DV$12:DV12)=1,SUM(DV$12:DV12)=1,SUM(DV$12:DV12)=2),0,IF($C13+$ED12&gt;($ED$11*DV$8),1,IF($C13+$D13+$E13+$F13+$ED12&gt;($ED$11*DV$8),2,IF($C13+$D13+$E13+$F13+$G13+$ED12&gt;($ED$11*DV$8),3,0))))</f>
        <v>0</v>
      </c>
      <c r="DW13" s="239">
        <f>IF(OR(SUMIF(DW$12:DW12,2,DW$12:DW12)=2,SUMIF(DW$12:DW12,1,DW$12:DW12)=1,SUM(DW$12:DW12)=1,SUM(DW$12:DW12)=2),0,IF($C13+$ED12&gt;($ED$11*DW$8),1,IF($C13+$D13+$E13+$F13+$ED12&gt;($ED$11*DW$8),2,IF($C13+$D13+$E13+$F13+$G13+$ED12&gt;($ED$11*DW$8),3,0))))</f>
        <v>0</v>
      </c>
      <c r="DX13" s="239">
        <f>IF(OR(SUMIF(DX$12:DX12,2,DX$12:DX12)=2,SUMIF(DX$12:DX12,1,DX$12:DX12)=1,SUM(DX$12:DX12)=1,SUM(DX$12:DX12)=2),0,IF($C13+$ED12&gt;($ED$11*DX$8),1,IF($C13+$D13+$E13+$F13+$ED12&gt;($ED$11*DX$8),2,IF($C13+$D13+$E13+$F13+$G13+$ED12&gt;($ED$11*DX$8),3,0))))</f>
        <v>0</v>
      </c>
      <c r="DY13" s="239">
        <f>IF(OR(SUMIF(DY$12:DY12,2,DY$12:DY12)=2,SUMIF(DY$12:DY12,1,DY$12:DY12)=1,SUM(DY$12:DY12)=1,SUM(DY$12:DY12)=2),0,IF($C13+$ED12&gt;($ED$11*DY$8),1,IF($C13+$D13+$E13+$F13+$ED12&gt;($ED$11*DY$8),2,IF($C13+$D13+$E13+$F13+$G13+$ED12&gt;($ED$11*DY$8),3,0))))</f>
        <v>0</v>
      </c>
      <c r="DZ13" s="239">
        <f>IF(OR(SUMIF(DZ$12:DZ12,2,DZ$12:DZ12)=2,SUMIF(DZ$12:DZ12,1,DZ$12:DZ12)=1,SUM(DZ$12:DZ12)=1,SUM(DZ$12:DZ12)=2),0,IF($C13+$ED12&gt;($ED$11*DZ$8),1,IF($C13+$D13+$E13+$F13+$ED12&gt;($ED$11*DZ$8),2,IF($C13+$D13+$E13+$F13+$G13+$ED12&gt;($ED$11*DZ$8),3,0))))</f>
        <v>0</v>
      </c>
      <c r="EA13" s="239">
        <f>IF(OR(SUMIF(EA$12:EA12,2,EA$12:EA12)=2,SUMIF(EA$12:EA12,1,EA$12:EA12)=1,SUM(EA$12:EA12)=1,SUM(EA$12:EA12)=2),0,IF($C13+$ED12&gt;($ED$11*EA$8),1,IF($C13+$D13+$E13+$F13+$ED12&gt;($ED$11*EA$8),2,IF($C13+$D13+$E13+$F13+$G13+$ED12&gt;($ED$11*EA$8),3,0))))</f>
        <v>0</v>
      </c>
      <c r="EB13" s="239">
        <f>IF(OR(SUMIF(EB$12:EB12,2,EB$12:EB12)=2,SUMIF(EB$12:EB12,1,EB$12:EB12)=1,SUM(EB$12:EB12)=1,SUM(EB$12:EB12)=2),0,IF($C13+$ED12&gt;($ED$11*EB$8),1,IF($C13+$D13+$E13+$F13+$ED12&gt;($ED$11*EB$8),2,IF($C13+$D13+$E13+$F13+$G13+$ED12&gt;($ED$11*EB$8),3,0))))</f>
        <v>0</v>
      </c>
      <c r="EC13" s="239">
        <f>IF(OR(SUMIF(EC$12:EC12,2,EC$12:EC12)=2,SUMIF(EC$12:EC12,1,EC$12:EC12)=1,SUM(EC$12:EC12)=1,SUM(EC$12:EC12)=2),0,IF($C13+$ED12&gt;($ED$11*EC$8),1,IF($C13+$D13+$E13+$F13+$ED12&gt;($ED$11*EC$8),2,IF($C13+$D13+$E13+$F13+$G13+$ED12&gt;($ED$11*EC$8),3,0))))</f>
        <v>0</v>
      </c>
      <c r="ED13" s="197">
        <f>SUM($C$12:$F13)</f>
        <v>0</v>
      </c>
    </row>
    <row r="14" spans="1:134" ht="14.1" customHeight="1">
      <c r="A14" s="236">
        <v>3</v>
      </c>
      <c r="B14" s="265" t="s">
        <v>88</v>
      </c>
      <c r="C14" s="237">
        <v>0</v>
      </c>
      <c r="D14" s="237">
        <v>0</v>
      </c>
      <c r="E14" s="237">
        <v>0</v>
      </c>
      <c r="F14" s="237">
        <v>0</v>
      </c>
      <c r="G14" s="237">
        <v>0</v>
      </c>
      <c r="H14" s="239">
        <f>IF(OR(SUMIF(H$12:H13,2,H$12:H13)=2,SUMIF(H$12:H13,1,H$12:H13)=1,SUM(H$12:H13)=1,SUM(H$12:H13)=2),0,IF($C14+$ED13&gt;($ED$11*H$8),1,IF($C14+$D14+$E14+$F14+$ED13&gt;($ED$11*H$8),2,IF($C14+$D14+$E14+$F14+$G14+$ED13&gt;($ED$11*H$8),3,0))))</f>
        <v>0</v>
      </c>
      <c r="I14" s="239">
        <f>IF(OR(SUMIF(I$12:I13,2,I$12:I13)=2,SUMIF(I$12:I13,1,I$12:I13)=1,SUM(I$12:I13)=1,SUM(I$12:I13)=2),0,IF($C14+$ED13&gt;($ED$11*I$8),1,IF($C14+$D14+$E14+$F14+$ED13&gt;($ED$11*I$8),2,IF($C14+$D14+$E14+$F14+$G14+$ED13&gt;($ED$11*I$8),3,0))))</f>
        <v>0</v>
      </c>
      <c r="J14" s="239">
        <f>IF(OR(SUMIF(J$12:J13,2,J$12:J13)=2,SUMIF(J$12:J13,1,J$12:J13)=1,SUM(J$12:J13)=1,SUM(J$12:J13)=2),0,IF($C14+$ED13&gt;($ED$11*J$8),1,IF($C14+$D14+$E14+$F14+$ED13&gt;($ED$11*J$8),2,IF($C14+$D14+$E14+$F14+$G14+$ED13&gt;($ED$11*J$8),3,0))))</f>
        <v>0</v>
      </c>
      <c r="K14" s="239">
        <f>IF(OR(SUMIF(K$12:K13,2,K$12:K13)=2,SUMIF(K$12:K13,1,K$12:K13)=1,SUM(K$12:K13)=1,SUM(K$12:K13)=2),0,IF($C14+$ED13&gt;($ED$11*K$8),1,IF($C14+$D14+$E14+$F14+$ED13&gt;($ED$11*K$8),2,IF($C14+$D14+$E14+$F14+$G14+$ED13&gt;($ED$11*K$8),3,0))))</f>
        <v>0</v>
      </c>
      <c r="L14" s="239">
        <f>IF(OR(SUMIF(L$12:L13,2,L$12:L13)=2,SUMIF(L$12:L13,1,L$12:L13)=1,SUM(L$12:L13)=1,SUM(L$12:L13)=2),0,IF($C14+$ED13&gt;($ED$11*L$8),1,IF($C14+$D14+$E14+$F14+$ED13&gt;($ED$11*L$8),2,IF($C14+$D14+$E14+$F14+$G14+$ED13&gt;($ED$11*L$8),3,0))))</f>
        <v>0</v>
      </c>
      <c r="M14" s="239">
        <f>IF(OR(SUMIF(M$12:M13,2,M$12:M13)=2,SUMIF(M$12:M13,1,M$12:M13)=1,SUM(M$12:M13)=1,SUM(M$12:M13)=2),0,IF($C14+$ED13&gt;($ED$11*M$8),1,IF($C14+$D14+$E14+$F14+$ED13&gt;($ED$11*M$8),2,IF($C14+$D14+$E14+$F14+$G14+$ED13&gt;($ED$11*M$8),3,0))))</f>
        <v>0</v>
      </c>
      <c r="N14" s="239">
        <f>IF(OR(SUMIF(N$12:N13,2,N$12:N13)=2,SUMIF(N$12:N13,1,N$12:N13)=1,SUM(N$12:N13)=1,SUM(N$12:N13)=2),0,IF($C14+$ED13&gt;($ED$11*N$8),1,IF($C14+$D14+$E14+$F14+$ED13&gt;($ED$11*N$8),2,IF($C14+$D14+$E14+$F14+$G14+$ED13&gt;($ED$11*N$8),3,0))))</f>
        <v>0</v>
      </c>
      <c r="O14" s="239">
        <f>IF(OR(SUMIF(O$12:O13,2,O$12:O13)=2,SUMIF(O$12:O13,1,O$12:O13)=1,SUM(O$12:O13)=1,SUM(O$12:O13)=2),0,IF($C14+$ED13&gt;($ED$11*O$8),1,IF($C14+$D14+$E14+$F14+$ED13&gt;($ED$11*O$8),2,IF($C14+$D14+$E14+$F14+$G14+$ED13&gt;($ED$11*O$8),3,0))))</f>
        <v>0</v>
      </c>
      <c r="P14" s="239">
        <f>IF(OR(SUMIF(P$12:P13,2,P$12:P13)=2,SUMIF(P$12:P13,1,P$12:P13)=1,SUM(P$12:P13)=1,SUM(P$12:P13)=2),0,IF($C14+$ED13&gt;($ED$11*P$8),1,IF($C14+$D14+$E14+$F14+$ED13&gt;($ED$11*P$8),2,IF($C14+$D14+$E14+$F14+$G14+$ED13&gt;($ED$11*P$8),3,0))))</f>
        <v>0</v>
      </c>
      <c r="Q14" s="239">
        <f>IF(OR(SUMIF(Q$12:Q13,2,Q$12:Q13)=2,SUMIF(Q$12:Q13,1,Q$12:Q13)=1,SUM(Q$12:Q13)=1,SUM(Q$12:Q13)=2),0,IF($C14+$ED13&gt;($ED$11*Q$8),1,IF($C14+$D14+$E14+$F14+$ED13&gt;($ED$11*Q$8),2,IF($C14+$D14+$E14+$F14+$G14+$ED13&gt;($ED$11*Q$8),3,0))))</f>
        <v>0</v>
      </c>
      <c r="R14" s="239">
        <f>IF(OR(SUMIF(R$12:R13,2,R$12:R13)=2,SUMIF(R$12:R13,1,R$12:R13)=1,SUM(R$12:R13)=1,SUM(R$12:R13)=2),0,IF($C14+$ED13&gt;($ED$11*R$8),1,IF($C14+$D14+$E14+$F14+$ED13&gt;($ED$11*R$8),2,IF($C14+$D14+$E14+$F14+$G14+$ED13&gt;($ED$11*R$8),3,0))))</f>
        <v>0</v>
      </c>
      <c r="S14" s="239">
        <f>IF(OR(SUMIF(S$12:S13,2,S$12:S13)=2,SUMIF(S$12:S13,1,S$12:S13)=1,SUM(S$12:S13)=1,SUM(S$12:S13)=2),0,IF($C14+$ED13&gt;($ED$11*S$8),1,IF($C14+$D14+$E14+$F14+$ED13&gt;($ED$11*S$8),2,IF($C14+$D14+$E14+$F14+$G14+$ED13&gt;($ED$11*S$8),3,0))))</f>
        <v>0</v>
      </c>
      <c r="T14" s="239">
        <f>IF(OR(SUMIF(T$12:T13,2,T$12:T13)=2,SUMIF(T$12:T13,1,T$12:T13)=1,SUM(T$12:T13)=1,SUM(T$12:T13)=2),0,IF($C14+$ED13&gt;($ED$11*T$8),1,IF($C14+$D14+$E14+$F14+$ED13&gt;($ED$11*T$8),2,IF($C14+$D14+$E14+$F14+$G14+$ED13&gt;($ED$11*T$8),3,0))))</f>
        <v>0</v>
      </c>
      <c r="U14" s="239">
        <f>IF(OR(SUMIF(U$12:U13,2,U$12:U13)=2,SUMIF(U$12:U13,1,U$12:U13)=1,SUM(U$12:U13)=1,SUM(U$12:U13)=2),0,IF($C14+$ED13&gt;($ED$11*U$8),1,IF($C14+$D14+$E14+$F14+$ED13&gt;($ED$11*U$8),2,IF($C14+$D14+$E14+$F14+$G14+$ED13&gt;($ED$11*U$8),3,0))))</f>
        <v>0</v>
      </c>
      <c r="V14" s="239">
        <f>IF(OR(SUMIF(V$12:V13,2,V$12:V13)=2,SUMIF(V$12:V13,1,V$12:V13)=1,SUM(V$12:V13)=1,SUM(V$12:V13)=2),0,IF($C14+$ED13&gt;($ED$11*V$8),1,IF($C14+$D14+$E14+$F14+$ED13&gt;($ED$11*V$8),2,IF($C14+$D14+$E14+$F14+$G14+$ED13&gt;($ED$11*V$8),3,0))))</f>
        <v>0</v>
      </c>
      <c r="W14" s="239">
        <f>IF(OR(SUMIF(W$12:W13,2,W$12:W13)=2,SUMIF(W$12:W13,1,W$12:W13)=1,SUM(W$12:W13)=1,SUM(W$12:W13)=2),0,IF($C14+$ED13&gt;($ED$11*W$8),1,IF($C14+$D14+$E14+$F14+$ED13&gt;($ED$11*W$8),2,IF($C14+$D14+$E14+$F14+$G14+$ED13&gt;($ED$11*W$8),3,0))))</f>
        <v>0</v>
      </c>
      <c r="X14" s="239">
        <f>IF(OR(SUMIF(X$12:X13,2,X$12:X13)=2,SUMIF(X$12:X13,1,X$12:X13)=1,SUM(X$12:X13)=1,SUM(X$12:X13)=2),0,IF($C14+$ED13&gt;($ED$11*X$8),1,IF($C14+$D14+$E14+$F14+$ED13&gt;($ED$11*X$8),2,IF($C14+$D14+$E14+$F14+$G14+$ED13&gt;($ED$11*X$8),3,0))))</f>
        <v>0</v>
      </c>
      <c r="Y14" s="239">
        <f>IF(OR(SUMIF(Y$12:Y13,2,Y$12:Y13)=2,SUMIF(Y$12:Y13,1,Y$12:Y13)=1,SUM(Y$12:Y13)=1,SUM(Y$12:Y13)=2),0,IF($C14+$ED13&gt;($ED$11*Y$8),1,IF($C14+$D14+$E14+$F14+$ED13&gt;($ED$11*Y$8),2,IF($C14+$D14+$E14+$F14+$G14+$ED13&gt;($ED$11*Y$8),3,0))))</f>
        <v>0</v>
      </c>
      <c r="Z14" s="239">
        <f>IF(OR(SUMIF(Z$12:Z13,2,Z$12:Z13)=2,SUMIF(Z$12:Z13,1,Z$12:Z13)=1,SUM(Z$12:Z13)=1,SUM(Z$12:Z13)=2),0,IF($C14+$ED13&gt;($ED$11*Z$8),1,IF($C14+$D14+$E14+$F14+$ED13&gt;($ED$11*Z$8),2,IF($C14+$D14+$E14+$F14+$G14+$ED13&gt;($ED$11*Z$8),3,0))))</f>
        <v>0</v>
      </c>
      <c r="AA14" s="239">
        <f>IF(OR(SUMIF(AA$12:AA13,2,AA$12:AA13)=2,SUMIF(AA$12:AA13,1,AA$12:AA13)=1,SUM(AA$12:AA13)=1,SUM(AA$12:AA13)=2),0,IF($C14+$ED13&gt;($ED$11*AA$8),1,IF($C14+$D14+$E14+$F14+$ED13&gt;($ED$11*AA$8),2,IF($C14+$D14+$E14+$F14+$G14+$ED13&gt;($ED$11*AA$8),3,0))))</f>
        <v>0</v>
      </c>
      <c r="AB14" s="239">
        <f>IF(OR(SUMIF(AB$12:AB13,2,AB$12:AB13)=2,SUMIF(AB$12:AB13,1,AB$12:AB13)=1,SUM(AB$12:AB13)=1,SUM(AB$12:AB13)=2),0,IF($C14+$ED13&gt;($ED$11*AB$8),1,IF($C14+$D14+$E14+$F14+$ED13&gt;($ED$11*AB$8),2,IF($C14+$D14+$E14+$F14+$G14+$ED13&gt;($ED$11*AB$8),3,0))))</f>
        <v>0</v>
      </c>
      <c r="AC14" s="239">
        <f>IF(OR(SUMIF(AC$12:AC13,2,AC$12:AC13)=2,SUMIF(AC$12:AC13,1,AC$12:AC13)=1,SUM(AC$12:AC13)=1,SUM(AC$12:AC13)=2),0,IF($C14+$ED13&gt;($ED$11*AC$8),1,IF($C14+$D14+$E14+$F14+$ED13&gt;($ED$11*AC$8),2,IF($C14+$D14+$E14+$F14+$G14+$ED13&gt;($ED$11*AC$8),3,0))))</f>
        <v>0</v>
      </c>
      <c r="AD14" s="239">
        <f>IF(OR(SUMIF(AD$12:AD13,2,AD$12:AD13)=2,SUMIF(AD$12:AD13,1,AD$12:AD13)=1,SUM(AD$12:AD13)=1,SUM(AD$12:AD13)=2),0,IF($C14+$ED13&gt;($ED$11*AD$8),1,IF($C14+$D14+$E14+$F14+$ED13&gt;($ED$11*AD$8),2,IF($C14+$D14+$E14+$F14+$G14+$ED13&gt;($ED$11*AD$8),3,0))))</f>
        <v>0</v>
      </c>
      <c r="AE14" s="239">
        <f>IF(OR(SUMIF(AE$12:AE13,2,AE$12:AE13)=2,SUMIF(AE$12:AE13,1,AE$12:AE13)=1,SUM(AE$12:AE13)=1,SUM(AE$12:AE13)=2),0,IF($C14+$ED13&gt;($ED$11*AE$8),1,IF($C14+$D14+$E14+$F14+$ED13&gt;($ED$11*AE$8),2,IF($C14+$D14+$E14+$F14+$G14+$ED13&gt;($ED$11*AE$8),3,0))))</f>
        <v>0</v>
      </c>
      <c r="AF14" s="239">
        <f>IF(OR(SUMIF(AF$12:AF13,2,AF$12:AF13)=2,SUMIF(AF$12:AF13,1,AF$12:AF13)=1,SUM(AF$12:AF13)=1,SUM(AF$12:AF13)=2),0,IF($C14+$ED13&gt;($ED$11*AF$8),1,IF($C14+$D14+$E14+$F14+$ED13&gt;($ED$11*AF$8),2,IF($C14+$D14+$E14+$F14+$G14+$ED13&gt;($ED$11*AF$8),3,0))))</f>
        <v>0</v>
      </c>
      <c r="AG14" s="239">
        <f>IF(OR(SUMIF(AG$12:AG13,2,AG$12:AG13)=2,SUMIF(AG$12:AG13,1,AG$12:AG13)=1,SUM(AG$12:AG13)=1,SUM(AG$12:AG13)=2),0,IF($C14+$ED13&gt;($ED$11*AG$8),1,IF($C14+$D14+$E14+$F14+$ED13&gt;($ED$11*AG$8),2,IF($C14+$D14+$E14+$F14+$G14+$ED13&gt;($ED$11*AG$8),3,0))))</f>
        <v>0</v>
      </c>
      <c r="AH14" s="239">
        <f>IF(OR(SUMIF(AH$12:AH13,2,AH$12:AH13)=2,SUMIF(AH$12:AH13,1,AH$12:AH13)=1,SUM(AH$12:AH13)=1,SUM(AH$12:AH13)=2),0,IF($C14+$ED13&gt;($ED$11*AH$8),1,IF($C14+$D14+$E14+$F14+$ED13&gt;($ED$11*AH$8),2,IF($C14+$D14+$E14+$F14+$G14+$ED13&gt;($ED$11*AH$8),3,0))))</f>
        <v>0</v>
      </c>
      <c r="AI14" s="239">
        <f>IF(OR(SUMIF(AI$12:AI13,2,AI$12:AI13)=2,SUMIF(AI$12:AI13,1,AI$12:AI13)=1,SUM(AI$12:AI13)=1,SUM(AI$12:AI13)=2),0,IF($C14+$ED13&gt;($ED$11*AI$8),1,IF($C14+$D14+$E14+$F14+$ED13&gt;($ED$11*AI$8),2,IF($C14+$D14+$E14+$F14+$G14+$ED13&gt;($ED$11*AI$8),3,0))))</f>
        <v>0</v>
      </c>
      <c r="AJ14" s="239">
        <f>IF(OR(SUMIF(AJ$12:AJ13,2,AJ$12:AJ13)=2,SUMIF(AJ$12:AJ13,1,AJ$12:AJ13)=1,SUM(AJ$12:AJ13)=1,SUM(AJ$12:AJ13)=2),0,IF($C14+$ED13&gt;($ED$11*AJ$8),1,IF($C14+$D14+$E14+$F14+$ED13&gt;($ED$11*AJ$8),2,IF($C14+$D14+$E14+$F14+$G14+$ED13&gt;($ED$11*AJ$8),3,0))))</f>
        <v>0</v>
      </c>
      <c r="AK14" s="239">
        <f>IF(OR(SUMIF(AK$12:AK13,2,AK$12:AK13)=2,SUMIF(AK$12:AK13,1,AK$12:AK13)=1,SUM(AK$12:AK13)=1,SUM(AK$12:AK13)=2),0,IF($C14+$ED13&gt;($ED$11*AK$8),1,IF($C14+$D14+$E14+$F14+$ED13&gt;($ED$11*AK$8),2,IF($C14+$D14+$E14+$F14+$G14+$ED13&gt;($ED$11*AK$8),3,0))))</f>
        <v>0</v>
      </c>
      <c r="AL14" s="239">
        <f>IF(OR(SUMIF(AL$12:AL13,2,AL$12:AL13)=2,SUMIF(AL$12:AL13,1,AL$12:AL13)=1,SUM(AL$12:AL13)=1,SUM(AL$12:AL13)=2),0,IF($C14+$ED13&gt;($ED$11*AL$8),1,IF($C14+$D14+$E14+$F14+$ED13&gt;($ED$11*AL$8),2,IF($C14+$D14+$E14+$F14+$G14+$ED13&gt;($ED$11*AL$8),3,0))))</f>
        <v>0</v>
      </c>
      <c r="AM14" s="239">
        <f>IF(OR(SUMIF(AM$12:AM13,2,AM$12:AM13)=2,SUMIF(AM$12:AM13,1,AM$12:AM13)=1,SUM(AM$12:AM13)=1,SUM(AM$12:AM13)=2),0,IF($C14+$ED13&gt;($ED$11*AM$8),1,IF($C14+$D14+$E14+$F14+$ED13&gt;($ED$11*AM$8),2,IF($C14+$D14+$E14+$F14+$G14+$ED13&gt;($ED$11*AM$8),3,0))))</f>
        <v>0</v>
      </c>
      <c r="AN14" s="239">
        <f>IF(OR(SUMIF(AN$12:AN13,2,AN$12:AN13)=2,SUMIF(AN$12:AN13,1,AN$12:AN13)=1,SUM(AN$12:AN13)=1,SUM(AN$12:AN13)=2),0,IF($C14+$ED13&gt;($ED$11*AN$8),1,IF($C14+$D14+$E14+$F14+$ED13&gt;($ED$11*AN$8),2,IF($C14+$D14+$E14+$F14+$G14+$ED13&gt;($ED$11*AN$8),3,0))))</f>
        <v>0</v>
      </c>
      <c r="AO14" s="239">
        <f>IF(OR(SUMIF(AO$12:AO13,2,AO$12:AO13)=2,SUMIF(AO$12:AO13,1,AO$12:AO13)=1,SUM(AO$12:AO13)=1,SUM(AO$12:AO13)=2),0,IF($C14+$ED13&gt;($ED$11*AO$8),1,IF($C14+$D14+$E14+$F14+$ED13&gt;($ED$11*AO$8),2,IF($C14+$D14+$E14+$F14+$G14+$ED13&gt;($ED$11*AO$8),3,0))))</f>
        <v>0</v>
      </c>
      <c r="AP14" s="239">
        <f>IF(OR(SUMIF(AP$12:AP13,2,AP$12:AP13)=2,SUMIF(AP$12:AP13,1,AP$12:AP13)=1,SUM(AP$12:AP13)=1,SUM(AP$12:AP13)=2),0,IF($C14+$ED13&gt;($ED$11*AP$8),1,IF($C14+$D14+$E14+$F14+$ED13&gt;($ED$11*AP$8),2,IF($C14+$D14+$E14+$F14+$G14+$ED13&gt;($ED$11*AP$8),3,0))))</f>
        <v>0</v>
      </c>
      <c r="AQ14" s="239">
        <f>IF(OR(SUMIF(AQ$12:AQ13,2,AQ$12:AQ13)=2,SUMIF(AQ$12:AQ13,1,AQ$12:AQ13)=1,SUM(AQ$12:AQ13)=1,SUM(AQ$12:AQ13)=2),0,IF($C14+$ED13&gt;($ED$11*AQ$8),1,IF($C14+$D14+$E14+$F14+$ED13&gt;($ED$11*AQ$8),2,IF($C14+$D14+$E14+$F14+$G14+$ED13&gt;($ED$11*AQ$8),3,0))))</f>
        <v>0</v>
      </c>
      <c r="AR14" s="239">
        <f>IF(OR(SUMIF(AR$12:AR13,2,AR$12:AR13)=2,SUMIF(AR$12:AR13,1,AR$12:AR13)=1,SUM(AR$12:AR13)=1,SUM(AR$12:AR13)=2),0,IF($C14+$ED13&gt;($ED$11*AR$8),1,IF($C14+$D14+$E14+$F14+$ED13&gt;($ED$11*AR$8),2,IF($C14+$D14+$E14+$F14+$G14+$ED13&gt;($ED$11*AR$8),3,0))))</f>
        <v>0</v>
      </c>
      <c r="AS14" s="239">
        <f>IF(OR(SUMIF(AS$12:AS13,2,AS$12:AS13)=2,SUMIF(AS$12:AS13,1,AS$12:AS13)=1,SUM(AS$12:AS13)=1,SUM(AS$12:AS13)=2),0,IF($C14+$ED13&gt;($ED$11*AS$8),1,IF($C14+$D14+$E14+$F14+$ED13&gt;($ED$11*AS$8),2,IF($C14+$D14+$E14+$F14+$G14+$ED13&gt;($ED$11*AS$8),3,0))))</f>
        <v>0</v>
      </c>
      <c r="AT14" s="239">
        <f>IF(OR(SUMIF(AT$12:AT13,2,AT$12:AT13)=2,SUMIF(AT$12:AT13,1,AT$12:AT13)=1,SUM(AT$12:AT13)=1,SUM(AT$12:AT13)=2),0,IF($C14+$ED13&gt;($ED$11*AT$8),1,IF($C14+$D14+$E14+$F14+$ED13&gt;($ED$11*AT$8),2,IF($C14+$D14+$E14+$F14+$G14+$ED13&gt;($ED$11*AT$8),3,0))))</f>
        <v>0</v>
      </c>
      <c r="AU14" s="239">
        <f>IF(OR(SUMIF(AU$12:AU13,2,AU$12:AU13)=2,SUMIF(AU$12:AU13,1,AU$12:AU13)=1,SUM(AU$12:AU13)=1,SUM(AU$12:AU13)=2),0,IF($C14+$ED13&gt;($ED$11*AU$8),1,IF($C14+$D14+$E14+$F14+$ED13&gt;($ED$11*AU$8),2,IF($C14+$D14+$E14+$F14+$G14+$ED13&gt;($ED$11*AU$8),3,0))))</f>
        <v>0</v>
      </c>
      <c r="AV14" s="239">
        <f>IF(OR(SUMIF(AV$12:AV13,2,AV$12:AV13)=2,SUMIF(AV$12:AV13,1,AV$12:AV13)=1,SUM(AV$12:AV13)=1,SUM(AV$12:AV13)=2),0,IF($C14+$ED13&gt;($ED$11*AV$8),1,IF($C14+$D14+$E14+$F14+$ED13&gt;($ED$11*AV$8),2,IF($C14+$D14+$E14+$F14+$G14+$ED13&gt;($ED$11*AV$8),3,0))))</f>
        <v>0</v>
      </c>
      <c r="AW14" s="239">
        <f>IF(OR(SUMIF(AW$12:AW13,2,AW$12:AW13)=2,SUMIF(AW$12:AW13,1,AW$12:AW13)=1,SUM(AW$12:AW13)=1,SUM(AW$12:AW13)=2),0,IF($C14+$ED13&gt;($ED$11*AW$8),1,IF($C14+$D14+$E14+$F14+$ED13&gt;($ED$11*AW$8),2,IF($C14+$D14+$E14+$F14+$G14+$ED13&gt;($ED$11*AW$8),3,0))))</f>
        <v>0</v>
      </c>
      <c r="AX14" s="239">
        <f>IF(OR(SUMIF(AX$12:AX13,2,AX$12:AX13)=2,SUMIF(AX$12:AX13,1,AX$12:AX13)=1,SUM(AX$12:AX13)=1,SUM(AX$12:AX13)=2),0,IF($C14+$ED13&gt;($ED$11*AX$8),1,IF($C14+$D14+$E14+$F14+$ED13&gt;($ED$11*AX$8),2,IF($C14+$D14+$E14+$F14+$G14+$ED13&gt;($ED$11*AX$8),3,0))))</f>
        <v>0</v>
      </c>
      <c r="AY14" s="239">
        <f>IF(OR(SUMIF(AY$12:AY13,2,AY$12:AY13)=2,SUMIF(AY$12:AY13,1,AY$12:AY13)=1,SUM(AY$12:AY13)=1,SUM(AY$12:AY13)=2),0,IF($C14+$ED13&gt;($ED$11*AY$8),1,IF($C14+$D14+$E14+$F14+$ED13&gt;($ED$11*AY$8),2,IF($C14+$D14+$E14+$F14+$G14+$ED13&gt;($ED$11*AY$8),3,0))))</f>
        <v>0</v>
      </c>
      <c r="AZ14" s="239">
        <f>IF(OR(SUMIF(AZ$12:AZ13,2,AZ$12:AZ13)=2,SUMIF(AZ$12:AZ13,1,AZ$12:AZ13)=1,SUM(AZ$12:AZ13)=1,SUM(AZ$12:AZ13)=2),0,IF($C14+$ED13&gt;($ED$11*AZ$8),1,IF($C14+$D14+$E14+$F14+$ED13&gt;($ED$11*AZ$8),2,IF($C14+$D14+$E14+$F14+$G14+$ED13&gt;($ED$11*AZ$8),3,0))))</f>
        <v>0</v>
      </c>
      <c r="BA14" s="239">
        <f>IF(OR(SUMIF(BA$12:BA13,2,BA$12:BA13)=2,SUMIF(BA$12:BA13,1,BA$12:BA13)=1,SUM(BA$12:BA13)=1,SUM(BA$12:BA13)=2),0,IF($C14+$ED13&gt;($ED$11*BA$8),1,IF($C14+$D14+$E14+$F14+$ED13&gt;($ED$11*BA$8),2,IF($C14+$D14+$E14+$F14+$G14+$ED13&gt;($ED$11*BA$8),3,0))))</f>
        <v>0</v>
      </c>
      <c r="BB14" s="239">
        <f>IF(OR(SUMIF(BB$12:BB13,2,BB$12:BB13)=2,SUMIF(BB$12:BB13,1,BB$12:BB13)=1,SUM(BB$12:BB13)=1,SUM(BB$12:BB13)=2),0,IF($C14+$ED13&gt;($ED$11*BB$8),1,IF($C14+$D14+$E14+$F14+$ED13&gt;($ED$11*BB$8),2,IF($C14+$D14+$E14+$F14+$G14+$ED13&gt;($ED$11*BB$8),3,0))))</f>
        <v>0</v>
      </c>
      <c r="BC14" s="239">
        <f>IF(OR(SUMIF(BC$12:BC13,2,BC$12:BC13)=2,SUMIF(BC$12:BC13,1,BC$12:BC13)=1,SUM(BC$12:BC13)=1,SUM(BC$12:BC13)=2),0,IF($C14+$ED13&gt;($ED$11*BC$8),1,IF($C14+$D14+$E14+$F14+$ED13&gt;($ED$11*BC$8),2,IF($C14+$D14+$E14+$F14+$G14+$ED13&gt;($ED$11*BC$8),3,0))))</f>
        <v>0</v>
      </c>
      <c r="BD14" s="239">
        <f>IF(OR(SUMIF(BD$12:BD13,2,BD$12:BD13)=2,SUMIF(BD$12:BD13,1,BD$12:BD13)=1,SUM(BD$12:BD13)=1,SUM(BD$12:BD13)=2),0,IF($C14+$ED13&gt;($ED$11*BD$8),1,IF($C14+$D14+$E14+$F14+$ED13&gt;($ED$11*BD$8),2,IF($C14+$D14+$E14+$F14+$G14+$ED13&gt;($ED$11*BD$8),3,0))))</f>
        <v>0</v>
      </c>
      <c r="BE14" s="239">
        <f>IF(OR(SUMIF(BE$12:BE13,2,BE$12:BE13)=2,SUMIF(BE$12:BE13,1,BE$12:BE13)=1,SUM(BE$12:BE13)=1,SUM(BE$12:BE13)=2),0,IF($C14+$ED13&gt;($ED$11*BE$8),1,IF($C14+$D14+$E14+$F14+$ED13&gt;($ED$11*BE$8),2,IF($C14+$D14+$E14+$F14+$G14+$ED13&gt;($ED$11*BE$8),3,0))))</f>
        <v>0</v>
      </c>
      <c r="BF14" s="239">
        <f>IF(OR(SUMIF(BF$12:BF13,2,BF$12:BF13)=2,SUMIF(BF$12:BF13,1,BF$12:BF13)=1,SUM(BF$12:BF13)=1,SUM(BF$12:BF13)=2),0,IF($C14+$ED13&gt;($ED$11*BF$8),1,IF($C14+$D14+$E14+$F14+$ED13&gt;($ED$11*BF$8),2,IF($C14+$D14+$E14+$F14+$G14+$ED13&gt;($ED$11*BF$8),3,0))))</f>
        <v>0</v>
      </c>
      <c r="BG14" s="239">
        <f>IF(OR(SUMIF(BG$12:BG13,2,BG$12:BG13)=2,SUMIF(BG$12:BG13,1,BG$12:BG13)=1,SUM(BG$12:BG13)=1,SUM(BG$12:BG13)=2),0,IF($C14+$ED13&gt;($ED$11*BG$8),1,IF($C14+$D14+$E14+$F14+$ED13&gt;($ED$11*BG$8),2,IF($C14+$D14+$E14+$F14+$G14+$ED13&gt;($ED$11*BG$8),3,0))))</f>
        <v>0</v>
      </c>
      <c r="BH14" s="239">
        <f>IF(OR(SUMIF(BH$12:BH13,2,BH$12:BH13)=2,SUMIF(BH$12:BH13,1,BH$12:BH13)=1,SUM(BH$12:BH13)=1,SUM(BH$12:BH13)=2),0,IF($C14+$ED13&gt;($ED$11*BH$8),1,IF($C14+$D14+$E14+$F14+$ED13&gt;($ED$11*BH$8),2,IF($C14+$D14+$E14+$F14+$G14+$ED13&gt;($ED$11*BH$8),3,0))))</f>
        <v>0</v>
      </c>
      <c r="BI14" s="239">
        <f>IF(OR(SUMIF(BI$12:BI13,2,BI$12:BI13)=2,SUMIF(BI$12:BI13,1,BI$12:BI13)=1,SUM(BI$12:BI13)=1,SUM(BI$12:BI13)=2),0,IF($C14+$ED13&gt;($ED$11*BI$8),1,IF($C14+$D14+$E14+$F14+$ED13&gt;($ED$11*BI$8),2,IF($C14+$D14+$E14+$F14+$G14+$ED13&gt;($ED$11*BI$8),3,0))))</f>
        <v>0</v>
      </c>
      <c r="BJ14" s="239">
        <f>IF(OR(SUMIF(BJ$12:BJ13,2,BJ$12:BJ13)=2,SUMIF(BJ$12:BJ13,1,BJ$12:BJ13)=1,SUM(BJ$12:BJ13)=1,SUM(BJ$12:BJ13)=2),0,IF($C14+$ED13&gt;($ED$11*BJ$8),1,IF($C14+$D14+$E14+$F14+$ED13&gt;($ED$11*BJ$8),2,IF($C14+$D14+$E14+$F14+$G14+$ED13&gt;($ED$11*BJ$8),3,0))))</f>
        <v>0</v>
      </c>
      <c r="BK14" s="239">
        <f>IF(OR(SUMIF(BK$12:BK13,2,BK$12:BK13)=2,SUMIF(BK$12:BK13,1,BK$12:BK13)=1,SUM(BK$12:BK13)=1,SUM(BK$12:BK13)=2),0,IF($C14+$ED13&gt;($ED$11*BK$8),1,IF($C14+$D14+$E14+$F14+$ED13&gt;($ED$11*BK$8),2,IF($C14+$D14+$E14+$F14+$G14+$ED13&gt;($ED$11*BK$8),3,0))))</f>
        <v>0</v>
      </c>
      <c r="BL14" s="239">
        <f>IF(OR(SUMIF(BL$12:BL13,2,BL$12:BL13)=2,SUMIF(BL$12:BL13,1,BL$12:BL13)=1,SUM(BL$12:BL13)=1,SUM(BL$12:BL13)=2),0,IF($C14+$ED13&gt;($ED$11*BL$8),1,IF($C14+$D14+$E14+$F14+$ED13&gt;($ED$11*BL$8),2,IF($C14+$D14+$E14+$F14+$G14+$ED13&gt;($ED$11*BL$8),3,0))))</f>
        <v>0</v>
      </c>
      <c r="BM14" s="239">
        <f>IF(OR(SUMIF(BM$12:BM13,2,BM$12:BM13)=2,SUMIF(BM$12:BM13,1,BM$12:BM13)=1,SUM(BM$12:BM13)=1,SUM(BM$12:BM13)=2),0,IF($C14+$ED13&gt;($ED$11*BM$8),1,IF($C14+$D14+$E14+$F14+$ED13&gt;($ED$11*BM$8),2,IF($C14+$D14+$E14+$F14+$G14+$ED13&gt;($ED$11*BM$8),3,0))))</f>
        <v>0</v>
      </c>
      <c r="BN14" s="239">
        <f>IF(OR(SUMIF(BN$12:BN13,2,BN$12:BN13)=2,SUMIF(BN$12:BN13,1,BN$12:BN13)=1,SUM(BN$12:BN13)=1,SUM(BN$12:BN13)=2),0,IF($C14+$ED13&gt;($ED$11*BN$8),1,IF($C14+$D14+$E14+$F14+$ED13&gt;($ED$11*BN$8),2,IF($C14+$D14+$E14+$F14+$G14+$ED13&gt;($ED$11*BN$8),3,0))))</f>
        <v>0</v>
      </c>
      <c r="BO14" s="239">
        <f>IF(OR(SUMIF(BO$12:BO13,2,BO$12:BO13)=2,SUMIF(BO$12:BO13,1,BO$12:BO13)=1,SUM(BO$12:BO13)=1,SUM(BO$12:BO13)=2),0,IF($C14+$ED13&gt;($ED$11*BO$8),1,IF($C14+$D14+$E14+$F14+$ED13&gt;($ED$11*BO$8),2,IF($C14+$D14+$E14+$F14+$G14+$ED13&gt;($ED$11*BO$8),3,0))))</f>
        <v>0</v>
      </c>
      <c r="BP14" s="239">
        <f>IF(OR(SUMIF(BP$12:BP13,2,BP$12:BP13)=2,SUMIF(BP$12:BP13,1,BP$12:BP13)=1,SUM(BP$12:BP13)=1,SUM(BP$12:BP13)=2),0,IF($C14+$ED13&gt;($ED$11*BP$8),1,IF($C14+$D14+$E14+$F14+$ED13&gt;($ED$11*BP$8),2,IF($C14+$D14+$E14+$F14+$G14+$ED13&gt;($ED$11*BP$8),3,0))))</f>
        <v>0</v>
      </c>
      <c r="BQ14" s="239">
        <f>IF(OR(SUMIF(BQ$12:BQ13,2,BQ$12:BQ13)=2,SUMIF(BQ$12:BQ13,1,BQ$12:BQ13)=1,SUM(BQ$12:BQ13)=1,SUM(BQ$12:BQ13)=2),0,IF($C14+$ED13&gt;($ED$11*BQ$8),1,IF($C14+$D14+$E14+$F14+$ED13&gt;($ED$11*BQ$8),2,IF($C14+$D14+$E14+$F14+$G14+$ED13&gt;($ED$11*BQ$8),3,0))))</f>
        <v>0</v>
      </c>
      <c r="BR14" s="239">
        <f>IF(OR(SUMIF(BR$12:BR13,2,BR$12:BR13)=2,SUMIF(BR$12:BR13,1,BR$12:BR13)=1,SUM(BR$12:BR13)=1,SUM(BR$12:BR13)=2),0,IF($C14+$ED13&gt;($ED$11*BR$8),1,IF($C14+$D14+$E14+$F14+$ED13&gt;($ED$11*BR$8),2,IF($C14+$D14+$E14+$F14+$G14+$ED13&gt;($ED$11*BR$8),3,0))))</f>
        <v>0</v>
      </c>
      <c r="BS14" s="239">
        <f>IF(OR(SUMIF(BS$12:BS13,2,BS$12:BS13)=2,SUMIF(BS$12:BS13,1,BS$12:BS13)=1,SUM(BS$12:BS13)=1,SUM(BS$12:BS13)=2),0,IF($C14+$ED13&gt;($ED$11*BS$8),1,IF($C14+$D14+$E14+$F14+$ED13&gt;($ED$11*BS$8),2,IF($C14+$D14+$E14+$F14+$G14+$ED13&gt;($ED$11*BS$8),3,0))))</f>
        <v>0</v>
      </c>
      <c r="BT14" s="239">
        <f>IF(OR(SUMIF(BT$12:BT13,2,BT$12:BT13)=2,SUMIF(BT$12:BT13,1,BT$12:BT13)=1,SUM(BT$12:BT13)=1,SUM(BT$12:BT13)=2),0,IF($C14+$ED13&gt;($ED$11*BT$8),1,IF($C14+$D14+$E14+$F14+$ED13&gt;($ED$11*BT$8),2,IF($C14+$D14+$E14+$F14+$G14+$ED13&gt;($ED$11*BT$8),3,0))))</f>
        <v>0</v>
      </c>
      <c r="BU14" s="239">
        <f>IF(OR(SUMIF(BU$12:BU13,2,BU$12:BU13)=2,SUMIF(BU$12:BU13,1,BU$12:BU13)=1,SUM(BU$12:BU13)=1,SUM(BU$12:BU13)=2),0,IF($C14+$ED13&gt;($ED$11*BU$8),1,IF($C14+$D14+$E14+$F14+$ED13&gt;($ED$11*BU$8),2,IF($C14+$D14+$E14+$F14+$G14+$ED13&gt;($ED$11*BU$8),3,0))))</f>
        <v>0</v>
      </c>
      <c r="BV14" s="239">
        <f>IF(OR(SUMIF(BV$12:BV13,2,BV$12:BV13)=2,SUMIF(BV$12:BV13,1,BV$12:BV13)=1,SUM(BV$12:BV13)=1,SUM(BV$12:BV13)=2),0,IF($C14+$ED13&gt;($ED$11*BV$8),1,IF($C14+$D14+$E14+$F14+$ED13&gt;($ED$11*BV$8),2,IF($C14+$D14+$E14+$F14+$G14+$ED13&gt;($ED$11*BV$8),3,0))))</f>
        <v>0</v>
      </c>
      <c r="BW14" s="239">
        <f>IF(OR(SUMIF(BW$12:BW13,2,BW$12:BW13)=2,SUMIF(BW$12:BW13,1,BW$12:BW13)=1,SUM(BW$12:BW13)=1,SUM(BW$12:BW13)=2),0,IF($C14+$ED13&gt;($ED$11*BW$8),1,IF($C14+$D14+$E14+$F14+$ED13&gt;($ED$11*BW$8),2,IF($C14+$D14+$E14+$F14+$G14+$ED13&gt;($ED$11*BW$8),3,0))))</f>
        <v>0</v>
      </c>
      <c r="BX14" s="239">
        <f>IF(OR(SUMIF(BX$12:BX13,2,BX$12:BX13)=2,SUMIF(BX$12:BX13,1,BX$12:BX13)=1,SUM(BX$12:BX13)=1,SUM(BX$12:BX13)=2),0,IF($C14+$ED13&gt;($ED$11*BX$8),1,IF($C14+$D14+$E14+$F14+$ED13&gt;($ED$11*BX$8),2,IF($C14+$D14+$E14+$F14+$G14+$ED13&gt;($ED$11*BX$8),3,0))))</f>
        <v>0</v>
      </c>
      <c r="BY14" s="239">
        <f>IF(OR(SUMIF(BY$12:BY13,2,BY$12:BY13)=2,SUMIF(BY$12:BY13,1,BY$12:BY13)=1,SUM(BY$12:BY13)=1,SUM(BY$12:BY13)=2),0,IF($C14+$ED13&gt;($ED$11*BY$8),1,IF($C14+$D14+$E14+$F14+$ED13&gt;($ED$11*BY$8),2,IF($C14+$D14+$E14+$F14+$G14+$ED13&gt;($ED$11*BY$8),3,0))))</f>
        <v>0</v>
      </c>
      <c r="BZ14" s="239">
        <f>IF(OR(SUMIF(BZ$12:BZ13,2,BZ$12:BZ13)=2,SUMIF(BZ$12:BZ13,1,BZ$12:BZ13)=1,SUM(BZ$12:BZ13)=1,SUM(BZ$12:BZ13)=2),0,IF($C14+$ED13&gt;($ED$11*BZ$8),1,IF($C14+$D14+$E14+$F14+$ED13&gt;($ED$11*BZ$8),2,IF($C14+$D14+$E14+$F14+$G14+$ED13&gt;($ED$11*BZ$8),3,0))))</f>
        <v>0</v>
      </c>
      <c r="CA14" s="239">
        <f>IF(OR(SUMIF(CA$12:CA13,2,CA$12:CA13)=2,SUMIF(CA$12:CA13,1,CA$12:CA13)=1,SUM(CA$12:CA13)=1,SUM(CA$12:CA13)=2),0,IF($C14+$ED13&gt;($ED$11*CA$8),1,IF($C14+$D14+$E14+$F14+$ED13&gt;($ED$11*CA$8),2,IF($C14+$D14+$E14+$F14+$G14+$ED13&gt;($ED$11*CA$8),3,0))))</f>
        <v>0</v>
      </c>
      <c r="CB14" s="239">
        <f>IF(OR(SUMIF(CB$12:CB13,2,CB$12:CB13)=2,SUMIF(CB$12:CB13,1,CB$12:CB13)=1,SUM(CB$12:CB13)=1,SUM(CB$12:CB13)=2),0,IF($C14+$ED13&gt;($ED$11*CB$8),1,IF($C14+$D14+$E14+$F14+$ED13&gt;($ED$11*CB$8),2,IF($C14+$D14+$E14+$F14+$G14+$ED13&gt;($ED$11*CB$8),3,0))))</f>
        <v>0</v>
      </c>
      <c r="CC14" s="239">
        <f>IF(OR(SUMIF(CC$12:CC13,2,CC$12:CC13)=2,SUMIF(CC$12:CC13,1,CC$12:CC13)=1,SUM(CC$12:CC13)=1,SUM(CC$12:CC13)=2),0,IF($C14+$ED13&gt;($ED$11*CC$8),1,IF($C14+$D14+$E14+$F14+$ED13&gt;($ED$11*CC$8),2,IF($C14+$D14+$E14+$F14+$G14+$ED13&gt;($ED$11*CC$8),3,0))))</f>
        <v>0</v>
      </c>
      <c r="CD14" s="239">
        <f>IF(OR(SUMIF(CD$12:CD13,2,CD$12:CD13)=2,SUMIF(CD$12:CD13,1,CD$12:CD13)=1,SUM(CD$12:CD13)=1,SUM(CD$12:CD13)=2),0,IF($C14+$ED13&gt;($ED$11*CD$8),1,IF($C14+$D14+$E14+$F14+$ED13&gt;($ED$11*CD$8),2,IF($C14+$D14+$E14+$F14+$G14+$ED13&gt;($ED$11*CD$8),3,0))))</f>
        <v>0</v>
      </c>
      <c r="CE14" s="239">
        <f>IF(OR(SUMIF(CE$12:CE13,2,CE$12:CE13)=2,SUMIF(CE$12:CE13,1,CE$12:CE13)=1,SUM(CE$12:CE13)=1,SUM(CE$12:CE13)=2),0,IF($C14+$ED13&gt;($ED$11*CE$8),1,IF($C14+$D14+$E14+$F14+$ED13&gt;($ED$11*CE$8),2,IF($C14+$D14+$E14+$F14+$G14+$ED13&gt;($ED$11*CE$8),3,0))))</f>
        <v>0</v>
      </c>
      <c r="CF14" s="239">
        <f>IF(OR(SUMIF(CF$12:CF13,2,CF$12:CF13)=2,SUMIF(CF$12:CF13,1,CF$12:CF13)=1,SUM(CF$12:CF13)=1,SUM(CF$12:CF13)=2),0,IF($C14+$ED13&gt;($ED$11*CF$8),1,IF($C14+$D14+$E14+$F14+$ED13&gt;($ED$11*CF$8),2,IF($C14+$D14+$E14+$F14+$G14+$ED13&gt;($ED$11*CF$8),3,0))))</f>
        <v>0</v>
      </c>
      <c r="CG14" s="239">
        <f>IF(OR(SUMIF(CG$12:CG13,2,CG$12:CG13)=2,SUMIF(CG$12:CG13,1,CG$12:CG13)=1,SUM(CG$12:CG13)=1,SUM(CG$12:CG13)=2),0,IF($C14+$ED13&gt;($ED$11*CG$8),1,IF($C14+$D14+$E14+$F14+$ED13&gt;($ED$11*CG$8),2,IF($C14+$D14+$E14+$F14+$G14+$ED13&gt;($ED$11*CG$8),3,0))))</f>
        <v>0</v>
      </c>
      <c r="CH14" s="239">
        <f>IF(OR(SUMIF(CH$12:CH13,2,CH$12:CH13)=2,SUMIF(CH$12:CH13,1,CH$12:CH13)=1,SUM(CH$12:CH13)=1,SUM(CH$12:CH13)=2),0,IF($C14+$ED13&gt;($ED$11*CH$8),1,IF($C14+$D14+$E14+$F14+$ED13&gt;($ED$11*CH$8),2,IF($C14+$D14+$E14+$F14+$G14+$ED13&gt;($ED$11*CH$8),3,0))))</f>
        <v>0</v>
      </c>
      <c r="CI14" s="239">
        <f>IF(OR(SUMIF(CI$12:CI13,2,CI$12:CI13)=2,SUMIF(CI$12:CI13,1,CI$12:CI13)=1,SUM(CI$12:CI13)=1,SUM(CI$12:CI13)=2),0,IF($C14+$ED13&gt;($ED$11*CI$8),1,IF($C14+$D14+$E14+$F14+$ED13&gt;($ED$11*CI$8),2,IF($C14+$D14+$E14+$F14+$G14+$ED13&gt;($ED$11*CI$8),3,0))))</f>
        <v>0</v>
      </c>
      <c r="CJ14" s="239">
        <f>IF(OR(SUMIF(CJ$12:CJ13,2,CJ$12:CJ13)=2,SUMIF(CJ$12:CJ13,1,CJ$12:CJ13)=1,SUM(CJ$12:CJ13)=1,SUM(CJ$12:CJ13)=2),0,IF($C14+$ED13&gt;($ED$11*CJ$8),1,IF($C14+$D14+$E14+$F14+$ED13&gt;($ED$11*CJ$8),2,IF($C14+$D14+$E14+$F14+$G14+$ED13&gt;($ED$11*CJ$8),3,0))))</f>
        <v>0</v>
      </c>
      <c r="CK14" s="239">
        <f>IF(OR(SUMIF(CK$12:CK13,2,CK$12:CK13)=2,SUMIF(CK$12:CK13,1,CK$12:CK13)=1,SUM(CK$12:CK13)=1,SUM(CK$12:CK13)=2),0,IF($C14+$ED13&gt;($ED$11*CK$8),1,IF($C14+$D14+$E14+$F14+$ED13&gt;($ED$11*CK$8),2,IF($C14+$D14+$E14+$F14+$G14+$ED13&gt;($ED$11*CK$8),3,0))))</f>
        <v>0</v>
      </c>
      <c r="CL14" s="239">
        <f>IF(OR(SUMIF(CL$12:CL13,2,CL$12:CL13)=2,SUMIF(CL$12:CL13,1,CL$12:CL13)=1,SUM(CL$12:CL13)=1,SUM(CL$12:CL13)=2),0,IF($C14+$ED13&gt;($ED$11*CL$8),1,IF($C14+$D14+$E14+$F14+$ED13&gt;($ED$11*CL$8),2,IF($C14+$D14+$E14+$F14+$G14+$ED13&gt;($ED$11*CL$8),3,0))))</f>
        <v>0</v>
      </c>
      <c r="CM14" s="239">
        <f>IF(OR(SUMIF(CM$12:CM13,2,CM$12:CM13)=2,SUMIF(CM$12:CM13,1,CM$12:CM13)=1,SUM(CM$12:CM13)=1,SUM(CM$12:CM13)=2),0,IF($C14+$ED13&gt;($ED$11*CM$8),1,IF($C14+$D14+$E14+$F14+$ED13&gt;($ED$11*CM$8),2,IF($C14+$D14+$E14+$F14+$G14+$ED13&gt;($ED$11*CM$8),3,0))))</f>
        <v>0</v>
      </c>
      <c r="CN14" s="239">
        <f>IF(OR(SUMIF(CN$12:CN13,2,CN$12:CN13)=2,SUMIF(CN$12:CN13,1,CN$12:CN13)=1,SUM(CN$12:CN13)=1,SUM(CN$12:CN13)=2),0,IF($C14+$ED13&gt;($ED$11*CN$8),1,IF($C14+$D14+$E14+$F14+$ED13&gt;($ED$11*CN$8),2,IF($C14+$D14+$E14+$F14+$G14+$ED13&gt;($ED$11*CN$8),3,0))))</f>
        <v>0</v>
      </c>
      <c r="CO14" s="239">
        <f>IF(OR(SUMIF(CO$12:CO13,2,CO$12:CO13)=2,SUMIF(CO$12:CO13,1,CO$12:CO13)=1,SUM(CO$12:CO13)=1,SUM(CO$12:CO13)=2),0,IF($C14+$ED13&gt;($ED$11*CO$8),1,IF($C14+$D14+$E14+$F14+$ED13&gt;($ED$11*CO$8),2,IF($C14+$D14+$E14+$F14+$G14+$ED13&gt;($ED$11*CO$8),3,0))))</f>
        <v>0</v>
      </c>
      <c r="CP14" s="239">
        <f>IF(OR(SUMIF(CP$12:CP13,2,CP$12:CP13)=2,SUMIF(CP$12:CP13,1,CP$12:CP13)=1,SUM(CP$12:CP13)=1,SUM(CP$12:CP13)=2),0,IF($C14+$ED13&gt;($ED$11*CP$8),1,IF($C14+$D14+$E14+$F14+$ED13&gt;($ED$11*CP$8),2,IF($C14+$D14+$E14+$F14+$G14+$ED13&gt;($ED$11*CP$8),3,0))))</f>
        <v>0</v>
      </c>
      <c r="CQ14" s="239">
        <f>IF(OR(SUMIF(CQ$12:CQ13,2,CQ$12:CQ13)=2,SUMIF(CQ$12:CQ13,1,CQ$12:CQ13)=1,SUM(CQ$12:CQ13)=1,SUM(CQ$12:CQ13)=2),0,IF($C14+$ED13&gt;($ED$11*CQ$8),1,IF($C14+$D14+$E14+$F14+$ED13&gt;($ED$11*CQ$8),2,IF($C14+$D14+$E14+$F14+$G14+$ED13&gt;($ED$11*CQ$8),3,0))))</f>
        <v>0</v>
      </c>
      <c r="CR14" s="239">
        <f>IF(OR(SUMIF(CR$12:CR13,2,CR$12:CR13)=2,SUMIF(CR$12:CR13,1,CR$12:CR13)=1,SUM(CR$12:CR13)=1,SUM(CR$12:CR13)=2),0,IF($C14+$ED13&gt;($ED$11*CR$8),1,IF($C14+$D14+$E14+$F14+$ED13&gt;($ED$11*CR$8),2,IF($C14+$D14+$E14+$F14+$G14+$ED13&gt;($ED$11*CR$8),3,0))))</f>
        <v>0</v>
      </c>
      <c r="CS14" s="239">
        <f>IF(OR(SUMIF(CS$12:CS13,2,CS$12:CS13)=2,SUMIF(CS$12:CS13,1,CS$12:CS13)=1,SUM(CS$12:CS13)=1,SUM(CS$12:CS13)=2),0,IF($C14+$ED13&gt;($ED$11*CS$8),1,IF($C14+$D14+$E14+$F14+$ED13&gt;($ED$11*CS$8),2,IF($C14+$D14+$E14+$F14+$G14+$ED13&gt;($ED$11*CS$8),3,0))))</f>
        <v>0</v>
      </c>
      <c r="CT14" s="239">
        <f>IF(OR(SUMIF(CT$12:CT13,2,CT$12:CT13)=2,SUMIF(CT$12:CT13,1,CT$12:CT13)=1,SUM(CT$12:CT13)=1,SUM(CT$12:CT13)=2),0,IF($C14+$ED13&gt;($ED$11*CT$8),1,IF($C14+$D14+$E14+$F14+$ED13&gt;($ED$11*CT$8),2,IF($C14+$D14+$E14+$F14+$G14+$ED13&gt;($ED$11*CT$8),3,0))))</f>
        <v>0</v>
      </c>
      <c r="CU14" s="239">
        <f>IF(OR(SUMIF(CU$12:CU13,2,CU$12:CU13)=2,SUMIF(CU$12:CU13,1,CU$12:CU13)=1,SUM(CU$12:CU13)=1,SUM(CU$12:CU13)=2),0,IF($C14+$ED13&gt;($ED$11*CU$8),1,IF($C14+$D14+$E14+$F14+$ED13&gt;($ED$11*CU$8),2,IF($C14+$D14+$E14+$F14+$G14+$ED13&gt;($ED$11*CU$8),3,0))))</f>
        <v>0</v>
      </c>
      <c r="CV14" s="239">
        <f>IF(OR(SUMIF(CV$12:CV13,2,CV$12:CV13)=2,SUMIF(CV$12:CV13,1,CV$12:CV13)=1,SUM(CV$12:CV13)=1,SUM(CV$12:CV13)=2),0,IF($C14+$ED13&gt;($ED$11*CV$8),1,IF($C14+$D14+$E14+$F14+$ED13&gt;($ED$11*CV$8),2,IF($C14+$D14+$E14+$F14+$G14+$ED13&gt;($ED$11*CV$8),3,0))))</f>
        <v>0</v>
      </c>
      <c r="CW14" s="239">
        <f>IF(OR(SUMIF(CW$12:CW13,2,CW$12:CW13)=2,SUMIF(CW$12:CW13,1,CW$12:CW13)=1,SUM(CW$12:CW13)=1,SUM(CW$12:CW13)=2),0,IF($C14+$ED13&gt;($ED$11*CW$8),1,IF($C14+$D14+$E14+$F14+$ED13&gt;($ED$11*CW$8),2,IF($C14+$D14+$E14+$F14+$G14+$ED13&gt;($ED$11*CW$8),3,0))))</f>
        <v>0</v>
      </c>
      <c r="CX14" s="239">
        <f>IF(OR(SUMIF(CX$12:CX13,2,CX$12:CX13)=2,SUMIF(CX$12:CX13,1,CX$12:CX13)=1,SUM(CX$12:CX13)=1,SUM(CX$12:CX13)=2),0,IF($C14+$ED13&gt;($ED$11*CX$8),1,IF($C14+$D14+$E14+$F14+$ED13&gt;($ED$11*CX$8),2,IF($C14+$D14+$E14+$F14+$G14+$ED13&gt;($ED$11*CX$8),3,0))))</f>
        <v>0</v>
      </c>
      <c r="CY14" s="239">
        <f>IF(OR(SUMIF(CY$12:CY13,2,CY$12:CY13)=2,SUMIF(CY$12:CY13,1,CY$12:CY13)=1,SUM(CY$12:CY13)=1,SUM(CY$12:CY13)=2),0,IF($C14+$ED13&gt;($ED$11*CY$8),1,IF($C14+$D14+$E14+$F14+$ED13&gt;($ED$11*CY$8),2,IF($C14+$D14+$E14+$F14+$G14+$ED13&gt;($ED$11*CY$8),3,0))))</f>
        <v>0</v>
      </c>
      <c r="CZ14" s="239">
        <f>IF(OR(SUMIF(CZ$12:CZ13,2,CZ$12:CZ13)=2,SUMIF(CZ$12:CZ13,1,CZ$12:CZ13)=1,SUM(CZ$12:CZ13)=1,SUM(CZ$12:CZ13)=2),0,IF($C14+$ED13&gt;($ED$11*CZ$8),1,IF($C14+$D14+$E14+$F14+$ED13&gt;($ED$11*CZ$8),2,IF($C14+$D14+$E14+$F14+$G14+$ED13&gt;($ED$11*CZ$8),3,0))))</f>
        <v>0</v>
      </c>
      <c r="DA14" s="239">
        <f>IF(OR(SUMIF(DA$12:DA13,2,DA$12:DA13)=2,SUMIF(DA$12:DA13,1,DA$12:DA13)=1,SUM(DA$12:DA13)=1,SUM(DA$12:DA13)=2),0,IF($C14+$ED13&gt;($ED$11*DA$8),1,IF($C14+$D14+$E14+$F14+$ED13&gt;($ED$11*DA$8),2,IF($C14+$D14+$E14+$F14+$G14+$ED13&gt;($ED$11*DA$8),3,0))))</f>
        <v>0</v>
      </c>
      <c r="DB14" s="239">
        <f>IF(OR(SUMIF(DB$12:DB13,2,DB$12:DB13)=2,SUMIF(DB$12:DB13,1,DB$12:DB13)=1,SUM(DB$12:DB13)=1,SUM(DB$12:DB13)=2),0,IF($C14+$ED13&gt;($ED$11*DB$8),1,IF($C14+$D14+$E14+$F14+$ED13&gt;($ED$11*DB$8),2,IF($C14+$D14+$E14+$F14+$G14+$ED13&gt;($ED$11*DB$8),3,0))))</f>
        <v>0</v>
      </c>
      <c r="DC14" s="239">
        <f>IF(OR(SUMIF(DC$12:DC13,2,DC$12:DC13)=2,SUMIF(DC$12:DC13,1,DC$12:DC13)=1,SUM(DC$12:DC13)=1,SUM(DC$12:DC13)=2),0,IF($C14+$ED13&gt;($ED$11*DC$8),1,IF($C14+$D14+$E14+$F14+$ED13&gt;($ED$11*DC$8),2,IF($C14+$D14+$E14+$F14+$G14+$ED13&gt;($ED$11*DC$8),3,0))))</f>
        <v>0</v>
      </c>
      <c r="DD14" s="239">
        <f>IF(OR(SUMIF(DD$12:DD13,2,DD$12:DD13)=2,SUMIF(DD$12:DD13,1,DD$12:DD13)=1,SUM(DD$12:DD13)=1,SUM(DD$12:DD13)=2),0,IF($C14+$ED13&gt;($ED$11*DD$8),1,IF($C14+$D14+$E14+$F14+$ED13&gt;($ED$11*DD$8),2,IF($C14+$D14+$E14+$F14+$G14+$ED13&gt;($ED$11*DD$8),3,0))))</f>
        <v>0</v>
      </c>
      <c r="DE14" s="239">
        <f>IF(OR(SUMIF(DE$12:DE13,2,DE$12:DE13)=2,SUMIF(DE$12:DE13,1,DE$12:DE13)=1,SUM(DE$12:DE13)=1,SUM(DE$12:DE13)=2),0,IF($C14+$ED13&gt;($ED$11*DE$8),1,IF($C14+$D14+$E14+$F14+$ED13&gt;($ED$11*DE$8),2,IF($C14+$D14+$E14+$F14+$G14+$ED13&gt;($ED$11*DE$8),3,0))))</f>
        <v>0</v>
      </c>
      <c r="DF14" s="239">
        <f>IF(OR(SUMIF(DF$12:DF13,2,DF$12:DF13)=2,SUMIF(DF$12:DF13,1,DF$12:DF13)=1,SUM(DF$12:DF13)=1,SUM(DF$12:DF13)=2),0,IF($C14+$ED13&gt;($ED$11*DF$8),1,IF($C14+$D14+$E14+$F14+$ED13&gt;($ED$11*DF$8),2,IF($C14+$D14+$E14+$F14+$G14+$ED13&gt;($ED$11*DF$8),3,0))))</f>
        <v>0</v>
      </c>
      <c r="DG14" s="239">
        <f>IF(OR(SUMIF(DG$12:DG13,2,DG$12:DG13)=2,SUMIF(DG$12:DG13,1,DG$12:DG13)=1,SUM(DG$12:DG13)=1,SUM(DG$12:DG13)=2),0,IF($C14+$ED13&gt;($ED$11*DG$8),1,IF($C14+$D14+$E14+$F14+$ED13&gt;($ED$11*DG$8),2,IF($C14+$D14+$E14+$F14+$G14+$ED13&gt;($ED$11*DG$8),3,0))))</f>
        <v>0</v>
      </c>
      <c r="DH14" s="239">
        <f>IF(OR(SUMIF(DH$12:DH13,2,DH$12:DH13)=2,SUMIF(DH$12:DH13,1,DH$12:DH13)=1,SUM(DH$12:DH13)=1,SUM(DH$12:DH13)=2),0,IF($C14+$ED13&gt;($ED$11*DH$8),1,IF($C14+$D14+$E14+$F14+$ED13&gt;($ED$11*DH$8),2,IF($C14+$D14+$E14+$F14+$G14+$ED13&gt;($ED$11*DH$8),3,0))))</f>
        <v>0</v>
      </c>
      <c r="DI14" s="239">
        <f>IF(OR(SUMIF(DI$12:DI13,2,DI$12:DI13)=2,SUMIF(DI$12:DI13,1,DI$12:DI13)=1,SUM(DI$12:DI13)=1,SUM(DI$12:DI13)=2),0,IF($C14+$ED13&gt;($ED$11*DI$8),1,IF($C14+$D14+$E14+$F14+$ED13&gt;($ED$11*DI$8),2,IF($C14+$D14+$E14+$F14+$G14+$ED13&gt;($ED$11*DI$8),3,0))))</f>
        <v>0</v>
      </c>
      <c r="DJ14" s="239">
        <f>IF(OR(SUMIF(DJ$12:DJ13,2,DJ$12:DJ13)=2,SUMIF(DJ$12:DJ13,1,DJ$12:DJ13)=1,SUM(DJ$12:DJ13)=1,SUM(DJ$12:DJ13)=2),0,IF($C14+$ED13&gt;($ED$11*DJ$8),1,IF($C14+$D14+$E14+$F14+$ED13&gt;($ED$11*DJ$8),2,IF($C14+$D14+$E14+$F14+$G14+$ED13&gt;($ED$11*DJ$8),3,0))))</f>
        <v>0</v>
      </c>
      <c r="DK14" s="239">
        <f>IF(OR(SUMIF(DK$12:DK13,2,DK$12:DK13)=2,SUMIF(DK$12:DK13,1,DK$12:DK13)=1,SUM(DK$12:DK13)=1,SUM(DK$12:DK13)=2),0,IF($C14+$ED13&gt;($ED$11*DK$8),1,IF($C14+$D14+$E14+$F14+$ED13&gt;($ED$11*DK$8),2,IF($C14+$D14+$E14+$F14+$G14+$ED13&gt;($ED$11*DK$8),3,0))))</f>
        <v>0</v>
      </c>
      <c r="DL14" s="239">
        <f>IF(OR(SUMIF(DL$12:DL13,2,DL$12:DL13)=2,SUMIF(DL$12:DL13,1,DL$12:DL13)=1,SUM(DL$12:DL13)=1,SUM(DL$12:DL13)=2),0,IF($C14+$ED13&gt;($ED$11*DL$8),1,IF($C14+$D14+$E14+$F14+$ED13&gt;($ED$11*DL$8),2,IF($C14+$D14+$E14+$F14+$G14+$ED13&gt;($ED$11*DL$8),3,0))))</f>
        <v>0</v>
      </c>
      <c r="DM14" s="239">
        <f>IF(OR(SUMIF(DM$12:DM13,2,DM$12:DM13)=2,SUMIF(DM$12:DM13,1,DM$12:DM13)=1,SUM(DM$12:DM13)=1,SUM(DM$12:DM13)=2),0,IF($C14+$ED13&gt;($ED$11*DM$8),1,IF($C14+$D14+$E14+$F14+$ED13&gt;($ED$11*DM$8),2,IF($C14+$D14+$E14+$F14+$G14+$ED13&gt;($ED$11*DM$8),3,0))))</f>
        <v>0</v>
      </c>
      <c r="DN14" s="239">
        <f>IF(OR(SUMIF(DN$12:DN13,2,DN$12:DN13)=2,SUMIF(DN$12:DN13,1,DN$12:DN13)=1,SUM(DN$12:DN13)=1,SUM(DN$12:DN13)=2),0,IF($C14+$ED13&gt;($ED$11*DN$8),1,IF($C14+$D14+$E14+$F14+$ED13&gt;($ED$11*DN$8),2,IF($C14+$D14+$E14+$F14+$G14+$ED13&gt;($ED$11*DN$8),3,0))))</f>
        <v>0</v>
      </c>
      <c r="DO14" s="239">
        <f>IF(OR(SUMIF(DO$12:DO13,2,DO$12:DO13)=2,SUMIF(DO$12:DO13,1,DO$12:DO13)=1,SUM(DO$12:DO13)=1,SUM(DO$12:DO13)=2),0,IF($C14+$ED13&gt;($ED$11*DO$8),1,IF($C14+$D14+$E14+$F14+$ED13&gt;($ED$11*DO$8),2,IF($C14+$D14+$E14+$F14+$G14+$ED13&gt;($ED$11*DO$8),3,0))))</f>
        <v>0</v>
      </c>
      <c r="DP14" s="239">
        <f>IF(OR(SUMIF(DP$12:DP13,2,DP$12:DP13)=2,SUMIF(DP$12:DP13,1,DP$12:DP13)=1,SUM(DP$12:DP13)=1,SUM(DP$12:DP13)=2),0,IF($C14+$ED13&gt;($ED$11*DP$8),1,IF($C14+$D14+$E14+$F14+$ED13&gt;($ED$11*DP$8),2,IF($C14+$D14+$E14+$F14+$G14+$ED13&gt;($ED$11*DP$8),3,0))))</f>
        <v>0</v>
      </c>
      <c r="DQ14" s="239">
        <f>IF(OR(SUMIF(DQ$12:DQ13,2,DQ$12:DQ13)=2,SUMIF(DQ$12:DQ13,1,DQ$12:DQ13)=1,SUM(DQ$12:DQ13)=1,SUM(DQ$12:DQ13)=2),0,IF($C14+$ED13&gt;($ED$11*DQ$8),1,IF($C14+$D14+$E14+$F14+$ED13&gt;($ED$11*DQ$8),2,IF($C14+$D14+$E14+$F14+$G14+$ED13&gt;($ED$11*DQ$8),3,0))))</f>
        <v>0</v>
      </c>
      <c r="DR14" s="239">
        <f>IF(OR(SUMIF(DR$12:DR13,2,DR$12:DR13)=2,SUMIF(DR$12:DR13,1,DR$12:DR13)=1,SUM(DR$12:DR13)=1,SUM(DR$12:DR13)=2),0,IF($C14+$ED13&gt;($ED$11*DR$8),1,IF($C14+$D14+$E14+$F14+$ED13&gt;($ED$11*DR$8),2,IF($C14+$D14+$E14+$F14+$G14+$ED13&gt;($ED$11*DR$8),3,0))))</f>
        <v>0</v>
      </c>
      <c r="DS14" s="239">
        <f>IF(OR(SUMIF(DS$12:DS13,2,DS$12:DS13)=2,SUMIF(DS$12:DS13,1,DS$12:DS13)=1,SUM(DS$12:DS13)=1,SUM(DS$12:DS13)=2),0,IF($C14+$ED13&gt;($ED$11*DS$8),1,IF($C14+$D14+$E14+$F14+$ED13&gt;($ED$11*DS$8),2,IF($C14+$D14+$E14+$F14+$G14+$ED13&gt;($ED$11*DS$8),3,0))))</f>
        <v>0</v>
      </c>
      <c r="DT14" s="239">
        <f>IF(OR(SUMIF(DT$12:DT13,2,DT$12:DT13)=2,SUMIF(DT$12:DT13,1,DT$12:DT13)=1,SUM(DT$12:DT13)=1,SUM(DT$12:DT13)=2),0,IF($C14+$ED13&gt;($ED$11*DT$8),1,IF($C14+$D14+$E14+$F14+$ED13&gt;($ED$11*DT$8),2,IF($C14+$D14+$E14+$F14+$G14+$ED13&gt;($ED$11*DT$8),3,0))))</f>
        <v>0</v>
      </c>
      <c r="DU14" s="239">
        <f>IF(OR(SUMIF(DU$12:DU13,2,DU$12:DU13)=2,SUMIF(DU$12:DU13,1,DU$12:DU13)=1,SUM(DU$12:DU13)=1,SUM(DU$12:DU13)=2),0,IF($C14+$ED13&gt;($ED$11*DU$8),1,IF($C14+$D14+$E14+$F14+$ED13&gt;($ED$11*DU$8),2,IF($C14+$D14+$E14+$F14+$G14+$ED13&gt;($ED$11*DU$8),3,0))))</f>
        <v>0</v>
      </c>
      <c r="DV14" s="239">
        <f>IF(OR(SUMIF(DV$12:DV13,2,DV$12:DV13)=2,SUMIF(DV$12:DV13,1,DV$12:DV13)=1,SUM(DV$12:DV13)=1,SUM(DV$12:DV13)=2),0,IF($C14+$ED13&gt;($ED$11*DV$8),1,IF($C14+$D14+$E14+$F14+$ED13&gt;($ED$11*DV$8),2,IF($C14+$D14+$E14+$F14+$G14+$ED13&gt;($ED$11*DV$8),3,0))))</f>
        <v>0</v>
      </c>
      <c r="DW14" s="239">
        <f>IF(OR(SUMIF(DW$12:DW13,2,DW$12:DW13)=2,SUMIF(DW$12:DW13,1,DW$12:DW13)=1,SUM(DW$12:DW13)=1,SUM(DW$12:DW13)=2),0,IF($C14+$ED13&gt;($ED$11*DW$8),1,IF($C14+$D14+$E14+$F14+$ED13&gt;($ED$11*DW$8),2,IF($C14+$D14+$E14+$F14+$G14+$ED13&gt;($ED$11*DW$8),3,0))))</f>
        <v>0</v>
      </c>
      <c r="DX14" s="239">
        <f>IF(OR(SUMIF(DX$12:DX13,2,DX$12:DX13)=2,SUMIF(DX$12:DX13,1,DX$12:DX13)=1,SUM(DX$12:DX13)=1,SUM(DX$12:DX13)=2),0,IF($C14+$ED13&gt;($ED$11*DX$8),1,IF($C14+$D14+$E14+$F14+$ED13&gt;($ED$11*DX$8),2,IF($C14+$D14+$E14+$F14+$G14+$ED13&gt;($ED$11*DX$8),3,0))))</f>
        <v>0</v>
      </c>
      <c r="DY14" s="239">
        <f>IF(OR(SUMIF(DY$12:DY13,2,DY$12:DY13)=2,SUMIF(DY$12:DY13,1,DY$12:DY13)=1,SUM(DY$12:DY13)=1,SUM(DY$12:DY13)=2),0,IF($C14+$ED13&gt;($ED$11*DY$8),1,IF($C14+$D14+$E14+$F14+$ED13&gt;($ED$11*DY$8),2,IF($C14+$D14+$E14+$F14+$G14+$ED13&gt;($ED$11*DY$8),3,0))))</f>
        <v>0</v>
      </c>
      <c r="DZ14" s="239">
        <f>IF(OR(SUMIF(DZ$12:DZ13,2,DZ$12:DZ13)=2,SUMIF(DZ$12:DZ13,1,DZ$12:DZ13)=1,SUM(DZ$12:DZ13)=1,SUM(DZ$12:DZ13)=2),0,IF($C14+$ED13&gt;($ED$11*DZ$8),1,IF($C14+$D14+$E14+$F14+$ED13&gt;($ED$11*DZ$8),2,IF($C14+$D14+$E14+$F14+$G14+$ED13&gt;($ED$11*DZ$8),3,0))))</f>
        <v>0</v>
      </c>
      <c r="EA14" s="239">
        <f>IF(OR(SUMIF(EA$12:EA13,2,EA$12:EA13)=2,SUMIF(EA$12:EA13,1,EA$12:EA13)=1,SUM(EA$12:EA13)=1,SUM(EA$12:EA13)=2),0,IF($C14+$ED13&gt;($ED$11*EA$8),1,IF($C14+$D14+$E14+$F14+$ED13&gt;($ED$11*EA$8),2,IF($C14+$D14+$E14+$F14+$G14+$ED13&gt;($ED$11*EA$8),3,0))))</f>
        <v>0</v>
      </c>
      <c r="EB14" s="239">
        <f>IF(OR(SUMIF(EB$12:EB13,2,EB$12:EB13)=2,SUMIF(EB$12:EB13,1,EB$12:EB13)=1,SUM(EB$12:EB13)=1,SUM(EB$12:EB13)=2),0,IF($C14+$ED13&gt;($ED$11*EB$8),1,IF($C14+$D14+$E14+$F14+$ED13&gt;($ED$11*EB$8),2,IF($C14+$D14+$E14+$F14+$G14+$ED13&gt;($ED$11*EB$8),3,0))))</f>
        <v>0</v>
      </c>
      <c r="EC14" s="239">
        <f>IF(OR(SUMIF(EC$12:EC13,2,EC$12:EC13)=2,SUMIF(EC$12:EC13,1,EC$12:EC13)=1,SUM(EC$12:EC13)=1,SUM(EC$12:EC13)=2),0,IF($C14+$ED13&gt;($ED$11*EC$8),1,IF($C14+$D14+$E14+$F14+$ED13&gt;($ED$11*EC$8),2,IF($C14+$D14+$E14+$F14+$G14+$ED13&gt;($ED$11*EC$8),3,0))))</f>
        <v>0</v>
      </c>
      <c r="ED14" s="197">
        <f>SUM($C$12:$F14)</f>
        <v>0</v>
      </c>
    </row>
    <row r="15" spans="1:134" ht="14.1" customHeight="1">
      <c r="A15" s="236">
        <v>4</v>
      </c>
      <c r="B15" s="265" t="s">
        <v>89</v>
      </c>
      <c r="C15" s="237">
        <v>0</v>
      </c>
      <c r="D15" s="237">
        <v>0</v>
      </c>
      <c r="E15" s="237">
        <v>0</v>
      </c>
      <c r="F15" s="237">
        <v>0</v>
      </c>
      <c r="G15" s="237">
        <v>0</v>
      </c>
      <c r="H15" s="239">
        <f>IF(OR(SUMIF(H$12:H14,2,H$12:H14)=2,SUMIF(H$12:H14,1,H$12:H14)=1,SUM(H$12:H14)=1,SUM(H$12:H14)=2),0,IF($C15+$ED14&gt;($ED$11*H$8),1,IF($C15+$D15+$E15+$F15+$ED14&gt;($ED$11*H$8),2,IF($C15+$D15+$E15+$F15+$G15+$ED14&gt;($ED$11*H$8),3,0))))</f>
        <v>0</v>
      </c>
      <c r="I15" s="239">
        <f>IF(OR(SUMIF(I$12:I14,2,I$12:I14)=2,SUMIF(I$12:I14,1,I$12:I14)=1,SUM(I$12:I14)=1,SUM(I$12:I14)=2),0,IF($C15+$ED14&gt;($ED$11*I$8),1,IF($C15+$D15+$E15+$F15+$ED14&gt;($ED$11*I$8),2,IF($C15+$D15+$E15+$F15+$G15+$ED14&gt;($ED$11*I$8),3,0))))</f>
        <v>0</v>
      </c>
      <c r="J15" s="239">
        <f>IF(OR(SUMIF(J$12:J14,2,J$12:J14)=2,SUMIF(J$12:J14,1,J$12:J14)=1,SUM(J$12:J14)=1,SUM(J$12:J14)=2),0,IF($C15+$ED14&gt;($ED$11*J$8),1,IF($C15+$D15+$E15+$F15+$ED14&gt;($ED$11*J$8),2,IF($C15+$D15+$E15+$F15+$G15+$ED14&gt;($ED$11*J$8),3,0))))</f>
        <v>0</v>
      </c>
      <c r="K15" s="239">
        <f>IF(OR(SUMIF(K$12:K14,2,K$12:K14)=2,SUMIF(K$12:K14,1,K$12:K14)=1,SUM(K$12:K14)=1,SUM(K$12:K14)=2),0,IF($C15+$ED14&gt;($ED$11*K$8),1,IF($C15+$D15+$E15+$F15+$ED14&gt;($ED$11*K$8),2,IF($C15+$D15+$E15+$F15+$G15+$ED14&gt;($ED$11*K$8),3,0))))</f>
        <v>0</v>
      </c>
      <c r="L15" s="239">
        <f>IF(OR(SUMIF(L$12:L14,2,L$12:L14)=2,SUMIF(L$12:L14,1,L$12:L14)=1,SUM(L$12:L14)=1,SUM(L$12:L14)=2),0,IF($C15+$ED14&gt;($ED$11*L$8),1,IF($C15+$D15+$E15+$F15+$ED14&gt;($ED$11*L$8),2,IF($C15+$D15+$E15+$F15+$G15+$ED14&gt;($ED$11*L$8),3,0))))</f>
        <v>0</v>
      </c>
      <c r="M15" s="239">
        <f>IF(OR(SUMIF(M$12:M14,2,M$12:M14)=2,SUMIF(M$12:M14,1,M$12:M14)=1,SUM(M$12:M14)=1,SUM(M$12:M14)=2),0,IF($C15+$ED14&gt;($ED$11*M$8),1,IF($C15+$D15+$E15+$F15+$ED14&gt;($ED$11*M$8),2,IF($C15+$D15+$E15+$F15+$G15+$ED14&gt;($ED$11*M$8),3,0))))</f>
        <v>0</v>
      </c>
      <c r="N15" s="239">
        <f>IF(OR(SUMIF(N$12:N14,2,N$12:N14)=2,SUMIF(N$12:N14,1,N$12:N14)=1,SUM(N$12:N14)=1,SUM(N$12:N14)=2),0,IF($C15+$ED14&gt;($ED$11*N$8),1,IF($C15+$D15+$E15+$F15+$ED14&gt;($ED$11*N$8),2,IF($C15+$D15+$E15+$F15+$G15+$ED14&gt;($ED$11*N$8),3,0))))</f>
        <v>0</v>
      </c>
      <c r="O15" s="239">
        <f>IF(OR(SUMIF(O$12:O14,2,O$12:O14)=2,SUMIF(O$12:O14,1,O$12:O14)=1,SUM(O$12:O14)=1,SUM(O$12:O14)=2),0,IF($C15+$ED14&gt;($ED$11*O$8),1,IF($C15+$D15+$E15+$F15+$ED14&gt;($ED$11*O$8),2,IF($C15+$D15+$E15+$F15+$G15+$ED14&gt;($ED$11*O$8),3,0))))</f>
        <v>0</v>
      </c>
      <c r="P15" s="239">
        <f>IF(OR(SUMIF(P$12:P14,2,P$12:P14)=2,SUMIF(P$12:P14,1,P$12:P14)=1,SUM(P$12:P14)=1,SUM(P$12:P14)=2),0,IF($C15+$ED14&gt;($ED$11*P$8),1,IF($C15+$D15+$E15+$F15+$ED14&gt;($ED$11*P$8),2,IF($C15+$D15+$E15+$F15+$G15+$ED14&gt;($ED$11*P$8),3,0))))</f>
        <v>0</v>
      </c>
      <c r="Q15" s="239">
        <f>IF(OR(SUMIF(Q$12:Q14,2,Q$12:Q14)=2,SUMIF(Q$12:Q14,1,Q$12:Q14)=1,SUM(Q$12:Q14)=1,SUM(Q$12:Q14)=2),0,IF($C15+$ED14&gt;($ED$11*Q$8),1,IF($C15+$D15+$E15+$F15+$ED14&gt;($ED$11*Q$8),2,IF($C15+$D15+$E15+$F15+$G15+$ED14&gt;($ED$11*Q$8),3,0))))</f>
        <v>0</v>
      </c>
      <c r="R15" s="239">
        <f>IF(OR(SUMIF(R$12:R14,2,R$12:R14)=2,SUMIF(R$12:R14,1,R$12:R14)=1,SUM(R$12:R14)=1,SUM(R$12:R14)=2),0,IF($C15+$ED14&gt;($ED$11*R$8),1,IF($C15+$D15+$E15+$F15+$ED14&gt;($ED$11*R$8),2,IF($C15+$D15+$E15+$F15+$G15+$ED14&gt;($ED$11*R$8),3,0))))</f>
        <v>0</v>
      </c>
      <c r="S15" s="239">
        <f>IF(OR(SUMIF(S$12:S14,2,S$12:S14)=2,SUMIF(S$12:S14,1,S$12:S14)=1,SUM(S$12:S14)=1,SUM(S$12:S14)=2),0,IF($C15+$ED14&gt;($ED$11*S$8),1,IF($C15+$D15+$E15+$F15+$ED14&gt;($ED$11*S$8),2,IF($C15+$D15+$E15+$F15+$G15+$ED14&gt;($ED$11*S$8),3,0))))</f>
        <v>0</v>
      </c>
      <c r="T15" s="239">
        <f>IF(OR(SUMIF(T$12:T14,2,T$12:T14)=2,SUMIF(T$12:T14,1,T$12:T14)=1,SUM(T$12:T14)=1,SUM(T$12:T14)=2),0,IF($C15+$ED14&gt;($ED$11*T$8),1,IF($C15+$D15+$E15+$F15+$ED14&gt;($ED$11*T$8),2,IF($C15+$D15+$E15+$F15+$G15+$ED14&gt;($ED$11*T$8),3,0))))</f>
        <v>0</v>
      </c>
      <c r="U15" s="239">
        <f>IF(OR(SUMIF(U$12:U14,2,U$12:U14)=2,SUMIF(U$12:U14,1,U$12:U14)=1,SUM(U$12:U14)=1,SUM(U$12:U14)=2),0,IF($C15+$ED14&gt;($ED$11*U$8),1,IF($C15+$D15+$E15+$F15+$ED14&gt;($ED$11*U$8),2,IF($C15+$D15+$E15+$F15+$G15+$ED14&gt;($ED$11*U$8),3,0))))</f>
        <v>0</v>
      </c>
      <c r="V15" s="239">
        <f>IF(OR(SUMIF(V$12:V14,2,V$12:V14)=2,SUMIF(V$12:V14,1,V$12:V14)=1,SUM(V$12:V14)=1,SUM(V$12:V14)=2),0,IF($C15+$ED14&gt;($ED$11*V$8),1,IF($C15+$D15+$E15+$F15+$ED14&gt;($ED$11*V$8),2,IF($C15+$D15+$E15+$F15+$G15+$ED14&gt;($ED$11*V$8),3,0))))</f>
        <v>0</v>
      </c>
      <c r="W15" s="239">
        <f>IF(OR(SUMIF(W$12:W14,2,W$12:W14)=2,SUMIF(W$12:W14,1,W$12:W14)=1,SUM(W$12:W14)=1,SUM(W$12:W14)=2),0,IF($C15+$ED14&gt;($ED$11*W$8),1,IF($C15+$D15+$E15+$F15+$ED14&gt;($ED$11*W$8),2,IF($C15+$D15+$E15+$F15+$G15+$ED14&gt;($ED$11*W$8),3,0))))</f>
        <v>0</v>
      </c>
      <c r="X15" s="239">
        <f>IF(OR(SUMIF(X$12:X14,2,X$12:X14)=2,SUMIF(X$12:X14,1,X$12:X14)=1,SUM(X$12:X14)=1,SUM(X$12:X14)=2),0,IF($C15+$ED14&gt;($ED$11*X$8),1,IF($C15+$D15+$E15+$F15+$ED14&gt;($ED$11*X$8),2,IF($C15+$D15+$E15+$F15+$G15+$ED14&gt;($ED$11*X$8),3,0))))</f>
        <v>0</v>
      </c>
      <c r="Y15" s="239">
        <f>IF(OR(SUMIF(Y$12:Y14,2,Y$12:Y14)=2,SUMIF(Y$12:Y14,1,Y$12:Y14)=1,SUM(Y$12:Y14)=1,SUM(Y$12:Y14)=2),0,IF($C15+$ED14&gt;($ED$11*Y$8),1,IF($C15+$D15+$E15+$F15+$ED14&gt;($ED$11*Y$8),2,IF($C15+$D15+$E15+$F15+$G15+$ED14&gt;($ED$11*Y$8),3,0))))</f>
        <v>0</v>
      </c>
      <c r="Z15" s="239">
        <f>IF(OR(SUMIF(Z$12:Z14,2,Z$12:Z14)=2,SUMIF(Z$12:Z14,1,Z$12:Z14)=1,SUM(Z$12:Z14)=1,SUM(Z$12:Z14)=2),0,IF($C15+$ED14&gt;($ED$11*Z$8),1,IF($C15+$D15+$E15+$F15+$ED14&gt;($ED$11*Z$8),2,IF($C15+$D15+$E15+$F15+$G15+$ED14&gt;($ED$11*Z$8),3,0))))</f>
        <v>0</v>
      </c>
      <c r="AA15" s="239">
        <f>IF(OR(SUMIF(AA$12:AA14,2,AA$12:AA14)=2,SUMIF(AA$12:AA14,1,AA$12:AA14)=1,SUM(AA$12:AA14)=1,SUM(AA$12:AA14)=2),0,IF($C15+$ED14&gt;($ED$11*AA$8),1,IF($C15+$D15+$E15+$F15+$ED14&gt;($ED$11*AA$8),2,IF($C15+$D15+$E15+$F15+$G15+$ED14&gt;($ED$11*AA$8),3,0))))</f>
        <v>0</v>
      </c>
      <c r="AB15" s="239">
        <f>IF(OR(SUMIF(AB$12:AB14,2,AB$12:AB14)=2,SUMIF(AB$12:AB14,1,AB$12:AB14)=1,SUM(AB$12:AB14)=1,SUM(AB$12:AB14)=2),0,IF($C15+$ED14&gt;($ED$11*AB$8),1,IF($C15+$D15+$E15+$F15+$ED14&gt;($ED$11*AB$8),2,IF($C15+$D15+$E15+$F15+$G15+$ED14&gt;($ED$11*AB$8),3,0))))</f>
        <v>0</v>
      </c>
      <c r="AC15" s="239">
        <f>IF(OR(SUMIF(AC$12:AC14,2,AC$12:AC14)=2,SUMIF(AC$12:AC14,1,AC$12:AC14)=1,SUM(AC$12:AC14)=1,SUM(AC$12:AC14)=2),0,IF($C15+$ED14&gt;($ED$11*AC$8),1,IF($C15+$D15+$E15+$F15+$ED14&gt;($ED$11*AC$8),2,IF($C15+$D15+$E15+$F15+$G15+$ED14&gt;($ED$11*AC$8),3,0))))</f>
        <v>0</v>
      </c>
      <c r="AD15" s="239">
        <f>IF(OR(SUMIF(AD$12:AD14,2,AD$12:AD14)=2,SUMIF(AD$12:AD14,1,AD$12:AD14)=1,SUM(AD$12:AD14)=1,SUM(AD$12:AD14)=2),0,IF($C15+$ED14&gt;($ED$11*AD$8),1,IF($C15+$D15+$E15+$F15+$ED14&gt;($ED$11*AD$8),2,IF($C15+$D15+$E15+$F15+$G15+$ED14&gt;($ED$11*AD$8),3,0))))</f>
        <v>0</v>
      </c>
      <c r="AE15" s="239">
        <f>IF(OR(SUMIF(AE$12:AE14,2,AE$12:AE14)=2,SUMIF(AE$12:AE14,1,AE$12:AE14)=1,SUM(AE$12:AE14)=1,SUM(AE$12:AE14)=2),0,IF($C15+$ED14&gt;($ED$11*AE$8),1,IF($C15+$D15+$E15+$F15+$ED14&gt;($ED$11*AE$8),2,IF($C15+$D15+$E15+$F15+$G15+$ED14&gt;($ED$11*AE$8),3,0))))</f>
        <v>0</v>
      </c>
      <c r="AF15" s="239">
        <f>IF(OR(SUMIF(AF$12:AF14,2,AF$12:AF14)=2,SUMIF(AF$12:AF14,1,AF$12:AF14)=1,SUM(AF$12:AF14)=1,SUM(AF$12:AF14)=2),0,IF($C15+$ED14&gt;($ED$11*AF$8),1,IF($C15+$D15+$E15+$F15+$ED14&gt;($ED$11*AF$8),2,IF($C15+$D15+$E15+$F15+$G15+$ED14&gt;($ED$11*AF$8),3,0))))</f>
        <v>0</v>
      </c>
      <c r="AG15" s="239">
        <f>IF(OR(SUMIF(AG$12:AG14,2,AG$12:AG14)=2,SUMIF(AG$12:AG14,1,AG$12:AG14)=1,SUM(AG$12:AG14)=1,SUM(AG$12:AG14)=2),0,IF($C15+$ED14&gt;($ED$11*AG$8),1,IF($C15+$D15+$E15+$F15+$ED14&gt;($ED$11*AG$8),2,IF($C15+$D15+$E15+$F15+$G15+$ED14&gt;($ED$11*AG$8),3,0))))</f>
        <v>0</v>
      </c>
      <c r="AH15" s="239">
        <f>IF(OR(SUMIF(AH$12:AH14,2,AH$12:AH14)=2,SUMIF(AH$12:AH14,1,AH$12:AH14)=1,SUM(AH$12:AH14)=1,SUM(AH$12:AH14)=2),0,IF($C15+$ED14&gt;($ED$11*AH$8),1,IF($C15+$D15+$E15+$F15+$ED14&gt;($ED$11*AH$8),2,IF($C15+$D15+$E15+$F15+$G15+$ED14&gt;($ED$11*AH$8),3,0))))</f>
        <v>0</v>
      </c>
      <c r="AI15" s="239">
        <f>IF(OR(SUMIF(AI$12:AI14,2,AI$12:AI14)=2,SUMIF(AI$12:AI14,1,AI$12:AI14)=1,SUM(AI$12:AI14)=1,SUM(AI$12:AI14)=2),0,IF($C15+$ED14&gt;($ED$11*AI$8),1,IF($C15+$D15+$E15+$F15+$ED14&gt;($ED$11*AI$8),2,IF($C15+$D15+$E15+$F15+$G15+$ED14&gt;($ED$11*AI$8),3,0))))</f>
        <v>0</v>
      </c>
      <c r="AJ15" s="239">
        <f>IF(OR(SUMIF(AJ$12:AJ14,2,AJ$12:AJ14)=2,SUMIF(AJ$12:AJ14,1,AJ$12:AJ14)=1,SUM(AJ$12:AJ14)=1,SUM(AJ$12:AJ14)=2),0,IF($C15+$ED14&gt;($ED$11*AJ$8),1,IF($C15+$D15+$E15+$F15+$ED14&gt;($ED$11*AJ$8),2,IF($C15+$D15+$E15+$F15+$G15+$ED14&gt;($ED$11*AJ$8),3,0))))</f>
        <v>0</v>
      </c>
      <c r="AK15" s="239">
        <f>IF(OR(SUMIF(AK$12:AK14,2,AK$12:AK14)=2,SUMIF(AK$12:AK14,1,AK$12:AK14)=1,SUM(AK$12:AK14)=1,SUM(AK$12:AK14)=2),0,IF($C15+$ED14&gt;($ED$11*AK$8),1,IF($C15+$D15+$E15+$F15+$ED14&gt;($ED$11*AK$8),2,IF($C15+$D15+$E15+$F15+$G15+$ED14&gt;($ED$11*AK$8),3,0))))</f>
        <v>0</v>
      </c>
      <c r="AL15" s="239">
        <f>IF(OR(SUMIF(AL$12:AL14,2,AL$12:AL14)=2,SUMIF(AL$12:AL14,1,AL$12:AL14)=1,SUM(AL$12:AL14)=1,SUM(AL$12:AL14)=2),0,IF($C15+$ED14&gt;($ED$11*AL$8),1,IF($C15+$D15+$E15+$F15+$ED14&gt;($ED$11*AL$8),2,IF($C15+$D15+$E15+$F15+$G15+$ED14&gt;($ED$11*AL$8),3,0))))</f>
        <v>0</v>
      </c>
      <c r="AM15" s="239">
        <f>IF(OR(SUMIF(AM$12:AM14,2,AM$12:AM14)=2,SUMIF(AM$12:AM14,1,AM$12:AM14)=1,SUM(AM$12:AM14)=1,SUM(AM$12:AM14)=2),0,IF($C15+$ED14&gt;($ED$11*AM$8),1,IF($C15+$D15+$E15+$F15+$ED14&gt;($ED$11*AM$8),2,IF($C15+$D15+$E15+$F15+$G15+$ED14&gt;($ED$11*AM$8),3,0))))</f>
        <v>0</v>
      </c>
      <c r="AN15" s="239">
        <f>IF(OR(SUMIF(AN$12:AN14,2,AN$12:AN14)=2,SUMIF(AN$12:AN14,1,AN$12:AN14)=1,SUM(AN$12:AN14)=1,SUM(AN$12:AN14)=2),0,IF($C15+$ED14&gt;($ED$11*AN$8),1,IF($C15+$D15+$E15+$F15+$ED14&gt;($ED$11*AN$8),2,IF($C15+$D15+$E15+$F15+$G15+$ED14&gt;($ED$11*AN$8),3,0))))</f>
        <v>0</v>
      </c>
      <c r="AO15" s="239">
        <f>IF(OR(SUMIF(AO$12:AO14,2,AO$12:AO14)=2,SUMIF(AO$12:AO14,1,AO$12:AO14)=1,SUM(AO$12:AO14)=1,SUM(AO$12:AO14)=2),0,IF($C15+$ED14&gt;($ED$11*AO$8),1,IF($C15+$D15+$E15+$F15+$ED14&gt;($ED$11*AO$8),2,IF($C15+$D15+$E15+$F15+$G15+$ED14&gt;($ED$11*AO$8),3,0))))</f>
        <v>0</v>
      </c>
      <c r="AP15" s="239">
        <f>IF(OR(SUMIF(AP$12:AP14,2,AP$12:AP14)=2,SUMIF(AP$12:AP14,1,AP$12:AP14)=1,SUM(AP$12:AP14)=1,SUM(AP$12:AP14)=2),0,IF($C15+$ED14&gt;($ED$11*AP$8),1,IF($C15+$D15+$E15+$F15+$ED14&gt;($ED$11*AP$8),2,IF($C15+$D15+$E15+$F15+$G15+$ED14&gt;($ED$11*AP$8),3,0))))</f>
        <v>0</v>
      </c>
      <c r="AQ15" s="239">
        <f>IF(OR(SUMIF(AQ$12:AQ14,2,AQ$12:AQ14)=2,SUMIF(AQ$12:AQ14,1,AQ$12:AQ14)=1,SUM(AQ$12:AQ14)=1,SUM(AQ$12:AQ14)=2),0,IF($C15+$ED14&gt;($ED$11*AQ$8),1,IF($C15+$D15+$E15+$F15+$ED14&gt;($ED$11*AQ$8),2,IF($C15+$D15+$E15+$F15+$G15+$ED14&gt;($ED$11*AQ$8),3,0))))</f>
        <v>0</v>
      </c>
      <c r="AR15" s="239">
        <f>IF(OR(SUMIF(AR$12:AR14,2,AR$12:AR14)=2,SUMIF(AR$12:AR14,1,AR$12:AR14)=1,SUM(AR$12:AR14)=1,SUM(AR$12:AR14)=2),0,IF($C15+$ED14&gt;($ED$11*AR$8),1,IF($C15+$D15+$E15+$F15+$ED14&gt;($ED$11*AR$8),2,IF($C15+$D15+$E15+$F15+$G15+$ED14&gt;($ED$11*AR$8),3,0))))</f>
        <v>0</v>
      </c>
      <c r="AS15" s="239">
        <f>IF(OR(SUMIF(AS$12:AS14,2,AS$12:AS14)=2,SUMIF(AS$12:AS14,1,AS$12:AS14)=1,SUM(AS$12:AS14)=1,SUM(AS$12:AS14)=2),0,IF($C15+$ED14&gt;($ED$11*AS$8),1,IF($C15+$D15+$E15+$F15+$ED14&gt;($ED$11*AS$8),2,IF($C15+$D15+$E15+$F15+$G15+$ED14&gt;($ED$11*AS$8),3,0))))</f>
        <v>0</v>
      </c>
      <c r="AT15" s="239">
        <f>IF(OR(SUMIF(AT$12:AT14,2,AT$12:AT14)=2,SUMIF(AT$12:AT14,1,AT$12:AT14)=1,SUM(AT$12:AT14)=1,SUM(AT$12:AT14)=2),0,IF($C15+$ED14&gt;($ED$11*AT$8),1,IF($C15+$D15+$E15+$F15+$ED14&gt;($ED$11*AT$8),2,IF($C15+$D15+$E15+$F15+$G15+$ED14&gt;($ED$11*AT$8),3,0))))</f>
        <v>0</v>
      </c>
      <c r="AU15" s="239">
        <f>IF(OR(SUMIF(AU$12:AU14,2,AU$12:AU14)=2,SUMIF(AU$12:AU14,1,AU$12:AU14)=1,SUM(AU$12:AU14)=1,SUM(AU$12:AU14)=2),0,IF($C15+$ED14&gt;($ED$11*AU$8),1,IF($C15+$D15+$E15+$F15+$ED14&gt;($ED$11*AU$8),2,IF($C15+$D15+$E15+$F15+$G15+$ED14&gt;($ED$11*AU$8),3,0))))</f>
        <v>0</v>
      </c>
      <c r="AV15" s="239">
        <f>IF(OR(SUMIF(AV$12:AV14,2,AV$12:AV14)=2,SUMIF(AV$12:AV14,1,AV$12:AV14)=1,SUM(AV$12:AV14)=1,SUM(AV$12:AV14)=2),0,IF($C15+$ED14&gt;($ED$11*AV$8),1,IF($C15+$D15+$E15+$F15+$ED14&gt;($ED$11*AV$8),2,IF($C15+$D15+$E15+$F15+$G15+$ED14&gt;($ED$11*AV$8),3,0))))</f>
        <v>0</v>
      </c>
      <c r="AW15" s="239">
        <f>IF(OR(SUMIF(AW$12:AW14,2,AW$12:AW14)=2,SUMIF(AW$12:AW14,1,AW$12:AW14)=1,SUM(AW$12:AW14)=1,SUM(AW$12:AW14)=2),0,IF($C15+$ED14&gt;($ED$11*AW$8),1,IF($C15+$D15+$E15+$F15+$ED14&gt;($ED$11*AW$8),2,IF($C15+$D15+$E15+$F15+$G15+$ED14&gt;($ED$11*AW$8),3,0))))</f>
        <v>0</v>
      </c>
      <c r="AX15" s="239">
        <f>IF(OR(SUMIF(AX$12:AX14,2,AX$12:AX14)=2,SUMIF(AX$12:AX14,1,AX$12:AX14)=1,SUM(AX$12:AX14)=1,SUM(AX$12:AX14)=2),0,IF($C15+$ED14&gt;($ED$11*AX$8),1,IF($C15+$D15+$E15+$F15+$ED14&gt;($ED$11*AX$8),2,IF($C15+$D15+$E15+$F15+$G15+$ED14&gt;($ED$11*AX$8),3,0))))</f>
        <v>0</v>
      </c>
      <c r="AY15" s="239">
        <f>IF(OR(SUMIF(AY$12:AY14,2,AY$12:AY14)=2,SUMIF(AY$12:AY14,1,AY$12:AY14)=1,SUM(AY$12:AY14)=1,SUM(AY$12:AY14)=2),0,IF($C15+$ED14&gt;($ED$11*AY$8),1,IF($C15+$D15+$E15+$F15+$ED14&gt;($ED$11*AY$8),2,IF($C15+$D15+$E15+$F15+$G15+$ED14&gt;($ED$11*AY$8),3,0))))</f>
        <v>0</v>
      </c>
      <c r="AZ15" s="239">
        <f>IF(OR(SUMIF(AZ$12:AZ14,2,AZ$12:AZ14)=2,SUMIF(AZ$12:AZ14,1,AZ$12:AZ14)=1,SUM(AZ$12:AZ14)=1,SUM(AZ$12:AZ14)=2),0,IF($C15+$ED14&gt;($ED$11*AZ$8),1,IF($C15+$D15+$E15+$F15+$ED14&gt;($ED$11*AZ$8),2,IF($C15+$D15+$E15+$F15+$G15+$ED14&gt;($ED$11*AZ$8),3,0))))</f>
        <v>0</v>
      </c>
      <c r="BA15" s="239">
        <f>IF(OR(SUMIF(BA$12:BA14,2,BA$12:BA14)=2,SUMIF(BA$12:BA14,1,BA$12:BA14)=1,SUM(BA$12:BA14)=1,SUM(BA$12:BA14)=2),0,IF($C15+$ED14&gt;($ED$11*BA$8),1,IF($C15+$D15+$E15+$F15+$ED14&gt;($ED$11*BA$8),2,IF($C15+$D15+$E15+$F15+$G15+$ED14&gt;($ED$11*BA$8),3,0))))</f>
        <v>0</v>
      </c>
      <c r="BB15" s="239">
        <f>IF(OR(SUMIF(BB$12:BB14,2,BB$12:BB14)=2,SUMIF(BB$12:BB14,1,BB$12:BB14)=1,SUM(BB$12:BB14)=1,SUM(BB$12:BB14)=2),0,IF($C15+$ED14&gt;($ED$11*BB$8),1,IF($C15+$D15+$E15+$F15+$ED14&gt;($ED$11*BB$8),2,IF($C15+$D15+$E15+$F15+$G15+$ED14&gt;($ED$11*BB$8),3,0))))</f>
        <v>0</v>
      </c>
      <c r="BC15" s="239">
        <f>IF(OR(SUMIF(BC$12:BC14,2,BC$12:BC14)=2,SUMIF(BC$12:BC14,1,BC$12:BC14)=1,SUM(BC$12:BC14)=1,SUM(BC$12:BC14)=2),0,IF($C15+$ED14&gt;($ED$11*BC$8),1,IF($C15+$D15+$E15+$F15+$ED14&gt;($ED$11*BC$8),2,IF($C15+$D15+$E15+$F15+$G15+$ED14&gt;($ED$11*BC$8),3,0))))</f>
        <v>0</v>
      </c>
      <c r="BD15" s="239">
        <f>IF(OR(SUMIF(BD$12:BD14,2,BD$12:BD14)=2,SUMIF(BD$12:BD14,1,BD$12:BD14)=1,SUM(BD$12:BD14)=1,SUM(BD$12:BD14)=2),0,IF($C15+$ED14&gt;($ED$11*BD$8),1,IF($C15+$D15+$E15+$F15+$ED14&gt;($ED$11*BD$8),2,IF($C15+$D15+$E15+$F15+$G15+$ED14&gt;($ED$11*BD$8),3,0))))</f>
        <v>0</v>
      </c>
      <c r="BE15" s="239">
        <f>IF(OR(SUMIF(BE$12:BE14,2,BE$12:BE14)=2,SUMIF(BE$12:BE14,1,BE$12:BE14)=1,SUM(BE$12:BE14)=1,SUM(BE$12:BE14)=2),0,IF($C15+$ED14&gt;($ED$11*BE$8),1,IF($C15+$D15+$E15+$F15+$ED14&gt;($ED$11*BE$8),2,IF($C15+$D15+$E15+$F15+$G15+$ED14&gt;($ED$11*BE$8),3,0))))</f>
        <v>0</v>
      </c>
      <c r="BF15" s="239">
        <f>IF(OR(SUMIF(BF$12:BF14,2,BF$12:BF14)=2,SUMIF(BF$12:BF14,1,BF$12:BF14)=1,SUM(BF$12:BF14)=1,SUM(BF$12:BF14)=2),0,IF($C15+$ED14&gt;($ED$11*BF$8),1,IF($C15+$D15+$E15+$F15+$ED14&gt;($ED$11*BF$8),2,IF($C15+$D15+$E15+$F15+$G15+$ED14&gt;($ED$11*BF$8),3,0))))</f>
        <v>0</v>
      </c>
      <c r="BG15" s="239">
        <f>IF(OR(SUMIF(BG$12:BG14,2,BG$12:BG14)=2,SUMIF(BG$12:BG14,1,BG$12:BG14)=1,SUM(BG$12:BG14)=1,SUM(BG$12:BG14)=2),0,IF($C15+$ED14&gt;($ED$11*BG$8),1,IF($C15+$D15+$E15+$F15+$ED14&gt;($ED$11*BG$8),2,IF($C15+$D15+$E15+$F15+$G15+$ED14&gt;($ED$11*BG$8),3,0))))</f>
        <v>0</v>
      </c>
      <c r="BH15" s="239">
        <f>IF(OR(SUMIF(BH$12:BH14,2,BH$12:BH14)=2,SUMIF(BH$12:BH14,1,BH$12:BH14)=1,SUM(BH$12:BH14)=1,SUM(BH$12:BH14)=2),0,IF($C15+$ED14&gt;($ED$11*BH$8),1,IF($C15+$D15+$E15+$F15+$ED14&gt;($ED$11*BH$8),2,IF($C15+$D15+$E15+$F15+$G15+$ED14&gt;($ED$11*BH$8),3,0))))</f>
        <v>0</v>
      </c>
      <c r="BI15" s="239">
        <f>IF(OR(SUMIF(BI$12:BI14,2,BI$12:BI14)=2,SUMIF(BI$12:BI14,1,BI$12:BI14)=1,SUM(BI$12:BI14)=1,SUM(BI$12:BI14)=2),0,IF($C15+$ED14&gt;($ED$11*BI$8),1,IF($C15+$D15+$E15+$F15+$ED14&gt;($ED$11*BI$8),2,IF($C15+$D15+$E15+$F15+$G15+$ED14&gt;($ED$11*BI$8),3,0))))</f>
        <v>0</v>
      </c>
      <c r="BJ15" s="239">
        <f>IF(OR(SUMIF(BJ$12:BJ14,2,BJ$12:BJ14)=2,SUMIF(BJ$12:BJ14,1,BJ$12:BJ14)=1,SUM(BJ$12:BJ14)=1,SUM(BJ$12:BJ14)=2),0,IF($C15+$ED14&gt;($ED$11*BJ$8),1,IF($C15+$D15+$E15+$F15+$ED14&gt;($ED$11*BJ$8),2,IF($C15+$D15+$E15+$F15+$G15+$ED14&gt;($ED$11*BJ$8),3,0))))</f>
        <v>0</v>
      </c>
      <c r="BK15" s="239">
        <f>IF(OR(SUMIF(BK$12:BK14,2,BK$12:BK14)=2,SUMIF(BK$12:BK14,1,BK$12:BK14)=1,SUM(BK$12:BK14)=1,SUM(BK$12:BK14)=2),0,IF($C15+$ED14&gt;($ED$11*BK$8),1,IF($C15+$D15+$E15+$F15+$ED14&gt;($ED$11*BK$8),2,IF($C15+$D15+$E15+$F15+$G15+$ED14&gt;($ED$11*BK$8),3,0))))</f>
        <v>0</v>
      </c>
      <c r="BL15" s="239">
        <f>IF(OR(SUMIF(BL$12:BL14,2,BL$12:BL14)=2,SUMIF(BL$12:BL14,1,BL$12:BL14)=1,SUM(BL$12:BL14)=1,SUM(BL$12:BL14)=2),0,IF($C15+$ED14&gt;($ED$11*BL$8),1,IF($C15+$D15+$E15+$F15+$ED14&gt;($ED$11*BL$8),2,IF($C15+$D15+$E15+$F15+$G15+$ED14&gt;($ED$11*BL$8),3,0))))</f>
        <v>0</v>
      </c>
      <c r="BM15" s="239">
        <f>IF(OR(SUMIF(BM$12:BM14,2,BM$12:BM14)=2,SUMIF(BM$12:BM14,1,BM$12:BM14)=1,SUM(BM$12:BM14)=1,SUM(BM$12:BM14)=2),0,IF($C15+$ED14&gt;($ED$11*BM$8),1,IF($C15+$D15+$E15+$F15+$ED14&gt;($ED$11*BM$8),2,IF($C15+$D15+$E15+$F15+$G15+$ED14&gt;($ED$11*BM$8),3,0))))</f>
        <v>0</v>
      </c>
      <c r="BN15" s="239">
        <f>IF(OR(SUMIF(BN$12:BN14,2,BN$12:BN14)=2,SUMIF(BN$12:BN14,1,BN$12:BN14)=1,SUM(BN$12:BN14)=1,SUM(BN$12:BN14)=2),0,IF($C15+$ED14&gt;($ED$11*BN$8),1,IF($C15+$D15+$E15+$F15+$ED14&gt;($ED$11*BN$8),2,IF($C15+$D15+$E15+$F15+$G15+$ED14&gt;($ED$11*BN$8),3,0))))</f>
        <v>0</v>
      </c>
      <c r="BO15" s="239">
        <f>IF(OR(SUMIF(BO$12:BO14,2,BO$12:BO14)=2,SUMIF(BO$12:BO14,1,BO$12:BO14)=1,SUM(BO$12:BO14)=1,SUM(BO$12:BO14)=2),0,IF($C15+$ED14&gt;($ED$11*BO$8),1,IF($C15+$D15+$E15+$F15+$ED14&gt;($ED$11*BO$8),2,IF($C15+$D15+$E15+$F15+$G15+$ED14&gt;($ED$11*BO$8),3,0))))</f>
        <v>0</v>
      </c>
      <c r="BP15" s="239">
        <f>IF(OR(SUMIF(BP$12:BP14,2,BP$12:BP14)=2,SUMIF(BP$12:BP14,1,BP$12:BP14)=1,SUM(BP$12:BP14)=1,SUM(BP$12:BP14)=2),0,IF($C15+$ED14&gt;($ED$11*BP$8),1,IF($C15+$D15+$E15+$F15+$ED14&gt;($ED$11*BP$8),2,IF($C15+$D15+$E15+$F15+$G15+$ED14&gt;($ED$11*BP$8),3,0))))</f>
        <v>0</v>
      </c>
      <c r="BQ15" s="239">
        <f>IF(OR(SUMIF(BQ$12:BQ14,2,BQ$12:BQ14)=2,SUMIF(BQ$12:BQ14,1,BQ$12:BQ14)=1,SUM(BQ$12:BQ14)=1,SUM(BQ$12:BQ14)=2),0,IF($C15+$ED14&gt;($ED$11*BQ$8),1,IF($C15+$D15+$E15+$F15+$ED14&gt;($ED$11*BQ$8),2,IF($C15+$D15+$E15+$F15+$G15+$ED14&gt;($ED$11*BQ$8),3,0))))</f>
        <v>0</v>
      </c>
      <c r="BR15" s="239">
        <f>IF(OR(SUMIF(BR$12:BR14,2,BR$12:BR14)=2,SUMIF(BR$12:BR14,1,BR$12:BR14)=1,SUM(BR$12:BR14)=1,SUM(BR$12:BR14)=2),0,IF($C15+$ED14&gt;($ED$11*BR$8),1,IF($C15+$D15+$E15+$F15+$ED14&gt;($ED$11*BR$8),2,IF($C15+$D15+$E15+$F15+$G15+$ED14&gt;($ED$11*BR$8),3,0))))</f>
        <v>0</v>
      </c>
      <c r="BS15" s="239">
        <f>IF(OR(SUMIF(BS$12:BS14,2,BS$12:BS14)=2,SUMIF(BS$12:BS14,1,BS$12:BS14)=1,SUM(BS$12:BS14)=1,SUM(BS$12:BS14)=2),0,IF($C15+$ED14&gt;($ED$11*BS$8),1,IF($C15+$D15+$E15+$F15+$ED14&gt;($ED$11*BS$8),2,IF($C15+$D15+$E15+$F15+$G15+$ED14&gt;($ED$11*BS$8),3,0))))</f>
        <v>0</v>
      </c>
      <c r="BT15" s="239">
        <f>IF(OR(SUMIF(BT$12:BT14,2,BT$12:BT14)=2,SUMIF(BT$12:BT14,1,BT$12:BT14)=1,SUM(BT$12:BT14)=1,SUM(BT$12:BT14)=2),0,IF($C15+$ED14&gt;($ED$11*BT$8),1,IF($C15+$D15+$E15+$F15+$ED14&gt;($ED$11*BT$8),2,IF($C15+$D15+$E15+$F15+$G15+$ED14&gt;($ED$11*BT$8),3,0))))</f>
        <v>0</v>
      </c>
      <c r="BU15" s="239">
        <f>IF(OR(SUMIF(BU$12:BU14,2,BU$12:BU14)=2,SUMIF(BU$12:BU14,1,BU$12:BU14)=1,SUM(BU$12:BU14)=1,SUM(BU$12:BU14)=2),0,IF($C15+$ED14&gt;($ED$11*BU$8),1,IF($C15+$D15+$E15+$F15+$ED14&gt;($ED$11*BU$8),2,IF($C15+$D15+$E15+$F15+$G15+$ED14&gt;($ED$11*BU$8),3,0))))</f>
        <v>0</v>
      </c>
      <c r="BV15" s="239">
        <f>IF(OR(SUMIF(BV$12:BV14,2,BV$12:BV14)=2,SUMIF(BV$12:BV14,1,BV$12:BV14)=1,SUM(BV$12:BV14)=1,SUM(BV$12:BV14)=2),0,IF($C15+$ED14&gt;($ED$11*BV$8),1,IF($C15+$D15+$E15+$F15+$ED14&gt;($ED$11*BV$8),2,IF($C15+$D15+$E15+$F15+$G15+$ED14&gt;($ED$11*BV$8),3,0))))</f>
        <v>0</v>
      </c>
      <c r="BW15" s="239">
        <f>IF(OR(SUMIF(BW$12:BW14,2,BW$12:BW14)=2,SUMIF(BW$12:BW14,1,BW$12:BW14)=1,SUM(BW$12:BW14)=1,SUM(BW$12:BW14)=2),0,IF($C15+$ED14&gt;($ED$11*BW$8),1,IF($C15+$D15+$E15+$F15+$ED14&gt;($ED$11*BW$8),2,IF($C15+$D15+$E15+$F15+$G15+$ED14&gt;($ED$11*BW$8),3,0))))</f>
        <v>0</v>
      </c>
      <c r="BX15" s="239">
        <f>IF(OR(SUMIF(BX$12:BX14,2,BX$12:BX14)=2,SUMIF(BX$12:BX14,1,BX$12:BX14)=1,SUM(BX$12:BX14)=1,SUM(BX$12:BX14)=2),0,IF($C15+$ED14&gt;($ED$11*BX$8),1,IF($C15+$D15+$E15+$F15+$ED14&gt;($ED$11*BX$8),2,IF($C15+$D15+$E15+$F15+$G15+$ED14&gt;($ED$11*BX$8),3,0))))</f>
        <v>0</v>
      </c>
      <c r="BY15" s="239">
        <f>IF(OR(SUMIF(BY$12:BY14,2,BY$12:BY14)=2,SUMIF(BY$12:BY14,1,BY$12:BY14)=1,SUM(BY$12:BY14)=1,SUM(BY$12:BY14)=2),0,IF($C15+$ED14&gt;($ED$11*BY$8),1,IF($C15+$D15+$E15+$F15+$ED14&gt;($ED$11*BY$8),2,IF($C15+$D15+$E15+$F15+$G15+$ED14&gt;($ED$11*BY$8),3,0))))</f>
        <v>0</v>
      </c>
      <c r="BZ15" s="239">
        <f>IF(OR(SUMIF(BZ$12:BZ14,2,BZ$12:BZ14)=2,SUMIF(BZ$12:BZ14,1,BZ$12:BZ14)=1,SUM(BZ$12:BZ14)=1,SUM(BZ$12:BZ14)=2),0,IF($C15+$ED14&gt;($ED$11*BZ$8),1,IF($C15+$D15+$E15+$F15+$ED14&gt;($ED$11*BZ$8),2,IF($C15+$D15+$E15+$F15+$G15+$ED14&gt;($ED$11*BZ$8),3,0))))</f>
        <v>0</v>
      </c>
      <c r="CA15" s="239">
        <f>IF(OR(SUMIF(CA$12:CA14,2,CA$12:CA14)=2,SUMIF(CA$12:CA14,1,CA$12:CA14)=1,SUM(CA$12:CA14)=1,SUM(CA$12:CA14)=2),0,IF($C15+$ED14&gt;($ED$11*CA$8),1,IF($C15+$D15+$E15+$F15+$ED14&gt;($ED$11*CA$8),2,IF($C15+$D15+$E15+$F15+$G15+$ED14&gt;($ED$11*CA$8),3,0))))</f>
        <v>0</v>
      </c>
      <c r="CB15" s="239">
        <f>IF(OR(SUMIF(CB$12:CB14,2,CB$12:CB14)=2,SUMIF(CB$12:CB14,1,CB$12:CB14)=1,SUM(CB$12:CB14)=1,SUM(CB$12:CB14)=2),0,IF($C15+$ED14&gt;($ED$11*CB$8),1,IF($C15+$D15+$E15+$F15+$ED14&gt;($ED$11*CB$8),2,IF($C15+$D15+$E15+$F15+$G15+$ED14&gt;($ED$11*CB$8),3,0))))</f>
        <v>0</v>
      </c>
      <c r="CC15" s="239">
        <f>IF(OR(SUMIF(CC$12:CC14,2,CC$12:CC14)=2,SUMIF(CC$12:CC14,1,CC$12:CC14)=1,SUM(CC$12:CC14)=1,SUM(CC$12:CC14)=2),0,IF($C15+$ED14&gt;($ED$11*CC$8),1,IF($C15+$D15+$E15+$F15+$ED14&gt;($ED$11*CC$8),2,IF($C15+$D15+$E15+$F15+$G15+$ED14&gt;($ED$11*CC$8),3,0))))</f>
        <v>0</v>
      </c>
      <c r="CD15" s="239">
        <f>IF(OR(SUMIF(CD$12:CD14,2,CD$12:CD14)=2,SUMIF(CD$12:CD14,1,CD$12:CD14)=1,SUM(CD$12:CD14)=1,SUM(CD$12:CD14)=2),0,IF($C15+$ED14&gt;($ED$11*CD$8),1,IF($C15+$D15+$E15+$F15+$ED14&gt;($ED$11*CD$8),2,IF($C15+$D15+$E15+$F15+$G15+$ED14&gt;($ED$11*CD$8),3,0))))</f>
        <v>0</v>
      </c>
      <c r="CE15" s="239">
        <f>IF(OR(SUMIF(CE$12:CE14,2,CE$12:CE14)=2,SUMIF(CE$12:CE14,1,CE$12:CE14)=1,SUM(CE$12:CE14)=1,SUM(CE$12:CE14)=2),0,IF($C15+$ED14&gt;($ED$11*CE$8),1,IF($C15+$D15+$E15+$F15+$ED14&gt;($ED$11*CE$8),2,IF($C15+$D15+$E15+$F15+$G15+$ED14&gt;($ED$11*CE$8),3,0))))</f>
        <v>0</v>
      </c>
      <c r="CF15" s="239">
        <f>IF(OR(SUMIF(CF$12:CF14,2,CF$12:CF14)=2,SUMIF(CF$12:CF14,1,CF$12:CF14)=1,SUM(CF$12:CF14)=1,SUM(CF$12:CF14)=2),0,IF($C15+$ED14&gt;($ED$11*CF$8),1,IF($C15+$D15+$E15+$F15+$ED14&gt;($ED$11*CF$8),2,IF($C15+$D15+$E15+$F15+$G15+$ED14&gt;($ED$11*CF$8),3,0))))</f>
        <v>0</v>
      </c>
      <c r="CG15" s="239">
        <f>IF(OR(SUMIF(CG$12:CG14,2,CG$12:CG14)=2,SUMIF(CG$12:CG14,1,CG$12:CG14)=1,SUM(CG$12:CG14)=1,SUM(CG$12:CG14)=2),0,IF($C15+$ED14&gt;($ED$11*CG$8),1,IF($C15+$D15+$E15+$F15+$ED14&gt;($ED$11*CG$8),2,IF($C15+$D15+$E15+$F15+$G15+$ED14&gt;($ED$11*CG$8),3,0))))</f>
        <v>0</v>
      </c>
      <c r="CH15" s="239">
        <f>IF(OR(SUMIF(CH$12:CH14,2,CH$12:CH14)=2,SUMIF(CH$12:CH14,1,CH$12:CH14)=1,SUM(CH$12:CH14)=1,SUM(CH$12:CH14)=2),0,IF($C15+$ED14&gt;($ED$11*CH$8),1,IF($C15+$D15+$E15+$F15+$ED14&gt;($ED$11*CH$8),2,IF($C15+$D15+$E15+$F15+$G15+$ED14&gt;($ED$11*CH$8),3,0))))</f>
        <v>0</v>
      </c>
      <c r="CI15" s="239">
        <f>IF(OR(SUMIF(CI$12:CI14,2,CI$12:CI14)=2,SUMIF(CI$12:CI14,1,CI$12:CI14)=1,SUM(CI$12:CI14)=1,SUM(CI$12:CI14)=2),0,IF($C15+$ED14&gt;($ED$11*CI$8),1,IF($C15+$D15+$E15+$F15+$ED14&gt;($ED$11*CI$8),2,IF($C15+$D15+$E15+$F15+$G15+$ED14&gt;($ED$11*CI$8),3,0))))</f>
        <v>0</v>
      </c>
      <c r="CJ15" s="239">
        <f>IF(OR(SUMIF(CJ$12:CJ14,2,CJ$12:CJ14)=2,SUMIF(CJ$12:CJ14,1,CJ$12:CJ14)=1,SUM(CJ$12:CJ14)=1,SUM(CJ$12:CJ14)=2),0,IF($C15+$ED14&gt;($ED$11*CJ$8),1,IF($C15+$D15+$E15+$F15+$ED14&gt;($ED$11*CJ$8),2,IF($C15+$D15+$E15+$F15+$G15+$ED14&gt;($ED$11*CJ$8),3,0))))</f>
        <v>0</v>
      </c>
      <c r="CK15" s="239">
        <f>IF(OR(SUMIF(CK$12:CK14,2,CK$12:CK14)=2,SUMIF(CK$12:CK14,1,CK$12:CK14)=1,SUM(CK$12:CK14)=1,SUM(CK$12:CK14)=2),0,IF($C15+$ED14&gt;($ED$11*CK$8),1,IF($C15+$D15+$E15+$F15+$ED14&gt;($ED$11*CK$8),2,IF($C15+$D15+$E15+$F15+$G15+$ED14&gt;($ED$11*CK$8),3,0))))</f>
        <v>0</v>
      </c>
      <c r="CL15" s="239">
        <f>IF(OR(SUMIF(CL$12:CL14,2,CL$12:CL14)=2,SUMIF(CL$12:CL14,1,CL$12:CL14)=1,SUM(CL$12:CL14)=1,SUM(CL$12:CL14)=2),0,IF($C15+$ED14&gt;($ED$11*CL$8),1,IF($C15+$D15+$E15+$F15+$ED14&gt;($ED$11*CL$8),2,IF($C15+$D15+$E15+$F15+$G15+$ED14&gt;($ED$11*CL$8),3,0))))</f>
        <v>0</v>
      </c>
      <c r="CM15" s="239">
        <f>IF(OR(SUMIF(CM$12:CM14,2,CM$12:CM14)=2,SUMIF(CM$12:CM14,1,CM$12:CM14)=1,SUM(CM$12:CM14)=1,SUM(CM$12:CM14)=2),0,IF($C15+$ED14&gt;($ED$11*CM$8),1,IF($C15+$D15+$E15+$F15+$ED14&gt;($ED$11*CM$8),2,IF($C15+$D15+$E15+$F15+$G15+$ED14&gt;($ED$11*CM$8),3,0))))</f>
        <v>0</v>
      </c>
      <c r="CN15" s="239">
        <f>IF(OR(SUMIF(CN$12:CN14,2,CN$12:CN14)=2,SUMIF(CN$12:CN14,1,CN$12:CN14)=1,SUM(CN$12:CN14)=1,SUM(CN$12:CN14)=2),0,IF($C15+$ED14&gt;($ED$11*CN$8),1,IF($C15+$D15+$E15+$F15+$ED14&gt;($ED$11*CN$8),2,IF($C15+$D15+$E15+$F15+$G15+$ED14&gt;($ED$11*CN$8),3,0))))</f>
        <v>0</v>
      </c>
      <c r="CO15" s="239">
        <f>IF(OR(SUMIF(CO$12:CO14,2,CO$12:CO14)=2,SUMIF(CO$12:CO14,1,CO$12:CO14)=1,SUM(CO$12:CO14)=1,SUM(CO$12:CO14)=2),0,IF($C15+$ED14&gt;($ED$11*CO$8),1,IF($C15+$D15+$E15+$F15+$ED14&gt;($ED$11*CO$8),2,IF($C15+$D15+$E15+$F15+$G15+$ED14&gt;($ED$11*CO$8),3,0))))</f>
        <v>0</v>
      </c>
      <c r="CP15" s="239">
        <f>IF(OR(SUMIF(CP$12:CP14,2,CP$12:CP14)=2,SUMIF(CP$12:CP14,1,CP$12:CP14)=1,SUM(CP$12:CP14)=1,SUM(CP$12:CP14)=2),0,IF($C15+$ED14&gt;($ED$11*CP$8),1,IF($C15+$D15+$E15+$F15+$ED14&gt;($ED$11*CP$8),2,IF($C15+$D15+$E15+$F15+$G15+$ED14&gt;($ED$11*CP$8),3,0))))</f>
        <v>0</v>
      </c>
      <c r="CQ15" s="239">
        <f>IF(OR(SUMIF(CQ$12:CQ14,2,CQ$12:CQ14)=2,SUMIF(CQ$12:CQ14,1,CQ$12:CQ14)=1,SUM(CQ$12:CQ14)=1,SUM(CQ$12:CQ14)=2),0,IF($C15+$ED14&gt;($ED$11*CQ$8),1,IF($C15+$D15+$E15+$F15+$ED14&gt;($ED$11*CQ$8),2,IF($C15+$D15+$E15+$F15+$G15+$ED14&gt;($ED$11*CQ$8),3,0))))</f>
        <v>0</v>
      </c>
      <c r="CR15" s="239">
        <f>IF(OR(SUMIF(CR$12:CR14,2,CR$12:CR14)=2,SUMIF(CR$12:CR14,1,CR$12:CR14)=1,SUM(CR$12:CR14)=1,SUM(CR$12:CR14)=2),0,IF($C15+$ED14&gt;($ED$11*CR$8),1,IF($C15+$D15+$E15+$F15+$ED14&gt;($ED$11*CR$8),2,IF($C15+$D15+$E15+$F15+$G15+$ED14&gt;($ED$11*CR$8),3,0))))</f>
        <v>0</v>
      </c>
      <c r="CS15" s="239">
        <f>IF(OR(SUMIF(CS$12:CS14,2,CS$12:CS14)=2,SUMIF(CS$12:CS14,1,CS$12:CS14)=1,SUM(CS$12:CS14)=1,SUM(CS$12:CS14)=2),0,IF($C15+$ED14&gt;($ED$11*CS$8),1,IF($C15+$D15+$E15+$F15+$ED14&gt;($ED$11*CS$8),2,IF($C15+$D15+$E15+$F15+$G15+$ED14&gt;($ED$11*CS$8),3,0))))</f>
        <v>0</v>
      </c>
      <c r="CT15" s="239">
        <f>IF(OR(SUMIF(CT$12:CT14,2,CT$12:CT14)=2,SUMIF(CT$12:CT14,1,CT$12:CT14)=1,SUM(CT$12:CT14)=1,SUM(CT$12:CT14)=2),0,IF($C15+$ED14&gt;($ED$11*CT$8),1,IF($C15+$D15+$E15+$F15+$ED14&gt;($ED$11*CT$8),2,IF($C15+$D15+$E15+$F15+$G15+$ED14&gt;($ED$11*CT$8),3,0))))</f>
        <v>0</v>
      </c>
      <c r="CU15" s="239">
        <f>IF(OR(SUMIF(CU$12:CU14,2,CU$12:CU14)=2,SUMIF(CU$12:CU14,1,CU$12:CU14)=1,SUM(CU$12:CU14)=1,SUM(CU$12:CU14)=2),0,IF($C15+$ED14&gt;($ED$11*CU$8),1,IF($C15+$D15+$E15+$F15+$ED14&gt;($ED$11*CU$8),2,IF($C15+$D15+$E15+$F15+$G15+$ED14&gt;($ED$11*CU$8),3,0))))</f>
        <v>0</v>
      </c>
      <c r="CV15" s="239">
        <f>IF(OR(SUMIF(CV$12:CV14,2,CV$12:CV14)=2,SUMIF(CV$12:CV14,1,CV$12:CV14)=1,SUM(CV$12:CV14)=1,SUM(CV$12:CV14)=2),0,IF($C15+$ED14&gt;($ED$11*CV$8),1,IF($C15+$D15+$E15+$F15+$ED14&gt;($ED$11*CV$8),2,IF($C15+$D15+$E15+$F15+$G15+$ED14&gt;($ED$11*CV$8),3,0))))</f>
        <v>0</v>
      </c>
      <c r="CW15" s="239">
        <f>IF(OR(SUMIF(CW$12:CW14,2,CW$12:CW14)=2,SUMIF(CW$12:CW14,1,CW$12:CW14)=1,SUM(CW$12:CW14)=1,SUM(CW$12:CW14)=2),0,IF($C15+$ED14&gt;($ED$11*CW$8),1,IF($C15+$D15+$E15+$F15+$ED14&gt;($ED$11*CW$8),2,IF($C15+$D15+$E15+$F15+$G15+$ED14&gt;($ED$11*CW$8),3,0))))</f>
        <v>0</v>
      </c>
      <c r="CX15" s="239">
        <f>IF(OR(SUMIF(CX$12:CX14,2,CX$12:CX14)=2,SUMIF(CX$12:CX14,1,CX$12:CX14)=1,SUM(CX$12:CX14)=1,SUM(CX$12:CX14)=2),0,IF($C15+$ED14&gt;($ED$11*CX$8),1,IF($C15+$D15+$E15+$F15+$ED14&gt;($ED$11*CX$8),2,IF($C15+$D15+$E15+$F15+$G15+$ED14&gt;($ED$11*CX$8),3,0))))</f>
        <v>0</v>
      </c>
      <c r="CY15" s="239">
        <f>IF(OR(SUMIF(CY$12:CY14,2,CY$12:CY14)=2,SUMIF(CY$12:CY14,1,CY$12:CY14)=1,SUM(CY$12:CY14)=1,SUM(CY$12:CY14)=2),0,IF($C15+$ED14&gt;($ED$11*CY$8),1,IF($C15+$D15+$E15+$F15+$ED14&gt;($ED$11*CY$8),2,IF($C15+$D15+$E15+$F15+$G15+$ED14&gt;($ED$11*CY$8),3,0))))</f>
        <v>0</v>
      </c>
      <c r="CZ15" s="239">
        <f>IF(OR(SUMIF(CZ$12:CZ14,2,CZ$12:CZ14)=2,SUMIF(CZ$12:CZ14,1,CZ$12:CZ14)=1,SUM(CZ$12:CZ14)=1,SUM(CZ$12:CZ14)=2),0,IF($C15+$ED14&gt;($ED$11*CZ$8),1,IF($C15+$D15+$E15+$F15+$ED14&gt;($ED$11*CZ$8),2,IF($C15+$D15+$E15+$F15+$G15+$ED14&gt;($ED$11*CZ$8),3,0))))</f>
        <v>0</v>
      </c>
      <c r="DA15" s="239">
        <f>IF(OR(SUMIF(DA$12:DA14,2,DA$12:DA14)=2,SUMIF(DA$12:DA14,1,DA$12:DA14)=1,SUM(DA$12:DA14)=1,SUM(DA$12:DA14)=2),0,IF($C15+$ED14&gt;($ED$11*DA$8),1,IF($C15+$D15+$E15+$F15+$ED14&gt;($ED$11*DA$8),2,IF($C15+$D15+$E15+$F15+$G15+$ED14&gt;($ED$11*DA$8),3,0))))</f>
        <v>0</v>
      </c>
      <c r="DB15" s="239">
        <f>IF(OR(SUMIF(DB$12:DB14,2,DB$12:DB14)=2,SUMIF(DB$12:DB14,1,DB$12:DB14)=1,SUM(DB$12:DB14)=1,SUM(DB$12:DB14)=2),0,IF($C15+$ED14&gt;($ED$11*DB$8),1,IF($C15+$D15+$E15+$F15+$ED14&gt;($ED$11*DB$8),2,IF($C15+$D15+$E15+$F15+$G15+$ED14&gt;($ED$11*DB$8),3,0))))</f>
        <v>0</v>
      </c>
      <c r="DC15" s="239">
        <f>IF(OR(SUMIF(DC$12:DC14,2,DC$12:DC14)=2,SUMIF(DC$12:DC14,1,DC$12:DC14)=1,SUM(DC$12:DC14)=1,SUM(DC$12:DC14)=2),0,IF($C15+$ED14&gt;($ED$11*DC$8),1,IF($C15+$D15+$E15+$F15+$ED14&gt;($ED$11*DC$8),2,IF($C15+$D15+$E15+$F15+$G15+$ED14&gt;($ED$11*DC$8),3,0))))</f>
        <v>0</v>
      </c>
      <c r="DD15" s="239">
        <f>IF(OR(SUMIF(DD$12:DD14,2,DD$12:DD14)=2,SUMIF(DD$12:DD14,1,DD$12:DD14)=1,SUM(DD$12:DD14)=1,SUM(DD$12:DD14)=2),0,IF($C15+$ED14&gt;($ED$11*DD$8),1,IF($C15+$D15+$E15+$F15+$ED14&gt;($ED$11*DD$8),2,IF($C15+$D15+$E15+$F15+$G15+$ED14&gt;($ED$11*DD$8),3,0))))</f>
        <v>0</v>
      </c>
      <c r="DE15" s="239">
        <f>IF(OR(SUMIF(DE$12:DE14,2,DE$12:DE14)=2,SUMIF(DE$12:DE14,1,DE$12:DE14)=1,SUM(DE$12:DE14)=1,SUM(DE$12:DE14)=2),0,IF($C15+$ED14&gt;($ED$11*DE$8),1,IF($C15+$D15+$E15+$F15+$ED14&gt;($ED$11*DE$8),2,IF($C15+$D15+$E15+$F15+$G15+$ED14&gt;($ED$11*DE$8),3,0))))</f>
        <v>0</v>
      </c>
      <c r="DF15" s="239">
        <f>IF(OR(SUMIF(DF$12:DF14,2,DF$12:DF14)=2,SUMIF(DF$12:DF14,1,DF$12:DF14)=1,SUM(DF$12:DF14)=1,SUM(DF$12:DF14)=2),0,IF($C15+$ED14&gt;($ED$11*DF$8),1,IF($C15+$D15+$E15+$F15+$ED14&gt;($ED$11*DF$8),2,IF($C15+$D15+$E15+$F15+$G15+$ED14&gt;($ED$11*DF$8),3,0))))</f>
        <v>0</v>
      </c>
      <c r="DG15" s="239">
        <f>IF(OR(SUMIF(DG$12:DG14,2,DG$12:DG14)=2,SUMIF(DG$12:DG14,1,DG$12:DG14)=1,SUM(DG$12:DG14)=1,SUM(DG$12:DG14)=2),0,IF($C15+$ED14&gt;($ED$11*DG$8),1,IF($C15+$D15+$E15+$F15+$ED14&gt;($ED$11*DG$8),2,IF($C15+$D15+$E15+$F15+$G15+$ED14&gt;($ED$11*DG$8),3,0))))</f>
        <v>0</v>
      </c>
      <c r="DH15" s="239">
        <f>IF(OR(SUMIF(DH$12:DH14,2,DH$12:DH14)=2,SUMIF(DH$12:DH14,1,DH$12:DH14)=1,SUM(DH$12:DH14)=1,SUM(DH$12:DH14)=2),0,IF($C15+$ED14&gt;($ED$11*DH$8),1,IF($C15+$D15+$E15+$F15+$ED14&gt;($ED$11*DH$8),2,IF($C15+$D15+$E15+$F15+$G15+$ED14&gt;($ED$11*DH$8),3,0))))</f>
        <v>0</v>
      </c>
      <c r="DI15" s="239">
        <f>IF(OR(SUMIF(DI$12:DI14,2,DI$12:DI14)=2,SUMIF(DI$12:DI14,1,DI$12:DI14)=1,SUM(DI$12:DI14)=1,SUM(DI$12:DI14)=2),0,IF($C15+$ED14&gt;($ED$11*DI$8),1,IF($C15+$D15+$E15+$F15+$ED14&gt;($ED$11*DI$8),2,IF($C15+$D15+$E15+$F15+$G15+$ED14&gt;($ED$11*DI$8),3,0))))</f>
        <v>0</v>
      </c>
      <c r="DJ15" s="239">
        <f>IF(OR(SUMIF(DJ$12:DJ14,2,DJ$12:DJ14)=2,SUMIF(DJ$12:DJ14,1,DJ$12:DJ14)=1,SUM(DJ$12:DJ14)=1,SUM(DJ$12:DJ14)=2),0,IF($C15+$ED14&gt;($ED$11*DJ$8),1,IF($C15+$D15+$E15+$F15+$ED14&gt;($ED$11*DJ$8),2,IF($C15+$D15+$E15+$F15+$G15+$ED14&gt;($ED$11*DJ$8),3,0))))</f>
        <v>0</v>
      </c>
      <c r="DK15" s="239">
        <f>IF(OR(SUMIF(DK$12:DK14,2,DK$12:DK14)=2,SUMIF(DK$12:DK14,1,DK$12:DK14)=1,SUM(DK$12:DK14)=1,SUM(DK$12:DK14)=2),0,IF($C15+$ED14&gt;($ED$11*DK$8),1,IF($C15+$D15+$E15+$F15+$ED14&gt;($ED$11*DK$8),2,IF($C15+$D15+$E15+$F15+$G15+$ED14&gt;($ED$11*DK$8),3,0))))</f>
        <v>0</v>
      </c>
      <c r="DL15" s="239">
        <f>IF(OR(SUMIF(DL$12:DL14,2,DL$12:DL14)=2,SUMIF(DL$12:DL14,1,DL$12:DL14)=1,SUM(DL$12:DL14)=1,SUM(DL$12:DL14)=2),0,IF($C15+$ED14&gt;($ED$11*DL$8),1,IF($C15+$D15+$E15+$F15+$ED14&gt;($ED$11*DL$8),2,IF($C15+$D15+$E15+$F15+$G15+$ED14&gt;($ED$11*DL$8),3,0))))</f>
        <v>0</v>
      </c>
      <c r="DM15" s="239">
        <f>IF(OR(SUMIF(DM$12:DM14,2,DM$12:DM14)=2,SUMIF(DM$12:DM14,1,DM$12:DM14)=1,SUM(DM$12:DM14)=1,SUM(DM$12:DM14)=2),0,IF($C15+$ED14&gt;($ED$11*DM$8),1,IF($C15+$D15+$E15+$F15+$ED14&gt;($ED$11*DM$8),2,IF($C15+$D15+$E15+$F15+$G15+$ED14&gt;($ED$11*DM$8),3,0))))</f>
        <v>0</v>
      </c>
      <c r="DN15" s="239">
        <f>IF(OR(SUMIF(DN$12:DN14,2,DN$12:DN14)=2,SUMIF(DN$12:DN14,1,DN$12:DN14)=1,SUM(DN$12:DN14)=1,SUM(DN$12:DN14)=2),0,IF($C15+$ED14&gt;($ED$11*DN$8),1,IF($C15+$D15+$E15+$F15+$ED14&gt;($ED$11*DN$8),2,IF($C15+$D15+$E15+$F15+$G15+$ED14&gt;($ED$11*DN$8),3,0))))</f>
        <v>0</v>
      </c>
      <c r="DO15" s="239">
        <f>IF(OR(SUMIF(DO$12:DO14,2,DO$12:DO14)=2,SUMIF(DO$12:DO14,1,DO$12:DO14)=1,SUM(DO$12:DO14)=1,SUM(DO$12:DO14)=2),0,IF($C15+$ED14&gt;($ED$11*DO$8),1,IF($C15+$D15+$E15+$F15+$ED14&gt;($ED$11*DO$8),2,IF($C15+$D15+$E15+$F15+$G15+$ED14&gt;($ED$11*DO$8),3,0))))</f>
        <v>0</v>
      </c>
      <c r="DP15" s="239">
        <f>IF(OR(SUMIF(DP$12:DP14,2,DP$12:DP14)=2,SUMIF(DP$12:DP14,1,DP$12:DP14)=1,SUM(DP$12:DP14)=1,SUM(DP$12:DP14)=2),0,IF($C15+$ED14&gt;($ED$11*DP$8),1,IF($C15+$D15+$E15+$F15+$ED14&gt;($ED$11*DP$8),2,IF($C15+$D15+$E15+$F15+$G15+$ED14&gt;($ED$11*DP$8),3,0))))</f>
        <v>0</v>
      </c>
      <c r="DQ15" s="239">
        <f>IF(OR(SUMIF(DQ$12:DQ14,2,DQ$12:DQ14)=2,SUMIF(DQ$12:DQ14,1,DQ$12:DQ14)=1,SUM(DQ$12:DQ14)=1,SUM(DQ$12:DQ14)=2),0,IF($C15+$ED14&gt;($ED$11*DQ$8),1,IF($C15+$D15+$E15+$F15+$ED14&gt;($ED$11*DQ$8),2,IF($C15+$D15+$E15+$F15+$G15+$ED14&gt;($ED$11*DQ$8),3,0))))</f>
        <v>0</v>
      </c>
      <c r="DR15" s="239">
        <f>IF(OR(SUMIF(DR$12:DR14,2,DR$12:DR14)=2,SUMIF(DR$12:DR14,1,DR$12:DR14)=1,SUM(DR$12:DR14)=1,SUM(DR$12:DR14)=2),0,IF($C15+$ED14&gt;($ED$11*DR$8),1,IF($C15+$D15+$E15+$F15+$ED14&gt;($ED$11*DR$8),2,IF($C15+$D15+$E15+$F15+$G15+$ED14&gt;($ED$11*DR$8),3,0))))</f>
        <v>0</v>
      </c>
      <c r="DS15" s="239">
        <f>IF(OR(SUMIF(DS$12:DS14,2,DS$12:DS14)=2,SUMIF(DS$12:DS14,1,DS$12:DS14)=1,SUM(DS$12:DS14)=1,SUM(DS$12:DS14)=2),0,IF($C15+$ED14&gt;($ED$11*DS$8),1,IF($C15+$D15+$E15+$F15+$ED14&gt;($ED$11*DS$8),2,IF($C15+$D15+$E15+$F15+$G15+$ED14&gt;($ED$11*DS$8),3,0))))</f>
        <v>0</v>
      </c>
      <c r="DT15" s="239">
        <f>IF(OR(SUMIF(DT$12:DT14,2,DT$12:DT14)=2,SUMIF(DT$12:DT14,1,DT$12:DT14)=1,SUM(DT$12:DT14)=1,SUM(DT$12:DT14)=2),0,IF($C15+$ED14&gt;($ED$11*DT$8),1,IF($C15+$D15+$E15+$F15+$ED14&gt;($ED$11*DT$8),2,IF($C15+$D15+$E15+$F15+$G15+$ED14&gt;($ED$11*DT$8),3,0))))</f>
        <v>0</v>
      </c>
      <c r="DU15" s="239">
        <f>IF(OR(SUMIF(DU$12:DU14,2,DU$12:DU14)=2,SUMIF(DU$12:DU14,1,DU$12:DU14)=1,SUM(DU$12:DU14)=1,SUM(DU$12:DU14)=2),0,IF($C15+$ED14&gt;($ED$11*DU$8),1,IF($C15+$D15+$E15+$F15+$ED14&gt;($ED$11*DU$8),2,IF($C15+$D15+$E15+$F15+$G15+$ED14&gt;($ED$11*DU$8),3,0))))</f>
        <v>0</v>
      </c>
      <c r="DV15" s="239">
        <f>IF(OR(SUMIF(DV$12:DV14,2,DV$12:DV14)=2,SUMIF(DV$12:DV14,1,DV$12:DV14)=1,SUM(DV$12:DV14)=1,SUM(DV$12:DV14)=2),0,IF($C15+$ED14&gt;($ED$11*DV$8),1,IF($C15+$D15+$E15+$F15+$ED14&gt;($ED$11*DV$8),2,IF($C15+$D15+$E15+$F15+$G15+$ED14&gt;($ED$11*DV$8),3,0))))</f>
        <v>0</v>
      </c>
      <c r="DW15" s="239">
        <f>IF(OR(SUMIF(DW$12:DW14,2,DW$12:DW14)=2,SUMIF(DW$12:DW14,1,DW$12:DW14)=1,SUM(DW$12:DW14)=1,SUM(DW$12:DW14)=2),0,IF($C15+$ED14&gt;($ED$11*DW$8),1,IF($C15+$D15+$E15+$F15+$ED14&gt;($ED$11*DW$8),2,IF($C15+$D15+$E15+$F15+$G15+$ED14&gt;($ED$11*DW$8),3,0))))</f>
        <v>0</v>
      </c>
      <c r="DX15" s="239">
        <f>IF(OR(SUMIF(DX$12:DX14,2,DX$12:DX14)=2,SUMIF(DX$12:DX14,1,DX$12:DX14)=1,SUM(DX$12:DX14)=1,SUM(DX$12:DX14)=2),0,IF($C15+$ED14&gt;($ED$11*DX$8),1,IF($C15+$D15+$E15+$F15+$ED14&gt;($ED$11*DX$8),2,IF($C15+$D15+$E15+$F15+$G15+$ED14&gt;($ED$11*DX$8),3,0))))</f>
        <v>0</v>
      </c>
      <c r="DY15" s="239">
        <f>IF(OR(SUMIF(DY$12:DY14,2,DY$12:DY14)=2,SUMIF(DY$12:DY14,1,DY$12:DY14)=1,SUM(DY$12:DY14)=1,SUM(DY$12:DY14)=2),0,IF($C15+$ED14&gt;($ED$11*DY$8),1,IF($C15+$D15+$E15+$F15+$ED14&gt;($ED$11*DY$8),2,IF($C15+$D15+$E15+$F15+$G15+$ED14&gt;($ED$11*DY$8),3,0))))</f>
        <v>0</v>
      </c>
      <c r="DZ15" s="239">
        <f>IF(OR(SUMIF(DZ$12:DZ14,2,DZ$12:DZ14)=2,SUMIF(DZ$12:DZ14,1,DZ$12:DZ14)=1,SUM(DZ$12:DZ14)=1,SUM(DZ$12:DZ14)=2),0,IF($C15+$ED14&gt;($ED$11*DZ$8),1,IF($C15+$D15+$E15+$F15+$ED14&gt;($ED$11*DZ$8),2,IF($C15+$D15+$E15+$F15+$G15+$ED14&gt;($ED$11*DZ$8),3,0))))</f>
        <v>0</v>
      </c>
      <c r="EA15" s="239">
        <f>IF(OR(SUMIF(EA$12:EA14,2,EA$12:EA14)=2,SUMIF(EA$12:EA14,1,EA$12:EA14)=1,SUM(EA$12:EA14)=1,SUM(EA$12:EA14)=2),0,IF($C15+$ED14&gt;($ED$11*EA$8),1,IF($C15+$D15+$E15+$F15+$ED14&gt;($ED$11*EA$8),2,IF($C15+$D15+$E15+$F15+$G15+$ED14&gt;($ED$11*EA$8),3,0))))</f>
        <v>0</v>
      </c>
      <c r="EB15" s="239">
        <f>IF(OR(SUMIF(EB$12:EB14,2,EB$12:EB14)=2,SUMIF(EB$12:EB14,1,EB$12:EB14)=1,SUM(EB$12:EB14)=1,SUM(EB$12:EB14)=2),0,IF($C15+$ED14&gt;($ED$11*EB$8),1,IF($C15+$D15+$E15+$F15+$ED14&gt;($ED$11*EB$8),2,IF($C15+$D15+$E15+$F15+$G15+$ED14&gt;($ED$11*EB$8),3,0))))</f>
        <v>0</v>
      </c>
      <c r="EC15" s="239">
        <f>IF(OR(SUMIF(EC$12:EC14,2,EC$12:EC14)=2,SUMIF(EC$12:EC14,1,EC$12:EC14)=1,SUM(EC$12:EC14)=1,SUM(EC$12:EC14)=2),0,IF($C15+$ED14&gt;($ED$11*EC$8),1,IF($C15+$D15+$E15+$F15+$ED14&gt;($ED$11*EC$8),2,IF($C15+$D15+$E15+$F15+$G15+$ED14&gt;($ED$11*EC$8),3,0))))</f>
        <v>0</v>
      </c>
      <c r="ED15" s="197">
        <f>SUM($C$12:$F15)</f>
        <v>0</v>
      </c>
    </row>
    <row r="16" spans="1:134" ht="14.1" customHeight="1">
      <c r="A16" s="236">
        <v>5</v>
      </c>
      <c r="B16" s="265" t="s">
        <v>90</v>
      </c>
      <c r="C16" s="237">
        <v>0</v>
      </c>
      <c r="D16" s="237">
        <v>0</v>
      </c>
      <c r="E16" s="237">
        <v>0</v>
      </c>
      <c r="F16" s="237">
        <v>0</v>
      </c>
      <c r="G16" s="237">
        <v>0</v>
      </c>
      <c r="H16" s="239">
        <f>IF(OR(SUMIF(H$12:H15,2,H$12:H15)=2,SUMIF(H$12:H15,1,H$12:H15)=1,SUM(H$12:H15)=1,SUM(H$12:H15)=2),0,IF($C16+$ED15&gt;($ED$11*H$8),1,IF($C16+$D16+$E16+$F16+$ED15&gt;($ED$11*H$8),2,IF($C16+$D16+$E16+$F16+$G16+$ED15&gt;($ED$11*H$8),3,0))))</f>
        <v>0</v>
      </c>
      <c r="I16" s="239">
        <f>IF(OR(SUMIF(I$12:I15,2,I$12:I15)=2,SUMIF(I$12:I15,1,I$12:I15)=1,SUM(I$12:I15)=1,SUM(I$12:I15)=2),0,IF($C16+$ED15&gt;($ED$11*I$8),1,IF($C16+$D16+$E16+$F16+$ED15&gt;($ED$11*I$8),2,IF($C16+$D16+$E16+$F16+$G16+$ED15&gt;($ED$11*I$8),3,0))))</f>
        <v>0</v>
      </c>
      <c r="J16" s="239">
        <f>IF(OR(SUMIF(J$12:J15,2,J$12:J15)=2,SUMIF(J$12:J15,1,J$12:J15)=1,SUM(J$12:J15)=1,SUM(J$12:J15)=2),0,IF($C16+$ED15&gt;($ED$11*J$8),1,IF($C16+$D16+$E16+$F16+$ED15&gt;($ED$11*J$8),2,IF($C16+$D16+$E16+$F16+$G16+$ED15&gt;($ED$11*J$8),3,0))))</f>
        <v>0</v>
      </c>
      <c r="K16" s="239">
        <f>IF(OR(SUMIF(K$12:K15,2,K$12:K15)=2,SUMIF(K$12:K15,1,K$12:K15)=1,SUM(K$12:K15)=1,SUM(K$12:K15)=2),0,IF($C16+$ED15&gt;($ED$11*K$8),1,IF($C16+$D16+$E16+$F16+$ED15&gt;($ED$11*K$8),2,IF($C16+$D16+$E16+$F16+$G16+$ED15&gt;($ED$11*K$8),3,0))))</f>
        <v>0</v>
      </c>
      <c r="L16" s="239">
        <f>IF(OR(SUMIF(L$12:L15,2,L$12:L15)=2,SUMIF(L$12:L15,1,L$12:L15)=1,SUM(L$12:L15)=1,SUM(L$12:L15)=2),0,IF($C16+$ED15&gt;($ED$11*L$8),1,IF($C16+$D16+$E16+$F16+$ED15&gt;($ED$11*L$8),2,IF($C16+$D16+$E16+$F16+$G16+$ED15&gt;($ED$11*L$8),3,0))))</f>
        <v>0</v>
      </c>
      <c r="M16" s="239">
        <f>IF(OR(SUMIF(M$12:M15,2,M$12:M15)=2,SUMIF(M$12:M15,1,M$12:M15)=1,SUM(M$12:M15)=1,SUM(M$12:M15)=2),0,IF($C16+$ED15&gt;($ED$11*M$8),1,IF($C16+$D16+$E16+$F16+$ED15&gt;($ED$11*M$8),2,IF($C16+$D16+$E16+$F16+$G16+$ED15&gt;($ED$11*M$8),3,0))))</f>
        <v>0</v>
      </c>
      <c r="N16" s="239">
        <f>IF(OR(SUMIF(N$12:N15,2,N$12:N15)=2,SUMIF(N$12:N15,1,N$12:N15)=1,SUM(N$12:N15)=1,SUM(N$12:N15)=2),0,IF($C16+$ED15&gt;($ED$11*N$8),1,IF($C16+$D16+$E16+$F16+$ED15&gt;($ED$11*N$8),2,IF($C16+$D16+$E16+$F16+$G16+$ED15&gt;($ED$11*N$8),3,0))))</f>
        <v>0</v>
      </c>
      <c r="O16" s="239">
        <f>IF(OR(SUMIF(O$12:O15,2,O$12:O15)=2,SUMIF(O$12:O15,1,O$12:O15)=1,SUM(O$12:O15)=1,SUM(O$12:O15)=2),0,IF($C16+$ED15&gt;($ED$11*O$8),1,IF($C16+$D16+$E16+$F16+$ED15&gt;($ED$11*O$8),2,IF($C16+$D16+$E16+$F16+$G16+$ED15&gt;($ED$11*O$8),3,0))))</f>
        <v>0</v>
      </c>
      <c r="P16" s="239">
        <f>IF(OR(SUMIF(P$12:P15,2,P$12:P15)=2,SUMIF(P$12:P15,1,P$12:P15)=1,SUM(P$12:P15)=1,SUM(P$12:P15)=2),0,IF($C16+$ED15&gt;($ED$11*P$8),1,IF($C16+$D16+$E16+$F16+$ED15&gt;($ED$11*P$8),2,IF($C16+$D16+$E16+$F16+$G16+$ED15&gt;($ED$11*P$8),3,0))))</f>
        <v>0</v>
      </c>
      <c r="Q16" s="239">
        <f>IF(OR(SUMIF(Q$12:Q15,2,Q$12:Q15)=2,SUMIF(Q$12:Q15,1,Q$12:Q15)=1,SUM(Q$12:Q15)=1,SUM(Q$12:Q15)=2),0,IF($C16+$ED15&gt;($ED$11*Q$8),1,IF($C16+$D16+$E16+$F16+$ED15&gt;($ED$11*Q$8),2,IF($C16+$D16+$E16+$F16+$G16+$ED15&gt;($ED$11*Q$8),3,0))))</f>
        <v>0</v>
      </c>
      <c r="R16" s="239">
        <f>IF(OR(SUMIF(R$12:R15,2,R$12:R15)=2,SUMIF(R$12:R15,1,R$12:R15)=1,SUM(R$12:R15)=1,SUM(R$12:R15)=2),0,IF($C16+$ED15&gt;($ED$11*R$8),1,IF($C16+$D16+$E16+$F16+$ED15&gt;($ED$11*R$8),2,IF($C16+$D16+$E16+$F16+$G16+$ED15&gt;($ED$11*R$8),3,0))))</f>
        <v>0</v>
      </c>
      <c r="S16" s="239">
        <f>IF(OR(SUMIF(S$12:S15,2,S$12:S15)=2,SUMIF(S$12:S15,1,S$12:S15)=1,SUM(S$12:S15)=1,SUM(S$12:S15)=2),0,IF($C16+$ED15&gt;($ED$11*S$8),1,IF($C16+$D16+$E16+$F16+$ED15&gt;($ED$11*S$8),2,IF($C16+$D16+$E16+$F16+$G16+$ED15&gt;($ED$11*S$8),3,0))))</f>
        <v>0</v>
      </c>
      <c r="T16" s="239">
        <f>IF(OR(SUMIF(T$12:T15,2,T$12:T15)=2,SUMIF(T$12:T15,1,T$12:T15)=1,SUM(T$12:T15)=1,SUM(T$12:T15)=2),0,IF($C16+$ED15&gt;($ED$11*T$8),1,IF($C16+$D16+$E16+$F16+$ED15&gt;($ED$11*T$8),2,IF($C16+$D16+$E16+$F16+$G16+$ED15&gt;($ED$11*T$8),3,0))))</f>
        <v>0</v>
      </c>
      <c r="U16" s="239">
        <f>IF(OR(SUMIF(U$12:U15,2,U$12:U15)=2,SUMIF(U$12:U15,1,U$12:U15)=1,SUM(U$12:U15)=1,SUM(U$12:U15)=2),0,IF($C16+$ED15&gt;($ED$11*U$8),1,IF($C16+$D16+$E16+$F16+$ED15&gt;($ED$11*U$8),2,IF($C16+$D16+$E16+$F16+$G16+$ED15&gt;($ED$11*U$8),3,0))))</f>
        <v>0</v>
      </c>
      <c r="V16" s="239">
        <f>IF(OR(SUMIF(V$12:V15,2,V$12:V15)=2,SUMIF(V$12:V15,1,V$12:V15)=1,SUM(V$12:V15)=1,SUM(V$12:V15)=2),0,IF($C16+$ED15&gt;($ED$11*V$8),1,IF($C16+$D16+$E16+$F16+$ED15&gt;($ED$11*V$8),2,IF($C16+$D16+$E16+$F16+$G16+$ED15&gt;($ED$11*V$8),3,0))))</f>
        <v>0</v>
      </c>
      <c r="W16" s="239">
        <f>IF(OR(SUMIF(W$12:W15,2,W$12:W15)=2,SUMIF(W$12:W15,1,W$12:W15)=1,SUM(W$12:W15)=1,SUM(W$12:W15)=2),0,IF($C16+$ED15&gt;($ED$11*W$8),1,IF($C16+$D16+$E16+$F16+$ED15&gt;($ED$11*W$8),2,IF($C16+$D16+$E16+$F16+$G16+$ED15&gt;($ED$11*W$8),3,0))))</f>
        <v>0</v>
      </c>
      <c r="X16" s="239">
        <f>IF(OR(SUMIF(X$12:X15,2,X$12:X15)=2,SUMIF(X$12:X15,1,X$12:X15)=1,SUM(X$12:X15)=1,SUM(X$12:X15)=2),0,IF($C16+$ED15&gt;($ED$11*X$8),1,IF($C16+$D16+$E16+$F16+$ED15&gt;($ED$11*X$8),2,IF($C16+$D16+$E16+$F16+$G16+$ED15&gt;($ED$11*X$8),3,0))))</f>
        <v>0</v>
      </c>
      <c r="Y16" s="239">
        <f>IF(OR(SUMIF(Y$12:Y15,2,Y$12:Y15)=2,SUMIF(Y$12:Y15,1,Y$12:Y15)=1,SUM(Y$12:Y15)=1,SUM(Y$12:Y15)=2),0,IF($C16+$ED15&gt;($ED$11*Y$8),1,IF($C16+$D16+$E16+$F16+$ED15&gt;($ED$11*Y$8),2,IF($C16+$D16+$E16+$F16+$G16+$ED15&gt;($ED$11*Y$8),3,0))))</f>
        <v>0</v>
      </c>
      <c r="Z16" s="239">
        <f>IF(OR(SUMIF(Z$12:Z15,2,Z$12:Z15)=2,SUMIF(Z$12:Z15,1,Z$12:Z15)=1,SUM(Z$12:Z15)=1,SUM(Z$12:Z15)=2),0,IF($C16+$ED15&gt;($ED$11*Z$8),1,IF($C16+$D16+$E16+$F16+$ED15&gt;($ED$11*Z$8),2,IF($C16+$D16+$E16+$F16+$G16+$ED15&gt;($ED$11*Z$8),3,0))))</f>
        <v>0</v>
      </c>
      <c r="AA16" s="239">
        <f>IF(OR(SUMIF(AA$12:AA15,2,AA$12:AA15)=2,SUMIF(AA$12:AA15,1,AA$12:AA15)=1,SUM(AA$12:AA15)=1,SUM(AA$12:AA15)=2),0,IF($C16+$ED15&gt;($ED$11*AA$8),1,IF($C16+$D16+$E16+$F16+$ED15&gt;($ED$11*AA$8),2,IF($C16+$D16+$E16+$F16+$G16+$ED15&gt;($ED$11*AA$8),3,0))))</f>
        <v>0</v>
      </c>
      <c r="AB16" s="239">
        <f>IF(OR(SUMIF(AB$12:AB15,2,AB$12:AB15)=2,SUMIF(AB$12:AB15,1,AB$12:AB15)=1,SUM(AB$12:AB15)=1,SUM(AB$12:AB15)=2),0,IF($C16+$ED15&gt;($ED$11*AB$8),1,IF($C16+$D16+$E16+$F16+$ED15&gt;($ED$11*AB$8),2,IF($C16+$D16+$E16+$F16+$G16+$ED15&gt;($ED$11*AB$8),3,0))))</f>
        <v>0</v>
      </c>
      <c r="AC16" s="239">
        <f>IF(OR(SUMIF(AC$12:AC15,2,AC$12:AC15)=2,SUMIF(AC$12:AC15,1,AC$12:AC15)=1,SUM(AC$12:AC15)=1,SUM(AC$12:AC15)=2),0,IF($C16+$ED15&gt;($ED$11*AC$8),1,IF($C16+$D16+$E16+$F16+$ED15&gt;($ED$11*AC$8),2,IF($C16+$D16+$E16+$F16+$G16+$ED15&gt;($ED$11*AC$8),3,0))))</f>
        <v>0</v>
      </c>
      <c r="AD16" s="239">
        <f>IF(OR(SUMIF(AD$12:AD15,2,AD$12:AD15)=2,SUMIF(AD$12:AD15,1,AD$12:AD15)=1,SUM(AD$12:AD15)=1,SUM(AD$12:AD15)=2),0,IF($C16+$ED15&gt;($ED$11*AD$8),1,IF($C16+$D16+$E16+$F16+$ED15&gt;($ED$11*AD$8),2,IF($C16+$D16+$E16+$F16+$G16+$ED15&gt;($ED$11*AD$8),3,0))))</f>
        <v>0</v>
      </c>
      <c r="AE16" s="239">
        <f>IF(OR(SUMIF(AE$12:AE15,2,AE$12:AE15)=2,SUMIF(AE$12:AE15,1,AE$12:AE15)=1,SUM(AE$12:AE15)=1,SUM(AE$12:AE15)=2),0,IF($C16+$ED15&gt;($ED$11*AE$8),1,IF($C16+$D16+$E16+$F16+$ED15&gt;($ED$11*AE$8),2,IF($C16+$D16+$E16+$F16+$G16+$ED15&gt;($ED$11*AE$8),3,0))))</f>
        <v>0</v>
      </c>
      <c r="AF16" s="239">
        <f>IF(OR(SUMIF(AF$12:AF15,2,AF$12:AF15)=2,SUMIF(AF$12:AF15,1,AF$12:AF15)=1,SUM(AF$12:AF15)=1,SUM(AF$12:AF15)=2),0,IF($C16+$ED15&gt;($ED$11*AF$8),1,IF($C16+$D16+$E16+$F16+$ED15&gt;($ED$11*AF$8),2,IF($C16+$D16+$E16+$F16+$G16+$ED15&gt;($ED$11*AF$8),3,0))))</f>
        <v>0</v>
      </c>
      <c r="AG16" s="239">
        <f>IF(OR(SUMIF(AG$12:AG15,2,AG$12:AG15)=2,SUMIF(AG$12:AG15,1,AG$12:AG15)=1,SUM(AG$12:AG15)=1,SUM(AG$12:AG15)=2),0,IF($C16+$ED15&gt;($ED$11*AG$8),1,IF($C16+$D16+$E16+$F16+$ED15&gt;($ED$11*AG$8),2,IF($C16+$D16+$E16+$F16+$G16+$ED15&gt;($ED$11*AG$8),3,0))))</f>
        <v>0</v>
      </c>
      <c r="AH16" s="239">
        <f>IF(OR(SUMIF(AH$12:AH15,2,AH$12:AH15)=2,SUMIF(AH$12:AH15,1,AH$12:AH15)=1,SUM(AH$12:AH15)=1,SUM(AH$12:AH15)=2),0,IF($C16+$ED15&gt;($ED$11*AH$8),1,IF($C16+$D16+$E16+$F16+$ED15&gt;($ED$11*AH$8),2,IF($C16+$D16+$E16+$F16+$G16+$ED15&gt;($ED$11*AH$8),3,0))))</f>
        <v>0</v>
      </c>
      <c r="AI16" s="239">
        <f>IF(OR(SUMIF(AI$12:AI15,2,AI$12:AI15)=2,SUMIF(AI$12:AI15,1,AI$12:AI15)=1,SUM(AI$12:AI15)=1,SUM(AI$12:AI15)=2),0,IF($C16+$ED15&gt;($ED$11*AI$8),1,IF($C16+$D16+$E16+$F16+$ED15&gt;($ED$11*AI$8),2,IF($C16+$D16+$E16+$F16+$G16+$ED15&gt;($ED$11*AI$8),3,0))))</f>
        <v>0</v>
      </c>
      <c r="AJ16" s="239">
        <f>IF(OR(SUMIF(AJ$12:AJ15,2,AJ$12:AJ15)=2,SUMIF(AJ$12:AJ15,1,AJ$12:AJ15)=1,SUM(AJ$12:AJ15)=1,SUM(AJ$12:AJ15)=2),0,IF($C16+$ED15&gt;($ED$11*AJ$8),1,IF($C16+$D16+$E16+$F16+$ED15&gt;($ED$11*AJ$8),2,IF($C16+$D16+$E16+$F16+$G16+$ED15&gt;($ED$11*AJ$8),3,0))))</f>
        <v>0</v>
      </c>
      <c r="AK16" s="239">
        <f>IF(OR(SUMIF(AK$12:AK15,2,AK$12:AK15)=2,SUMIF(AK$12:AK15,1,AK$12:AK15)=1,SUM(AK$12:AK15)=1,SUM(AK$12:AK15)=2),0,IF($C16+$ED15&gt;($ED$11*AK$8),1,IF($C16+$D16+$E16+$F16+$ED15&gt;($ED$11*AK$8),2,IF($C16+$D16+$E16+$F16+$G16+$ED15&gt;($ED$11*AK$8),3,0))))</f>
        <v>0</v>
      </c>
      <c r="AL16" s="239">
        <f>IF(OR(SUMIF(AL$12:AL15,2,AL$12:AL15)=2,SUMIF(AL$12:AL15,1,AL$12:AL15)=1,SUM(AL$12:AL15)=1,SUM(AL$12:AL15)=2),0,IF($C16+$ED15&gt;($ED$11*AL$8),1,IF($C16+$D16+$E16+$F16+$ED15&gt;($ED$11*AL$8),2,IF($C16+$D16+$E16+$F16+$G16+$ED15&gt;($ED$11*AL$8),3,0))))</f>
        <v>0</v>
      </c>
      <c r="AM16" s="239">
        <f>IF(OR(SUMIF(AM$12:AM15,2,AM$12:AM15)=2,SUMIF(AM$12:AM15,1,AM$12:AM15)=1,SUM(AM$12:AM15)=1,SUM(AM$12:AM15)=2),0,IF($C16+$ED15&gt;($ED$11*AM$8),1,IF($C16+$D16+$E16+$F16+$ED15&gt;($ED$11*AM$8),2,IF($C16+$D16+$E16+$F16+$G16+$ED15&gt;($ED$11*AM$8),3,0))))</f>
        <v>0</v>
      </c>
      <c r="AN16" s="239">
        <f>IF(OR(SUMIF(AN$12:AN15,2,AN$12:AN15)=2,SUMIF(AN$12:AN15,1,AN$12:AN15)=1,SUM(AN$12:AN15)=1,SUM(AN$12:AN15)=2),0,IF($C16+$ED15&gt;($ED$11*AN$8),1,IF($C16+$D16+$E16+$F16+$ED15&gt;($ED$11*AN$8),2,IF($C16+$D16+$E16+$F16+$G16+$ED15&gt;($ED$11*AN$8),3,0))))</f>
        <v>0</v>
      </c>
      <c r="AO16" s="239">
        <f>IF(OR(SUMIF(AO$12:AO15,2,AO$12:AO15)=2,SUMIF(AO$12:AO15,1,AO$12:AO15)=1,SUM(AO$12:AO15)=1,SUM(AO$12:AO15)=2),0,IF($C16+$ED15&gt;($ED$11*AO$8),1,IF($C16+$D16+$E16+$F16+$ED15&gt;($ED$11*AO$8),2,IF($C16+$D16+$E16+$F16+$G16+$ED15&gt;($ED$11*AO$8),3,0))))</f>
        <v>0</v>
      </c>
      <c r="AP16" s="239">
        <f>IF(OR(SUMIF(AP$12:AP15,2,AP$12:AP15)=2,SUMIF(AP$12:AP15,1,AP$12:AP15)=1,SUM(AP$12:AP15)=1,SUM(AP$12:AP15)=2),0,IF($C16+$ED15&gt;($ED$11*AP$8),1,IF($C16+$D16+$E16+$F16+$ED15&gt;($ED$11*AP$8),2,IF($C16+$D16+$E16+$F16+$G16+$ED15&gt;($ED$11*AP$8),3,0))))</f>
        <v>0</v>
      </c>
      <c r="AQ16" s="239">
        <f>IF(OR(SUMIF(AQ$12:AQ15,2,AQ$12:AQ15)=2,SUMIF(AQ$12:AQ15,1,AQ$12:AQ15)=1,SUM(AQ$12:AQ15)=1,SUM(AQ$12:AQ15)=2),0,IF($C16+$ED15&gt;($ED$11*AQ$8),1,IF($C16+$D16+$E16+$F16+$ED15&gt;($ED$11*AQ$8),2,IF($C16+$D16+$E16+$F16+$G16+$ED15&gt;($ED$11*AQ$8),3,0))))</f>
        <v>0</v>
      </c>
      <c r="AR16" s="239">
        <f>IF(OR(SUMIF(AR$12:AR15,2,AR$12:AR15)=2,SUMIF(AR$12:AR15,1,AR$12:AR15)=1,SUM(AR$12:AR15)=1,SUM(AR$12:AR15)=2),0,IF($C16+$ED15&gt;($ED$11*AR$8),1,IF($C16+$D16+$E16+$F16+$ED15&gt;($ED$11*AR$8),2,IF($C16+$D16+$E16+$F16+$G16+$ED15&gt;($ED$11*AR$8),3,0))))</f>
        <v>0</v>
      </c>
      <c r="AS16" s="239">
        <f>IF(OR(SUMIF(AS$12:AS15,2,AS$12:AS15)=2,SUMIF(AS$12:AS15,1,AS$12:AS15)=1,SUM(AS$12:AS15)=1,SUM(AS$12:AS15)=2),0,IF($C16+$ED15&gt;($ED$11*AS$8),1,IF($C16+$D16+$E16+$F16+$ED15&gt;($ED$11*AS$8),2,IF($C16+$D16+$E16+$F16+$G16+$ED15&gt;($ED$11*AS$8),3,0))))</f>
        <v>0</v>
      </c>
      <c r="AT16" s="239">
        <f>IF(OR(SUMIF(AT$12:AT15,2,AT$12:AT15)=2,SUMIF(AT$12:AT15,1,AT$12:AT15)=1,SUM(AT$12:AT15)=1,SUM(AT$12:AT15)=2),0,IF($C16+$ED15&gt;($ED$11*AT$8),1,IF($C16+$D16+$E16+$F16+$ED15&gt;($ED$11*AT$8),2,IF($C16+$D16+$E16+$F16+$G16+$ED15&gt;($ED$11*AT$8),3,0))))</f>
        <v>0</v>
      </c>
      <c r="AU16" s="239">
        <f>IF(OR(SUMIF(AU$12:AU15,2,AU$12:AU15)=2,SUMIF(AU$12:AU15,1,AU$12:AU15)=1,SUM(AU$12:AU15)=1,SUM(AU$12:AU15)=2),0,IF($C16+$ED15&gt;($ED$11*AU$8),1,IF($C16+$D16+$E16+$F16+$ED15&gt;($ED$11*AU$8),2,IF($C16+$D16+$E16+$F16+$G16+$ED15&gt;($ED$11*AU$8),3,0))))</f>
        <v>0</v>
      </c>
      <c r="AV16" s="239">
        <f>IF(OR(SUMIF(AV$12:AV15,2,AV$12:AV15)=2,SUMIF(AV$12:AV15,1,AV$12:AV15)=1,SUM(AV$12:AV15)=1,SUM(AV$12:AV15)=2),0,IF($C16+$ED15&gt;($ED$11*AV$8),1,IF($C16+$D16+$E16+$F16+$ED15&gt;($ED$11*AV$8),2,IF($C16+$D16+$E16+$F16+$G16+$ED15&gt;($ED$11*AV$8),3,0))))</f>
        <v>0</v>
      </c>
      <c r="AW16" s="239">
        <f>IF(OR(SUMIF(AW$12:AW15,2,AW$12:AW15)=2,SUMIF(AW$12:AW15,1,AW$12:AW15)=1,SUM(AW$12:AW15)=1,SUM(AW$12:AW15)=2),0,IF($C16+$ED15&gt;($ED$11*AW$8),1,IF($C16+$D16+$E16+$F16+$ED15&gt;($ED$11*AW$8),2,IF($C16+$D16+$E16+$F16+$G16+$ED15&gt;($ED$11*AW$8),3,0))))</f>
        <v>0</v>
      </c>
      <c r="AX16" s="239">
        <f>IF(OR(SUMIF(AX$12:AX15,2,AX$12:AX15)=2,SUMIF(AX$12:AX15,1,AX$12:AX15)=1,SUM(AX$12:AX15)=1,SUM(AX$12:AX15)=2),0,IF($C16+$ED15&gt;($ED$11*AX$8),1,IF($C16+$D16+$E16+$F16+$ED15&gt;($ED$11*AX$8),2,IF($C16+$D16+$E16+$F16+$G16+$ED15&gt;($ED$11*AX$8),3,0))))</f>
        <v>0</v>
      </c>
      <c r="AY16" s="239">
        <f>IF(OR(SUMIF(AY$12:AY15,2,AY$12:AY15)=2,SUMIF(AY$12:AY15,1,AY$12:AY15)=1,SUM(AY$12:AY15)=1,SUM(AY$12:AY15)=2),0,IF($C16+$ED15&gt;($ED$11*AY$8),1,IF($C16+$D16+$E16+$F16+$ED15&gt;($ED$11*AY$8),2,IF($C16+$D16+$E16+$F16+$G16+$ED15&gt;($ED$11*AY$8),3,0))))</f>
        <v>0</v>
      </c>
      <c r="AZ16" s="239">
        <f>IF(OR(SUMIF(AZ$12:AZ15,2,AZ$12:AZ15)=2,SUMIF(AZ$12:AZ15,1,AZ$12:AZ15)=1,SUM(AZ$12:AZ15)=1,SUM(AZ$12:AZ15)=2),0,IF($C16+$ED15&gt;($ED$11*AZ$8),1,IF($C16+$D16+$E16+$F16+$ED15&gt;($ED$11*AZ$8),2,IF($C16+$D16+$E16+$F16+$G16+$ED15&gt;($ED$11*AZ$8),3,0))))</f>
        <v>0</v>
      </c>
      <c r="BA16" s="239">
        <f>IF(OR(SUMIF(BA$12:BA15,2,BA$12:BA15)=2,SUMIF(BA$12:BA15,1,BA$12:BA15)=1,SUM(BA$12:BA15)=1,SUM(BA$12:BA15)=2),0,IF($C16+$ED15&gt;($ED$11*BA$8),1,IF($C16+$D16+$E16+$F16+$ED15&gt;($ED$11*BA$8),2,IF($C16+$D16+$E16+$F16+$G16+$ED15&gt;($ED$11*BA$8),3,0))))</f>
        <v>0</v>
      </c>
      <c r="BB16" s="239">
        <f>IF(OR(SUMIF(BB$12:BB15,2,BB$12:BB15)=2,SUMIF(BB$12:BB15,1,BB$12:BB15)=1,SUM(BB$12:BB15)=1,SUM(BB$12:BB15)=2),0,IF($C16+$ED15&gt;($ED$11*BB$8),1,IF($C16+$D16+$E16+$F16+$ED15&gt;($ED$11*BB$8),2,IF($C16+$D16+$E16+$F16+$G16+$ED15&gt;($ED$11*BB$8),3,0))))</f>
        <v>0</v>
      </c>
      <c r="BC16" s="239">
        <f>IF(OR(SUMIF(BC$12:BC15,2,BC$12:BC15)=2,SUMIF(BC$12:BC15,1,BC$12:BC15)=1,SUM(BC$12:BC15)=1,SUM(BC$12:BC15)=2),0,IF($C16+$ED15&gt;($ED$11*BC$8),1,IF($C16+$D16+$E16+$F16+$ED15&gt;($ED$11*BC$8),2,IF($C16+$D16+$E16+$F16+$G16+$ED15&gt;($ED$11*BC$8),3,0))))</f>
        <v>0</v>
      </c>
      <c r="BD16" s="239">
        <f>IF(OR(SUMIF(BD$12:BD15,2,BD$12:BD15)=2,SUMIF(BD$12:BD15,1,BD$12:BD15)=1,SUM(BD$12:BD15)=1,SUM(BD$12:BD15)=2),0,IF($C16+$ED15&gt;($ED$11*BD$8),1,IF($C16+$D16+$E16+$F16+$ED15&gt;($ED$11*BD$8),2,IF($C16+$D16+$E16+$F16+$G16+$ED15&gt;($ED$11*BD$8),3,0))))</f>
        <v>0</v>
      </c>
      <c r="BE16" s="239">
        <f>IF(OR(SUMIF(BE$12:BE15,2,BE$12:BE15)=2,SUMIF(BE$12:BE15,1,BE$12:BE15)=1,SUM(BE$12:BE15)=1,SUM(BE$12:BE15)=2),0,IF($C16+$ED15&gt;($ED$11*BE$8),1,IF($C16+$D16+$E16+$F16+$ED15&gt;($ED$11*BE$8),2,IF($C16+$D16+$E16+$F16+$G16+$ED15&gt;($ED$11*BE$8),3,0))))</f>
        <v>0</v>
      </c>
      <c r="BF16" s="239">
        <f>IF(OR(SUMIF(BF$12:BF15,2,BF$12:BF15)=2,SUMIF(BF$12:BF15,1,BF$12:BF15)=1,SUM(BF$12:BF15)=1,SUM(BF$12:BF15)=2),0,IF($C16+$ED15&gt;($ED$11*BF$8),1,IF($C16+$D16+$E16+$F16+$ED15&gt;($ED$11*BF$8),2,IF($C16+$D16+$E16+$F16+$G16+$ED15&gt;($ED$11*BF$8),3,0))))</f>
        <v>0</v>
      </c>
      <c r="BG16" s="239">
        <f>IF(OR(SUMIF(BG$12:BG15,2,BG$12:BG15)=2,SUMIF(BG$12:BG15,1,BG$12:BG15)=1,SUM(BG$12:BG15)=1,SUM(BG$12:BG15)=2),0,IF($C16+$ED15&gt;($ED$11*BG$8),1,IF($C16+$D16+$E16+$F16+$ED15&gt;($ED$11*BG$8),2,IF($C16+$D16+$E16+$F16+$G16+$ED15&gt;($ED$11*BG$8),3,0))))</f>
        <v>0</v>
      </c>
      <c r="BH16" s="239">
        <f>IF(OR(SUMIF(BH$12:BH15,2,BH$12:BH15)=2,SUMIF(BH$12:BH15,1,BH$12:BH15)=1,SUM(BH$12:BH15)=1,SUM(BH$12:BH15)=2),0,IF($C16+$ED15&gt;($ED$11*BH$8),1,IF($C16+$D16+$E16+$F16+$ED15&gt;($ED$11*BH$8),2,IF($C16+$D16+$E16+$F16+$G16+$ED15&gt;($ED$11*BH$8),3,0))))</f>
        <v>0</v>
      </c>
      <c r="BI16" s="239">
        <f>IF(OR(SUMIF(BI$12:BI15,2,BI$12:BI15)=2,SUMIF(BI$12:BI15,1,BI$12:BI15)=1,SUM(BI$12:BI15)=1,SUM(BI$12:BI15)=2),0,IF($C16+$ED15&gt;($ED$11*BI$8),1,IF($C16+$D16+$E16+$F16+$ED15&gt;($ED$11*BI$8),2,IF($C16+$D16+$E16+$F16+$G16+$ED15&gt;($ED$11*BI$8),3,0))))</f>
        <v>0</v>
      </c>
      <c r="BJ16" s="239">
        <f>IF(OR(SUMIF(BJ$12:BJ15,2,BJ$12:BJ15)=2,SUMIF(BJ$12:BJ15,1,BJ$12:BJ15)=1,SUM(BJ$12:BJ15)=1,SUM(BJ$12:BJ15)=2),0,IF($C16+$ED15&gt;($ED$11*BJ$8),1,IF($C16+$D16+$E16+$F16+$ED15&gt;($ED$11*BJ$8),2,IF($C16+$D16+$E16+$F16+$G16+$ED15&gt;($ED$11*BJ$8),3,0))))</f>
        <v>0</v>
      </c>
      <c r="BK16" s="239">
        <f>IF(OR(SUMIF(BK$12:BK15,2,BK$12:BK15)=2,SUMIF(BK$12:BK15,1,BK$12:BK15)=1,SUM(BK$12:BK15)=1,SUM(BK$12:BK15)=2),0,IF($C16+$ED15&gt;($ED$11*BK$8),1,IF($C16+$D16+$E16+$F16+$ED15&gt;($ED$11*BK$8),2,IF($C16+$D16+$E16+$F16+$G16+$ED15&gt;($ED$11*BK$8),3,0))))</f>
        <v>0</v>
      </c>
      <c r="BL16" s="239">
        <f>IF(OR(SUMIF(BL$12:BL15,2,BL$12:BL15)=2,SUMIF(BL$12:BL15,1,BL$12:BL15)=1,SUM(BL$12:BL15)=1,SUM(BL$12:BL15)=2),0,IF($C16+$ED15&gt;($ED$11*BL$8),1,IF($C16+$D16+$E16+$F16+$ED15&gt;($ED$11*BL$8),2,IF($C16+$D16+$E16+$F16+$G16+$ED15&gt;($ED$11*BL$8),3,0))))</f>
        <v>0</v>
      </c>
      <c r="BM16" s="239">
        <f>IF(OR(SUMIF(BM$12:BM15,2,BM$12:BM15)=2,SUMIF(BM$12:BM15,1,BM$12:BM15)=1,SUM(BM$12:BM15)=1,SUM(BM$12:BM15)=2),0,IF($C16+$ED15&gt;($ED$11*BM$8),1,IF($C16+$D16+$E16+$F16+$ED15&gt;($ED$11*BM$8),2,IF($C16+$D16+$E16+$F16+$G16+$ED15&gt;($ED$11*BM$8),3,0))))</f>
        <v>0</v>
      </c>
      <c r="BN16" s="239">
        <f>IF(OR(SUMIF(BN$12:BN15,2,BN$12:BN15)=2,SUMIF(BN$12:BN15,1,BN$12:BN15)=1,SUM(BN$12:BN15)=1,SUM(BN$12:BN15)=2),0,IF($C16+$ED15&gt;($ED$11*BN$8),1,IF($C16+$D16+$E16+$F16+$ED15&gt;($ED$11*BN$8),2,IF($C16+$D16+$E16+$F16+$G16+$ED15&gt;($ED$11*BN$8),3,0))))</f>
        <v>0</v>
      </c>
      <c r="BO16" s="239">
        <f>IF(OR(SUMIF(BO$12:BO15,2,BO$12:BO15)=2,SUMIF(BO$12:BO15,1,BO$12:BO15)=1,SUM(BO$12:BO15)=1,SUM(BO$12:BO15)=2),0,IF($C16+$ED15&gt;($ED$11*BO$8),1,IF($C16+$D16+$E16+$F16+$ED15&gt;($ED$11*BO$8),2,IF($C16+$D16+$E16+$F16+$G16+$ED15&gt;($ED$11*BO$8),3,0))))</f>
        <v>0</v>
      </c>
      <c r="BP16" s="239">
        <f>IF(OR(SUMIF(BP$12:BP15,2,BP$12:BP15)=2,SUMIF(BP$12:BP15,1,BP$12:BP15)=1,SUM(BP$12:BP15)=1,SUM(BP$12:BP15)=2),0,IF($C16+$ED15&gt;($ED$11*BP$8),1,IF($C16+$D16+$E16+$F16+$ED15&gt;($ED$11*BP$8),2,IF($C16+$D16+$E16+$F16+$G16+$ED15&gt;($ED$11*BP$8),3,0))))</f>
        <v>0</v>
      </c>
      <c r="BQ16" s="239">
        <f>IF(OR(SUMIF(BQ$12:BQ15,2,BQ$12:BQ15)=2,SUMIF(BQ$12:BQ15,1,BQ$12:BQ15)=1,SUM(BQ$12:BQ15)=1,SUM(BQ$12:BQ15)=2),0,IF($C16+$ED15&gt;($ED$11*BQ$8),1,IF($C16+$D16+$E16+$F16+$ED15&gt;($ED$11*BQ$8),2,IF($C16+$D16+$E16+$F16+$G16+$ED15&gt;($ED$11*BQ$8),3,0))))</f>
        <v>0</v>
      </c>
      <c r="BR16" s="239">
        <f>IF(OR(SUMIF(BR$12:BR15,2,BR$12:BR15)=2,SUMIF(BR$12:BR15,1,BR$12:BR15)=1,SUM(BR$12:BR15)=1,SUM(BR$12:BR15)=2),0,IF($C16+$ED15&gt;($ED$11*BR$8),1,IF($C16+$D16+$E16+$F16+$ED15&gt;($ED$11*BR$8),2,IF($C16+$D16+$E16+$F16+$G16+$ED15&gt;($ED$11*BR$8),3,0))))</f>
        <v>0</v>
      </c>
      <c r="BS16" s="239">
        <f>IF(OR(SUMIF(BS$12:BS15,2,BS$12:BS15)=2,SUMIF(BS$12:BS15,1,BS$12:BS15)=1,SUM(BS$12:BS15)=1,SUM(BS$12:BS15)=2),0,IF($C16+$ED15&gt;($ED$11*BS$8),1,IF($C16+$D16+$E16+$F16+$ED15&gt;($ED$11*BS$8),2,IF($C16+$D16+$E16+$F16+$G16+$ED15&gt;($ED$11*BS$8),3,0))))</f>
        <v>0</v>
      </c>
      <c r="BT16" s="239">
        <f>IF(OR(SUMIF(BT$12:BT15,2,BT$12:BT15)=2,SUMIF(BT$12:BT15,1,BT$12:BT15)=1,SUM(BT$12:BT15)=1,SUM(BT$12:BT15)=2),0,IF($C16+$ED15&gt;($ED$11*BT$8),1,IF($C16+$D16+$E16+$F16+$ED15&gt;($ED$11*BT$8),2,IF($C16+$D16+$E16+$F16+$G16+$ED15&gt;($ED$11*BT$8),3,0))))</f>
        <v>0</v>
      </c>
      <c r="BU16" s="239">
        <f>IF(OR(SUMIF(BU$12:BU15,2,BU$12:BU15)=2,SUMIF(BU$12:BU15,1,BU$12:BU15)=1,SUM(BU$12:BU15)=1,SUM(BU$12:BU15)=2),0,IF($C16+$ED15&gt;($ED$11*BU$8),1,IF($C16+$D16+$E16+$F16+$ED15&gt;($ED$11*BU$8),2,IF($C16+$D16+$E16+$F16+$G16+$ED15&gt;($ED$11*BU$8),3,0))))</f>
        <v>0</v>
      </c>
      <c r="BV16" s="239">
        <f>IF(OR(SUMIF(BV$12:BV15,2,BV$12:BV15)=2,SUMIF(BV$12:BV15,1,BV$12:BV15)=1,SUM(BV$12:BV15)=1,SUM(BV$12:BV15)=2),0,IF($C16+$ED15&gt;($ED$11*BV$8),1,IF($C16+$D16+$E16+$F16+$ED15&gt;($ED$11*BV$8),2,IF($C16+$D16+$E16+$F16+$G16+$ED15&gt;($ED$11*BV$8),3,0))))</f>
        <v>0</v>
      </c>
      <c r="BW16" s="239">
        <f>IF(OR(SUMIF(BW$12:BW15,2,BW$12:BW15)=2,SUMIF(BW$12:BW15,1,BW$12:BW15)=1,SUM(BW$12:BW15)=1,SUM(BW$12:BW15)=2),0,IF($C16+$ED15&gt;($ED$11*BW$8),1,IF($C16+$D16+$E16+$F16+$ED15&gt;($ED$11*BW$8),2,IF($C16+$D16+$E16+$F16+$G16+$ED15&gt;($ED$11*BW$8),3,0))))</f>
        <v>0</v>
      </c>
      <c r="BX16" s="239">
        <f>IF(OR(SUMIF(BX$12:BX15,2,BX$12:BX15)=2,SUMIF(BX$12:BX15,1,BX$12:BX15)=1,SUM(BX$12:BX15)=1,SUM(BX$12:BX15)=2),0,IF($C16+$ED15&gt;($ED$11*BX$8),1,IF($C16+$D16+$E16+$F16+$ED15&gt;($ED$11*BX$8),2,IF($C16+$D16+$E16+$F16+$G16+$ED15&gt;($ED$11*BX$8),3,0))))</f>
        <v>0</v>
      </c>
      <c r="BY16" s="239">
        <f>IF(OR(SUMIF(BY$12:BY15,2,BY$12:BY15)=2,SUMIF(BY$12:BY15,1,BY$12:BY15)=1,SUM(BY$12:BY15)=1,SUM(BY$12:BY15)=2),0,IF($C16+$ED15&gt;($ED$11*BY$8),1,IF($C16+$D16+$E16+$F16+$ED15&gt;($ED$11*BY$8),2,IF($C16+$D16+$E16+$F16+$G16+$ED15&gt;($ED$11*BY$8),3,0))))</f>
        <v>0</v>
      </c>
      <c r="BZ16" s="239">
        <f>IF(OR(SUMIF(BZ$12:BZ15,2,BZ$12:BZ15)=2,SUMIF(BZ$12:BZ15,1,BZ$12:BZ15)=1,SUM(BZ$12:BZ15)=1,SUM(BZ$12:BZ15)=2),0,IF($C16+$ED15&gt;($ED$11*BZ$8),1,IF($C16+$D16+$E16+$F16+$ED15&gt;($ED$11*BZ$8),2,IF($C16+$D16+$E16+$F16+$G16+$ED15&gt;($ED$11*BZ$8),3,0))))</f>
        <v>0</v>
      </c>
      <c r="CA16" s="239">
        <f>IF(OR(SUMIF(CA$12:CA15,2,CA$12:CA15)=2,SUMIF(CA$12:CA15,1,CA$12:CA15)=1,SUM(CA$12:CA15)=1,SUM(CA$12:CA15)=2),0,IF($C16+$ED15&gt;($ED$11*CA$8),1,IF($C16+$D16+$E16+$F16+$ED15&gt;($ED$11*CA$8),2,IF($C16+$D16+$E16+$F16+$G16+$ED15&gt;($ED$11*CA$8),3,0))))</f>
        <v>0</v>
      </c>
      <c r="CB16" s="239">
        <f>IF(OR(SUMIF(CB$12:CB15,2,CB$12:CB15)=2,SUMIF(CB$12:CB15,1,CB$12:CB15)=1,SUM(CB$12:CB15)=1,SUM(CB$12:CB15)=2),0,IF($C16+$ED15&gt;($ED$11*CB$8),1,IF($C16+$D16+$E16+$F16+$ED15&gt;($ED$11*CB$8),2,IF($C16+$D16+$E16+$F16+$G16+$ED15&gt;($ED$11*CB$8),3,0))))</f>
        <v>0</v>
      </c>
      <c r="CC16" s="239">
        <f>IF(OR(SUMIF(CC$12:CC15,2,CC$12:CC15)=2,SUMIF(CC$12:CC15,1,CC$12:CC15)=1,SUM(CC$12:CC15)=1,SUM(CC$12:CC15)=2),0,IF($C16+$ED15&gt;($ED$11*CC$8),1,IF($C16+$D16+$E16+$F16+$ED15&gt;($ED$11*CC$8),2,IF($C16+$D16+$E16+$F16+$G16+$ED15&gt;($ED$11*CC$8),3,0))))</f>
        <v>0</v>
      </c>
      <c r="CD16" s="239">
        <f>IF(OR(SUMIF(CD$12:CD15,2,CD$12:CD15)=2,SUMIF(CD$12:CD15,1,CD$12:CD15)=1,SUM(CD$12:CD15)=1,SUM(CD$12:CD15)=2),0,IF($C16+$ED15&gt;($ED$11*CD$8),1,IF($C16+$D16+$E16+$F16+$ED15&gt;($ED$11*CD$8),2,IF($C16+$D16+$E16+$F16+$G16+$ED15&gt;($ED$11*CD$8),3,0))))</f>
        <v>0</v>
      </c>
      <c r="CE16" s="239">
        <f>IF(OR(SUMIF(CE$12:CE15,2,CE$12:CE15)=2,SUMIF(CE$12:CE15,1,CE$12:CE15)=1,SUM(CE$12:CE15)=1,SUM(CE$12:CE15)=2),0,IF($C16+$ED15&gt;($ED$11*CE$8),1,IF($C16+$D16+$E16+$F16+$ED15&gt;($ED$11*CE$8),2,IF($C16+$D16+$E16+$F16+$G16+$ED15&gt;($ED$11*CE$8),3,0))))</f>
        <v>0</v>
      </c>
      <c r="CF16" s="239">
        <f>IF(OR(SUMIF(CF$12:CF15,2,CF$12:CF15)=2,SUMIF(CF$12:CF15,1,CF$12:CF15)=1,SUM(CF$12:CF15)=1,SUM(CF$12:CF15)=2),0,IF($C16+$ED15&gt;($ED$11*CF$8),1,IF($C16+$D16+$E16+$F16+$ED15&gt;($ED$11*CF$8),2,IF($C16+$D16+$E16+$F16+$G16+$ED15&gt;($ED$11*CF$8),3,0))))</f>
        <v>0</v>
      </c>
      <c r="CG16" s="239">
        <f>IF(OR(SUMIF(CG$12:CG15,2,CG$12:CG15)=2,SUMIF(CG$12:CG15,1,CG$12:CG15)=1,SUM(CG$12:CG15)=1,SUM(CG$12:CG15)=2),0,IF($C16+$ED15&gt;($ED$11*CG$8),1,IF($C16+$D16+$E16+$F16+$ED15&gt;($ED$11*CG$8),2,IF($C16+$D16+$E16+$F16+$G16+$ED15&gt;($ED$11*CG$8),3,0))))</f>
        <v>0</v>
      </c>
      <c r="CH16" s="239">
        <f>IF(OR(SUMIF(CH$12:CH15,2,CH$12:CH15)=2,SUMIF(CH$12:CH15,1,CH$12:CH15)=1,SUM(CH$12:CH15)=1,SUM(CH$12:CH15)=2),0,IF($C16+$ED15&gt;($ED$11*CH$8),1,IF($C16+$D16+$E16+$F16+$ED15&gt;($ED$11*CH$8),2,IF($C16+$D16+$E16+$F16+$G16+$ED15&gt;($ED$11*CH$8),3,0))))</f>
        <v>0</v>
      </c>
      <c r="CI16" s="239">
        <f>IF(OR(SUMIF(CI$12:CI15,2,CI$12:CI15)=2,SUMIF(CI$12:CI15,1,CI$12:CI15)=1,SUM(CI$12:CI15)=1,SUM(CI$12:CI15)=2),0,IF($C16+$ED15&gt;($ED$11*CI$8),1,IF($C16+$D16+$E16+$F16+$ED15&gt;($ED$11*CI$8),2,IF($C16+$D16+$E16+$F16+$G16+$ED15&gt;($ED$11*CI$8),3,0))))</f>
        <v>0</v>
      </c>
      <c r="CJ16" s="239">
        <f>IF(OR(SUMIF(CJ$12:CJ15,2,CJ$12:CJ15)=2,SUMIF(CJ$12:CJ15,1,CJ$12:CJ15)=1,SUM(CJ$12:CJ15)=1,SUM(CJ$12:CJ15)=2),0,IF($C16+$ED15&gt;($ED$11*CJ$8),1,IF($C16+$D16+$E16+$F16+$ED15&gt;($ED$11*CJ$8),2,IF($C16+$D16+$E16+$F16+$G16+$ED15&gt;($ED$11*CJ$8),3,0))))</f>
        <v>0</v>
      </c>
      <c r="CK16" s="239">
        <f>IF(OR(SUMIF(CK$12:CK15,2,CK$12:CK15)=2,SUMIF(CK$12:CK15,1,CK$12:CK15)=1,SUM(CK$12:CK15)=1,SUM(CK$12:CK15)=2),0,IF($C16+$ED15&gt;($ED$11*CK$8),1,IF($C16+$D16+$E16+$F16+$ED15&gt;($ED$11*CK$8),2,IF($C16+$D16+$E16+$F16+$G16+$ED15&gt;($ED$11*CK$8),3,0))))</f>
        <v>0</v>
      </c>
      <c r="CL16" s="239">
        <f>IF(OR(SUMIF(CL$12:CL15,2,CL$12:CL15)=2,SUMIF(CL$12:CL15,1,CL$12:CL15)=1,SUM(CL$12:CL15)=1,SUM(CL$12:CL15)=2),0,IF($C16+$ED15&gt;($ED$11*CL$8),1,IF($C16+$D16+$E16+$F16+$ED15&gt;($ED$11*CL$8),2,IF($C16+$D16+$E16+$F16+$G16+$ED15&gt;($ED$11*CL$8),3,0))))</f>
        <v>0</v>
      </c>
      <c r="CM16" s="239">
        <f>IF(OR(SUMIF(CM$12:CM15,2,CM$12:CM15)=2,SUMIF(CM$12:CM15,1,CM$12:CM15)=1,SUM(CM$12:CM15)=1,SUM(CM$12:CM15)=2),0,IF($C16+$ED15&gt;($ED$11*CM$8),1,IF($C16+$D16+$E16+$F16+$ED15&gt;($ED$11*CM$8),2,IF($C16+$D16+$E16+$F16+$G16+$ED15&gt;($ED$11*CM$8),3,0))))</f>
        <v>0</v>
      </c>
      <c r="CN16" s="239">
        <f>IF(OR(SUMIF(CN$12:CN15,2,CN$12:CN15)=2,SUMIF(CN$12:CN15,1,CN$12:CN15)=1,SUM(CN$12:CN15)=1,SUM(CN$12:CN15)=2),0,IF($C16+$ED15&gt;($ED$11*CN$8),1,IF($C16+$D16+$E16+$F16+$ED15&gt;($ED$11*CN$8),2,IF($C16+$D16+$E16+$F16+$G16+$ED15&gt;($ED$11*CN$8),3,0))))</f>
        <v>0</v>
      </c>
      <c r="CO16" s="239">
        <f>IF(OR(SUMIF(CO$12:CO15,2,CO$12:CO15)=2,SUMIF(CO$12:CO15,1,CO$12:CO15)=1,SUM(CO$12:CO15)=1,SUM(CO$12:CO15)=2),0,IF($C16+$ED15&gt;($ED$11*CO$8),1,IF($C16+$D16+$E16+$F16+$ED15&gt;($ED$11*CO$8),2,IF($C16+$D16+$E16+$F16+$G16+$ED15&gt;($ED$11*CO$8),3,0))))</f>
        <v>0</v>
      </c>
      <c r="CP16" s="239">
        <f>IF(OR(SUMIF(CP$12:CP15,2,CP$12:CP15)=2,SUMIF(CP$12:CP15,1,CP$12:CP15)=1,SUM(CP$12:CP15)=1,SUM(CP$12:CP15)=2),0,IF($C16+$ED15&gt;($ED$11*CP$8),1,IF($C16+$D16+$E16+$F16+$ED15&gt;($ED$11*CP$8),2,IF($C16+$D16+$E16+$F16+$G16+$ED15&gt;($ED$11*CP$8),3,0))))</f>
        <v>0</v>
      </c>
      <c r="CQ16" s="239">
        <f>IF(OR(SUMIF(CQ$12:CQ15,2,CQ$12:CQ15)=2,SUMIF(CQ$12:CQ15,1,CQ$12:CQ15)=1,SUM(CQ$12:CQ15)=1,SUM(CQ$12:CQ15)=2),0,IF($C16+$ED15&gt;($ED$11*CQ$8),1,IF($C16+$D16+$E16+$F16+$ED15&gt;($ED$11*CQ$8),2,IF($C16+$D16+$E16+$F16+$G16+$ED15&gt;($ED$11*CQ$8),3,0))))</f>
        <v>0</v>
      </c>
      <c r="CR16" s="239">
        <f>IF(OR(SUMIF(CR$12:CR15,2,CR$12:CR15)=2,SUMIF(CR$12:CR15,1,CR$12:CR15)=1,SUM(CR$12:CR15)=1,SUM(CR$12:CR15)=2),0,IF($C16+$ED15&gt;($ED$11*CR$8),1,IF($C16+$D16+$E16+$F16+$ED15&gt;($ED$11*CR$8),2,IF($C16+$D16+$E16+$F16+$G16+$ED15&gt;($ED$11*CR$8),3,0))))</f>
        <v>0</v>
      </c>
      <c r="CS16" s="239">
        <f>IF(OR(SUMIF(CS$12:CS15,2,CS$12:CS15)=2,SUMIF(CS$12:CS15,1,CS$12:CS15)=1,SUM(CS$12:CS15)=1,SUM(CS$12:CS15)=2),0,IF($C16+$ED15&gt;($ED$11*CS$8),1,IF($C16+$D16+$E16+$F16+$ED15&gt;($ED$11*CS$8),2,IF($C16+$D16+$E16+$F16+$G16+$ED15&gt;($ED$11*CS$8),3,0))))</f>
        <v>0</v>
      </c>
      <c r="CT16" s="239">
        <f>IF(OR(SUMIF(CT$12:CT15,2,CT$12:CT15)=2,SUMIF(CT$12:CT15,1,CT$12:CT15)=1,SUM(CT$12:CT15)=1,SUM(CT$12:CT15)=2),0,IF($C16+$ED15&gt;($ED$11*CT$8),1,IF($C16+$D16+$E16+$F16+$ED15&gt;($ED$11*CT$8),2,IF($C16+$D16+$E16+$F16+$G16+$ED15&gt;($ED$11*CT$8),3,0))))</f>
        <v>0</v>
      </c>
      <c r="CU16" s="239">
        <f>IF(OR(SUMIF(CU$12:CU15,2,CU$12:CU15)=2,SUMIF(CU$12:CU15,1,CU$12:CU15)=1,SUM(CU$12:CU15)=1,SUM(CU$12:CU15)=2),0,IF($C16+$ED15&gt;($ED$11*CU$8),1,IF($C16+$D16+$E16+$F16+$ED15&gt;($ED$11*CU$8),2,IF($C16+$D16+$E16+$F16+$G16+$ED15&gt;($ED$11*CU$8),3,0))))</f>
        <v>0</v>
      </c>
      <c r="CV16" s="239">
        <f>IF(OR(SUMIF(CV$12:CV15,2,CV$12:CV15)=2,SUMIF(CV$12:CV15,1,CV$12:CV15)=1,SUM(CV$12:CV15)=1,SUM(CV$12:CV15)=2),0,IF($C16+$ED15&gt;($ED$11*CV$8),1,IF($C16+$D16+$E16+$F16+$ED15&gt;($ED$11*CV$8),2,IF($C16+$D16+$E16+$F16+$G16+$ED15&gt;($ED$11*CV$8),3,0))))</f>
        <v>0</v>
      </c>
      <c r="CW16" s="239">
        <f>IF(OR(SUMIF(CW$12:CW15,2,CW$12:CW15)=2,SUMIF(CW$12:CW15,1,CW$12:CW15)=1,SUM(CW$12:CW15)=1,SUM(CW$12:CW15)=2),0,IF($C16+$ED15&gt;($ED$11*CW$8),1,IF($C16+$D16+$E16+$F16+$ED15&gt;($ED$11*CW$8),2,IF($C16+$D16+$E16+$F16+$G16+$ED15&gt;($ED$11*CW$8),3,0))))</f>
        <v>0</v>
      </c>
      <c r="CX16" s="239">
        <f>IF(OR(SUMIF(CX$12:CX15,2,CX$12:CX15)=2,SUMIF(CX$12:CX15,1,CX$12:CX15)=1,SUM(CX$12:CX15)=1,SUM(CX$12:CX15)=2),0,IF($C16+$ED15&gt;($ED$11*CX$8),1,IF($C16+$D16+$E16+$F16+$ED15&gt;($ED$11*CX$8),2,IF($C16+$D16+$E16+$F16+$G16+$ED15&gt;($ED$11*CX$8),3,0))))</f>
        <v>0</v>
      </c>
      <c r="CY16" s="239">
        <f>IF(OR(SUMIF(CY$12:CY15,2,CY$12:CY15)=2,SUMIF(CY$12:CY15,1,CY$12:CY15)=1,SUM(CY$12:CY15)=1,SUM(CY$12:CY15)=2),0,IF($C16+$ED15&gt;($ED$11*CY$8),1,IF($C16+$D16+$E16+$F16+$ED15&gt;($ED$11*CY$8),2,IF($C16+$D16+$E16+$F16+$G16+$ED15&gt;($ED$11*CY$8),3,0))))</f>
        <v>0</v>
      </c>
      <c r="CZ16" s="239">
        <f>IF(OR(SUMIF(CZ$12:CZ15,2,CZ$12:CZ15)=2,SUMIF(CZ$12:CZ15,1,CZ$12:CZ15)=1,SUM(CZ$12:CZ15)=1,SUM(CZ$12:CZ15)=2),0,IF($C16+$ED15&gt;($ED$11*CZ$8),1,IF($C16+$D16+$E16+$F16+$ED15&gt;($ED$11*CZ$8),2,IF($C16+$D16+$E16+$F16+$G16+$ED15&gt;($ED$11*CZ$8),3,0))))</f>
        <v>0</v>
      </c>
      <c r="DA16" s="239">
        <f>IF(OR(SUMIF(DA$12:DA15,2,DA$12:DA15)=2,SUMIF(DA$12:DA15,1,DA$12:DA15)=1,SUM(DA$12:DA15)=1,SUM(DA$12:DA15)=2),0,IF($C16+$ED15&gt;($ED$11*DA$8),1,IF($C16+$D16+$E16+$F16+$ED15&gt;($ED$11*DA$8),2,IF($C16+$D16+$E16+$F16+$G16+$ED15&gt;($ED$11*DA$8),3,0))))</f>
        <v>0</v>
      </c>
      <c r="DB16" s="239">
        <f>IF(OR(SUMIF(DB$12:DB15,2,DB$12:DB15)=2,SUMIF(DB$12:DB15,1,DB$12:DB15)=1,SUM(DB$12:DB15)=1,SUM(DB$12:DB15)=2),0,IF($C16+$ED15&gt;($ED$11*DB$8),1,IF($C16+$D16+$E16+$F16+$ED15&gt;($ED$11*DB$8),2,IF($C16+$D16+$E16+$F16+$G16+$ED15&gt;($ED$11*DB$8),3,0))))</f>
        <v>0</v>
      </c>
      <c r="DC16" s="239">
        <f>IF(OR(SUMIF(DC$12:DC15,2,DC$12:DC15)=2,SUMIF(DC$12:DC15,1,DC$12:DC15)=1,SUM(DC$12:DC15)=1,SUM(DC$12:DC15)=2),0,IF($C16+$ED15&gt;($ED$11*DC$8),1,IF($C16+$D16+$E16+$F16+$ED15&gt;($ED$11*DC$8),2,IF($C16+$D16+$E16+$F16+$G16+$ED15&gt;($ED$11*DC$8),3,0))))</f>
        <v>0</v>
      </c>
      <c r="DD16" s="239">
        <f>IF(OR(SUMIF(DD$12:DD15,2,DD$12:DD15)=2,SUMIF(DD$12:DD15,1,DD$12:DD15)=1,SUM(DD$12:DD15)=1,SUM(DD$12:DD15)=2),0,IF($C16+$ED15&gt;($ED$11*DD$8),1,IF($C16+$D16+$E16+$F16+$ED15&gt;($ED$11*DD$8),2,IF($C16+$D16+$E16+$F16+$G16+$ED15&gt;($ED$11*DD$8),3,0))))</f>
        <v>0</v>
      </c>
      <c r="DE16" s="239">
        <f>IF(OR(SUMIF(DE$12:DE15,2,DE$12:DE15)=2,SUMIF(DE$12:DE15,1,DE$12:DE15)=1,SUM(DE$12:DE15)=1,SUM(DE$12:DE15)=2),0,IF($C16+$ED15&gt;($ED$11*DE$8),1,IF($C16+$D16+$E16+$F16+$ED15&gt;($ED$11*DE$8),2,IF($C16+$D16+$E16+$F16+$G16+$ED15&gt;($ED$11*DE$8),3,0))))</f>
        <v>0</v>
      </c>
      <c r="DF16" s="239">
        <f>IF(OR(SUMIF(DF$12:DF15,2,DF$12:DF15)=2,SUMIF(DF$12:DF15,1,DF$12:DF15)=1,SUM(DF$12:DF15)=1,SUM(DF$12:DF15)=2),0,IF($C16+$ED15&gt;($ED$11*DF$8),1,IF($C16+$D16+$E16+$F16+$ED15&gt;($ED$11*DF$8),2,IF($C16+$D16+$E16+$F16+$G16+$ED15&gt;($ED$11*DF$8),3,0))))</f>
        <v>0</v>
      </c>
      <c r="DG16" s="239">
        <f>IF(OR(SUMIF(DG$12:DG15,2,DG$12:DG15)=2,SUMIF(DG$12:DG15,1,DG$12:DG15)=1,SUM(DG$12:DG15)=1,SUM(DG$12:DG15)=2),0,IF($C16+$ED15&gt;($ED$11*DG$8),1,IF($C16+$D16+$E16+$F16+$ED15&gt;($ED$11*DG$8),2,IF($C16+$D16+$E16+$F16+$G16+$ED15&gt;($ED$11*DG$8),3,0))))</f>
        <v>0</v>
      </c>
      <c r="DH16" s="239">
        <f>IF(OR(SUMIF(DH$12:DH15,2,DH$12:DH15)=2,SUMIF(DH$12:DH15,1,DH$12:DH15)=1,SUM(DH$12:DH15)=1,SUM(DH$12:DH15)=2),0,IF($C16+$ED15&gt;($ED$11*DH$8),1,IF($C16+$D16+$E16+$F16+$ED15&gt;($ED$11*DH$8),2,IF($C16+$D16+$E16+$F16+$G16+$ED15&gt;($ED$11*DH$8),3,0))))</f>
        <v>0</v>
      </c>
      <c r="DI16" s="239">
        <f>IF(OR(SUMIF(DI$12:DI15,2,DI$12:DI15)=2,SUMIF(DI$12:DI15,1,DI$12:DI15)=1,SUM(DI$12:DI15)=1,SUM(DI$12:DI15)=2),0,IF($C16+$ED15&gt;($ED$11*DI$8),1,IF($C16+$D16+$E16+$F16+$ED15&gt;($ED$11*DI$8),2,IF($C16+$D16+$E16+$F16+$G16+$ED15&gt;($ED$11*DI$8),3,0))))</f>
        <v>0</v>
      </c>
      <c r="DJ16" s="239">
        <f>IF(OR(SUMIF(DJ$12:DJ15,2,DJ$12:DJ15)=2,SUMIF(DJ$12:DJ15,1,DJ$12:DJ15)=1,SUM(DJ$12:DJ15)=1,SUM(DJ$12:DJ15)=2),0,IF($C16+$ED15&gt;($ED$11*DJ$8),1,IF($C16+$D16+$E16+$F16+$ED15&gt;($ED$11*DJ$8),2,IF($C16+$D16+$E16+$F16+$G16+$ED15&gt;($ED$11*DJ$8),3,0))))</f>
        <v>0</v>
      </c>
      <c r="DK16" s="239">
        <f>IF(OR(SUMIF(DK$12:DK15,2,DK$12:DK15)=2,SUMIF(DK$12:DK15,1,DK$12:DK15)=1,SUM(DK$12:DK15)=1,SUM(DK$12:DK15)=2),0,IF($C16+$ED15&gt;($ED$11*DK$8),1,IF($C16+$D16+$E16+$F16+$ED15&gt;($ED$11*DK$8),2,IF($C16+$D16+$E16+$F16+$G16+$ED15&gt;($ED$11*DK$8),3,0))))</f>
        <v>0</v>
      </c>
      <c r="DL16" s="239">
        <f>IF(OR(SUMIF(DL$12:DL15,2,DL$12:DL15)=2,SUMIF(DL$12:DL15,1,DL$12:DL15)=1,SUM(DL$12:DL15)=1,SUM(DL$12:DL15)=2),0,IF($C16+$ED15&gt;($ED$11*DL$8),1,IF($C16+$D16+$E16+$F16+$ED15&gt;($ED$11*DL$8),2,IF($C16+$D16+$E16+$F16+$G16+$ED15&gt;($ED$11*DL$8),3,0))))</f>
        <v>0</v>
      </c>
      <c r="DM16" s="239">
        <f>IF(OR(SUMIF(DM$12:DM15,2,DM$12:DM15)=2,SUMIF(DM$12:DM15,1,DM$12:DM15)=1,SUM(DM$12:DM15)=1,SUM(DM$12:DM15)=2),0,IF($C16+$ED15&gt;($ED$11*DM$8),1,IF($C16+$D16+$E16+$F16+$ED15&gt;($ED$11*DM$8),2,IF($C16+$D16+$E16+$F16+$G16+$ED15&gt;($ED$11*DM$8),3,0))))</f>
        <v>0</v>
      </c>
      <c r="DN16" s="239">
        <f>IF(OR(SUMIF(DN$12:DN15,2,DN$12:DN15)=2,SUMIF(DN$12:DN15,1,DN$12:DN15)=1,SUM(DN$12:DN15)=1,SUM(DN$12:DN15)=2),0,IF($C16+$ED15&gt;($ED$11*DN$8),1,IF($C16+$D16+$E16+$F16+$ED15&gt;($ED$11*DN$8),2,IF($C16+$D16+$E16+$F16+$G16+$ED15&gt;($ED$11*DN$8),3,0))))</f>
        <v>0</v>
      </c>
      <c r="DO16" s="239">
        <f>IF(OR(SUMIF(DO$12:DO15,2,DO$12:DO15)=2,SUMIF(DO$12:DO15,1,DO$12:DO15)=1,SUM(DO$12:DO15)=1,SUM(DO$12:DO15)=2),0,IF($C16+$ED15&gt;($ED$11*DO$8),1,IF($C16+$D16+$E16+$F16+$ED15&gt;($ED$11*DO$8),2,IF($C16+$D16+$E16+$F16+$G16+$ED15&gt;($ED$11*DO$8),3,0))))</f>
        <v>0</v>
      </c>
      <c r="DP16" s="239">
        <f>IF(OR(SUMIF(DP$12:DP15,2,DP$12:DP15)=2,SUMIF(DP$12:DP15,1,DP$12:DP15)=1,SUM(DP$12:DP15)=1,SUM(DP$12:DP15)=2),0,IF($C16+$ED15&gt;($ED$11*DP$8),1,IF($C16+$D16+$E16+$F16+$ED15&gt;($ED$11*DP$8),2,IF($C16+$D16+$E16+$F16+$G16+$ED15&gt;($ED$11*DP$8),3,0))))</f>
        <v>0</v>
      </c>
      <c r="DQ16" s="239">
        <f>IF(OR(SUMIF(DQ$12:DQ15,2,DQ$12:DQ15)=2,SUMIF(DQ$12:DQ15,1,DQ$12:DQ15)=1,SUM(DQ$12:DQ15)=1,SUM(DQ$12:DQ15)=2),0,IF($C16+$ED15&gt;($ED$11*DQ$8),1,IF($C16+$D16+$E16+$F16+$ED15&gt;($ED$11*DQ$8),2,IF($C16+$D16+$E16+$F16+$G16+$ED15&gt;($ED$11*DQ$8),3,0))))</f>
        <v>0</v>
      </c>
      <c r="DR16" s="239">
        <f>IF(OR(SUMIF(DR$12:DR15,2,DR$12:DR15)=2,SUMIF(DR$12:DR15,1,DR$12:DR15)=1,SUM(DR$12:DR15)=1,SUM(DR$12:DR15)=2),0,IF($C16+$ED15&gt;($ED$11*DR$8),1,IF($C16+$D16+$E16+$F16+$ED15&gt;($ED$11*DR$8),2,IF($C16+$D16+$E16+$F16+$G16+$ED15&gt;($ED$11*DR$8),3,0))))</f>
        <v>0</v>
      </c>
      <c r="DS16" s="239">
        <f>IF(OR(SUMIF(DS$12:DS15,2,DS$12:DS15)=2,SUMIF(DS$12:DS15,1,DS$12:DS15)=1,SUM(DS$12:DS15)=1,SUM(DS$12:DS15)=2),0,IF($C16+$ED15&gt;($ED$11*DS$8),1,IF($C16+$D16+$E16+$F16+$ED15&gt;($ED$11*DS$8),2,IF($C16+$D16+$E16+$F16+$G16+$ED15&gt;($ED$11*DS$8),3,0))))</f>
        <v>0</v>
      </c>
      <c r="DT16" s="239">
        <f>IF(OR(SUMIF(DT$12:DT15,2,DT$12:DT15)=2,SUMIF(DT$12:DT15,1,DT$12:DT15)=1,SUM(DT$12:DT15)=1,SUM(DT$12:DT15)=2),0,IF($C16+$ED15&gt;($ED$11*DT$8),1,IF($C16+$D16+$E16+$F16+$ED15&gt;($ED$11*DT$8),2,IF($C16+$D16+$E16+$F16+$G16+$ED15&gt;($ED$11*DT$8),3,0))))</f>
        <v>0</v>
      </c>
      <c r="DU16" s="239">
        <f>IF(OR(SUMIF(DU$12:DU15,2,DU$12:DU15)=2,SUMIF(DU$12:DU15,1,DU$12:DU15)=1,SUM(DU$12:DU15)=1,SUM(DU$12:DU15)=2),0,IF($C16+$ED15&gt;($ED$11*DU$8),1,IF($C16+$D16+$E16+$F16+$ED15&gt;($ED$11*DU$8),2,IF($C16+$D16+$E16+$F16+$G16+$ED15&gt;($ED$11*DU$8),3,0))))</f>
        <v>0</v>
      </c>
      <c r="DV16" s="239">
        <f>IF(OR(SUMIF(DV$12:DV15,2,DV$12:DV15)=2,SUMIF(DV$12:DV15,1,DV$12:DV15)=1,SUM(DV$12:DV15)=1,SUM(DV$12:DV15)=2),0,IF($C16+$ED15&gt;($ED$11*DV$8),1,IF($C16+$D16+$E16+$F16+$ED15&gt;($ED$11*DV$8),2,IF($C16+$D16+$E16+$F16+$G16+$ED15&gt;($ED$11*DV$8),3,0))))</f>
        <v>0</v>
      </c>
      <c r="DW16" s="239">
        <f>IF(OR(SUMIF(DW$12:DW15,2,DW$12:DW15)=2,SUMIF(DW$12:DW15,1,DW$12:DW15)=1,SUM(DW$12:DW15)=1,SUM(DW$12:DW15)=2),0,IF($C16+$ED15&gt;($ED$11*DW$8),1,IF($C16+$D16+$E16+$F16+$ED15&gt;($ED$11*DW$8),2,IF($C16+$D16+$E16+$F16+$G16+$ED15&gt;($ED$11*DW$8),3,0))))</f>
        <v>0</v>
      </c>
      <c r="DX16" s="239">
        <f>IF(OR(SUMIF(DX$12:DX15,2,DX$12:DX15)=2,SUMIF(DX$12:DX15,1,DX$12:DX15)=1,SUM(DX$12:DX15)=1,SUM(DX$12:DX15)=2),0,IF($C16+$ED15&gt;($ED$11*DX$8),1,IF($C16+$D16+$E16+$F16+$ED15&gt;($ED$11*DX$8),2,IF($C16+$D16+$E16+$F16+$G16+$ED15&gt;($ED$11*DX$8),3,0))))</f>
        <v>0</v>
      </c>
      <c r="DY16" s="239">
        <f>IF(OR(SUMIF(DY$12:DY15,2,DY$12:DY15)=2,SUMIF(DY$12:DY15,1,DY$12:DY15)=1,SUM(DY$12:DY15)=1,SUM(DY$12:DY15)=2),0,IF($C16+$ED15&gt;($ED$11*DY$8),1,IF($C16+$D16+$E16+$F16+$ED15&gt;($ED$11*DY$8),2,IF($C16+$D16+$E16+$F16+$G16+$ED15&gt;($ED$11*DY$8),3,0))))</f>
        <v>0</v>
      </c>
      <c r="DZ16" s="239">
        <f>IF(OR(SUMIF(DZ$12:DZ15,2,DZ$12:DZ15)=2,SUMIF(DZ$12:DZ15,1,DZ$12:DZ15)=1,SUM(DZ$12:DZ15)=1,SUM(DZ$12:DZ15)=2),0,IF($C16+$ED15&gt;($ED$11*DZ$8),1,IF($C16+$D16+$E16+$F16+$ED15&gt;($ED$11*DZ$8),2,IF($C16+$D16+$E16+$F16+$G16+$ED15&gt;($ED$11*DZ$8),3,0))))</f>
        <v>0</v>
      </c>
      <c r="EA16" s="239">
        <f>IF(OR(SUMIF(EA$12:EA15,2,EA$12:EA15)=2,SUMIF(EA$12:EA15,1,EA$12:EA15)=1,SUM(EA$12:EA15)=1,SUM(EA$12:EA15)=2),0,IF($C16+$ED15&gt;($ED$11*EA$8),1,IF($C16+$D16+$E16+$F16+$ED15&gt;($ED$11*EA$8),2,IF($C16+$D16+$E16+$F16+$G16+$ED15&gt;($ED$11*EA$8),3,0))))</f>
        <v>0</v>
      </c>
      <c r="EB16" s="239">
        <f>IF(OR(SUMIF(EB$12:EB15,2,EB$12:EB15)=2,SUMIF(EB$12:EB15,1,EB$12:EB15)=1,SUM(EB$12:EB15)=1,SUM(EB$12:EB15)=2),0,IF($C16+$ED15&gt;($ED$11*EB$8),1,IF($C16+$D16+$E16+$F16+$ED15&gt;($ED$11*EB$8),2,IF($C16+$D16+$E16+$F16+$G16+$ED15&gt;($ED$11*EB$8),3,0))))</f>
        <v>0</v>
      </c>
      <c r="EC16" s="239">
        <f>IF(OR(SUMIF(EC$12:EC15,2,EC$12:EC15)=2,SUMIF(EC$12:EC15,1,EC$12:EC15)=1,SUM(EC$12:EC15)=1,SUM(EC$12:EC15)=2),0,IF($C16+$ED15&gt;($ED$11*EC$8),1,IF($C16+$D16+$E16+$F16+$ED15&gt;($ED$11*EC$8),2,IF($C16+$D16+$E16+$F16+$G16+$ED15&gt;($ED$11*EC$8),3,0))))</f>
        <v>0</v>
      </c>
      <c r="ED16" s="197">
        <f>SUM($C$12:$F16)</f>
        <v>0</v>
      </c>
    </row>
    <row r="17" spans="1:134" ht="14.1" customHeight="1">
      <c r="A17" s="236">
        <v>6</v>
      </c>
      <c r="B17" s="265" t="s">
        <v>40</v>
      </c>
      <c r="C17" s="237">
        <v>0</v>
      </c>
      <c r="D17" s="237">
        <v>0</v>
      </c>
      <c r="E17" s="237">
        <v>0</v>
      </c>
      <c r="F17" s="237">
        <v>0</v>
      </c>
      <c r="G17" s="237">
        <v>0</v>
      </c>
      <c r="H17" s="239">
        <f>IF(OR(SUMIF(H$12:H16,2,H$12:H16)=2,SUMIF(H$12:H16,1,H$12:H16)=1,SUM(H$12:H16)=1,SUM(H$12:H16)=2),0,IF($C17+$ED16&gt;($ED$11*H$8),1,IF($C17+$D17+$E17+$F17+$ED16&gt;($ED$11*H$8),2,IF($C17+$D17+$E17+$F17+$G17+$ED16&gt;($ED$11*H$8),3,0))))</f>
        <v>0</v>
      </c>
      <c r="I17" s="239">
        <f>IF(OR(SUMIF(I$12:I16,2,I$12:I16)=2,SUMIF(I$12:I16,1,I$12:I16)=1,SUM(I$12:I16)=1,SUM(I$12:I16)=2),0,IF($C17+$ED16&gt;($ED$11*I$8),1,IF($C17+$D17+$E17+$F17+$ED16&gt;($ED$11*I$8),2,IF($C17+$D17+$E17+$F17+$G17+$ED16&gt;($ED$11*I$8),3,0))))</f>
        <v>0</v>
      </c>
      <c r="J17" s="239">
        <f>IF(OR(SUMIF(J$12:J16,2,J$12:J16)=2,SUMIF(J$12:J16,1,J$12:J16)=1,SUM(J$12:J16)=1,SUM(J$12:J16)=2),0,IF($C17+$ED16&gt;($ED$11*J$8),1,IF($C17+$D17+$E17+$F17+$ED16&gt;($ED$11*J$8),2,IF($C17+$D17+$E17+$F17+$G17+$ED16&gt;($ED$11*J$8),3,0))))</f>
        <v>0</v>
      </c>
      <c r="K17" s="239">
        <f>IF(OR(SUMIF(K$12:K16,2,K$12:K16)=2,SUMIF(K$12:K16,1,K$12:K16)=1,SUM(K$12:K16)=1,SUM(K$12:K16)=2),0,IF($C17+$ED16&gt;($ED$11*K$8),1,IF($C17+$D17+$E17+$F17+$ED16&gt;($ED$11*K$8),2,IF($C17+$D17+$E17+$F17+$G17+$ED16&gt;($ED$11*K$8),3,0))))</f>
        <v>0</v>
      </c>
      <c r="L17" s="239">
        <f>IF(OR(SUMIF(L$12:L16,2,L$12:L16)=2,SUMIF(L$12:L16,1,L$12:L16)=1,SUM(L$12:L16)=1,SUM(L$12:L16)=2),0,IF($C17+$ED16&gt;($ED$11*L$8),1,IF($C17+$D17+$E17+$F17+$ED16&gt;($ED$11*L$8),2,IF($C17+$D17+$E17+$F17+$G17+$ED16&gt;($ED$11*L$8),3,0))))</f>
        <v>0</v>
      </c>
      <c r="M17" s="239">
        <f>IF(OR(SUMIF(M$12:M16,2,M$12:M16)=2,SUMIF(M$12:M16,1,M$12:M16)=1,SUM(M$12:M16)=1,SUM(M$12:M16)=2),0,IF($C17+$ED16&gt;($ED$11*M$8),1,IF($C17+$D17+$E17+$F17+$ED16&gt;($ED$11*M$8),2,IF($C17+$D17+$E17+$F17+$G17+$ED16&gt;($ED$11*M$8),3,0))))</f>
        <v>0</v>
      </c>
      <c r="N17" s="239">
        <f>IF(OR(SUMIF(N$12:N16,2,N$12:N16)=2,SUMIF(N$12:N16,1,N$12:N16)=1,SUM(N$12:N16)=1,SUM(N$12:N16)=2),0,IF($C17+$ED16&gt;($ED$11*N$8),1,IF($C17+$D17+$E17+$F17+$ED16&gt;($ED$11*N$8),2,IF($C17+$D17+$E17+$F17+$G17+$ED16&gt;($ED$11*N$8),3,0))))</f>
        <v>0</v>
      </c>
      <c r="O17" s="239">
        <f>IF(OR(SUMIF(O$12:O16,2,O$12:O16)=2,SUMIF(O$12:O16,1,O$12:O16)=1,SUM(O$12:O16)=1,SUM(O$12:O16)=2),0,IF($C17+$ED16&gt;($ED$11*O$8),1,IF($C17+$D17+$E17+$F17+$ED16&gt;($ED$11*O$8),2,IF($C17+$D17+$E17+$F17+$G17+$ED16&gt;($ED$11*O$8),3,0))))</f>
        <v>0</v>
      </c>
      <c r="P17" s="239">
        <f>IF(OR(SUMIF(P$12:P16,2,P$12:P16)=2,SUMIF(P$12:P16,1,P$12:P16)=1,SUM(P$12:P16)=1,SUM(P$12:P16)=2),0,IF($C17+$ED16&gt;($ED$11*P$8),1,IF($C17+$D17+$E17+$F17+$ED16&gt;($ED$11*P$8),2,IF($C17+$D17+$E17+$F17+$G17+$ED16&gt;($ED$11*P$8),3,0))))</f>
        <v>0</v>
      </c>
      <c r="Q17" s="239">
        <f>IF(OR(SUMIF(Q$12:Q16,2,Q$12:Q16)=2,SUMIF(Q$12:Q16,1,Q$12:Q16)=1,SUM(Q$12:Q16)=1,SUM(Q$12:Q16)=2),0,IF($C17+$ED16&gt;($ED$11*Q$8),1,IF($C17+$D17+$E17+$F17+$ED16&gt;($ED$11*Q$8),2,IF($C17+$D17+$E17+$F17+$G17+$ED16&gt;($ED$11*Q$8),3,0))))</f>
        <v>0</v>
      </c>
      <c r="R17" s="239">
        <f>IF(OR(SUMIF(R$12:R16,2,R$12:R16)=2,SUMIF(R$12:R16,1,R$12:R16)=1,SUM(R$12:R16)=1,SUM(R$12:R16)=2),0,IF($C17+$ED16&gt;($ED$11*R$8),1,IF($C17+$D17+$E17+$F17+$ED16&gt;($ED$11*R$8),2,IF($C17+$D17+$E17+$F17+$G17+$ED16&gt;($ED$11*R$8),3,0))))</f>
        <v>0</v>
      </c>
      <c r="S17" s="239">
        <f>IF(OR(SUMIF(S$12:S16,2,S$12:S16)=2,SUMIF(S$12:S16,1,S$12:S16)=1,SUM(S$12:S16)=1,SUM(S$12:S16)=2),0,IF($C17+$ED16&gt;($ED$11*S$8),1,IF($C17+$D17+$E17+$F17+$ED16&gt;($ED$11*S$8),2,IF($C17+$D17+$E17+$F17+$G17+$ED16&gt;($ED$11*S$8),3,0))))</f>
        <v>0</v>
      </c>
      <c r="T17" s="239">
        <f>IF(OR(SUMIF(T$12:T16,2,T$12:T16)=2,SUMIF(T$12:T16,1,T$12:T16)=1,SUM(T$12:T16)=1,SUM(T$12:T16)=2),0,IF($C17+$ED16&gt;($ED$11*T$8),1,IF($C17+$D17+$E17+$F17+$ED16&gt;($ED$11*T$8),2,IF($C17+$D17+$E17+$F17+$G17+$ED16&gt;($ED$11*T$8),3,0))))</f>
        <v>0</v>
      </c>
      <c r="U17" s="239">
        <f>IF(OR(SUMIF(U$12:U16,2,U$12:U16)=2,SUMIF(U$12:U16,1,U$12:U16)=1,SUM(U$12:U16)=1,SUM(U$12:U16)=2),0,IF($C17+$ED16&gt;($ED$11*U$8),1,IF($C17+$D17+$E17+$F17+$ED16&gt;($ED$11*U$8),2,IF($C17+$D17+$E17+$F17+$G17+$ED16&gt;($ED$11*U$8),3,0))))</f>
        <v>0</v>
      </c>
      <c r="V17" s="239">
        <f>IF(OR(SUMIF(V$12:V16,2,V$12:V16)=2,SUMIF(V$12:V16,1,V$12:V16)=1,SUM(V$12:V16)=1,SUM(V$12:V16)=2),0,IF($C17+$ED16&gt;($ED$11*V$8),1,IF($C17+$D17+$E17+$F17+$ED16&gt;($ED$11*V$8),2,IF($C17+$D17+$E17+$F17+$G17+$ED16&gt;($ED$11*V$8),3,0))))</f>
        <v>0</v>
      </c>
      <c r="W17" s="239">
        <f>IF(OR(SUMIF(W$12:W16,2,W$12:W16)=2,SUMIF(W$12:W16,1,W$12:W16)=1,SUM(W$12:W16)=1,SUM(W$12:W16)=2),0,IF($C17+$ED16&gt;($ED$11*W$8),1,IF($C17+$D17+$E17+$F17+$ED16&gt;($ED$11*W$8),2,IF($C17+$D17+$E17+$F17+$G17+$ED16&gt;($ED$11*W$8),3,0))))</f>
        <v>0</v>
      </c>
      <c r="X17" s="239">
        <f>IF(OR(SUMIF(X$12:X16,2,X$12:X16)=2,SUMIF(X$12:X16,1,X$12:X16)=1,SUM(X$12:X16)=1,SUM(X$12:X16)=2),0,IF($C17+$ED16&gt;($ED$11*X$8),1,IF($C17+$D17+$E17+$F17+$ED16&gt;($ED$11*X$8),2,IF($C17+$D17+$E17+$F17+$G17+$ED16&gt;($ED$11*X$8),3,0))))</f>
        <v>0</v>
      </c>
      <c r="Y17" s="239">
        <f>IF(OR(SUMIF(Y$12:Y16,2,Y$12:Y16)=2,SUMIF(Y$12:Y16,1,Y$12:Y16)=1,SUM(Y$12:Y16)=1,SUM(Y$12:Y16)=2),0,IF($C17+$ED16&gt;($ED$11*Y$8),1,IF($C17+$D17+$E17+$F17+$ED16&gt;($ED$11*Y$8),2,IF($C17+$D17+$E17+$F17+$G17+$ED16&gt;($ED$11*Y$8),3,0))))</f>
        <v>0</v>
      </c>
      <c r="Z17" s="239">
        <f>IF(OR(SUMIF(Z$12:Z16,2,Z$12:Z16)=2,SUMIF(Z$12:Z16,1,Z$12:Z16)=1,SUM(Z$12:Z16)=1,SUM(Z$12:Z16)=2),0,IF($C17+$ED16&gt;($ED$11*Z$8),1,IF($C17+$D17+$E17+$F17+$ED16&gt;($ED$11*Z$8),2,IF($C17+$D17+$E17+$F17+$G17+$ED16&gt;($ED$11*Z$8),3,0))))</f>
        <v>0</v>
      </c>
      <c r="AA17" s="239">
        <f>IF(OR(SUMIF(AA$12:AA16,2,AA$12:AA16)=2,SUMIF(AA$12:AA16,1,AA$12:AA16)=1,SUM(AA$12:AA16)=1,SUM(AA$12:AA16)=2),0,IF($C17+$ED16&gt;($ED$11*AA$8),1,IF($C17+$D17+$E17+$F17+$ED16&gt;($ED$11*AA$8),2,IF($C17+$D17+$E17+$F17+$G17+$ED16&gt;($ED$11*AA$8),3,0))))</f>
        <v>0</v>
      </c>
      <c r="AB17" s="239">
        <f>IF(OR(SUMIF(AB$12:AB16,2,AB$12:AB16)=2,SUMIF(AB$12:AB16,1,AB$12:AB16)=1,SUM(AB$12:AB16)=1,SUM(AB$12:AB16)=2),0,IF($C17+$ED16&gt;($ED$11*AB$8),1,IF($C17+$D17+$E17+$F17+$ED16&gt;($ED$11*AB$8),2,IF($C17+$D17+$E17+$F17+$G17+$ED16&gt;($ED$11*AB$8),3,0))))</f>
        <v>0</v>
      </c>
      <c r="AC17" s="239">
        <f>IF(OR(SUMIF(AC$12:AC16,2,AC$12:AC16)=2,SUMIF(AC$12:AC16,1,AC$12:AC16)=1,SUM(AC$12:AC16)=1,SUM(AC$12:AC16)=2),0,IF($C17+$ED16&gt;($ED$11*AC$8),1,IF($C17+$D17+$E17+$F17+$ED16&gt;($ED$11*AC$8),2,IF($C17+$D17+$E17+$F17+$G17+$ED16&gt;($ED$11*AC$8),3,0))))</f>
        <v>0</v>
      </c>
      <c r="AD17" s="239">
        <f>IF(OR(SUMIF(AD$12:AD16,2,AD$12:AD16)=2,SUMIF(AD$12:AD16,1,AD$12:AD16)=1,SUM(AD$12:AD16)=1,SUM(AD$12:AD16)=2),0,IF($C17+$ED16&gt;($ED$11*AD$8),1,IF($C17+$D17+$E17+$F17+$ED16&gt;($ED$11*AD$8),2,IF($C17+$D17+$E17+$F17+$G17+$ED16&gt;($ED$11*AD$8),3,0))))</f>
        <v>0</v>
      </c>
      <c r="AE17" s="239">
        <f>IF(OR(SUMIF(AE$12:AE16,2,AE$12:AE16)=2,SUMIF(AE$12:AE16,1,AE$12:AE16)=1,SUM(AE$12:AE16)=1,SUM(AE$12:AE16)=2),0,IF($C17+$ED16&gt;($ED$11*AE$8),1,IF($C17+$D17+$E17+$F17+$ED16&gt;($ED$11*AE$8),2,IF($C17+$D17+$E17+$F17+$G17+$ED16&gt;($ED$11*AE$8),3,0))))</f>
        <v>0</v>
      </c>
      <c r="AF17" s="239">
        <f>IF(OR(SUMIF(AF$12:AF16,2,AF$12:AF16)=2,SUMIF(AF$12:AF16,1,AF$12:AF16)=1,SUM(AF$12:AF16)=1,SUM(AF$12:AF16)=2),0,IF($C17+$ED16&gt;($ED$11*AF$8),1,IF($C17+$D17+$E17+$F17+$ED16&gt;($ED$11*AF$8),2,IF($C17+$D17+$E17+$F17+$G17+$ED16&gt;($ED$11*AF$8),3,0))))</f>
        <v>0</v>
      </c>
      <c r="AG17" s="239">
        <f>IF(OR(SUMIF(AG$12:AG16,2,AG$12:AG16)=2,SUMIF(AG$12:AG16,1,AG$12:AG16)=1,SUM(AG$12:AG16)=1,SUM(AG$12:AG16)=2),0,IF($C17+$ED16&gt;($ED$11*AG$8),1,IF($C17+$D17+$E17+$F17+$ED16&gt;($ED$11*AG$8),2,IF($C17+$D17+$E17+$F17+$G17+$ED16&gt;($ED$11*AG$8),3,0))))</f>
        <v>0</v>
      </c>
      <c r="AH17" s="239">
        <f>IF(OR(SUMIF(AH$12:AH16,2,AH$12:AH16)=2,SUMIF(AH$12:AH16,1,AH$12:AH16)=1,SUM(AH$12:AH16)=1,SUM(AH$12:AH16)=2),0,IF($C17+$ED16&gt;($ED$11*AH$8),1,IF($C17+$D17+$E17+$F17+$ED16&gt;($ED$11*AH$8),2,IF($C17+$D17+$E17+$F17+$G17+$ED16&gt;($ED$11*AH$8),3,0))))</f>
        <v>0</v>
      </c>
      <c r="AI17" s="239">
        <f>IF(OR(SUMIF(AI$12:AI16,2,AI$12:AI16)=2,SUMIF(AI$12:AI16,1,AI$12:AI16)=1,SUM(AI$12:AI16)=1,SUM(AI$12:AI16)=2),0,IF($C17+$ED16&gt;($ED$11*AI$8),1,IF($C17+$D17+$E17+$F17+$ED16&gt;($ED$11*AI$8),2,IF($C17+$D17+$E17+$F17+$G17+$ED16&gt;($ED$11*AI$8),3,0))))</f>
        <v>0</v>
      </c>
      <c r="AJ17" s="239">
        <f>IF(OR(SUMIF(AJ$12:AJ16,2,AJ$12:AJ16)=2,SUMIF(AJ$12:AJ16,1,AJ$12:AJ16)=1,SUM(AJ$12:AJ16)=1,SUM(AJ$12:AJ16)=2),0,IF($C17+$ED16&gt;($ED$11*AJ$8),1,IF($C17+$D17+$E17+$F17+$ED16&gt;($ED$11*AJ$8),2,IF($C17+$D17+$E17+$F17+$G17+$ED16&gt;($ED$11*AJ$8),3,0))))</f>
        <v>0</v>
      </c>
      <c r="AK17" s="239">
        <f>IF(OR(SUMIF(AK$12:AK16,2,AK$12:AK16)=2,SUMIF(AK$12:AK16,1,AK$12:AK16)=1,SUM(AK$12:AK16)=1,SUM(AK$12:AK16)=2),0,IF($C17+$ED16&gt;($ED$11*AK$8),1,IF($C17+$D17+$E17+$F17+$ED16&gt;($ED$11*AK$8),2,IF($C17+$D17+$E17+$F17+$G17+$ED16&gt;($ED$11*AK$8),3,0))))</f>
        <v>0</v>
      </c>
      <c r="AL17" s="239">
        <f>IF(OR(SUMIF(AL$12:AL16,2,AL$12:AL16)=2,SUMIF(AL$12:AL16,1,AL$12:AL16)=1,SUM(AL$12:AL16)=1,SUM(AL$12:AL16)=2),0,IF($C17+$ED16&gt;($ED$11*AL$8),1,IF($C17+$D17+$E17+$F17+$ED16&gt;($ED$11*AL$8),2,IF($C17+$D17+$E17+$F17+$G17+$ED16&gt;($ED$11*AL$8),3,0))))</f>
        <v>0</v>
      </c>
      <c r="AM17" s="239">
        <f>IF(OR(SUMIF(AM$12:AM16,2,AM$12:AM16)=2,SUMIF(AM$12:AM16,1,AM$12:AM16)=1,SUM(AM$12:AM16)=1,SUM(AM$12:AM16)=2),0,IF($C17+$ED16&gt;($ED$11*AM$8),1,IF($C17+$D17+$E17+$F17+$ED16&gt;($ED$11*AM$8),2,IF($C17+$D17+$E17+$F17+$G17+$ED16&gt;($ED$11*AM$8),3,0))))</f>
        <v>0</v>
      </c>
      <c r="AN17" s="239">
        <f>IF(OR(SUMIF(AN$12:AN16,2,AN$12:AN16)=2,SUMIF(AN$12:AN16,1,AN$12:AN16)=1,SUM(AN$12:AN16)=1,SUM(AN$12:AN16)=2),0,IF($C17+$ED16&gt;($ED$11*AN$8),1,IF($C17+$D17+$E17+$F17+$ED16&gt;($ED$11*AN$8),2,IF($C17+$D17+$E17+$F17+$G17+$ED16&gt;($ED$11*AN$8),3,0))))</f>
        <v>0</v>
      </c>
      <c r="AO17" s="239">
        <f>IF(OR(SUMIF(AO$12:AO16,2,AO$12:AO16)=2,SUMIF(AO$12:AO16,1,AO$12:AO16)=1,SUM(AO$12:AO16)=1,SUM(AO$12:AO16)=2),0,IF($C17+$ED16&gt;($ED$11*AO$8),1,IF($C17+$D17+$E17+$F17+$ED16&gt;($ED$11*AO$8),2,IF($C17+$D17+$E17+$F17+$G17+$ED16&gt;($ED$11*AO$8),3,0))))</f>
        <v>0</v>
      </c>
      <c r="AP17" s="239">
        <f>IF(OR(SUMIF(AP$12:AP16,2,AP$12:AP16)=2,SUMIF(AP$12:AP16,1,AP$12:AP16)=1,SUM(AP$12:AP16)=1,SUM(AP$12:AP16)=2),0,IF($C17+$ED16&gt;($ED$11*AP$8),1,IF($C17+$D17+$E17+$F17+$ED16&gt;($ED$11*AP$8),2,IF($C17+$D17+$E17+$F17+$G17+$ED16&gt;($ED$11*AP$8),3,0))))</f>
        <v>0</v>
      </c>
      <c r="AQ17" s="239">
        <f>IF(OR(SUMIF(AQ$12:AQ16,2,AQ$12:AQ16)=2,SUMIF(AQ$12:AQ16,1,AQ$12:AQ16)=1,SUM(AQ$12:AQ16)=1,SUM(AQ$12:AQ16)=2),0,IF($C17+$ED16&gt;($ED$11*AQ$8),1,IF($C17+$D17+$E17+$F17+$ED16&gt;($ED$11*AQ$8),2,IF($C17+$D17+$E17+$F17+$G17+$ED16&gt;($ED$11*AQ$8),3,0))))</f>
        <v>0</v>
      </c>
      <c r="AR17" s="239">
        <f>IF(OR(SUMIF(AR$12:AR16,2,AR$12:AR16)=2,SUMIF(AR$12:AR16,1,AR$12:AR16)=1,SUM(AR$12:AR16)=1,SUM(AR$12:AR16)=2),0,IF($C17+$ED16&gt;($ED$11*AR$8),1,IF($C17+$D17+$E17+$F17+$ED16&gt;($ED$11*AR$8),2,IF($C17+$D17+$E17+$F17+$G17+$ED16&gt;($ED$11*AR$8),3,0))))</f>
        <v>0</v>
      </c>
      <c r="AS17" s="239">
        <f>IF(OR(SUMIF(AS$12:AS16,2,AS$12:AS16)=2,SUMIF(AS$12:AS16,1,AS$12:AS16)=1,SUM(AS$12:AS16)=1,SUM(AS$12:AS16)=2),0,IF($C17+$ED16&gt;($ED$11*AS$8),1,IF($C17+$D17+$E17+$F17+$ED16&gt;($ED$11*AS$8),2,IF($C17+$D17+$E17+$F17+$G17+$ED16&gt;($ED$11*AS$8),3,0))))</f>
        <v>0</v>
      </c>
      <c r="AT17" s="239">
        <f>IF(OR(SUMIF(AT$12:AT16,2,AT$12:AT16)=2,SUMIF(AT$12:AT16,1,AT$12:AT16)=1,SUM(AT$12:AT16)=1,SUM(AT$12:AT16)=2),0,IF($C17+$ED16&gt;($ED$11*AT$8),1,IF($C17+$D17+$E17+$F17+$ED16&gt;($ED$11*AT$8),2,IF($C17+$D17+$E17+$F17+$G17+$ED16&gt;($ED$11*AT$8),3,0))))</f>
        <v>0</v>
      </c>
      <c r="AU17" s="239">
        <f>IF(OR(SUMIF(AU$12:AU16,2,AU$12:AU16)=2,SUMIF(AU$12:AU16,1,AU$12:AU16)=1,SUM(AU$12:AU16)=1,SUM(AU$12:AU16)=2),0,IF($C17+$ED16&gt;($ED$11*AU$8),1,IF($C17+$D17+$E17+$F17+$ED16&gt;($ED$11*AU$8),2,IF($C17+$D17+$E17+$F17+$G17+$ED16&gt;($ED$11*AU$8),3,0))))</f>
        <v>0</v>
      </c>
      <c r="AV17" s="239">
        <f>IF(OR(SUMIF(AV$12:AV16,2,AV$12:AV16)=2,SUMIF(AV$12:AV16,1,AV$12:AV16)=1,SUM(AV$12:AV16)=1,SUM(AV$12:AV16)=2),0,IF($C17+$ED16&gt;($ED$11*AV$8),1,IF($C17+$D17+$E17+$F17+$ED16&gt;($ED$11*AV$8),2,IF($C17+$D17+$E17+$F17+$G17+$ED16&gt;($ED$11*AV$8),3,0))))</f>
        <v>0</v>
      </c>
      <c r="AW17" s="239">
        <f>IF(OR(SUMIF(AW$12:AW16,2,AW$12:AW16)=2,SUMIF(AW$12:AW16,1,AW$12:AW16)=1,SUM(AW$12:AW16)=1,SUM(AW$12:AW16)=2),0,IF($C17+$ED16&gt;($ED$11*AW$8),1,IF($C17+$D17+$E17+$F17+$ED16&gt;($ED$11*AW$8),2,IF($C17+$D17+$E17+$F17+$G17+$ED16&gt;($ED$11*AW$8),3,0))))</f>
        <v>0</v>
      </c>
      <c r="AX17" s="239">
        <f>IF(OR(SUMIF(AX$12:AX16,2,AX$12:AX16)=2,SUMIF(AX$12:AX16,1,AX$12:AX16)=1,SUM(AX$12:AX16)=1,SUM(AX$12:AX16)=2),0,IF($C17+$ED16&gt;($ED$11*AX$8),1,IF($C17+$D17+$E17+$F17+$ED16&gt;($ED$11*AX$8),2,IF($C17+$D17+$E17+$F17+$G17+$ED16&gt;($ED$11*AX$8),3,0))))</f>
        <v>0</v>
      </c>
      <c r="AY17" s="239">
        <f>IF(OR(SUMIF(AY$12:AY16,2,AY$12:AY16)=2,SUMIF(AY$12:AY16,1,AY$12:AY16)=1,SUM(AY$12:AY16)=1,SUM(AY$12:AY16)=2),0,IF($C17+$ED16&gt;($ED$11*AY$8),1,IF($C17+$D17+$E17+$F17+$ED16&gt;($ED$11*AY$8),2,IF($C17+$D17+$E17+$F17+$G17+$ED16&gt;($ED$11*AY$8),3,0))))</f>
        <v>0</v>
      </c>
      <c r="AZ17" s="239">
        <f>IF(OR(SUMIF(AZ$12:AZ16,2,AZ$12:AZ16)=2,SUMIF(AZ$12:AZ16,1,AZ$12:AZ16)=1,SUM(AZ$12:AZ16)=1,SUM(AZ$12:AZ16)=2),0,IF($C17+$ED16&gt;($ED$11*AZ$8),1,IF($C17+$D17+$E17+$F17+$ED16&gt;($ED$11*AZ$8),2,IF($C17+$D17+$E17+$F17+$G17+$ED16&gt;($ED$11*AZ$8),3,0))))</f>
        <v>0</v>
      </c>
      <c r="BA17" s="239">
        <f>IF(OR(SUMIF(BA$12:BA16,2,BA$12:BA16)=2,SUMIF(BA$12:BA16,1,BA$12:BA16)=1,SUM(BA$12:BA16)=1,SUM(BA$12:BA16)=2),0,IF($C17+$ED16&gt;($ED$11*BA$8),1,IF($C17+$D17+$E17+$F17+$ED16&gt;($ED$11*BA$8),2,IF($C17+$D17+$E17+$F17+$G17+$ED16&gt;($ED$11*BA$8),3,0))))</f>
        <v>0</v>
      </c>
      <c r="BB17" s="239">
        <f>IF(OR(SUMIF(BB$12:BB16,2,BB$12:BB16)=2,SUMIF(BB$12:BB16,1,BB$12:BB16)=1,SUM(BB$12:BB16)=1,SUM(BB$12:BB16)=2),0,IF($C17+$ED16&gt;($ED$11*BB$8),1,IF($C17+$D17+$E17+$F17+$ED16&gt;($ED$11*BB$8),2,IF($C17+$D17+$E17+$F17+$G17+$ED16&gt;($ED$11*BB$8),3,0))))</f>
        <v>0</v>
      </c>
      <c r="BC17" s="239">
        <f>IF(OR(SUMIF(BC$12:BC16,2,BC$12:BC16)=2,SUMIF(BC$12:BC16,1,BC$12:BC16)=1,SUM(BC$12:BC16)=1,SUM(BC$12:BC16)=2),0,IF($C17+$ED16&gt;($ED$11*BC$8),1,IF($C17+$D17+$E17+$F17+$ED16&gt;($ED$11*BC$8),2,IF($C17+$D17+$E17+$F17+$G17+$ED16&gt;($ED$11*BC$8),3,0))))</f>
        <v>0</v>
      </c>
      <c r="BD17" s="239">
        <f>IF(OR(SUMIF(BD$12:BD16,2,BD$12:BD16)=2,SUMIF(BD$12:BD16,1,BD$12:BD16)=1,SUM(BD$12:BD16)=1,SUM(BD$12:BD16)=2),0,IF($C17+$ED16&gt;($ED$11*BD$8),1,IF($C17+$D17+$E17+$F17+$ED16&gt;($ED$11*BD$8),2,IF($C17+$D17+$E17+$F17+$G17+$ED16&gt;($ED$11*BD$8),3,0))))</f>
        <v>0</v>
      </c>
      <c r="BE17" s="239">
        <f>IF(OR(SUMIF(BE$12:BE16,2,BE$12:BE16)=2,SUMIF(BE$12:BE16,1,BE$12:BE16)=1,SUM(BE$12:BE16)=1,SUM(BE$12:BE16)=2),0,IF($C17+$ED16&gt;($ED$11*BE$8),1,IF($C17+$D17+$E17+$F17+$ED16&gt;($ED$11*BE$8),2,IF($C17+$D17+$E17+$F17+$G17+$ED16&gt;($ED$11*BE$8),3,0))))</f>
        <v>0</v>
      </c>
      <c r="BF17" s="239">
        <f>IF(OR(SUMIF(BF$12:BF16,2,BF$12:BF16)=2,SUMIF(BF$12:BF16,1,BF$12:BF16)=1,SUM(BF$12:BF16)=1,SUM(BF$12:BF16)=2),0,IF($C17+$ED16&gt;($ED$11*BF$8),1,IF($C17+$D17+$E17+$F17+$ED16&gt;($ED$11*BF$8),2,IF($C17+$D17+$E17+$F17+$G17+$ED16&gt;($ED$11*BF$8),3,0))))</f>
        <v>0</v>
      </c>
      <c r="BG17" s="239">
        <f>IF(OR(SUMIF(BG$12:BG16,2,BG$12:BG16)=2,SUMIF(BG$12:BG16,1,BG$12:BG16)=1,SUM(BG$12:BG16)=1,SUM(BG$12:BG16)=2),0,IF($C17+$ED16&gt;($ED$11*BG$8),1,IF($C17+$D17+$E17+$F17+$ED16&gt;($ED$11*BG$8),2,IF($C17+$D17+$E17+$F17+$G17+$ED16&gt;($ED$11*BG$8),3,0))))</f>
        <v>0</v>
      </c>
      <c r="BH17" s="239">
        <f>IF(OR(SUMIF(BH$12:BH16,2,BH$12:BH16)=2,SUMIF(BH$12:BH16,1,BH$12:BH16)=1,SUM(BH$12:BH16)=1,SUM(BH$12:BH16)=2),0,IF($C17+$ED16&gt;($ED$11*BH$8),1,IF($C17+$D17+$E17+$F17+$ED16&gt;($ED$11*BH$8),2,IF($C17+$D17+$E17+$F17+$G17+$ED16&gt;($ED$11*BH$8),3,0))))</f>
        <v>0</v>
      </c>
      <c r="BI17" s="239">
        <f>IF(OR(SUMIF(BI$12:BI16,2,BI$12:BI16)=2,SUMIF(BI$12:BI16,1,BI$12:BI16)=1,SUM(BI$12:BI16)=1,SUM(BI$12:BI16)=2),0,IF($C17+$ED16&gt;($ED$11*BI$8),1,IF($C17+$D17+$E17+$F17+$ED16&gt;($ED$11*BI$8),2,IF($C17+$D17+$E17+$F17+$G17+$ED16&gt;($ED$11*BI$8),3,0))))</f>
        <v>0</v>
      </c>
      <c r="BJ17" s="239">
        <f>IF(OR(SUMIF(BJ$12:BJ16,2,BJ$12:BJ16)=2,SUMIF(BJ$12:BJ16,1,BJ$12:BJ16)=1,SUM(BJ$12:BJ16)=1,SUM(BJ$12:BJ16)=2),0,IF($C17+$ED16&gt;($ED$11*BJ$8),1,IF($C17+$D17+$E17+$F17+$ED16&gt;($ED$11*BJ$8),2,IF($C17+$D17+$E17+$F17+$G17+$ED16&gt;($ED$11*BJ$8),3,0))))</f>
        <v>0</v>
      </c>
      <c r="BK17" s="239">
        <f>IF(OR(SUMIF(BK$12:BK16,2,BK$12:BK16)=2,SUMIF(BK$12:BK16,1,BK$12:BK16)=1,SUM(BK$12:BK16)=1,SUM(BK$12:BK16)=2),0,IF($C17+$ED16&gt;($ED$11*BK$8),1,IF($C17+$D17+$E17+$F17+$ED16&gt;($ED$11*BK$8),2,IF($C17+$D17+$E17+$F17+$G17+$ED16&gt;($ED$11*BK$8),3,0))))</f>
        <v>0</v>
      </c>
      <c r="BL17" s="239">
        <f>IF(OR(SUMIF(BL$12:BL16,2,BL$12:BL16)=2,SUMIF(BL$12:BL16,1,BL$12:BL16)=1,SUM(BL$12:BL16)=1,SUM(BL$12:BL16)=2),0,IF($C17+$ED16&gt;($ED$11*BL$8),1,IF($C17+$D17+$E17+$F17+$ED16&gt;($ED$11*BL$8),2,IF($C17+$D17+$E17+$F17+$G17+$ED16&gt;($ED$11*BL$8),3,0))))</f>
        <v>0</v>
      </c>
      <c r="BM17" s="239">
        <f>IF(OR(SUMIF(BM$12:BM16,2,BM$12:BM16)=2,SUMIF(BM$12:BM16,1,BM$12:BM16)=1,SUM(BM$12:BM16)=1,SUM(BM$12:BM16)=2),0,IF($C17+$ED16&gt;($ED$11*BM$8),1,IF($C17+$D17+$E17+$F17+$ED16&gt;($ED$11*BM$8),2,IF($C17+$D17+$E17+$F17+$G17+$ED16&gt;($ED$11*BM$8),3,0))))</f>
        <v>0</v>
      </c>
      <c r="BN17" s="239">
        <f>IF(OR(SUMIF(BN$12:BN16,2,BN$12:BN16)=2,SUMIF(BN$12:BN16,1,BN$12:BN16)=1,SUM(BN$12:BN16)=1,SUM(BN$12:BN16)=2),0,IF($C17+$ED16&gt;($ED$11*BN$8),1,IF($C17+$D17+$E17+$F17+$ED16&gt;($ED$11*BN$8),2,IF($C17+$D17+$E17+$F17+$G17+$ED16&gt;($ED$11*BN$8),3,0))))</f>
        <v>0</v>
      </c>
      <c r="BO17" s="239">
        <f>IF(OR(SUMIF(BO$12:BO16,2,BO$12:BO16)=2,SUMIF(BO$12:BO16,1,BO$12:BO16)=1,SUM(BO$12:BO16)=1,SUM(BO$12:BO16)=2),0,IF($C17+$ED16&gt;($ED$11*BO$8),1,IF($C17+$D17+$E17+$F17+$ED16&gt;($ED$11*BO$8),2,IF($C17+$D17+$E17+$F17+$G17+$ED16&gt;($ED$11*BO$8),3,0))))</f>
        <v>0</v>
      </c>
      <c r="BP17" s="239">
        <f>IF(OR(SUMIF(BP$12:BP16,2,BP$12:BP16)=2,SUMIF(BP$12:BP16,1,BP$12:BP16)=1,SUM(BP$12:BP16)=1,SUM(BP$12:BP16)=2),0,IF($C17+$ED16&gt;($ED$11*BP$8),1,IF($C17+$D17+$E17+$F17+$ED16&gt;($ED$11*BP$8),2,IF($C17+$D17+$E17+$F17+$G17+$ED16&gt;($ED$11*BP$8),3,0))))</f>
        <v>0</v>
      </c>
      <c r="BQ17" s="239">
        <f>IF(OR(SUMIF(BQ$12:BQ16,2,BQ$12:BQ16)=2,SUMIF(BQ$12:BQ16,1,BQ$12:BQ16)=1,SUM(BQ$12:BQ16)=1,SUM(BQ$12:BQ16)=2),0,IF($C17+$ED16&gt;($ED$11*BQ$8),1,IF($C17+$D17+$E17+$F17+$ED16&gt;($ED$11*BQ$8),2,IF($C17+$D17+$E17+$F17+$G17+$ED16&gt;($ED$11*BQ$8),3,0))))</f>
        <v>0</v>
      </c>
      <c r="BR17" s="239">
        <f>IF(OR(SUMIF(BR$12:BR16,2,BR$12:BR16)=2,SUMIF(BR$12:BR16,1,BR$12:BR16)=1,SUM(BR$12:BR16)=1,SUM(BR$12:BR16)=2),0,IF($C17+$ED16&gt;($ED$11*BR$8),1,IF($C17+$D17+$E17+$F17+$ED16&gt;($ED$11*BR$8),2,IF($C17+$D17+$E17+$F17+$G17+$ED16&gt;($ED$11*BR$8),3,0))))</f>
        <v>0</v>
      </c>
      <c r="BS17" s="239">
        <f>IF(OR(SUMIF(BS$12:BS16,2,BS$12:BS16)=2,SUMIF(BS$12:BS16,1,BS$12:BS16)=1,SUM(BS$12:BS16)=1,SUM(BS$12:BS16)=2),0,IF($C17+$ED16&gt;($ED$11*BS$8),1,IF($C17+$D17+$E17+$F17+$ED16&gt;($ED$11*BS$8),2,IF($C17+$D17+$E17+$F17+$G17+$ED16&gt;($ED$11*BS$8),3,0))))</f>
        <v>0</v>
      </c>
      <c r="BT17" s="239">
        <f>IF(OR(SUMIF(BT$12:BT16,2,BT$12:BT16)=2,SUMIF(BT$12:BT16,1,BT$12:BT16)=1,SUM(BT$12:BT16)=1,SUM(BT$12:BT16)=2),0,IF($C17+$ED16&gt;($ED$11*BT$8),1,IF($C17+$D17+$E17+$F17+$ED16&gt;($ED$11*BT$8),2,IF($C17+$D17+$E17+$F17+$G17+$ED16&gt;($ED$11*BT$8),3,0))))</f>
        <v>0</v>
      </c>
      <c r="BU17" s="239">
        <f>IF(OR(SUMIF(BU$12:BU16,2,BU$12:BU16)=2,SUMIF(BU$12:BU16,1,BU$12:BU16)=1,SUM(BU$12:BU16)=1,SUM(BU$12:BU16)=2),0,IF($C17+$ED16&gt;($ED$11*BU$8),1,IF($C17+$D17+$E17+$F17+$ED16&gt;($ED$11*BU$8),2,IF($C17+$D17+$E17+$F17+$G17+$ED16&gt;($ED$11*BU$8),3,0))))</f>
        <v>0</v>
      </c>
      <c r="BV17" s="239">
        <f>IF(OR(SUMIF(BV$12:BV16,2,BV$12:BV16)=2,SUMIF(BV$12:BV16,1,BV$12:BV16)=1,SUM(BV$12:BV16)=1,SUM(BV$12:BV16)=2),0,IF($C17+$ED16&gt;($ED$11*BV$8),1,IF($C17+$D17+$E17+$F17+$ED16&gt;($ED$11*BV$8),2,IF($C17+$D17+$E17+$F17+$G17+$ED16&gt;($ED$11*BV$8),3,0))))</f>
        <v>0</v>
      </c>
      <c r="BW17" s="239">
        <f>IF(OR(SUMIF(BW$12:BW16,2,BW$12:BW16)=2,SUMIF(BW$12:BW16,1,BW$12:BW16)=1,SUM(BW$12:BW16)=1,SUM(BW$12:BW16)=2),0,IF($C17+$ED16&gt;($ED$11*BW$8),1,IF($C17+$D17+$E17+$F17+$ED16&gt;($ED$11*BW$8),2,IF($C17+$D17+$E17+$F17+$G17+$ED16&gt;($ED$11*BW$8),3,0))))</f>
        <v>0</v>
      </c>
      <c r="BX17" s="239">
        <f>IF(OR(SUMIF(BX$12:BX16,2,BX$12:BX16)=2,SUMIF(BX$12:BX16,1,BX$12:BX16)=1,SUM(BX$12:BX16)=1,SUM(BX$12:BX16)=2),0,IF($C17+$ED16&gt;($ED$11*BX$8),1,IF($C17+$D17+$E17+$F17+$ED16&gt;($ED$11*BX$8),2,IF($C17+$D17+$E17+$F17+$G17+$ED16&gt;($ED$11*BX$8),3,0))))</f>
        <v>0</v>
      </c>
      <c r="BY17" s="239">
        <f>IF(OR(SUMIF(BY$12:BY16,2,BY$12:BY16)=2,SUMIF(BY$12:BY16,1,BY$12:BY16)=1,SUM(BY$12:BY16)=1,SUM(BY$12:BY16)=2),0,IF($C17+$ED16&gt;($ED$11*BY$8),1,IF($C17+$D17+$E17+$F17+$ED16&gt;($ED$11*BY$8),2,IF($C17+$D17+$E17+$F17+$G17+$ED16&gt;($ED$11*BY$8),3,0))))</f>
        <v>0</v>
      </c>
      <c r="BZ17" s="239">
        <f>IF(OR(SUMIF(BZ$12:BZ16,2,BZ$12:BZ16)=2,SUMIF(BZ$12:BZ16,1,BZ$12:BZ16)=1,SUM(BZ$12:BZ16)=1,SUM(BZ$12:BZ16)=2),0,IF($C17+$ED16&gt;($ED$11*BZ$8),1,IF($C17+$D17+$E17+$F17+$ED16&gt;($ED$11*BZ$8),2,IF($C17+$D17+$E17+$F17+$G17+$ED16&gt;($ED$11*BZ$8),3,0))))</f>
        <v>0</v>
      </c>
      <c r="CA17" s="239">
        <f>IF(OR(SUMIF(CA$12:CA16,2,CA$12:CA16)=2,SUMIF(CA$12:CA16,1,CA$12:CA16)=1,SUM(CA$12:CA16)=1,SUM(CA$12:CA16)=2),0,IF($C17+$ED16&gt;($ED$11*CA$8),1,IF($C17+$D17+$E17+$F17+$ED16&gt;($ED$11*CA$8),2,IF($C17+$D17+$E17+$F17+$G17+$ED16&gt;($ED$11*CA$8),3,0))))</f>
        <v>0</v>
      </c>
      <c r="CB17" s="239">
        <f>IF(OR(SUMIF(CB$12:CB16,2,CB$12:CB16)=2,SUMIF(CB$12:CB16,1,CB$12:CB16)=1,SUM(CB$12:CB16)=1,SUM(CB$12:CB16)=2),0,IF($C17+$ED16&gt;($ED$11*CB$8),1,IF($C17+$D17+$E17+$F17+$ED16&gt;($ED$11*CB$8),2,IF($C17+$D17+$E17+$F17+$G17+$ED16&gt;($ED$11*CB$8),3,0))))</f>
        <v>0</v>
      </c>
      <c r="CC17" s="239">
        <f>IF(OR(SUMIF(CC$12:CC16,2,CC$12:CC16)=2,SUMIF(CC$12:CC16,1,CC$12:CC16)=1,SUM(CC$12:CC16)=1,SUM(CC$12:CC16)=2),0,IF($C17+$ED16&gt;($ED$11*CC$8),1,IF($C17+$D17+$E17+$F17+$ED16&gt;($ED$11*CC$8),2,IF($C17+$D17+$E17+$F17+$G17+$ED16&gt;($ED$11*CC$8),3,0))))</f>
        <v>0</v>
      </c>
      <c r="CD17" s="239">
        <f>IF(OR(SUMIF(CD$12:CD16,2,CD$12:CD16)=2,SUMIF(CD$12:CD16,1,CD$12:CD16)=1,SUM(CD$12:CD16)=1,SUM(CD$12:CD16)=2),0,IF($C17+$ED16&gt;($ED$11*CD$8),1,IF($C17+$D17+$E17+$F17+$ED16&gt;($ED$11*CD$8),2,IF($C17+$D17+$E17+$F17+$G17+$ED16&gt;($ED$11*CD$8),3,0))))</f>
        <v>0</v>
      </c>
      <c r="CE17" s="239">
        <f>IF(OR(SUMIF(CE$12:CE16,2,CE$12:CE16)=2,SUMIF(CE$12:CE16,1,CE$12:CE16)=1,SUM(CE$12:CE16)=1,SUM(CE$12:CE16)=2),0,IF($C17+$ED16&gt;($ED$11*CE$8),1,IF($C17+$D17+$E17+$F17+$ED16&gt;($ED$11*CE$8),2,IF($C17+$D17+$E17+$F17+$G17+$ED16&gt;($ED$11*CE$8),3,0))))</f>
        <v>0</v>
      </c>
      <c r="CF17" s="239">
        <f>IF(OR(SUMIF(CF$12:CF16,2,CF$12:CF16)=2,SUMIF(CF$12:CF16,1,CF$12:CF16)=1,SUM(CF$12:CF16)=1,SUM(CF$12:CF16)=2),0,IF($C17+$ED16&gt;($ED$11*CF$8),1,IF($C17+$D17+$E17+$F17+$ED16&gt;($ED$11*CF$8),2,IF($C17+$D17+$E17+$F17+$G17+$ED16&gt;($ED$11*CF$8),3,0))))</f>
        <v>0</v>
      </c>
      <c r="CG17" s="239">
        <f>IF(OR(SUMIF(CG$12:CG16,2,CG$12:CG16)=2,SUMIF(CG$12:CG16,1,CG$12:CG16)=1,SUM(CG$12:CG16)=1,SUM(CG$12:CG16)=2),0,IF($C17+$ED16&gt;($ED$11*CG$8),1,IF($C17+$D17+$E17+$F17+$ED16&gt;($ED$11*CG$8),2,IF($C17+$D17+$E17+$F17+$G17+$ED16&gt;($ED$11*CG$8),3,0))))</f>
        <v>0</v>
      </c>
      <c r="CH17" s="239">
        <f>IF(OR(SUMIF(CH$12:CH16,2,CH$12:CH16)=2,SUMIF(CH$12:CH16,1,CH$12:CH16)=1,SUM(CH$12:CH16)=1,SUM(CH$12:CH16)=2),0,IF($C17+$ED16&gt;($ED$11*CH$8),1,IF($C17+$D17+$E17+$F17+$ED16&gt;($ED$11*CH$8),2,IF($C17+$D17+$E17+$F17+$G17+$ED16&gt;($ED$11*CH$8),3,0))))</f>
        <v>0</v>
      </c>
      <c r="CI17" s="239">
        <f>IF(OR(SUMIF(CI$12:CI16,2,CI$12:CI16)=2,SUMIF(CI$12:CI16,1,CI$12:CI16)=1,SUM(CI$12:CI16)=1,SUM(CI$12:CI16)=2),0,IF($C17+$ED16&gt;($ED$11*CI$8),1,IF($C17+$D17+$E17+$F17+$ED16&gt;($ED$11*CI$8),2,IF($C17+$D17+$E17+$F17+$G17+$ED16&gt;($ED$11*CI$8),3,0))))</f>
        <v>0</v>
      </c>
      <c r="CJ17" s="239">
        <f>IF(OR(SUMIF(CJ$12:CJ16,2,CJ$12:CJ16)=2,SUMIF(CJ$12:CJ16,1,CJ$12:CJ16)=1,SUM(CJ$12:CJ16)=1,SUM(CJ$12:CJ16)=2),0,IF($C17+$ED16&gt;($ED$11*CJ$8),1,IF($C17+$D17+$E17+$F17+$ED16&gt;($ED$11*CJ$8),2,IF($C17+$D17+$E17+$F17+$G17+$ED16&gt;($ED$11*CJ$8),3,0))))</f>
        <v>0</v>
      </c>
      <c r="CK17" s="239">
        <f>IF(OR(SUMIF(CK$12:CK16,2,CK$12:CK16)=2,SUMIF(CK$12:CK16,1,CK$12:CK16)=1,SUM(CK$12:CK16)=1,SUM(CK$12:CK16)=2),0,IF($C17+$ED16&gt;($ED$11*CK$8),1,IF($C17+$D17+$E17+$F17+$ED16&gt;($ED$11*CK$8),2,IF($C17+$D17+$E17+$F17+$G17+$ED16&gt;($ED$11*CK$8),3,0))))</f>
        <v>0</v>
      </c>
      <c r="CL17" s="239">
        <f>IF(OR(SUMIF(CL$12:CL16,2,CL$12:CL16)=2,SUMIF(CL$12:CL16,1,CL$12:CL16)=1,SUM(CL$12:CL16)=1,SUM(CL$12:CL16)=2),0,IF($C17+$ED16&gt;($ED$11*CL$8),1,IF($C17+$D17+$E17+$F17+$ED16&gt;($ED$11*CL$8),2,IF($C17+$D17+$E17+$F17+$G17+$ED16&gt;($ED$11*CL$8),3,0))))</f>
        <v>0</v>
      </c>
      <c r="CM17" s="239">
        <f>IF(OR(SUMIF(CM$12:CM16,2,CM$12:CM16)=2,SUMIF(CM$12:CM16,1,CM$12:CM16)=1,SUM(CM$12:CM16)=1,SUM(CM$12:CM16)=2),0,IF($C17+$ED16&gt;($ED$11*CM$8),1,IF($C17+$D17+$E17+$F17+$ED16&gt;($ED$11*CM$8),2,IF($C17+$D17+$E17+$F17+$G17+$ED16&gt;($ED$11*CM$8),3,0))))</f>
        <v>0</v>
      </c>
      <c r="CN17" s="239">
        <f>IF(OR(SUMIF(CN$12:CN16,2,CN$12:CN16)=2,SUMIF(CN$12:CN16,1,CN$12:CN16)=1,SUM(CN$12:CN16)=1,SUM(CN$12:CN16)=2),0,IF($C17+$ED16&gt;($ED$11*CN$8),1,IF($C17+$D17+$E17+$F17+$ED16&gt;($ED$11*CN$8),2,IF($C17+$D17+$E17+$F17+$G17+$ED16&gt;($ED$11*CN$8),3,0))))</f>
        <v>0</v>
      </c>
      <c r="CO17" s="239">
        <f>IF(OR(SUMIF(CO$12:CO16,2,CO$12:CO16)=2,SUMIF(CO$12:CO16,1,CO$12:CO16)=1,SUM(CO$12:CO16)=1,SUM(CO$12:CO16)=2),0,IF($C17+$ED16&gt;($ED$11*CO$8),1,IF($C17+$D17+$E17+$F17+$ED16&gt;($ED$11*CO$8),2,IF($C17+$D17+$E17+$F17+$G17+$ED16&gt;($ED$11*CO$8),3,0))))</f>
        <v>0</v>
      </c>
      <c r="CP17" s="239">
        <f>IF(OR(SUMIF(CP$12:CP16,2,CP$12:CP16)=2,SUMIF(CP$12:CP16,1,CP$12:CP16)=1,SUM(CP$12:CP16)=1,SUM(CP$12:CP16)=2),0,IF($C17+$ED16&gt;($ED$11*CP$8),1,IF($C17+$D17+$E17+$F17+$ED16&gt;($ED$11*CP$8),2,IF($C17+$D17+$E17+$F17+$G17+$ED16&gt;($ED$11*CP$8),3,0))))</f>
        <v>0</v>
      </c>
      <c r="CQ17" s="239">
        <f>IF(OR(SUMIF(CQ$12:CQ16,2,CQ$12:CQ16)=2,SUMIF(CQ$12:CQ16,1,CQ$12:CQ16)=1,SUM(CQ$12:CQ16)=1,SUM(CQ$12:CQ16)=2),0,IF($C17+$ED16&gt;($ED$11*CQ$8),1,IF($C17+$D17+$E17+$F17+$ED16&gt;($ED$11*CQ$8),2,IF($C17+$D17+$E17+$F17+$G17+$ED16&gt;($ED$11*CQ$8),3,0))))</f>
        <v>0</v>
      </c>
      <c r="CR17" s="239">
        <f>IF(OR(SUMIF(CR$12:CR16,2,CR$12:CR16)=2,SUMIF(CR$12:CR16,1,CR$12:CR16)=1,SUM(CR$12:CR16)=1,SUM(CR$12:CR16)=2),0,IF($C17+$ED16&gt;($ED$11*CR$8),1,IF($C17+$D17+$E17+$F17+$ED16&gt;($ED$11*CR$8),2,IF($C17+$D17+$E17+$F17+$G17+$ED16&gt;($ED$11*CR$8),3,0))))</f>
        <v>0</v>
      </c>
      <c r="CS17" s="239">
        <f>IF(OR(SUMIF(CS$12:CS16,2,CS$12:CS16)=2,SUMIF(CS$12:CS16,1,CS$12:CS16)=1,SUM(CS$12:CS16)=1,SUM(CS$12:CS16)=2),0,IF($C17+$ED16&gt;($ED$11*CS$8),1,IF($C17+$D17+$E17+$F17+$ED16&gt;($ED$11*CS$8),2,IF($C17+$D17+$E17+$F17+$G17+$ED16&gt;($ED$11*CS$8),3,0))))</f>
        <v>0</v>
      </c>
      <c r="CT17" s="239">
        <f>IF(OR(SUMIF(CT$12:CT16,2,CT$12:CT16)=2,SUMIF(CT$12:CT16,1,CT$12:CT16)=1,SUM(CT$12:CT16)=1,SUM(CT$12:CT16)=2),0,IF($C17+$ED16&gt;($ED$11*CT$8),1,IF($C17+$D17+$E17+$F17+$ED16&gt;($ED$11*CT$8),2,IF($C17+$D17+$E17+$F17+$G17+$ED16&gt;($ED$11*CT$8),3,0))))</f>
        <v>0</v>
      </c>
      <c r="CU17" s="239">
        <f>IF(OR(SUMIF(CU$12:CU16,2,CU$12:CU16)=2,SUMIF(CU$12:CU16,1,CU$12:CU16)=1,SUM(CU$12:CU16)=1,SUM(CU$12:CU16)=2),0,IF($C17+$ED16&gt;($ED$11*CU$8),1,IF($C17+$D17+$E17+$F17+$ED16&gt;($ED$11*CU$8),2,IF($C17+$D17+$E17+$F17+$G17+$ED16&gt;($ED$11*CU$8),3,0))))</f>
        <v>0</v>
      </c>
      <c r="CV17" s="239">
        <f>IF(OR(SUMIF(CV$12:CV16,2,CV$12:CV16)=2,SUMIF(CV$12:CV16,1,CV$12:CV16)=1,SUM(CV$12:CV16)=1,SUM(CV$12:CV16)=2),0,IF($C17+$ED16&gt;($ED$11*CV$8),1,IF($C17+$D17+$E17+$F17+$ED16&gt;($ED$11*CV$8),2,IF($C17+$D17+$E17+$F17+$G17+$ED16&gt;($ED$11*CV$8),3,0))))</f>
        <v>0</v>
      </c>
      <c r="CW17" s="239">
        <f>IF(OR(SUMIF(CW$12:CW16,2,CW$12:CW16)=2,SUMIF(CW$12:CW16,1,CW$12:CW16)=1,SUM(CW$12:CW16)=1,SUM(CW$12:CW16)=2),0,IF($C17+$ED16&gt;($ED$11*CW$8),1,IF($C17+$D17+$E17+$F17+$ED16&gt;($ED$11*CW$8),2,IF($C17+$D17+$E17+$F17+$G17+$ED16&gt;($ED$11*CW$8),3,0))))</f>
        <v>0</v>
      </c>
      <c r="CX17" s="239">
        <f>IF(OR(SUMIF(CX$12:CX16,2,CX$12:CX16)=2,SUMIF(CX$12:CX16,1,CX$12:CX16)=1,SUM(CX$12:CX16)=1,SUM(CX$12:CX16)=2),0,IF($C17+$ED16&gt;($ED$11*CX$8),1,IF($C17+$D17+$E17+$F17+$ED16&gt;($ED$11*CX$8),2,IF($C17+$D17+$E17+$F17+$G17+$ED16&gt;($ED$11*CX$8),3,0))))</f>
        <v>0</v>
      </c>
      <c r="CY17" s="239">
        <f>IF(OR(SUMIF(CY$12:CY16,2,CY$12:CY16)=2,SUMIF(CY$12:CY16,1,CY$12:CY16)=1,SUM(CY$12:CY16)=1,SUM(CY$12:CY16)=2),0,IF($C17+$ED16&gt;($ED$11*CY$8),1,IF($C17+$D17+$E17+$F17+$ED16&gt;($ED$11*CY$8),2,IF($C17+$D17+$E17+$F17+$G17+$ED16&gt;($ED$11*CY$8),3,0))))</f>
        <v>0</v>
      </c>
      <c r="CZ17" s="239">
        <f>IF(OR(SUMIF(CZ$12:CZ16,2,CZ$12:CZ16)=2,SUMIF(CZ$12:CZ16,1,CZ$12:CZ16)=1,SUM(CZ$12:CZ16)=1,SUM(CZ$12:CZ16)=2),0,IF($C17+$ED16&gt;($ED$11*CZ$8),1,IF($C17+$D17+$E17+$F17+$ED16&gt;($ED$11*CZ$8),2,IF($C17+$D17+$E17+$F17+$G17+$ED16&gt;($ED$11*CZ$8),3,0))))</f>
        <v>0</v>
      </c>
      <c r="DA17" s="239">
        <f>IF(OR(SUMIF(DA$12:DA16,2,DA$12:DA16)=2,SUMIF(DA$12:DA16,1,DA$12:DA16)=1,SUM(DA$12:DA16)=1,SUM(DA$12:DA16)=2),0,IF($C17+$ED16&gt;($ED$11*DA$8),1,IF($C17+$D17+$E17+$F17+$ED16&gt;($ED$11*DA$8),2,IF($C17+$D17+$E17+$F17+$G17+$ED16&gt;($ED$11*DA$8),3,0))))</f>
        <v>0</v>
      </c>
      <c r="DB17" s="239">
        <f>IF(OR(SUMIF(DB$12:DB16,2,DB$12:DB16)=2,SUMIF(DB$12:DB16,1,DB$12:DB16)=1,SUM(DB$12:DB16)=1,SUM(DB$12:DB16)=2),0,IF($C17+$ED16&gt;($ED$11*DB$8),1,IF($C17+$D17+$E17+$F17+$ED16&gt;($ED$11*DB$8),2,IF($C17+$D17+$E17+$F17+$G17+$ED16&gt;($ED$11*DB$8),3,0))))</f>
        <v>0</v>
      </c>
      <c r="DC17" s="239">
        <f>IF(OR(SUMIF(DC$12:DC16,2,DC$12:DC16)=2,SUMIF(DC$12:DC16,1,DC$12:DC16)=1,SUM(DC$12:DC16)=1,SUM(DC$12:DC16)=2),0,IF($C17+$ED16&gt;($ED$11*DC$8),1,IF($C17+$D17+$E17+$F17+$ED16&gt;($ED$11*DC$8),2,IF($C17+$D17+$E17+$F17+$G17+$ED16&gt;($ED$11*DC$8),3,0))))</f>
        <v>0</v>
      </c>
      <c r="DD17" s="239">
        <f>IF(OR(SUMIF(DD$12:DD16,2,DD$12:DD16)=2,SUMIF(DD$12:DD16,1,DD$12:DD16)=1,SUM(DD$12:DD16)=1,SUM(DD$12:DD16)=2),0,IF($C17+$ED16&gt;($ED$11*DD$8),1,IF($C17+$D17+$E17+$F17+$ED16&gt;($ED$11*DD$8),2,IF($C17+$D17+$E17+$F17+$G17+$ED16&gt;($ED$11*DD$8),3,0))))</f>
        <v>0</v>
      </c>
      <c r="DE17" s="239">
        <f>IF(OR(SUMIF(DE$12:DE16,2,DE$12:DE16)=2,SUMIF(DE$12:DE16,1,DE$12:DE16)=1,SUM(DE$12:DE16)=1,SUM(DE$12:DE16)=2),0,IF($C17+$ED16&gt;($ED$11*DE$8),1,IF($C17+$D17+$E17+$F17+$ED16&gt;($ED$11*DE$8),2,IF($C17+$D17+$E17+$F17+$G17+$ED16&gt;($ED$11*DE$8),3,0))))</f>
        <v>0</v>
      </c>
      <c r="DF17" s="239">
        <f>IF(OR(SUMIF(DF$12:DF16,2,DF$12:DF16)=2,SUMIF(DF$12:DF16,1,DF$12:DF16)=1,SUM(DF$12:DF16)=1,SUM(DF$12:DF16)=2),0,IF($C17+$ED16&gt;($ED$11*DF$8),1,IF($C17+$D17+$E17+$F17+$ED16&gt;($ED$11*DF$8),2,IF($C17+$D17+$E17+$F17+$G17+$ED16&gt;($ED$11*DF$8),3,0))))</f>
        <v>0</v>
      </c>
      <c r="DG17" s="239">
        <f>IF(OR(SUMIF(DG$12:DG16,2,DG$12:DG16)=2,SUMIF(DG$12:DG16,1,DG$12:DG16)=1,SUM(DG$12:DG16)=1,SUM(DG$12:DG16)=2),0,IF($C17+$ED16&gt;($ED$11*DG$8),1,IF($C17+$D17+$E17+$F17+$ED16&gt;($ED$11*DG$8),2,IF($C17+$D17+$E17+$F17+$G17+$ED16&gt;($ED$11*DG$8),3,0))))</f>
        <v>0</v>
      </c>
      <c r="DH17" s="239">
        <f>IF(OR(SUMIF(DH$12:DH16,2,DH$12:DH16)=2,SUMIF(DH$12:DH16,1,DH$12:DH16)=1,SUM(DH$12:DH16)=1,SUM(DH$12:DH16)=2),0,IF($C17+$ED16&gt;($ED$11*DH$8),1,IF($C17+$D17+$E17+$F17+$ED16&gt;($ED$11*DH$8),2,IF($C17+$D17+$E17+$F17+$G17+$ED16&gt;($ED$11*DH$8),3,0))))</f>
        <v>0</v>
      </c>
      <c r="DI17" s="239">
        <f>IF(OR(SUMIF(DI$12:DI16,2,DI$12:DI16)=2,SUMIF(DI$12:DI16,1,DI$12:DI16)=1,SUM(DI$12:DI16)=1,SUM(DI$12:DI16)=2),0,IF($C17+$ED16&gt;($ED$11*DI$8),1,IF($C17+$D17+$E17+$F17+$ED16&gt;($ED$11*DI$8),2,IF($C17+$D17+$E17+$F17+$G17+$ED16&gt;($ED$11*DI$8),3,0))))</f>
        <v>0</v>
      </c>
      <c r="DJ17" s="239">
        <f>IF(OR(SUMIF(DJ$12:DJ16,2,DJ$12:DJ16)=2,SUMIF(DJ$12:DJ16,1,DJ$12:DJ16)=1,SUM(DJ$12:DJ16)=1,SUM(DJ$12:DJ16)=2),0,IF($C17+$ED16&gt;($ED$11*DJ$8),1,IF($C17+$D17+$E17+$F17+$ED16&gt;($ED$11*DJ$8),2,IF($C17+$D17+$E17+$F17+$G17+$ED16&gt;($ED$11*DJ$8),3,0))))</f>
        <v>0</v>
      </c>
      <c r="DK17" s="239">
        <f>IF(OR(SUMIF(DK$12:DK16,2,DK$12:DK16)=2,SUMIF(DK$12:DK16,1,DK$12:DK16)=1,SUM(DK$12:DK16)=1,SUM(DK$12:DK16)=2),0,IF($C17+$ED16&gt;($ED$11*DK$8),1,IF($C17+$D17+$E17+$F17+$ED16&gt;($ED$11*DK$8),2,IF($C17+$D17+$E17+$F17+$G17+$ED16&gt;($ED$11*DK$8),3,0))))</f>
        <v>0</v>
      </c>
      <c r="DL17" s="239">
        <f>IF(OR(SUMIF(DL$12:DL16,2,DL$12:DL16)=2,SUMIF(DL$12:DL16,1,DL$12:DL16)=1,SUM(DL$12:DL16)=1,SUM(DL$12:DL16)=2),0,IF($C17+$ED16&gt;($ED$11*DL$8),1,IF($C17+$D17+$E17+$F17+$ED16&gt;($ED$11*DL$8),2,IF($C17+$D17+$E17+$F17+$G17+$ED16&gt;($ED$11*DL$8),3,0))))</f>
        <v>0</v>
      </c>
      <c r="DM17" s="239">
        <f>IF(OR(SUMIF(DM$12:DM16,2,DM$12:DM16)=2,SUMIF(DM$12:DM16,1,DM$12:DM16)=1,SUM(DM$12:DM16)=1,SUM(DM$12:DM16)=2),0,IF($C17+$ED16&gt;($ED$11*DM$8),1,IF($C17+$D17+$E17+$F17+$ED16&gt;($ED$11*DM$8),2,IF($C17+$D17+$E17+$F17+$G17+$ED16&gt;($ED$11*DM$8),3,0))))</f>
        <v>0</v>
      </c>
      <c r="DN17" s="239">
        <f>IF(OR(SUMIF(DN$12:DN16,2,DN$12:DN16)=2,SUMIF(DN$12:DN16,1,DN$12:DN16)=1,SUM(DN$12:DN16)=1,SUM(DN$12:DN16)=2),0,IF($C17+$ED16&gt;($ED$11*DN$8),1,IF($C17+$D17+$E17+$F17+$ED16&gt;($ED$11*DN$8),2,IF($C17+$D17+$E17+$F17+$G17+$ED16&gt;($ED$11*DN$8),3,0))))</f>
        <v>0</v>
      </c>
      <c r="DO17" s="239">
        <f>IF(OR(SUMIF(DO$12:DO16,2,DO$12:DO16)=2,SUMIF(DO$12:DO16,1,DO$12:DO16)=1,SUM(DO$12:DO16)=1,SUM(DO$12:DO16)=2),0,IF($C17+$ED16&gt;($ED$11*DO$8),1,IF($C17+$D17+$E17+$F17+$ED16&gt;($ED$11*DO$8),2,IF($C17+$D17+$E17+$F17+$G17+$ED16&gt;($ED$11*DO$8),3,0))))</f>
        <v>0</v>
      </c>
      <c r="DP17" s="239">
        <f>IF(OR(SUMIF(DP$12:DP16,2,DP$12:DP16)=2,SUMIF(DP$12:DP16,1,DP$12:DP16)=1,SUM(DP$12:DP16)=1,SUM(DP$12:DP16)=2),0,IF($C17+$ED16&gt;($ED$11*DP$8),1,IF($C17+$D17+$E17+$F17+$ED16&gt;($ED$11*DP$8),2,IF($C17+$D17+$E17+$F17+$G17+$ED16&gt;($ED$11*DP$8),3,0))))</f>
        <v>0</v>
      </c>
      <c r="DQ17" s="239">
        <f>IF(OR(SUMIF(DQ$12:DQ16,2,DQ$12:DQ16)=2,SUMIF(DQ$12:DQ16,1,DQ$12:DQ16)=1,SUM(DQ$12:DQ16)=1,SUM(DQ$12:DQ16)=2),0,IF($C17+$ED16&gt;($ED$11*DQ$8),1,IF($C17+$D17+$E17+$F17+$ED16&gt;($ED$11*DQ$8),2,IF($C17+$D17+$E17+$F17+$G17+$ED16&gt;($ED$11*DQ$8),3,0))))</f>
        <v>0</v>
      </c>
      <c r="DR17" s="239">
        <f>IF(OR(SUMIF(DR$12:DR16,2,DR$12:DR16)=2,SUMIF(DR$12:DR16,1,DR$12:DR16)=1,SUM(DR$12:DR16)=1,SUM(DR$12:DR16)=2),0,IF($C17+$ED16&gt;($ED$11*DR$8),1,IF($C17+$D17+$E17+$F17+$ED16&gt;($ED$11*DR$8),2,IF($C17+$D17+$E17+$F17+$G17+$ED16&gt;($ED$11*DR$8),3,0))))</f>
        <v>0</v>
      </c>
      <c r="DS17" s="239">
        <f>IF(OR(SUMIF(DS$12:DS16,2,DS$12:DS16)=2,SUMIF(DS$12:DS16,1,DS$12:DS16)=1,SUM(DS$12:DS16)=1,SUM(DS$12:DS16)=2),0,IF($C17+$ED16&gt;($ED$11*DS$8),1,IF($C17+$D17+$E17+$F17+$ED16&gt;($ED$11*DS$8),2,IF($C17+$D17+$E17+$F17+$G17+$ED16&gt;($ED$11*DS$8),3,0))))</f>
        <v>0</v>
      </c>
      <c r="DT17" s="239">
        <f>IF(OR(SUMIF(DT$12:DT16,2,DT$12:DT16)=2,SUMIF(DT$12:DT16,1,DT$12:DT16)=1,SUM(DT$12:DT16)=1,SUM(DT$12:DT16)=2),0,IF($C17+$ED16&gt;($ED$11*DT$8),1,IF($C17+$D17+$E17+$F17+$ED16&gt;($ED$11*DT$8),2,IF($C17+$D17+$E17+$F17+$G17+$ED16&gt;($ED$11*DT$8),3,0))))</f>
        <v>0</v>
      </c>
      <c r="DU17" s="239">
        <f>IF(OR(SUMIF(DU$12:DU16,2,DU$12:DU16)=2,SUMIF(DU$12:DU16,1,DU$12:DU16)=1,SUM(DU$12:DU16)=1,SUM(DU$12:DU16)=2),0,IF($C17+$ED16&gt;($ED$11*DU$8),1,IF($C17+$D17+$E17+$F17+$ED16&gt;($ED$11*DU$8),2,IF($C17+$D17+$E17+$F17+$G17+$ED16&gt;($ED$11*DU$8),3,0))))</f>
        <v>0</v>
      </c>
      <c r="DV17" s="239">
        <f>IF(OR(SUMIF(DV$12:DV16,2,DV$12:DV16)=2,SUMIF(DV$12:DV16,1,DV$12:DV16)=1,SUM(DV$12:DV16)=1,SUM(DV$12:DV16)=2),0,IF($C17+$ED16&gt;($ED$11*DV$8),1,IF($C17+$D17+$E17+$F17+$ED16&gt;($ED$11*DV$8),2,IF($C17+$D17+$E17+$F17+$G17+$ED16&gt;($ED$11*DV$8),3,0))))</f>
        <v>0</v>
      </c>
      <c r="DW17" s="239">
        <f>IF(OR(SUMIF(DW$12:DW16,2,DW$12:DW16)=2,SUMIF(DW$12:DW16,1,DW$12:DW16)=1,SUM(DW$12:DW16)=1,SUM(DW$12:DW16)=2),0,IF($C17+$ED16&gt;($ED$11*DW$8),1,IF($C17+$D17+$E17+$F17+$ED16&gt;($ED$11*DW$8),2,IF($C17+$D17+$E17+$F17+$G17+$ED16&gt;($ED$11*DW$8),3,0))))</f>
        <v>0</v>
      </c>
      <c r="DX17" s="239">
        <f>IF(OR(SUMIF(DX$12:DX16,2,DX$12:DX16)=2,SUMIF(DX$12:DX16,1,DX$12:DX16)=1,SUM(DX$12:DX16)=1,SUM(DX$12:DX16)=2),0,IF($C17+$ED16&gt;($ED$11*DX$8),1,IF($C17+$D17+$E17+$F17+$ED16&gt;($ED$11*DX$8),2,IF($C17+$D17+$E17+$F17+$G17+$ED16&gt;($ED$11*DX$8),3,0))))</f>
        <v>0</v>
      </c>
      <c r="DY17" s="239">
        <f>IF(OR(SUMIF(DY$12:DY16,2,DY$12:DY16)=2,SUMIF(DY$12:DY16,1,DY$12:DY16)=1,SUM(DY$12:DY16)=1,SUM(DY$12:DY16)=2),0,IF($C17+$ED16&gt;($ED$11*DY$8),1,IF($C17+$D17+$E17+$F17+$ED16&gt;($ED$11*DY$8),2,IF($C17+$D17+$E17+$F17+$G17+$ED16&gt;($ED$11*DY$8),3,0))))</f>
        <v>0</v>
      </c>
      <c r="DZ17" s="239">
        <f>IF(OR(SUMIF(DZ$12:DZ16,2,DZ$12:DZ16)=2,SUMIF(DZ$12:DZ16,1,DZ$12:DZ16)=1,SUM(DZ$12:DZ16)=1,SUM(DZ$12:DZ16)=2),0,IF($C17+$ED16&gt;($ED$11*DZ$8),1,IF($C17+$D17+$E17+$F17+$ED16&gt;($ED$11*DZ$8),2,IF($C17+$D17+$E17+$F17+$G17+$ED16&gt;($ED$11*DZ$8),3,0))))</f>
        <v>0</v>
      </c>
      <c r="EA17" s="239">
        <f>IF(OR(SUMIF(EA$12:EA16,2,EA$12:EA16)=2,SUMIF(EA$12:EA16,1,EA$12:EA16)=1,SUM(EA$12:EA16)=1,SUM(EA$12:EA16)=2),0,IF($C17+$ED16&gt;($ED$11*EA$8),1,IF($C17+$D17+$E17+$F17+$ED16&gt;($ED$11*EA$8),2,IF($C17+$D17+$E17+$F17+$G17+$ED16&gt;($ED$11*EA$8),3,0))))</f>
        <v>0</v>
      </c>
      <c r="EB17" s="239">
        <f>IF(OR(SUMIF(EB$12:EB16,2,EB$12:EB16)=2,SUMIF(EB$12:EB16,1,EB$12:EB16)=1,SUM(EB$12:EB16)=1,SUM(EB$12:EB16)=2),0,IF($C17+$ED16&gt;($ED$11*EB$8),1,IF($C17+$D17+$E17+$F17+$ED16&gt;($ED$11*EB$8),2,IF($C17+$D17+$E17+$F17+$G17+$ED16&gt;($ED$11*EB$8),3,0))))</f>
        <v>0</v>
      </c>
      <c r="EC17" s="239">
        <f>IF(OR(SUMIF(EC$12:EC16,2,EC$12:EC16)=2,SUMIF(EC$12:EC16,1,EC$12:EC16)=1,SUM(EC$12:EC16)=1,SUM(EC$12:EC16)=2),0,IF($C17+$ED16&gt;($ED$11*EC$8),1,IF($C17+$D17+$E17+$F17+$ED16&gt;($ED$11*EC$8),2,IF($C17+$D17+$E17+$F17+$G17+$ED16&gt;($ED$11*EC$8),3,0))))</f>
        <v>0</v>
      </c>
      <c r="ED17" s="197">
        <f>SUM($C$12:$F17)</f>
        <v>0</v>
      </c>
    </row>
    <row r="18" spans="1:134" ht="14.1" customHeight="1">
      <c r="A18" s="236">
        <v>7</v>
      </c>
      <c r="B18" s="265" t="s">
        <v>41</v>
      </c>
      <c r="C18" s="237">
        <v>0</v>
      </c>
      <c r="D18" s="237">
        <v>0</v>
      </c>
      <c r="E18" s="237">
        <v>0</v>
      </c>
      <c r="F18" s="237">
        <v>0</v>
      </c>
      <c r="G18" s="237">
        <v>0</v>
      </c>
      <c r="H18" s="239">
        <f>IF(OR(SUMIF(H$12:H17,2,H$12:H17)=2,SUMIF(H$12:H17,1,H$12:H17)=1,SUM(H$12:H17)=1,SUM(H$12:H17)=2),0,IF($C18+$ED17&gt;($ED$11*H$8),1,IF($C18+$D18+$E18+$F18+$ED17&gt;($ED$11*H$8),2,IF($C18+$D18+$E18+$F18+$G18+$ED17&gt;($ED$11*H$8),3,0))))</f>
        <v>0</v>
      </c>
      <c r="I18" s="239">
        <f>IF(OR(SUMIF(I$12:I17,2,I$12:I17)=2,SUMIF(I$12:I17,1,I$12:I17)=1,SUM(I$12:I17)=1,SUM(I$12:I17)=2),0,IF($C18+$ED17&gt;($ED$11*I$8),1,IF($C18+$D18+$E18+$F18+$ED17&gt;($ED$11*I$8),2,IF($C18+$D18+$E18+$F18+$G18+$ED17&gt;($ED$11*I$8),3,0))))</f>
        <v>0</v>
      </c>
      <c r="J18" s="239">
        <f>IF(OR(SUMIF(J$12:J17,2,J$12:J17)=2,SUMIF(J$12:J17,1,J$12:J17)=1,SUM(J$12:J17)=1,SUM(J$12:J17)=2),0,IF($C18+$ED17&gt;($ED$11*J$8),1,IF($C18+$D18+$E18+$F18+$ED17&gt;($ED$11*J$8),2,IF($C18+$D18+$E18+$F18+$G18+$ED17&gt;($ED$11*J$8),3,0))))</f>
        <v>0</v>
      </c>
      <c r="K18" s="239">
        <f>IF(OR(SUMIF(K$12:K17,2,K$12:K17)=2,SUMIF(K$12:K17,1,K$12:K17)=1,SUM(K$12:K17)=1,SUM(K$12:K17)=2),0,IF($C18+$ED17&gt;($ED$11*K$8),1,IF($C18+$D18+$E18+$F18+$ED17&gt;($ED$11*K$8),2,IF($C18+$D18+$E18+$F18+$G18+$ED17&gt;($ED$11*K$8),3,0))))</f>
        <v>0</v>
      </c>
      <c r="L18" s="239">
        <f>IF(OR(SUMIF(L$12:L17,2,L$12:L17)=2,SUMIF(L$12:L17,1,L$12:L17)=1,SUM(L$12:L17)=1,SUM(L$12:L17)=2),0,IF($C18+$ED17&gt;($ED$11*L$8),1,IF($C18+$D18+$E18+$F18+$ED17&gt;($ED$11*L$8),2,IF($C18+$D18+$E18+$F18+$G18+$ED17&gt;($ED$11*L$8),3,0))))</f>
        <v>0</v>
      </c>
      <c r="M18" s="239">
        <f>IF(OR(SUMIF(M$12:M17,2,M$12:M17)=2,SUMIF(M$12:M17,1,M$12:M17)=1,SUM(M$12:M17)=1,SUM(M$12:M17)=2),0,IF($C18+$ED17&gt;($ED$11*M$8),1,IF($C18+$D18+$E18+$F18+$ED17&gt;($ED$11*M$8),2,IF($C18+$D18+$E18+$F18+$G18+$ED17&gt;($ED$11*M$8),3,0))))</f>
        <v>0</v>
      </c>
      <c r="N18" s="239">
        <f>IF(OR(SUMIF(N$12:N17,2,N$12:N17)=2,SUMIF(N$12:N17,1,N$12:N17)=1,SUM(N$12:N17)=1,SUM(N$12:N17)=2),0,IF($C18+$ED17&gt;($ED$11*N$8),1,IF($C18+$D18+$E18+$F18+$ED17&gt;($ED$11*N$8),2,IF($C18+$D18+$E18+$F18+$G18+$ED17&gt;($ED$11*N$8),3,0))))</f>
        <v>0</v>
      </c>
      <c r="O18" s="239">
        <f>IF(OR(SUMIF(O$12:O17,2,O$12:O17)=2,SUMIF(O$12:O17,1,O$12:O17)=1,SUM(O$12:O17)=1,SUM(O$12:O17)=2),0,IF($C18+$ED17&gt;($ED$11*O$8),1,IF($C18+$D18+$E18+$F18+$ED17&gt;($ED$11*O$8),2,IF($C18+$D18+$E18+$F18+$G18+$ED17&gt;($ED$11*O$8),3,0))))</f>
        <v>0</v>
      </c>
      <c r="P18" s="239">
        <f>IF(OR(SUMIF(P$12:P17,2,P$12:P17)=2,SUMIF(P$12:P17,1,P$12:P17)=1,SUM(P$12:P17)=1,SUM(P$12:P17)=2),0,IF($C18+$ED17&gt;($ED$11*P$8),1,IF($C18+$D18+$E18+$F18+$ED17&gt;($ED$11*P$8),2,IF($C18+$D18+$E18+$F18+$G18+$ED17&gt;($ED$11*P$8),3,0))))</f>
        <v>0</v>
      </c>
      <c r="Q18" s="239">
        <f>IF(OR(SUMIF(Q$12:Q17,2,Q$12:Q17)=2,SUMIF(Q$12:Q17,1,Q$12:Q17)=1,SUM(Q$12:Q17)=1,SUM(Q$12:Q17)=2),0,IF($C18+$ED17&gt;($ED$11*Q$8),1,IF($C18+$D18+$E18+$F18+$ED17&gt;($ED$11*Q$8),2,IF($C18+$D18+$E18+$F18+$G18+$ED17&gt;($ED$11*Q$8),3,0))))</f>
        <v>0</v>
      </c>
      <c r="R18" s="239">
        <f>IF(OR(SUMIF(R$12:R17,2,R$12:R17)=2,SUMIF(R$12:R17,1,R$12:R17)=1,SUM(R$12:R17)=1,SUM(R$12:R17)=2),0,IF($C18+$ED17&gt;($ED$11*R$8),1,IF($C18+$D18+$E18+$F18+$ED17&gt;($ED$11*R$8),2,IF($C18+$D18+$E18+$F18+$G18+$ED17&gt;($ED$11*R$8),3,0))))</f>
        <v>0</v>
      </c>
      <c r="S18" s="239">
        <f>IF(OR(SUMIF(S$12:S17,2,S$12:S17)=2,SUMIF(S$12:S17,1,S$12:S17)=1,SUM(S$12:S17)=1,SUM(S$12:S17)=2),0,IF($C18+$ED17&gt;($ED$11*S$8),1,IF($C18+$D18+$E18+$F18+$ED17&gt;($ED$11*S$8),2,IF($C18+$D18+$E18+$F18+$G18+$ED17&gt;($ED$11*S$8),3,0))))</f>
        <v>0</v>
      </c>
      <c r="T18" s="239">
        <f>IF(OR(SUMIF(T$12:T17,2,T$12:T17)=2,SUMIF(T$12:T17,1,T$12:T17)=1,SUM(T$12:T17)=1,SUM(T$12:T17)=2),0,IF($C18+$ED17&gt;($ED$11*T$8),1,IF($C18+$D18+$E18+$F18+$ED17&gt;($ED$11*T$8),2,IF($C18+$D18+$E18+$F18+$G18+$ED17&gt;($ED$11*T$8),3,0))))</f>
        <v>0</v>
      </c>
      <c r="U18" s="239">
        <f>IF(OR(SUMIF(U$12:U17,2,U$12:U17)=2,SUMIF(U$12:U17,1,U$12:U17)=1,SUM(U$12:U17)=1,SUM(U$12:U17)=2),0,IF($C18+$ED17&gt;($ED$11*U$8),1,IF($C18+$D18+$E18+$F18+$ED17&gt;($ED$11*U$8),2,IF($C18+$D18+$E18+$F18+$G18+$ED17&gt;($ED$11*U$8),3,0))))</f>
        <v>0</v>
      </c>
      <c r="V18" s="239">
        <f>IF(OR(SUMIF(V$12:V17,2,V$12:V17)=2,SUMIF(V$12:V17,1,V$12:V17)=1,SUM(V$12:V17)=1,SUM(V$12:V17)=2),0,IF($C18+$ED17&gt;($ED$11*V$8),1,IF($C18+$D18+$E18+$F18+$ED17&gt;($ED$11*V$8),2,IF($C18+$D18+$E18+$F18+$G18+$ED17&gt;($ED$11*V$8),3,0))))</f>
        <v>0</v>
      </c>
      <c r="W18" s="239">
        <f>IF(OR(SUMIF(W$12:W17,2,W$12:W17)=2,SUMIF(W$12:W17,1,W$12:W17)=1,SUM(W$12:W17)=1,SUM(W$12:W17)=2),0,IF($C18+$ED17&gt;($ED$11*W$8),1,IF($C18+$D18+$E18+$F18+$ED17&gt;($ED$11*W$8),2,IF($C18+$D18+$E18+$F18+$G18+$ED17&gt;($ED$11*W$8),3,0))))</f>
        <v>0</v>
      </c>
      <c r="X18" s="239">
        <f>IF(OR(SUMIF(X$12:X17,2,X$12:X17)=2,SUMIF(X$12:X17,1,X$12:X17)=1,SUM(X$12:X17)=1,SUM(X$12:X17)=2),0,IF($C18+$ED17&gt;($ED$11*X$8),1,IF($C18+$D18+$E18+$F18+$ED17&gt;($ED$11*X$8),2,IF($C18+$D18+$E18+$F18+$G18+$ED17&gt;($ED$11*X$8),3,0))))</f>
        <v>0</v>
      </c>
      <c r="Y18" s="239">
        <f>IF(OR(SUMIF(Y$12:Y17,2,Y$12:Y17)=2,SUMIF(Y$12:Y17,1,Y$12:Y17)=1,SUM(Y$12:Y17)=1,SUM(Y$12:Y17)=2),0,IF($C18+$ED17&gt;($ED$11*Y$8),1,IF($C18+$D18+$E18+$F18+$ED17&gt;($ED$11*Y$8),2,IF($C18+$D18+$E18+$F18+$G18+$ED17&gt;($ED$11*Y$8),3,0))))</f>
        <v>0</v>
      </c>
      <c r="Z18" s="239">
        <f>IF(OR(SUMIF(Z$12:Z17,2,Z$12:Z17)=2,SUMIF(Z$12:Z17,1,Z$12:Z17)=1,SUM(Z$12:Z17)=1,SUM(Z$12:Z17)=2),0,IF($C18+$ED17&gt;($ED$11*Z$8),1,IF($C18+$D18+$E18+$F18+$ED17&gt;($ED$11*Z$8),2,IF($C18+$D18+$E18+$F18+$G18+$ED17&gt;($ED$11*Z$8),3,0))))</f>
        <v>0</v>
      </c>
      <c r="AA18" s="239">
        <f>IF(OR(SUMIF(AA$12:AA17,2,AA$12:AA17)=2,SUMIF(AA$12:AA17,1,AA$12:AA17)=1,SUM(AA$12:AA17)=1,SUM(AA$12:AA17)=2),0,IF($C18+$ED17&gt;($ED$11*AA$8),1,IF($C18+$D18+$E18+$F18+$ED17&gt;($ED$11*AA$8),2,IF($C18+$D18+$E18+$F18+$G18+$ED17&gt;($ED$11*AA$8),3,0))))</f>
        <v>0</v>
      </c>
      <c r="AB18" s="239">
        <f>IF(OR(SUMIF(AB$12:AB17,2,AB$12:AB17)=2,SUMIF(AB$12:AB17,1,AB$12:AB17)=1,SUM(AB$12:AB17)=1,SUM(AB$12:AB17)=2),0,IF($C18+$ED17&gt;($ED$11*AB$8),1,IF($C18+$D18+$E18+$F18+$ED17&gt;($ED$11*AB$8),2,IF($C18+$D18+$E18+$F18+$G18+$ED17&gt;($ED$11*AB$8),3,0))))</f>
        <v>0</v>
      </c>
      <c r="AC18" s="239">
        <f>IF(OR(SUMIF(AC$12:AC17,2,AC$12:AC17)=2,SUMIF(AC$12:AC17,1,AC$12:AC17)=1,SUM(AC$12:AC17)=1,SUM(AC$12:AC17)=2),0,IF($C18+$ED17&gt;($ED$11*AC$8),1,IF($C18+$D18+$E18+$F18+$ED17&gt;($ED$11*AC$8),2,IF($C18+$D18+$E18+$F18+$G18+$ED17&gt;($ED$11*AC$8),3,0))))</f>
        <v>0</v>
      </c>
      <c r="AD18" s="239">
        <f>IF(OR(SUMIF(AD$12:AD17,2,AD$12:AD17)=2,SUMIF(AD$12:AD17,1,AD$12:AD17)=1,SUM(AD$12:AD17)=1,SUM(AD$12:AD17)=2),0,IF($C18+$ED17&gt;($ED$11*AD$8),1,IF($C18+$D18+$E18+$F18+$ED17&gt;($ED$11*AD$8),2,IF($C18+$D18+$E18+$F18+$G18+$ED17&gt;($ED$11*AD$8),3,0))))</f>
        <v>0</v>
      </c>
      <c r="AE18" s="239">
        <f>IF(OR(SUMIF(AE$12:AE17,2,AE$12:AE17)=2,SUMIF(AE$12:AE17,1,AE$12:AE17)=1,SUM(AE$12:AE17)=1,SUM(AE$12:AE17)=2),0,IF($C18+$ED17&gt;($ED$11*AE$8),1,IF($C18+$D18+$E18+$F18+$ED17&gt;($ED$11*AE$8),2,IF($C18+$D18+$E18+$F18+$G18+$ED17&gt;($ED$11*AE$8),3,0))))</f>
        <v>0</v>
      </c>
      <c r="AF18" s="239">
        <f>IF(OR(SUMIF(AF$12:AF17,2,AF$12:AF17)=2,SUMIF(AF$12:AF17,1,AF$12:AF17)=1,SUM(AF$12:AF17)=1,SUM(AF$12:AF17)=2),0,IF($C18+$ED17&gt;($ED$11*AF$8),1,IF($C18+$D18+$E18+$F18+$ED17&gt;($ED$11*AF$8),2,IF($C18+$D18+$E18+$F18+$G18+$ED17&gt;($ED$11*AF$8),3,0))))</f>
        <v>0</v>
      </c>
      <c r="AG18" s="239">
        <f>IF(OR(SUMIF(AG$12:AG17,2,AG$12:AG17)=2,SUMIF(AG$12:AG17,1,AG$12:AG17)=1,SUM(AG$12:AG17)=1,SUM(AG$12:AG17)=2),0,IF($C18+$ED17&gt;($ED$11*AG$8),1,IF($C18+$D18+$E18+$F18+$ED17&gt;($ED$11*AG$8),2,IF($C18+$D18+$E18+$F18+$G18+$ED17&gt;($ED$11*AG$8),3,0))))</f>
        <v>0</v>
      </c>
      <c r="AH18" s="239">
        <f>IF(OR(SUMIF(AH$12:AH17,2,AH$12:AH17)=2,SUMIF(AH$12:AH17,1,AH$12:AH17)=1,SUM(AH$12:AH17)=1,SUM(AH$12:AH17)=2),0,IF($C18+$ED17&gt;($ED$11*AH$8),1,IF($C18+$D18+$E18+$F18+$ED17&gt;($ED$11*AH$8),2,IF($C18+$D18+$E18+$F18+$G18+$ED17&gt;($ED$11*AH$8),3,0))))</f>
        <v>0</v>
      </c>
      <c r="AI18" s="239">
        <f>IF(OR(SUMIF(AI$12:AI17,2,AI$12:AI17)=2,SUMIF(AI$12:AI17,1,AI$12:AI17)=1,SUM(AI$12:AI17)=1,SUM(AI$12:AI17)=2),0,IF($C18+$ED17&gt;($ED$11*AI$8),1,IF($C18+$D18+$E18+$F18+$ED17&gt;($ED$11*AI$8),2,IF($C18+$D18+$E18+$F18+$G18+$ED17&gt;($ED$11*AI$8),3,0))))</f>
        <v>0</v>
      </c>
      <c r="AJ18" s="239">
        <f>IF(OR(SUMIF(AJ$12:AJ17,2,AJ$12:AJ17)=2,SUMIF(AJ$12:AJ17,1,AJ$12:AJ17)=1,SUM(AJ$12:AJ17)=1,SUM(AJ$12:AJ17)=2),0,IF($C18+$ED17&gt;($ED$11*AJ$8),1,IF($C18+$D18+$E18+$F18+$ED17&gt;($ED$11*AJ$8),2,IF($C18+$D18+$E18+$F18+$G18+$ED17&gt;($ED$11*AJ$8),3,0))))</f>
        <v>0</v>
      </c>
      <c r="AK18" s="239">
        <f>IF(OR(SUMIF(AK$12:AK17,2,AK$12:AK17)=2,SUMIF(AK$12:AK17,1,AK$12:AK17)=1,SUM(AK$12:AK17)=1,SUM(AK$12:AK17)=2),0,IF($C18+$ED17&gt;($ED$11*AK$8),1,IF($C18+$D18+$E18+$F18+$ED17&gt;($ED$11*AK$8),2,IF($C18+$D18+$E18+$F18+$G18+$ED17&gt;($ED$11*AK$8),3,0))))</f>
        <v>0</v>
      </c>
      <c r="AL18" s="239">
        <f>IF(OR(SUMIF(AL$12:AL17,2,AL$12:AL17)=2,SUMIF(AL$12:AL17,1,AL$12:AL17)=1,SUM(AL$12:AL17)=1,SUM(AL$12:AL17)=2),0,IF($C18+$ED17&gt;($ED$11*AL$8),1,IF($C18+$D18+$E18+$F18+$ED17&gt;($ED$11*AL$8),2,IF($C18+$D18+$E18+$F18+$G18+$ED17&gt;($ED$11*AL$8),3,0))))</f>
        <v>0</v>
      </c>
      <c r="AM18" s="239">
        <f>IF(OR(SUMIF(AM$12:AM17,2,AM$12:AM17)=2,SUMIF(AM$12:AM17,1,AM$12:AM17)=1,SUM(AM$12:AM17)=1,SUM(AM$12:AM17)=2),0,IF($C18+$ED17&gt;($ED$11*AM$8),1,IF($C18+$D18+$E18+$F18+$ED17&gt;($ED$11*AM$8),2,IF($C18+$D18+$E18+$F18+$G18+$ED17&gt;($ED$11*AM$8),3,0))))</f>
        <v>0</v>
      </c>
      <c r="AN18" s="239">
        <f>IF(OR(SUMIF(AN$12:AN17,2,AN$12:AN17)=2,SUMIF(AN$12:AN17,1,AN$12:AN17)=1,SUM(AN$12:AN17)=1,SUM(AN$12:AN17)=2),0,IF($C18+$ED17&gt;($ED$11*AN$8),1,IF($C18+$D18+$E18+$F18+$ED17&gt;($ED$11*AN$8),2,IF($C18+$D18+$E18+$F18+$G18+$ED17&gt;($ED$11*AN$8),3,0))))</f>
        <v>0</v>
      </c>
      <c r="AO18" s="239">
        <f>IF(OR(SUMIF(AO$12:AO17,2,AO$12:AO17)=2,SUMIF(AO$12:AO17,1,AO$12:AO17)=1,SUM(AO$12:AO17)=1,SUM(AO$12:AO17)=2),0,IF($C18+$ED17&gt;($ED$11*AO$8),1,IF($C18+$D18+$E18+$F18+$ED17&gt;($ED$11*AO$8),2,IF($C18+$D18+$E18+$F18+$G18+$ED17&gt;($ED$11*AO$8),3,0))))</f>
        <v>0</v>
      </c>
      <c r="AP18" s="239">
        <f>IF(OR(SUMIF(AP$12:AP17,2,AP$12:AP17)=2,SUMIF(AP$12:AP17,1,AP$12:AP17)=1,SUM(AP$12:AP17)=1,SUM(AP$12:AP17)=2),0,IF($C18+$ED17&gt;($ED$11*AP$8),1,IF($C18+$D18+$E18+$F18+$ED17&gt;($ED$11*AP$8),2,IF($C18+$D18+$E18+$F18+$G18+$ED17&gt;($ED$11*AP$8),3,0))))</f>
        <v>0</v>
      </c>
      <c r="AQ18" s="239">
        <f>IF(OR(SUMIF(AQ$12:AQ17,2,AQ$12:AQ17)=2,SUMIF(AQ$12:AQ17,1,AQ$12:AQ17)=1,SUM(AQ$12:AQ17)=1,SUM(AQ$12:AQ17)=2),0,IF($C18+$ED17&gt;($ED$11*AQ$8),1,IF($C18+$D18+$E18+$F18+$ED17&gt;($ED$11*AQ$8),2,IF($C18+$D18+$E18+$F18+$G18+$ED17&gt;($ED$11*AQ$8),3,0))))</f>
        <v>0</v>
      </c>
      <c r="AR18" s="239">
        <f>IF(OR(SUMIF(AR$12:AR17,2,AR$12:AR17)=2,SUMIF(AR$12:AR17,1,AR$12:AR17)=1,SUM(AR$12:AR17)=1,SUM(AR$12:AR17)=2),0,IF($C18+$ED17&gt;($ED$11*AR$8),1,IF($C18+$D18+$E18+$F18+$ED17&gt;($ED$11*AR$8),2,IF($C18+$D18+$E18+$F18+$G18+$ED17&gt;($ED$11*AR$8),3,0))))</f>
        <v>0</v>
      </c>
      <c r="AS18" s="239">
        <f>IF(OR(SUMIF(AS$12:AS17,2,AS$12:AS17)=2,SUMIF(AS$12:AS17,1,AS$12:AS17)=1,SUM(AS$12:AS17)=1,SUM(AS$12:AS17)=2),0,IF($C18+$ED17&gt;($ED$11*AS$8),1,IF($C18+$D18+$E18+$F18+$ED17&gt;($ED$11*AS$8),2,IF($C18+$D18+$E18+$F18+$G18+$ED17&gt;($ED$11*AS$8),3,0))))</f>
        <v>0</v>
      </c>
      <c r="AT18" s="239">
        <f>IF(OR(SUMIF(AT$12:AT17,2,AT$12:AT17)=2,SUMIF(AT$12:AT17,1,AT$12:AT17)=1,SUM(AT$12:AT17)=1,SUM(AT$12:AT17)=2),0,IF($C18+$ED17&gt;($ED$11*AT$8),1,IF($C18+$D18+$E18+$F18+$ED17&gt;($ED$11*AT$8),2,IF($C18+$D18+$E18+$F18+$G18+$ED17&gt;($ED$11*AT$8),3,0))))</f>
        <v>0</v>
      </c>
      <c r="AU18" s="239">
        <f>IF(OR(SUMIF(AU$12:AU17,2,AU$12:AU17)=2,SUMIF(AU$12:AU17,1,AU$12:AU17)=1,SUM(AU$12:AU17)=1,SUM(AU$12:AU17)=2),0,IF($C18+$ED17&gt;($ED$11*AU$8),1,IF($C18+$D18+$E18+$F18+$ED17&gt;($ED$11*AU$8),2,IF($C18+$D18+$E18+$F18+$G18+$ED17&gt;($ED$11*AU$8),3,0))))</f>
        <v>0</v>
      </c>
      <c r="AV18" s="239">
        <f>IF(OR(SUMIF(AV$12:AV17,2,AV$12:AV17)=2,SUMIF(AV$12:AV17,1,AV$12:AV17)=1,SUM(AV$12:AV17)=1,SUM(AV$12:AV17)=2),0,IF($C18+$ED17&gt;($ED$11*AV$8),1,IF($C18+$D18+$E18+$F18+$ED17&gt;($ED$11*AV$8),2,IF($C18+$D18+$E18+$F18+$G18+$ED17&gt;($ED$11*AV$8),3,0))))</f>
        <v>0</v>
      </c>
      <c r="AW18" s="239">
        <f>IF(OR(SUMIF(AW$12:AW17,2,AW$12:AW17)=2,SUMIF(AW$12:AW17,1,AW$12:AW17)=1,SUM(AW$12:AW17)=1,SUM(AW$12:AW17)=2),0,IF($C18+$ED17&gt;($ED$11*AW$8),1,IF($C18+$D18+$E18+$F18+$ED17&gt;($ED$11*AW$8),2,IF($C18+$D18+$E18+$F18+$G18+$ED17&gt;($ED$11*AW$8),3,0))))</f>
        <v>0</v>
      </c>
      <c r="AX18" s="239">
        <f>IF(OR(SUMIF(AX$12:AX17,2,AX$12:AX17)=2,SUMIF(AX$12:AX17,1,AX$12:AX17)=1,SUM(AX$12:AX17)=1,SUM(AX$12:AX17)=2),0,IF($C18+$ED17&gt;($ED$11*AX$8),1,IF($C18+$D18+$E18+$F18+$ED17&gt;($ED$11*AX$8),2,IF($C18+$D18+$E18+$F18+$G18+$ED17&gt;($ED$11*AX$8),3,0))))</f>
        <v>0</v>
      </c>
      <c r="AY18" s="239">
        <f>IF(OR(SUMIF(AY$12:AY17,2,AY$12:AY17)=2,SUMIF(AY$12:AY17,1,AY$12:AY17)=1,SUM(AY$12:AY17)=1,SUM(AY$12:AY17)=2),0,IF($C18+$ED17&gt;($ED$11*AY$8),1,IF($C18+$D18+$E18+$F18+$ED17&gt;($ED$11*AY$8),2,IF($C18+$D18+$E18+$F18+$G18+$ED17&gt;($ED$11*AY$8),3,0))))</f>
        <v>0</v>
      </c>
      <c r="AZ18" s="239">
        <f>IF(OR(SUMIF(AZ$12:AZ17,2,AZ$12:AZ17)=2,SUMIF(AZ$12:AZ17,1,AZ$12:AZ17)=1,SUM(AZ$12:AZ17)=1,SUM(AZ$12:AZ17)=2),0,IF($C18+$ED17&gt;($ED$11*AZ$8),1,IF($C18+$D18+$E18+$F18+$ED17&gt;($ED$11*AZ$8),2,IF($C18+$D18+$E18+$F18+$G18+$ED17&gt;($ED$11*AZ$8),3,0))))</f>
        <v>0</v>
      </c>
      <c r="BA18" s="239">
        <f>IF(OR(SUMIF(BA$12:BA17,2,BA$12:BA17)=2,SUMIF(BA$12:BA17,1,BA$12:BA17)=1,SUM(BA$12:BA17)=1,SUM(BA$12:BA17)=2),0,IF($C18+$ED17&gt;($ED$11*BA$8),1,IF($C18+$D18+$E18+$F18+$ED17&gt;($ED$11*BA$8),2,IF($C18+$D18+$E18+$F18+$G18+$ED17&gt;($ED$11*BA$8),3,0))))</f>
        <v>0</v>
      </c>
      <c r="BB18" s="239">
        <f>IF(OR(SUMIF(BB$12:BB17,2,BB$12:BB17)=2,SUMIF(BB$12:BB17,1,BB$12:BB17)=1,SUM(BB$12:BB17)=1,SUM(BB$12:BB17)=2),0,IF($C18+$ED17&gt;($ED$11*BB$8),1,IF($C18+$D18+$E18+$F18+$ED17&gt;($ED$11*BB$8),2,IF($C18+$D18+$E18+$F18+$G18+$ED17&gt;($ED$11*BB$8),3,0))))</f>
        <v>0</v>
      </c>
      <c r="BC18" s="239">
        <f>IF(OR(SUMIF(BC$12:BC17,2,BC$12:BC17)=2,SUMIF(BC$12:BC17,1,BC$12:BC17)=1,SUM(BC$12:BC17)=1,SUM(BC$12:BC17)=2),0,IF($C18+$ED17&gt;($ED$11*BC$8),1,IF($C18+$D18+$E18+$F18+$ED17&gt;($ED$11*BC$8),2,IF($C18+$D18+$E18+$F18+$G18+$ED17&gt;($ED$11*BC$8),3,0))))</f>
        <v>0</v>
      </c>
      <c r="BD18" s="239">
        <f>IF(OR(SUMIF(BD$12:BD17,2,BD$12:BD17)=2,SUMIF(BD$12:BD17,1,BD$12:BD17)=1,SUM(BD$12:BD17)=1,SUM(BD$12:BD17)=2),0,IF($C18+$ED17&gt;($ED$11*BD$8),1,IF($C18+$D18+$E18+$F18+$ED17&gt;($ED$11*BD$8),2,IF($C18+$D18+$E18+$F18+$G18+$ED17&gt;($ED$11*BD$8),3,0))))</f>
        <v>0</v>
      </c>
      <c r="BE18" s="239">
        <f>IF(OR(SUMIF(BE$12:BE17,2,BE$12:BE17)=2,SUMIF(BE$12:BE17,1,BE$12:BE17)=1,SUM(BE$12:BE17)=1,SUM(BE$12:BE17)=2),0,IF($C18+$ED17&gt;($ED$11*BE$8),1,IF($C18+$D18+$E18+$F18+$ED17&gt;($ED$11*BE$8),2,IF($C18+$D18+$E18+$F18+$G18+$ED17&gt;($ED$11*BE$8),3,0))))</f>
        <v>0</v>
      </c>
      <c r="BF18" s="239">
        <f>IF(OR(SUMIF(BF$12:BF17,2,BF$12:BF17)=2,SUMIF(BF$12:BF17,1,BF$12:BF17)=1,SUM(BF$12:BF17)=1,SUM(BF$12:BF17)=2),0,IF($C18+$ED17&gt;($ED$11*BF$8),1,IF($C18+$D18+$E18+$F18+$ED17&gt;($ED$11*BF$8),2,IF($C18+$D18+$E18+$F18+$G18+$ED17&gt;($ED$11*BF$8),3,0))))</f>
        <v>0</v>
      </c>
      <c r="BG18" s="239">
        <f>IF(OR(SUMIF(BG$12:BG17,2,BG$12:BG17)=2,SUMIF(BG$12:BG17,1,BG$12:BG17)=1,SUM(BG$12:BG17)=1,SUM(BG$12:BG17)=2),0,IF($C18+$ED17&gt;($ED$11*BG$8),1,IF($C18+$D18+$E18+$F18+$ED17&gt;($ED$11*BG$8),2,IF($C18+$D18+$E18+$F18+$G18+$ED17&gt;($ED$11*BG$8),3,0))))</f>
        <v>0</v>
      </c>
      <c r="BH18" s="239">
        <f>IF(OR(SUMIF(BH$12:BH17,2,BH$12:BH17)=2,SUMIF(BH$12:BH17,1,BH$12:BH17)=1,SUM(BH$12:BH17)=1,SUM(BH$12:BH17)=2),0,IF($C18+$ED17&gt;($ED$11*BH$8),1,IF($C18+$D18+$E18+$F18+$ED17&gt;($ED$11*BH$8),2,IF($C18+$D18+$E18+$F18+$G18+$ED17&gt;($ED$11*BH$8),3,0))))</f>
        <v>0</v>
      </c>
      <c r="BI18" s="239">
        <f>IF(OR(SUMIF(BI$12:BI17,2,BI$12:BI17)=2,SUMIF(BI$12:BI17,1,BI$12:BI17)=1,SUM(BI$12:BI17)=1,SUM(BI$12:BI17)=2),0,IF($C18+$ED17&gt;($ED$11*BI$8),1,IF($C18+$D18+$E18+$F18+$ED17&gt;($ED$11*BI$8),2,IF($C18+$D18+$E18+$F18+$G18+$ED17&gt;($ED$11*BI$8),3,0))))</f>
        <v>0</v>
      </c>
      <c r="BJ18" s="239">
        <f>IF(OR(SUMIF(BJ$12:BJ17,2,BJ$12:BJ17)=2,SUMIF(BJ$12:BJ17,1,BJ$12:BJ17)=1,SUM(BJ$12:BJ17)=1,SUM(BJ$12:BJ17)=2),0,IF($C18+$ED17&gt;($ED$11*BJ$8),1,IF($C18+$D18+$E18+$F18+$ED17&gt;($ED$11*BJ$8),2,IF($C18+$D18+$E18+$F18+$G18+$ED17&gt;($ED$11*BJ$8),3,0))))</f>
        <v>0</v>
      </c>
      <c r="BK18" s="239">
        <f>IF(OR(SUMIF(BK$12:BK17,2,BK$12:BK17)=2,SUMIF(BK$12:BK17,1,BK$12:BK17)=1,SUM(BK$12:BK17)=1,SUM(BK$12:BK17)=2),0,IF($C18+$ED17&gt;($ED$11*BK$8),1,IF($C18+$D18+$E18+$F18+$ED17&gt;($ED$11*BK$8),2,IF($C18+$D18+$E18+$F18+$G18+$ED17&gt;($ED$11*BK$8),3,0))))</f>
        <v>0</v>
      </c>
      <c r="BL18" s="239">
        <f>IF(OR(SUMIF(BL$12:BL17,2,BL$12:BL17)=2,SUMIF(BL$12:BL17,1,BL$12:BL17)=1,SUM(BL$12:BL17)=1,SUM(BL$12:BL17)=2),0,IF($C18+$ED17&gt;($ED$11*BL$8),1,IF($C18+$D18+$E18+$F18+$ED17&gt;($ED$11*BL$8),2,IF($C18+$D18+$E18+$F18+$G18+$ED17&gt;($ED$11*BL$8),3,0))))</f>
        <v>0</v>
      </c>
      <c r="BM18" s="239">
        <f>IF(OR(SUMIF(BM$12:BM17,2,BM$12:BM17)=2,SUMIF(BM$12:BM17,1,BM$12:BM17)=1,SUM(BM$12:BM17)=1,SUM(BM$12:BM17)=2),0,IF($C18+$ED17&gt;($ED$11*BM$8),1,IF($C18+$D18+$E18+$F18+$ED17&gt;($ED$11*BM$8),2,IF($C18+$D18+$E18+$F18+$G18+$ED17&gt;($ED$11*BM$8),3,0))))</f>
        <v>0</v>
      </c>
      <c r="BN18" s="239">
        <f>IF(OR(SUMIF(BN$12:BN17,2,BN$12:BN17)=2,SUMIF(BN$12:BN17,1,BN$12:BN17)=1,SUM(BN$12:BN17)=1,SUM(BN$12:BN17)=2),0,IF($C18+$ED17&gt;($ED$11*BN$8),1,IF($C18+$D18+$E18+$F18+$ED17&gt;($ED$11*BN$8),2,IF($C18+$D18+$E18+$F18+$G18+$ED17&gt;($ED$11*BN$8),3,0))))</f>
        <v>0</v>
      </c>
      <c r="BO18" s="239">
        <f>IF(OR(SUMIF(BO$12:BO17,2,BO$12:BO17)=2,SUMIF(BO$12:BO17,1,BO$12:BO17)=1,SUM(BO$12:BO17)=1,SUM(BO$12:BO17)=2),0,IF($C18+$ED17&gt;($ED$11*BO$8),1,IF($C18+$D18+$E18+$F18+$ED17&gt;($ED$11*BO$8),2,IF($C18+$D18+$E18+$F18+$G18+$ED17&gt;($ED$11*BO$8),3,0))))</f>
        <v>0</v>
      </c>
      <c r="BP18" s="239">
        <f>IF(OR(SUMIF(BP$12:BP17,2,BP$12:BP17)=2,SUMIF(BP$12:BP17,1,BP$12:BP17)=1,SUM(BP$12:BP17)=1,SUM(BP$12:BP17)=2),0,IF($C18+$ED17&gt;($ED$11*BP$8),1,IF($C18+$D18+$E18+$F18+$ED17&gt;($ED$11*BP$8),2,IF($C18+$D18+$E18+$F18+$G18+$ED17&gt;($ED$11*BP$8),3,0))))</f>
        <v>0</v>
      </c>
      <c r="BQ18" s="239">
        <f>IF(OR(SUMIF(BQ$12:BQ17,2,BQ$12:BQ17)=2,SUMIF(BQ$12:BQ17,1,BQ$12:BQ17)=1,SUM(BQ$12:BQ17)=1,SUM(BQ$12:BQ17)=2),0,IF($C18+$ED17&gt;($ED$11*BQ$8),1,IF($C18+$D18+$E18+$F18+$ED17&gt;($ED$11*BQ$8),2,IF($C18+$D18+$E18+$F18+$G18+$ED17&gt;($ED$11*BQ$8),3,0))))</f>
        <v>0</v>
      </c>
      <c r="BR18" s="239">
        <f>IF(OR(SUMIF(BR$12:BR17,2,BR$12:BR17)=2,SUMIF(BR$12:BR17,1,BR$12:BR17)=1,SUM(BR$12:BR17)=1,SUM(BR$12:BR17)=2),0,IF($C18+$ED17&gt;($ED$11*BR$8),1,IF($C18+$D18+$E18+$F18+$ED17&gt;($ED$11*BR$8),2,IF($C18+$D18+$E18+$F18+$G18+$ED17&gt;($ED$11*BR$8),3,0))))</f>
        <v>0</v>
      </c>
      <c r="BS18" s="239">
        <f>IF(OR(SUMIF(BS$12:BS17,2,BS$12:BS17)=2,SUMIF(BS$12:BS17,1,BS$12:BS17)=1,SUM(BS$12:BS17)=1,SUM(BS$12:BS17)=2),0,IF($C18+$ED17&gt;($ED$11*BS$8),1,IF($C18+$D18+$E18+$F18+$ED17&gt;($ED$11*BS$8),2,IF($C18+$D18+$E18+$F18+$G18+$ED17&gt;($ED$11*BS$8),3,0))))</f>
        <v>0</v>
      </c>
      <c r="BT18" s="239">
        <f>IF(OR(SUMIF(BT$12:BT17,2,BT$12:BT17)=2,SUMIF(BT$12:BT17,1,BT$12:BT17)=1,SUM(BT$12:BT17)=1,SUM(BT$12:BT17)=2),0,IF($C18+$ED17&gt;($ED$11*BT$8),1,IF($C18+$D18+$E18+$F18+$ED17&gt;($ED$11*BT$8),2,IF($C18+$D18+$E18+$F18+$G18+$ED17&gt;($ED$11*BT$8),3,0))))</f>
        <v>0</v>
      </c>
      <c r="BU18" s="239">
        <f>IF(OR(SUMIF(BU$12:BU17,2,BU$12:BU17)=2,SUMIF(BU$12:BU17,1,BU$12:BU17)=1,SUM(BU$12:BU17)=1,SUM(BU$12:BU17)=2),0,IF($C18+$ED17&gt;($ED$11*BU$8),1,IF($C18+$D18+$E18+$F18+$ED17&gt;($ED$11*BU$8),2,IF($C18+$D18+$E18+$F18+$G18+$ED17&gt;($ED$11*BU$8),3,0))))</f>
        <v>0</v>
      </c>
      <c r="BV18" s="239">
        <f>IF(OR(SUMIF(BV$12:BV17,2,BV$12:BV17)=2,SUMIF(BV$12:BV17,1,BV$12:BV17)=1,SUM(BV$12:BV17)=1,SUM(BV$12:BV17)=2),0,IF($C18+$ED17&gt;($ED$11*BV$8),1,IF($C18+$D18+$E18+$F18+$ED17&gt;($ED$11*BV$8),2,IF($C18+$D18+$E18+$F18+$G18+$ED17&gt;($ED$11*BV$8),3,0))))</f>
        <v>0</v>
      </c>
      <c r="BW18" s="239">
        <f>IF(OR(SUMIF(BW$12:BW17,2,BW$12:BW17)=2,SUMIF(BW$12:BW17,1,BW$12:BW17)=1,SUM(BW$12:BW17)=1,SUM(BW$12:BW17)=2),0,IF($C18+$ED17&gt;($ED$11*BW$8),1,IF($C18+$D18+$E18+$F18+$ED17&gt;($ED$11*BW$8),2,IF($C18+$D18+$E18+$F18+$G18+$ED17&gt;($ED$11*BW$8),3,0))))</f>
        <v>0</v>
      </c>
      <c r="BX18" s="239">
        <f>IF(OR(SUMIF(BX$12:BX17,2,BX$12:BX17)=2,SUMIF(BX$12:BX17,1,BX$12:BX17)=1,SUM(BX$12:BX17)=1,SUM(BX$12:BX17)=2),0,IF($C18+$ED17&gt;($ED$11*BX$8),1,IF($C18+$D18+$E18+$F18+$ED17&gt;($ED$11*BX$8),2,IF($C18+$D18+$E18+$F18+$G18+$ED17&gt;($ED$11*BX$8),3,0))))</f>
        <v>0</v>
      </c>
      <c r="BY18" s="239">
        <f>IF(OR(SUMIF(BY$12:BY17,2,BY$12:BY17)=2,SUMIF(BY$12:BY17,1,BY$12:BY17)=1,SUM(BY$12:BY17)=1,SUM(BY$12:BY17)=2),0,IF($C18+$ED17&gt;($ED$11*BY$8),1,IF($C18+$D18+$E18+$F18+$ED17&gt;($ED$11*BY$8),2,IF($C18+$D18+$E18+$F18+$G18+$ED17&gt;($ED$11*BY$8),3,0))))</f>
        <v>0</v>
      </c>
      <c r="BZ18" s="239">
        <f>IF(OR(SUMIF(BZ$12:BZ17,2,BZ$12:BZ17)=2,SUMIF(BZ$12:BZ17,1,BZ$12:BZ17)=1,SUM(BZ$12:BZ17)=1,SUM(BZ$12:BZ17)=2),0,IF($C18+$ED17&gt;($ED$11*BZ$8),1,IF($C18+$D18+$E18+$F18+$ED17&gt;($ED$11*BZ$8),2,IF($C18+$D18+$E18+$F18+$G18+$ED17&gt;($ED$11*BZ$8),3,0))))</f>
        <v>0</v>
      </c>
      <c r="CA18" s="239">
        <f>IF(OR(SUMIF(CA$12:CA17,2,CA$12:CA17)=2,SUMIF(CA$12:CA17,1,CA$12:CA17)=1,SUM(CA$12:CA17)=1,SUM(CA$12:CA17)=2),0,IF($C18+$ED17&gt;($ED$11*CA$8),1,IF($C18+$D18+$E18+$F18+$ED17&gt;($ED$11*CA$8),2,IF($C18+$D18+$E18+$F18+$G18+$ED17&gt;($ED$11*CA$8),3,0))))</f>
        <v>0</v>
      </c>
      <c r="CB18" s="239">
        <f>IF(OR(SUMIF(CB$12:CB17,2,CB$12:CB17)=2,SUMIF(CB$12:CB17,1,CB$12:CB17)=1,SUM(CB$12:CB17)=1,SUM(CB$12:CB17)=2),0,IF($C18+$ED17&gt;($ED$11*CB$8),1,IF($C18+$D18+$E18+$F18+$ED17&gt;($ED$11*CB$8),2,IF($C18+$D18+$E18+$F18+$G18+$ED17&gt;($ED$11*CB$8),3,0))))</f>
        <v>0</v>
      </c>
      <c r="CC18" s="239">
        <f>IF(OR(SUMIF(CC$12:CC17,2,CC$12:CC17)=2,SUMIF(CC$12:CC17,1,CC$12:CC17)=1,SUM(CC$12:CC17)=1,SUM(CC$12:CC17)=2),0,IF($C18+$ED17&gt;($ED$11*CC$8),1,IF($C18+$D18+$E18+$F18+$ED17&gt;($ED$11*CC$8),2,IF($C18+$D18+$E18+$F18+$G18+$ED17&gt;($ED$11*CC$8),3,0))))</f>
        <v>0</v>
      </c>
      <c r="CD18" s="239">
        <f>IF(OR(SUMIF(CD$12:CD17,2,CD$12:CD17)=2,SUMIF(CD$12:CD17,1,CD$12:CD17)=1,SUM(CD$12:CD17)=1,SUM(CD$12:CD17)=2),0,IF($C18+$ED17&gt;($ED$11*CD$8),1,IF($C18+$D18+$E18+$F18+$ED17&gt;($ED$11*CD$8),2,IF($C18+$D18+$E18+$F18+$G18+$ED17&gt;($ED$11*CD$8),3,0))))</f>
        <v>0</v>
      </c>
      <c r="CE18" s="239">
        <f>IF(OR(SUMIF(CE$12:CE17,2,CE$12:CE17)=2,SUMIF(CE$12:CE17,1,CE$12:CE17)=1,SUM(CE$12:CE17)=1,SUM(CE$12:CE17)=2),0,IF($C18+$ED17&gt;($ED$11*CE$8),1,IF($C18+$D18+$E18+$F18+$ED17&gt;($ED$11*CE$8),2,IF($C18+$D18+$E18+$F18+$G18+$ED17&gt;($ED$11*CE$8),3,0))))</f>
        <v>0</v>
      </c>
      <c r="CF18" s="239">
        <f>IF(OR(SUMIF(CF$12:CF17,2,CF$12:CF17)=2,SUMIF(CF$12:CF17,1,CF$12:CF17)=1,SUM(CF$12:CF17)=1,SUM(CF$12:CF17)=2),0,IF($C18+$ED17&gt;($ED$11*CF$8),1,IF($C18+$D18+$E18+$F18+$ED17&gt;($ED$11*CF$8),2,IF($C18+$D18+$E18+$F18+$G18+$ED17&gt;($ED$11*CF$8),3,0))))</f>
        <v>0</v>
      </c>
      <c r="CG18" s="239">
        <f>IF(OR(SUMIF(CG$12:CG17,2,CG$12:CG17)=2,SUMIF(CG$12:CG17,1,CG$12:CG17)=1,SUM(CG$12:CG17)=1,SUM(CG$12:CG17)=2),0,IF($C18+$ED17&gt;($ED$11*CG$8),1,IF($C18+$D18+$E18+$F18+$ED17&gt;($ED$11*CG$8),2,IF($C18+$D18+$E18+$F18+$G18+$ED17&gt;($ED$11*CG$8),3,0))))</f>
        <v>0</v>
      </c>
      <c r="CH18" s="239">
        <f>IF(OR(SUMIF(CH$12:CH17,2,CH$12:CH17)=2,SUMIF(CH$12:CH17,1,CH$12:CH17)=1,SUM(CH$12:CH17)=1,SUM(CH$12:CH17)=2),0,IF($C18+$ED17&gt;($ED$11*CH$8),1,IF($C18+$D18+$E18+$F18+$ED17&gt;($ED$11*CH$8),2,IF($C18+$D18+$E18+$F18+$G18+$ED17&gt;($ED$11*CH$8),3,0))))</f>
        <v>0</v>
      </c>
      <c r="CI18" s="239">
        <f>IF(OR(SUMIF(CI$12:CI17,2,CI$12:CI17)=2,SUMIF(CI$12:CI17,1,CI$12:CI17)=1,SUM(CI$12:CI17)=1,SUM(CI$12:CI17)=2),0,IF($C18+$ED17&gt;($ED$11*CI$8),1,IF($C18+$D18+$E18+$F18+$ED17&gt;($ED$11*CI$8),2,IF($C18+$D18+$E18+$F18+$G18+$ED17&gt;($ED$11*CI$8),3,0))))</f>
        <v>0</v>
      </c>
      <c r="CJ18" s="239">
        <f>IF(OR(SUMIF(CJ$12:CJ17,2,CJ$12:CJ17)=2,SUMIF(CJ$12:CJ17,1,CJ$12:CJ17)=1,SUM(CJ$12:CJ17)=1,SUM(CJ$12:CJ17)=2),0,IF($C18+$ED17&gt;($ED$11*CJ$8),1,IF($C18+$D18+$E18+$F18+$ED17&gt;($ED$11*CJ$8),2,IF($C18+$D18+$E18+$F18+$G18+$ED17&gt;($ED$11*CJ$8),3,0))))</f>
        <v>0</v>
      </c>
      <c r="CK18" s="239">
        <f>IF(OR(SUMIF(CK$12:CK17,2,CK$12:CK17)=2,SUMIF(CK$12:CK17,1,CK$12:CK17)=1,SUM(CK$12:CK17)=1,SUM(CK$12:CK17)=2),0,IF($C18+$ED17&gt;($ED$11*CK$8),1,IF($C18+$D18+$E18+$F18+$ED17&gt;($ED$11*CK$8),2,IF($C18+$D18+$E18+$F18+$G18+$ED17&gt;($ED$11*CK$8),3,0))))</f>
        <v>0</v>
      </c>
      <c r="CL18" s="239">
        <f>IF(OR(SUMIF(CL$12:CL17,2,CL$12:CL17)=2,SUMIF(CL$12:CL17,1,CL$12:CL17)=1,SUM(CL$12:CL17)=1,SUM(CL$12:CL17)=2),0,IF($C18+$ED17&gt;($ED$11*CL$8),1,IF($C18+$D18+$E18+$F18+$ED17&gt;($ED$11*CL$8),2,IF($C18+$D18+$E18+$F18+$G18+$ED17&gt;($ED$11*CL$8),3,0))))</f>
        <v>0</v>
      </c>
      <c r="CM18" s="239">
        <f>IF(OR(SUMIF(CM$12:CM17,2,CM$12:CM17)=2,SUMIF(CM$12:CM17,1,CM$12:CM17)=1,SUM(CM$12:CM17)=1,SUM(CM$12:CM17)=2),0,IF($C18+$ED17&gt;($ED$11*CM$8),1,IF($C18+$D18+$E18+$F18+$ED17&gt;($ED$11*CM$8),2,IF($C18+$D18+$E18+$F18+$G18+$ED17&gt;($ED$11*CM$8),3,0))))</f>
        <v>0</v>
      </c>
      <c r="CN18" s="239">
        <f>IF(OR(SUMIF(CN$12:CN17,2,CN$12:CN17)=2,SUMIF(CN$12:CN17,1,CN$12:CN17)=1,SUM(CN$12:CN17)=1,SUM(CN$12:CN17)=2),0,IF($C18+$ED17&gt;($ED$11*CN$8),1,IF($C18+$D18+$E18+$F18+$ED17&gt;($ED$11*CN$8),2,IF($C18+$D18+$E18+$F18+$G18+$ED17&gt;($ED$11*CN$8),3,0))))</f>
        <v>0</v>
      </c>
      <c r="CO18" s="239">
        <f>IF(OR(SUMIF(CO$12:CO17,2,CO$12:CO17)=2,SUMIF(CO$12:CO17,1,CO$12:CO17)=1,SUM(CO$12:CO17)=1,SUM(CO$12:CO17)=2),0,IF($C18+$ED17&gt;($ED$11*CO$8),1,IF($C18+$D18+$E18+$F18+$ED17&gt;($ED$11*CO$8),2,IF($C18+$D18+$E18+$F18+$G18+$ED17&gt;($ED$11*CO$8),3,0))))</f>
        <v>0</v>
      </c>
      <c r="CP18" s="239">
        <f>IF(OR(SUMIF(CP$12:CP17,2,CP$12:CP17)=2,SUMIF(CP$12:CP17,1,CP$12:CP17)=1,SUM(CP$12:CP17)=1,SUM(CP$12:CP17)=2),0,IF($C18+$ED17&gt;($ED$11*CP$8),1,IF($C18+$D18+$E18+$F18+$ED17&gt;($ED$11*CP$8),2,IF($C18+$D18+$E18+$F18+$G18+$ED17&gt;($ED$11*CP$8),3,0))))</f>
        <v>0</v>
      </c>
      <c r="CQ18" s="239">
        <f>IF(OR(SUMIF(CQ$12:CQ17,2,CQ$12:CQ17)=2,SUMIF(CQ$12:CQ17,1,CQ$12:CQ17)=1,SUM(CQ$12:CQ17)=1,SUM(CQ$12:CQ17)=2),0,IF($C18+$ED17&gt;($ED$11*CQ$8),1,IF($C18+$D18+$E18+$F18+$ED17&gt;($ED$11*CQ$8),2,IF($C18+$D18+$E18+$F18+$G18+$ED17&gt;($ED$11*CQ$8),3,0))))</f>
        <v>0</v>
      </c>
      <c r="CR18" s="239">
        <f>IF(OR(SUMIF(CR$12:CR17,2,CR$12:CR17)=2,SUMIF(CR$12:CR17,1,CR$12:CR17)=1,SUM(CR$12:CR17)=1,SUM(CR$12:CR17)=2),0,IF($C18+$ED17&gt;($ED$11*CR$8),1,IF($C18+$D18+$E18+$F18+$ED17&gt;($ED$11*CR$8),2,IF($C18+$D18+$E18+$F18+$G18+$ED17&gt;($ED$11*CR$8),3,0))))</f>
        <v>0</v>
      </c>
      <c r="CS18" s="239">
        <f>IF(OR(SUMIF(CS$12:CS17,2,CS$12:CS17)=2,SUMIF(CS$12:CS17,1,CS$12:CS17)=1,SUM(CS$12:CS17)=1,SUM(CS$12:CS17)=2),0,IF($C18+$ED17&gt;($ED$11*CS$8),1,IF($C18+$D18+$E18+$F18+$ED17&gt;($ED$11*CS$8),2,IF($C18+$D18+$E18+$F18+$G18+$ED17&gt;($ED$11*CS$8),3,0))))</f>
        <v>0</v>
      </c>
      <c r="CT18" s="239">
        <f>IF(OR(SUMIF(CT$12:CT17,2,CT$12:CT17)=2,SUMIF(CT$12:CT17,1,CT$12:CT17)=1,SUM(CT$12:CT17)=1,SUM(CT$12:CT17)=2),0,IF($C18+$ED17&gt;($ED$11*CT$8),1,IF($C18+$D18+$E18+$F18+$ED17&gt;($ED$11*CT$8),2,IF($C18+$D18+$E18+$F18+$G18+$ED17&gt;($ED$11*CT$8),3,0))))</f>
        <v>0</v>
      </c>
      <c r="CU18" s="239">
        <f>IF(OR(SUMIF(CU$12:CU17,2,CU$12:CU17)=2,SUMIF(CU$12:CU17,1,CU$12:CU17)=1,SUM(CU$12:CU17)=1,SUM(CU$12:CU17)=2),0,IF($C18+$ED17&gt;($ED$11*CU$8),1,IF($C18+$D18+$E18+$F18+$ED17&gt;($ED$11*CU$8),2,IF($C18+$D18+$E18+$F18+$G18+$ED17&gt;($ED$11*CU$8),3,0))))</f>
        <v>0</v>
      </c>
      <c r="CV18" s="239">
        <f>IF(OR(SUMIF(CV$12:CV17,2,CV$12:CV17)=2,SUMIF(CV$12:CV17,1,CV$12:CV17)=1,SUM(CV$12:CV17)=1,SUM(CV$12:CV17)=2),0,IF($C18+$ED17&gt;($ED$11*CV$8),1,IF($C18+$D18+$E18+$F18+$ED17&gt;($ED$11*CV$8),2,IF($C18+$D18+$E18+$F18+$G18+$ED17&gt;($ED$11*CV$8),3,0))))</f>
        <v>0</v>
      </c>
      <c r="CW18" s="239">
        <f>IF(OR(SUMIF(CW$12:CW17,2,CW$12:CW17)=2,SUMIF(CW$12:CW17,1,CW$12:CW17)=1,SUM(CW$12:CW17)=1,SUM(CW$12:CW17)=2),0,IF($C18+$ED17&gt;($ED$11*CW$8),1,IF($C18+$D18+$E18+$F18+$ED17&gt;($ED$11*CW$8),2,IF($C18+$D18+$E18+$F18+$G18+$ED17&gt;($ED$11*CW$8),3,0))))</f>
        <v>0</v>
      </c>
      <c r="CX18" s="239">
        <f>IF(OR(SUMIF(CX$12:CX17,2,CX$12:CX17)=2,SUMIF(CX$12:CX17,1,CX$12:CX17)=1,SUM(CX$12:CX17)=1,SUM(CX$12:CX17)=2),0,IF($C18+$ED17&gt;($ED$11*CX$8),1,IF($C18+$D18+$E18+$F18+$ED17&gt;($ED$11*CX$8),2,IF($C18+$D18+$E18+$F18+$G18+$ED17&gt;($ED$11*CX$8),3,0))))</f>
        <v>0</v>
      </c>
      <c r="CY18" s="239">
        <f>IF(OR(SUMIF(CY$12:CY17,2,CY$12:CY17)=2,SUMIF(CY$12:CY17,1,CY$12:CY17)=1,SUM(CY$12:CY17)=1,SUM(CY$12:CY17)=2),0,IF($C18+$ED17&gt;($ED$11*CY$8),1,IF($C18+$D18+$E18+$F18+$ED17&gt;($ED$11*CY$8),2,IF($C18+$D18+$E18+$F18+$G18+$ED17&gt;($ED$11*CY$8),3,0))))</f>
        <v>0</v>
      </c>
      <c r="CZ18" s="239">
        <f>IF(OR(SUMIF(CZ$12:CZ17,2,CZ$12:CZ17)=2,SUMIF(CZ$12:CZ17,1,CZ$12:CZ17)=1,SUM(CZ$12:CZ17)=1,SUM(CZ$12:CZ17)=2),0,IF($C18+$ED17&gt;($ED$11*CZ$8),1,IF($C18+$D18+$E18+$F18+$ED17&gt;($ED$11*CZ$8),2,IF($C18+$D18+$E18+$F18+$G18+$ED17&gt;($ED$11*CZ$8),3,0))))</f>
        <v>0</v>
      </c>
      <c r="DA18" s="239">
        <f>IF(OR(SUMIF(DA$12:DA17,2,DA$12:DA17)=2,SUMIF(DA$12:DA17,1,DA$12:DA17)=1,SUM(DA$12:DA17)=1,SUM(DA$12:DA17)=2),0,IF($C18+$ED17&gt;($ED$11*DA$8),1,IF($C18+$D18+$E18+$F18+$ED17&gt;($ED$11*DA$8),2,IF($C18+$D18+$E18+$F18+$G18+$ED17&gt;($ED$11*DA$8),3,0))))</f>
        <v>0</v>
      </c>
      <c r="DB18" s="239">
        <f>IF(OR(SUMIF(DB$12:DB17,2,DB$12:DB17)=2,SUMIF(DB$12:DB17,1,DB$12:DB17)=1,SUM(DB$12:DB17)=1,SUM(DB$12:DB17)=2),0,IF($C18+$ED17&gt;($ED$11*DB$8),1,IF($C18+$D18+$E18+$F18+$ED17&gt;($ED$11*DB$8),2,IF($C18+$D18+$E18+$F18+$G18+$ED17&gt;($ED$11*DB$8),3,0))))</f>
        <v>0</v>
      </c>
      <c r="DC18" s="239">
        <f>IF(OR(SUMIF(DC$12:DC17,2,DC$12:DC17)=2,SUMIF(DC$12:DC17,1,DC$12:DC17)=1,SUM(DC$12:DC17)=1,SUM(DC$12:DC17)=2),0,IF($C18+$ED17&gt;($ED$11*DC$8),1,IF($C18+$D18+$E18+$F18+$ED17&gt;($ED$11*DC$8),2,IF($C18+$D18+$E18+$F18+$G18+$ED17&gt;($ED$11*DC$8),3,0))))</f>
        <v>0</v>
      </c>
      <c r="DD18" s="239">
        <f>IF(OR(SUMIF(DD$12:DD17,2,DD$12:DD17)=2,SUMIF(DD$12:DD17,1,DD$12:DD17)=1,SUM(DD$12:DD17)=1,SUM(DD$12:DD17)=2),0,IF($C18+$ED17&gt;($ED$11*DD$8),1,IF($C18+$D18+$E18+$F18+$ED17&gt;($ED$11*DD$8),2,IF($C18+$D18+$E18+$F18+$G18+$ED17&gt;($ED$11*DD$8),3,0))))</f>
        <v>0</v>
      </c>
      <c r="DE18" s="239">
        <f>IF(OR(SUMIF(DE$12:DE17,2,DE$12:DE17)=2,SUMIF(DE$12:DE17,1,DE$12:DE17)=1,SUM(DE$12:DE17)=1,SUM(DE$12:DE17)=2),0,IF($C18+$ED17&gt;($ED$11*DE$8),1,IF($C18+$D18+$E18+$F18+$ED17&gt;($ED$11*DE$8),2,IF($C18+$D18+$E18+$F18+$G18+$ED17&gt;($ED$11*DE$8),3,0))))</f>
        <v>0</v>
      </c>
      <c r="DF18" s="239">
        <f>IF(OR(SUMIF(DF$12:DF17,2,DF$12:DF17)=2,SUMIF(DF$12:DF17,1,DF$12:DF17)=1,SUM(DF$12:DF17)=1,SUM(DF$12:DF17)=2),0,IF($C18+$ED17&gt;($ED$11*DF$8),1,IF($C18+$D18+$E18+$F18+$ED17&gt;($ED$11*DF$8),2,IF($C18+$D18+$E18+$F18+$G18+$ED17&gt;($ED$11*DF$8),3,0))))</f>
        <v>0</v>
      </c>
      <c r="DG18" s="239">
        <f>IF(OR(SUMIF(DG$12:DG17,2,DG$12:DG17)=2,SUMIF(DG$12:DG17,1,DG$12:DG17)=1,SUM(DG$12:DG17)=1,SUM(DG$12:DG17)=2),0,IF($C18+$ED17&gt;($ED$11*DG$8),1,IF($C18+$D18+$E18+$F18+$ED17&gt;($ED$11*DG$8),2,IF($C18+$D18+$E18+$F18+$G18+$ED17&gt;($ED$11*DG$8),3,0))))</f>
        <v>0</v>
      </c>
      <c r="DH18" s="239">
        <f>IF(OR(SUMIF(DH$12:DH17,2,DH$12:DH17)=2,SUMIF(DH$12:DH17,1,DH$12:DH17)=1,SUM(DH$12:DH17)=1,SUM(DH$12:DH17)=2),0,IF($C18+$ED17&gt;($ED$11*DH$8),1,IF($C18+$D18+$E18+$F18+$ED17&gt;($ED$11*DH$8),2,IF($C18+$D18+$E18+$F18+$G18+$ED17&gt;($ED$11*DH$8),3,0))))</f>
        <v>0</v>
      </c>
      <c r="DI18" s="239">
        <f>IF(OR(SUMIF(DI$12:DI17,2,DI$12:DI17)=2,SUMIF(DI$12:DI17,1,DI$12:DI17)=1,SUM(DI$12:DI17)=1,SUM(DI$12:DI17)=2),0,IF($C18+$ED17&gt;($ED$11*DI$8),1,IF($C18+$D18+$E18+$F18+$ED17&gt;($ED$11*DI$8),2,IF($C18+$D18+$E18+$F18+$G18+$ED17&gt;($ED$11*DI$8),3,0))))</f>
        <v>0</v>
      </c>
      <c r="DJ18" s="239">
        <f>IF(OR(SUMIF(DJ$12:DJ17,2,DJ$12:DJ17)=2,SUMIF(DJ$12:DJ17,1,DJ$12:DJ17)=1,SUM(DJ$12:DJ17)=1,SUM(DJ$12:DJ17)=2),0,IF($C18+$ED17&gt;($ED$11*DJ$8),1,IF($C18+$D18+$E18+$F18+$ED17&gt;($ED$11*DJ$8),2,IF($C18+$D18+$E18+$F18+$G18+$ED17&gt;($ED$11*DJ$8),3,0))))</f>
        <v>0</v>
      </c>
      <c r="DK18" s="239">
        <f>IF(OR(SUMIF(DK$12:DK17,2,DK$12:DK17)=2,SUMIF(DK$12:DK17,1,DK$12:DK17)=1,SUM(DK$12:DK17)=1,SUM(DK$12:DK17)=2),0,IF($C18+$ED17&gt;($ED$11*DK$8),1,IF($C18+$D18+$E18+$F18+$ED17&gt;($ED$11*DK$8),2,IF($C18+$D18+$E18+$F18+$G18+$ED17&gt;($ED$11*DK$8),3,0))))</f>
        <v>0</v>
      </c>
      <c r="DL18" s="239">
        <f>IF(OR(SUMIF(DL$12:DL17,2,DL$12:DL17)=2,SUMIF(DL$12:DL17,1,DL$12:DL17)=1,SUM(DL$12:DL17)=1,SUM(DL$12:DL17)=2),0,IF($C18+$ED17&gt;($ED$11*DL$8),1,IF($C18+$D18+$E18+$F18+$ED17&gt;($ED$11*DL$8),2,IF($C18+$D18+$E18+$F18+$G18+$ED17&gt;($ED$11*DL$8),3,0))))</f>
        <v>0</v>
      </c>
      <c r="DM18" s="239">
        <f>IF(OR(SUMIF(DM$12:DM17,2,DM$12:DM17)=2,SUMIF(DM$12:DM17,1,DM$12:DM17)=1,SUM(DM$12:DM17)=1,SUM(DM$12:DM17)=2),0,IF($C18+$ED17&gt;($ED$11*DM$8),1,IF($C18+$D18+$E18+$F18+$ED17&gt;($ED$11*DM$8),2,IF($C18+$D18+$E18+$F18+$G18+$ED17&gt;($ED$11*DM$8),3,0))))</f>
        <v>0</v>
      </c>
      <c r="DN18" s="239">
        <f>IF(OR(SUMIF(DN$12:DN17,2,DN$12:DN17)=2,SUMIF(DN$12:DN17,1,DN$12:DN17)=1,SUM(DN$12:DN17)=1,SUM(DN$12:DN17)=2),0,IF($C18+$ED17&gt;($ED$11*DN$8),1,IF($C18+$D18+$E18+$F18+$ED17&gt;($ED$11*DN$8),2,IF($C18+$D18+$E18+$F18+$G18+$ED17&gt;($ED$11*DN$8),3,0))))</f>
        <v>0</v>
      </c>
      <c r="DO18" s="239">
        <f>IF(OR(SUMIF(DO$12:DO17,2,DO$12:DO17)=2,SUMIF(DO$12:DO17,1,DO$12:DO17)=1,SUM(DO$12:DO17)=1,SUM(DO$12:DO17)=2),0,IF($C18+$ED17&gt;($ED$11*DO$8),1,IF($C18+$D18+$E18+$F18+$ED17&gt;($ED$11*DO$8),2,IF($C18+$D18+$E18+$F18+$G18+$ED17&gt;($ED$11*DO$8),3,0))))</f>
        <v>0</v>
      </c>
      <c r="DP18" s="239">
        <f>IF(OR(SUMIF(DP$12:DP17,2,DP$12:DP17)=2,SUMIF(DP$12:DP17,1,DP$12:DP17)=1,SUM(DP$12:DP17)=1,SUM(DP$12:DP17)=2),0,IF($C18+$ED17&gt;($ED$11*DP$8),1,IF($C18+$D18+$E18+$F18+$ED17&gt;($ED$11*DP$8),2,IF($C18+$D18+$E18+$F18+$G18+$ED17&gt;($ED$11*DP$8),3,0))))</f>
        <v>0</v>
      </c>
      <c r="DQ18" s="239">
        <f>IF(OR(SUMIF(DQ$12:DQ17,2,DQ$12:DQ17)=2,SUMIF(DQ$12:DQ17,1,DQ$12:DQ17)=1,SUM(DQ$12:DQ17)=1,SUM(DQ$12:DQ17)=2),0,IF($C18+$ED17&gt;($ED$11*DQ$8),1,IF($C18+$D18+$E18+$F18+$ED17&gt;($ED$11*DQ$8),2,IF($C18+$D18+$E18+$F18+$G18+$ED17&gt;($ED$11*DQ$8),3,0))))</f>
        <v>0</v>
      </c>
      <c r="DR18" s="239">
        <f>IF(OR(SUMIF(DR$12:DR17,2,DR$12:DR17)=2,SUMIF(DR$12:DR17,1,DR$12:DR17)=1,SUM(DR$12:DR17)=1,SUM(DR$12:DR17)=2),0,IF($C18+$ED17&gt;($ED$11*DR$8),1,IF($C18+$D18+$E18+$F18+$ED17&gt;($ED$11*DR$8),2,IF($C18+$D18+$E18+$F18+$G18+$ED17&gt;($ED$11*DR$8),3,0))))</f>
        <v>0</v>
      </c>
      <c r="DS18" s="239">
        <f>IF(OR(SUMIF(DS$12:DS17,2,DS$12:DS17)=2,SUMIF(DS$12:DS17,1,DS$12:DS17)=1,SUM(DS$12:DS17)=1,SUM(DS$12:DS17)=2),0,IF($C18+$ED17&gt;($ED$11*DS$8),1,IF($C18+$D18+$E18+$F18+$ED17&gt;($ED$11*DS$8),2,IF($C18+$D18+$E18+$F18+$G18+$ED17&gt;($ED$11*DS$8),3,0))))</f>
        <v>0</v>
      </c>
      <c r="DT18" s="239">
        <f>IF(OR(SUMIF(DT$12:DT17,2,DT$12:DT17)=2,SUMIF(DT$12:DT17,1,DT$12:DT17)=1,SUM(DT$12:DT17)=1,SUM(DT$12:DT17)=2),0,IF($C18+$ED17&gt;($ED$11*DT$8),1,IF($C18+$D18+$E18+$F18+$ED17&gt;($ED$11*DT$8),2,IF($C18+$D18+$E18+$F18+$G18+$ED17&gt;($ED$11*DT$8),3,0))))</f>
        <v>0</v>
      </c>
      <c r="DU18" s="239">
        <f>IF(OR(SUMIF(DU$12:DU17,2,DU$12:DU17)=2,SUMIF(DU$12:DU17,1,DU$12:DU17)=1,SUM(DU$12:DU17)=1,SUM(DU$12:DU17)=2),0,IF($C18+$ED17&gt;($ED$11*DU$8),1,IF($C18+$D18+$E18+$F18+$ED17&gt;($ED$11*DU$8),2,IF($C18+$D18+$E18+$F18+$G18+$ED17&gt;($ED$11*DU$8),3,0))))</f>
        <v>0</v>
      </c>
      <c r="DV18" s="239">
        <f>IF(OR(SUMIF(DV$12:DV17,2,DV$12:DV17)=2,SUMIF(DV$12:DV17,1,DV$12:DV17)=1,SUM(DV$12:DV17)=1,SUM(DV$12:DV17)=2),0,IF($C18+$ED17&gt;($ED$11*DV$8),1,IF($C18+$D18+$E18+$F18+$ED17&gt;($ED$11*DV$8),2,IF($C18+$D18+$E18+$F18+$G18+$ED17&gt;($ED$11*DV$8),3,0))))</f>
        <v>0</v>
      </c>
      <c r="DW18" s="239">
        <f>IF(OR(SUMIF(DW$12:DW17,2,DW$12:DW17)=2,SUMIF(DW$12:DW17,1,DW$12:DW17)=1,SUM(DW$12:DW17)=1,SUM(DW$12:DW17)=2),0,IF($C18+$ED17&gt;($ED$11*DW$8),1,IF($C18+$D18+$E18+$F18+$ED17&gt;($ED$11*DW$8),2,IF($C18+$D18+$E18+$F18+$G18+$ED17&gt;($ED$11*DW$8),3,0))))</f>
        <v>0</v>
      </c>
      <c r="DX18" s="239">
        <f>IF(OR(SUMIF(DX$12:DX17,2,DX$12:DX17)=2,SUMIF(DX$12:DX17,1,DX$12:DX17)=1,SUM(DX$12:DX17)=1,SUM(DX$12:DX17)=2),0,IF($C18+$ED17&gt;($ED$11*DX$8),1,IF($C18+$D18+$E18+$F18+$ED17&gt;($ED$11*DX$8),2,IF($C18+$D18+$E18+$F18+$G18+$ED17&gt;($ED$11*DX$8),3,0))))</f>
        <v>0</v>
      </c>
      <c r="DY18" s="239">
        <f>IF(OR(SUMIF(DY$12:DY17,2,DY$12:DY17)=2,SUMIF(DY$12:DY17,1,DY$12:DY17)=1,SUM(DY$12:DY17)=1,SUM(DY$12:DY17)=2),0,IF($C18+$ED17&gt;($ED$11*DY$8),1,IF($C18+$D18+$E18+$F18+$ED17&gt;($ED$11*DY$8),2,IF($C18+$D18+$E18+$F18+$G18+$ED17&gt;($ED$11*DY$8),3,0))))</f>
        <v>0</v>
      </c>
      <c r="DZ18" s="239">
        <f>IF(OR(SUMIF(DZ$12:DZ17,2,DZ$12:DZ17)=2,SUMIF(DZ$12:DZ17,1,DZ$12:DZ17)=1,SUM(DZ$12:DZ17)=1,SUM(DZ$12:DZ17)=2),0,IF($C18+$ED17&gt;($ED$11*DZ$8),1,IF($C18+$D18+$E18+$F18+$ED17&gt;($ED$11*DZ$8),2,IF($C18+$D18+$E18+$F18+$G18+$ED17&gt;($ED$11*DZ$8),3,0))))</f>
        <v>0</v>
      </c>
      <c r="EA18" s="239">
        <f>IF(OR(SUMIF(EA$12:EA17,2,EA$12:EA17)=2,SUMIF(EA$12:EA17,1,EA$12:EA17)=1,SUM(EA$12:EA17)=1,SUM(EA$12:EA17)=2),0,IF($C18+$ED17&gt;($ED$11*EA$8),1,IF($C18+$D18+$E18+$F18+$ED17&gt;($ED$11*EA$8),2,IF($C18+$D18+$E18+$F18+$G18+$ED17&gt;($ED$11*EA$8),3,0))))</f>
        <v>0</v>
      </c>
      <c r="EB18" s="239">
        <f>IF(OR(SUMIF(EB$12:EB17,2,EB$12:EB17)=2,SUMIF(EB$12:EB17,1,EB$12:EB17)=1,SUM(EB$12:EB17)=1,SUM(EB$12:EB17)=2),0,IF($C18+$ED17&gt;($ED$11*EB$8),1,IF($C18+$D18+$E18+$F18+$ED17&gt;($ED$11*EB$8),2,IF($C18+$D18+$E18+$F18+$G18+$ED17&gt;($ED$11*EB$8),3,0))))</f>
        <v>0</v>
      </c>
      <c r="EC18" s="239">
        <f>IF(OR(SUMIF(EC$12:EC17,2,EC$12:EC17)=2,SUMIF(EC$12:EC17,1,EC$12:EC17)=1,SUM(EC$12:EC17)=1,SUM(EC$12:EC17)=2),0,IF($C18+$ED17&gt;($ED$11*EC$8),1,IF($C18+$D18+$E18+$F18+$ED17&gt;($ED$11*EC$8),2,IF($C18+$D18+$E18+$F18+$G18+$ED17&gt;($ED$11*EC$8),3,0))))</f>
        <v>0</v>
      </c>
      <c r="ED18" s="197">
        <f>SUM($C$12:$F18)</f>
        <v>0</v>
      </c>
    </row>
    <row r="19" spans="1:134" ht="14.1" customHeight="1">
      <c r="A19" s="236">
        <v>8</v>
      </c>
      <c r="B19" s="265" t="s">
        <v>42</v>
      </c>
      <c r="C19" s="237">
        <v>0</v>
      </c>
      <c r="D19" s="237">
        <v>0</v>
      </c>
      <c r="E19" s="237">
        <v>0</v>
      </c>
      <c r="F19" s="237">
        <v>0</v>
      </c>
      <c r="G19" s="237">
        <v>0</v>
      </c>
      <c r="H19" s="239">
        <f>IF(OR(SUMIF(H$12:H18,2,H$12:H18)=2,SUMIF(H$12:H18,1,H$12:H18)=1,SUM(H$12:H18)=1,SUM(H$12:H18)=2),0,IF($C19+$ED18&gt;($ED$11*H$8),1,IF($C19+$D19+$E19+$F19+$ED18&gt;($ED$11*H$8),2,IF($C19+$D19+$E19+$F19+$G19+$ED18&gt;($ED$11*H$8),3,0))))</f>
        <v>0</v>
      </c>
      <c r="I19" s="239">
        <f>IF(OR(SUMIF(I$12:I18,2,I$12:I18)=2,SUMIF(I$12:I18,1,I$12:I18)=1,SUM(I$12:I18)=1,SUM(I$12:I18)=2),0,IF($C19+$ED18&gt;($ED$11*I$8),1,IF($C19+$D19+$E19+$F19+$ED18&gt;($ED$11*I$8),2,IF($C19+$D19+$E19+$F19+$G19+$ED18&gt;($ED$11*I$8),3,0))))</f>
        <v>0</v>
      </c>
      <c r="J19" s="239">
        <f>IF(OR(SUMIF(J$12:J18,2,J$12:J18)=2,SUMIF(J$12:J18,1,J$12:J18)=1,SUM(J$12:J18)=1,SUM(J$12:J18)=2),0,IF($C19+$ED18&gt;($ED$11*J$8),1,IF($C19+$D19+$E19+$F19+$ED18&gt;($ED$11*J$8),2,IF($C19+$D19+$E19+$F19+$G19+$ED18&gt;($ED$11*J$8),3,0))))</f>
        <v>0</v>
      </c>
      <c r="K19" s="239">
        <f>IF(OR(SUMIF(K$12:K18,2,K$12:K18)=2,SUMIF(K$12:K18,1,K$12:K18)=1,SUM(K$12:K18)=1,SUM(K$12:K18)=2),0,IF($C19+$ED18&gt;($ED$11*K$8),1,IF($C19+$D19+$E19+$F19+$ED18&gt;($ED$11*K$8),2,IF($C19+$D19+$E19+$F19+$G19+$ED18&gt;($ED$11*K$8),3,0))))</f>
        <v>0</v>
      </c>
      <c r="L19" s="239">
        <f>IF(OR(SUMIF(L$12:L18,2,L$12:L18)=2,SUMIF(L$12:L18,1,L$12:L18)=1,SUM(L$12:L18)=1,SUM(L$12:L18)=2),0,IF($C19+$ED18&gt;($ED$11*L$8),1,IF($C19+$D19+$E19+$F19+$ED18&gt;($ED$11*L$8),2,IF($C19+$D19+$E19+$F19+$G19+$ED18&gt;($ED$11*L$8),3,0))))</f>
        <v>0</v>
      </c>
      <c r="M19" s="239">
        <f>IF(OR(SUMIF(M$12:M18,2,M$12:M18)=2,SUMIF(M$12:M18,1,M$12:M18)=1,SUM(M$12:M18)=1,SUM(M$12:M18)=2),0,IF($C19+$ED18&gt;($ED$11*M$8),1,IF($C19+$D19+$E19+$F19+$ED18&gt;($ED$11*M$8),2,IF($C19+$D19+$E19+$F19+$G19+$ED18&gt;($ED$11*M$8),3,0))))</f>
        <v>0</v>
      </c>
      <c r="N19" s="239">
        <f>IF(OR(SUMIF(N$12:N18,2,N$12:N18)=2,SUMIF(N$12:N18,1,N$12:N18)=1,SUM(N$12:N18)=1,SUM(N$12:N18)=2),0,IF($C19+$ED18&gt;($ED$11*N$8),1,IF($C19+$D19+$E19+$F19+$ED18&gt;($ED$11*N$8),2,IF($C19+$D19+$E19+$F19+$G19+$ED18&gt;($ED$11*N$8),3,0))))</f>
        <v>0</v>
      </c>
      <c r="O19" s="239">
        <f>IF(OR(SUMIF(O$12:O18,2,O$12:O18)=2,SUMIF(O$12:O18,1,O$12:O18)=1,SUM(O$12:O18)=1,SUM(O$12:O18)=2),0,IF($C19+$ED18&gt;($ED$11*O$8),1,IF($C19+$D19+$E19+$F19+$ED18&gt;($ED$11*O$8),2,IF($C19+$D19+$E19+$F19+$G19+$ED18&gt;($ED$11*O$8),3,0))))</f>
        <v>0</v>
      </c>
      <c r="P19" s="239">
        <f>IF(OR(SUMIF(P$12:P18,2,P$12:P18)=2,SUMIF(P$12:P18,1,P$12:P18)=1,SUM(P$12:P18)=1,SUM(P$12:P18)=2),0,IF($C19+$ED18&gt;($ED$11*P$8),1,IF($C19+$D19+$E19+$F19+$ED18&gt;($ED$11*P$8),2,IF($C19+$D19+$E19+$F19+$G19+$ED18&gt;($ED$11*P$8),3,0))))</f>
        <v>0</v>
      </c>
      <c r="Q19" s="239">
        <f>IF(OR(SUMIF(Q$12:Q18,2,Q$12:Q18)=2,SUMIF(Q$12:Q18,1,Q$12:Q18)=1,SUM(Q$12:Q18)=1,SUM(Q$12:Q18)=2),0,IF($C19+$ED18&gt;($ED$11*Q$8),1,IF($C19+$D19+$E19+$F19+$ED18&gt;($ED$11*Q$8),2,IF($C19+$D19+$E19+$F19+$G19+$ED18&gt;($ED$11*Q$8),3,0))))</f>
        <v>0</v>
      </c>
      <c r="R19" s="239">
        <f>IF(OR(SUMIF(R$12:R18,2,R$12:R18)=2,SUMIF(R$12:R18,1,R$12:R18)=1,SUM(R$12:R18)=1,SUM(R$12:R18)=2),0,IF($C19+$ED18&gt;($ED$11*R$8),1,IF($C19+$D19+$E19+$F19+$ED18&gt;($ED$11*R$8),2,IF($C19+$D19+$E19+$F19+$G19+$ED18&gt;($ED$11*R$8),3,0))))</f>
        <v>0</v>
      </c>
      <c r="S19" s="239">
        <f>IF(OR(SUMIF(S$12:S18,2,S$12:S18)=2,SUMIF(S$12:S18,1,S$12:S18)=1,SUM(S$12:S18)=1,SUM(S$12:S18)=2),0,IF($C19+$ED18&gt;($ED$11*S$8),1,IF($C19+$D19+$E19+$F19+$ED18&gt;($ED$11*S$8),2,IF($C19+$D19+$E19+$F19+$G19+$ED18&gt;($ED$11*S$8),3,0))))</f>
        <v>0</v>
      </c>
      <c r="T19" s="239">
        <f>IF(OR(SUMIF(T$12:T18,2,T$12:T18)=2,SUMIF(T$12:T18,1,T$12:T18)=1,SUM(T$12:T18)=1,SUM(T$12:T18)=2),0,IF($C19+$ED18&gt;($ED$11*T$8),1,IF($C19+$D19+$E19+$F19+$ED18&gt;($ED$11*T$8),2,IF($C19+$D19+$E19+$F19+$G19+$ED18&gt;($ED$11*T$8),3,0))))</f>
        <v>0</v>
      </c>
      <c r="U19" s="239">
        <f>IF(OR(SUMIF(U$12:U18,2,U$12:U18)=2,SUMIF(U$12:U18,1,U$12:U18)=1,SUM(U$12:U18)=1,SUM(U$12:U18)=2),0,IF($C19+$ED18&gt;($ED$11*U$8),1,IF($C19+$D19+$E19+$F19+$ED18&gt;($ED$11*U$8),2,IF($C19+$D19+$E19+$F19+$G19+$ED18&gt;($ED$11*U$8),3,0))))</f>
        <v>0</v>
      </c>
      <c r="V19" s="239">
        <f>IF(OR(SUMIF(V$12:V18,2,V$12:V18)=2,SUMIF(V$12:V18,1,V$12:V18)=1,SUM(V$12:V18)=1,SUM(V$12:V18)=2),0,IF($C19+$ED18&gt;($ED$11*V$8),1,IF($C19+$D19+$E19+$F19+$ED18&gt;($ED$11*V$8),2,IF($C19+$D19+$E19+$F19+$G19+$ED18&gt;($ED$11*V$8),3,0))))</f>
        <v>0</v>
      </c>
      <c r="W19" s="239">
        <f>IF(OR(SUMIF(W$12:W18,2,W$12:W18)=2,SUMIF(W$12:W18,1,W$12:W18)=1,SUM(W$12:W18)=1,SUM(W$12:W18)=2),0,IF($C19+$ED18&gt;($ED$11*W$8),1,IF($C19+$D19+$E19+$F19+$ED18&gt;($ED$11*W$8),2,IF($C19+$D19+$E19+$F19+$G19+$ED18&gt;($ED$11*W$8),3,0))))</f>
        <v>0</v>
      </c>
      <c r="X19" s="239">
        <f>IF(OR(SUMIF(X$12:X18,2,X$12:X18)=2,SUMIF(X$12:X18,1,X$12:X18)=1,SUM(X$12:X18)=1,SUM(X$12:X18)=2),0,IF($C19+$ED18&gt;($ED$11*X$8),1,IF($C19+$D19+$E19+$F19+$ED18&gt;($ED$11*X$8),2,IF($C19+$D19+$E19+$F19+$G19+$ED18&gt;($ED$11*X$8),3,0))))</f>
        <v>0</v>
      </c>
      <c r="Y19" s="239">
        <f>IF(OR(SUMIF(Y$12:Y18,2,Y$12:Y18)=2,SUMIF(Y$12:Y18,1,Y$12:Y18)=1,SUM(Y$12:Y18)=1,SUM(Y$12:Y18)=2),0,IF($C19+$ED18&gt;($ED$11*Y$8),1,IF($C19+$D19+$E19+$F19+$ED18&gt;($ED$11*Y$8),2,IF($C19+$D19+$E19+$F19+$G19+$ED18&gt;($ED$11*Y$8),3,0))))</f>
        <v>0</v>
      </c>
      <c r="Z19" s="239">
        <f>IF(OR(SUMIF(Z$12:Z18,2,Z$12:Z18)=2,SUMIF(Z$12:Z18,1,Z$12:Z18)=1,SUM(Z$12:Z18)=1,SUM(Z$12:Z18)=2),0,IF($C19+$ED18&gt;($ED$11*Z$8),1,IF($C19+$D19+$E19+$F19+$ED18&gt;($ED$11*Z$8),2,IF($C19+$D19+$E19+$F19+$G19+$ED18&gt;($ED$11*Z$8),3,0))))</f>
        <v>0</v>
      </c>
      <c r="AA19" s="239">
        <f>IF(OR(SUMIF(AA$12:AA18,2,AA$12:AA18)=2,SUMIF(AA$12:AA18,1,AA$12:AA18)=1,SUM(AA$12:AA18)=1,SUM(AA$12:AA18)=2),0,IF($C19+$ED18&gt;($ED$11*AA$8),1,IF($C19+$D19+$E19+$F19+$ED18&gt;($ED$11*AA$8),2,IF($C19+$D19+$E19+$F19+$G19+$ED18&gt;($ED$11*AA$8),3,0))))</f>
        <v>0</v>
      </c>
      <c r="AB19" s="239">
        <f>IF(OR(SUMIF(AB$12:AB18,2,AB$12:AB18)=2,SUMIF(AB$12:AB18,1,AB$12:AB18)=1,SUM(AB$12:AB18)=1,SUM(AB$12:AB18)=2),0,IF($C19+$ED18&gt;($ED$11*AB$8),1,IF($C19+$D19+$E19+$F19+$ED18&gt;($ED$11*AB$8),2,IF($C19+$D19+$E19+$F19+$G19+$ED18&gt;($ED$11*AB$8),3,0))))</f>
        <v>0</v>
      </c>
      <c r="AC19" s="239">
        <f>IF(OR(SUMIF(AC$12:AC18,2,AC$12:AC18)=2,SUMIF(AC$12:AC18,1,AC$12:AC18)=1,SUM(AC$12:AC18)=1,SUM(AC$12:AC18)=2),0,IF($C19+$ED18&gt;($ED$11*AC$8),1,IF($C19+$D19+$E19+$F19+$ED18&gt;($ED$11*AC$8),2,IF($C19+$D19+$E19+$F19+$G19+$ED18&gt;($ED$11*AC$8),3,0))))</f>
        <v>0</v>
      </c>
      <c r="AD19" s="239">
        <f>IF(OR(SUMIF(AD$12:AD18,2,AD$12:AD18)=2,SUMIF(AD$12:AD18,1,AD$12:AD18)=1,SUM(AD$12:AD18)=1,SUM(AD$12:AD18)=2),0,IF($C19+$ED18&gt;($ED$11*AD$8),1,IF($C19+$D19+$E19+$F19+$ED18&gt;($ED$11*AD$8),2,IF($C19+$D19+$E19+$F19+$G19+$ED18&gt;($ED$11*AD$8),3,0))))</f>
        <v>0</v>
      </c>
      <c r="AE19" s="239">
        <f>IF(OR(SUMIF(AE$12:AE18,2,AE$12:AE18)=2,SUMIF(AE$12:AE18,1,AE$12:AE18)=1,SUM(AE$12:AE18)=1,SUM(AE$12:AE18)=2),0,IF($C19+$ED18&gt;($ED$11*AE$8),1,IF($C19+$D19+$E19+$F19+$ED18&gt;($ED$11*AE$8),2,IF($C19+$D19+$E19+$F19+$G19+$ED18&gt;($ED$11*AE$8),3,0))))</f>
        <v>0</v>
      </c>
      <c r="AF19" s="239">
        <f>IF(OR(SUMIF(AF$12:AF18,2,AF$12:AF18)=2,SUMIF(AF$12:AF18,1,AF$12:AF18)=1,SUM(AF$12:AF18)=1,SUM(AF$12:AF18)=2),0,IF($C19+$ED18&gt;($ED$11*AF$8),1,IF($C19+$D19+$E19+$F19+$ED18&gt;($ED$11*AF$8),2,IF($C19+$D19+$E19+$F19+$G19+$ED18&gt;($ED$11*AF$8),3,0))))</f>
        <v>0</v>
      </c>
      <c r="AG19" s="239">
        <f>IF(OR(SUMIF(AG$12:AG18,2,AG$12:AG18)=2,SUMIF(AG$12:AG18,1,AG$12:AG18)=1,SUM(AG$12:AG18)=1,SUM(AG$12:AG18)=2),0,IF($C19+$ED18&gt;($ED$11*AG$8),1,IF($C19+$D19+$E19+$F19+$ED18&gt;($ED$11*AG$8),2,IF($C19+$D19+$E19+$F19+$G19+$ED18&gt;($ED$11*AG$8),3,0))))</f>
        <v>0</v>
      </c>
      <c r="AH19" s="239">
        <f>IF(OR(SUMIF(AH$12:AH18,2,AH$12:AH18)=2,SUMIF(AH$12:AH18,1,AH$12:AH18)=1,SUM(AH$12:AH18)=1,SUM(AH$12:AH18)=2),0,IF($C19+$ED18&gt;($ED$11*AH$8),1,IF($C19+$D19+$E19+$F19+$ED18&gt;($ED$11*AH$8),2,IF($C19+$D19+$E19+$F19+$G19+$ED18&gt;($ED$11*AH$8),3,0))))</f>
        <v>0</v>
      </c>
      <c r="AI19" s="239">
        <f>IF(OR(SUMIF(AI$12:AI18,2,AI$12:AI18)=2,SUMIF(AI$12:AI18,1,AI$12:AI18)=1,SUM(AI$12:AI18)=1,SUM(AI$12:AI18)=2),0,IF($C19+$ED18&gt;($ED$11*AI$8),1,IF($C19+$D19+$E19+$F19+$ED18&gt;($ED$11*AI$8),2,IF($C19+$D19+$E19+$F19+$G19+$ED18&gt;($ED$11*AI$8),3,0))))</f>
        <v>0</v>
      </c>
      <c r="AJ19" s="239">
        <f>IF(OR(SUMIF(AJ$12:AJ18,2,AJ$12:AJ18)=2,SUMIF(AJ$12:AJ18,1,AJ$12:AJ18)=1,SUM(AJ$12:AJ18)=1,SUM(AJ$12:AJ18)=2),0,IF($C19+$ED18&gt;($ED$11*AJ$8),1,IF($C19+$D19+$E19+$F19+$ED18&gt;($ED$11*AJ$8),2,IF($C19+$D19+$E19+$F19+$G19+$ED18&gt;($ED$11*AJ$8),3,0))))</f>
        <v>0</v>
      </c>
      <c r="AK19" s="239">
        <f>IF(OR(SUMIF(AK$12:AK18,2,AK$12:AK18)=2,SUMIF(AK$12:AK18,1,AK$12:AK18)=1,SUM(AK$12:AK18)=1,SUM(AK$12:AK18)=2),0,IF($C19+$ED18&gt;($ED$11*AK$8),1,IF($C19+$D19+$E19+$F19+$ED18&gt;($ED$11*AK$8),2,IF($C19+$D19+$E19+$F19+$G19+$ED18&gt;($ED$11*AK$8),3,0))))</f>
        <v>0</v>
      </c>
      <c r="AL19" s="239">
        <f>IF(OR(SUMIF(AL$12:AL18,2,AL$12:AL18)=2,SUMIF(AL$12:AL18,1,AL$12:AL18)=1,SUM(AL$12:AL18)=1,SUM(AL$12:AL18)=2),0,IF($C19+$ED18&gt;($ED$11*AL$8),1,IF($C19+$D19+$E19+$F19+$ED18&gt;($ED$11*AL$8),2,IF($C19+$D19+$E19+$F19+$G19+$ED18&gt;($ED$11*AL$8),3,0))))</f>
        <v>0</v>
      </c>
      <c r="AM19" s="239">
        <f>IF(OR(SUMIF(AM$12:AM18,2,AM$12:AM18)=2,SUMIF(AM$12:AM18,1,AM$12:AM18)=1,SUM(AM$12:AM18)=1,SUM(AM$12:AM18)=2),0,IF($C19+$ED18&gt;($ED$11*AM$8),1,IF($C19+$D19+$E19+$F19+$ED18&gt;($ED$11*AM$8),2,IF($C19+$D19+$E19+$F19+$G19+$ED18&gt;($ED$11*AM$8),3,0))))</f>
        <v>0</v>
      </c>
      <c r="AN19" s="239">
        <f>IF(OR(SUMIF(AN$12:AN18,2,AN$12:AN18)=2,SUMIF(AN$12:AN18,1,AN$12:AN18)=1,SUM(AN$12:AN18)=1,SUM(AN$12:AN18)=2),0,IF($C19+$ED18&gt;($ED$11*AN$8),1,IF($C19+$D19+$E19+$F19+$ED18&gt;($ED$11*AN$8),2,IF($C19+$D19+$E19+$F19+$G19+$ED18&gt;($ED$11*AN$8),3,0))))</f>
        <v>0</v>
      </c>
      <c r="AO19" s="239">
        <f>IF(OR(SUMIF(AO$12:AO18,2,AO$12:AO18)=2,SUMIF(AO$12:AO18,1,AO$12:AO18)=1,SUM(AO$12:AO18)=1,SUM(AO$12:AO18)=2),0,IF($C19+$ED18&gt;($ED$11*AO$8),1,IF($C19+$D19+$E19+$F19+$ED18&gt;($ED$11*AO$8),2,IF($C19+$D19+$E19+$F19+$G19+$ED18&gt;($ED$11*AO$8),3,0))))</f>
        <v>0</v>
      </c>
      <c r="AP19" s="239">
        <f>IF(OR(SUMIF(AP$12:AP18,2,AP$12:AP18)=2,SUMIF(AP$12:AP18,1,AP$12:AP18)=1,SUM(AP$12:AP18)=1,SUM(AP$12:AP18)=2),0,IF($C19+$ED18&gt;($ED$11*AP$8),1,IF($C19+$D19+$E19+$F19+$ED18&gt;($ED$11*AP$8),2,IF($C19+$D19+$E19+$F19+$G19+$ED18&gt;($ED$11*AP$8),3,0))))</f>
        <v>0</v>
      </c>
      <c r="AQ19" s="239">
        <f>IF(OR(SUMIF(AQ$12:AQ18,2,AQ$12:AQ18)=2,SUMIF(AQ$12:AQ18,1,AQ$12:AQ18)=1,SUM(AQ$12:AQ18)=1,SUM(AQ$12:AQ18)=2),0,IF($C19+$ED18&gt;($ED$11*AQ$8),1,IF($C19+$D19+$E19+$F19+$ED18&gt;($ED$11*AQ$8),2,IF($C19+$D19+$E19+$F19+$G19+$ED18&gt;($ED$11*AQ$8),3,0))))</f>
        <v>0</v>
      </c>
      <c r="AR19" s="239">
        <f>IF(OR(SUMIF(AR$12:AR18,2,AR$12:AR18)=2,SUMIF(AR$12:AR18,1,AR$12:AR18)=1,SUM(AR$12:AR18)=1,SUM(AR$12:AR18)=2),0,IF($C19+$ED18&gt;($ED$11*AR$8),1,IF($C19+$D19+$E19+$F19+$ED18&gt;($ED$11*AR$8),2,IF($C19+$D19+$E19+$F19+$G19+$ED18&gt;($ED$11*AR$8),3,0))))</f>
        <v>0</v>
      </c>
      <c r="AS19" s="239">
        <f>IF(OR(SUMIF(AS$12:AS18,2,AS$12:AS18)=2,SUMIF(AS$12:AS18,1,AS$12:AS18)=1,SUM(AS$12:AS18)=1,SUM(AS$12:AS18)=2),0,IF($C19+$ED18&gt;($ED$11*AS$8),1,IF($C19+$D19+$E19+$F19+$ED18&gt;($ED$11*AS$8),2,IF($C19+$D19+$E19+$F19+$G19+$ED18&gt;($ED$11*AS$8),3,0))))</f>
        <v>0</v>
      </c>
      <c r="AT19" s="239">
        <f>IF(OR(SUMIF(AT$12:AT18,2,AT$12:AT18)=2,SUMIF(AT$12:AT18,1,AT$12:AT18)=1,SUM(AT$12:AT18)=1,SUM(AT$12:AT18)=2),0,IF($C19+$ED18&gt;($ED$11*AT$8),1,IF($C19+$D19+$E19+$F19+$ED18&gt;($ED$11*AT$8),2,IF($C19+$D19+$E19+$F19+$G19+$ED18&gt;($ED$11*AT$8),3,0))))</f>
        <v>0</v>
      </c>
      <c r="AU19" s="239">
        <f>IF(OR(SUMIF(AU$12:AU18,2,AU$12:AU18)=2,SUMIF(AU$12:AU18,1,AU$12:AU18)=1,SUM(AU$12:AU18)=1,SUM(AU$12:AU18)=2),0,IF($C19+$ED18&gt;($ED$11*AU$8),1,IF($C19+$D19+$E19+$F19+$ED18&gt;($ED$11*AU$8),2,IF($C19+$D19+$E19+$F19+$G19+$ED18&gt;($ED$11*AU$8),3,0))))</f>
        <v>0</v>
      </c>
      <c r="AV19" s="239">
        <f>IF(OR(SUMIF(AV$12:AV18,2,AV$12:AV18)=2,SUMIF(AV$12:AV18,1,AV$12:AV18)=1,SUM(AV$12:AV18)=1,SUM(AV$12:AV18)=2),0,IF($C19+$ED18&gt;($ED$11*AV$8),1,IF($C19+$D19+$E19+$F19+$ED18&gt;($ED$11*AV$8),2,IF($C19+$D19+$E19+$F19+$G19+$ED18&gt;($ED$11*AV$8),3,0))))</f>
        <v>0</v>
      </c>
      <c r="AW19" s="239">
        <f>IF(OR(SUMIF(AW$12:AW18,2,AW$12:AW18)=2,SUMIF(AW$12:AW18,1,AW$12:AW18)=1,SUM(AW$12:AW18)=1,SUM(AW$12:AW18)=2),0,IF($C19+$ED18&gt;($ED$11*AW$8),1,IF($C19+$D19+$E19+$F19+$ED18&gt;($ED$11*AW$8),2,IF($C19+$D19+$E19+$F19+$G19+$ED18&gt;($ED$11*AW$8),3,0))))</f>
        <v>0</v>
      </c>
      <c r="AX19" s="239">
        <f>IF(OR(SUMIF(AX$12:AX18,2,AX$12:AX18)=2,SUMIF(AX$12:AX18,1,AX$12:AX18)=1,SUM(AX$12:AX18)=1,SUM(AX$12:AX18)=2),0,IF($C19+$ED18&gt;($ED$11*AX$8),1,IF($C19+$D19+$E19+$F19+$ED18&gt;($ED$11*AX$8),2,IF($C19+$D19+$E19+$F19+$G19+$ED18&gt;($ED$11*AX$8),3,0))))</f>
        <v>0</v>
      </c>
      <c r="AY19" s="239">
        <f>IF(OR(SUMIF(AY$12:AY18,2,AY$12:AY18)=2,SUMIF(AY$12:AY18,1,AY$12:AY18)=1,SUM(AY$12:AY18)=1,SUM(AY$12:AY18)=2),0,IF($C19+$ED18&gt;($ED$11*AY$8),1,IF($C19+$D19+$E19+$F19+$ED18&gt;($ED$11*AY$8),2,IF($C19+$D19+$E19+$F19+$G19+$ED18&gt;($ED$11*AY$8),3,0))))</f>
        <v>0</v>
      </c>
      <c r="AZ19" s="239">
        <f>IF(OR(SUMIF(AZ$12:AZ18,2,AZ$12:AZ18)=2,SUMIF(AZ$12:AZ18,1,AZ$12:AZ18)=1,SUM(AZ$12:AZ18)=1,SUM(AZ$12:AZ18)=2),0,IF($C19+$ED18&gt;($ED$11*AZ$8),1,IF($C19+$D19+$E19+$F19+$ED18&gt;($ED$11*AZ$8),2,IF($C19+$D19+$E19+$F19+$G19+$ED18&gt;($ED$11*AZ$8),3,0))))</f>
        <v>0</v>
      </c>
      <c r="BA19" s="239">
        <f>IF(OR(SUMIF(BA$12:BA18,2,BA$12:BA18)=2,SUMIF(BA$12:BA18,1,BA$12:BA18)=1,SUM(BA$12:BA18)=1,SUM(BA$12:BA18)=2),0,IF($C19+$ED18&gt;($ED$11*BA$8),1,IF($C19+$D19+$E19+$F19+$ED18&gt;($ED$11*BA$8),2,IF($C19+$D19+$E19+$F19+$G19+$ED18&gt;($ED$11*BA$8),3,0))))</f>
        <v>0</v>
      </c>
      <c r="BB19" s="239">
        <f>IF(OR(SUMIF(BB$12:BB18,2,BB$12:BB18)=2,SUMIF(BB$12:BB18,1,BB$12:BB18)=1,SUM(BB$12:BB18)=1,SUM(BB$12:BB18)=2),0,IF($C19+$ED18&gt;($ED$11*BB$8),1,IF($C19+$D19+$E19+$F19+$ED18&gt;($ED$11*BB$8),2,IF($C19+$D19+$E19+$F19+$G19+$ED18&gt;($ED$11*BB$8),3,0))))</f>
        <v>0</v>
      </c>
      <c r="BC19" s="239">
        <f>IF(OR(SUMIF(BC$12:BC18,2,BC$12:BC18)=2,SUMIF(BC$12:BC18,1,BC$12:BC18)=1,SUM(BC$12:BC18)=1,SUM(BC$12:BC18)=2),0,IF($C19+$ED18&gt;($ED$11*BC$8),1,IF($C19+$D19+$E19+$F19+$ED18&gt;($ED$11*BC$8),2,IF($C19+$D19+$E19+$F19+$G19+$ED18&gt;($ED$11*BC$8),3,0))))</f>
        <v>0</v>
      </c>
      <c r="BD19" s="239">
        <f>IF(OR(SUMIF(BD$12:BD18,2,BD$12:BD18)=2,SUMIF(BD$12:BD18,1,BD$12:BD18)=1,SUM(BD$12:BD18)=1,SUM(BD$12:BD18)=2),0,IF($C19+$ED18&gt;($ED$11*BD$8),1,IF($C19+$D19+$E19+$F19+$ED18&gt;($ED$11*BD$8),2,IF($C19+$D19+$E19+$F19+$G19+$ED18&gt;($ED$11*BD$8),3,0))))</f>
        <v>0</v>
      </c>
      <c r="BE19" s="239">
        <f>IF(OR(SUMIF(BE$12:BE18,2,BE$12:BE18)=2,SUMIF(BE$12:BE18,1,BE$12:BE18)=1,SUM(BE$12:BE18)=1,SUM(BE$12:BE18)=2),0,IF($C19+$ED18&gt;($ED$11*BE$8),1,IF($C19+$D19+$E19+$F19+$ED18&gt;($ED$11*BE$8),2,IF($C19+$D19+$E19+$F19+$G19+$ED18&gt;($ED$11*BE$8),3,0))))</f>
        <v>0</v>
      </c>
      <c r="BF19" s="239">
        <f>IF(OR(SUMIF(BF$12:BF18,2,BF$12:BF18)=2,SUMIF(BF$12:BF18,1,BF$12:BF18)=1,SUM(BF$12:BF18)=1,SUM(BF$12:BF18)=2),0,IF($C19+$ED18&gt;($ED$11*BF$8),1,IF($C19+$D19+$E19+$F19+$ED18&gt;($ED$11*BF$8),2,IF($C19+$D19+$E19+$F19+$G19+$ED18&gt;($ED$11*BF$8),3,0))))</f>
        <v>0</v>
      </c>
      <c r="BG19" s="239">
        <f>IF(OR(SUMIF(BG$12:BG18,2,BG$12:BG18)=2,SUMIF(BG$12:BG18,1,BG$12:BG18)=1,SUM(BG$12:BG18)=1,SUM(BG$12:BG18)=2),0,IF($C19+$ED18&gt;($ED$11*BG$8),1,IF($C19+$D19+$E19+$F19+$ED18&gt;($ED$11*BG$8),2,IF($C19+$D19+$E19+$F19+$G19+$ED18&gt;($ED$11*BG$8),3,0))))</f>
        <v>0</v>
      </c>
      <c r="BH19" s="239">
        <f>IF(OR(SUMIF(BH$12:BH18,2,BH$12:BH18)=2,SUMIF(BH$12:BH18,1,BH$12:BH18)=1,SUM(BH$12:BH18)=1,SUM(BH$12:BH18)=2),0,IF($C19+$ED18&gt;($ED$11*BH$8),1,IF($C19+$D19+$E19+$F19+$ED18&gt;($ED$11*BH$8),2,IF($C19+$D19+$E19+$F19+$G19+$ED18&gt;($ED$11*BH$8),3,0))))</f>
        <v>0</v>
      </c>
      <c r="BI19" s="239">
        <f>IF(OR(SUMIF(BI$12:BI18,2,BI$12:BI18)=2,SUMIF(BI$12:BI18,1,BI$12:BI18)=1,SUM(BI$12:BI18)=1,SUM(BI$12:BI18)=2),0,IF($C19+$ED18&gt;($ED$11*BI$8),1,IF($C19+$D19+$E19+$F19+$ED18&gt;($ED$11*BI$8),2,IF($C19+$D19+$E19+$F19+$G19+$ED18&gt;($ED$11*BI$8),3,0))))</f>
        <v>0</v>
      </c>
      <c r="BJ19" s="239">
        <f>IF(OR(SUMIF(BJ$12:BJ18,2,BJ$12:BJ18)=2,SUMIF(BJ$12:BJ18,1,BJ$12:BJ18)=1,SUM(BJ$12:BJ18)=1,SUM(BJ$12:BJ18)=2),0,IF($C19+$ED18&gt;($ED$11*BJ$8),1,IF($C19+$D19+$E19+$F19+$ED18&gt;($ED$11*BJ$8),2,IF($C19+$D19+$E19+$F19+$G19+$ED18&gt;($ED$11*BJ$8),3,0))))</f>
        <v>0</v>
      </c>
      <c r="BK19" s="239">
        <f>IF(OR(SUMIF(BK$12:BK18,2,BK$12:BK18)=2,SUMIF(BK$12:BK18,1,BK$12:BK18)=1,SUM(BK$12:BK18)=1,SUM(BK$12:BK18)=2),0,IF($C19+$ED18&gt;($ED$11*BK$8),1,IF($C19+$D19+$E19+$F19+$ED18&gt;($ED$11*BK$8),2,IF($C19+$D19+$E19+$F19+$G19+$ED18&gt;($ED$11*BK$8),3,0))))</f>
        <v>0</v>
      </c>
      <c r="BL19" s="239">
        <f>IF(OR(SUMIF(BL$12:BL18,2,BL$12:BL18)=2,SUMIF(BL$12:BL18,1,BL$12:BL18)=1,SUM(BL$12:BL18)=1,SUM(BL$12:BL18)=2),0,IF($C19+$ED18&gt;($ED$11*BL$8),1,IF($C19+$D19+$E19+$F19+$ED18&gt;($ED$11*BL$8),2,IF($C19+$D19+$E19+$F19+$G19+$ED18&gt;($ED$11*BL$8),3,0))))</f>
        <v>0</v>
      </c>
      <c r="BM19" s="239">
        <f>IF(OR(SUMIF(BM$12:BM18,2,BM$12:BM18)=2,SUMIF(BM$12:BM18,1,BM$12:BM18)=1,SUM(BM$12:BM18)=1,SUM(BM$12:BM18)=2),0,IF($C19+$ED18&gt;($ED$11*BM$8),1,IF($C19+$D19+$E19+$F19+$ED18&gt;($ED$11*BM$8),2,IF($C19+$D19+$E19+$F19+$G19+$ED18&gt;($ED$11*BM$8),3,0))))</f>
        <v>0</v>
      </c>
      <c r="BN19" s="239">
        <f>IF(OR(SUMIF(BN$12:BN18,2,BN$12:BN18)=2,SUMIF(BN$12:BN18,1,BN$12:BN18)=1,SUM(BN$12:BN18)=1,SUM(BN$12:BN18)=2),0,IF($C19+$ED18&gt;($ED$11*BN$8),1,IF($C19+$D19+$E19+$F19+$ED18&gt;($ED$11*BN$8),2,IF($C19+$D19+$E19+$F19+$G19+$ED18&gt;($ED$11*BN$8),3,0))))</f>
        <v>0</v>
      </c>
      <c r="BO19" s="239">
        <f>IF(OR(SUMIF(BO$12:BO18,2,BO$12:BO18)=2,SUMIF(BO$12:BO18,1,BO$12:BO18)=1,SUM(BO$12:BO18)=1,SUM(BO$12:BO18)=2),0,IF($C19+$ED18&gt;($ED$11*BO$8),1,IF($C19+$D19+$E19+$F19+$ED18&gt;($ED$11*BO$8),2,IF($C19+$D19+$E19+$F19+$G19+$ED18&gt;($ED$11*BO$8),3,0))))</f>
        <v>0</v>
      </c>
      <c r="BP19" s="239">
        <f>IF(OR(SUMIF(BP$12:BP18,2,BP$12:BP18)=2,SUMIF(BP$12:BP18,1,BP$12:BP18)=1,SUM(BP$12:BP18)=1,SUM(BP$12:BP18)=2),0,IF($C19+$ED18&gt;($ED$11*BP$8),1,IF($C19+$D19+$E19+$F19+$ED18&gt;($ED$11*BP$8),2,IF($C19+$D19+$E19+$F19+$G19+$ED18&gt;($ED$11*BP$8),3,0))))</f>
        <v>0</v>
      </c>
      <c r="BQ19" s="239">
        <f>IF(OR(SUMIF(BQ$12:BQ18,2,BQ$12:BQ18)=2,SUMIF(BQ$12:BQ18,1,BQ$12:BQ18)=1,SUM(BQ$12:BQ18)=1,SUM(BQ$12:BQ18)=2),0,IF($C19+$ED18&gt;($ED$11*BQ$8),1,IF($C19+$D19+$E19+$F19+$ED18&gt;($ED$11*BQ$8),2,IF($C19+$D19+$E19+$F19+$G19+$ED18&gt;($ED$11*BQ$8),3,0))))</f>
        <v>0</v>
      </c>
      <c r="BR19" s="239">
        <f>IF(OR(SUMIF(BR$12:BR18,2,BR$12:BR18)=2,SUMIF(BR$12:BR18,1,BR$12:BR18)=1,SUM(BR$12:BR18)=1,SUM(BR$12:BR18)=2),0,IF($C19+$ED18&gt;($ED$11*BR$8),1,IF($C19+$D19+$E19+$F19+$ED18&gt;($ED$11*BR$8),2,IF($C19+$D19+$E19+$F19+$G19+$ED18&gt;($ED$11*BR$8),3,0))))</f>
        <v>0</v>
      </c>
      <c r="BS19" s="239">
        <f>IF(OR(SUMIF(BS$12:BS18,2,BS$12:BS18)=2,SUMIF(BS$12:BS18,1,BS$12:BS18)=1,SUM(BS$12:BS18)=1,SUM(BS$12:BS18)=2),0,IF($C19+$ED18&gt;($ED$11*BS$8),1,IF($C19+$D19+$E19+$F19+$ED18&gt;($ED$11*BS$8),2,IF($C19+$D19+$E19+$F19+$G19+$ED18&gt;($ED$11*BS$8),3,0))))</f>
        <v>0</v>
      </c>
      <c r="BT19" s="239">
        <f>IF(OR(SUMIF(BT$12:BT18,2,BT$12:BT18)=2,SUMIF(BT$12:BT18,1,BT$12:BT18)=1,SUM(BT$12:BT18)=1,SUM(BT$12:BT18)=2),0,IF($C19+$ED18&gt;($ED$11*BT$8),1,IF($C19+$D19+$E19+$F19+$ED18&gt;($ED$11*BT$8),2,IF($C19+$D19+$E19+$F19+$G19+$ED18&gt;($ED$11*BT$8),3,0))))</f>
        <v>0</v>
      </c>
      <c r="BU19" s="239">
        <f>IF(OR(SUMIF(BU$12:BU18,2,BU$12:BU18)=2,SUMIF(BU$12:BU18,1,BU$12:BU18)=1,SUM(BU$12:BU18)=1,SUM(BU$12:BU18)=2),0,IF($C19+$ED18&gt;($ED$11*BU$8),1,IF($C19+$D19+$E19+$F19+$ED18&gt;($ED$11*BU$8),2,IF($C19+$D19+$E19+$F19+$G19+$ED18&gt;($ED$11*BU$8),3,0))))</f>
        <v>0</v>
      </c>
      <c r="BV19" s="239">
        <f>IF(OR(SUMIF(BV$12:BV18,2,BV$12:BV18)=2,SUMIF(BV$12:BV18,1,BV$12:BV18)=1,SUM(BV$12:BV18)=1,SUM(BV$12:BV18)=2),0,IF($C19+$ED18&gt;($ED$11*BV$8),1,IF($C19+$D19+$E19+$F19+$ED18&gt;($ED$11*BV$8),2,IF($C19+$D19+$E19+$F19+$G19+$ED18&gt;($ED$11*BV$8),3,0))))</f>
        <v>0</v>
      </c>
      <c r="BW19" s="239">
        <f>IF(OR(SUMIF(BW$12:BW18,2,BW$12:BW18)=2,SUMIF(BW$12:BW18,1,BW$12:BW18)=1,SUM(BW$12:BW18)=1,SUM(BW$12:BW18)=2),0,IF($C19+$ED18&gt;($ED$11*BW$8),1,IF($C19+$D19+$E19+$F19+$ED18&gt;($ED$11*BW$8),2,IF($C19+$D19+$E19+$F19+$G19+$ED18&gt;($ED$11*BW$8),3,0))))</f>
        <v>0</v>
      </c>
      <c r="BX19" s="239">
        <f>IF(OR(SUMIF(BX$12:BX18,2,BX$12:BX18)=2,SUMIF(BX$12:BX18,1,BX$12:BX18)=1,SUM(BX$12:BX18)=1,SUM(BX$12:BX18)=2),0,IF($C19+$ED18&gt;($ED$11*BX$8),1,IF($C19+$D19+$E19+$F19+$ED18&gt;($ED$11*BX$8),2,IF($C19+$D19+$E19+$F19+$G19+$ED18&gt;($ED$11*BX$8),3,0))))</f>
        <v>0</v>
      </c>
      <c r="BY19" s="239">
        <f>IF(OR(SUMIF(BY$12:BY18,2,BY$12:BY18)=2,SUMIF(BY$12:BY18,1,BY$12:BY18)=1,SUM(BY$12:BY18)=1,SUM(BY$12:BY18)=2),0,IF($C19+$ED18&gt;($ED$11*BY$8),1,IF($C19+$D19+$E19+$F19+$ED18&gt;($ED$11*BY$8),2,IF($C19+$D19+$E19+$F19+$G19+$ED18&gt;($ED$11*BY$8),3,0))))</f>
        <v>0</v>
      </c>
      <c r="BZ19" s="239">
        <f>IF(OR(SUMIF(BZ$12:BZ18,2,BZ$12:BZ18)=2,SUMIF(BZ$12:BZ18,1,BZ$12:BZ18)=1,SUM(BZ$12:BZ18)=1,SUM(BZ$12:BZ18)=2),0,IF($C19+$ED18&gt;($ED$11*BZ$8),1,IF($C19+$D19+$E19+$F19+$ED18&gt;($ED$11*BZ$8),2,IF($C19+$D19+$E19+$F19+$G19+$ED18&gt;($ED$11*BZ$8),3,0))))</f>
        <v>0</v>
      </c>
      <c r="CA19" s="239">
        <f>IF(OR(SUMIF(CA$12:CA18,2,CA$12:CA18)=2,SUMIF(CA$12:CA18,1,CA$12:CA18)=1,SUM(CA$12:CA18)=1,SUM(CA$12:CA18)=2),0,IF($C19+$ED18&gt;($ED$11*CA$8),1,IF($C19+$D19+$E19+$F19+$ED18&gt;($ED$11*CA$8),2,IF($C19+$D19+$E19+$F19+$G19+$ED18&gt;($ED$11*CA$8),3,0))))</f>
        <v>0</v>
      </c>
      <c r="CB19" s="239">
        <f>IF(OR(SUMIF(CB$12:CB18,2,CB$12:CB18)=2,SUMIF(CB$12:CB18,1,CB$12:CB18)=1,SUM(CB$12:CB18)=1,SUM(CB$12:CB18)=2),0,IF($C19+$ED18&gt;($ED$11*CB$8),1,IF($C19+$D19+$E19+$F19+$ED18&gt;($ED$11*CB$8),2,IF($C19+$D19+$E19+$F19+$G19+$ED18&gt;($ED$11*CB$8),3,0))))</f>
        <v>0</v>
      </c>
      <c r="CC19" s="239">
        <f>IF(OR(SUMIF(CC$12:CC18,2,CC$12:CC18)=2,SUMIF(CC$12:CC18,1,CC$12:CC18)=1,SUM(CC$12:CC18)=1,SUM(CC$12:CC18)=2),0,IF($C19+$ED18&gt;($ED$11*CC$8),1,IF($C19+$D19+$E19+$F19+$ED18&gt;($ED$11*CC$8),2,IF($C19+$D19+$E19+$F19+$G19+$ED18&gt;($ED$11*CC$8),3,0))))</f>
        <v>0</v>
      </c>
      <c r="CD19" s="239">
        <f>IF(OR(SUMIF(CD$12:CD18,2,CD$12:CD18)=2,SUMIF(CD$12:CD18,1,CD$12:CD18)=1,SUM(CD$12:CD18)=1,SUM(CD$12:CD18)=2),0,IF($C19+$ED18&gt;($ED$11*CD$8),1,IF($C19+$D19+$E19+$F19+$ED18&gt;($ED$11*CD$8),2,IF($C19+$D19+$E19+$F19+$G19+$ED18&gt;($ED$11*CD$8),3,0))))</f>
        <v>0</v>
      </c>
      <c r="CE19" s="239">
        <f>IF(OR(SUMIF(CE$12:CE18,2,CE$12:CE18)=2,SUMIF(CE$12:CE18,1,CE$12:CE18)=1,SUM(CE$12:CE18)=1,SUM(CE$12:CE18)=2),0,IF($C19+$ED18&gt;($ED$11*CE$8),1,IF($C19+$D19+$E19+$F19+$ED18&gt;($ED$11*CE$8),2,IF($C19+$D19+$E19+$F19+$G19+$ED18&gt;($ED$11*CE$8),3,0))))</f>
        <v>0</v>
      </c>
      <c r="CF19" s="239">
        <f>IF(OR(SUMIF(CF$12:CF18,2,CF$12:CF18)=2,SUMIF(CF$12:CF18,1,CF$12:CF18)=1,SUM(CF$12:CF18)=1,SUM(CF$12:CF18)=2),0,IF($C19+$ED18&gt;($ED$11*CF$8),1,IF($C19+$D19+$E19+$F19+$ED18&gt;($ED$11*CF$8),2,IF($C19+$D19+$E19+$F19+$G19+$ED18&gt;($ED$11*CF$8),3,0))))</f>
        <v>0</v>
      </c>
      <c r="CG19" s="239">
        <f>IF(OR(SUMIF(CG$12:CG18,2,CG$12:CG18)=2,SUMIF(CG$12:CG18,1,CG$12:CG18)=1,SUM(CG$12:CG18)=1,SUM(CG$12:CG18)=2),0,IF($C19+$ED18&gt;($ED$11*CG$8),1,IF($C19+$D19+$E19+$F19+$ED18&gt;($ED$11*CG$8),2,IF($C19+$D19+$E19+$F19+$G19+$ED18&gt;($ED$11*CG$8),3,0))))</f>
        <v>0</v>
      </c>
      <c r="CH19" s="239">
        <f>IF(OR(SUMIF(CH$12:CH18,2,CH$12:CH18)=2,SUMIF(CH$12:CH18,1,CH$12:CH18)=1,SUM(CH$12:CH18)=1,SUM(CH$12:CH18)=2),0,IF($C19+$ED18&gt;($ED$11*CH$8),1,IF($C19+$D19+$E19+$F19+$ED18&gt;($ED$11*CH$8),2,IF($C19+$D19+$E19+$F19+$G19+$ED18&gt;($ED$11*CH$8),3,0))))</f>
        <v>0</v>
      </c>
      <c r="CI19" s="239">
        <f>IF(OR(SUMIF(CI$12:CI18,2,CI$12:CI18)=2,SUMIF(CI$12:CI18,1,CI$12:CI18)=1,SUM(CI$12:CI18)=1,SUM(CI$12:CI18)=2),0,IF($C19+$ED18&gt;($ED$11*CI$8),1,IF($C19+$D19+$E19+$F19+$ED18&gt;($ED$11*CI$8),2,IF($C19+$D19+$E19+$F19+$G19+$ED18&gt;($ED$11*CI$8),3,0))))</f>
        <v>0</v>
      </c>
      <c r="CJ19" s="239">
        <f>IF(OR(SUMIF(CJ$12:CJ18,2,CJ$12:CJ18)=2,SUMIF(CJ$12:CJ18,1,CJ$12:CJ18)=1,SUM(CJ$12:CJ18)=1,SUM(CJ$12:CJ18)=2),0,IF($C19+$ED18&gt;($ED$11*CJ$8),1,IF($C19+$D19+$E19+$F19+$ED18&gt;($ED$11*CJ$8),2,IF($C19+$D19+$E19+$F19+$G19+$ED18&gt;($ED$11*CJ$8),3,0))))</f>
        <v>0</v>
      </c>
      <c r="CK19" s="239">
        <f>IF(OR(SUMIF(CK$12:CK18,2,CK$12:CK18)=2,SUMIF(CK$12:CK18,1,CK$12:CK18)=1,SUM(CK$12:CK18)=1,SUM(CK$12:CK18)=2),0,IF($C19+$ED18&gt;($ED$11*CK$8),1,IF($C19+$D19+$E19+$F19+$ED18&gt;($ED$11*CK$8),2,IF($C19+$D19+$E19+$F19+$G19+$ED18&gt;($ED$11*CK$8),3,0))))</f>
        <v>0</v>
      </c>
      <c r="CL19" s="239">
        <f>IF(OR(SUMIF(CL$12:CL18,2,CL$12:CL18)=2,SUMIF(CL$12:CL18,1,CL$12:CL18)=1,SUM(CL$12:CL18)=1,SUM(CL$12:CL18)=2),0,IF($C19+$ED18&gt;($ED$11*CL$8),1,IF($C19+$D19+$E19+$F19+$ED18&gt;($ED$11*CL$8),2,IF($C19+$D19+$E19+$F19+$G19+$ED18&gt;($ED$11*CL$8),3,0))))</f>
        <v>0</v>
      </c>
      <c r="CM19" s="239">
        <f>IF(OR(SUMIF(CM$12:CM18,2,CM$12:CM18)=2,SUMIF(CM$12:CM18,1,CM$12:CM18)=1,SUM(CM$12:CM18)=1,SUM(CM$12:CM18)=2),0,IF($C19+$ED18&gt;($ED$11*CM$8),1,IF($C19+$D19+$E19+$F19+$ED18&gt;($ED$11*CM$8),2,IF($C19+$D19+$E19+$F19+$G19+$ED18&gt;($ED$11*CM$8),3,0))))</f>
        <v>0</v>
      </c>
      <c r="CN19" s="239">
        <f>IF(OR(SUMIF(CN$12:CN18,2,CN$12:CN18)=2,SUMIF(CN$12:CN18,1,CN$12:CN18)=1,SUM(CN$12:CN18)=1,SUM(CN$12:CN18)=2),0,IF($C19+$ED18&gt;($ED$11*CN$8),1,IF($C19+$D19+$E19+$F19+$ED18&gt;($ED$11*CN$8),2,IF($C19+$D19+$E19+$F19+$G19+$ED18&gt;($ED$11*CN$8),3,0))))</f>
        <v>0</v>
      </c>
      <c r="CO19" s="239">
        <f>IF(OR(SUMIF(CO$12:CO18,2,CO$12:CO18)=2,SUMIF(CO$12:CO18,1,CO$12:CO18)=1,SUM(CO$12:CO18)=1,SUM(CO$12:CO18)=2),0,IF($C19+$ED18&gt;($ED$11*CO$8),1,IF($C19+$D19+$E19+$F19+$ED18&gt;($ED$11*CO$8),2,IF($C19+$D19+$E19+$F19+$G19+$ED18&gt;($ED$11*CO$8),3,0))))</f>
        <v>0</v>
      </c>
      <c r="CP19" s="239">
        <f>IF(OR(SUMIF(CP$12:CP18,2,CP$12:CP18)=2,SUMIF(CP$12:CP18,1,CP$12:CP18)=1,SUM(CP$12:CP18)=1,SUM(CP$12:CP18)=2),0,IF($C19+$ED18&gt;($ED$11*CP$8),1,IF($C19+$D19+$E19+$F19+$ED18&gt;($ED$11*CP$8),2,IF($C19+$D19+$E19+$F19+$G19+$ED18&gt;($ED$11*CP$8),3,0))))</f>
        <v>0</v>
      </c>
      <c r="CQ19" s="239">
        <f>IF(OR(SUMIF(CQ$12:CQ18,2,CQ$12:CQ18)=2,SUMIF(CQ$12:CQ18,1,CQ$12:CQ18)=1,SUM(CQ$12:CQ18)=1,SUM(CQ$12:CQ18)=2),0,IF($C19+$ED18&gt;($ED$11*CQ$8),1,IF($C19+$D19+$E19+$F19+$ED18&gt;($ED$11*CQ$8),2,IF($C19+$D19+$E19+$F19+$G19+$ED18&gt;($ED$11*CQ$8),3,0))))</f>
        <v>0</v>
      </c>
      <c r="CR19" s="239">
        <f>IF(OR(SUMIF(CR$12:CR18,2,CR$12:CR18)=2,SUMIF(CR$12:CR18,1,CR$12:CR18)=1,SUM(CR$12:CR18)=1,SUM(CR$12:CR18)=2),0,IF($C19+$ED18&gt;($ED$11*CR$8),1,IF($C19+$D19+$E19+$F19+$ED18&gt;($ED$11*CR$8),2,IF($C19+$D19+$E19+$F19+$G19+$ED18&gt;($ED$11*CR$8),3,0))))</f>
        <v>0</v>
      </c>
      <c r="CS19" s="239">
        <f>IF(OR(SUMIF(CS$12:CS18,2,CS$12:CS18)=2,SUMIF(CS$12:CS18,1,CS$12:CS18)=1,SUM(CS$12:CS18)=1,SUM(CS$12:CS18)=2),0,IF($C19+$ED18&gt;($ED$11*CS$8),1,IF($C19+$D19+$E19+$F19+$ED18&gt;($ED$11*CS$8),2,IF($C19+$D19+$E19+$F19+$G19+$ED18&gt;($ED$11*CS$8),3,0))))</f>
        <v>0</v>
      </c>
      <c r="CT19" s="239">
        <f>IF(OR(SUMIF(CT$12:CT18,2,CT$12:CT18)=2,SUMIF(CT$12:CT18,1,CT$12:CT18)=1,SUM(CT$12:CT18)=1,SUM(CT$12:CT18)=2),0,IF($C19+$ED18&gt;($ED$11*CT$8),1,IF($C19+$D19+$E19+$F19+$ED18&gt;($ED$11*CT$8),2,IF($C19+$D19+$E19+$F19+$G19+$ED18&gt;($ED$11*CT$8),3,0))))</f>
        <v>0</v>
      </c>
      <c r="CU19" s="239">
        <f>IF(OR(SUMIF(CU$12:CU18,2,CU$12:CU18)=2,SUMIF(CU$12:CU18,1,CU$12:CU18)=1,SUM(CU$12:CU18)=1,SUM(CU$12:CU18)=2),0,IF($C19+$ED18&gt;($ED$11*CU$8),1,IF($C19+$D19+$E19+$F19+$ED18&gt;($ED$11*CU$8),2,IF($C19+$D19+$E19+$F19+$G19+$ED18&gt;($ED$11*CU$8),3,0))))</f>
        <v>0</v>
      </c>
      <c r="CV19" s="239">
        <f>IF(OR(SUMIF(CV$12:CV18,2,CV$12:CV18)=2,SUMIF(CV$12:CV18,1,CV$12:CV18)=1,SUM(CV$12:CV18)=1,SUM(CV$12:CV18)=2),0,IF($C19+$ED18&gt;($ED$11*CV$8),1,IF($C19+$D19+$E19+$F19+$ED18&gt;($ED$11*CV$8),2,IF($C19+$D19+$E19+$F19+$G19+$ED18&gt;($ED$11*CV$8),3,0))))</f>
        <v>0</v>
      </c>
      <c r="CW19" s="239">
        <f>IF(OR(SUMIF(CW$12:CW18,2,CW$12:CW18)=2,SUMIF(CW$12:CW18,1,CW$12:CW18)=1,SUM(CW$12:CW18)=1,SUM(CW$12:CW18)=2),0,IF($C19+$ED18&gt;($ED$11*CW$8),1,IF($C19+$D19+$E19+$F19+$ED18&gt;($ED$11*CW$8),2,IF($C19+$D19+$E19+$F19+$G19+$ED18&gt;($ED$11*CW$8),3,0))))</f>
        <v>0</v>
      </c>
      <c r="CX19" s="239">
        <f>IF(OR(SUMIF(CX$12:CX18,2,CX$12:CX18)=2,SUMIF(CX$12:CX18,1,CX$12:CX18)=1,SUM(CX$12:CX18)=1,SUM(CX$12:CX18)=2),0,IF($C19+$ED18&gt;($ED$11*CX$8),1,IF($C19+$D19+$E19+$F19+$ED18&gt;($ED$11*CX$8),2,IF($C19+$D19+$E19+$F19+$G19+$ED18&gt;($ED$11*CX$8),3,0))))</f>
        <v>0</v>
      </c>
      <c r="CY19" s="239">
        <f>IF(OR(SUMIF(CY$12:CY18,2,CY$12:CY18)=2,SUMIF(CY$12:CY18,1,CY$12:CY18)=1,SUM(CY$12:CY18)=1,SUM(CY$12:CY18)=2),0,IF($C19+$ED18&gt;($ED$11*CY$8),1,IF($C19+$D19+$E19+$F19+$ED18&gt;($ED$11*CY$8),2,IF($C19+$D19+$E19+$F19+$G19+$ED18&gt;($ED$11*CY$8),3,0))))</f>
        <v>0</v>
      </c>
      <c r="CZ19" s="239">
        <f>IF(OR(SUMIF(CZ$12:CZ18,2,CZ$12:CZ18)=2,SUMIF(CZ$12:CZ18,1,CZ$12:CZ18)=1,SUM(CZ$12:CZ18)=1,SUM(CZ$12:CZ18)=2),0,IF($C19+$ED18&gt;($ED$11*CZ$8),1,IF($C19+$D19+$E19+$F19+$ED18&gt;($ED$11*CZ$8),2,IF($C19+$D19+$E19+$F19+$G19+$ED18&gt;($ED$11*CZ$8),3,0))))</f>
        <v>0</v>
      </c>
      <c r="DA19" s="239">
        <f>IF(OR(SUMIF(DA$12:DA18,2,DA$12:DA18)=2,SUMIF(DA$12:DA18,1,DA$12:DA18)=1,SUM(DA$12:DA18)=1,SUM(DA$12:DA18)=2),0,IF($C19+$ED18&gt;($ED$11*DA$8),1,IF($C19+$D19+$E19+$F19+$ED18&gt;($ED$11*DA$8),2,IF($C19+$D19+$E19+$F19+$G19+$ED18&gt;($ED$11*DA$8),3,0))))</f>
        <v>0</v>
      </c>
      <c r="DB19" s="239">
        <f>IF(OR(SUMIF(DB$12:DB18,2,DB$12:DB18)=2,SUMIF(DB$12:DB18,1,DB$12:DB18)=1,SUM(DB$12:DB18)=1,SUM(DB$12:DB18)=2),0,IF($C19+$ED18&gt;($ED$11*DB$8),1,IF($C19+$D19+$E19+$F19+$ED18&gt;($ED$11*DB$8),2,IF($C19+$D19+$E19+$F19+$G19+$ED18&gt;($ED$11*DB$8),3,0))))</f>
        <v>0</v>
      </c>
      <c r="DC19" s="239">
        <f>IF(OR(SUMIF(DC$12:DC18,2,DC$12:DC18)=2,SUMIF(DC$12:DC18,1,DC$12:DC18)=1,SUM(DC$12:DC18)=1,SUM(DC$12:DC18)=2),0,IF($C19+$ED18&gt;($ED$11*DC$8),1,IF($C19+$D19+$E19+$F19+$ED18&gt;($ED$11*DC$8),2,IF($C19+$D19+$E19+$F19+$G19+$ED18&gt;($ED$11*DC$8),3,0))))</f>
        <v>0</v>
      </c>
      <c r="DD19" s="239">
        <f>IF(OR(SUMIF(DD$12:DD18,2,DD$12:DD18)=2,SUMIF(DD$12:DD18,1,DD$12:DD18)=1,SUM(DD$12:DD18)=1,SUM(DD$12:DD18)=2),0,IF($C19+$ED18&gt;($ED$11*DD$8),1,IF($C19+$D19+$E19+$F19+$ED18&gt;($ED$11*DD$8),2,IF($C19+$D19+$E19+$F19+$G19+$ED18&gt;($ED$11*DD$8),3,0))))</f>
        <v>0</v>
      </c>
      <c r="DE19" s="239">
        <f>IF(OR(SUMIF(DE$12:DE18,2,DE$12:DE18)=2,SUMIF(DE$12:DE18,1,DE$12:DE18)=1,SUM(DE$12:DE18)=1,SUM(DE$12:DE18)=2),0,IF($C19+$ED18&gt;($ED$11*DE$8),1,IF($C19+$D19+$E19+$F19+$ED18&gt;($ED$11*DE$8),2,IF($C19+$D19+$E19+$F19+$G19+$ED18&gt;($ED$11*DE$8),3,0))))</f>
        <v>0</v>
      </c>
      <c r="DF19" s="239">
        <f>IF(OR(SUMIF(DF$12:DF18,2,DF$12:DF18)=2,SUMIF(DF$12:DF18,1,DF$12:DF18)=1,SUM(DF$12:DF18)=1,SUM(DF$12:DF18)=2),0,IF($C19+$ED18&gt;($ED$11*DF$8),1,IF($C19+$D19+$E19+$F19+$ED18&gt;($ED$11*DF$8),2,IF($C19+$D19+$E19+$F19+$G19+$ED18&gt;($ED$11*DF$8),3,0))))</f>
        <v>0</v>
      </c>
      <c r="DG19" s="239">
        <f>IF(OR(SUMIF(DG$12:DG18,2,DG$12:DG18)=2,SUMIF(DG$12:DG18,1,DG$12:DG18)=1,SUM(DG$12:DG18)=1,SUM(DG$12:DG18)=2),0,IF($C19+$ED18&gt;($ED$11*DG$8),1,IF($C19+$D19+$E19+$F19+$ED18&gt;($ED$11*DG$8),2,IF($C19+$D19+$E19+$F19+$G19+$ED18&gt;($ED$11*DG$8),3,0))))</f>
        <v>0</v>
      </c>
      <c r="DH19" s="239">
        <f>IF(OR(SUMIF(DH$12:DH18,2,DH$12:DH18)=2,SUMIF(DH$12:DH18,1,DH$12:DH18)=1,SUM(DH$12:DH18)=1,SUM(DH$12:DH18)=2),0,IF($C19+$ED18&gt;($ED$11*DH$8),1,IF($C19+$D19+$E19+$F19+$ED18&gt;($ED$11*DH$8),2,IF($C19+$D19+$E19+$F19+$G19+$ED18&gt;($ED$11*DH$8),3,0))))</f>
        <v>0</v>
      </c>
      <c r="DI19" s="239">
        <f>IF(OR(SUMIF(DI$12:DI18,2,DI$12:DI18)=2,SUMIF(DI$12:DI18,1,DI$12:DI18)=1,SUM(DI$12:DI18)=1,SUM(DI$12:DI18)=2),0,IF($C19+$ED18&gt;($ED$11*DI$8),1,IF($C19+$D19+$E19+$F19+$ED18&gt;($ED$11*DI$8),2,IF($C19+$D19+$E19+$F19+$G19+$ED18&gt;($ED$11*DI$8),3,0))))</f>
        <v>0</v>
      </c>
      <c r="DJ19" s="239">
        <f>IF(OR(SUMIF(DJ$12:DJ18,2,DJ$12:DJ18)=2,SUMIF(DJ$12:DJ18,1,DJ$12:DJ18)=1,SUM(DJ$12:DJ18)=1,SUM(DJ$12:DJ18)=2),0,IF($C19+$ED18&gt;($ED$11*DJ$8),1,IF($C19+$D19+$E19+$F19+$ED18&gt;($ED$11*DJ$8),2,IF($C19+$D19+$E19+$F19+$G19+$ED18&gt;($ED$11*DJ$8),3,0))))</f>
        <v>0</v>
      </c>
      <c r="DK19" s="239">
        <f>IF(OR(SUMIF(DK$12:DK18,2,DK$12:DK18)=2,SUMIF(DK$12:DK18,1,DK$12:DK18)=1,SUM(DK$12:DK18)=1,SUM(DK$12:DK18)=2),0,IF($C19+$ED18&gt;($ED$11*DK$8),1,IF($C19+$D19+$E19+$F19+$ED18&gt;($ED$11*DK$8),2,IF($C19+$D19+$E19+$F19+$G19+$ED18&gt;($ED$11*DK$8),3,0))))</f>
        <v>0</v>
      </c>
      <c r="DL19" s="239">
        <f>IF(OR(SUMIF(DL$12:DL18,2,DL$12:DL18)=2,SUMIF(DL$12:DL18,1,DL$12:DL18)=1,SUM(DL$12:DL18)=1,SUM(DL$12:DL18)=2),0,IF($C19+$ED18&gt;($ED$11*DL$8),1,IF($C19+$D19+$E19+$F19+$ED18&gt;($ED$11*DL$8),2,IF($C19+$D19+$E19+$F19+$G19+$ED18&gt;($ED$11*DL$8),3,0))))</f>
        <v>0</v>
      </c>
      <c r="DM19" s="239">
        <f>IF(OR(SUMIF(DM$12:DM18,2,DM$12:DM18)=2,SUMIF(DM$12:DM18,1,DM$12:DM18)=1,SUM(DM$12:DM18)=1,SUM(DM$12:DM18)=2),0,IF($C19+$ED18&gt;($ED$11*DM$8),1,IF($C19+$D19+$E19+$F19+$ED18&gt;($ED$11*DM$8),2,IF($C19+$D19+$E19+$F19+$G19+$ED18&gt;($ED$11*DM$8),3,0))))</f>
        <v>0</v>
      </c>
      <c r="DN19" s="239">
        <f>IF(OR(SUMIF(DN$12:DN18,2,DN$12:DN18)=2,SUMIF(DN$12:DN18,1,DN$12:DN18)=1,SUM(DN$12:DN18)=1,SUM(DN$12:DN18)=2),0,IF($C19+$ED18&gt;($ED$11*DN$8),1,IF($C19+$D19+$E19+$F19+$ED18&gt;($ED$11*DN$8),2,IF($C19+$D19+$E19+$F19+$G19+$ED18&gt;($ED$11*DN$8),3,0))))</f>
        <v>0</v>
      </c>
      <c r="DO19" s="239">
        <f>IF(OR(SUMIF(DO$12:DO18,2,DO$12:DO18)=2,SUMIF(DO$12:DO18,1,DO$12:DO18)=1,SUM(DO$12:DO18)=1,SUM(DO$12:DO18)=2),0,IF($C19+$ED18&gt;($ED$11*DO$8),1,IF($C19+$D19+$E19+$F19+$ED18&gt;($ED$11*DO$8),2,IF($C19+$D19+$E19+$F19+$G19+$ED18&gt;($ED$11*DO$8),3,0))))</f>
        <v>0</v>
      </c>
      <c r="DP19" s="239">
        <f>IF(OR(SUMIF(DP$12:DP18,2,DP$12:DP18)=2,SUMIF(DP$12:DP18,1,DP$12:DP18)=1,SUM(DP$12:DP18)=1,SUM(DP$12:DP18)=2),0,IF($C19+$ED18&gt;($ED$11*DP$8),1,IF($C19+$D19+$E19+$F19+$ED18&gt;($ED$11*DP$8),2,IF($C19+$D19+$E19+$F19+$G19+$ED18&gt;($ED$11*DP$8),3,0))))</f>
        <v>0</v>
      </c>
      <c r="DQ19" s="239">
        <f>IF(OR(SUMIF(DQ$12:DQ18,2,DQ$12:DQ18)=2,SUMIF(DQ$12:DQ18,1,DQ$12:DQ18)=1,SUM(DQ$12:DQ18)=1,SUM(DQ$12:DQ18)=2),0,IF($C19+$ED18&gt;($ED$11*DQ$8),1,IF($C19+$D19+$E19+$F19+$ED18&gt;($ED$11*DQ$8),2,IF($C19+$D19+$E19+$F19+$G19+$ED18&gt;($ED$11*DQ$8),3,0))))</f>
        <v>0</v>
      </c>
      <c r="DR19" s="239">
        <f>IF(OR(SUMIF(DR$12:DR18,2,DR$12:DR18)=2,SUMIF(DR$12:DR18,1,DR$12:DR18)=1,SUM(DR$12:DR18)=1,SUM(DR$12:DR18)=2),0,IF($C19+$ED18&gt;($ED$11*DR$8),1,IF($C19+$D19+$E19+$F19+$ED18&gt;($ED$11*DR$8),2,IF($C19+$D19+$E19+$F19+$G19+$ED18&gt;($ED$11*DR$8),3,0))))</f>
        <v>0</v>
      </c>
      <c r="DS19" s="239">
        <f>IF(OR(SUMIF(DS$12:DS18,2,DS$12:DS18)=2,SUMIF(DS$12:DS18,1,DS$12:DS18)=1,SUM(DS$12:DS18)=1,SUM(DS$12:DS18)=2),0,IF($C19+$ED18&gt;($ED$11*DS$8),1,IF($C19+$D19+$E19+$F19+$ED18&gt;($ED$11*DS$8),2,IF($C19+$D19+$E19+$F19+$G19+$ED18&gt;($ED$11*DS$8),3,0))))</f>
        <v>0</v>
      </c>
      <c r="DT19" s="239">
        <f>IF(OR(SUMIF(DT$12:DT18,2,DT$12:DT18)=2,SUMIF(DT$12:DT18,1,DT$12:DT18)=1,SUM(DT$12:DT18)=1,SUM(DT$12:DT18)=2),0,IF($C19+$ED18&gt;($ED$11*DT$8),1,IF($C19+$D19+$E19+$F19+$ED18&gt;($ED$11*DT$8),2,IF($C19+$D19+$E19+$F19+$G19+$ED18&gt;($ED$11*DT$8),3,0))))</f>
        <v>0</v>
      </c>
      <c r="DU19" s="239">
        <f>IF(OR(SUMIF(DU$12:DU18,2,DU$12:DU18)=2,SUMIF(DU$12:DU18,1,DU$12:DU18)=1,SUM(DU$12:DU18)=1,SUM(DU$12:DU18)=2),0,IF($C19+$ED18&gt;($ED$11*DU$8),1,IF($C19+$D19+$E19+$F19+$ED18&gt;($ED$11*DU$8),2,IF($C19+$D19+$E19+$F19+$G19+$ED18&gt;($ED$11*DU$8),3,0))))</f>
        <v>0</v>
      </c>
      <c r="DV19" s="239">
        <f>IF(OR(SUMIF(DV$12:DV18,2,DV$12:DV18)=2,SUMIF(DV$12:DV18,1,DV$12:DV18)=1,SUM(DV$12:DV18)=1,SUM(DV$12:DV18)=2),0,IF($C19+$ED18&gt;($ED$11*DV$8),1,IF($C19+$D19+$E19+$F19+$ED18&gt;($ED$11*DV$8),2,IF($C19+$D19+$E19+$F19+$G19+$ED18&gt;($ED$11*DV$8),3,0))))</f>
        <v>0</v>
      </c>
      <c r="DW19" s="239">
        <f>IF(OR(SUMIF(DW$12:DW18,2,DW$12:DW18)=2,SUMIF(DW$12:DW18,1,DW$12:DW18)=1,SUM(DW$12:DW18)=1,SUM(DW$12:DW18)=2),0,IF($C19+$ED18&gt;($ED$11*DW$8),1,IF($C19+$D19+$E19+$F19+$ED18&gt;($ED$11*DW$8),2,IF($C19+$D19+$E19+$F19+$G19+$ED18&gt;($ED$11*DW$8),3,0))))</f>
        <v>0</v>
      </c>
      <c r="DX19" s="239">
        <f>IF(OR(SUMIF(DX$12:DX18,2,DX$12:DX18)=2,SUMIF(DX$12:DX18,1,DX$12:DX18)=1,SUM(DX$12:DX18)=1,SUM(DX$12:DX18)=2),0,IF($C19+$ED18&gt;($ED$11*DX$8),1,IF($C19+$D19+$E19+$F19+$ED18&gt;($ED$11*DX$8),2,IF($C19+$D19+$E19+$F19+$G19+$ED18&gt;($ED$11*DX$8),3,0))))</f>
        <v>0</v>
      </c>
      <c r="DY19" s="239">
        <f>IF(OR(SUMIF(DY$12:DY18,2,DY$12:DY18)=2,SUMIF(DY$12:DY18,1,DY$12:DY18)=1,SUM(DY$12:DY18)=1,SUM(DY$12:DY18)=2),0,IF($C19+$ED18&gt;($ED$11*DY$8),1,IF($C19+$D19+$E19+$F19+$ED18&gt;($ED$11*DY$8),2,IF($C19+$D19+$E19+$F19+$G19+$ED18&gt;($ED$11*DY$8),3,0))))</f>
        <v>0</v>
      </c>
      <c r="DZ19" s="239">
        <f>IF(OR(SUMIF(DZ$12:DZ18,2,DZ$12:DZ18)=2,SUMIF(DZ$12:DZ18,1,DZ$12:DZ18)=1,SUM(DZ$12:DZ18)=1,SUM(DZ$12:DZ18)=2),0,IF($C19+$ED18&gt;($ED$11*DZ$8),1,IF($C19+$D19+$E19+$F19+$ED18&gt;($ED$11*DZ$8),2,IF($C19+$D19+$E19+$F19+$G19+$ED18&gt;($ED$11*DZ$8),3,0))))</f>
        <v>0</v>
      </c>
      <c r="EA19" s="239">
        <f>IF(OR(SUMIF(EA$12:EA18,2,EA$12:EA18)=2,SUMIF(EA$12:EA18,1,EA$12:EA18)=1,SUM(EA$12:EA18)=1,SUM(EA$12:EA18)=2),0,IF($C19+$ED18&gt;($ED$11*EA$8),1,IF($C19+$D19+$E19+$F19+$ED18&gt;($ED$11*EA$8),2,IF($C19+$D19+$E19+$F19+$G19+$ED18&gt;($ED$11*EA$8),3,0))))</f>
        <v>0</v>
      </c>
      <c r="EB19" s="239">
        <f>IF(OR(SUMIF(EB$12:EB18,2,EB$12:EB18)=2,SUMIF(EB$12:EB18,1,EB$12:EB18)=1,SUM(EB$12:EB18)=1,SUM(EB$12:EB18)=2),0,IF($C19+$ED18&gt;($ED$11*EB$8),1,IF($C19+$D19+$E19+$F19+$ED18&gt;($ED$11*EB$8),2,IF($C19+$D19+$E19+$F19+$G19+$ED18&gt;($ED$11*EB$8),3,0))))</f>
        <v>0</v>
      </c>
      <c r="EC19" s="239">
        <f>IF(OR(SUMIF(EC$12:EC18,2,EC$12:EC18)=2,SUMIF(EC$12:EC18,1,EC$12:EC18)=1,SUM(EC$12:EC18)=1,SUM(EC$12:EC18)=2),0,IF($C19+$ED18&gt;($ED$11*EC$8),1,IF($C19+$D19+$E19+$F19+$ED18&gt;($ED$11*EC$8),2,IF($C19+$D19+$E19+$F19+$G19+$ED18&gt;($ED$11*EC$8),3,0))))</f>
        <v>0</v>
      </c>
      <c r="ED19" s="197">
        <f>SUM($C$12:$F19)</f>
        <v>0</v>
      </c>
    </row>
    <row r="20" spans="1:134" ht="14.1" customHeight="1">
      <c r="A20" s="236">
        <v>9</v>
      </c>
      <c r="B20" s="265" t="s">
        <v>43</v>
      </c>
      <c r="C20" s="237">
        <v>0</v>
      </c>
      <c r="D20" s="237">
        <v>0</v>
      </c>
      <c r="E20" s="237">
        <v>0</v>
      </c>
      <c r="F20" s="237">
        <v>0</v>
      </c>
      <c r="G20" s="237">
        <v>0</v>
      </c>
      <c r="H20" s="239">
        <f>IF(OR(SUMIF(H$12:H19,2,H$12:H19)=2,SUMIF(H$12:H19,1,H$12:H19)=1,SUM(H$12:H19)=1,SUM(H$12:H19)=2),0,IF($C20+$ED19&gt;($ED$11*H$8),1,IF($C20+$D20+$E20+$F20+$ED19&gt;($ED$11*H$8),2,IF($C20+$D20+$E20+$F20+$G20+$ED19&gt;($ED$11*H$8),3,0))))</f>
        <v>0</v>
      </c>
      <c r="I20" s="239">
        <f>IF(OR(SUMIF(I$12:I19,2,I$12:I19)=2,SUMIF(I$12:I19,1,I$12:I19)=1,SUM(I$12:I19)=1,SUM(I$12:I19)=2),0,IF($C20+$ED19&gt;($ED$11*I$8),1,IF($C20+$D20+$E20+$F20+$ED19&gt;($ED$11*I$8),2,IF($C20+$D20+$E20+$F20+$G20+$ED19&gt;($ED$11*I$8),3,0))))</f>
        <v>0</v>
      </c>
      <c r="J20" s="239">
        <f>IF(OR(SUMIF(J$12:J19,2,J$12:J19)=2,SUMIF(J$12:J19,1,J$12:J19)=1,SUM(J$12:J19)=1,SUM(J$12:J19)=2),0,IF($C20+$ED19&gt;($ED$11*J$8),1,IF($C20+$D20+$E20+$F20+$ED19&gt;($ED$11*J$8),2,IF($C20+$D20+$E20+$F20+$G20+$ED19&gt;($ED$11*J$8),3,0))))</f>
        <v>0</v>
      </c>
      <c r="K20" s="239">
        <f>IF(OR(SUMIF(K$12:K19,2,K$12:K19)=2,SUMIF(K$12:K19,1,K$12:K19)=1,SUM(K$12:K19)=1,SUM(K$12:K19)=2),0,IF($C20+$ED19&gt;($ED$11*K$8),1,IF($C20+$D20+$E20+$F20+$ED19&gt;($ED$11*K$8),2,IF($C20+$D20+$E20+$F20+$G20+$ED19&gt;($ED$11*K$8),3,0))))</f>
        <v>0</v>
      </c>
      <c r="L20" s="239">
        <f>IF(OR(SUMIF(L$12:L19,2,L$12:L19)=2,SUMIF(L$12:L19,1,L$12:L19)=1,SUM(L$12:L19)=1,SUM(L$12:L19)=2),0,IF($C20+$ED19&gt;($ED$11*L$8),1,IF($C20+$D20+$E20+$F20+$ED19&gt;($ED$11*L$8),2,IF($C20+$D20+$E20+$F20+$G20+$ED19&gt;($ED$11*L$8),3,0))))</f>
        <v>0</v>
      </c>
      <c r="M20" s="239">
        <f>IF(OR(SUMIF(M$12:M19,2,M$12:M19)=2,SUMIF(M$12:M19,1,M$12:M19)=1,SUM(M$12:M19)=1,SUM(M$12:M19)=2),0,IF($C20+$ED19&gt;($ED$11*M$8),1,IF($C20+$D20+$E20+$F20+$ED19&gt;($ED$11*M$8),2,IF($C20+$D20+$E20+$F20+$G20+$ED19&gt;($ED$11*M$8),3,0))))</f>
        <v>0</v>
      </c>
      <c r="N20" s="239">
        <f>IF(OR(SUMIF(N$12:N19,2,N$12:N19)=2,SUMIF(N$12:N19,1,N$12:N19)=1,SUM(N$12:N19)=1,SUM(N$12:N19)=2),0,IF($C20+$ED19&gt;($ED$11*N$8),1,IF($C20+$D20+$E20+$F20+$ED19&gt;($ED$11*N$8),2,IF($C20+$D20+$E20+$F20+$G20+$ED19&gt;($ED$11*N$8),3,0))))</f>
        <v>0</v>
      </c>
      <c r="O20" s="239">
        <f>IF(OR(SUMIF(O$12:O19,2,O$12:O19)=2,SUMIF(O$12:O19,1,O$12:O19)=1,SUM(O$12:O19)=1,SUM(O$12:O19)=2),0,IF($C20+$ED19&gt;($ED$11*O$8),1,IF($C20+$D20+$E20+$F20+$ED19&gt;($ED$11*O$8),2,IF($C20+$D20+$E20+$F20+$G20+$ED19&gt;($ED$11*O$8),3,0))))</f>
        <v>0</v>
      </c>
      <c r="P20" s="239">
        <f>IF(OR(SUMIF(P$12:P19,2,P$12:P19)=2,SUMIF(P$12:P19,1,P$12:P19)=1,SUM(P$12:P19)=1,SUM(P$12:P19)=2),0,IF($C20+$ED19&gt;($ED$11*P$8),1,IF($C20+$D20+$E20+$F20+$ED19&gt;($ED$11*P$8),2,IF($C20+$D20+$E20+$F20+$G20+$ED19&gt;($ED$11*P$8),3,0))))</f>
        <v>0</v>
      </c>
      <c r="Q20" s="239">
        <f>IF(OR(SUMIF(Q$12:Q19,2,Q$12:Q19)=2,SUMIF(Q$12:Q19,1,Q$12:Q19)=1,SUM(Q$12:Q19)=1,SUM(Q$12:Q19)=2),0,IF($C20+$ED19&gt;($ED$11*Q$8),1,IF($C20+$D20+$E20+$F20+$ED19&gt;($ED$11*Q$8),2,IF($C20+$D20+$E20+$F20+$G20+$ED19&gt;($ED$11*Q$8),3,0))))</f>
        <v>0</v>
      </c>
      <c r="R20" s="239">
        <f>IF(OR(SUMIF(R$12:R19,2,R$12:R19)=2,SUMIF(R$12:R19,1,R$12:R19)=1,SUM(R$12:R19)=1,SUM(R$12:R19)=2),0,IF($C20+$ED19&gt;($ED$11*R$8),1,IF($C20+$D20+$E20+$F20+$ED19&gt;($ED$11*R$8),2,IF($C20+$D20+$E20+$F20+$G20+$ED19&gt;($ED$11*R$8),3,0))))</f>
        <v>0</v>
      </c>
      <c r="S20" s="239">
        <f>IF(OR(SUMIF(S$12:S19,2,S$12:S19)=2,SUMIF(S$12:S19,1,S$12:S19)=1,SUM(S$12:S19)=1,SUM(S$12:S19)=2),0,IF($C20+$ED19&gt;($ED$11*S$8),1,IF($C20+$D20+$E20+$F20+$ED19&gt;($ED$11*S$8),2,IF($C20+$D20+$E20+$F20+$G20+$ED19&gt;($ED$11*S$8),3,0))))</f>
        <v>0</v>
      </c>
      <c r="T20" s="239">
        <f>IF(OR(SUMIF(T$12:T19,2,T$12:T19)=2,SUMIF(T$12:T19,1,T$12:T19)=1,SUM(T$12:T19)=1,SUM(T$12:T19)=2),0,IF($C20+$ED19&gt;($ED$11*T$8),1,IF($C20+$D20+$E20+$F20+$ED19&gt;($ED$11*T$8),2,IF($C20+$D20+$E20+$F20+$G20+$ED19&gt;($ED$11*T$8),3,0))))</f>
        <v>0</v>
      </c>
      <c r="U20" s="239">
        <f>IF(OR(SUMIF(U$12:U19,2,U$12:U19)=2,SUMIF(U$12:U19,1,U$12:U19)=1,SUM(U$12:U19)=1,SUM(U$12:U19)=2),0,IF($C20+$ED19&gt;($ED$11*U$8),1,IF($C20+$D20+$E20+$F20+$ED19&gt;($ED$11*U$8),2,IF($C20+$D20+$E20+$F20+$G20+$ED19&gt;($ED$11*U$8),3,0))))</f>
        <v>0</v>
      </c>
      <c r="V20" s="239">
        <f>IF(OR(SUMIF(V$12:V19,2,V$12:V19)=2,SUMIF(V$12:V19,1,V$12:V19)=1,SUM(V$12:V19)=1,SUM(V$12:V19)=2),0,IF($C20+$ED19&gt;($ED$11*V$8),1,IF($C20+$D20+$E20+$F20+$ED19&gt;($ED$11*V$8),2,IF($C20+$D20+$E20+$F20+$G20+$ED19&gt;($ED$11*V$8),3,0))))</f>
        <v>0</v>
      </c>
      <c r="W20" s="239">
        <f>IF(OR(SUMIF(W$12:W19,2,W$12:W19)=2,SUMIF(W$12:W19,1,W$12:W19)=1,SUM(W$12:W19)=1,SUM(W$12:W19)=2),0,IF($C20+$ED19&gt;($ED$11*W$8),1,IF($C20+$D20+$E20+$F20+$ED19&gt;($ED$11*W$8),2,IF($C20+$D20+$E20+$F20+$G20+$ED19&gt;($ED$11*W$8),3,0))))</f>
        <v>0</v>
      </c>
      <c r="X20" s="239">
        <f>IF(OR(SUMIF(X$12:X19,2,X$12:X19)=2,SUMIF(X$12:X19,1,X$12:X19)=1,SUM(X$12:X19)=1,SUM(X$12:X19)=2),0,IF($C20+$ED19&gt;($ED$11*X$8),1,IF($C20+$D20+$E20+$F20+$ED19&gt;($ED$11*X$8),2,IF($C20+$D20+$E20+$F20+$G20+$ED19&gt;($ED$11*X$8),3,0))))</f>
        <v>0</v>
      </c>
      <c r="Y20" s="239">
        <f>IF(OR(SUMIF(Y$12:Y19,2,Y$12:Y19)=2,SUMIF(Y$12:Y19,1,Y$12:Y19)=1,SUM(Y$12:Y19)=1,SUM(Y$12:Y19)=2),0,IF($C20+$ED19&gt;($ED$11*Y$8),1,IF($C20+$D20+$E20+$F20+$ED19&gt;($ED$11*Y$8),2,IF($C20+$D20+$E20+$F20+$G20+$ED19&gt;($ED$11*Y$8),3,0))))</f>
        <v>0</v>
      </c>
      <c r="Z20" s="239">
        <f>IF(OR(SUMIF(Z$12:Z19,2,Z$12:Z19)=2,SUMIF(Z$12:Z19,1,Z$12:Z19)=1,SUM(Z$12:Z19)=1,SUM(Z$12:Z19)=2),0,IF($C20+$ED19&gt;($ED$11*Z$8),1,IF($C20+$D20+$E20+$F20+$ED19&gt;($ED$11*Z$8),2,IF($C20+$D20+$E20+$F20+$G20+$ED19&gt;($ED$11*Z$8),3,0))))</f>
        <v>0</v>
      </c>
      <c r="AA20" s="239">
        <f>IF(OR(SUMIF(AA$12:AA19,2,AA$12:AA19)=2,SUMIF(AA$12:AA19,1,AA$12:AA19)=1,SUM(AA$12:AA19)=1,SUM(AA$12:AA19)=2),0,IF($C20+$ED19&gt;($ED$11*AA$8),1,IF($C20+$D20+$E20+$F20+$ED19&gt;($ED$11*AA$8),2,IF($C20+$D20+$E20+$F20+$G20+$ED19&gt;($ED$11*AA$8),3,0))))</f>
        <v>0</v>
      </c>
      <c r="AB20" s="239">
        <f>IF(OR(SUMIF(AB$12:AB19,2,AB$12:AB19)=2,SUMIF(AB$12:AB19,1,AB$12:AB19)=1,SUM(AB$12:AB19)=1,SUM(AB$12:AB19)=2),0,IF($C20+$ED19&gt;($ED$11*AB$8),1,IF($C20+$D20+$E20+$F20+$ED19&gt;($ED$11*AB$8),2,IF($C20+$D20+$E20+$F20+$G20+$ED19&gt;($ED$11*AB$8),3,0))))</f>
        <v>0</v>
      </c>
      <c r="AC20" s="239">
        <f>IF(OR(SUMIF(AC$12:AC19,2,AC$12:AC19)=2,SUMIF(AC$12:AC19,1,AC$12:AC19)=1,SUM(AC$12:AC19)=1,SUM(AC$12:AC19)=2),0,IF($C20+$ED19&gt;($ED$11*AC$8),1,IF($C20+$D20+$E20+$F20+$ED19&gt;($ED$11*AC$8),2,IF($C20+$D20+$E20+$F20+$G20+$ED19&gt;($ED$11*AC$8),3,0))))</f>
        <v>0</v>
      </c>
      <c r="AD20" s="239">
        <f>IF(OR(SUMIF(AD$12:AD19,2,AD$12:AD19)=2,SUMIF(AD$12:AD19,1,AD$12:AD19)=1,SUM(AD$12:AD19)=1,SUM(AD$12:AD19)=2),0,IF($C20+$ED19&gt;($ED$11*AD$8),1,IF($C20+$D20+$E20+$F20+$ED19&gt;($ED$11*AD$8),2,IF($C20+$D20+$E20+$F20+$G20+$ED19&gt;($ED$11*AD$8),3,0))))</f>
        <v>0</v>
      </c>
      <c r="AE20" s="239">
        <f>IF(OR(SUMIF(AE$12:AE19,2,AE$12:AE19)=2,SUMIF(AE$12:AE19,1,AE$12:AE19)=1,SUM(AE$12:AE19)=1,SUM(AE$12:AE19)=2),0,IF($C20+$ED19&gt;($ED$11*AE$8),1,IF($C20+$D20+$E20+$F20+$ED19&gt;($ED$11*AE$8),2,IF($C20+$D20+$E20+$F20+$G20+$ED19&gt;($ED$11*AE$8),3,0))))</f>
        <v>0</v>
      </c>
      <c r="AF20" s="239">
        <f>IF(OR(SUMIF(AF$12:AF19,2,AF$12:AF19)=2,SUMIF(AF$12:AF19,1,AF$12:AF19)=1,SUM(AF$12:AF19)=1,SUM(AF$12:AF19)=2),0,IF($C20+$ED19&gt;($ED$11*AF$8),1,IF($C20+$D20+$E20+$F20+$ED19&gt;($ED$11*AF$8),2,IF($C20+$D20+$E20+$F20+$G20+$ED19&gt;($ED$11*AF$8),3,0))))</f>
        <v>0</v>
      </c>
      <c r="AG20" s="239">
        <f>IF(OR(SUMIF(AG$12:AG19,2,AG$12:AG19)=2,SUMIF(AG$12:AG19,1,AG$12:AG19)=1,SUM(AG$12:AG19)=1,SUM(AG$12:AG19)=2),0,IF($C20+$ED19&gt;($ED$11*AG$8),1,IF($C20+$D20+$E20+$F20+$ED19&gt;($ED$11*AG$8),2,IF($C20+$D20+$E20+$F20+$G20+$ED19&gt;($ED$11*AG$8),3,0))))</f>
        <v>0</v>
      </c>
      <c r="AH20" s="239">
        <f>IF(OR(SUMIF(AH$12:AH19,2,AH$12:AH19)=2,SUMIF(AH$12:AH19,1,AH$12:AH19)=1,SUM(AH$12:AH19)=1,SUM(AH$12:AH19)=2),0,IF($C20+$ED19&gt;($ED$11*AH$8),1,IF($C20+$D20+$E20+$F20+$ED19&gt;($ED$11*AH$8),2,IF($C20+$D20+$E20+$F20+$G20+$ED19&gt;($ED$11*AH$8),3,0))))</f>
        <v>0</v>
      </c>
      <c r="AI20" s="239">
        <f>IF(OR(SUMIF(AI$12:AI19,2,AI$12:AI19)=2,SUMIF(AI$12:AI19,1,AI$12:AI19)=1,SUM(AI$12:AI19)=1,SUM(AI$12:AI19)=2),0,IF($C20+$ED19&gt;($ED$11*AI$8),1,IF($C20+$D20+$E20+$F20+$ED19&gt;($ED$11*AI$8),2,IF($C20+$D20+$E20+$F20+$G20+$ED19&gt;($ED$11*AI$8),3,0))))</f>
        <v>0</v>
      </c>
      <c r="AJ20" s="239">
        <f>IF(OR(SUMIF(AJ$12:AJ19,2,AJ$12:AJ19)=2,SUMIF(AJ$12:AJ19,1,AJ$12:AJ19)=1,SUM(AJ$12:AJ19)=1,SUM(AJ$12:AJ19)=2),0,IF($C20+$ED19&gt;($ED$11*AJ$8),1,IF($C20+$D20+$E20+$F20+$ED19&gt;($ED$11*AJ$8),2,IF($C20+$D20+$E20+$F20+$G20+$ED19&gt;($ED$11*AJ$8),3,0))))</f>
        <v>0</v>
      </c>
      <c r="AK20" s="239">
        <f>IF(OR(SUMIF(AK$12:AK19,2,AK$12:AK19)=2,SUMIF(AK$12:AK19,1,AK$12:AK19)=1,SUM(AK$12:AK19)=1,SUM(AK$12:AK19)=2),0,IF($C20+$ED19&gt;($ED$11*AK$8),1,IF($C20+$D20+$E20+$F20+$ED19&gt;($ED$11*AK$8),2,IF($C20+$D20+$E20+$F20+$G20+$ED19&gt;($ED$11*AK$8),3,0))))</f>
        <v>0</v>
      </c>
      <c r="AL20" s="239">
        <f>IF(OR(SUMIF(AL$12:AL19,2,AL$12:AL19)=2,SUMIF(AL$12:AL19,1,AL$12:AL19)=1,SUM(AL$12:AL19)=1,SUM(AL$12:AL19)=2),0,IF($C20+$ED19&gt;($ED$11*AL$8),1,IF($C20+$D20+$E20+$F20+$ED19&gt;($ED$11*AL$8),2,IF($C20+$D20+$E20+$F20+$G20+$ED19&gt;($ED$11*AL$8),3,0))))</f>
        <v>0</v>
      </c>
      <c r="AM20" s="239">
        <f>IF(OR(SUMIF(AM$12:AM19,2,AM$12:AM19)=2,SUMIF(AM$12:AM19,1,AM$12:AM19)=1,SUM(AM$12:AM19)=1,SUM(AM$12:AM19)=2),0,IF($C20+$ED19&gt;($ED$11*AM$8),1,IF($C20+$D20+$E20+$F20+$ED19&gt;($ED$11*AM$8),2,IF($C20+$D20+$E20+$F20+$G20+$ED19&gt;($ED$11*AM$8),3,0))))</f>
        <v>0</v>
      </c>
      <c r="AN20" s="239">
        <f>IF(OR(SUMIF(AN$12:AN19,2,AN$12:AN19)=2,SUMIF(AN$12:AN19,1,AN$12:AN19)=1,SUM(AN$12:AN19)=1,SUM(AN$12:AN19)=2),0,IF($C20+$ED19&gt;($ED$11*AN$8),1,IF($C20+$D20+$E20+$F20+$ED19&gt;($ED$11*AN$8),2,IF($C20+$D20+$E20+$F20+$G20+$ED19&gt;($ED$11*AN$8),3,0))))</f>
        <v>0</v>
      </c>
      <c r="AO20" s="239">
        <f>IF(OR(SUMIF(AO$12:AO19,2,AO$12:AO19)=2,SUMIF(AO$12:AO19,1,AO$12:AO19)=1,SUM(AO$12:AO19)=1,SUM(AO$12:AO19)=2),0,IF($C20+$ED19&gt;($ED$11*AO$8),1,IF($C20+$D20+$E20+$F20+$ED19&gt;($ED$11*AO$8),2,IF($C20+$D20+$E20+$F20+$G20+$ED19&gt;($ED$11*AO$8),3,0))))</f>
        <v>0</v>
      </c>
      <c r="AP20" s="239">
        <f>IF(OR(SUMIF(AP$12:AP19,2,AP$12:AP19)=2,SUMIF(AP$12:AP19,1,AP$12:AP19)=1,SUM(AP$12:AP19)=1,SUM(AP$12:AP19)=2),0,IF($C20+$ED19&gt;($ED$11*AP$8),1,IF($C20+$D20+$E20+$F20+$ED19&gt;($ED$11*AP$8),2,IF($C20+$D20+$E20+$F20+$G20+$ED19&gt;($ED$11*AP$8),3,0))))</f>
        <v>0</v>
      </c>
      <c r="AQ20" s="239">
        <f>IF(OR(SUMIF(AQ$12:AQ19,2,AQ$12:AQ19)=2,SUMIF(AQ$12:AQ19,1,AQ$12:AQ19)=1,SUM(AQ$12:AQ19)=1,SUM(AQ$12:AQ19)=2),0,IF($C20+$ED19&gt;($ED$11*AQ$8),1,IF($C20+$D20+$E20+$F20+$ED19&gt;($ED$11*AQ$8),2,IF($C20+$D20+$E20+$F20+$G20+$ED19&gt;($ED$11*AQ$8),3,0))))</f>
        <v>0</v>
      </c>
      <c r="AR20" s="239">
        <f>IF(OR(SUMIF(AR$12:AR19,2,AR$12:AR19)=2,SUMIF(AR$12:AR19,1,AR$12:AR19)=1,SUM(AR$12:AR19)=1,SUM(AR$12:AR19)=2),0,IF($C20+$ED19&gt;($ED$11*AR$8),1,IF($C20+$D20+$E20+$F20+$ED19&gt;($ED$11*AR$8),2,IF($C20+$D20+$E20+$F20+$G20+$ED19&gt;($ED$11*AR$8),3,0))))</f>
        <v>0</v>
      </c>
      <c r="AS20" s="239">
        <f>IF(OR(SUMIF(AS$12:AS19,2,AS$12:AS19)=2,SUMIF(AS$12:AS19,1,AS$12:AS19)=1,SUM(AS$12:AS19)=1,SUM(AS$12:AS19)=2),0,IF($C20+$ED19&gt;($ED$11*AS$8),1,IF($C20+$D20+$E20+$F20+$ED19&gt;($ED$11*AS$8),2,IF($C20+$D20+$E20+$F20+$G20+$ED19&gt;($ED$11*AS$8),3,0))))</f>
        <v>0</v>
      </c>
      <c r="AT20" s="239">
        <f>IF(OR(SUMIF(AT$12:AT19,2,AT$12:AT19)=2,SUMIF(AT$12:AT19,1,AT$12:AT19)=1,SUM(AT$12:AT19)=1,SUM(AT$12:AT19)=2),0,IF($C20+$ED19&gt;($ED$11*AT$8),1,IF($C20+$D20+$E20+$F20+$ED19&gt;($ED$11*AT$8),2,IF($C20+$D20+$E20+$F20+$G20+$ED19&gt;($ED$11*AT$8),3,0))))</f>
        <v>0</v>
      </c>
      <c r="AU20" s="239">
        <f>IF(OR(SUMIF(AU$12:AU19,2,AU$12:AU19)=2,SUMIF(AU$12:AU19,1,AU$12:AU19)=1,SUM(AU$12:AU19)=1,SUM(AU$12:AU19)=2),0,IF($C20+$ED19&gt;($ED$11*AU$8),1,IF($C20+$D20+$E20+$F20+$ED19&gt;($ED$11*AU$8),2,IF($C20+$D20+$E20+$F20+$G20+$ED19&gt;($ED$11*AU$8),3,0))))</f>
        <v>0</v>
      </c>
      <c r="AV20" s="239">
        <f>IF(OR(SUMIF(AV$12:AV19,2,AV$12:AV19)=2,SUMIF(AV$12:AV19,1,AV$12:AV19)=1,SUM(AV$12:AV19)=1,SUM(AV$12:AV19)=2),0,IF($C20+$ED19&gt;($ED$11*AV$8),1,IF($C20+$D20+$E20+$F20+$ED19&gt;($ED$11*AV$8),2,IF($C20+$D20+$E20+$F20+$G20+$ED19&gt;($ED$11*AV$8),3,0))))</f>
        <v>0</v>
      </c>
      <c r="AW20" s="239">
        <f>IF(OR(SUMIF(AW$12:AW19,2,AW$12:AW19)=2,SUMIF(AW$12:AW19,1,AW$12:AW19)=1,SUM(AW$12:AW19)=1,SUM(AW$12:AW19)=2),0,IF($C20+$ED19&gt;($ED$11*AW$8),1,IF($C20+$D20+$E20+$F20+$ED19&gt;($ED$11*AW$8),2,IF($C20+$D20+$E20+$F20+$G20+$ED19&gt;($ED$11*AW$8),3,0))))</f>
        <v>0</v>
      </c>
      <c r="AX20" s="239">
        <f>IF(OR(SUMIF(AX$12:AX19,2,AX$12:AX19)=2,SUMIF(AX$12:AX19,1,AX$12:AX19)=1,SUM(AX$12:AX19)=1,SUM(AX$12:AX19)=2),0,IF($C20+$ED19&gt;($ED$11*AX$8),1,IF($C20+$D20+$E20+$F20+$ED19&gt;($ED$11*AX$8),2,IF($C20+$D20+$E20+$F20+$G20+$ED19&gt;($ED$11*AX$8),3,0))))</f>
        <v>0</v>
      </c>
      <c r="AY20" s="239">
        <f>IF(OR(SUMIF(AY$12:AY19,2,AY$12:AY19)=2,SUMIF(AY$12:AY19,1,AY$12:AY19)=1,SUM(AY$12:AY19)=1,SUM(AY$12:AY19)=2),0,IF($C20+$ED19&gt;($ED$11*AY$8),1,IF($C20+$D20+$E20+$F20+$ED19&gt;($ED$11*AY$8),2,IF($C20+$D20+$E20+$F20+$G20+$ED19&gt;($ED$11*AY$8),3,0))))</f>
        <v>0</v>
      </c>
      <c r="AZ20" s="239">
        <f>IF(OR(SUMIF(AZ$12:AZ19,2,AZ$12:AZ19)=2,SUMIF(AZ$12:AZ19,1,AZ$12:AZ19)=1,SUM(AZ$12:AZ19)=1,SUM(AZ$12:AZ19)=2),0,IF($C20+$ED19&gt;($ED$11*AZ$8),1,IF($C20+$D20+$E20+$F20+$ED19&gt;($ED$11*AZ$8),2,IF($C20+$D20+$E20+$F20+$G20+$ED19&gt;($ED$11*AZ$8),3,0))))</f>
        <v>0</v>
      </c>
      <c r="BA20" s="239">
        <f>IF(OR(SUMIF(BA$12:BA19,2,BA$12:BA19)=2,SUMIF(BA$12:BA19,1,BA$12:BA19)=1,SUM(BA$12:BA19)=1,SUM(BA$12:BA19)=2),0,IF($C20+$ED19&gt;($ED$11*BA$8),1,IF($C20+$D20+$E20+$F20+$ED19&gt;($ED$11*BA$8),2,IF($C20+$D20+$E20+$F20+$G20+$ED19&gt;($ED$11*BA$8),3,0))))</f>
        <v>0</v>
      </c>
      <c r="BB20" s="239">
        <f>IF(OR(SUMIF(BB$12:BB19,2,BB$12:BB19)=2,SUMIF(BB$12:BB19,1,BB$12:BB19)=1,SUM(BB$12:BB19)=1,SUM(BB$12:BB19)=2),0,IF($C20+$ED19&gt;($ED$11*BB$8),1,IF($C20+$D20+$E20+$F20+$ED19&gt;($ED$11*BB$8),2,IF($C20+$D20+$E20+$F20+$G20+$ED19&gt;($ED$11*BB$8),3,0))))</f>
        <v>0</v>
      </c>
      <c r="BC20" s="239">
        <f>IF(OR(SUMIF(BC$12:BC19,2,BC$12:BC19)=2,SUMIF(BC$12:BC19,1,BC$12:BC19)=1,SUM(BC$12:BC19)=1,SUM(BC$12:BC19)=2),0,IF($C20+$ED19&gt;($ED$11*BC$8),1,IF($C20+$D20+$E20+$F20+$ED19&gt;($ED$11*BC$8),2,IF($C20+$D20+$E20+$F20+$G20+$ED19&gt;($ED$11*BC$8),3,0))))</f>
        <v>0</v>
      </c>
      <c r="BD20" s="239">
        <f>IF(OR(SUMIF(BD$12:BD19,2,BD$12:BD19)=2,SUMIF(BD$12:BD19,1,BD$12:BD19)=1,SUM(BD$12:BD19)=1,SUM(BD$12:BD19)=2),0,IF($C20+$ED19&gt;($ED$11*BD$8),1,IF($C20+$D20+$E20+$F20+$ED19&gt;($ED$11*BD$8),2,IF($C20+$D20+$E20+$F20+$G20+$ED19&gt;($ED$11*BD$8),3,0))))</f>
        <v>0</v>
      </c>
      <c r="BE20" s="239">
        <f>IF(OR(SUMIF(BE$12:BE19,2,BE$12:BE19)=2,SUMIF(BE$12:BE19,1,BE$12:BE19)=1,SUM(BE$12:BE19)=1,SUM(BE$12:BE19)=2),0,IF($C20+$ED19&gt;($ED$11*BE$8),1,IF($C20+$D20+$E20+$F20+$ED19&gt;($ED$11*BE$8),2,IF($C20+$D20+$E20+$F20+$G20+$ED19&gt;($ED$11*BE$8),3,0))))</f>
        <v>0</v>
      </c>
      <c r="BF20" s="239">
        <f>IF(OR(SUMIF(BF$12:BF19,2,BF$12:BF19)=2,SUMIF(BF$12:BF19,1,BF$12:BF19)=1,SUM(BF$12:BF19)=1,SUM(BF$12:BF19)=2),0,IF($C20+$ED19&gt;($ED$11*BF$8),1,IF($C20+$D20+$E20+$F20+$ED19&gt;($ED$11*BF$8),2,IF($C20+$D20+$E20+$F20+$G20+$ED19&gt;($ED$11*BF$8),3,0))))</f>
        <v>0</v>
      </c>
      <c r="BG20" s="239">
        <f>IF(OR(SUMIF(BG$12:BG19,2,BG$12:BG19)=2,SUMIF(BG$12:BG19,1,BG$12:BG19)=1,SUM(BG$12:BG19)=1,SUM(BG$12:BG19)=2),0,IF($C20+$ED19&gt;($ED$11*BG$8),1,IF($C20+$D20+$E20+$F20+$ED19&gt;($ED$11*BG$8),2,IF($C20+$D20+$E20+$F20+$G20+$ED19&gt;($ED$11*BG$8),3,0))))</f>
        <v>0</v>
      </c>
      <c r="BH20" s="239">
        <f>IF(OR(SUMIF(BH$12:BH19,2,BH$12:BH19)=2,SUMIF(BH$12:BH19,1,BH$12:BH19)=1,SUM(BH$12:BH19)=1,SUM(BH$12:BH19)=2),0,IF($C20+$ED19&gt;($ED$11*BH$8),1,IF($C20+$D20+$E20+$F20+$ED19&gt;($ED$11*BH$8),2,IF($C20+$D20+$E20+$F20+$G20+$ED19&gt;($ED$11*BH$8),3,0))))</f>
        <v>0</v>
      </c>
      <c r="BI20" s="239">
        <f>IF(OR(SUMIF(BI$12:BI19,2,BI$12:BI19)=2,SUMIF(BI$12:BI19,1,BI$12:BI19)=1,SUM(BI$12:BI19)=1,SUM(BI$12:BI19)=2),0,IF($C20+$ED19&gt;($ED$11*BI$8),1,IF($C20+$D20+$E20+$F20+$ED19&gt;($ED$11*BI$8),2,IF($C20+$D20+$E20+$F20+$G20+$ED19&gt;($ED$11*BI$8),3,0))))</f>
        <v>0</v>
      </c>
      <c r="BJ20" s="239">
        <f>IF(OR(SUMIF(BJ$12:BJ19,2,BJ$12:BJ19)=2,SUMIF(BJ$12:BJ19,1,BJ$12:BJ19)=1,SUM(BJ$12:BJ19)=1,SUM(BJ$12:BJ19)=2),0,IF($C20+$ED19&gt;($ED$11*BJ$8),1,IF($C20+$D20+$E20+$F20+$ED19&gt;($ED$11*BJ$8),2,IF($C20+$D20+$E20+$F20+$G20+$ED19&gt;($ED$11*BJ$8),3,0))))</f>
        <v>0</v>
      </c>
      <c r="BK20" s="239">
        <f>IF(OR(SUMIF(BK$12:BK19,2,BK$12:BK19)=2,SUMIF(BK$12:BK19,1,BK$12:BK19)=1,SUM(BK$12:BK19)=1,SUM(BK$12:BK19)=2),0,IF($C20+$ED19&gt;($ED$11*BK$8),1,IF($C20+$D20+$E20+$F20+$ED19&gt;($ED$11*BK$8),2,IF($C20+$D20+$E20+$F20+$G20+$ED19&gt;($ED$11*BK$8),3,0))))</f>
        <v>0</v>
      </c>
      <c r="BL20" s="239">
        <f>IF(OR(SUMIF(BL$12:BL19,2,BL$12:BL19)=2,SUMIF(BL$12:BL19,1,BL$12:BL19)=1,SUM(BL$12:BL19)=1,SUM(BL$12:BL19)=2),0,IF($C20+$ED19&gt;($ED$11*BL$8),1,IF($C20+$D20+$E20+$F20+$ED19&gt;($ED$11*BL$8),2,IF($C20+$D20+$E20+$F20+$G20+$ED19&gt;($ED$11*BL$8),3,0))))</f>
        <v>0</v>
      </c>
      <c r="BM20" s="239">
        <f>IF(OR(SUMIF(BM$12:BM19,2,BM$12:BM19)=2,SUMIF(BM$12:BM19,1,BM$12:BM19)=1,SUM(BM$12:BM19)=1,SUM(BM$12:BM19)=2),0,IF($C20+$ED19&gt;($ED$11*BM$8),1,IF($C20+$D20+$E20+$F20+$ED19&gt;($ED$11*BM$8),2,IF($C20+$D20+$E20+$F20+$G20+$ED19&gt;($ED$11*BM$8),3,0))))</f>
        <v>0</v>
      </c>
      <c r="BN20" s="239">
        <f>IF(OR(SUMIF(BN$12:BN19,2,BN$12:BN19)=2,SUMIF(BN$12:BN19,1,BN$12:BN19)=1,SUM(BN$12:BN19)=1,SUM(BN$12:BN19)=2),0,IF($C20+$ED19&gt;($ED$11*BN$8),1,IF($C20+$D20+$E20+$F20+$ED19&gt;($ED$11*BN$8),2,IF($C20+$D20+$E20+$F20+$G20+$ED19&gt;($ED$11*BN$8),3,0))))</f>
        <v>0</v>
      </c>
      <c r="BO20" s="239">
        <f>IF(OR(SUMIF(BO$12:BO19,2,BO$12:BO19)=2,SUMIF(BO$12:BO19,1,BO$12:BO19)=1,SUM(BO$12:BO19)=1,SUM(BO$12:BO19)=2),0,IF($C20+$ED19&gt;($ED$11*BO$8),1,IF($C20+$D20+$E20+$F20+$ED19&gt;($ED$11*BO$8),2,IF($C20+$D20+$E20+$F20+$G20+$ED19&gt;($ED$11*BO$8),3,0))))</f>
        <v>0</v>
      </c>
      <c r="BP20" s="239">
        <f>IF(OR(SUMIF(BP$12:BP19,2,BP$12:BP19)=2,SUMIF(BP$12:BP19,1,BP$12:BP19)=1,SUM(BP$12:BP19)=1,SUM(BP$12:BP19)=2),0,IF($C20+$ED19&gt;($ED$11*BP$8),1,IF($C20+$D20+$E20+$F20+$ED19&gt;($ED$11*BP$8),2,IF($C20+$D20+$E20+$F20+$G20+$ED19&gt;($ED$11*BP$8),3,0))))</f>
        <v>0</v>
      </c>
      <c r="BQ20" s="239">
        <f>IF(OR(SUMIF(BQ$12:BQ19,2,BQ$12:BQ19)=2,SUMIF(BQ$12:BQ19,1,BQ$12:BQ19)=1,SUM(BQ$12:BQ19)=1,SUM(BQ$12:BQ19)=2),0,IF($C20+$ED19&gt;($ED$11*BQ$8),1,IF($C20+$D20+$E20+$F20+$ED19&gt;($ED$11*BQ$8),2,IF($C20+$D20+$E20+$F20+$G20+$ED19&gt;($ED$11*BQ$8),3,0))))</f>
        <v>0</v>
      </c>
      <c r="BR20" s="239">
        <f>IF(OR(SUMIF(BR$12:BR19,2,BR$12:BR19)=2,SUMIF(BR$12:BR19,1,BR$12:BR19)=1,SUM(BR$12:BR19)=1,SUM(BR$12:BR19)=2),0,IF($C20+$ED19&gt;($ED$11*BR$8),1,IF($C20+$D20+$E20+$F20+$ED19&gt;($ED$11*BR$8),2,IF($C20+$D20+$E20+$F20+$G20+$ED19&gt;($ED$11*BR$8),3,0))))</f>
        <v>0</v>
      </c>
      <c r="BS20" s="239">
        <f>IF(OR(SUMIF(BS$12:BS19,2,BS$12:BS19)=2,SUMIF(BS$12:BS19,1,BS$12:BS19)=1,SUM(BS$12:BS19)=1,SUM(BS$12:BS19)=2),0,IF($C20+$ED19&gt;($ED$11*BS$8),1,IF($C20+$D20+$E20+$F20+$ED19&gt;($ED$11*BS$8),2,IF($C20+$D20+$E20+$F20+$G20+$ED19&gt;($ED$11*BS$8),3,0))))</f>
        <v>0</v>
      </c>
      <c r="BT20" s="239">
        <f>IF(OR(SUMIF(BT$12:BT19,2,BT$12:BT19)=2,SUMIF(BT$12:BT19,1,BT$12:BT19)=1,SUM(BT$12:BT19)=1,SUM(BT$12:BT19)=2),0,IF($C20+$ED19&gt;($ED$11*BT$8),1,IF($C20+$D20+$E20+$F20+$ED19&gt;($ED$11*BT$8),2,IF($C20+$D20+$E20+$F20+$G20+$ED19&gt;($ED$11*BT$8),3,0))))</f>
        <v>0</v>
      </c>
      <c r="BU20" s="239">
        <f>IF(OR(SUMIF(BU$12:BU19,2,BU$12:BU19)=2,SUMIF(BU$12:BU19,1,BU$12:BU19)=1,SUM(BU$12:BU19)=1,SUM(BU$12:BU19)=2),0,IF($C20+$ED19&gt;($ED$11*BU$8),1,IF($C20+$D20+$E20+$F20+$ED19&gt;($ED$11*BU$8),2,IF($C20+$D20+$E20+$F20+$G20+$ED19&gt;($ED$11*BU$8),3,0))))</f>
        <v>0</v>
      </c>
      <c r="BV20" s="239">
        <f>IF(OR(SUMIF(BV$12:BV19,2,BV$12:BV19)=2,SUMIF(BV$12:BV19,1,BV$12:BV19)=1,SUM(BV$12:BV19)=1,SUM(BV$12:BV19)=2),0,IF($C20+$ED19&gt;($ED$11*BV$8),1,IF($C20+$D20+$E20+$F20+$ED19&gt;($ED$11*BV$8),2,IF($C20+$D20+$E20+$F20+$G20+$ED19&gt;($ED$11*BV$8),3,0))))</f>
        <v>0</v>
      </c>
      <c r="BW20" s="239">
        <f>IF(OR(SUMIF(BW$12:BW19,2,BW$12:BW19)=2,SUMIF(BW$12:BW19,1,BW$12:BW19)=1,SUM(BW$12:BW19)=1,SUM(BW$12:BW19)=2),0,IF($C20+$ED19&gt;($ED$11*BW$8),1,IF($C20+$D20+$E20+$F20+$ED19&gt;($ED$11*BW$8),2,IF($C20+$D20+$E20+$F20+$G20+$ED19&gt;($ED$11*BW$8),3,0))))</f>
        <v>0</v>
      </c>
      <c r="BX20" s="239">
        <f>IF(OR(SUMIF(BX$12:BX19,2,BX$12:BX19)=2,SUMIF(BX$12:BX19,1,BX$12:BX19)=1,SUM(BX$12:BX19)=1,SUM(BX$12:BX19)=2),0,IF($C20+$ED19&gt;($ED$11*BX$8),1,IF($C20+$D20+$E20+$F20+$ED19&gt;($ED$11*BX$8),2,IF($C20+$D20+$E20+$F20+$G20+$ED19&gt;($ED$11*BX$8),3,0))))</f>
        <v>0</v>
      </c>
      <c r="BY20" s="239">
        <f>IF(OR(SUMIF(BY$12:BY19,2,BY$12:BY19)=2,SUMIF(BY$12:BY19,1,BY$12:BY19)=1,SUM(BY$12:BY19)=1,SUM(BY$12:BY19)=2),0,IF($C20+$ED19&gt;($ED$11*BY$8),1,IF($C20+$D20+$E20+$F20+$ED19&gt;($ED$11*BY$8),2,IF($C20+$D20+$E20+$F20+$G20+$ED19&gt;($ED$11*BY$8),3,0))))</f>
        <v>0</v>
      </c>
      <c r="BZ20" s="239">
        <f>IF(OR(SUMIF(BZ$12:BZ19,2,BZ$12:BZ19)=2,SUMIF(BZ$12:BZ19,1,BZ$12:BZ19)=1,SUM(BZ$12:BZ19)=1,SUM(BZ$12:BZ19)=2),0,IF($C20+$ED19&gt;($ED$11*BZ$8),1,IF($C20+$D20+$E20+$F20+$ED19&gt;($ED$11*BZ$8),2,IF($C20+$D20+$E20+$F20+$G20+$ED19&gt;($ED$11*BZ$8),3,0))))</f>
        <v>0</v>
      </c>
      <c r="CA20" s="239">
        <f>IF(OR(SUMIF(CA$12:CA19,2,CA$12:CA19)=2,SUMIF(CA$12:CA19,1,CA$12:CA19)=1,SUM(CA$12:CA19)=1,SUM(CA$12:CA19)=2),0,IF($C20+$ED19&gt;($ED$11*CA$8),1,IF($C20+$D20+$E20+$F20+$ED19&gt;($ED$11*CA$8),2,IF($C20+$D20+$E20+$F20+$G20+$ED19&gt;($ED$11*CA$8),3,0))))</f>
        <v>0</v>
      </c>
      <c r="CB20" s="239">
        <f>IF(OR(SUMIF(CB$12:CB19,2,CB$12:CB19)=2,SUMIF(CB$12:CB19,1,CB$12:CB19)=1,SUM(CB$12:CB19)=1,SUM(CB$12:CB19)=2),0,IF($C20+$ED19&gt;($ED$11*CB$8),1,IF($C20+$D20+$E20+$F20+$ED19&gt;($ED$11*CB$8),2,IF($C20+$D20+$E20+$F20+$G20+$ED19&gt;($ED$11*CB$8),3,0))))</f>
        <v>0</v>
      </c>
      <c r="CC20" s="239">
        <f>IF(OR(SUMIF(CC$12:CC19,2,CC$12:CC19)=2,SUMIF(CC$12:CC19,1,CC$12:CC19)=1,SUM(CC$12:CC19)=1,SUM(CC$12:CC19)=2),0,IF($C20+$ED19&gt;($ED$11*CC$8),1,IF($C20+$D20+$E20+$F20+$ED19&gt;($ED$11*CC$8),2,IF($C20+$D20+$E20+$F20+$G20+$ED19&gt;($ED$11*CC$8),3,0))))</f>
        <v>0</v>
      </c>
      <c r="CD20" s="239">
        <f>IF(OR(SUMIF(CD$12:CD19,2,CD$12:CD19)=2,SUMIF(CD$12:CD19,1,CD$12:CD19)=1,SUM(CD$12:CD19)=1,SUM(CD$12:CD19)=2),0,IF($C20+$ED19&gt;($ED$11*CD$8),1,IF($C20+$D20+$E20+$F20+$ED19&gt;($ED$11*CD$8),2,IF($C20+$D20+$E20+$F20+$G20+$ED19&gt;($ED$11*CD$8),3,0))))</f>
        <v>0</v>
      </c>
      <c r="CE20" s="239">
        <f>IF(OR(SUMIF(CE$12:CE19,2,CE$12:CE19)=2,SUMIF(CE$12:CE19,1,CE$12:CE19)=1,SUM(CE$12:CE19)=1,SUM(CE$12:CE19)=2),0,IF($C20+$ED19&gt;($ED$11*CE$8),1,IF($C20+$D20+$E20+$F20+$ED19&gt;($ED$11*CE$8),2,IF($C20+$D20+$E20+$F20+$G20+$ED19&gt;($ED$11*CE$8),3,0))))</f>
        <v>0</v>
      </c>
      <c r="CF20" s="239">
        <f>IF(OR(SUMIF(CF$12:CF19,2,CF$12:CF19)=2,SUMIF(CF$12:CF19,1,CF$12:CF19)=1,SUM(CF$12:CF19)=1,SUM(CF$12:CF19)=2),0,IF($C20+$ED19&gt;($ED$11*CF$8),1,IF($C20+$D20+$E20+$F20+$ED19&gt;($ED$11*CF$8),2,IF($C20+$D20+$E20+$F20+$G20+$ED19&gt;($ED$11*CF$8),3,0))))</f>
        <v>0</v>
      </c>
      <c r="CG20" s="239">
        <f>IF(OR(SUMIF(CG$12:CG19,2,CG$12:CG19)=2,SUMIF(CG$12:CG19,1,CG$12:CG19)=1,SUM(CG$12:CG19)=1,SUM(CG$12:CG19)=2),0,IF($C20+$ED19&gt;($ED$11*CG$8),1,IF($C20+$D20+$E20+$F20+$ED19&gt;($ED$11*CG$8),2,IF($C20+$D20+$E20+$F20+$G20+$ED19&gt;($ED$11*CG$8),3,0))))</f>
        <v>0</v>
      </c>
      <c r="CH20" s="239">
        <f>IF(OR(SUMIF(CH$12:CH19,2,CH$12:CH19)=2,SUMIF(CH$12:CH19,1,CH$12:CH19)=1,SUM(CH$12:CH19)=1,SUM(CH$12:CH19)=2),0,IF($C20+$ED19&gt;($ED$11*CH$8),1,IF($C20+$D20+$E20+$F20+$ED19&gt;($ED$11*CH$8),2,IF($C20+$D20+$E20+$F20+$G20+$ED19&gt;($ED$11*CH$8),3,0))))</f>
        <v>0</v>
      </c>
      <c r="CI20" s="239">
        <f>IF(OR(SUMIF(CI$12:CI19,2,CI$12:CI19)=2,SUMIF(CI$12:CI19,1,CI$12:CI19)=1,SUM(CI$12:CI19)=1,SUM(CI$12:CI19)=2),0,IF($C20+$ED19&gt;($ED$11*CI$8),1,IF($C20+$D20+$E20+$F20+$ED19&gt;($ED$11*CI$8),2,IF($C20+$D20+$E20+$F20+$G20+$ED19&gt;($ED$11*CI$8),3,0))))</f>
        <v>0</v>
      </c>
      <c r="CJ20" s="239">
        <f>IF(OR(SUMIF(CJ$12:CJ19,2,CJ$12:CJ19)=2,SUMIF(CJ$12:CJ19,1,CJ$12:CJ19)=1,SUM(CJ$12:CJ19)=1,SUM(CJ$12:CJ19)=2),0,IF($C20+$ED19&gt;($ED$11*CJ$8),1,IF($C20+$D20+$E20+$F20+$ED19&gt;($ED$11*CJ$8),2,IF($C20+$D20+$E20+$F20+$G20+$ED19&gt;($ED$11*CJ$8),3,0))))</f>
        <v>0</v>
      </c>
      <c r="CK20" s="239">
        <f>IF(OR(SUMIF(CK$12:CK19,2,CK$12:CK19)=2,SUMIF(CK$12:CK19,1,CK$12:CK19)=1,SUM(CK$12:CK19)=1,SUM(CK$12:CK19)=2),0,IF($C20+$ED19&gt;($ED$11*CK$8),1,IF($C20+$D20+$E20+$F20+$ED19&gt;($ED$11*CK$8),2,IF($C20+$D20+$E20+$F20+$G20+$ED19&gt;($ED$11*CK$8),3,0))))</f>
        <v>0</v>
      </c>
      <c r="CL20" s="239">
        <f>IF(OR(SUMIF(CL$12:CL19,2,CL$12:CL19)=2,SUMIF(CL$12:CL19,1,CL$12:CL19)=1,SUM(CL$12:CL19)=1,SUM(CL$12:CL19)=2),0,IF($C20+$ED19&gt;($ED$11*CL$8),1,IF($C20+$D20+$E20+$F20+$ED19&gt;($ED$11*CL$8),2,IF($C20+$D20+$E20+$F20+$G20+$ED19&gt;($ED$11*CL$8),3,0))))</f>
        <v>0</v>
      </c>
      <c r="CM20" s="239">
        <f>IF(OR(SUMIF(CM$12:CM19,2,CM$12:CM19)=2,SUMIF(CM$12:CM19,1,CM$12:CM19)=1,SUM(CM$12:CM19)=1,SUM(CM$12:CM19)=2),0,IF($C20+$ED19&gt;($ED$11*CM$8),1,IF($C20+$D20+$E20+$F20+$ED19&gt;($ED$11*CM$8),2,IF($C20+$D20+$E20+$F20+$G20+$ED19&gt;($ED$11*CM$8),3,0))))</f>
        <v>0</v>
      </c>
      <c r="CN20" s="239">
        <f>IF(OR(SUMIF(CN$12:CN19,2,CN$12:CN19)=2,SUMIF(CN$12:CN19,1,CN$12:CN19)=1,SUM(CN$12:CN19)=1,SUM(CN$12:CN19)=2),0,IF($C20+$ED19&gt;($ED$11*CN$8),1,IF($C20+$D20+$E20+$F20+$ED19&gt;($ED$11*CN$8),2,IF($C20+$D20+$E20+$F20+$G20+$ED19&gt;($ED$11*CN$8),3,0))))</f>
        <v>0</v>
      </c>
      <c r="CO20" s="239">
        <f>IF(OR(SUMIF(CO$12:CO19,2,CO$12:CO19)=2,SUMIF(CO$12:CO19,1,CO$12:CO19)=1,SUM(CO$12:CO19)=1,SUM(CO$12:CO19)=2),0,IF($C20+$ED19&gt;($ED$11*CO$8),1,IF($C20+$D20+$E20+$F20+$ED19&gt;($ED$11*CO$8),2,IF($C20+$D20+$E20+$F20+$G20+$ED19&gt;($ED$11*CO$8),3,0))))</f>
        <v>0</v>
      </c>
      <c r="CP20" s="239">
        <f>IF(OR(SUMIF(CP$12:CP19,2,CP$12:CP19)=2,SUMIF(CP$12:CP19,1,CP$12:CP19)=1,SUM(CP$12:CP19)=1,SUM(CP$12:CP19)=2),0,IF($C20+$ED19&gt;($ED$11*CP$8),1,IF($C20+$D20+$E20+$F20+$ED19&gt;($ED$11*CP$8),2,IF($C20+$D20+$E20+$F20+$G20+$ED19&gt;($ED$11*CP$8),3,0))))</f>
        <v>0</v>
      </c>
      <c r="CQ20" s="239">
        <f>IF(OR(SUMIF(CQ$12:CQ19,2,CQ$12:CQ19)=2,SUMIF(CQ$12:CQ19,1,CQ$12:CQ19)=1,SUM(CQ$12:CQ19)=1,SUM(CQ$12:CQ19)=2),0,IF($C20+$ED19&gt;($ED$11*CQ$8),1,IF($C20+$D20+$E20+$F20+$ED19&gt;($ED$11*CQ$8),2,IF($C20+$D20+$E20+$F20+$G20+$ED19&gt;($ED$11*CQ$8),3,0))))</f>
        <v>0</v>
      </c>
      <c r="CR20" s="239">
        <f>IF(OR(SUMIF(CR$12:CR19,2,CR$12:CR19)=2,SUMIF(CR$12:CR19,1,CR$12:CR19)=1,SUM(CR$12:CR19)=1,SUM(CR$12:CR19)=2),0,IF($C20+$ED19&gt;($ED$11*CR$8),1,IF($C20+$D20+$E20+$F20+$ED19&gt;($ED$11*CR$8),2,IF($C20+$D20+$E20+$F20+$G20+$ED19&gt;($ED$11*CR$8),3,0))))</f>
        <v>0</v>
      </c>
      <c r="CS20" s="239">
        <f>IF(OR(SUMIF(CS$12:CS19,2,CS$12:CS19)=2,SUMIF(CS$12:CS19,1,CS$12:CS19)=1,SUM(CS$12:CS19)=1,SUM(CS$12:CS19)=2),0,IF($C20+$ED19&gt;($ED$11*CS$8),1,IF($C20+$D20+$E20+$F20+$ED19&gt;($ED$11*CS$8),2,IF($C20+$D20+$E20+$F20+$G20+$ED19&gt;($ED$11*CS$8),3,0))))</f>
        <v>0</v>
      </c>
      <c r="CT20" s="239">
        <f>IF(OR(SUMIF(CT$12:CT19,2,CT$12:CT19)=2,SUMIF(CT$12:CT19,1,CT$12:CT19)=1,SUM(CT$12:CT19)=1,SUM(CT$12:CT19)=2),0,IF($C20+$ED19&gt;($ED$11*CT$8),1,IF($C20+$D20+$E20+$F20+$ED19&gt;($ED$11*CT$8),2,IF($C20+$D20+$E20+$F20+$G20+$ED19&gt;($ED$11*CT$8),3,0))))</f>
        <v>0</v>
      </c>
      <c r="CU20" s="239">
        <f>IF(OR(SUMIF(CU$12:CU19,2,CU$12:CU19)=2,SUMIF(CU$12:CU19,1,CU$12:CU19)=1,SUM(CU$12:CU19)=1,SUM(CU$12:CU19)=2),0,IF($C20+$ED19&gt;($ED$11*CU$8),1,IF($C20+$D20+$E20+$F20+$ED19&gt;($ED$11*CU$8),2,IF($C20+$D20+$E20+$F20+$G20+$ED19&gt;($ED$11*CU$8),3,0))))</f>
        <v>0</v>
      </c>
      <c r="CV20" s="239">
        <f>IF(OR(SUMIF(CV$12:CV19,2,CV$12:CV19)=2,SUMIF(CV$12:CV19,1,CV$12:CV19)=1,SUM(CV$12:CV19)=1,SUM(CV$12:CV19)=2),0,IF($C20+$ED19&gt;($ED$11*CV$8),1,IF($C20+$D20+$E20+$F20+$ED19&gt;($ED$11*CV$8),2,IF($C20+$D20+$E20+$F20+$G20+$ED19&gt;($ED$11*CV$8),3,0))))</f>
        <v>0</v>
      </c>
      <c r="CW20" s="239">
        <f>IF(OR(SUMIF(CW$12:CW19,2,CW$12:CW19)=2,SUMIF(CW$12:CW19,1,CW$12:CW19)=1,SUM(CW$12:CW19)=1,SUM(CW$12:CW19)=2),0,IF($C20+$ED19&gt;($ED$11*CW$8),1,IF($C20+$D20+$E20+$F20+$ED19&gt;($ED$11*CW$8),2,IF($C20+$D20+$E20+$F20+$G20+$ED19&gt;($ED$11*CW$8),3,0))))</f>
        <v>0</v>
      </c>
      <c r="CX20" s="239">
        <f>IF(OR(SUMIF(CX$12:CX19,2,CX$12:CX19)=2,SUMIF(CX$12:CX19,1,CX$12:CX19)=1,SUM(CX$12:CX19)=1,SUM(CX$12:CX19)=2),0,IF($C20+$ED19&gt;($ED$11*CX$8),1,IF($C20+$D20+$E20+$F20+$ED19&gt;($ED$11*CX$8),2,IF($C20+$D20+$E20+$F20+$G20+$ED19&gt;($ED$11*CX$8),3,0))))</f>
        <v>0</v>
      </c>
      <c r="CY20" s="239">
        <f>IF(OR(SUMIF(CY$12:CY19,2,CY$12:CY19)=2,SUMIF(CY$12:CY19,1,CY$12:CY19)=1,SUM(CY$12:CY19)=1,SUM(CY$12:CY19)=2),0,IF($C20+$ED19&gt;($ED$11*CY$8),1,IF($C20+$D20+$E20+$F20+$ED19&gt;($ED$11*CY$8),2,IF($C20+$D20+$E20+$F20+$G20+$ED19&gt;($ED$11*CY$8),3,0))))</f>
        <v>0</v>
      </c>
      <c r="CZ20" s="239">
        <f>IF(OR(SUMIF(CZ$12:CZ19,2,CZ$12:CZ19)=2,SUMIF(CZ$12:CZ19,1,CZ$12:CZ19)=1,SUM(CZ$12:CZ19)=1,SUM(CZ$12:CZ19)=2),0,IF($C20+$ED19&gt;($ED$11*CZ$8),1,IF($C20+$D20+$E20+$F20+$ED19&gt;($ED$11*CZ$8),2,IF($C20+$D20+$E20+$F20+$G20+$ED19&gt;($ED$11*CZ$8),3,0))))</f>
        <v>0</v>
      </c>
      <c r="DA20" s="239">
        <f>IF(OR(SUMIF(DA$12:DA19,2,DA$12:DA19)=2,SUMIF(DA$12:DA19,1,DA$12:DA19)=1,SUM(DA$12:DA19)=1,SUM(DA$12:DA19)=2),0,IF($C20+$ED19&gt;($ED$11*DA$8),1,IF($C20+$D20+$E20+$F20+$ED19&gt;($ED$11*DA$8),2,IF($C20+$D20+$E20+$F20+$G20+$ED19&gt;($ED$11*DA$8),3,0))))</f>
        <v>0</v>
      </c>
      <c r="DB20" s="239">
        <f>IF(OR(SUMIF(DB$12:DB19,2,DB$12:DB19)=2,SUMIF(DB$12:DB19,1,DB$12:DB19)=1,SUM(DB$12:DB19)=1,SUM(DB$12:DB19)=2),0,IF($C20+$ED19&gt;($ED$11*DB$8),1,IF($C20+$D20+$E20+$F20+$ED19&gt;($ED$11*DB$8),2,IF($C20+$D20+$E20+$F20+$G20+$ED19&gt;($ED$11*DB$8),3,0))))</f>
        <v>0</v>
      </c>
      <c r="DC20" s="239">
        <f>IF(OR(SUMIF(DC$12:DC19,2,DC$12:DC19)=2,SUMIF(DC$12:DC19,1,DC$12:DC19)=1,SUM(DC$12:DC19)=1,SUM(DC$12:DC19)=2),0,IF($C20+$ED19&gt;($ED$11*DC$8),1,IF($C20+$D20+$E20+$F20+$ED19&gt;($ED$11*DC$8),2,IF($C20+$D20+$E20+$F20+$G20+$ED19&gt;($ED$11*DC$8),3,0))))</f>
        <v>0</v>
      </c>
      <c r="DD20" s="239">
        <f>IF(OR(SUMIF(DD$12:DD19,2,DD$12:DD19)=2,SUMIF(DD$12:DD19,1,DD$12:DD19)=1,SUM(DD$12:DD19)=1,SUM(DD$12:DD19)=2),0,IF($C20+$ED19&gt;($ED$11*DD$8),1,IF($C20+$D20+$E20+$F20+$ED19&gt;($ED$11*DD$8),2,IF($C20+$D20+$E20+$F20+$G20+$ED19&gt;($ED$11*DD$8),3,0))))</f>
        <v>0</v>
      </c>
      <c r="DE20" s="239">
        <f>IF(OR(SUMIF(DE$12:DE19,2,DE$12:DE19)=2,SUMIF(DE$12:DE19,1,DE$12:DE19)=1,SUM(DE$12:DE19)=1,SUM(DE$12:DE19)=2),0,IF($C20+$ED19&gt;($ED$11*DE$8),1,IF($C20+$D20+$E20+$F20+$ED19&gt;($ED$11*DE$8),2,IF($C20+$D20+$E20+$F20+$G20+$ED19&gt;($ED$11*DE$8),3,0))))</f>
        <v>0</v>
      </c>
      <c r="DF20" s="239">
        <f>IF(OR(SUMIF(DF$12:DF19,2,DF$12:DF19)=2,SUMIF(DF$12:DF19,1,DF$12:DF19)=1,SUM(DF$12:DF19)=1,SUM(DF$12:DF19)=2),0,IF($C20+$ED19&gt;($ED$11*DF$8),1,IF($C20+$D20+$E20+$F20+$ED19&gt;($ED$11*DF$8),2,IF($C20+$D20+$E20+$F20+$G20+$ED19&gt;($ED$11*DF$8),3,0))))</f>
        <v>0</v>
      </c>
      <c r="DG20" s="239">
        <f>IF(OR(SUMIF(DG$12:DG19,2,DG$12:DG19)=2,SUMIF(DG$12:DG19,1,DG$12:DG19)=1,SUM(DG$12:DG19)=1,SUM(DG$12:DG19)=2),0,IF($C20+$ED19&gt;($ED$11*DG$8),1,IF($C20+$D20+$E20+$F20+$ED19&gt;($ED$11*DG$8),2,IF($C20+$D20+$E20+$F20+$G20+$ED19&gt;($ED$11*DG$8),3,0))))</f>
        <v>0</v>
      </c>
      <c r="DH20" s="239">
        <f>IF(OR(SUMIF(DH$12:DH19,2,DH$12:DH19)=2,SUMIF(DH$12:DH19,1,DH$12:DH19)=1,SUM(DH$12:DH19)=1,SUM(DH$12:DH19)=2),0,IF($C20+$ED19&gt;($ED$11*DH$8),1,IF($C20+$D20+$E20+$F20+$ED19&gt;($ED$11*DH$8),2,IF($C20+$D20+$E20+$F20+$G20+$ED19&gt;($ED$11*DH$8),3,0))))</f>
        <v>0</v>
      </c>
      <c r="DI20" s="239">
        <f>IF(OR(SUMIF(DI$12:DI19,2,DI$12:DI19)=2,SUMIF(DI$12:DI19,1,DI$12:DI19)=1,SUM(DI$12:DI19)=1,SUM(DI$12:DI19)=2),0,IF($C20+$ED19&gt;($ED$11*DI$8),1,IF($C20+$D20+$E20+$F20+$ED19&gt;($ED$11*DI$8),2,IF($C20+$D20+$E20+$F20+$G20+$ED19&gt;($ED$11*DI$8),3,0))))</f>
        <v>0</v>
      </c>
      <c r="DJ20" s="239">
        <f>IF(OR(SUMIF(DJ$12:DJ19,2,DJ$12:DJ19)=2,SUMIF(DJ$12:DJ19,1,DJ$12:DJ19)=1,SUM(DJ$12:DJ19)=1,SUM(DJ$12:DJ19)=2),0,IF($C20+$ED19&gt;($ED$11*DJ$8),1,IF($C20+$D20+$E20+$F20+$ED19&gt;($ED$11*DJ$8),2,IF($C20+$D20+$E20+$F20+$G20+$ED19&gt;($ED$11*DJ$8),3,0))))</f>
        <v>0</v>
      </c>
      <c r="DK20" s="239">
        <f>IF(OR(SUMIF(DK$12:DK19,2,DK$12:DK19)=2,SUMIF(DK$12:DK19,1,DK$12:DK19)=1,SUM(DK$12:DK19)=1,SUM(DK$12:DK19)=2),0,IF($C20+$ED19&gt;($ED$11*DK$8),1,IF($C20+$D20+$E20+$F20+$ED19&gt;($ED$11*DK$8),2,IF($C20+$D20+$E20+$F20+$G20+$ED19&gt;($ED$11*DK$8),3,0))))</f>
        <v>0</v>
      </c>
      <c r="DL20" s="239">
        <f>IF(OR(SUMIF(DL$12:DL19,2,DL$12:DL19)=2,SUMIF(DL$12:DL19,1,DL$12:DL19)=1,SUM(DL$12:DL19)=1,SUM(DL$12:DL19)=2),0,IF($C20+$ED19&gt;($ED$11*DL$8),1,IF($C20+$D20+$E20+$F20+$ED19&gt;($ED$11*DL$8),2,IF($C20+$D20+$E20+$F20+$G20+$ED19&gt;($ED$11*DL$8),3,0))))</f>
        <v>0</v>
      </c>
      <c r="DM20" s="239">
        <f>IF(OR(SUMIF(DM$12:DM19,2,DM$12:DM19)=2,SUMIF(DM$12:DM19,1,DM$12:DM19)=1,SUM(DM$12:DM19)=1,SUM(DM$12:DM19)=2),0,IF($C20+$ED19&gt;($ED$11*DM$8),1,IF($C20+$D20+$E20+$F20+$ED19&gt;($ED$11*DM$8),2,IF($C20+$D20+$E20+$F20+$G20+$ED19&gt;($ED$11*DM$8),3,0))))</f>
        <v>0</v>
      </c>
      <c r="DN20" s="239">
        <f>IF(OR(SUMIF(DN$12:DN19,2,DN$12:DN19)=2,SUMIF(DN$12:DN19,1,DN$12:DN19)=1,SUM(DN$12:DN19)=1,SUM(DN$12:DN19)=2),0,IF($C20+$ED19&gt;($ED$11*DN$8),1,IF($C20+$D20+$E20+$F20+$ED19&gt;($ED$11*DN$8),2,IF($C20+$D20+$E20+$F20+$G20+$ED19&gt;($ED$11*DN$8),3,0))))</f>
        <v>0</v>
      </c>
      <c r="DO20" s="239">
        <f>IF(OR(SUMIF(DO$12:DO19,2,DO$12:DO19)=2,SUMIF(DO$12:DO19,1,DO$12:DO19)=1,SUM(DO$12:DO19)=1,SUM(DO$12:DO19)=2),0,IF($C20+$ED19&gt;($ED$11*DO$8),1,IF($C20+$D20+$E20+$F20+$ED19&gt;($ED$11*DO$8),2,IF($C20+$D20+$E20+$F20+$G20+$ED19&gt;($ED$11*DO$8),3,0))))</f>
        <v>0</v>
      </c>
      <c r="DP20" s="239">
        <f>IF(OR(SUMIF(DP$12:DP19,2,DP$12:DP19)=2,SUMIF(DP$12:DP19,1,DP$12:DP19)=1,SUM(DP$12:DP19)=1,SUM(DP$12:DP19)=2),0,IF($C20+$ED19&gt;($ED$11*DP$8),1,IF($C20+$D20+$E20+$F20+$ED19&gt;($ED$11*DP$8),2,IF($C20+$D20+$E20+$F20+$G20+$ED19&gt;($ED$11*DP$8),3,0))))</f>
        <v>0</v>
      </c>
      <c r="DQ20" s="239">
        <f>IF(OR(SUMIF(DQ$12:DQ19,2,DQ$12:DQ19)=2,SUMIF(DQ$12:DQ19,1,DQ$12:DQ19)=1,SUM(DQ$12:DQ19)=1,SUM(DQ$12:DQ19)=2),0,IF($C20+$ED19&gt;($ED$11*DQ$8),1,IF($C20+$D20+$E20+$F20+$ED19&gt;($ED$11*DQ$8),2,IF($C20+$D20+$E20+$F20+$G20+$ED19&gt;($ED$11*DQ$8),3,0))))</f>
        <v>0</v>
      </c>
      <c r="DR20" s="239">
        <f>IF(OR(SUMIF(DR$12:DR19,2,DR$12:DR19)=2,SUMIF(DR$12:DR19,1,DR$12:DR19)=1,SUM(DR$12:DR19)=1,SUM(DR$12:DR19)=2),0,IF($C20+$ED19&gt;($ED$11*DR$8),1,IF($C20+$D20+$E20+$F20+$ED19&gt;($ED$11*DR$8),2,IF($C20+$D20+$E20+$F20+$G20+$ED19&gt;($ED$11*DR$8),3,0))))</f>
        <v>0</v>
      </c>
      <c r="DS20" s="239">
        <f>IF(OR(SUMIF(DS$12:DS19,2,DS$12:DS19)=2,SUMIF(DS$12:DS19,1,DS$12:DS19)=1,SUM(DS$12:DS19)=1,SUM(DS$12:DS19)=2),0,IF($C20+$ED19&gt;($ED$11*DS$8),1,IF($C20+$D20+$E20+$F20+$ED19&gt;($ED$11*DS$8),2,IF($C20+$D20+$E20+$F20+$G20+$ED19&gt;($ED$11*DS$8),3,0))))</f>
        <v>0</v>
      </c>
      <c r="DT20" s="239">
        <f>IF(OR(SUMIF(DT$12:DT19,2,DT$12:DT19)=2,SUMIF(DT$12:DT19,1,DT$12:DT19)=1,SUM(DT$12:DT19)=1,SUM(DT$12:DT19)=2),0,IF($C20+$ED19&gt;($ED$11*DT$8),1,IF($C20+$D20+$E20+$F20+$ED19&gt;($ED$11*DT$8),2,IF($C20+$D20+$E20+$F20+$G20+$ED19&gt;($ED$11*DT$8),3,0))))</f>
        <v>0</v>
      </c>
      <c r="DU20" s="239">
        <f>IF(OR(SUMIF(DU$12:DU19,2,DU$12:DU19)=2,SUMIF(DU$12:DU19,1,DU$12:DU19)=1,SUM(DU$12:DU19)=1,SUM(DU$12:DU19)=2),0,IF($C20+$ED19&gt;($ED$11*DU$8),1,IF($C20+$D20+$E20+$F20+$ED19&gt;($ED$11*DU$8),2,IF($C20+$D20+$E20+$F20+$G20+$ED19&gt;($ED$11*DU$8),3,0))))</f>
        <v>0</v>
      </c>
      <c r="DV20" s="239">
        <f>IF(OR(SUMIF(DV$12:DV19,2,DV$12:DV19)=2,SUMIF(DV$12:DV19,1,DV$12:DV19)=1,SUM(DV$12:DV19)=1,SUM(DV$12:DV19)=2),0,IF($C20+$ED19&gt;($ED$11*DV$8),1,IF($C20+$D20+$E20+$F20+$ED19&gt;($ED$11*DV$8),2,IF($C20+$D20+$E20+$F20+$G20+$ED19&gt;($ED$11*DV$8),3,0))))</f>
        <v>0</v>
      </c>
      <c r="DW20" s="239">
        <f>IF(OR(SUMIF(DW$12:DW19,2,DW$12:DW19)=2,SUMIF(DW$12:DW19,1,DW$12:DW19)=1,SUM(DW$12:DW19)=1,SUM(DW$12:DW19)=2),0,IF($C20+$ED19&gt;($ED$11*DW$8),1,IF($C20+$D20+$E20+$F20+$ED19&gt;($ED$11*DW$8),2,IF($C20+$D20+$E20+$F20+$G20+$ED19&gt;($ED$11*DW$8),3,0))))</f>
        <v>0</v>
      </c>
      <c r="DX20" s="239">
        <f>IF(OR(SUMIF(DX$12:DX19,2,DX$12:DX19)=2,SUMIF(DX$12:DX19,1,DX$12:DX19)=1,SUM(DX$12:DX19)=1,SUM(DX$12:DX19)=2),0,IF($C20+$ED19&gt;($ED$11*DX$8),1,IF($C20+$D20+$E20+$F20+$ED19&gt;($ED$11*DX$8),2,IF($C20+$D20+$E20+$F20+$G20+$ED19&gt;($ED$11*DX$8),3,0))))</f>
        <v>0</v>
      </c>
      <c r="DY20" s="239">
        <f>IF(OR(SUMIF(DY$12:DY19,2,DY$12:DY19)=2,SUMIF(DY$12:DY19,1,DY$12:DY19)=1,SUM(DY$12:DY19)=1,SUM(DY$12:DY19)=2),0,IF($C20+$ED19&gt;($ED$11*DY$8),1,IF($C20+$D20+$E20+$F20+$ED19&gt;($ED$11*DY$8),2,IF($C20+$D20+$E20+$F20+$G20+$ED19&gt;($ED$11*DY$8),3,0))))</f>
        <v>0</v>
      </c>
      <c r="DZ20" s="239">
        <f>IF(OR(SUMIF(DZ$12:DZ19,2,DZ$12:DZ19)=2,SUMIF(DZ$12:DZ19,1,DZ$12:DZ19)=1,SUM(DZ$12:DZ19)=1,SUM(DZ$12:DZ19)=2),0,IF($C20+$ED19&gt;($ED$11*DZ$8),1,IF($C20+$D20+$E20+$F20+$ED19&gt;($ED$11*DZ$8),2,IF($C20+$D20+$E20+$F20+$G20+$ED19&gt;($ED$11*DZ$8),3,0))))</f>
        <v>0</v>
      </c>
      <c r="EA20" s="239">
        <f>IF(OR(SUMIF(EA$12:EA19,2,EA$12:EA19)=2,SUMIF(EA$12:EA19,1,EA$12:EA19)=1,SUM(EA$12:EA19)=1,SUM(EA$12:EA19)=2),0,IF($C20+$ED19&gt;($ED$11*EA$8),1,IF($C20+$D20+$E20+$F20+$ED19&gt;($ED$11*EA$8),2,IF($C20+$D20+$E20+$F20+$G20+$ED19&gt;($ED$11*EA$8),3,0))))</f>
        <v>0</v>
      </c>
      <c r="EB20" s="239">
        <f>IF(OR(SUMIF(EB$12:EB19,2,EB$12:EB19)=2,SUMIF(EB$12:EB19,1,EB$12:EB19)=1,SUM(EB$12:EB19)=1,SUM(EB$12:EB19)=2),0,IF($C20+$ED19&gt;($ED$11*EB$8),1,IF($C20+$D20+$E20+$F20+$ED19&gt;($ED$11*EB$8),2,IF($C20+$D20+$E20+$F20+$G20+$ED19&gt;($ED$11*EB$8),3,0))))</f>
        <v>0</v>
      </c>
      <c r="EC20" s="239">
        <f>IF(OR(SUMIF(EC$12:EC19,2,EC$12:EC19)=2,SUMIF(EC$12:EC19,1,EC$12:EC19)=1,SUM(EC$12:EC19)=1,SUM(EC$12:EC19)=2),0,IF($C20+$ED19&gt;($ED$11*EC$8),1,IF($C20+$D20+$E20+$F20+$ED19&gt;($ED$11*EC$8),2,IF($C20+$D20+$E20+$F20+$G20+$ED19&gt;($ED$11*EC$8),3,0))))</f>
        <v>0</v>
      </c>
      <c r="ED20" s="197">
        <f>SUM($C$12:$F20)</f>
        <v>0</v>
      </c>
    </row>
    <row r="21" spans="1:134" ht="14.1" customHeight="1">
      <c r="A21" s="236">
        <v>10</v>
      </c>
      <c r="B21" s="265" t="s">
        <v>44</v>
      </c>
      <c r="C21" s="237">
        <v>0</v>
      </c>
      <c r="D21" s="237">
        <v>0</v>
      </c>
      <c r="E21" s="237">
        <v>0</v>
      </c>
      <c r="F21" s="237">
        <v>0</v>
      </c>
      <c r="G21" s="237">
        <v>0</v>
      </c>
      <c r="H21" s="239">
        <f>IF(OR(SUMIF(H$12:H20,2,H$12:H20)=2,SUMIF(H$12:H20,1,H$12:H20)=1,SUM(H$12:H20)=1,SUM(H$12:H20)=2),0,IF($C21+$ED20&gt;($ED$11*H$8),1,IF($C21+$D21+$E21+$F21+$ED20&gt;($ED$11*H$8),2,IF($C21+$D21+$E21+$F21+$G21+$ED20&gt;($ED$11*H$8),3,0))))</f>
        <v>0</v>
      </c>
      <c r="I21" s="239">
        <f>IF(OR(SUMIF(I$12:I20,2,I$12:I20)=2,SUMIF(I$12:I20,1,I$12:I20)=1,SUM(I$12:I20)=1,SUM(I$12:I20)=2),0,IF($C21+$ED20&gt;($ED$11*I$8),1,IF($C21+$D21+$E21+$F21+$ED20&gt;($ED$11*I$8),2,IF($C21+$D21+$E21+$F21+$G21+$ED20&gt;($ED$11*I$8),3,0))))</f>
        <v>0</v>
      </c>
      <c r="J21" s="239">
        <f>IF(OR(SUMIF(J$12:J20,2,J$12:J20)=2,SUMIF(J$12:J20,1,J$12:J20)=1,SUM(J$12:J20)=1,SUM(J$12:J20)=2),0,IF($C21+$ED20&gt;($ED$11*J$8),1,IF($C21+$D21+$E21+$F21+$ED20&gt;($ED$11*J$8),2,IF($C21+$D21+$E21+$F21+$G21+$ED20&gt;($ED$11*J$8),3,0))))</f>
        <v>0</v>
      </c>
      <c r="K21" s="239">
        <f>IF(OR(SUMIF(K$12:K20,2,K$12:K20)=2,SUMIF(K$12:K20,1,K$12:K20)=1,SUM(K$12:K20)=1,SUM(K$12:K20)=2),0,IF($C21+$ED20&gt;($ED$11*K$8),1,IF($C21+$D21+$E21+$F21+$ED20&gt;($ED$11*K$8),2,IF($C21+$D21+$E21+$F21+$G21+$ED20&gt;($ED$11*K$8),3,0))))</f>
        <v>0</v>
      </c>
      <c r="L21" s="239">
        <f>IF(OR(SUMIF(L$12:L20,2,L$12:L20)=2,SUMIF(L$12:L20,1,L$12:L20)=1,SUM(L$12:L20)=1,SUM(L$12:L20)=2),0,IF($C21+$ED20&gt;($ED$11*L$8),1,IF($C21+$D21+$E21+$F21+$ED20&gt;($ED$11*L$8),2,IF($C21+$D21+$E21+$F21+$G21+$ED20&gt;($ED$11*L$8),3,0))))</f>
        <v>0</v>
      </c>
      <c r="M21" s="239">
        <f>IF(OR(SUMIF(M$12:M20,2,M$12:M20)=2,SUMIF(M$12:M20,1,M$12:M20)=1,SUM(M$12:M20)=1,SUM(M$12:M20)=2),0,IF($C21+$ED20&gt;($ED$11*M$8),1,IF($C21+$D21+$E21+$F21+$ED20&gt;($ED$11*M$8),2,IF($C21+$D21+$E21+$F21+$G21+$ED20&gt;($ED$11*M$8),3,0))))</f>
        <v>0</v>
      </c>
      <c r="N21" s="239">
        <f>IF(OR(SUMIF(N$12:N20,2,N$12:N20)=2,SUMIF(N$12:N20,1,N$12:N20)=1,SUM(N$12:N20)=1,SUM(N$12:N20)=2),0,IF($C21+$ED20&gt;($ED$11*N$8),1,IF($C21+$D21+$E21+$F21+$ED20&gt;($ED$11*N$8),2,IF($C21+$D21+$E21+$F21+$G21+$ED20&gt;($ED$11*N$8),3,0))))</f>
        <v>0</v>
      </c>
      <c r="O21" s="239">
        <f>IF(OR(SUMIF(O$12:O20,2,O$12:O20)=2,SUMIF(O$12:O20,1,O$12:O20)=1,SUM(O$12:O20)=1,SUM(O$12:O20)=2),0,IF($C21+$ED20&gt;($ED$11*O$8),1,IF($C21+$D21+$E21+$F21+$ED20&gt;($ED$11*O$8),2,IF($C21+$D21+$E21+$F21+$G21+$ED20&gt;($ED$11*O$8),3,0))))</f>
        <v>0</v>
      </c>
      <c r="P21" s="239">
        <f>IF(OR(SUMIF(P$12:P20,2,P$12:P20)=2,SUMIF(P$12:P20,1,P$12:P20)=1,SUM(P$12:P20)=1,SUM(P$12:P20)=2),0,IF($C21+$ED20&gt;($ED$11*P$8),1,IF($C21+$D21+$E21+$F21+$ED20&gt;($ED$11*P$8),2,IF($C21+$D21+$E21+$F21+$G21+$ED20&gt;($ED$11*P$8),3,0))))</f>
        <v>0</v>
      </c>
      <c r="Q21" s="239">
        <f>IF(OR(SUMIF(Q$12:Q20,2,Q$12:Q20)=2,SUMIF(Q$12:Q20,1,Q$12:Q20)=1,SUM(Q$12:Q20)=1,SUM(Q$12:Q20)=2),0,IF($C21+$ED20&gt;($ED$11*Q$8),1,IF($C21+$D21+$E21+$F21+$ED20&gt;($ED$11*Q$8),2,IF($C21+$D21+$E21+$F21+$G21+$ED20&gt;($ED$11*Q$8),3,0))))</f>
        <v>0</v>
      </c>
      <c r="R21" s="239">
        <f>IF(OR(SUMIF(R$12:R20,2,R$12:R20)=2,SUMIF(R$12:R20,1,R$12:R20)=1,SUM(R$12:R20)=1,SUM(R$12:R20)=2),0,IF($C21+$ED20&gt;($ED$11*R$8),1,IF($C21+$D21+$E21+$F21+$ED20&gt;($ED$11*R$8),2,IF($C21+$D21+$E21+$F21+$G21+$ED20&gt;($ED$11*R$8),3,0))))</f>
        <v>0</v>
      </c>
      <c r="S21" s="239">
        <f>IF(OR(SUMIF(S$12:S20,2,S$12:S20)=2,SUMIF(S$12:S20,1,S$12:S20)=1,SUM(S$12:S20)=1,SUM(S$12:S20)=2),0,IF($C21+$ED20&gt;($ED$11*S$8),1,IF($C21+$D21+$E21+$F21+$ED20&gt;($ED$11*S$8),2,IF($C21+$D21+$E21+$F21+$G21+$ED20&gt;($ED$11*S$8),3,0))))</f>
        <v>0</v>
      </c>
      <c r="T21" s="239">
        <f>IF(OR(SUMIF(T$12:T20,2,T$12:T20)=2,SUMIF(T$12:T20,1,T$12:T20)=1,SUM(T$12:T20)=1,SUM(T$12:T20)=2),0,IF($C21+$ED20&gt;($ED$11*T$8),1,IF($C21+$D21+$E21+$F21+$ED20&gt;($ED$11*T$8),2,IF($C21+$D21+$E21+$F21+$G21+$ED20&gt;($ED$11*T$8),3,0))))</f>
        <v>0</v>
      </c>
      <c r="U21" s="239">
        <f>IF(OR(SUMIF(U$12:U20,2,U$12:U20)=2,SUMIF(U$12:U20,1,U$12:U20)=1,SUM(U$12:U20)=1,SUM(U$12:U20)=2),0,IF($C21+$ED20&gt;($ED$11*U$8),1,IF($C21+$D21+$E21+$F21+$ED20&gt;($ED$11*U$8),2,IF($C21+$D21+$E21+$F21+$G21+$ED20&gt;($ED$11*U$8),3,0))))</f>
        <v>0</v>
      </c>
      <c r="V21" s="239">
        <f>IF(OR(SUMIF(V$12:V20,2,V$12:V20)=2,SUMIF(V$12:V20,1,V$12:V20)=1,SUM(V$12:V20)=1,SUM(V$12:V20)=2),0,IF($C21+$ED20&gt;($ED$11*V$8),1,IF($C21+$D21+$E21+$F21+$ED20&gt;($ED$11*V$8),2,IF($C21+$D21+$E21+$F21+$G21+$ED20&gt;($ED$11*V$8),3,0))))</f>
        <v>0</v>
      </c>
      <c r="W21" s="239">
        <f>IF(OR(SUMIF(W$12:W20,2,W$12:W20)=2,SUMIF(W$12:W20,1,W$12:W20)=1,SUM(W$12:W20)=1,SUM(W$12:W20)=2),0,IF($C21+$ED20&gt;($ED$11*W$8),1,IF($C21+$D21+$E21+$F21+$ED20&gt;($ED$11*W$8),2,IF($C21+$D21+$E21+$F21+$G21+$ED20&gt;($ED$11*W$8),3,0))))</f>
        <v>0</v>
      </c>
      <c r="X21" s="239">
        <f>IF(OR(SUMIF(X$12:X20,2,X$12:X20)=2,SUMIF(X$12:X20,1,X$12:X20)=1,SUM(X$12:X20)=1,SUM(X$12:X20)=2),0,IF($C21+$ED20&gt;($ED$11*X$8),1,IF($C21+$D21+$E21+$F21+$ED20&gt;($ED$11*X$8),2,IF($C21+$D21+$E21+$F21+$G21+$ED20&gt;($ED$11*X$8),3,0))))</f>
        <v>0</v>
      </c>
      <c r="Y21" s="239">
        <f>IF(OR(SUMIF(Y$12:Y20,2,Y$12:Y20)=2,SUMIF(Y$12:Y20,1,Y$12:Y20)=1,SUM(Y$12:Y20)=1,SUM(Y$12:Y20)=2),0,IF($C21+$ED20&gt;($ED$11*Y$8),1,IF($C21+$D21+$E21+$F21+$ED20&gt;($ED$11*Y$8),2,IF($C21+$D21+$E21+$F21+$G21+$ED20&gt;($ED$11*Y$8),3,0))))</f>
        <v>0</v>
      </c>
      <c r="Z21" s="239">
        <f>IF(OR(SUMIF(Z$12:Z20,2,Z$12:Z20)=2,SUMIF(Z$12:Z20,1,Z$12:Z20)=1,SUM(Z$12:Z20)=1,SUM(Z$12:Z20)=2),0,IF($C21+$ED20&gt;($ED$11*Z$8),1,IF($C21+$D21+$E21+$F21+$ED20&gt;($ED$11*Z$8),2,IF($C21+$D21+$E21+$F21+$G21+$ED20&gt;($ED$11*Z$8),3,0))))</f>
        <v>0</v>
      </c>
      <c r="AA21" s="239">
        <f>IF(OR(SUMIF(AA$12:AA20,2,AA$12:AA20)=2,SUMIF(AA$12:AA20,1,AA$12:AA20)=1,SUM(AA$12:AA20)=1,SUM(AA$12:AA20)=2),0,IF($C21+$ED20&gt;($ED$11*AA$8),1,IF($C21+$D21+$E21+$F21+$ED20&gt;($ED$11*AA$8),2,IF($C21+$D21+$E21+$F21+$G21+$ED20&gt;($ED$11*AA$8),3,0))))</f>
        <v>0</v>
      </c>
      <c r="AB21" s="239">
        <f>IF(OR(SUMIF(AB$12:AB20,2,AB$12:AB20)=2,SUMIF(AB$12:AB20,1,AB$12:AB20)=1,SUM(AB$12:AB20)=1,SUM(AB$12:AB20)=2),0,IF($C21+$ED20&gt;($ED$11*AB$8),1,IF($C21+$D21+$E21+$F21+$ED20&gt;($ED$11*AB$8),2,IF($C21+$D21+$E21+$F21+$G21+$ED20&gt;($ED$11*AB$8),3,0))))</f>
        <v>0</v>
      </c>
      <c r="AC21" s="239">
        <f>IF(OR(SUMIF(AC$12:AC20,2,AC$12:AC20)=2,SUMIF(AC$12:AC20,1,AC$12:AC20)=1,SUM(AC$12:AC20)=1,SUM(AC$12:AC20)=2),0,IF($C21+$ED20&gt;($ED$11*AC$8),1,IF($C21+$D21+$E21+$F21+$ED20&gt;($ED$11*AC$8),2,IF($C21+$D21+$E21+$F21+$G21+$ED20&gt;($ED$11*AC$8),3,0))))</f>
        <v>0</v>
      </c>
      <c r="AD21" s="239">
        <f>IF(OR(SUMIF(AD$12:AD20,2,AD$12:AD20)=2,SUMIF(AD$12:AD20,1,AD$12:AD20)=1,SUM(AD$12:AD20)=1,SUM(AD$12:AD20)=2),0,IF($C21+$ED20&gt;($ED$11*AD$8),1,IF($C21+$D21+$E21+$F21+$ED20&gt;($ED$11*AD$8),2,IF($C21+$D21+$E21+$F21+$G21+$ED20&gt;($ED$11*AD$8),3,0))))</f>
        <v>0</v>
      </c>
      <c r="AE21" s="239">
        <f>IF(OR(SUMIF(AE$12:AE20,2,AE$12:AE20)=2,SUMIF(AE$12:AE20,1,AE$12:AE20)=1,SUM(AE$12:AE20)=1,SUM(AE$12:AE20)=2),0,IF($C21+$ED20&gt;($ED$11*AE$8),1,IF($C21+$D21+$E21+$F21+$ED20&gt;($ED$11*AE$8),2,IF($C21+$D21+$E21+$F21+$G21+$ED20&gt;($ED$11*AE$8),3,0))))</f>
        <v>0</v>
      </c>
      <c r="AF21" s="239">
        <f>IF(OR(SUMIF(AF$12:AF20,2,AF$12:AF20)=2,SUMIF(AF$12:AF20,1,AF$12:AF20)=1,SUM(AF$12:AF20)=1,SUM(AF$12:AF20)=2),0,IF($C21+$ED20&gt;($ED$11*AF$8),1,IF($C21+$D21+$E21+$F21+$ED20&gt;($ED$11*AF$8),2,IF($C21+$D21+$E21+$F21+$G21+$ED20&gt;($ED$11*AF$8),3,0))))</f>
        <v>0</v>
      </c>
      <c r="AG21" s="239">
        <f>IF(OR(SUMIF(AG$12:AG20,2,AG$12:AG20)=2,SUMIF(AG$12:AG20,1,AG$12:AG20)=1,SUM(AG$12:AG20)=1,SUM(AG$12:AG20)=2),0,IF($C21+$ED20&gt;($ED$11*AG$8),1,IF($C21+$D21+$E21+$F21+$ED20&gt;($ED$11*AG$8),2,IF($C21+$D21+$E21+$F21+$G21+$ED20&gt;($ED$11*AG$8),3,0))))</f>
        <v>0</v>
      </c>
      <c r="AH21" s="239">
        <f>IF(OR(SUMIF(AH$12:AH20,2,AH$12:AH20)=2,SUMIF(AH$12:AH20,1,AH$12:AH20)=1,SUM(AH$12:AH20)=1,SUM(AH$12:AH20)=2),0,IF($C21+$ED20&gt;($ED$11*AH$8),1,IF($C21+$D21+$E21+$F21+$ED20&gt;($ED$11*AH$8),2,IF($C21+$D21+$E21+$F21+$G21+$ED20&gt;($ED$11*AH$8),3,0))))</f>
        <v>0</v>
      </c>
      <c r="AI21" s="239">
        <f>IF(OR(SUMIF(AI$12:AI20,2,AI$12:AI20)=2,SUMIF(AI$12:AI20,1,AI$12:AI20)=1,SUM(AI$12:AI20)=1,SUM(AI$12:AI20)=2),0,IF($C21+$ED20&gt;($ED$11*AI$8),1,IF($C21+$D21+$E21+$F21+$ED20&gt;($ED$11*AI$8),2,IF($C21+$D21+$E21+$F21+$G21+$ED20&gt;($ED$11*AI$8),3,0))))</f>
        <v>0</v>
      </c>
      <c r="AJ21" s="239">
        <f>IF(OR(SUMIF(AJ$12:AJ20,2,AJ$12:AJ20)=2,SUMIF(AJ$12:AJ20,1,AJ$12:AJ20)=1,SUM(AJ$12:AJ20)=1,SUM(AJ$12:AJ20)=2),0,IF($C21+$ED20&gt;($ED$11*AJ$8),1,IF($C21+$D21+$E21+$F21+$ED20&gt;($ED$11*AJ$8),2,IF($C21+$D21+$E21+$F21+$G21+$ED20&gt;($ED$11*AJ$8),3,0))))</f>
        <v>0</v>
      </c>
      <c r="AK21" s="239">
        <f>IF(OR(SUMIF(AK$12:AK20,2,AK$12:AK20)=2,SUMIF(AK$12:AK20,1,AK$12:AK20)=1,SUM(AK$12:AK20)=1,SUM(AK$12:AK20)=2),0,IF($C21+$ED20&gt;($ED$11*AK$8),1,IF($C21+$D21+$E21+$F21+$ED20&gt;($ED$11*AK$8),2,IF($C21+$D21+$E21+$F21+$G21+$ED20&gt;($ED$11*AK$8),3,0))))</f>
        <v>0</v>
      </c>
      <c r="AL21" s="239">
        <f>IF(OR(SUMIF(AL$12:AL20,2,AL$12:AL20)=2,SUMIF(AL$12:AL20,1,AL$12:AL20)=1,SUM(AL$12:AL20)=1,SUM(AL$12:AL20)=2),0,IF($C21+$ED20&gt;($ED$11*AL$8),1,IF($C21+$D21+$E21+$F21+$ED20&gt;($ED$11*AL$8),2,IF($C21+$D21+$E21+$F21+$G21+$ED20&gt;($ED$11*AL$8),3,0))))</f>
        <v>0</v>
      </c>
      <c r="AM21" s="239">
        <f>IF(OR(SUMIF(AM$12:AM20,2,AM$12:AM20)=2,SUMIF(AM$12:AM20,1,AM$12:AM20)=1,SUM(AM$12:AM20)=1,SUM(AM$12:AM20)=2),0,IF($C21+$ED20&gt;($ED$11*AM$8),1,IF($C21+$D21+$E21+$F21+$ED20&gt;($ED$11*AM$8),2,IF($C21+$D21+$E21+$F21+$G21+$ED20&gt;($ED$11*AM$8),3,0))))</f>
        <v>0</v>
      </c>
      <c r="AN21" s="239">
        <f>IF(OR(SUMIF(AN$12:AN20,2,AN$12:AN20)=2,SUMIF(AN$12:AN20,1,AN$12:AN20)=1,SUM(AN$12:AN20)=1,SUM(AN$12:AN20)=2),0,IF($C21+$ED20&gt;($ED$11*AN$8),1,IF($C21+$D21+$E21+$F21+$ED20&gt;($ED$11*AN$8),2,IF($C21+$D21+$E21+$F21+$G21+$ED20&gt;($ED$11*AN$8),3,0))))</f>
        <v>0</v>
      </c>
      <c r="AO21" s="239">
        <f>IF(OR(SUMIF(AO$12:AO20,2,AO$12:AO20)=2,SUMIF(AO$12:AO20,1,AO$12:AO20)=1,SUM(AO$12:AO20)=1,SUM(AO$12:AO20)=2),0,IF($C21+$ED20&gt;($ED$11*AO$8),1,IF($C21+$D21+$E21+$F21+$ED20&gt;($ED$11*AO$8),2,IF($C21+$D21+$E21+$F21+$G21+$ED20&gt;($ED$11*AO$8),3,0))))</f>
        <v>0</v>
      </c>
      <c r="AP21" s="239">
        <f>IF(OR(SUMIF(AP$12:AP20,2,AP$12:AP20)=2,SUMIF(AP$12:AP20,1,AP$12:AP20)=1,SUM(AP$12:AP20)=1,SUM(AP$12:AP20)=2),0,IF($C21+$ED20&gt;($ED$11*AP$8),1,IF($C21+$D21+$E21+$F21+$ED20&gt;($ED$11*AP$8),2,IF($C21+$D21+$E21+$F21+$G21+$ED20&gt;($ED$11*AP$8),3,0))))</f>
        <v>0</v>
      </c>
      <c r="AQ21" s="239">
        <f>IF(OR(SUMIF(AQ$12:AQ20,2,AQ$12:AQ20)=2,SUMIF(AQ$12:AQ20,1,AQ$12:AQ20)=1,SUM(AQ$12:AQ20)=1,SUM(AQ$12:AQ20)=2),0,IF($C21+$ED20&gt;($ED$11*AQ$8),1,IF($C21+$D21+$E21+$F21+$ED20&gt;($ED$11*AQ$8),2,IF($C21+$D21+$E21+$F21+$G21+$ED20&gt;($ED$11*AQ$8),3,0))))</f>
        <v>0</v>
      </c>
      <c r="AR21" s="239">
        <f>IF(OR(SUMIF(AR$12:AR20,2,AR$12:AR20)=2,SUMIF(AR$12:AR20,1,AR$12:AR20)=1,SUM(AR$12:AR20)=1,SUM(AR$12:AR20)=2),0,IF($C21+$ED20&gt;($ED$11*AR$8),1,IF($C21+$D21+$E21+$F21+$ED20&gt;($ED$11*AR$8),2,IF($C21+$D21+$E21+$F21+$G21+$ED20&gt;($ED$11*AR$8),3,0))))</f>
        <v>0</v>
      </c>
      <c r="AS21" s="239">
        <f>IF(OR(SUMIF(AS$12:AS20,2,AS$12:AS20)=2,SUMIF(AS$12:AS20,1,AS$12:AS20)=1,SUM(AS$12:AS20)=1,SUM(AS$12:AS20)=2),0,IF($C21+$ED20&gt;($ED$11*AS$8),1,IF($C21+$D21+$E21+$F21+$ED20&gt;($ED$11*AS$8),2,IF($C21+$D21+$E21+$F21+$G21+$ED20&gt;($ED$11*AS$8),3,0))))</f>
        <v>0</v>
      </c>
      <c r="AT21" s="239">
        <f>IF(OR(SUMIF(AT$12:AT20,2,AT$12:AT20)=2,SUMIF(AT$12:AT20,1,AT$12:AT20)=1,SUM(AT$12:AT20)=1,SUM(AT$12:AT20)=2),0,IF($C21+$ED20&gt;($ED$11*AT$8),1,IF($C21+$D21+$E21+$F21+$ED20&gt;($ED$11*AT$8),2,IF($C21+$D21+$E21+$F21+$G21+$ED20&gt;($ED$11*AT$8),3,0))))</f>
        <v>0</v>
      </c>
      <c r="AU21" s="239">
        <f>IF(OR(SUMIF(AU$12:AU20,2,AU$12:AU20)=2,SUMIF(AU$12:AU20,1,AU$12:AU20)=1,SUM(AU$12:AU20)=1,SUM(AU$12:AU20)=2),0,IF($C21+$ED20&gt;($ED$11*AU$8),1,IF($C21+$D21+$E21+$F21+$ED20&gt;($ED$11*AU$8),2,IF($C21+$D21+$E21+$F21+$G21+$ED20&gt;($ED$11*AU$8),3,0))))</f>
        <v>0</v>
      </c>
      <c r="AV21" s="239">
        <f>IF(OR(SUMIF(AV$12:AV20,2,AV$12:AV20)=2,SUMIF(AV$12:AV20,1,AV$12:AV20)=1,SUM(AV$12:AV20)=1,SUM(AV$12:AV20)=2),0,IF($C21+$ED20&gt;($ED$11*AV$8),1,IF($C21+$D21+$E21+$F21+$ED20&gt;($ED$11*AV$8),2,IF($C21+$D21+$E21+$F21+$G21+$ED20&gt;($ED$11*AV$8),3,0))))</f>
        <v>0</v>
      </c>
      <c r="AW21" s="239">
        <f>IF(OR(SUMIF(AW$12:AW20,2,AW$12:AW20)=2,SUMIF(AW$12:AW20,1,AW$12:AW20)=1,SUM(AW$12:AW20)=1,SUM(AW$12:AW20)=2),0,IF($C21+$ED20&gt;($ED$11*AW$8),1,IF($C21+$D21+$E21+$F21+$ED20&gt;($ED$11*AW$8),2,IF($C21+$D21+$E21+$F21+$G21+$ED20&gt;($ED$11*AW$8),3,0))))</f>
        <v>0</v>
      </c>
      <c r="AX21" s="239">
        <f>IF(OR(SUMIF(AX$12:AX20,2,AX$12:AX20)=2,SUMIF(AX$12:AX20,1,AX$12:AX20)=1,SUM(AX$12:AX20)=1,SUM(AX$12:AX20)=2),0,IF($C21+$ED20&gt;($ED$11*AX$8),1,IF($C21+$D21+$E21+$F21+$ED20&gt;($ED$11*AX$8),2,IF($C21+$D21+$E21+$F21+$G21+$ED20&gt;($ED$11*AX$8),3,0))))</f>
        <v>0</v>
      </c>
      <c r="AY21" s="239">
        <f>IF(OR(SUMIF(AY$12:AY20,2,AY$12:AY20)=2,SUMIF(AY$12:AY20,1,AY$12:AY20)=1,SUM(AY$12:AY20)=1,SUM(AY$12:AY20)=2),0,IF($C21+$ED20&gt;($ED$11*AY$8),1,IF($C21+$D21+$E21+$F21+$ED20&gt;($ED$11*AY$8),2,IF($C21+$D21+$E21+$F21+$G21+$ED20&gt;($ED$11*AY$8),3,0))))</f>
        <v>0</v>
      </c>
      <c r="AZ21" s="239">
        <f>IF(OR(SUMIF(AZ$12:AZ20,2,AZ$12:AZ20)=2,SUMIF(AZ$12:AZ20,1,AZ$12:AZ20)=1,SUM(AZ$12:AZ20)=1,SUM(AZ$12:AZ20)=2),0,IF($C21+$ED20&gt;($ED$11*AZ$8),1,IF($C21+$D21+$E21+$F21+$ED20&gt;($ED$11*AZ$8),2,IF($C21+$D21+$E21+$F21+$G21+$ED20&gt;($ED$11*AZ$8),3,0))))</f>
        <v>0</v>
      </c>
      <c r="BA21" s="239">
        <f>IF(OR(SUMIF(BA$12:BA20,2,BA$12:BA20)=2,SUMIF(BA$12:BA20,1,BA$12:BA20)=1,SUM(BA$12:BA20)=1,SUM(BA$12:BA20)=2),0,IF($C21+$ED20&gt;($ED$11*BA$8),1,IF($C21+$D21+$E21+$F21+$ED20&gt;($ED$11*BA$8),2,IF($C21+$D21+$E21+$F21+$G21+$ED20&gt;($ED$11*BA$8),3,0))))</f>
        <v>0</v>
      </c>
      <c r="BB21" s="239">
        <f>IF(OR(SUMIF(BB$12:BB20,2,BB$12:BB20)=2,SUMIF(BB$12:BB20,1,BB$12:BB20)=1,SUM(BB$12:BB20)=1,SUM(BB$12:BB20)=2),0,IF($C21+$ED20&gt;($ED$11*BB$8),1,IF($C21+$D21+$E21+$F21+$ED20&gt;($ED$11*BB$8),2,IF($C21+$D21+$E21+$F21+$G21+$ED20&gt;($ED$11*BB$8),3,0))))</f>
        <v>0</v>
      </c>
      <c r="BC21" s="239">
        <f>IF(OR(SUMIF(BC$12:BC20,2,BC$12:BC20)=2,SUMIF(BC$12:BC20,1,BC$12:BC20)=1,SUM(BC$12:BC20)=1,SUM(BC$12:BC20)=2),0,IF($C21+$ED20&gt;($ED$11*BC$8),1,IF($C21+$D21+$E21+$F21+$ED20&gt;($ED$11*BC$8),2,IF($C21+$D21+$E21+$F21+$G21+$ED20&gt;($ED$11*BC$8),3,0))))</f>
        <v>0</v>
      </c>
      <c r="BD21" s="239">
        <f>IF(OR(SUMIF(BD$12:BD20,2,BD$12:BD20)=2,SUMIF(BD$12:BD20,1,BD$12:BD20)=1,SUM(BD$12:BD20)=1,SUM(BD$12:BD20)=2),0,IF($C21+$ED20&gt;($ED$11*BD$8),1,IF($C21+$D21+$E21+$F21+$ED20&gt;($ED$11*BD$8),2,IF($C21+$D21+$E21+$F21+$G21+$ED20&gt;($ED$11*BD$8),3,0))))</f>
        <v>0</v>
      </c>
      <c r="BE21" s="239">
        <f>IF(OR(SUMIF(BE$12:BE20,2,BE$12:BE20)=2,SUMIF(BE$12:BE20,1,BE$12:BE20)=1,SUM(BE$12:BE20)=1,SUM(BE$12:BE20)=2),0,IF($C21+$ED20&gt;($ED$11*BE$8),1,IF($C21+$D21+$E21+$F21+$ED20&gt;($ED$11*BE$8),2,IF($C21+$D21+$E21+$F21+$G21+$ED20&gt;($ED$11*BE$8),3,0))))</f>
        <v>0</v>
      </c>
      <c r="BF21" s="239">
        <f>IF(OR(SUMIF(BF$12:BF20,2,BF$12:BF20)=2,SUMIF(BF$12:BF20,1,BF$12:BF20)=1,SUM(BF$12:BF20)=1,SUM(BF$12:BF20)=2),0,IF($C21+$ED20&gt;($ED$11*BF$8),1,IF($C21+$D21+$E21+$F21+$ED20&gt;($ED$11*BF$8),2,IF($C21+$D21+$E21+$F21+$G21+$ED20&gt;($ED$11*BF$8),3,0))))</f>
        <v>0</v>
      </c>
      <c r="BG21" s="239">
        <f>IF(OR(SUMIF(BG$12:BG20,2,BG$12:BG20)=2,SUMIF(BG$12:BG20,1,BG$12:BG20)=1,SUM(BG$12:BG20)=1,SUM(BG$12:BG20)=2),0,IF($C21+$ED20&gt;($ED$11*BG$8),1,IF($C21+$D21+$E21+$F21+$ED20&gt;($ED$11*BG$8),2,IF($C21+$D21+$E21+$F21+$G21+$ED20&gt;($ED$11*BG$8),3,0))))</f>
        <v>0</v>
      </c>
      <c r="BH21" s="239">
        <f>IF(OR(SUMIF(BH$12:BH20,2,BH$12:BH20)=2,SUMIF(BH$12:BH20,1,BH$12:BH20)=1,SUM(BH$12:BH20)=1,SUM(BH$12:BH20)=2),0,IF($C21+$ED20&gt;($ED$11*BH$8),1,IF($C21+$D21+$E21+$F21+$ED20&gt;($ED$11*BH$8),2,IF($C21+$D21+$E21+$F21+$G21+$ED20&gt;($ED$11*BH$8),3,0))))</f>
        <v>0</v>
      </c>
      <c r="BI21" s="239">
        <f>IF(OR(SUMIF(BI$12:BI20,2,BI$12:BI20)=2,SUMIF(BI$12:BI20,1,BI$12:BI20)=1,SUM(BI$12:BI20)=1,SUM(BI$12:BI20)=2),0,IF($C21+$ED20&gt;($ED$11*BI$8),1,IF($C21+$D21+$E21+$F21+$ED20&gt;($ED$11*BI$8),2,IF($C21+$D21+$E21+$F21+$G21+$ED20&gt;($ED$11*BI$8),3,0))))</f>
        <v>0</v>
      </c>
      <c r="BJ21" s="239">
        <f>IF(OR(SUMIF(BJ$12:BJ20,2,BJ$12:BJ20)=2,SUMIF(BJ$12:BJ20,1,BJ$12:BJ20)=1,SUM(BJ$12:BJ20)=1,SUM(BJ$12:BJ20)=2),0,IF($C21+$ED20&gt;($ED$11*BJ$8),1,IF($C21+$D21+$E21+$F21+$ED20&gt;($ED$11*BJ$8),2,IF($C21+$D21+$E21+$F21+$G21+$ED20&gt;($ED$11*BJ$8),3,0))))</f>
        <v>0</v>
      </c>
      <c r="BK21" s="239">
        <f>IF(OR(SUMIF(BK$12:BK20,2,BK$12:BK20)=2,SUMIF(BK$12:BK20,1,BK$12:BK20)=1,SUM(BK$12:BK20)=1,SUM(BK$12:BK20)=2),0,IF($C21+$ED20&gt;($ED$11*BK$8),1,IF($C21+$D21+$E21+$F21+$ED20&gt;($ED$11*BK$8),2,IF($C21+$D21+$E21+$F21+$G21+$ED20&gt;($ED$11*BK$8),3,0))))</f>
        <v>0</v>
      </c>
      <c r="BL21" s="239">
        <f>IF(OR(SUMIF(BL$12:BL20,2,BL$12:BL20)=2,SUMIF(BL$12:BL20,1,BL$12:BL20)=1,SUM(BL$12:BL20)=1,SUM(BL$12:BL20)=2),0,IF($C21+$ED20&gt;($ED$11*BL$8),1,IF($C21+$D21+$E21+$F21+$ED20&gt;($ED$11*BL$8),2,IF($C21+$D21+$E21+$F21+$G21+$ED20&gt;($ED$11*BL$8),3,0))))</f>
        <v>0</v>
      </c>
      <c r="BM21" s="239">
        <f>IF(OR(SUMIF(BM$12:BM20,2,BM$12:BM20)=2,SUMIF(BM$12:BM20,1,BM$12:BM20)=1,SUM(BM$12:BM20)=1,SUM(BM$12:BM20)=2),0,IF($C21+$ED20&gt;($ED$11*BM$8),1,IF($C21+$D21+$E21+$F21+$ED20&gt;($ED$11*BM$8),2,IF($C21+$D21+$E21+$F21+$G21+$ED20&gt;($ED$11*BM$8),3,0))))</f>
        <v>0</v>
      </c>
      <c r="BN21" s="239">
        <f>IF(OR(SUMIF(BN$12:BN20,2,BN$12:BN20)=2,SUMIF(BN$12:BN20,1,BN$12:BN20)=1,SUM(BN$12:BN20)=1,SUM(BN$12:BN20)=2),0,IF($C21+$ED20&gt;($ED$11*BN$8),1,IF($C21+$D21+$E21+$F21+$ED20&gt;($ED$11*BN$8),2,IF($C21+$D21+$E21+$F21+$G21+$ED20&gt;($ED$11*BN$8),3,0))))</f>
        <v>0</v>
      </c>
      <c r="BO21" s="239">
        <f>IF(OR(SUMIF(BO$12:BO20,2,BO$12:BO20)=2,SUMIF(BO$12:BO20,1,BO$12:BO20)=1,SUM(BO$12:BO20)=1,SUM(BO$12:BO20)=2),0,IF($C21+$ED20&gt;($ED$11*BO$8),1,IF($C21+$D21+$E21+$F21+$ED20&gt;($ED$11*BO$8),2,IF($C21+$D21+$E21+$F21+$G21+$ED20&gt;($ED$11*BO$8),3,0))))</f>
        <v>0</v>
      </c>
      <c r="BP21" s="239">
        <f>IF(OR(SUMIF(BP$12:BP20,2,BP$12:BP20)=2,SUMIF(BP$12:BP20,1,BP$12:BP20)=1,SUM(BP$12:BP20)=1,SUM(BP$12:BP20)=2),0,IF($C21+$ED20&gt;($ED$11*BP$8),1,IF($C21+$D21+$E21+$F21+$ED20&gt;($ED$11*BP$8),2,IF($C21+$D21+$E21+$F21+$G21+$ED20&gt;($ED$11*BP$8),3,0))))</f>
        <v>0</v>
      </c>
      <c r="BQ21" s="239">
        <f>IF(OR(SUMIF(BQ$12:BQ20,2,BQ$12:BQ20)=2,SUMIF(BQ$12:BQ20,1,BQ$12:BQ20)=1,SUM(BQ$12:BQ20)=1,SUM(BQ$12:BQ20)=2),0,IF($C21+$ED20&gt;($ED$11*BQ$8),1,IF($C21+$D21+$E21+$F21+$ED20&gt;($ED$11*BQ$8),2,IF($C21+$D21+$E21+$F21+$G21+$ED20&gt;($ED$11*BQ$8),3,0))))</f>
        <v>0</v>
      </c>
      <c r="BR21" s="239">
        <f>IF(OR(SUMIF(BR$12:BR20,2,BR$12:BR20)=2,SUMIF(BR$12:BR20,1,BR$12:BR20)=1,SUM(BR$12:BR20)=1,SUM(BR$12:BR20)=2),0,IF($C21+$ED20&gt;($ED$11*BR$8),1,IF($C21+$D21+$E21+$F21+$ED20&gt;($ED$11*BR$8),2,IF($C21+$D21+$E21+$F21+$G21+$ED20&gt;($ED$11*BR$8),3,0))))</f>
        <v>0</v>
      </c>
      <c r="BS21" s="239">
        <f>IF(OR(SUMIF(BS$12:BS20,2,BS$12:BS20)=2,SUMIF(BS$12:BS20,1,BS$12:BS20)=1,SUM(BS$12:BS20)=1,SUM(BS$12:BS20)=2),0,IF($C21+$ED20&gt;($ED$11*BS$8),1,IF($C21+$D21+$E21+$F21+$ED20&gt;($ED$11*BS$8),2,IF($C21+$D21+$E21+$F21+$G21+$ED20&gt;($ED$11*BS$8),3,0))))</f>
        <v>0</v>
      </c>
      <c r="BT21" s="239">
        <f>IF(OR(SUMIF(BT$12:BT20,2,BT$12:BT20)=2,SUMIF(BT$12:BT20,1,BT$12:BT20)=1,SUM(BT$12:BT20)=1,SUM(BT$12:BT20)=2),0,IF($C21+$ED20&gt;($ED$11*BT$8),1,IF($C21+$D21+$E21+$F21+$ED20&gt;($ED$11*BT$8),2,IF($C21+$D21+$E21+$F21+$G21+$ED20&gt;($ED$11*BT$8),3,0))))</f>
        <v>0</v>
      </c>
      <c r="BU21" s="239">
        <f>IF(OR(SUMIF(BU$12:BU20,2,BU$12:BU20)=2,SUMIF(BU$12:BU20,1,BU$12:BU20)=1,SUM(BU$12:BU20)=1,SUM(BU$12:BU20)=2),0,IF($C21+$ED20&gt;($ED$11*BU$8),1,IF($C21+$D21+$E21+$F21+$ED20&gt;($ED$11*BU$8),2,IF($C21+$D21+$E21+$F21+$G21+$ED20&gt;($ED$11*BU$8),3,0))))</f>
        <v>0</v>
      </c>
      <c r="BV21" s="239">
        <f>IF(OR(SUMIF(BV$12:BV20,2,BV$12:BV20)=2,SUMIF(BV$12:BV20,1,BV$12:BV20)=1,SUM(BV$12:BV20)=1,SUM(BV$12:BV20)=2),0,IF($C21+$ED20&gt;($ED$11*BV$8),1,IF($C21+$D21+$E21+$F21+$ED20&gt;($ED$11*BV$8),2,IF($C21+$D21+$E21+$F21+$G21+$ED20&gt;($ED$11*BV$8),3,0))))</f>
        <v>0</v>
      </c>
      <c r="BW21" s="239">
        <f>IF(OR(SUMIF(BW$12:BW20,2,BW$12:BW20)=2,SUMIF(BW$12:BW20,1,BW$12:BW20)=1,SUM(BW$12:BW20)=1,SUM(BW$12:BW20)=2),0,IF($C21+$ED20&gt;($ED$11*BW$8),1,IF($C21+$D21+$E21+$F21+$ED20&gt;($ED$11*BW$8),2,IF($C21+$D21+$E21+$F21+$G21+$ED20&gt;($ED$11*BW$8),3,0))))</f>
        <v>0</v>
      </c>
      <c r="BX21" s="239">
        <f>IF(OR(SUMIF(BX$12:BX20,2,BX$12:BX20)=2,SUMIF(BX$12:BX20,1,BX$12:BX20)=1,SUM(BX$12:BX20)=1,SUM(BX$12:BX20)=2),0,IF($C21+$ED20&gt;($ED$11*BX$8),1,IF($C21+$D21+$E21+$F21+$ED20&gt;($ED$11*BX$8),2,IF($C21+$D21+$E21+$F21+$G21+$ED20&gt;($ED$11*BX$8),3,0))))</f>
        <v>0</v>
      </c>
      <c r="BY21" s="239">
        <f>IF(OR(SUMIF(BY$12:BY20,2,BY$12:BY20)=2,SUMIF(BY$12:BY20,1,BY$12:BY20)=1,SUM(BY$12:BY20)=1,SUM(BY$12:BY20)=2),0,IF($C21+$ED20&gt;($ED$11*BY$8),1,IF($C21+$D21+$E21+$F21+$ED20&gt;($ED$11*BY$8),2,IF($C21+$D21+$E21+$F21+$G21+$ED20&gt;($ED$11*BY$8),3,0))))</f>
        <v>0</v>
      </c>
      <c r="BZ21" s="239">
        <f>IF(OR(SUMIF(BZ$12:BZ20,2,BZ$12:BZ20)=2,SUMIF(BZ$12:BZ20,1,BZ$12:BZ20)=1,SUM(BZ$12:BZ20)=1,SUM(BZ$12:BZ20)=2),0,IF($C21+$ED20&gt;($ED$11*BZ$8),1,IF($C21+$D21+$E21+$F21+$ED20&gt;($ED$11*BZ$8),2,IF($C21+$D21+$E21+$F21+$G21+$ED20&gt;($ED$11*BZ$8),3,0))))</f>
        <v>0</v>
      </c>
      <c r="CA21" s="239">
        <f>IF(OR(SUMIF(CA$12:CA20,2,CA$12:CA20)=2,SUMIF(CA$12:CA20,1,CA$12:CA20)=1,SUM(CA$12:CA20)=1,SUM(CA$12:CA20)=2),0,IF($C21+$ED20&gt;($ED$11*CA$8),1,IF($C21+$D21+$E21+$F21+$ED20&gt;($ED$11*CA$8),2,IF($C21+$D21+$E21+$F21+$G21+$ED20&gt;($ED$11*CA$8),3,0))))</f>
        <v>0</v>
      </c>
      <c r="CB21" s="239">
        <f>IF(OR(SUMIF(CB$12:CB20,2,CB$12:CB20)=2,SUMIF(CB$12:CB20,1,CB$12:CB20)=1,SUM(CB$12:CB20)=1,SUM(CB$12:CB20)=2),0,IF($C21+$ED20&gt;($ED$11*CB$8),1,IF($C21+$D21+$E21+$F21+$ED20&gt;($ED$11*CB$8),2,IF($C21+$D21+$E21+$F21+$G21+$ED20&gt;($ED$11*CB$8),3,0))))</f>
        <v>0</v>
      </c>
      <c r="CC21" s="239">
        <f>IF(OR(SUMIF(CC$12:CC20,2,CC$12:CC20)=2,SUMIF(CC$12:CC20,1,CC$12:CC20)=1,SUM(CC$12:CC20)=1,SUM(CC$12:CC20)=2),0,IF($C21+$ED20&gt;($ED$11*CC$8),1,IF($C21+$D21+$E21+$F21+$ED20&gt;($ED$11*CC$8),2,IF($C21+$D21+$E21+$F21+$G21+$ED20&gt;($ED$11*CC$8),3,0))))</f>
        <v>0</v>
      </c>
      <c r="CD21" s="239">
        <f>IF(OR(SUMIF(CD$12:CD20,2,CD$12:CD20)=2,SUMIF(CD$12:CD20,1,CD$12:CD20)=1,SUM(CD$12:CD20)=1,SUM(CD$12:CD20)=2),0,IF($C21+$ED20&gt;($ED$11*CD$8),1,IF($C21+$D21+$E21+$F21+$ED20&gt;($ED$11*CD$8),2,IF($C21+$D21+$E21+$F21+$G21+$ED20&gt;($ED$11*CD$8),3,0))))</f>
        <v>0</v>
      </c>
      <c r="CE21" s="239">
        <f>IF(OR(SUMIF(CE$12:CE20,2,CE$12:CE20)=2,SUMIF(CE$12:CE20,1,CE$12:CE20)=1,SUM(CE$12:CE20)=1,SUM(CE$12:CE20)=2),0,IF($C21+$ED20&gt;($ED$11*CE$8),1,IF($C21+$D21+$E21+$F21+$ED20&gt;($ED$11*CE$8),2,IF($C21+$D21+$E21+$F21+$G21+$ED20&gt;($ED$11*CE$8),3,0))))</f>
        <v>0</v>
      </c>
      <c r="CF21" s="239">
        <f>IF(OR(SUMIF(CF$12:CF20,2,CF$12:CF20)=2,SUMIF(CF$12:CF20,1,CF$12:CF20)=1,SUM(CF$12:CF20)=1,SUM(CF$12:CF20)=2),0,IF($C21+$ED20&gt;($ED$11*CF$8),1,IF($C21+$D21+$E21+$F21+$ED20&gt;($ED$11*CF$8),2,IF($C21+$D21+$E21+$F21+$G21+$ED20&gt;($ED$11*CF$8),3,0))))</f>
        <v>0</v>
      </c>
      <c r="CG21" s="239">
        <f>IF(OR(SUMIF(CG$12:CG20,2,CG$12:CG20)=2,SUMIF(CG$12:CG20,1,CG$12:CG20)=1,SUM(CG$12:CG20)=1,SUM(CG$12:CG20)=2),0,IF($C21+$ED20&gt;($ED$11*CG$8),1,IF($C21+$D21+$E21+$F21+$ED20&gt;($ED$11*CG$8),2,IF($C21+$D21+$E21+$F21+$G21+$ED20&gt;($ED$11*CG$8),3,0))))</f>
        <v>0</v>
      </c>
      <c r="CH21" s="239">
        <f>IF(OR(SUMIF(CH$12:CH20,2,CH$12:CH20)=2,SUMIF(CH$12:CH20,1,CH$12:CH20)=1,SUM(CH$12:CH20)=1,SUM(CH$12:CH20)=2),0,IF($C21+$ED20&gt;($ED$11*CH$8),1,IF($C21+$D21+$E21+$F21+$ED20&gt;($ED$11*CH$8),2,IF($C21+$D21+$E21+$F21+$G21+$ED20&gt;($ED$11*CH$8),3,0))))</f>
        <v>0</v>
      </c>
      <c r="CI21" s="239">
        <f>IF(OR(SUMIF(CI$12:CI20,2,CI$12:CI20)=2,SUMIF(CI$12:CI20,1,CI$12:CI20)=1,SUM(CI$12:CI20)=1,SUM(CI$12:CI20)=2),0,IF($C21+$ED20&gt;($ED$11*CI$8),1,IF($C21+$D21+$E21+$F21+$ED20&gt;($ED$11*CI$8),2,IF($C21+$D21+$E21+$F21+$G21+$ED20&gt;($ED$11*CI$8),3,0))))</f>
        <v>0</v>
      </c>
      <c r="CJ21" s="239">
        <f>IF(OR(SUMIF(CJ$12:CJ20,2,CJ$12:CJ20)=2,SUMIF(CJ$12:CJ20,1,CJ$12:CJ20)=1,SUM(CJ$12:CJ20)=1,SUM(CJ$12:CJ20)=2),0,IF($C21+$ED20&gt;($ED$11*CJ$8),1,IF($C21+$D21+$E21+$F21+$ED20&gt;($ED$11*CJ$8),2,IF($C21+$D21+$E21+$F21+$G21+$ED20&gt;($ED$11*CJ$8),3,0))))</f>
        <v>0</v>
      </c>
      <c r="CK21" s="239">
        <f>IF(OR(SUMIF(CK$12:CK20,2,CK$12:CK20)=2,SUMIF(CK$12:CK20,1,CK$12:CK20)=1,SUM(CK$12:CK20)=1,SUM(CK$12:CK20)=2),0,IF($C21+$ED20&gt;($ED$11*CK$8),1,IF($C21+$D21+$E21+$F21+$ED20&gt;($ED$11*CK$8),2,IF($C21+$D21+$E21+$F21+$G21+$ED20&gt;($ED$11*CK$8),3,0))))</f>
        <v>0</v>
      </c>
      <c r="CL21" s="239">
        <f>IF(OR(SUMIF(CL$12:CL20,2,CL$12:CL20)=2,SUMIF(CL$12:CL20,1,CL$12:CL20)=1,SUM(CL$12:CL20)=1,SUM(CL$12:CL20)=2),0,IF($C21+$ED20&gt;($ED$11*CL$8),1,IF($C21+$D21+$E21+$F21+$ED20&gt;($ED$11*CL$8),2,IF($C21+$D21+$E21+$F21+$G21+$ED20&gt;($ED$11*CL$8),3,0))))</f>
        <v>0</v>
      </c>
      <c r="CM21" s="239">
        <f>IF(OR(SUMIF(CM$12:CM20,2,CM$12:CM20)=2,SUMIF(CM$12:CM20,1,CM$12:CM20)=1,SUM(CM$12:CM20)=1,SUM(CM$12:CM20)=2),0,IF($C21+$ED20&gt;($ED$11*CM$8),1,IF($C21+$D21+$E21+$F21+$ED20&gt;($ED$11*CM$8),2,IF($C21+$D21+$E21+$F21+$G21+$ED20&gt;($ED$11*CM$8),3,0))))</f>
        <v>0</v>
      </c>
      <c r="CN21" s="239">
        <f>IF(OR(SUMIF(CN$12:CN20,2,CN$12:CN20)=2,SUMIF(CN$12:CN20,1,CN$12:CN20)=1,SUM(CN$12:CN20)=1,SUM(CN$12:CN20)=2),0,IF($C21+$ED20&gt;($ED$11*CN$8),1,IF($C21+$D21+$E21+$F21+$ED20&gt;($ED$11*CN$8),2,IF($C21+$D21+$E21+$F21+$G21+$ED20&gt;($ED$11*CN$8),3,0))))</f>
        <v>0</v>
      </c>
      <c r="CO21" s="239">
        <f>IF(OR(SUMIF(CO$12:CO20,2,CO$12:CO20)=2,SUMIF(CO$12:CO20,1,CO$12:CO20)=1,SUM(CO$12:CO20)=1,SUM(CO$12:CO20)=2),0,IF($C21+$ED20&gt;($ED$11*CO$8),1,IF($C21+$D21+$E21+$F21+$ED20&gt;($ED$11*CO$8),2,IF($C21+$D21+$E21+$F21+$G21+$ED20&gt;($ED$11*CO$8),3,0))))</f>
        <v>0</v>
      </c>
      <c r="CP21" s="239">
        <f>IF(OR(SUMIF(CP$12:CP20,2,CP$12:CP20)=2,SUMIF(CP$12:CP20,1,CP$12:CP20)=1,SUM(CP$12:CP20)=1,SUM(CP$12:CP20)=2),0,IF($C21+$ED20&gt;($ED$11*CP$8),1,IF($C21+$D21+$E21+$F21+$ED20&gt;($ED$11*CP$8),2,IF($C21+$D21+$E21+$F21+$G21+$ED20&gt;($ED$11*CP$8),3,0))))</f>
        <v>0</v>
      </c>
      <c r="CQ21" s="239">
        <f>IF(OR(SUMIF(CQ$12:CQ20,2,CQ$12:CQ20)=2,SUMIF(CQ$12:CQ20,1,CQ$12:CQ20)=1,SUM(CQ$12:CQ20)=1,SUM(CQ$12:CQ20)=2),0,IF($C21+$ED20&gt;($ED$11*CQ$8),1,IF($C21+$D21+$E21+$F21+$ED20&gt;($ED$11*CQ$8),2,IF($C21+$D21+$E21+$F21+$G21+$ED20&gt;($ED$11*CQ$8),3,0))))</f>
        <v>0</v>
      </c>
      <c r="CR21" s="239">
        <f>IF(OR(SUMIF(CR$12:CR20,2,CR$12:CR20)=2,SUMIF(CR$12:CR20,1,CR$12:CR20)=1,SUM(CR$12:CR20)=1,SUM(CR$12:CR20)=2),0,IF($C21+$ED20&gt;($ED$11*CR$8),1,IF($C21+$D21+$E21+$F21+$ED20&gt;($ED$11*CR$8),2,IF($C21+$D21+$E21+$F21+$G21+$ED20&gt;($ED$11*CR$8),3,0))))</f>
        <v>0</v>
      </c>
      <c r="CS21" s="239">
        <f>IF(OR(SUMIF(CS$12:CS20,2,CS$12:CS20)=2,SUMIF(CS$12:CS20,1,CS$12:CS20)=1,SUM(CS$12:CS20)=1,SUM(CS$12:CS20)=2),0,IF($C21+$ED20&gt;($ED$11*CS$8),1,IF($C21+$D21+$E21+$F21+$ED20&gt;($ED$11*CS$8),2,IF($C21+$D21+$E21+$F21+$G21+$ED20&gt;($ED$11*CS$8),3,0))))</f>
        <v>0</v>
      </c>
      <c r="CT21" s="239">
        <f>IF(OR(SUMIF(CT$12:CT20,2,CT$12:CT20)=2,SUMIF(CT$12:CT20,1,CT$12:CT20)=1,SUM(CT$12:CT20)=1,SUM(CT$12:CT20)=2),0,IF($C21+$ED20&gt;($ED$11*CT$8),1,IF($C21+$D21+$E21+$F21+$ED20&gt;($ED$11*CT$8),2,IF($C21+$D21+$E21+$F21+$G21+$ED20&gt;($ED$11*CT$8),3,0))))</f>
        <v>0</v>
      </c>
      <c r="CU21" s="239">
        <f>IF(OR(SUMIF(CU$12:CU20,2,CU$12:CU20)=2,SUMIF(CU$12:CU20,1,CU$12:CU20)=1,SUM(CU$12:CU20)=1,SUM(CU$12:CU20)=2),0,IF($C21+$ED20&gt;($ED$11*CU$8),1,IF($C21+$D21+$E21+$F21+$ED20&gt;($ED$11*CU$8),2,IF($C21+$D21+$E21+$F21+$G21+$ED20&gt;($ED$11*CU$8),3,0))))</f>
        <v>0</v>
      </c>
      <c r="CV21" s="239">
        <f>IF(OR(SUMIF(CV$12:CV20,2,CV$12:CV20)=2,SUMIF(CV$12:CV20,1,CV$12:CV20)=1,SUM(CV$12:CV20)=1,SUM(CV$12:CV20)=2),0,IF($C21+$ED20&gt;($ED$11*CV$8),1,IF($C21+$D21+$E21+$F21+$ED20&gt;($ED$11*CV$8),2,IF($C21+$D21+$E21+$F21+$G21+$ED20&gt;($ED$11*CV$8),3,0))))</f>
        <v>0</v>
      </c>
      <c r="CW21" s="239">
        <f>IF(OR(SUMIF(CW$12:CW20,2,CW$12:CW20)=2,SUMIF(CW$12:CW20,1,CW$12:CW20)=1,SUM(CW$12:CW20)=1,SUM(CW$12:CW20)=2),0,IF($C21+$ED20&gt;($ED$11*CW$8),1,IF($C21+$D21+$E21+$F21+$ED20&gt;($ED$11*CW$8),2,IF($C21+$D21+$E21+$F21+$G21+$ED20&gt;($ED$11*CW$8),3,0))))</f>
        <v>0</v>
      </c>
      <c r="CX21" s="239">
        <f>IF(OR(SUMIF(CX$12:CX20,2,CX$12:CX20)=2,SUMIF(CX$12:CX20,1,CX$12:CX20)=1,SUM(CX$12:CX20)=1,SUM(CX$12:CX20)=2),0,IF($C21+$ED20&gt;($ED$11*CX$8),1,IF($C21+$D21+$E21+$F21+$ED20&gt;($ED$11*CX$8),2,IF($C21+$D21+$E21+$F21+$G21+$ED20&gt;($ED$11*CX$8),3,0))))</f>
        <v>0</v>
      </c>
      <c r="CY21" s="239">
        <f>IF(OR(SUMIF(CY$12:CY20,2,CY$12:CY20)=2,SUMIF(CY$12:CY20,1,CY$12:CY20)=1,SUM(CY$12:CY20)=1,SUM(CY$12:CY20)=2),0,IF($C21+$ED20&gt;($ED$11*CY$8),1,IF($C21+$D21+$E21+$F21+$ED20&gt;($ED$11*CY$8),2,IF($C21+$D21+$E21+$F21+$G21+$ED20&gt;($ED$11*CY$8),3,0))))</f>
        <v>0</v>
      </c>
      <c r="CZ21" s="239">
        <f>IF(OR(SUMIF(CZ$12:CZ20,2,CZ$12:CZ20)=2,SUMIF(CZ$12:CZ20,1,CZ$12:CZ20)=1,SUM(CZ$12:CZ20)=1,SUM(CZ$12:CZ20)=2),0,IF($C21+$ED20&gt;($ED$11*CZ$8),1,IF($C21+$D21+$E21+$F21+$ED20&gt;($ED$11*CZ$8),2,IF($C21+$D21+$E21+$F21+$G21+$ED20&gt;($ED$11*CZ$8),3,0))))</f>
        <v>0</v>
      </c>
      <c r="DA21" s="239">
        <f>IF(OR(SUMIF(DA$12:DA20,2,DA$12:DA20)=2,SUMIF(DA$12:DA20,1,DA$12:DA20)=1,SUM(DA$12:DA20)=1,SUM(DA$12:DA20)=2),0,IF($C21+$ED20&gt;($ED$11*DA$8),1,IF($C21+$D21+$E21+$F21+$ED20&gt;($ED$11*DA$8),2,IF($C21+$D21+$E21+$F21+$G21+$ED20&gt;($ED$11*DA$8),3,0))))</f>
        <v>0</v>
      </c>
      <c r="DB21" s="239">
        <f>IF(OR(SUMIF(DB$12:DB20,2,DB$12:DB20)=2,SUMIF(DB$12:DB20,1,DB$12:DB20)=1,SUM(DB$12:DB20)=1,SUM(DB$12:DB20)=2),0,IF($C21+$ED20&gt;($ED$11*DB$8),1,IF($C21+$D21+$E21+$F21+$ED20&gt;($ED$11*DB$8),2,IF($C21+$D21+$E21+$F21+$G21+$ED20&gt;($ED$11*DB$8),3,0))))</f>
        <v>0</v>
      </c>
      <c r="DC21" s="239">
        <f>IF(OR(SUMIF(DC$12:DC20,2,DC$12:DC20)=2,SUMIF(DC$12:DC20,1,DC$12:DC20)=1,SUM(DC$12:DC20)=1,SUM(DC$12:DC20)=2),0,IF($C21+$ED20&gt;($ED$11*DC$8),1,IF($C21+$D21+$E21+$F21+$ED20&gt;($ED$11*DC$8),2,IF($C21+$D21+$E21+$F21+$G21+$ED20&gt;($ED$11*DC$8),3,0))))</f>
        <v>0</v>
      </c>
      <c r="DD21" s="239">
        <f>IF(OR(SUMIF(DD$12:DD20,2,DD$12:DD20)=2,SUMIF(DD$12:DD20,1,DD$12:DD20)=1,SUM(DD$12:DD20)=1,SUM(DD$12:DD20)=2),0,IF($C21+$ED20&gt;($ED$11*DD$8),1,IF($C21+$D21+$E21+$F21+$ED20&gt;($ED$11*DD$8),2,IF($C21+$D21+$E21+$F21+$G21+$ED20&gt;($ED$11*DD$8),3,0))))</f>
        <v>0</v>
      </c>
      <c r="DE21" s="239">
        <f>IF(OR(SUMIF(DE$12:DE20,2,DE$12:DE20)=2,SUMIF(DE$12:DE20,1,DE$12:DE20)=1,SUM(DE$12:DE20)=1,SUM(DE$12:DE20)=2),0,IF($C21+$ED20&gt;($ED$11*DE$8),1,IF($C21+$D21+$E21+$F21+$ED20&gt;($ED$11*DE$8),2,IF($C21+$D21+$E21+$F21+$G21+$ED20&gt;($ED$11*DE$8),3,0))))</f>
        <v>0</v>
      </c>
      <c r="DF21" s="239">
        <f>IF(OR(SUMIF(DF$12:DF20,2,DF$12:DF20)=2,SUMIF(DF$12:DF20,1,DF$12:DF20)=1,SUM(DF$12:DF20)=1,SUM(DF$12:DF20)=2),0,IF($C21+$ED20&gt;($ED$11*DF$8),1,IF($C21+$D21+$E21+$F21+$ED20&gt;($ED$11*DF$8),2,IF($C21+$D21+$E21+$F21+$G21+$ED20&gt;($ED$11*DF$8),3,0))))</f>
        <v>0</v>
      </c>
      <c r="DG21" s="239">
        <f>IF(OR(SUMIF(DG$12:DG20,2,DG$12:DG20)=2,SUMIF(DG$12:DG20,1,DG$12:DG20)=1,SUM(DG$12:DG20)=1,SUM(DG$12:DG20)=2),0,IF($C21+$ED20&gt;($ED$11*DG$8),1,IF($C21+$D21+$E21+$F21+$ED20&gt;($ED$11*DG$8),2,IF($C21+$D21+$E21+$F21+$G21+$ED20&gt;($ED$11*DG$8),3,0))))</f>
        <v>0</v>
      </c>
      <c r="DH21" s="239">
        <f>IF(OR(SUMIF(DH$12:DH20,2,DH$12:DH20)=2,SUMIF(DH$12:DH20,1,DH$12:DH20)=1,SUM(DH$12:DH20)=1,SUM(DH$12:DH20)=2),0,IF($C21+$ED20&gt;($ED$11*DH$8),1,IF($C21+$D21+$E21+$F21+$ED20&gt;($ED$11*DH$8),2,IF($C21+$D21+$E21+$F21+$G21+$ED20&gt;($ED$11*DH$8),3,0))))</f>
        <v>0</v>
      </c>
      <c r="DI21" s="239">
        <f>IF(OR(SUMIF(DI$12:DI20,2,DI$12:DI20)=2,SUMIF(DI$12:DI20,1,DI$12:DI20)=1,SUM(DI$12:DI20)=1,SUM(DI$12:DI20)=2),0,IF($C21+$ED20&gt;($ED$11*DI$8),1,IF($C21+$D21+$E21+$F21+$ED20&gt;($ED$11*DI$8),2,IF($C21+$D21+$E21+$F21+$G21+$ED20&gt;($ED$11*DI$8),3,0))))</f>
        <v>0</v>
      </c>
      <c r="DJ21" s="239">
        <f>IF(OR(SUMIF(DJ$12:DJ20,2,DJ$12:DJ20)=2,SUMIF(DJ$12:DJ20,1,DJ$12:DJ20)=1,SUM(DJ$12:DJ20)=1,SUM(DJ$12:DJ20)=2),0,IF($C21+$ED20&gt;($ED$11*DJ$8),1,IF($C21+$D21+$E21+$F21+$ED20&gt;($ED$11*DJ$8),2,IF($C21+$D21+$E21+$F21+$G21+$ED20&gt;($ED$11*DJ$8),3,0))))</f>
        <v>0</v>
      </c>
      <c r="DK21" s="239">
        <f>IF(OR(SUMIF(DK$12:DK20,2,DK$12:DK20)=2,SUMIF(DK$12:DK20,1,DK$12:DK20)=1,SUM(DK$12:DK20)=1,SUM(DK$12:DK20)=2),0,IF($C21+$ED20&gt;($ED$11*DK$8),1,IF($C21+$D21+$E21+$F21+$ED20&gt;($ED$11*DK$8),2,IF($C21+$D21+$E21+$F21+$G21+$ED20&gt;($ED$11*DK$8),3,0))))</f>
        <v>0</v>
      </c>
      <c r="DL21" s="239">
        <f>IF(OR(SUMIF(DL$12:DL20,2,DL$12:DL20)=2,SUMIF(DL$12:DL20,1,DL$12:DL20)=1,SUM(DL$12:DL20)=1,SUM(DL$12:DL20)=2),0,IF($C21+$ED20&gt;($ED$11*DL$8),1,IF($C21+$D21+$E21+$F21+$ED20&gt;($ED$11*DL$8),2,IF($C21+$D21+$E21+$F21+$G21+$ED20&gt;($ED$11*DL$8),3,0))))</f>
        <v>0</v>
      </c>
      <c r="DM21" s="239">
        <f>IF(OR(SUMIF(DM$12:DM20,2,DM$12:DM20)=2,SUMIF(DM$12:DM20,1,DM$12:DM20)=1,SUM(DM$12:DM20)=1,SUM(DM$12:DM20)=2),0,IF($C21+$ED20&gt;($ED$11*DM$8),1,IF($C21+$D21+$E21+$F21+$ED20&gt;($ED$11*DM$8),2,IF($C21+$D21+$E21+$F21+$G21+$ED20&gt;($ED$11*DM$8),3,0))))</f>
        <v>0</v>
      </c>
      <c r="DN21" s="239">
        <f>IF(OR(SUMIF(DN$12:DN20,2,DN$12:DN20)=2,SUMIF(DN$12:DN20,1,DN$12:DN20)=1,SUM(DN$12:DN20)=1,SUM(DN$12:DN20)=2),0,IF($C21+$ED20&gt;($ED$11*DN$8),1,IF($C21+$D21+$E21+$F21+$ED20&gt;($ED$11*DN$8),2,IF($C21+$D21+$E21+$F21+$G21+$ED20&gt;($ED$11*DN$8),3,0))))</f>
        <v>0</v>
      </c>
      <c r="DO21" s="239">
        <f>IF(OR(SUMIF(DO$12:DO20,2,DO$12:DO20)=2,SUMIF(DO$12:DO20,1,DO$12:DO20)=1,SUM(DO$12:DO20)=1,SUM(DO$12:DO20)=2),0,IF($C21+$ED20&gt;($ED$11*DO$8),1,IF($C21+$D21+$E21+$F21+$ED20&gt;($ED$11*DO$8),2,IF($C21+$D21+$E21+$F21+$G21+$ED20&gt;($ED$11*DO$8),3,0))))</f>
        <v>0</v>
      </c>
      <c r="DP21" s="239">
        <f>IF(OR(SUMIF(DP$12:DP20,2,DP$12:DP20)=2,SUMIF(DP$12:DP20,1,DP$12:DP20)=1,SUM(DP$12:DP20)=1,SUM(DP$12:DP20)=2),0,IF($C21+$ED20&gt;($ED$11*DP$8),1,IF($C21+$D21+$E21+$F21+$ED20&gt;($ED$11*DP$8),2,IF($C21+$D21+$E21+$F21+$G21+$ED20&gt;($ED$11*DP$8),3,0))))</f>
        <v>0</v>
      </c>
      <c r="DQ21" s="239">
        <f>IF(OR(SUMIF(DQ$12:DQ20,2,DQ$12:DQ20)=2,SUMIF(DQ$12:DQ20,1,DQ$12:DQ20)=1,SUM(DQ$12:DQ20)=1,SUM(DQ$12:DQ20)=2),0,IF($C21+$ED20&gt;($ED$11*DQ$8),1,IF($C21+$D21+$E21+$F21+$ED20&gt;($ED$11*DQ$8),2,IF($C21+$D21+$E21+$F21+$G21+$ED20&gt;($ED$11*DQ$8),3,0))))</f>
        <v>0</v>
      </c>
      <c r="DR21" s="239">
        <f>IF(OR(SUMIF(DR$12:DR20,2,DR$12:DR20)=2,SUMIF(DR$12:DR20,1,DR$12:DR20)=1,SUM(DR$12:DR20)=1,SUM(DR$12:DR20)=2),0,IF($C21+$ED20&gt;($ED$11*DR$8),1,IF($C21+$D21+$E21+$F21+$ED20&gt;($ED$11*DR$8),2,IF($C21+$D21+$E21+$F21+$G21+$ED20&gt;($ED$11*DR$8),3,0))))</f>
        <v>0</v>
      </c>
      <c r="DS21" s="239">
        <f>IF(OR(SUMIF(DS$12:DS20,2,DS$12:DS20)=2,SUMIF(DS$12:DS20,1,DS$12:DS20)=1,SUM(DS$12:DS20)=1,SUM(DS$12:DS20)=2),0,IF($C21+$ED20&gt;($ED$11*DS$8),1,IF($C21+$D21+$E21+$F21+$ED20&gt;($ED$11*DS$8),2,IF($C21+$D21+$E21+$F21+$G21+$ED20&gt;($ED$11*DS$8),3,0))))</f>
        <v>0</v>
      </c>
      <c r="DT21" s="239">
        <f>IF(OR(SUMIF(DT$12:DT20,2,DT$12:DT20)=2,SUMIF(DT$12:DT20,1,DT$12:DT20)=1,SUM(DT$12:DT20)=1,SUM(DT$12:DT20)=2),0,IF($C21+$ED20&gt;($ED$11*DT$8),1,IF($C21+$D21+$E21+$F21+$ED20&gt;($ED$11*DT$8),2,IF($C21+$D21+$E21+$F21+$G21+$ED20&gt;($ED$11*DT$8),3,0))))</f>
        <v>0</v>
      </c>
      <c r="DU21" s="239">
        <f>IF(OR(SUMIF(DU$12:DU20,2,DU$12:DU20)=2,SUMIF(DU$12:DU20,1,DU$12:DU20)=1,SUM(DU$12:DU20)=1,SUM(DU$12:DU20)=2),0,IF($C21+$ED20&gt;($ED$11*DU$8),1,IF($C21+$D21+$E21+$F21+$ED20&gt;($ED$11*DU$8),2,IF($C21+$D21+$E21+$F21+$G21+$ED20&gt;($ED$11*DU$8),3,0))))</f>
        <v>0</v>
      </c>
      <c r="DV21" s="239">
        <f>IF(OR(SUMIF(DV$12:DV20,2,DV$12:DV20)=2,SUMIF(DV$12:DV20,1,DV$12:DV20)=1,SUM(DV$12:DV20)=1,SUM(DV$12:DV20)=2),0,IF($C21+$ED20&gt;($ED$11*DV$8),1,IF($C21+$D21+$E21+$F21+$ED20&gt;($ED$11*DV$8),2,IF($C21+$D21+$E21+$F21+$G21+$ED20&gt;($ED$11*DV$8),3,0))))</f>
        <v>0</v>
      </c>
      <c r="DW21" s="239">
        <f>IF(OR(SUMIF(DW$12:DW20,2,DW$12:DW20)=2,SUMIF(DW$12:DW20,1,DW$12:DW20)=1,SUM(DW$12:DW20)=1,SUM(DW$12:DW20)=2),0,IF($C21+$ED20&gt;($ED$11*DW$8),1,IF($C21+$D21+$E21+$F21+$ED20&gt;($ED$11*DW$8),2,IF($C21+$D21+$E21+$F21+$G21+$ED20&gt;($ED$11*DW$8),3,0))))</f>
        <v>0</v>
      </c>
      <c r="DX21" s="239">
        <f>IF(OR(SUMIF(DX$12:DX20,2,DX$12:DX20)=2,SUMIF(DX$12:DX20,1,DX$12:DX20)=1,SUM(DX$12:DX20)=1,SUM(DX$12:DX20)=2),0,IF($C21+$ED20&gt;($ED$11*DX$8),1,IF($C21+$D21+$E21+$F21+$ED20&gt;($ED$11*DX$8),2,IF($C21+$D21+$E21+$F21+$G21+$ED20&gt;($ED$11*DX$8),3,0))))</f>
        <v>0</v>
      </c>
      <c r="DY21" s="239">
        <f>IF(OR(SUMIF(DY$12:DY20,2,DY$12:DY20)=2,SUMIF(DY$12:DY20,1,DY$12:DY20)=1,SUM(DY$12:DY20)=1,SUM(DY$12:DY20)=2),0,IF($C21+$ED20&gt;($ED$11*DY$8),1,IF($C21+$D21+$E21+$F21+$ED20&gt;($ED$11*DY$8),2,IF($C21+$D21+$E21+$F21+$G21+$ED20&gt;($ED$11*DY$8),3,0))))</f>
        <v>0</v>
      </c>
      <c r="DZ21" s="239">
        <f>IF(OR(SUMIF(DZ$12:DZ20,2,DZ$12:DZ20)=2,SUMIF(DZ$12:DZ20,1,DZ$12:DZ20)=1,SUM(DZ$12:DZ20)=1,SUM(DZ$12:DZ20)=2),0,IF($C21+$ED20&gt;($ED$11*DZ$8),1,IF($C21+$D21+$E21+$F21+$ED20&gt;($ED$11*DZ$8),2,IF($C21+$D21+$E21+$F21+$G21+$ED20&gt;($ED$11*DZ$8),3,0))))</f>
        <v>0</v>
      </c>
      <c r="EA21" s="239">
        <f>IF(OR(SUMIF(EA$12:EA20,2,EA$12:EA20)=2,SUMIF(EA$12:EA20,1,EA$12:EA20)=1,SUM(EA$12:EA20)=1,SUM(EA$12:EA20)=2),0,IF($C21+$ED20&gt;($ED$11*EA$8),1,IF($C21+$D21+$E21+$F21+$ED20&gt;($ED$11*EA$8),2,IF($C21+$D21+$E21+$F21+$G21+$ED20&gt;($ED$11*EA$8),3,0))))</f>
        <v>0</v>
      </c>
      <c r="EB21" s="239">
        <f>IF(OR(SUMIF(EB$12:EB20,2,EB$12:EB20)=2,SUMIF(EB$12:EB20,1,EB$12:EB20)=1,SUM(EB$12:EB20)=1,SUM(EB$12:EB20)=2),0,IF($C21+$ED20&gt;($ED$11*EB$8),1,IF($C21+$D21+$E21+$F21+$ED20&gt;($ED$11*EB$8),2,IF($C21+$D21+$E21+$F21+$G21+$ED20&gt;($ED$11*EB$8),3,0))))</f>
        <v>0</v>
      </c>
      <c r="EC21" s="239">
        <f>IF(OR(SUMIF(EC$12:EC20,2,EC$12:EC20)=2,SUMIF(EC$12:EC20,1,EC$12:EC20)=1,SUM(EC$12:EC20)=1,SUM(EC$12:EC20)=2),0,IF($C21+$ED20&gt;($ED$11*EC$8),1,IF($C21+$D21+$E21+$F21+$ED20&gt;($ED$11*EC$8),2,IF($C21+$D21+$E21+$F21+$G21+$ED20&gt;($ED$11*EC$8),3,0))))</f>
        <v>0</v>
      </c>
      <c r="ED21" s="197">
        <f>SUM($C$12:$F21)</f>
        <v>0</v>
      </c>
    </row>
    <row r="22" spans="1:134" ht="14.1" customHeight="1">
      <c r="A22" s="236">
        <v>11</v>
      </c>
      <c r="B22" s="237"/>
      <c r="C22" s="237"/>
      <c r="D22" s="237"/>
      <c r="E22" s="237"/>
      <c r="F22" s="237"/>
      <c r="G22" s="237"/>
      <c r="H22" s="239">
        <f>IF(OR(SUMIF(H$12:H21,2,H$12:H21)=2,SUMIF(H$12:H21,1,H$12:H21)=1,SUM(H$12:H21)=1,SUM(H$12:H21)=2),0,IF($C22+$ED21&gt;($ED$11*H$8),1,IF($C22+$D22+$E22+$F22+$ED21&gt;($ED$11*H$8),2,IF($C22+$D22+$E22+$F22+$G22+$ED21&gt;($ED$11*H$8),3,0))))</f>
        <v>0</v>
      </c>
      <c r="I22" s="239">
        <f>IF(OR(SUMIF(I$12:I21,2,I$12:I21)=2,SUMIF(I$12:I21,1,I$12:I21)=1,SUM(I$12:I21)=1,SUM(I$12:I21)=2),0,IF($C22+$ED21&gt;($ED$11*I$8),1,IF($C22+$D22+$E22+$F22+$ED21&gt;($ED$11*I$8),2,IF($C22+$D22+$E22+$F22+$G22+$ED21&gt;($ED$11*I$8),3,0))))</f>
        <v>0</v>
      </c>
      <c r="J22" s="239">
        <f>IF(OR(SUMIF(J$12:J21,2,J$12:J21)=2,SUMIF(J$12:J21,1,J$12:J21)=1,SUM(J$12:J21)=1,SUM(J$12:J21)=2),0,IF($C22+$ED21&gt;($ED$11*J$8),1,IF($C22+$D22+$E22+$F22+$ED21&gt;($ED$11*J$8),2,IF($C22+$D22+$E22+$F22+$G22+$ED21&gt;($ED$11*J$8),3,0))))</f>
        <v>0</v>
      </c>
      <c r="K22" s="239">
        <f>IF(OR(SUMIF(K$12:K21,2,K$12:K21)=2,SUMIF(K$12:K21,1,K$12:K21)=1,SUM(K$12:K21)=1,SUM(K$12:K21)=2),0,IF($C22+$ED21&gt;($ED$11*K$8),1,IF($C22+$D22+$E22+$F22+$ED21&gt;($ED$11*K$8),2,IF($C22+$D22+$E22+$F22+$G22+$ED21&gt;($ED$11*K$8),3,0))))</f>
        <v>0</v>
      </c>
      <c r="L22" s="239">
        <f>IF(OR(SUMIF(L$12:L21,2,L$12:L21)=2,SUMIF(L$12:L21,1,L$12:L21)=1,SUM(L$12:L21)=1,SUM(L$12:L21)=2),0,IF($C22+$ED21&gt;($ED$11*L$8),1,IF($C22+$D22+$E22+$F22+$ED21&gt;($ED$11*L$8),2,IF($C22+$D22+$E22+$F22+$G22+$ED21&gt;($ED$11*L$8),3,0))))</f>
        <v>0</v>
      </c>
      <c r="M22" s="239">
        <f>IF(OR(SUMIF(M$12:M21,2,M$12:M21)=2,SUMIF(M$12:M21,1,M$12:M21)=1,SUM(M$12:M21)=1,SUM(M$12:M21)=2),0,IF($C22+$ED21&gt;($ED$11*M$8),1,IF($C22+$D22+$E22+$F22+$ED21&gt;($ED$11*M$8),2,IF($C22+$D22+$E22+$F22+$G22+$ED21&gt;($ED$11*M$8),3,0))))</f>
        <v>0</v>
      </c>
      <c r="N22" s="239">
        <f>IF(OR(SUMIF(N$12:N21,2,N$12:N21)=2,SUMIF(N$12:N21,1,N$12:N21)=1,SUM(N$12:N21)=1,SUM(N$12:N21)=2),0,IF($C22+$ED21&gt;($ED$11*N$8),1,IF($C22+$D22+$E22+$F22+$ED21&gt;($ED$11*N$8),2,IF($C22+$D22+$E22+$F22+$G22+$ED21&gt;($ED$11*N$8),3,0))))</f>
        <v>0</v>
      </c>
      <c r="O22" s="239">
        <f>IF(OR(SUMIF(O$12:O21,2,O$12:O21)=2,SUMIF(O$12:O21,1,O$12:O21)=1,SUM(O$12:O21)=1,SUM(O$12:O21)=2),0,IF($C22+$ED21&gt;($ED$11*O$8),1,IF($C22+$D22+$E22+$F22+$ED21&gt;($ED$11*O$8),2,IF($C22+$D22+$E22+$F22+$G22+$ED21&gt;($ED$11*O$8),3,0))))</f>
        <v>0</v>
      </c>
      <c r="P22" s="239">
        <f>IF(OR(SUMIF(P$12:P21,2,P$12:P21)=2,SUMIF(P$12:P21,1,P$12:P21)=1,SUM(P$12:P21)=1,SUM(P$12:P21)=2),0,IF($C22+$ED21&gt;($ED$11*P$8),1,IF($C22+$D22+$E22+$F22+$ED21&gt;($ED$11*P$8),2,IF($C22+$D22+$E22+$F22+$G22+$ED21&gt;($ED$11*P$8),3,0))))</f>
        <v>0</v>
      </c>
      <c r="Q22" s="239">
        <f>IF(OR(SUMIF(Q$12:Q21,2,Q$12:Q21)=2,SUMIF(Q$12:Q21,1,Q$12:Q21)=1,SUM(Q$12:Q21)=1,SUM(Q$12:Q21)=2),0,IF($C22+$ED21&gt;($ED$11*Q$8),1,IF($C22+$D22+$E22+$F22+$ED21&gt;($ED$11*Q$8),2,IF($C22+$D22+$E22+$F22+$G22+$ED21&gt;($ED$11*Q$8),3,0))))</f>
        <v>0</v>
      </c>
      <c r="R22" s="239">
        <f>IF(OR(SUMIF(R$12:R21,2,R$12:R21)=2,SUMIF(R$12:R21,1,R$12:R21)=1,SUM(R$12:R21)=1,SUM(R$12:R21)=2),0,IF($C22+$ED21&gt;($ED$11*R$8),1,IF($C22+$D22+$E22+$F22+$ED21&gt;($ED$11*R$8),2,IF($C22+$D22+$E22+$F22+$G22+$ED21&gt;($ED$11*R$8),3,0))))</f>
        <v>0</v>
      </c>
      <c r="S22" s="239">
        <f>IF(OR(SUMIF(S$12:S21,2,S$12:S21)=2,SUMIF(S$12:S21,1,S$12:S21)=1,SUM(S$12:S21)=1,SUM(S$12:S21)=2),0,IF($C22+$ED21&gt;($ED$11*S$8),1,IF($C22+$D22+$E22+$F22+$ED21&gt;($ED$11*S$8),2,IF($C22+$D22+$E22+$F22+$G22+$ED21&gt;($ED$11*S$8),3,0))))</f>
        <v>0</v>
      </c>
      <c r="T22" s="239">
        <f>IF(OR(SUMIF(T$12:T21,2,T$12:T21)=2,SUMIF(T$12:T21,1,T$12:T21)=1,SUM(T$12:T21)=1,SUM(T$12:T21)=2),0,IF($C22+$ED21&gt;($ED$11*T$8),1,IF($C22+$D22+$E22+$F22+$ED21&gt;($ED$11*T$8),2,IF($C22+$D22+$E22+$F22+$G22+$ED21&gt;($ED$11*T$8),3,0))))</f>
        <v>0</v>
      </c>
      <c r="U22" s="239">
        <f>IF(OR(SUMIF(U$12:U21,2,U$12:U21)=2,SUMIF(U$12:U21,1,U$12:U21)=1,SUM(U$12:U21)=1,SUM(U$12:U21)=2),0,IF($C22+$ED21&gt;($ED$11*U$8),1,IF($C22+$D22+$E22+$F22+$ED21&gt;($ED$11*U$8),2,IF($C22+$D22+$E22+$F22+$G22+$ED21&gt;($ED$11*U$8),3,0))))</f>
        <v>0</v>
      </c>
      <c r="V22" s="239">
        <f>IF(OR(SUMIF(V$12:V21,2,V$12:V21)=2,SUMIF(V$12:V21,1,V$12:V21)=1,SUM(V$12:V21)=1,SUM(V$12:V21)=2),0,IF($C22+$ED21&gt;($ED$11*V$8),1,IF($C22+$D22+$E22+$F22+$ED21&gt;($ED$11*V$8),2,IF($C22+$D22+$E22+$F22+$G22+$ED21&gt;($ED$11*V$8),3,0))))</f>
        <v>0</v>
      </c>
      <c r="W22" s="239">
        <f>IF(OR(SUMIF(W$12:W21,2,W$12:W21)=2,SUMIF(W$12:W21,1,W$12:W21)=1,SUM(W$12:W21)=1,SUM(W$12:W21)=2),0,IF($C22+$ED21&gt;($ED$11*W$8),1,IF($C22+$D22+$E22+$F22+$ED21&gt;($ED$11*W$8),2,IF($C22+$D22+$E22+$F22+$G22+$ED21&gt;($ED$11*W$8),3,0))))</f>
        <v>0</v>
      </c>
      <c r="X22" s="239">
        <f>IF(OR(SUMIF(X$12:X21,2,X$12:X21)=2,SUMIF(X$12:X21,1,X$12:X21)=1,SUM(X$12:X21)=1,SUM(X$12:X21)=2),0,IF($C22+$ED21&gt;($ED$11*X$8),1,IF($C22+$D22+$E22+$F22+$ED21&gt;($ED$11*X$8),2,IF($C22+$D22+$E22+$F22+$G22+$ED21&gt;($ED$11*X$8),3,0))))</f>
        <v>0</v>
      </c>
      <c r="Y22" s="239">
        <f>IF(OR(SUMIF(Y$12:Y21,2,Y$12:Y21)=2,SUMIF(Y$12:Y21,1,Y$12:Y21)=1,SUM(Y$12:Y21)=1,SUM(Y$12:Y21)=2),0,IF($C22+$ED21&gt;($ED$11*Y$8),1,IF($C22+$D22+$E22+$F22+$ED21&gt;($ED$11*Y$8),2,IF($C22+$D22+$E22+$F22+$G22+$ED21&gt;($ED$11*Y$8),3,0))))</f>
        <v>0</v>
      </c>
      <c r="Z22" s="239">
        <f>IF(OR(SUMIF(Z$12:Z21,2,Z$12:Z21)=2,SUMIF(Z$12:Z21,1,Z$12:Z21)=1,SUM(Z$12:Z21)=1,SUM(Z$12:Z21)=2),0,IF($C22+$ED21&gt;($ED$11*Z$8),1,IF($C22+$D22+$E22+$F22+$ED21&gt;($ED$11*Z$8),2,IF($C22+$D22+$E22+$F22+$G22+$ED21&gt;($ED$11*Z$8),3,0))))</f>
        <v>0</v>
      </c>
      <c r="AA22" s="239">
        <f>IF(OR(SUMIF(AA$12:AA21,2,AA$12:AA21)=2,SUMIF(AA$12:AA21,1,AA$12:AA21)=1,SUM(AA$12:AA21)=1,SUM(AA$12:AA21)=2),0,IF($C22+$ED21&gt;($ED$11*AA$8),1,IF($C22+$D22+$E22+$F22+$ED21&gt;($ED$11*AA$8),2,IF($C22+$D22+$E22+$F22+$G22+$ED21&gt;($ED$11*AA$8),3,0))))</f>
        <v>0</v>
      </c>
      <c r="AB22" s="239">
        <f>IF(OR(SUMIF(AB$12:AB21,2,AB$12:AB21)=2,SUMIF(AB$12:AB21,1,AB$12:AB21)=1,SUM(AB$12:AB21)=1,SUM(AB$12:AB21)=2),0,IF($C22+$ED21&gt;($ED$11*AB$8),1,IF($C22+$D22+$E22+$F22+$ED21&gt;($ED$11*AB$8),2,IF($C22+$D22+$E22+$F22+$G22+$ED21&gt;($ED$11*AB$8),3,0))))</f>
        <v>0</v>
      </c>
      <c r="AC22" s="239">
        <f>IF(OR(SUMIF(AC$12:AC21,2,AC$12:AC21)=2,SUMIF(AC$12:AC21,1,AC$12:AC21)=1,SUM(AC$12:AC21)=1,SUM(AC$12:AC21)=2),0,IF($C22+$ED21&gt;($ED$11*AC$8),1,IF($C22+$D22+$E22+$F22+$ED21&gt;($ED$11*AC$8),2,IF($C22+$D22+$E22+$F22+$G22+$ED21&gt;($ED$11*AC$8),3,0))))</f>
        <v>0</v>
      </c>
      <c r="AD22" s="239">
        <f>IF(OR(SUMIF(AD$12:AD21,2,AD$12:AD21)=2,SUMIF(AD$12:AD21,1,AD$12:AD21)=1,SUM(AD$12:AD21)=1,SUM(AD$12:AD21)=2),0,IF($C22+$ED21&gt;($ED$11*AD$8),1,IF($C22+$D22+$E22+$F22+$ED21&gt;($ED$11*AD$8),2,IF($C22+$D22+$E22+$F22+$G22+$ED21&gt;($ED$11*AD$8),3,0))))</f>
        <v>0</v>
      </c>
      <c r="AE22" s="239">
        <f>IF(OR(SUMIF(AE$12:AE21,2,AE$12:AE21)=2,SUMIF(AE$12:AE21,1,AE$12:AE21)=1,SUM(AE$12:AE21)=1,SUM(AE$12:AE21)=2),0,IF($C22+$ED21&gt;($ED$11*AE$8),1,IF($C22+$D22+$E22+$F22+$ED21&gt;($ED$11*AE$8),2,IF($C22+$D22+$E22+$F22+$G22+$ED21&gt;($ED$11*AE$8),3,0))))</f>
        <v>0</v>
      </c>
      <c r="AF22" s="239">
        <f>IF(OR(SUMIF(AF$12:AF21,2,AF$12:AF21)=2,SUMIF(AF$12:AF21,1,AF$12:AF21)=1,SUM(AF$12:AF21)=1,SUM(AF$12:AF21)=2),0,IF($C22+$ED21&gt;($ED$11*AF$8),1,IF($C22+$D22+$E22+$F22+$ED21&gt;($ED$11*AF$8),2,IF($C22+$D22+$E22+$F22+$G22+$ED21&gt;($ED$11*AF$8),3,0))))</f>
        <v>0</v>
      </c>
      <c r="AG22" s="239">
        <f>IF(OR(SUMIF(AG$12:AG21,2,AG$12:AG21)=2,SUMIF(AG$12:AG21,1,AG$12:AG21)=1,SUM(AG$12:AG21)=1,SUM(AG$12:AG21)=2),0,IF($C22+$ED21&gt;($ED$11*AG$8),1,IF($C22+$D22+$E22+$F22+$ED21&gt;($ED$11*AG$8),2,IF($C22+$D22+$E22+$F22+$G22+$ED21&gt;($ED$11*AG$8),3,0))))</f>
        <v>0</v>
      </c>
      <c r="AH22" s="239">
        <f>IF(OR(SUMIF(AH$12:AH21,2,AH$12:AH21)=2,SUMIF(AH$12:AH21,1,AH$12:AH21)=1,SUM(AH$12:AH21)=1,SUM(AH$12:AH21)=2),0,IF($C22+$ED21&gt;($ED$11*AH$8),1,IF($C22+$D22+$E22+$F22+$ED21&gt;($ED$11*AH$8),2,IF($C22+$D22+$E22+$F22+$G22+$ED21&gt;($ED$11*AH$8),3,0))))</f>
        <v>0</v>
      </c>
      <c r="AI22" s="239">
        <f>IF(OR(SUMIF(AI$12:AI21,2,AI$12:AI21)=2,SUMIF(AI$12:AI21,1,AI$12:AI21)=1,SUM(AI$12:AI21)=1,SUM(AI$12:AI21)=2),0,IF($C22+$ED21&gt;($ED$11*AI$8),1,IF($C22+$D22+$E22+$F22+$ED21&gt;($ED$11*AI$8),2,IF($C22+$D22+$E22+$F22+$G22+$ED21&gt;($ED$11*AI$8),3,0))))</f>
        <v>0</v>
      </c>
      <c r="AJ22" s="239">
        <f>IF(OR(SUMIF(AJ$12:AJ21,2,AJ$12:AJ21)=2,SUMIF(AJ$12:AJ21,1,AJ$12:AJ21)=1,SUM(AJ$12:AJ21)=1,SUM(AJ$12:AJ21)=2),0,IF($C22+$ED21&gt;($ED$11*AJ$8),1,IF($C22+$D22+$E22+$F22+$ED21&gt;($ED$11*AJ$8),2,IF($C22+$D22+$E22+$F22+$G22+$ED21&gt;($ED$11*AJ$8),3,0))))</f>
        <v>0</v>
      </c>
      <c r="AK22" s="239">
        <f>IF(OR(SUMIF(AK$12:AK21,2,AK$12:AK21)=2,SUMIF(AK$12:AK21,1,AK$12:AK21)=1,SUM(AK$12:AK21)=1,SUM(AK$12:AK21)=2),0,IF($C22+$ED21&gt;($ED$11*AK$8),1,IF($C22+$D22+$E22+$F22+$ED21&gt;($ED$11*AK$8),2,IF($C22+$D22+$E22+$F22+$G22+$ED21&gt;($ED$11*AK$8),3,0))))</f>
        <v>0</v>
      </c>
      <c r="AL22" s="239">
        <f>IF(OR(SUMIF(AL$12:AL21,2,AL$12:AL21)=2,SUMIF(AL$12:AL21,1,AL$12:AL21)=1,SUM(AL$12:AL21)=1,SUM(AL$12:AL21)=2),0,IF($C22+$ED21&gt;($ED$11*AL$8),1,IF($C22+$D22+$E22+$F22+$ED21&gt;($ED$11*AL$8),2,IF($C22+$D22+$E22+$F22+$G22+$ED21&gt;($ED$11*AL$8),3,0))))</f>
        <v>0</v>
      </c>
      <c r="AM22" s="239">
        <f>IF(OR(SUMIF(AM$12:AM21,2,AM$12:AM21)=2,SUMIF(AM$12:AM21,1,AM$12:AM21)=1,SUM(AM$12:AM21)=1,SUM(AM$12:AM21)=2),0,IF($C22+$ED21&gt;($ED$11*AM$8),1,IF($C22+$D22+$E22+$F22+$ED21&gt;($ED$11*AM$8),2,IF($C22+$D22+$E22+$F22+$G22+$ED21&gt;($ED$11*AM$8),3,0))))</f>
        <v>0</v>
      </c>
      <c r="AN22" s="239">
        <f>IF(OR(SUMIF(AN$12:AN21,2,AN$12:AN21)=2,SUMIF(AN$12:AN21,1,AN$12:AN21)=1,SUM(AN$12:AN21)=1,SUM(AN$12:AN21)=2),0,IF($C22+$ED21&gt;($ED$11*AN$8),1,IF($C22+$D22+$E22+$F22+$ED21&gt;($ED$11*AN$8),2,IF($C22+$D22+$E22+$F22+$G22+$ED21&gt;($ED$11*AN$8),3,0))))</f>
        <v>0</v>
      </c>
      <c r="AO22" s="239">
        <f>IF(OR(SUMIF(AO$12:AO21,2,AO$12:AO21)=2,SUMIF(AO$12:AO21,1,AO$12:AO21)=1,SUM(AO$12:AO21)=1,SUM(AO$12:AO21)=2),0,IF($C22+$ED21&gt;($ED$11*AO$8),1,IF($C22+$D22+$E22+$F22+$ED21&gt;($ED$11*AO$8),2,IF($C22+$D22+$E22+$F22+$G22+$ED21&gt;($ED$11*AO$8),3,0))))</f>
        <v>0</v>
      </c>
      <c r="AP22" s="239">
        <f>IF(OR(SUMIF(AP$12:AP21,2,AP$12:AP21)=2,SUMIF(AP$12:AP21,1,AP$12:AP21)=1,SUM(AP$12:AP21)=1,SUM(AP$12:AP21)=2),0,IF($C22+$ED21&gt;($ED$11*AP$8),1,IF($C22+$D22+$E22+$F22+$ED21&gt;($ED$11*AP$8),2,IF($C22+$D22+$E22+$F22+$G22+$ED21&gt;($ED$11*AP$8),3,0))))</f>
        <v>0</v>
      </c>
      <c r="AQ22" s="239">
        <f>IF(OR(SUMIF(AQ$12:AQ21,2,AQ$12:AQ21)=2,SUMIF(AQ$12:AQ21,1,AQ$12:AQ21)=1,SUM(AQ$12:AQ21)=1,SUM(AQ$12:AQ21)=2),0,IF($C22+$ED21&gt;($ED$11*AQ$8),1,IF($C22+$D22+$E22+$F22+$ED21&gt;($ED$11*AQ$8),2,IF($C22+$D22+$E22+$F22+$G22+$ED21&gt;($ED$11*AQ$8),3,0))))</f>
        <v>0</v>
      </c>
      <c r="AR22" s="239">
        <f>IF(OR(SUMIF(AR$12:AR21,2,AR$12:AR21)=2,SUMIF(AR$12:AR21,1,AR$12:AR21)=1,SUM(AR$12:AR21)=1,SUM(AR$12:AR21)=2),0,IF($C22+$ED21&gt;($ED$11*AR$8),1,IF($C22+$D22+$E22+$F22+$ED21&gt;($ED$11*AR$8),2,IF($C22+$D22+$E22+$F22+$G22+$ED21&gt;($ED$11*AR$8),3,0))))</f>
        <v>0</v>
      </c>
      <c r="AS22" s="239">
        <f>IF(OR(SUMIF(AS$12:AS21,2,AS$12:AS21)=2,SUMIF(AS$12:AS21,1,AS$12:AS21)=1,SUM(AS$12:AS21)=1,SUM(AS$12:AS21)=2),0,IF($C22+$ED21&gt;($ED$11*AS$8),1,IF($C22+$D22+$E22+$F22+$ED21&gt;($ED$11*AS$8),2,IF($C22+$D22+$E22+$F22+$G22+$ED21&gt;($ED$11*AS$8),3,0))))</f>
        <v>0</v>
      </c>
      <c r="AT22" s="239">
        <f>IF(OR(SUMIF(AT$12:AT21,2,AT$12:AT21)=2,SUMIF(AT$12:AT21,1,AT$12:AT21)=1,SUM(AT$12:AT21)=1,SUM(AT$12:AT21)=2),0,IF($C22+$ED21&gt;($ED$11*AT$8),1,IF($C22+$D22+$E22+$F22+$ED21&gt;($ED$11*AT$8),2,IF($C22+$D22+$E22+$F22+$G22+$ED21&gt;($ED$11*AT$8),3,0))))</f>
        <v>0</v>
      </c>
      <c r="AU22" s="239">
        <f>IF(OR(SUMIF(AU$12:AU21,2,AU$12:AU21)=2,SUMIF(AU$12:AU21,1,AU$12:AU21)=1,SUM(AU$12:AU21)=1,SUM(AU$12:AU21)=2),0,IF($C22+$ED21&gt;($ED$11*AU$8),1,IF($C22+$D22+$E22+$F22+$ED21&gt;($ED$11*AU$8),2,IF($C22+$D22+$E22+$F22+$G22+$ED21&gt;($ED$11*AU$8),3,0))))</f>
        <v>0</v>
      </c>
      <c r="AV22" s="239">
        <f>IF(OR(SUMIF(AV$12:AV21,2,AV$12:AV21)=2,SUMIF(AV$12:AV21,1,AV$12:AV21)=1,SUM(AV$12:AV21)=1,SUM(AV$12:AV21)=2),0,IF($C22+$ED21&gt;($ED$11*AV$8),1,IF($C22+$D22+$E22+$F22+$ED21&gt;($ED$11*AV$8),2,IF($C22+$D22+$E22+$F22+$G22+$ED21&gt;($ED$11*AV$8),3,0))))</f>
        <v>0</v>
      </c>
      <c r="AW22" s="239">
        <f>IF(OR(SUMIF(AW$12:AW21,2,AW$12:AW21)=2,SUMIF(AW$12:AW21,1,AW$12:AW21)=1,SUM(AW$12:AW21)=1,SUM(AW$12:AW21)=2),0,IF($C22+$ED21&gt;($ED$11*AW$8),1,IF($C22+$D22+$E22+$F22+$ED21&gt;($ED$11*AW$8),2,IF($C22+$D22+$E22+$F22+$G22+$ED21&gt;($ED$11*AW$8),3,0))))</f>
        <v>0</v>
      </c>
      <c r="AX22" s="239">
        <f>IF(OR(SUMIF(AX$12:AX21,2,AX$12:AX21)=2,SUMIF(AX$12:AX21,1,AX$12:AX21)=1,SUM(AX$12:AX21)=1,SUM(AX$12:AX21)=2),0,IF($C22+$ED21&gt;($ED$11*AX$8),1,IF($C22+$D22+$E22+$F22+$ED21&gt;($ED$11*AX$8),2,IF($C22+$D22+$E22+$F22+$G22+$ED21&gt;($ED$11*AX$8),3,0))))</f>
        <v>0</v>
      </c>
      <c r="AY22" s="239">
        <f>IF(OR(SUMIF(AY$12:AY21,2,AY$12:AY21)=2,SUMIF(AY$12:AY21,1,AY$12:AY21)=1,SUM(AY$12:AY21)=1,SUM(AY$12:AY21)=2),0,IF($C22+$ED21&gt;($ED$11*AY$8),1,IF($C22+$D22+$E22+$F22+$ED21&gt;($ED$11*AY$8),2,IF($C22+$D22+$E22+$F22+$G22+$ED21&gt;($ED$11*AY$8),3,0))))</f>
        <v>0</v>
      </c>
      <c r="AZ22" s="239">
        <f>IF(OR(SUMIF(AZ$12:AZ21,2,AZ$12:AZ21)=2,SUMIF(AZ$12:AZ21,1,AZ$12:AZ21)=1,SUM(AZ$12:AZ21)=1,SUM(AZ$12:AZ21)=2),0,IF($C22+$ED21&gt;($ED$11*AZ$8),1,IF($C22+$D22+$E22+$F22+$ED21&gt;($ED$11*AZ$8),2,IF($C22+$D22+$E22+$F22+$G22+$ED21&gt;($ED$11*AZ$8),3,0))))</f>
        <v>0</v>
      </c>
      <c r="BA22" s="239">
        <f>IF(OR(SUMIF(BA$12:BA21,2,BA$12:BA21)=2,SUMIF(BA$12:BA21,1,BA$12:BA21)=1,SUM(BA$12:BA21)=1,SUM(BA$12:BA21)=2),0,IF($C22+$ED21&gt;($ED$11*BA$8),1,IF($C22+$D22+$E22+$F22+$ED21&gt;($ED$11*BA$8),2,IF($C22+$D22+$E22+$F22+$G22+$ED21&gt;($ED$11*BA$8),3,0))))</f>
        <v>0</v>
      </c>
      <c r="BB22" s="239">
        <f>IF(OR(SUMIF(BB$12:BB21,2,BB$12:BB21)=2,SUMIF(BB$12:BB21,1,BB$12:BB21)=1,SUM(BB$12:BB21)=1,SUM(BB$12:BB21)=2),0,IF($C22+$ED21&gt;($ED$11*BB$8),1,IF($C22+$D22+$E22+$F22+$ED21&gt;($ED$11*BB$8),2,IF($C22+$D22+$E22+$F22+$G22+$ED21&gt;($ED$11*BB$8),3,0))))</f>
        <v>0</v>
      </c>
      <c r="BC22" s="239">
        <f>IF(OR(SUMIF(BC$12:BC21,2,BC$12:BC21)=2,SUMIF(BC$12:BC21,1,BC$12:BC21)=1,SUM(BC$12:BC21)=1,SUM(BC$12:BC21)=2),0,IF($C22+$ED21&gt;($ED$11*BC$8),1,IF($C22+$D22+$E22+$F22+$ED21&gt;($ED$11*BC$8),2,IF($C22+$D22+$E22+$F22+$G22+$ED21&gt;($ED$11*BC$8),3,0))))</f>
        <v>0</v>
      </c>
      <c r="BD22" s="239">
        <f>IF(OR(SUMIF(BD$12:BD21,2,BD$12:BD21)=2,SUMIF(BD$12:BD21,1,BD$12:BD21)=1,SUM(BD$12:BD21)=1,SUM(BD$12:BD21)=2),0,IF($C22+$ED21&gt;($ED$11*BD$8),1,IF($C22+$D22+$E22+$F22+$ED21&gt;($ED$11*BD$8),2,IF($C22+$D22+$E22+$F22+$G22+$ED21&gt;($ED$11*BD$8),3,0))))</f>
        <v>0</v>
      </c>
      <c r="BE22" s="239">
        <f>IF(OR(SUMIF(BE$12:BE21,2,BE$12:BE21)=2,SUMIF(BE$12:BE21,1,BE$12:BE21)=1,SUM(BE$12:BE21)=1,SUM(BE$12:BE21)=2),0,IF($C22+$ED21&gt;($ED$11*BE$8),1,IF($C22+$D22+$E22+$F22+$ED21&gt;($ED$11*BE$8),2,IF($C22+$D22+$E22+$F22+$G22+$ED21&gt;($ED$11*BE$8),3,0))))</f>
        <v>0</v>
      </c>
      <c r="BF22" s="239">
        <f>IF(OR(SUMIF(BF$12:BF21,2,BF$12:BF21)=2,SUMIF(BF$12:BF21,1,BF$12:BF21)=1,SUM(BF$12:BF21)=1,SUM(BF$12:BF21)=2),0,IF($C22+$ED21&gt;($ED$11*BF$8),1,IF($C22+$D22+$E22+$F22+$ED21&gt;($ED$11*BF$8),2,IF($C22+$D22+$E22+$F22+$G22+$ED21&gt;($ED$11*BF$8),3,0))))</f>
        <v>0</v>
      </c>
      <c r="BG22" s="239">
        <f>IF(OR(SUMIF(BG$12:BG21,2,BG$12:BG21)=2,SUMIF(BG$12:BG21,1,BG$12:BG21)=1,SUM(BG$12:BG21)=1,SUM(BG$12:BG21)=2),0,IF($C22+$ED21&gt;($ED$11*BG$8),1,IF($C22+$D22+$E22+$F22+$ED21&gt;($ED$11*BG$8),2,IF($C22+$D22+$E22+$F22+$G22+$ED21&gt;($ED$11*BG$8),3,0))))</f>
        <v>0</v>
      </c>
      <c r="BH22" s="239">
        <f>IF(OR(SUMIF(BH$12:BH21,2,BH$12:BH21)=2,SUMIF(BH$12:BH21,1,BH$12:BH21)=1,SUM(BH$12:BH21)=1,SUM(BH$12:BH21)=2),0,IF($C22+$ED21&gt;($ED$11*BH$8),1,IF($C22+$D22+$E22+$F22+$ED21&gt;($ED$11*BH$8),2,IF($C22+$D22+$E22+$F22+$G22+$ED21&gt;($ED$11*BH$8),3,0))))</f>
        <v>0</v>
      </c>
      <c r="BI22" s="239">
        <f>IF(OR(SUMIF(BI$12:BI21,2,BI$12:BI21)=2,SUMIF(BI$12:BI21,1,BI$12:BI21)=1,SUM(BI$12:BI21)=1,SUM(BI$12:BI21)=2),0,IF($C22+$ED21&gt;($ED$11*BI$8),1,IF($C22+$D22+$E22+$F22+$ED21&gt;($ED$11*BI$8),2,IF($C22+$D22+$E22+$F22+$G22+$ED21&gt;($ED$11*BI$8),3,0))))</f>
        <v>0</v>
      </c>
      <c r="BJ22" s="239">
        <f>IF(OR(SUMIF(BJ$12:BJ21,2,BJ$12:BJ21)=2,SUMIF(BJ$12:BJ21,1,BJ$12:BJ21)=1,SUM(BJ$12:BJ21)=1,SUM(BJ$12:BJ21)=2),0,IF($C22+$ED21&gt;($ED$11*BJ$8),1,IF($C22+$D22+$E22+$F22+$ED21&gt;($ED$11*BJ$8),2,IF($C22+$D22+$E22+$F22+$G22+$ED21&gt;($ED$11*BJ$8),3,0))))</f>
        <v>0</v>
      </c>
      <c r="BK22" s="239">
        <f>IF(OR(SUMIF(BK$12:BK21,2,BK$12:BK21)=2,SUMIF(BK$12:BK21,1,BK$12:BK21)=1,SUM(BK$12:BK21)=1,SUM(BK$12:BK21)=2),0,IF($C22+$ED21&gt;($ED$11*BK$8),1,IF($C22+$D22+$E22+$F22+$ED21&gt;($ED$11*BK$8),2,IF($C22+$D22+$E22+$F22+$G22+$ED21&gt;($ED$11*BK$8),3,0))))</f>
        <v>0</v>
      </c>
      <c r="BL22" s="239">
        <f>IF(OR(SUMIF(BL$12:BL21,2,BL$12:BL21)=2,SUMIF(BL$12:BL21,1,BL$12:BL21)=1,SUM(BL$12:BL21)=1,SUM(BL$12:BL21)=2),0,IF($C22+$ED21&gt;($ED$11*BL$8),1,IF($C22+$D22+$E22+$F22+$ED21&gt;($ED$11*BL$8),2,IF($C22+$D22+$E22+$F22+$G22+$ED21&gt;($ED$11*BL$8),3,0))))</f>
        <v>0</v>
      </c>
      <c r="BM22" s="239">
        <f>IF(OR(SUMIF(BM$12:BM21,2,BM$12:BM21)=2,SUMIF(BM$12:BM21,1,BM$12:BM21)=1,SUM(BM$12:BM21)=1,SUM(BM$12:BM21)=2),0,IF($C22+$ED21&gt;($ED$11*BM$8),1,IF($C22+$D22+$E22+$F22+$ED21&gt;($ED$11*BM$8),2,IF($C22+$D22+$E22+$F22+$G22+$ED21&gt;($ED$11*BM$8),3,0))))</f>
        <v>0</v>
      </c>
      <c r="BN22" s="239">
        <f>IF(OR(SUMIF(BN$12:BN21,2,BN$12:BN21)=2,SUMIF(BN$12:BN21,1,BN$12:BN21)=1,SUM(BN$12:BN21)=1,SUM(BN$12:BN21)=2),0,IF($C22+$ED21&gt;($ED$11*BN$8),1,IF($C22+$D22+$E22+$F22+$ED21&gt;($ED$11*BN$8),2,IF($C22+$D22+$E22+$F22+$G22+$ED21&gt;($ED$11*BN$8),3,0))))</f>
        <v>0</v>
      </c>
      <c r="BO22" s="239">
        <f>IF(OR(SUMIF(BO$12:BO21,2,BO$12:BO21)=2,SUMIF(BO$12:BO21,1,BO$12:BO21)=1,SUM(BO$12:BO21)=1,SUM(BO$12:BO21)=2),0,IF($C22+$ED21&gt;($ED$11*BO$8),1,IF($C22+$D22+$E22+$F22+$ED21&gt;($ED$11*BO$8),2,IF($C22+$D22+$E22+$F22+$G22+$ED21&gt;($ED$11*BO$8),3,0))))</f>
        <v>0</v>
      </c>
      <c r="BP22" s="239">
        <f>IF(OR(SUMIF(BP$12:BP21,2,BP$12:BP21)=2,SUMIF(BP$12:BP21,1,BP$12:BP21)=1,SUM(BP$12:BP21)=1,SUM(BP$12:BP21)=2),0,IF($C22+$ED21&gt;($ED$11*BP$8),1,IF($C22+$D22+$E22+$F22+$ED21&gt;($ED$11*BP$8),2,IF($C22+$D22+$E22+$F22+$G22+$ED21&gt;($ED$11*BP$8),3,0))))</f>
        <v>0</v>
      </c>
      <c r="BQ22" s="239">
        <f>IF(OR(SUMIF(BQ$12:BQ21,2,BQ$12:BQ21)=2,SUMIF(BQ$12:BQ21,1,BQ$12:BQ21)=1,SUM(BQ$12:BQ21)=1,SUM(BQ$12:BQ21)=2),0,IF($C22+$ED21&gt;($ED$11*BQ$8),1,IF($C22+$D22+$E22+$F22+$ED21&gt;($ED$11*BQ$8),2,IF($C22+$D22+$E22+$F22+$G22+$ED21&gt;($ED$11*BQ$8),3,0))))</f>
        <v>0</v>
      </c>
      <c r="BR22" s="239">
        <f>IF(OR(SUMIF(BR$12:BR21,2,BR$12:BR21)=2,SUMIF(BR$12:BR21,1,BR$12:BR21)=1,SUM(BR$12:BR21)=1,SUM(BR$12:BR21)=2),0,IF($C22+$ED21&gt;($ED$11*BR$8),1,IF($C22+$D22+$E22+$F22+$ED21&gt;($ED$11*BR$8),2,IF($C22+$D22+$E22+$F22+$G22+$ED21&gt;($ED$11*BR$8),3,0))))</f>
        <v>0</v>
      </c>
      <c r="BS22" s="239">
        <f>IF(OR(SUMIF(BS$12:BS21,2,BS$12:BS21)=2,SUMIF(BS$12:BS21,1,BS$12:BS21)=1,SUM(BS$12:BS21)=1,SUM(BS$12:BS21)=2),0,IF($C22+$ED21&gt;($ED$11*BS$8),1,IF($C22+$D22+$E22+$F22+$ED21&gt;($ED$11*BS$8),2,IF($C22+$D22+$E22+$F22+$G22+$ED21&gt;($ED$11*BS$8),3,0))))</f>
        <v>0</v>
      </c>
      <c r="BT22" s="239">
        <f>IF(OR(SUMIF(BT$12:BT21,2,BT$12:BT21)=2,SUMIF(BT$12:BT21,1,BT$12:BT21)=1,SUM(BT$12:BT21)=1,SUM(BT$12:BT21)=2),0,IF($C22+$ED21&gt;($ED$11*BT$8),1,IF($C22+$D22+$E22+$F22+$ED21&gt;($ED$11*BT$8),2,IF($C22+$D22+$E22+$F22+$G22+$ED21&gt;($ED$11*BT$8),3,0))))</f>
        <v>0</v>
      </c>
      <c r="BU22" s="239">
        <f>IF(OR(SUMIF(BU$12:BU21,2,BU$12:BU21)=2,SUMIF(BU$12:BU21,1,BU$12:BU21)=1,SUM(BU$12:BU21)=1,SUM(BU$12:BU21)=2),0,IF($C22+$ED21&gt;($ED$11*BU$8),1,IF($C22+$D22+$E22+$F22+$ED21&gt;($ED$11*BU$8),2,IF($C22+$D22+$E22+$F22+$G22+$ED21&gt;($ED$11*BU$8),3,0))))</f>
        <v>0</v>
      </c>
      <c r="BV22" s="239">
        <f>IF(OR(SUMIF(BV$12:BV21,2,BV$12:BV21)=2,SUMIF(BV$12:BV21,1,BV$12:BV21)=1,SUM(BV$12:BV21)=1,SUM(BV$12:BV21)=2),0,IF($C22+$ED21&gt;($ED$11*BV$8),1,IF($C22+$D22+$E22+$F22+$ED21&gt;($ED$11*BV$8),2,IF($C22+$D22+$E22+$F22+$G22+$ED21&gt;($ED$11*BV$8),3,0))))</f>
        <v>0</v>
      </c>
      <c r="BW22" s="239">
        <f>IF(OR(SUMIF(BW$12:BW21,2,BW$12:BW21)=2,SUMIF(BW$12:BW21,1,BW$12:BW21)=1,SUM(BW$12:BW21)=1,SUM(BW$12:BW21)=2),0,IF($C22+$ED21&gt;($ED$11*BW$8),1,IF($C22+$D22+$E22+$F22+$ED21&gt;($ED$11*BW$8),2,IF($C22+$D22+$E22+$F22+$G22+$ED21&gt;($ED$11*BW$8),3,0))))</f>
        <v>0</v>
      </c>
      <c r="BX22" s="239">
        <f>IF(OR(SUMIF(BX$12:BX21,2,BX$12:BX21)=2,SUMIF(BX$12:BX21,1,BX$12:BX21)=1,SUM(BX$12:BX21)=1,SUM(BX$12:BX21)=2),0,IF($C22+$ED21&gt;($ED$11*BX$8),1,IF($C22+$D22+$E22+$F22+$ED21&gt;($ED$11*BX$8),2,IF($C22+$D22+$E22+$F22+$G22+$ED21&gt;($ED$11*BX$8),3,0))))</f>
        <v>0</v>
      </c>
      <c r="BY22" s="239">
        <f>IF(OR(SUMIF(BY$12:BY21,2,BY$12:BY21)=2,SUMIF(BY$12:BY21,1,BY$12:BY21)=1,SUM(BY$12:BY21)=1,SUM(BY$12:BY21)=2),0,IF($C22+$ED21&gt;($ED$11*BY$8),1,IF($C22+$D22+$E22+$F22+$ED21&gt;($ED$11*BY$8),2,IF($C22+$D22+$E22+$F22+$G22+$ED21&gt;($ED$11*BY$8),3,0))))</f>
        <v>0</v>
      </c>
      <c r="BZ22" s="239">
        <f>IF(OR(SUMIF(BZ$12:BZ21,2,BZ$12:BZ21)=2,SUMIF(BZ$12:BZ21,1,BZ$12:BZ21)=1,SUM(BZ$12:BZ21)=1,SUM(BZ$12:BZ21)=2),0,IF($C22+$ED21&gt;($ED$11*BZ$8),1,IF($C22+$D22+$E22+$F22+$ED21&gt;($ED$11*BZ$8),2,IF($C22+$D22+$E22+$F22+$G22+$ED21&gt;($ED$11*BZ$8),3,0))))</f>
        <v>0</v>
      </c>
      <c r="CA22" s="239">
        <f>IF(OR(SUMIF(CA$12:CA21,2,CA$12:CA21)=2,SUMIF(CA$12:CA21,1,CA$12:CA21)=1,SUM(CA$12:CA21)=1,SUM(CA$12:CA21)=2),0,IF($C22+$ED21&gt;($ED$11*CA$8),1,IF($C22+$D22+$E22+$F22+$ED21&gt;($ED$11*CA$8),2,IF($C22+$D22+$E22+$F22+$G22+$ED21&gt;($ED$11*CA$8),3,0))))</f>
        <v>0</v>
      </c>
      <c r="CB22" s="239">
        <f>IF(OR(SUMIF(CB$12:CB21,2,CB$12:CB21)=2,SUMIF(CB$12:CB21,1,CB$12:CB21)=1,SUM(CB$12:CB21)=1,SUM(CB$12:CB21)=2),0,IF($C22+$ED21&gt;($ED$11*CB$8),1,IF($C22+$D22+$E22+$F22+$ED21&gt;($ED$11*CB$8),2,IF($C22+$D22+$E22+$F22+$G22+$ED21&gt;($ED$11*CB$8),3,0))))</f>
        <v>0</v>
      </c>
      <c r="CC22" s="239">
        <f>IF(OR(SUMIF(CC$12:CC21,2,CC$12:CC21)=2,SUMIF(CC$12:CC21,1,CC$12:CC21)=1,SUM(CC$12:CC21)=1,SUM(CC$12:CC21)=2),0,IF($C22+$ED21&gt;($ED$11*CC$8),1,IF($C22+$D22+$E22+$F22+$ED21&gt;($ED$11*CC$8),2,IF($C22+$D22+$E22+$F22+$G22+$ED21&gt;($ED$11*CC$8),3,0))))</f>
        <v>0</v>
      </c>
      <c r="CD22" s="239">
        <f>IF(OR(SUMIF(CD$12:CD21,2,CD$12:CD21)=2,SUMIF(CD$12:CD21,1,CD$12:CD21)=1,SUM(CD$12:CD21)=1,SUM(CD$12:CD21)=2),0,IF($C22+$ED21&gt;($ED$11*CD$8),1,IF($C22+$D22+$E22+$F22+$ED21&gt;($ED$11*CD$8),2,IF($C22+$D22+$E22+$F22+$G22+$ED21&gt;($ED$11*CD$8),3,0))))</f>
        <v>0</v>
      </c>
      <c r="CE22" s="239">
        <f>IF(OR(SUMIF(CE$12:CE21,2,CE$12:CE21)=2,SUMIF(CE$12:CE21,1,CE$12:CE21)=1,SUM(CE$12:CE21)=1,SUM(CE$12:CE21)=2),0,IF($C22+$ED21&gt;($ED$11*CE$8),1,IF($C22+$D22+$E22+$F22+$ED21&gt;($ED$11*CE$8),2,IF($C22+$D22+$E22+$F22+$G22+$ED21&gt;($ED$11*CE$8),3,0))))</f>
        <v>0</v>
      </c>
      <c r="CF22" s="239">
        <f>IF(OR(SUMIF(CF$12:CF21,2,CF$12:CF21)=2,SUMIF(CF$12:CF21,1,CF$12:CF21)=1,SUM(CF$12:CF21)=1,SUM(CF$12:CF21)=2),0,IF($C22+$ED21&gt;($ED$11*CF$8),1,IF($C22+$D22+$E22+$F22+$ED21&gt;($ED$11*CF$8),2,IF($C22+$D22+$E22+$F22+$G22+$ED21&gt;($ED$11*CF$8),3,0))))</f>
        <v>0</v>
      </c>
      <c r="CG22" s="239">
        <f>IF(OR(SUMIF(CG$12:CG21,2,CG$12:CG21)=2,SUMIF(CG$12:CG21,1,CG$12:CG21)=1,SUM(CG$12:CG21)=1,SUM(CG$12:CG21)=2),0,IF($C22+$ED21&gt;($ED$11*CG$8),1,IF($C22+$D22+$E22+$F22+$ED21&gt;($ED$11*CG$8),2,IF($C22+$D22+$E22+$F22+$G22+$ED21&gt;($ED$11*CG$8),3,0))))</f>
        <v>0</v>
      </c>
      <c r="CH22" s="239">
        <f>IF(OR(SUMIF(CH$12:CH21,2,CH$12:CH21)=2,SUMIF(CH$12:CH21,1,CH$12:CH21)=1,SUM(CH$12:CH21)=1,SUM(CH$12:CH21)=2),0,IF($C22+$ED21&gt;($ED$11*CH$8),1,IF($C22+$D22+$E22+$F22+$ED21&gt;($ED$11*CH$8),2,IF($C22+$D22+$E22+$F22+$G22+$ED21&gt;($ED$11*CH$8),3,0))))</f>
        <v>0</v>
      </c>
      <c r="CI22" s="239">
        <f>IF(OR(SUMIF(CI$12:CI21,2,CI$12:CI21)=2,SUMIF(CI$12:CI21,1,CI$12:CI21)=1,SUM(CI$12:CI21)=1,SUM(CI$12:CI21)=2),0,IF($C22+$ED21&gt;($ED$11*CI$8),1,IF($C22+$D22+$E22+$F22+$ED21&gt;($ED$11*CI$8),2,IF($C22+$D22+$E22+$F22+$G22+$ED21&gt;($ED$11*CI$8),3,0))))</f>
        <v>0</v>
      </c>
      <c r="CJ22" s="239">
        <f>IF(OR(SUMIF(CJ$12:CJ21,2,CJ$12:CJ21)=2,SUMIF(CJ$12:CJ21,1,CJ$12:CJ21)=1,SUM(CJ$12:CJ21)=1,SUM(CJ$12:CJ21)=2),0,IF($C22+$ED21&gt;($ED$11*CJ$8),1,IF($C22+$D22+$E22+$F22+$ED21&gt;($ED$11*CJ$8),2,IF($C22+$D22+$E22+$F22+$G22+$ED21&gt;($ED$11*CJ$8),3,0))))</f>
        <v>0</v>
      </c>
      <c r="CK22" s="239">
        <f>IF(OR(SUMIF(CK$12:CK21,2,CK$12:CK21)=2,SUMIF(CK$12:CK21,1,CK$12:CK21)=1,SUM(CK$12:CK21)=1,SUM(CK$12:CK21)=2),0,IF($C22+$ED21&gt;($ED$11*CK$8),1,IF($C22+$D22+$E22+$F22+$ED21&gt;($ED$11*CK$8),2,IF($C22+$D22+$E22+$F22+$G22+$ED21&gt;($ED$11*CK$8),3,0))))</f>
        <v>0</v>
      </c>
      <c r="CL22" s="239">
        <f>IF(OR(SUMIF(CL$12:CL21,2,CL$12:CL21)=2,SUMIF(CL$12:CL21,1,CL$12:CL21)=1,SUM(CL$12:CL21)=1,SUM(CL$12:CL21)=2),0,IF($C22+$ED21&gt;($ED$11*CL$8),1,IF($C22+$D22+$E22+$F22+$ED21&gt;($ED$11*CL$8),2,IF($C22+$D22+$E22+$F22+$G22+$ED21&gt;($ED$11*CL$8),3,0))))</f>
        <v>0</v>
      </c>
      <c r="CM22" s="239">
        <f>IF(OR(SUMIF(CM$12:CM21,2,CM$12:CM21)=2,SUMIF(CM$12:CM21,1,CM$12:CM21)=1,SUM(CM$12:CM21)=1,SUM(CM$12:CM21)=2),0,IF($C22+$ED21&gt;($ED$11*CM$8),1,IF($C22+$D22+$E22+$F22+$ED21&gt;($ED$11*CM$8),2,IF($C22+$D22+$E22+$F22+$G22+$ED21&gt;($ED$11*CM$8),3,0))))</f>
        <v>0</v>
      </c>
      <c r="CN22" s="239">
        <f>IF(OR(SUMIF(CN$12:CN21,2,CN$12:CN21)=2,SUMIF(CN$12:CN21,1,CN$12:CN21)=1,SUM(CN$12:CN21)=1,SUM(CN$12:CN21)=2),0,IF($C22+$ED21&gt;($ED$11*CN$8),1,IF($C22+$D22+$E22+$F22+$ED21&gt;($ED$11*CN$8),2,IF($C22+$D22+$E22+$F22+$G22+$ED21&gt;($ED$11*CN$8),3,0))))</f>
        <v>0</v>
      </c>
      <c r="CO22" s="239">
        <f>IF(OR(SUMIF(CO$12:CO21,2,CO$12:CO21)=2,SUMIF(CO$12:CO21,1,CO$12:CO21)=1,SUM(CO$12:CO21)=1,SUM(CO$12:CO21)=2),0,IF($C22+$ED21&gt;($ED$11*CO$8),1,IF($C22+$D22+$E22+$F22+$ED21&gt;($ED$11*CO$8),2,IF($C22+$D22+$E22+$F22+$G22+$ED21&gt;($ED$11*CO$8),3,0))))</f>
        <v>0</v>
      </c>
      <c r="CP22" s="239">
        <f>IF(OR(SUMIF(CP$12:CP21,2,CP$12:CP21)=2,SUMIF(CP$12:CP21,1,CP$12:CP21)=1,SUM(CP$12:CP21)=1,SUM(CP$12:CP21)=2),0,IF($C22+$ED21&gt;($ED$11*CP$8),1,IF($C22+$D22+$E22+$F22+$ED21&gt;($ED$11*CP$8),2,IF($C22+$D22+$E22+$F22+$G22+$ED21&gt;($ED$11*CP$8),3,0))))</f>
        <v>0</v>
      </c>
      <c r="CQ22" s="239">
        <f>IF(OR(SUMIF(CQ$12:CQ21,2,CQ$12:CQ21)=2,SUMIF(CQ$12:CQ21,1,CQ$12:CQ21)=1,SUM(CQ$12:CQ21)=1,SUM(CQ$12:CQ21)=2),0,IF($C22+$ED21&gt;($ED$11*CQ$8),1,IF($C22+$D22+$E22+$F22+$ED21&gt;($ED$11*CQ$8),2,IF($C22+$D22+$E22+$F22+$G22+$ED21&gt;($ED$11*CQ$8),3,0))))</f>
        <v>0</v>
      </c>
      <c r="CR22" s="239">
        <f>IF(OR(SUMIF(CR$12:CR21,2,CR$12:CR21)=2,SUMIF(CR$12:CR21,1,CR$12:CR21)=1,SUM(CR$12:CR21)=1,SUM(CR$12:CR21)=2),0,IF($C22+$ED21&gt;($ED$11*CR$8),1,IF($C22+$D22+$E22+$F22+$ED21&gt;($ED$11*CR$8),2,IF($C22+$D22+$E22+$F22+$G22+$ED21&gt;($ED$11*CR$8),3,0))))</f>
        <v>0</v>
      </c>
      <c r="CS22" s="239">
        <f>IF(OR(SUMIF(CS$12:CS21,2,CS$12:CS21)=2,SUMIF(CS$12:CS21,1,CS$12:CS21)=1,SUM(CS$12:CS21)=1,SUM(CS$12:CS21)=2),0,IF($C22+$ED21&gt;($ED$11*CS$8),1,IF($C22+$D22+$E22+$F22+$ED21&gt;($ED$11*CS$8),2,IF($C22+$D22+$E22+$F22+$G22+$ED21&gt;($ED$11*CS$8),3,0))))</f>
        <v>0</v>
      </c>
      <c r="CT22" s="239">
        <f>IF(OR(SUMIF(CT$12:CT21,2,CT$12:CT21)=2,SUMIF(CT$12:CT21,1,CT$12:CT21)=1,SUM(CT$12:CT21)=1,SUM(CT$12:CT21)=2),0,IF($C22+$ED21&gt;($ED$11*CT$8),1,IF($C22+$D22+$E22+$F22+$ED21&gt;($ED$11*CT$8),2,IF($C22+$D22+$E22+$F22+$G22+$ED21&gt;($ED$11*CT$8),3,0))))</f>
        <v>0</v>
      </c>
      <c r="CU22" s="239">
        <f>IF(OR(SUMIF(CU$12:CU21,2,CU$12:CU21)=2,SUMIF(CU$12:CU21,1,CU$12:CU21)=1,SUM(CU$12:CU21)=1,SUM(CU$12:CU21)=2),0,IF($C22+$ED21&gt;($ED$11*CU$8),1,IF($C22+$D22+$E22+$F22+$ED21&gt;($ED$11*CU$8),2,IF($C22+$D22+$E22+$F22+$G22+$ED21&gt;($ED$11*CU$8),3,0))))</f>
        <v>0</v>
      </c>
      <c r="CV22" s="239">
        <f>IF(OR(SUMIF(CV$12:CV21,2,CV$12:CV21)=2,SUMIF(CV$12:CV21,1,CV$12:CV21)=1,SUM(CV$12:CV21)=1,SUM(CV$12:CV21)=2),0,IF($C22+$ED21&gt;($ED$11*CV$8),1,IF($C22+$D22+$E22+$F22+$ED21&gt;($ED$11*CV$8),2,IF($C22+$D22+$E22+$F22+$G22+$ED21&gt;($ED$11*CV$8),3,0))))</f>
        <v>0</v>
      </c>
      <c r="CW22" s="239">
        <f>IF(OR(SUMIF(CW$12:CW21,2,CW$12:CW21)=2,SUMIF(CW$12:CW21,1,CW$12:CW21)=1,SUM(CW$12:CW21)=1,SUM(CW$12:CW21)=2),0,IF($C22+$ED21&gt;($ED$11*CW$8),1,IF($C22+$D22+$E22+$F22+$ED21&gt;($ED$11*CW$8),2,IF($C22+$D22+$E22+$F22+$G22+$ED21&gt;($ED$11*CW$8),3,0))))</f>
        <v>0</v>
      </c>
      <c r="CX22" s="239">
        <f>IF(OR(SUMIF(CX$12:CX21,2,CX$12:CX21)=2,SUMIF(CX$12:CX21,1,CX$12:CX21)=1,SUM(CX$12:CX21)=1,SUM(CX$12:CX21)=2),0,IF($C22+$ED21&gt;($ED$11*CX$8),1,IF($C22+$D22+$E22+$F22+$ED21&gt;($ED$11*CX$8),2,IF($C22+$D22+$E22+$F22+$G22+$ED21&gt;($ED$11*CX$8),3,0))))</f>
        <v>0</v>
      </c>
      <c r="CY22" s="239">
        <f>IF(OR(SUMIF(CY$12:CY21,2,CY$12:CY21)=2,SUMIF(CY$12:CY21,1,CY$12:CY21)=1,SUM(CY$12:CY21)=1,SUM(CY$12:CY21)=2),0,IF($C22+$ED21&gt;($ED$11*CY$8),1,IF($C22+$D22+$E22+$F22+$ED21&gt;($ED$11*CY$8),2,IF($C22+$D22+$E22+$F22+$G22+$ED21&gt;($ED$11*CY$8),3,0))))</f>
        <v>0</v>
      </c>
      <c r="CZ22" s="239">
        <f>IF(OR(SUMIF(CZ$12:CZ21,2,CZ$12:CZ21)=2,SUMIF(CZ$12:CZ21,1,CZ$12:CZ21)=1,SUM(CZ$12:CZ21)=1,SUM(CZ$12:CZ21)=2),0,IF($C22+$ED21&gt;($ED$11*CZ$8),1,IF($C22+$D22+$E22+$F22+$ED21&gt;($ED$11*CZ$8),2,IF($C22+$D22+$E22+$F22+$G22+$ED21&gt;($ED$11*CZ$8),3,0))))</f>
        <v>0</v>
      </c>
      <c r="DA22" s="239">
        <f>IF(OR(SUMIF(DA$12:DA21,2,DA$12:DA21)=2,SUMIF(DA$12:DA21,1,DA$12:DA21)=1,SUM(DA$12:DA21)=1,SUM(DA$12:DA21)=2),0,IF($C22+$ED21&gt;($ED$11*DA$8),1,IF($C22+$D22+$E22+$F22+$ED21&gt;($ED$11*DA$8),2,IF($C22+$D22+$E22+$F22+$G22+$ED21&gt;($ED$11*DA$8),3,0))))</f>
        <v>0</v>
      </c>
      <c r="DB22" s="239">
        <f>IF(OR(SUMIF(DB$12:DB21,2,DB$12:DB21)=2,SUMIF(DB$12:DB21,1,DB$12:DB21)=1,SUM(DB$12:DB21)=1,SUM(DB$12:DB21)=2),0,IF($C22+$ED21&gt;($ED$11*DB$8),1,IF($C22+$D22+$E22+$F22+$ED21&gt;($ED$11*DB$8),2,IF($C22+$D22+$E22+$F22+$G22+$ED21&gt;($ED$11*DB$8),3,0))))</f>
        <v>0</v>
      </c>
      <c r="DC22" s="239">
        <f>IF(OR(SUMIF(DC$12:DC21,2,DC$12:DC21)=2,SUMIF(DC$12:DC21,1,DC$12:DC21)=1,SUM(DC$12:DC21)=1,SUM(DC$12:DC21)=2),0,IF($C22+$ED21&gt;($ED$11*DC$8),1,IF($C22+$D22+$E22+$F22+$ED21&gt;($ED$11*DC$8),2,IF($C22+$D22+$E22+$F22+$G22+$ED21&gt;($ED$11*DC$8),3,0))))</f>
        <v>0</v>
      </c>
      <c r="DD22" s="239">
        <f>IF(OR(SUMIF(DD$12:DD21,2,DD$12:DD21)=2,SUMIF(DD$12:DD21,1,DD$12:DD21)=1,SUM(DD$12:DD21)=1,SUM(DD$12:DD21)=2),0,IF($C22+$ED21&gt;($ED$11*DD$8),1,IF($C22+$D22+$E22+$F22+$ED21&gt;($ED$11*DD$8),2,IF($C22+$D22+$E22+$F22+$G22+$ED21&gt;($ED$11*DD$8),3,0))))</f>
        <v>0</v>
      </c>
      <c r="DE22" s="239">
        <f>IF(OR(SUMIF(DE$12:DE21,2,DE$12:DE21)=2,SUMIF(DE$12:DE21,1,DE$12:DE21)=1,SUM(DE$12:DE21)=1,SUM(DE$12:DE21)=2),0,IF($C22+$ED21&gt;($ED$11*DE$8),1,IF($C22+$D22+$E22+$F22+$ED21&gt;($ED$11*DE$8),2,IF($C22+$D22+$E22+$F22+$G22+$ED21&gt;($ED$11*DE$8),3,0))))</f>
        <v>0</v>
      </c>
      <c r="DF22" s="239">
        <f>IF(OR(SUMIF(DF$12:DF21,2,DF$12:DF21)=2,SUMIF(DF$12:DF21,1,DF$12:DF21)=1,SUM(DF$12:DF21)=1,SUM(DF$12:DF21)=2),0,IF($C22+$ED21&gt;($ED$11*DF$8),1,IF($C22+$D22+$E22+$F22+$ED21&gt;($ED$11*DF$8),2,IF($C22+$D22+$E22+$F22+$G22+$ED21&gt;($ED$11*DF$8),3,0))))</f>
        <v>0</v>
      </c>
      <c r="DG22" s="239">
        <f>IF(OR(SUMIF(DG$12:DG21,2,DG$12:DG21)=2,SUMIF(DG$12:DG21,1,DG$12:DG21)=1,SUM(DG$12:DG21)=1,SUM(DG$12:DG21)=2),0,IF($C22+$ED21&gt;($ED$11*DG$8),1,IF($C22+$D22+$E22+$F22+$ED21&gt;($ED$11*DG$8),2,IF($C22+$D22+$E22+$F22+$G22+$ED21&gt;($ED$11*DG$8),3,0))))</f>
        <v>0</v>
      </c>
      <c r="DH22" s="239">
        <f>IF(OR(SUMIF(DH$12:DH21,2,DH$12:DH21)=2,SUMIF(DH$12:DH21,1,DH$12:DH21)=1,SUM(DH$12:DH21)=1,SUM(DH$12:DH21)=2),0,IF($C22+$ED21&gt;($ED$11*DH$8),1,IF($C22+$D22+$E22+$F22+$ED21&gt;($ED$11*DH$8),2,IF($C22+$D22+$E22+$F22+$G22+$ED21&gt;($ED$11*DH$8),3,0))))</f>
        <v>0</v>
      </c>
      <c r="DI22" s="239">
        <f>IF(OR(SUMIF(DI$12:DI21,2,DI$12:DI21)=2,SUMIF(DI$12:DI21,1,DI$12:DI21)=1,SUM(DI$12:DI21)=1,SUM(DI$12:DI21)=2),0,IF($C22+$ED21&gt;($ED$11*DI$8),1,IF($C22+$D22+$E22+$F22+$ED21&gt;($ED$11*DI$8),2,IF($C22+$D22+$E22+$F22+$G22+$ED21&gt;($ED$11*DI$8),3,0))))</f>
        <v>0</v>
      </c>
      <c r="DJ22" s="239">
        <f>IF(OR(SUMIF(DJ$12:DJ21,2,DJ$12:DJ21)=2,SUMIF(DJ$12:DJ21,1,DJ$12:DJ21)=1,SUM(DJ$12:DJ21)=1,SUM(DJ$12:DJ21)=2),0,IF($C22+$ED21&gt;($ED$11*DJ$8),1,IF($C22+$D22+$E22+$F22+$ED21&gt;($ED$11*DJ$8),2,IF($C22+$D22+$E22+$F22+$G22+$ED21&gt;($ED$11*DJ$8),3,0))))</f>
        <v>0</v>
      </c>
      <c r="DK22" s="239">
        <f>IF(OR(SUMIF(DK$12:DK21,2,DK$12:DK21)=2,SUMIF(DK$12:DK21,1,DK$12:DK21)=1,SUM(DK$12:DK21)=1,SUM(DK$12:DK21)=2),0,IF($C22+$ED21&gt;($ED$11*DK$8),1,IF($C22+$D22+$E22+$F22+$ED21&gt;($ED$11*DK$8),2,IF($C22+$D22+$E22+$F22+$G22+$ED21&gt;($ED$11*DK$8),3,0))))</f>
        <v>0</v>
      </c>
      <c r="DL22" s="239">
        <f>IF(OR(SUMIF(DL$12:DL21,2,DL$12:DL21)=2,SUMIF(DL$12:DL21,1,DL$12:DL21)=1,SUM(DL$12:DL21)=1,SUM(DL$12:DL21)=2),0,IF($C22+$ED21&gt;($ED$11*DL$8),1,IF($C22+$D22+$E22+$F22+$ED21&gt;($ED$11*DL$8),2,IF($C22+$D22+$E22+$F22+$G22+$ED21&gt;($ED$11*DL$8),3,0))))</f>
        <v>0</v>
      </c>
      <c r="DM22" s="239">
        <f>IF(OR(SUMIF(DM$12:DM21,2,DM$12:DM21)=2,SUMIF(DM$12:DM21,1,DM$12:DM21)=1,SUM(DM$12:DM21)=1,SUM(DM$12:DM21)=2),0,IF($C22+$ED21&gt;($ED$11*DM$8),1,IF($C22+$D22+$E22+$F22+$ED21&gt;($ED$11*DM$8),2,IF($C22+$D22+$E22+$F22+$G22+$ED21&gt;($ED$11*DM$8),3,0))))</f>
        <v>0</v>
      </c>
      <c r="DN22" s="239">
        <f>IF(OR(SUMIF(DN$12:DN21,2,DN$12:DN21)=2,SUMIF(DN$12:DN21,1,DN$12:DN21)=1,SUM(DN$12:DN21)=1,SUM(DN$12:DN21)=2),0,IF($C22+$ED21&gt;($ED$11*DN$8),1,IF($C22+$D22+$E22+$F22+$ED21&gt;($ED$11*DN$8),2,IF($C22+$D22+$E22+$F22+$G22+$ED21&gt;($ED$11*DN$8),3,0))))</f>
        <v>0</v>
      </c>
      <c r="DO22" s="239">
        <f>IF(OR(SUMIF(DO$12:DO21,2,DO$12:DO21)=2,SUMIF(DO$12:DO21,1,DO$12:DO21)=1,SUM(DO$12:DO21)=1,SUM(DO$12:DO21)=2),0,IF($C22+$ED21&gt;($ED$11*DO$8),1,IF($C22+$D22+$E22+$F22+$ED21&gt;($ED$11*DO$8),2,IF($C22+$D22+$E22+$F22+$G22+$ED21&gt;($ED$11*DO$8),3,0))))</f>
        <v>0</v>
      </c>
      <c r="DP22" s="239">
        <f>IF(OR(SUMIF(DP$12:DP21,2,DP$12:DP21)=2,SUMIF(DP$12:DP21,1,DP$12:DP21)=1,SUM(DP$12:DP21)=1,SUM(DP$12:DP21)=2),0,IF($C22+$ED21&gt;($ED$11*DP$8),1,IF($C22+$D22+$E22+$F22+$ED21&gt;($ED$11*DP$8),2,IF($C22+$D22+$E22+$F22+$G22+$ED21&gt;($ED$11*DP$8),3,0))))</f>
        <v>0</v>
      </c>
      <c r="DQ22" s="239">
        <f>IF(OR(SUMIF(DQ$12:DQ21,2,DQ$12:DQ21)=2,SUMIF(DQ$12:DQ21,1,DQ$12:DQ21)=1,SUM(DQ$12:DQ21)=1,SUM(DQ$12:DQ21)=2),0,IF($C22+$ED21&gt;($ED$11*DQ$8),1,IF($C22+$D22+$E22+$F22+$ED21&gt;($ED$11*DQ$8),2,IF($C22+$D22+$E22+$F22+$G22+$ED21&gt;($ED$11*DQ$8),3,0))))</f>
        <v>0</v>
      </c>
      <c r="DR22" s="239">
        <f>IF(OR(SUMIF(DR$12:DR21,2,DR$12:DR21)=2,SUMIF(DR$12:DR21,1,DR$12:DR21)=1,SUM(DR$12:DR21)=1,SUM(DR$12:DR21)=2),0,IF($C22+$ED21&gt;($ED$11*DR$8),1,IF($C22+$D22+$E22+$F22+$ED21&gt;($ED$11*DR$8),2,IF($C22+$D22+$E22+$F22+$G22+$ED21&gt;($ED$11*DR$8),3,0))))</f>
        <v>0</v>
      </c>
      <c r="DS22" s="239">
        <f>IF(OR(SUMIF(DS$12:DS21,2,DS$12:DS21)=2,SUMIF(DS$12:DS21,1,DS$12:DS21)=1,SUM(DS$12:DS21)=1,SUM(DS$12:DS21)=2),0,IF($C22+$ED21&gt;($ED$11*DS$8),1,IF($C22+$D22+$E22+$F22+$ED21&gt;($ED$11*DS$8),2,IF($C22+$D22+$E22+$F22+$G22+$ED21&gt;($ED$11*DS$8),3,0))))</f>
        <v>0</v>
      </c>
      <c r="DT22" s="239">
        <f>IF(OR(SUMIF(DT$12:DT21,2,DT$12:DT21)=2,SUMIF(DT$12:DT21,1,DT$12:DT21)=1,SUM(DT$12:DT21)=1,SUM(DT$12:DT21)=2),0,IF($C22+$ED21&gt;($ED$11*DT$8),1,IF($C22+$D22+$E22+$F22+$ED21&gt;($ED$11*DT$8),2,IF($C22+$D22+$E22+$F22+$G22+$ED21&gt;($ED$11*DT$8),3,0))))</f>
        <v>0</v>
      </c>
      <c r="DU22" s="239">
        <f>IF(OR(SUMIF(DU$12:DU21,2,DU$12:DU21)=2,SUMIF(DU$12:DU21,1,DU$12:DU21)=1,SUM(DU$12:DU21)=1,SUM(DU$12:DU21)=2),0,IF($C22+$ED21&gt;($ED$11*DU$8),1,IF($C22+$D22+$E22+$F22+$ED21&gt;($ED$11*DU$8),2,IF($C22+$D22+$E22+$F22+$G22+$ED21&gt;($ED$11*DU$8),3,0))))</f>
        <v>0</v>
      </c>
      <c r="DV22" s="239">
        <f>IF(OR(SUMIF(DV$12:DV21,2,DV$12:DV21)=2,SUMIF(DV$12:DV21,1,DV$12:DV21)=1,SUM(DV$12:DV21)=1,SUM(DV$12:DV21)=2),0,IF($C22+$ED21&gt;($ED$11*DV$8),1,IF($C22+$D22+$E22+$F22+$ED21&gt;($ED$11*DV$8),2,IF($C22+$D22+$E22+$F22+$G22+$ED21&gt;($ED$11*DV$8),3,0))))</f>
        <v>0</v>
      </c>
      <c r="DW22" s="239">
        <f>IF(OR(SUMIF(DW$12:DW21,2,DW$12:DW21)=2,SUMIF(DW$12:DW21,1,DW$12:DW21)=1,SUM(DW$12:DW21)=1,SUM(DW$12:DW21)=2),0,IF($C22+$ED21&gt;($ED$11*DW$8),1,IF($C22+$D22+$E22+$F22+$ED21&gt;($ED$11*DW$8),2,IF($C22+$D22+$E22+$F22+$G22+$ED21&gt;($ED$11*DW$8),3,0))))</f>
        <v>0</v>
      </c>
      <c r="DX22" s="239">
        <f>IF(OR(SUMIF(DX$12:DX21,2,DX$12:DX21)=2,SUMIF(DX$12:DX21,1,DX$12:DX21)=1,SUM(DX$12:DX21)=1,SUM(DX$12:DX21)=2),0,IF($C22+$ED21&gt;($ED$11*DX$8),1,IF($C22+$D22+$E22+$F22+$ED21&gt;($ED$11*DX$8),2,IF($C22+$D22+$E22+$F22+$G22+$ED21&gt;($ED$11*DX$8),3,0))))</f>
        <v>0</v>
      </c>
      <c r="DY22" s="239">
        <f>IF(OR(SUMIF(DY$12:DY21,2,DY$12:DY21)=2,SUMIF(DY$12:DY21,1,DY$12:DY21)=1,SUM(DY$12:DY21)=1,SUM(DY$12:DY21)=2),0,IF($C22+$ED21&gt;($ED$11*DY$8),1,IF($C22+$D22+$E22+$F22+$ED21&gt;($ED$11*DY$8),2,IF($C22+$D22+$E22+$F22+$G22+$ED21&gt;($ED$11*DY$8),3,0))))</f>
        <v>0</v>
      </c>
      <c r="DZ22" s="239">
        <f>IF(OR(SUMIF(DZ$12:DZ21,2,DZ$12:DZ21)=2,SUMIF(DZ$12:DZ21,1,DZ$12:DZ21)=1,SUM(DZ$12:DZ21)=1,SUM(DZ$12:DZ21)=2),0,IF($C22+$ED21&gt;($ED$11*DZ$8),1,IF($C22+$D22+$E22+$F22+$ED21&gt;($ED$11*DZ$8),2,IF($C22+$D22+$E22+$F22+$G22+$ED21&gt;($ED$11*DZ$8),3,0))))</f>
        <v>0</v>
      </c>
      <c r="EA22" s="239">
        <f>IF(OR(SUMIF(EA$12:EA21,2,EA$12:EA21)=2,SUMIF(EA$12:EA21,1,EA$12:EA21)=1,SUM(EA$12:EA21)=1,SUM(EA$12:EA21)=2),0,IF($C22+$ED21&gt;($ED$11*EA$8),1,IF($C22+$D22+$E22+$F22+$ED21&gt;($ED$11*EA$8),2,IF($C22+$D22+$E22+$F22+$G22+$ED21&gt;($ED$11*EA$8),3,0))))</f>
        <v>0</v>
      </c>
      <c r="EB22" s="239">
        <f>IF(OR(SUMIF(EB$12:EB21,2,EB$12:EB21)=2,SUMIF(EB$12:EB21,1,EB$12:EB21)=1,SUM(EB$12:EB21)=1,SUM(EB$12:EB21)=2),0,IF($C22+$ED21&gt;($ED$11*EB$8),1,IF($C22+$D22+$E22+$F22+$ED21&gt;($ED$11*EB$8),2,IF($C22+$D22+$E22+$F22+$G22+$ED21&gt;($ED$11*EB$8),3,0))))</f>
        <v>0</v>
      </c>
      <c r="EC22" s="239">
        <f>IF(OR(SUMIF(EC$12:EC21,2,EC$12:EC21)=2,SUMIF(EC$12:EC21,1,EC$12:EC21)=1,SUM(EC$12:EC21)=1,SUM(EC$12:EC21)=2),0,IF($C22+$ED21&gt;($ED$11*EC$8),1,IF($C22+$D22+$E22+$F22+$ED21&gt;($ED$11*EC$8),2,IF($C22+$D22+$E22+$F22+$G22+$ED21&gt;($ED$11*EC$8),3,0))))</f>
        <v>0</v>
      </c>
      <c r="ED22" s="197">
        <f>SUM($C$12:$F22)</f>
        <v>0</v>
      </c>
    </row>
    <row r="23" spans="1:134" ht="14.1" customHeight="1">
      <c r="A23" s="236">
        <v>12</v>
      </c>
      <c r="B23" s="237"/>
      <c r="C23" s="237"/>
      <c r="D23" s="237"/>
      <c r="E23" s="237"/>
      <c r="F23" s="237"/>
      <c r="G23" s="237"/>
      <c r="H23" s="239">
        <f>IF(OR(SUMIF(H$12:H22,2,H$12:H22)=2,SUMIF(H$12:H22,1,H$12:H22)=1,SUM(H$12:H22)=1,SUM(H$12:H22)=2),0,IF($C23+$ED22&gt;($ED$11*H$8),1,IF($C23+$D23+$E23+$F23+$ED22&gt;($ED$11*H$8),2,IF($C23+$D23+$E23+$F23+$G23+$ED22&gt;($ED$11*H$8),3,0))))</f>
        <v>0</v>
      </c>
      <c r="I23" s="239">
        <f>IF(OR(SUMIF(I$12:I22,2,I$12:I22)=2,SUMIF(I$12:I22,1,I$12:I22)=1,SUM(I$12:I22)=1,SUM(I$12:I22)=2),0,IF($C23+$ED22&gt;($ED$11*I$8),1,IF($C23+$D23+$E23+$F23+$ED22&gt;($ED$11*I$8),2,IF($C23+$D23+$E23+$F23+$G23+$ED22&gt;($ED$11*I$8),3,0))))</f>
        <v>0</v>
      </c>
      <c r="J23" s="239">
        <f>IF(OR(SUMIF(J$12:J22,2,J$12:J22)=2,SUMIF(J$12:J22,1,J$12:J22)=1,SUM(J$12:J22)=1,SUM(J$12:J22)=2),0,IF($C23+$ED22&gt;($ED$11*J$8),1,IF($C23+$D23+$E23+$F23+$ED22&gt;($ED$11*J$8),2,IF($C23+$D23+$E23+$F23+$G23+$ED22&gt;($ED$11*J$8),3,0))))</f>
        <v>0</v>
      </c>
      <c r="K23" s="239">
        <f>IF(OR(SUMIF(K$12:K22,2,K$12:K22)=2,SUMIF(K$12:K22,1,K$12:K22)=1,SUM(K$12:K22)=1,SUM(K$12:K22)=2),0,IF($C23+$ED22&gt;($ED$11*K$8),1,IF($C23+$D23+$E23+$F23+$ED22&gt;($ED$11*K$8),2,IF($C23+$D23+$E23+$F23+$G23+$ED22&gt;($ED$11*K$8),3,0))))</f>
        <v>0</v>
      </c>
      <c r="L23" s="239">
        <f>IF(OR(SUMIF(L$12:L22,2,L$12:L22)=2,SUMIF(L$12:L22,1,L$12:L22)=1,SUM(L$12:L22)=1,SUM(L$12:L22)=2),0,IF($C23+$ED22&gt;($ED$11*L$8),1,IF($C23+$D23+$E23+$F23+$ED22&gt;($ED$11*L$8),2,IF($C23+$D23+$E23+$F23+$G23+$ED22&gt;($ED$11*L$8),3,0))))</f>
        <v>0</v>
      </c>
      <c r="M23" s="239">
        <f>IF(OR(SUMIF(M$12:M22,2,M$12:M22)=2,SUMIF(M$12:M22,1,M$12:M22)=1,SUM(M$12:M22)=1,SUM(M$12:M22)=2),0,IF($C23+$ED22&gt;($ED$11*M$8),1,IF($C23+$D23+$E23+$F23+$ED22&gt;($ED$11*M$8),2,IF($C23+$D23+$E23+$F23+$G23+$ED22&gt;($ED$11*M$8),3,0))))</f>
        <v>0</v>
      </c>
      <c r="N23" s="239">
        <f>IF(OR(SUMIF(N$12:N22,2,N$12:N22)=2,SUMIF(N$12:N22,1,N$12:N22)=1,SUM(N$12:N22)=1,SUM(N$12:N22)=2),0,IF($C23+$ED22&gt;($ED$11*N$8),1,IF($C23+$D23+$E23+$F23+$ED22&gt;($ED$11*N$8),2,IF($C23+$D23+$E23+$F23+$G23+$ED22&gt;($ED$11*N$8),3,0))))</f>
        <v>0</v>
      </c>
      <c r="O23" s="239">
        <f>IF(OR(SUMIF(O$12:O22,2,O$12:O22)=2,SUMIF(O$12:O22,1,O$12:O22)=1,SUM(O$12:O22)=1,SUM(O$12:O22)=2),0,IF($C23+$ED22&gt;($ED$11*O$8),1,IF($C23+$D23+$E23+$F23+$ED22&gt;($ED$11*O$8),2,IF($C23+$D23+$E23+$F23+$G23+$ED22&gt;($ED$11*O$8),3,0))))</f>
        <v>0</v>
      </c>
      <c r="P23" s="239">
        <f>IF(OR(SUMIF(P$12:P22,2,P$12:P22)=2,SUMIF(P$12:P22,1,P$12:P22)=1,SUM(P$12:P22)=1,SUM(P$12:P22)=2),0,IF($C23+$ED22&gt;($ED$11*P$8),1,IF($C23+$D23+$E23+$F23+$ED22&gt;($ED$11*P$8),2,IF($C23+$D23+$E23+$F23+$G23+$ED22&gt;($ED$11*P$8),3,0))))</f>
        <v>0</v>
      </c>
      <c r="Q23" s="239">
        <f>IF(OR(SUMIF(Q$12:Q22,2,Q$12:Q22)=2,SUMIF(Q$12:Q22,1,Q$12:Q22)=1,SUM(Q$12:Q22)=1,SUM(Q$12:Q22)=2),0,IF($C23+$ED22&gt;($ED$11*Q$8),1,IF($C23+$D23+$E23+$F23+$ED22&gt;($ED$11*Q$8),2,IF($C23+$D23+$E23+$F23+$G23+$ED22&gt;($ED$11*Q$8),3,0))))</f>
        <v>0</v>
      </c>
      <c r="R23" s="239">
        <f>IF(OR(SUMIF(R$12:R22,2,R$12:R22)=2,SUMIF(R$12:R22,1,R$12:R22)=1,SUM(R$12:R22)=1,SUM(R$12:R22)=2),0,IF($C23+$ED22&gt;($ED$11*R$8),1,IF($C23+$D23+$E23+$F23+$ED22&gt;($ED$11*R$8),2,IF($C23+$D23+$E23+$F23+$G23+$ED22&gt;($ED$11*R$8),3,0))))</f>
        <v>0</v>
      </c>
      <c r="S23" s="239">
        <f>IF(OR(SUMIF(S$12:S22,2,S$12:S22)=2,SUMIF(S$12:S22,1,S$12:S22)=1,SUM(S$12:S22)=1,SUM(S$12:S22)=2),0,IF($C23+$ED22&gt;($ED$11*S$8),1,IF($C23+$D23+$E23+$F23+$ED22&gt;($ED$11*S$8),2,IF($C23+$D23+$E23+$F23+$G23+$ED22&gt;($ED$11*S$8),3,0))))</f>
        <v>0</v>
      </c>
      <c r="T23" s="239">
        <f>IF(OR(SUMIF(T$12:T22,2,T$12:T22)=2,SUMIF(T$12:T22,1,T$12:T22)=1,SUM(T$12:T22)=1,SUM(T$12:T22)=2),0,IF($C23+$ED22&gt;($ED$11*T$8),1,IF($C23+$D23+$E23+$F23+$ED22&gt;($ED$11*T$8),2,IF($C23+$D23+$E23+$F23+$G23+$ED22&gt;($ED$11*T$8),3,0))))</f>
        <v>0</v>
      </c>
      <c r="U23" s="239">
        <f>IF(OR(SUMIF(U$12:U22,2,U$12:U22)=2,SUMIF(U$12:U22,1,U$12:U22)=1,SUM(U$12:U22)=1,SUM(U$12:U22)=2),0,IF($C23+$ED22&gt;($ED$11*U$8),1,IF($C23+$D23+$E23+$F23+$ED22&gt;($ED$11*U$8),2,IF($C23+$D23+$E23+$F23+$G23+$ED22&gt;($ED$11*U$8),3,0))))</f>
        <v>0</v>
      </c>
      <c r="V23" s="239">
        <f>IF(OR(SUMIF(V$12:V22,2,V$12:V22)=2,SUMIF(V$12:V22,1,V$12:V22)=1,SUM(V$12:V22)=1,SUM(V$12:V22)=2),0,IF($C23+$ED22&gt;($ED$11*V$8),1,IF($C23+$D23+$E23+$F23+$ED22&gt;($ED$11*V$8),2,IF($C23+$D23+$E23+$F23+$G23+$ED22&gt;($ED$11*V$8),3,0))))</f>
        <v>0</v>
      </c>
      <c r="W23" s="239">
        <f>IF(OR(SUMIF(W$12:W22,2,W$12:W22)=2,SUMIF(W$12:W22,1,W$12:W22)=1,SUM(W$12:W22)=1,SUM(W$12:W22)=2),0,IF($C23+$ED22&gt;($ED$11*W$8),1,IF($C23+$D23+$E23+$F23+$ED22&gt;($ED$11*W$8),2,IF($C23+$D23+$E23+$F23+$G23+$ED22&gt;($ED$11*W$8),3,0))))</f>
        <v>0</v>
      </c>
      <c r="X23" s="239">
        <f>IF(OR(SUMIF(X$12:X22,2,X$12:X22)=2,SUMIF(X$12:X22,1,X$12:X22)=1,SUM(X$12:X22)=1,SUM(X$12:X22)=2),0,IF($C23+$ED22&gt;($ED$11*X$8),1,IF($C23+$D23+$E23+$F23+$ED22&gt;($ED$11*X$8),2,IF($C23+$D23+$E23+$F23+$G23+$ED22&gt;($ED$11*X$8),3,0))))</f>
        <v>0</v>
      </c>
      <c r="Y23" s="239">
        <f>IF(OR(SUMIF(Y$12:Y22,2,Y$12:Y22)=2,SUMIF(Y$12:Y22,1,Y$12:Y22)=1,SUM(Y$12:Y22)=1,SUM(Y$12:Y22)=2),0,IF($C23+$ED22&gt;($ED$11*Y$8),1,IF($C23+$D23+$E23+$F23+$ED22&gt;($ED$11*Y$8),2,IF($C23+$D23+$E23+$F23+$G23+$ED22&gt;($ED$11*Y$8),3,0))))</f>
        <v>0</v>
      </c>
      <c r="Z23" s="239">
        <f>IF(OR(SUMIF(Z$12:Z22,2,Z$12:Z22)=2,SUMIF(Z$12:Z22,1,Z$12:Z22)=1,SUM(Z$12:Z22)=1,SUM(Z$12:Z22)=2),0,IF($C23+$ED22&gt;($ED$11*Z$8),1,IF($C23+$D23+$E23+$F23+$ED22&gt;($ED$11*Z$8),2,IF($C23+$D23+$E23+$F23+$G23+$ED22&gt;($ED$11*Z$8),3,0))))</f>
        <v>0</v>
      </c>
      <c r="AA23" s="239">
        <f>IF(OR(SUMIF(AA$12:AA22,2,AA$12:AA22)=2,SUMIF(AA$12:AA22,1,AA$12:AA22)=1,SUM(AA$12:AA22)=1,SUM(AA$12:AA22)=2),0,IF($C23+$ED22&gt;($ED$11*AA$8),1,IF($C23+$D23+$E23+$F23+$ED22&gt;($ED$11*AA$8),2,IF($C23+$D23+$E23+$F23+$G23+$ED22&gt;($ED$11*AA$8),3,0))))</f>
        <v>0</v>
      </c>
      <c r="AB23" s="239">
        <f>IF(OR(SUMIF(AB$12:AB22,2,AB$12:AB22)=2,SUMIF(AB$12:AB22,1,AB$12:AB22)=1,SUM(AB$12:AB22)=1,SUM(AB$12:AB22)=2),0,IF($C23+$ED22&gt;($ED$11*AB$8),1,IF($C23+$D23+$E23+$F23+$ED22&gt;($ED$11*AB$8),2,IF($C23+$D23+$E23+$F23+$G23+$ED22&gt;($ED$11*AB$8),3,0))))</f>
        <v>0</v>
      </c>
      <c r="AC23" s="239">
        <f>IF(OR(SUMIF(AC$12:AC22,2,AC$12:AC22)=2,SUMIF(AC$12:AC22,1,AC$12:AC22)=1,SUM(AC$12:AC22)=1,SUM(AC$12:AC22)=2),0,IF($C23+$ED22&gt;($ED$11*AC$8),1,IF($C23+$D23+$E23+$F23+$ED22&gt;($ED$11*AC$8),2,IF($C23+$D23+$E23+$F23+$G23+$ED22&gt;($ED$11*AC$8),3,0))))</f>
        <v>0</v>
      </c>
      <c r="AD23" s="239">
        <f>IF(OR(SUMIF(AD$12:AD22,2,AD$12:AD22)=2,SUMIF(AD$12:AD22,1,AD$12:AD22)=1,SUM(AD$12:AD22)=1,SUM(AD$12:AD22)=2),0,IF($C23+$ED22&gt;($ED$11*AD$8),1,IF($C23+$D23+$E23+$F23+$ED22&gt;($ED$11*AD$8),2,IF($C23+$D23+$E23+$F23+$G23+$ED22&gt;($ED$11*AD$8),3,0))))</f>
        <v>0</v>
      </c>
      <c r="AE23" s="239">
        <f>IF(OR(SUMIF(AE$12:AE22,2,AE$12:AE22)=2,SUMIF(AE$12:AE22,1,AE$12:AE22)=1,SUM(AE$12:AE22)=1,SUM(AE$12:AE22)=2),0,IF($C23+$ED22&gt;($ED$11*AE$8),1,IF($C23+$D23+$E23+$F23+$ED22&gt;($ED$11*AE$8),2,IF($C23+$D23+$E23+$F23+$G23+$ED22&gt;($ED$11*AE$8),3,0))))</f>
        <v>0</v>
      </c>
      <c r="AF23" s="239">
        <f>IF(OR(SUMIF(AF$12:AF22,2,AF$12:AF22)=2,SUMIF(AF$12:AF22,1,AF$12:AF22)=1,SUM(AF$12:AF22)=1,SUM(AF$12:AF22)=2),0,IF($C23+$ED22&gt;($ED$11*AF$8),1,IF($C23+$D23+$E23+$F23+$ED22&gt;($ED$11*AF$8),2,IF($C23+$D23+$E23+$F23+$G23+$ED22&gt;($ED$11*AF$8),3,0))))</f>
        <v>0</v>
      </c>
      <c r="AG23" s="239">
        <f>IF(OR(SUMIF(AG$12:AG22,2,AG$12:AG22)=2,SUMIF(AG$12:AG22,1,AG$12:AG22)=1,SUM(AG$12:AG22)=1,SUM(AG$12:AG22)=2),0,IF($C23+$ED22&gt;($ED$11*AG$8),1,IF($C23+$D23+$E23+$F23+$ED22&gt;($ED$11*AG$8),2,IF($C23+$D23+$E23+$F23+$G23+$ED22&gt;($ED$11*AG$8),3,0))))</f>
        <v>0</v>
      </c>
      <c r="AH23" s="239">
        <f>IF(OR(SUMIF(AH$12:AH22,2,AH$12:AH22)=2,SUMIF(AH$12:AH22,1,AH$12:AH22)=1,SUM(AH$12:AH22)=1,SUM(AH$12:AH22)=2),0,IF($C23+$ED22&gt;($ED$11*AH$8),1,IF($C23+$D23+$E23+$F23+$ED22&gt;($ED$11*AH$8),2,IF($C23+$D23+$E23+$F23+$G23+$ED22&gt;($ED$11*AH$8),3,0))))</f>
        <v>0</v>
      </c>
      <c r="AI23" s="239">
        <f>IF(OR(SUMIF(AI$12:AI22,2,AI$12:AI22)=2,SUMIF(AI$12:AI22,1,AI$12:AI22)=1,SUM(AI$12:AI22)=1,SUM(AI$12:AI22)=2),0,IF($C23+$ED22&gt;($ED$11*AI$8),1,IF($C23+$D23+$E23+$F23+$ED22&gt;($ED$11*AI$8),2,IF($C23+$D23+$E23+$F23+$G23+$ED22&gt;($ED$11*AI$8),3,0))))</f>
        <v>0</v>
      </c>
      <c r="AJ23" s="239">
        <f>IF(OR(SUMIF(AJ$12:AJ22,2,AJ$12:AJ22)=2,SUMIF(AJ$12:AJ22,1,AJ$12:AJ22)=1,SUM(AJ$12:AJ22)=1,SUM(AJ$12:AJ22)=2),0,IF($C23+$ED22&gt;($ED$11*AJ$8),1,IF($C23+$D23+$E23+$F23+$ED22&gt;($ED$11*AJ$8),2,IF($C23+$D23+$E23+$F23+$G23+$ED22&gt;($ED$11*AJ$8),3,0))))</f>
        <v>0</v>
      </c>
      <c r="AK23" s="239">
        <f>IF(OR(SUMIF(AK$12:AK22,2,AK$12:AK22)=2,SUMIF(AK$12:AK22,1,AK$12:AK22)=1,SUM(AK$12:AK22)=1,SUM(AK$12:AK22)=2),0,IF($C23+$ED22&gt;($ED$11*AK$8),1,IF($C23+$D23+$E23+$F23+$ED22&gt;($ED$11*AK$8),2,IF($C23+$D23+$E23+$F23+$G23+$ED22&gt;($ED$11*AK$8),3,0))))</f>
        <v>0</v>
      </c>
      <c r="AL23" s="239">
        <f>IF(OR(SUMIF(AL$12:AL22,2,AL$12:AL22)=2,SUMIF(AL$12:AL22,1,AL$12:AL22)=1,SUM(AL$12:AL22)=1,SUM(AL$12:AL22)=2),0,IF($C23+$ED22&gt;($ED$11*AL$8),1,IF($C23+$D23+$E23+$F23+$ED22&gt;($ED$11*AL$8),2,IF($C23+$D23+$E23+$F23+$G23+$ED22&gt;($ED$11*AL$8),3,0))))</f>
        <v>0</v>
      </c>
      <c r="AM23" s="239">
        <f>IF(OR(SUMIF(AM$12:AM22,2,AM$12:AM22)=2,SUMIF(AM$12:AM22,1,AM$12:AM22)=1,SUM(AM$12:AM22)=1,SUM(AM$12:AM22)=2),0,IF($C23+$ED22&gt;($ED$11*AM$8),1,IF($C23+$D23+$E23+$F23+$ED22&gt;($ED$11*AM$8),2,IF($C23+$D23+$E23+$F23+$G23+$ED22&gt;($ED$11*AM$8),3,0))))</f>
        <v>0</v>
      </c>
      <c r="AN23" s="239">
        <f>IF(OR(SUMIF(AN$12:AN22,2,AN$12:AN22)=2,SUMIF(AN$12:AN22,1,AN$12:AN22)=1,SUM(AN$12:AN22)=1,SUM(AN$12:AN22)=2),0,IF($C23+$ED22&gt;($ED$11*AN$8),1,IF($C23+$D23+$E23+$F23+$ED22&gt;($ED$11*AN$8),2,IF($C23+$D23+$E23+$F23+$G23+$ED22&gt;($ED$11*AN$8),3,0))))</f>
        <v>0</v>
      </c>
      <c r="AO23" s="239">
        <f>IF(OR(SUMIF(AO$12:AO22,2,AO$12:AO22)=2,SUMIF(AO$12:AO22,1,AO$12:AO22)=1,SUM(AO$12:AO22)=1,SUM(AO$12:AO22)=2),0,IF($C23+$ED22&gt;($ED$11*AO$8),1,IF($C23+$D23+$E23+$F23+$ED22&gt;($ED$11*AO$8),2,IF($C23+$D23+$E23+$F23+$G23+$ED22&gt;($ED$11*AO$8),3,0))))</f>
        <v>0</v>
      </c>
      <c r="AP23" s="239">
        <f>IF(OR(SUMIF(AP$12:AP22,2,AP$12:AP22)=2,SUMIF(AP$12:AP22,1,AP$12:AP22)=1,SUM(AP$12:AP22)=1,SUM(AP$12:AP22)=2),0,IF($C23+$ED22&gt;($ED$11*AP$8),1,IF($C23+$D23+$E23+$F23+$ED22&gt;($ED$11*AP$8),2,IF($C23+$D23+$E23+$F23+$G23+$ED22&gt;($ED$11*AP$8),3,0))))</f>
        <v>0</v>
      </c>
      <c r="AQ23" s="239">
        <f>IF(OR(SUMIF(AQ$12:AQ22,2,AQ$12:AQ22)=2,SUMIF(AQ$12:AQ22,1,AQ$12:AQ22)=1,SUM(AQ$12:AQ22)=1,SUM(AQ$12:AQ22)=2),0,IF($C23+$ED22&gt;($ED$11*AQ$8),1,IF($C23+$D23+$E23+$F23+$ED22&gt;($ED$11*AQ$8),2,IF($C23+$D23+$E23+$F23+$G23+$ED22&gt;($ED$11*AQ$8),3,0))))</f>
        <v>0</v>
      </c>
      <c r="AR23" s="239">
        <f>IF(OR(SUMIF(AR$12:AR22,2,AR$12:AR22)=2,SUMIF(AR$12:AR22,1,AR$12:AR22)=1,SUM(AR$12:AR22)=1,SUM(AR$12:AR22)=2),0,IF($C23+$ED22&gt;($ED$11*AR$8),1,IF($C23+$D23+$E23+$F23+$ED22&gt;($ED$11*AR$8),2,IF($C23+$D23+$E23+$F23+$G23+$ED22&gt;($ED$11*AR$8),3,0))))</f>
        <v>0</v>
      </c>
      <c r="AS23" s="239">
        <f>IF(OR(SUMIF(AS$12:AS22,2,AS$12:AS22)=2,SUMIF(AS$12:AS22,1,AS$12:AS22)=1,SUM(AS$12:AS22)=1,SUM(AS$12:AS22)=2),0,IF($C23+$ED22&gt;($ED$11*AS$8),1,IF($C23+$D23+$E23+$F23+$ED22&gt;($ED$11*AS$8),2,IF($C23+$D23+$E23+$F23+$G23+$ED22&gt;($ED$11*AS$8),3,0))))</f>
        <v>0</v>
      </c>
      <c r="AT23" s="239">
        <f>IF(OR(SUMIF(AT$12:AT22,2,AT$12:AT22)=2,SUMIF(AT$12:AT22,1,AT$12:AT22)=1,SUM(AT$12:AT22)=1,SUM(AT$12:AT22)=2),0,IF($C23+$ED22&gt;($ED$11*AT$8),1,IF($C23+$D23+$E23+$F23+$ED22&gt;($ED$11*AT$8),2,IF($C23+$D23+$E23+$F23+$G23+$ED22&gt;($ED$11*AT$8),3,0))))</f>
        <v>0</v>
      </c>
      <c r="AU23" s="239">
        <f>IF(OR(SUMIF(AU$12:AU22,2,AU$12:AU22)=2,SUMIF(AU$12:AU22,1,AU$12:AU22)=1,SUM(AU$12:AU22)=1,SUM(AU$12:AU22)=2),0,IF($C23+$ED22&gt;($ED$11*AU$8),1,IF($C23+$D23+$E23+$F23+$ED22&gt;($ED$11*AU$8),2,IF($C23+$D23+$E23+$F23+$G23+$ED22&gt;($ED$11*AU$8),3,0))))</f>
        <v>0</v>
      </c>
      <c r="AV23" s="239">
        <f>IF(OR(SUMIF(AV$12:AV22,2,AV$12:AV22)=2,SUMIF(AV$12:AV22,1,AV$12:AV22)=1,SUM(AV$12:AV22)=1,SUM(AV$12:AV22)=2),0,IF($C23+$ED22&gt;($ED$11*AV$8),1,IF($C23+$D23+$E23+$F23+$ED22&gt;($ED$11*AV$8),2,IF($C23+$D23+$E23+$F23+$G23+$ED22&gt;($ED$11*AV$8),3,0))))</f>
        <v>0</v>
      </c>
      <c r="AW23" s="239">
        <f>IF(OR(SUMIF(AW$12:AW22,2,AW$12:AW22)=2,SUMIF(AW$12:AW22,1,AW$12:AW22)=1,SUM(AW$12:AW22)=1,SUM(AW$12:AW22)=2),0,IF($C23+$ED22&gt;($ED$11*AW$8),1,IF($C23+$D23+$E23+$F23+$ED22&gt;($ED$11*AW$8),2,IF($C23+$D23+$E23+$F23+$G23+$ED22&gt;($ED$11*AW$8),3,0))))</f>
        <v>0</v>
      </c>
      <c r="AX23" s="239">
        <f>IF(OR(SUMIF(AX$12:AX22,2,AX$12:AX22)=2,SUMIF(AX$12:AX22,1,AX$12:AX22)=1,SUM(AX$12:AX22)=1,SUM(AX$12:AX22)=2),0,IF($C23+$ED22&gt;($ED$11*AX$8),1,IF($C23+$D23+$E23+$F23+$ED22&gt;($ED$11*AX$8),2,IF($C23+$D23+$E23+$F23+$G23+$ED22&gt;($ED$11*AX$8),3,0))))</f>
        <v>0</v>
      </c>
      <c r="AY23" s="239">
        <f>IF(OR(SUMIF(AY$12:AY22,2,AY$12:AY22)=2,SUMIF(AY$12:AY22,1,AY$12:AY22)=1,SUM(AY$12:AY22)=1,SUM(AY$12:AY22)=2),0,IF($C23+$ED22&gt;($ED$11*AY$8),1,IF($C23+$D23+$E23+$F23+$ED22&gt;($ED$11*AY$8),2,IF($C23+$D23+$E23+$F23+$G23+$ED22&gt;($ED$11*AY$8),3,0))))</f>
        <v>0</v>
      </c>
      <c r="AZ23" s="239">
        <f>IF(OR(SUMIF(AZ$12:AZ22,2,AZ$12:AZ22)=2,SUMIF(AZ$12:AZ22,1,AZ$12:AZ22)=1,SUM(AZ$12:AZ22)=1,SUM(AZ$12:AZ22)=2),0,IF($C23+$ED22&gt;($ED$11*AZ$8),1,IF($C23+$D23+$E23+$F23+$ED22&gt;($ED$11*AZ$8),2,IF($C23+$D23+$E23+$F23+$G23+$ED22&gt;($ED$11*AZ$8),3,0))))</f>
        <v>0</v>
      </c>
      <c r="BA23" s="239">
        <f>IF(OR(SUMIF(BA$12:BA22,2,BA$12:BA22)=2,SUMIF(BA$12:BA22,1,BA$12:BA22)=1,SUM(BA$12:BA22)=1,SUM(BA$12:BA22)=2),0,IF($C23+$ED22&gt;($ED$11*BA$8),1,IF($C23+$D23+$E23+$F23+$ED22&gt;($ED$11*BA$8),2,IF($C23+$D23+$E23+$F23+$G23+$ED22&gt;($ED$11*BA$8),3,0))))</f>
        <v>0</v>
      </c>
      <c r="BB23" s="239">
        <f>IF(OR(SUMIF(BB$12:BB22,2,BB$12:BB22)=2,SUMIF(BB$12:BB22,1,BB$12:BB22)=1,SUM(BB$12:BB22)=1,SUM(BB$12:BB22)=2),0,IF($C23+$ED22&gt;($ED$11*BB$8),1,IF($C23+$D23+$E23+$F23+$ED22&gt;($ED$11*BB$8),2,IF($C23+$D23+$E23+$F23+$G23+$ED22&gt;($ED$11*BB$8),3,0))))</f>
        <v>0</v>
      </c>
      <c r="BC23" s="239">
        <f>IF(OR(SUMIF(BC$12:BC22,2,BC$12:BC22)=2,SUMIF(BC$12:BC22,1,BC$12:BC22)=1,SUM(BC$12:BC22)=1,SUM(BC$12:BC22)=2),0,IF($C23+$ED22&gt;($ED$11*BC$8),1,IF($C23+$D23+$E23+$F23+$ED22&gt;($ED$11*BC$8),2,IF($C23+$D23+$E23+$F23+$G23+$ED22&gt;($ED$11*BC$8),3,0))))</f>
        <v>0</v>
      </c>
      <c r="BD23" s="239">
        <f>IF(OR(SUMIF(BD$12:BD22,2,BD$12:BD22)=2,SUMIF(BD$12:BD22,1,BD$12:BD22)=1,SUM(BD$12:BD22)=1,SUM(BD$12:BD22)=2),0,IF($C23+$ED22&gt;($ED$11*BD$8),1,IF($C23+$D23+$E23+$F23+$ED22&gt;($ED$11*BD$8),2,IF($C23+$D23+$E23+$F23+$G23+$ED22&gt;($ED$11*BD$8),3,0))))</f>
        <v>0</v>
      </c>
      <c r="BE23" s="239">
        <f>IF(OR(SUMIF(BE$12:BE22,2,BE$12:BE22)=2,SUMIF(BE$12:BE22,1,BE$12:BE22)=1,SUM(BE$12:BE22)=1,SUM(BE$12:BE22)=2),0,IF($C23+$ED22&gt;($ED$11*BE$8),1,IF($C23+$D23+$E23+$F23+$ED22&gt;($ED$11*BE$8),2,IF($C23+$D23+$E23+$F23+$G23+$ED22&gt;($ED$11*BE$8),3,0))))</f>
        <v>0</v>
      </c>
      <c r="BF23" s="239">
        <f>IF(OR(SUMIF(BF$12:BF22,2,BF$12:BF22)=2,SUMIF(BF$12:BF22,1,BF$12:BF22)=1,SUM(BF$12:BF22)=1,SUM(BF$12:BF22)=2),0,IF($C23+$ED22&gt;($ED$11*BF$8),1,IF($C23+$D23+$E23+$F23+$ED22&gt;($ED$11*BF$8),2,IF($C23+$D23+$E23+$F23+$G23+$ED22&gt;($ED$11*BF$8),3,0))))</f>
        <v>0</v>
      </c>
      <c r="BG23" s="239">
        <f>IF(OR(SUMIF(BG$12:BG22,2,BG$12:BG22)=2,SUMIF(BG$12:BG22,1,BG$12:BG22)=1,SUM(BG$12:BG22)=1,SUM(BG$12:BG22)=2),0,IF($C23+$ED22&gt;($ED$11*BG$8),1,IF($C23+$D23+$E23+$F23+$ED22&gt;($ED$11*BG$8),2,IF($C23+$D23+$E23+$F23+$G23+$ED22&gt;($ED$11*BG$8),3,0))))</f>
        <v>0</v>
      </c>
      <c r="BH23" s="239">
        <f>IF(OR(SUMIF(BH$12:BH22,2,BH$12:BH22)=2,SUMIF(BH$12:BH22,1,BH$12:BH22)=1,SUM(BH$12:BH22)=1,SUM(BH$12:BH22)=2),0,IF($C23+$ED22&gt;($ED$11*BH$8),1,IF($C23+$D23+$E23+$F23+$ED22&gt;($ED$11*BH$8),2,IF($C23+$D23+$E23+$F23+$G23+$ED22&gt;($ED$11*BH$8),3,0))))</f>
        <v>0</v>
      </c>
      <c r="BI23" s="239">
        <f>IF(OR(SUMIF(BI$12:BI22,2,BI$12:BI22)=2,SUMIF(BI$12:BI22,1,BI$12:BI22)=1,SUM(BI$12:BI22)=1,SUM(BI$12:BI22)=2),0,IF($C23+$ED22&gt;($ED$11*BI$8),1,IF($C23+$D23+$E23+$F23+$ED22&gt;($ED$11*BI$8),2,IF($C23+$D23+$E23+$F23+$G23+$ED22&gt;($ED$11*BI$8),3,0))))</f>
        <v>0</v>
      </c>
      <c r="BJ23" s="239">
        <f>IF(OR(SUMIF(BJ$12:BJ22,2,BJ$12:BJ22)=2,SUMIF(BJ$12:BJ22,1,BJ$12:BJ22)=1,SUM(BJ$12:BJ22)=1,SUM(BJ$12:BJ22)=2),0,IF($C23+$ED22&gt;($ED$11*BJ$8),1,IF($C23+$D23+$E23+$F23+$ED22&gt;($ED$11*BJ$8),2,IF($C23+$D23+$E23+$F23+$G23+$ED22&gt;($ED$11*BJ$8),3,0))))</f>
        <v>0</v>
      </c>
      <c r="BK23" s="239">
        <f>IF(OR(SUMIF(BK$12:BK22,2,BK$12:BK22)=2,SUMIF(BK$12:BK22,1,BK$12:BK22)=1,SUM(BK$12:BK22)=1,SUM(BK$12:BK22)=2),0,IF($C23+$ED22&gt;($ED$11*BK$8),1,IF($C23+$D23+$E23+$F23+$ED22&gt;($ED$11*BK$8),2,IF($C23+$D23+$E23+$F23+$G23+$ED22&gt;($ED$11*BK$8),3,0))))</f>
        <v>0</v>
      </c>
      <c r="BL23" s="239">
        <f>IF(OR(SUMIF(BL$12:BL22,2,BL$12:BL22)=2,SUMIF(BL$12:BL22,1,BL$12:BL22)=1,SUM(BL$12:BL22)=1,SUM(BL$12:BL22)=2),0,IF($C23+$ED22&gt;($ED$11*BL$8),1,IF($C23+$D23+$E23+$F23+$ED22&gt;($ED$11*BL$8),2,IF($C23+$D23+$E23+$F23+$G23+$ED22&gt;($ED$11*BL$8),3,0))))</f>
        <v>0</v>
      </c>
      <c r="BM23" s="239">
        <f>IF(OR(SUMIF(BM$12:BM22,2,BM$12:BM22)=2,SUMIF(BM$12:BM22,1,BM$12:BM22)=1,SUM(BM$12:BM22)=1,SUM(BM$12:BM22)=2),0,IF($C23+$ED22&gt;($ED$11*BM$8),1,IF($C23+$D23+$E23+$F23+$ED22&gt;($ED$11*BM$8),2,IF($C23+$D23+$E23+$F23+$G23+$ED22&gt;($ED$11*BM$8),3,0))))</f>
        <v>0</v>
      </c>
      <c r="BN23" s="239">
        <f>IF(OR(SUMIF(BN$12:BN22,2,BN$12:BN22)=2,SUMIF(BN$12:BN22,1,BN$12:BN22)=1,SUM(BN$12:BN22)=1,SUM(BN$12:BN22)=2),0,IF($C23+$ED22&gt;($ED$11*BN$8),1,IF($C23+$D23+$E23+$F23+$ED22&gt;($ED$11*BN$8),2,IF($C23+$D23+$E23+$F23+$G23+$ED22&gt;($ED$11*BN$8),3,0))))</f>
        <v>0</v>
      </c>
      <c r="BO23" s="239">
        <f>IF(OR(SUMIF(BO$12:BO22,2,BO$12:BO22)=2,SUMIF(BO$12:BO22,1,BO$12:BO22)=1,SUM(BO$12:BO22)=1,SUM(BO$12:BO22)=2),0,IF($C23+$ED22&gt;($ED$11*BO$8),1,IF($C23+$D23+$E23+$F23+$ED22&gt;($ED$11*BO$8),2,IF($C23+$D23+$E23+$F23+$G23+$ED22&gt;($ED$11*BO$8),3,0))))</f>
        <v>0</v>
      </c>
      <c r="BP23" s="239">
        <f>IF(OR(SUMIF(BP$12:BP22,2,BP$12:BP22)=2,SUMIF(BP$12:BP22,1,BP$12:BP22)=1,SUM(BP$12:BP22)=1,SUM(BP$12:BP22)=2),0,IF($C23+$ED22&gt;($ED$11*BP$8),1,IF($C23+$D23+$E23+$F23+$ED22&gt;($ED$11*BP$8),2,IF($C23+$D23+$E23+$F23+$G23+$ED22&gt;($ED$11*BP$8),3,0))))</f>
        <v>0</v>
      </c>
      <c r="BQ23" s="239">
        <f>IF(OR(SUMIF(BQ$12:BQ22,2,BQ$12:BQ22)=2,SUMIF(BQ$12:BQ22,1,BQ$12:BQ22)=1,SUM(BQ$12:BQ22)=1,SUM(BQ$12:BQ22)=2),0,IF($C23+$ED22&gt;($ED$11*BQ$8),1,IF($C23+$D23+$E23+$F23+$ED22&gt;($ED$11*BQ$8),2,IF($C23+$D23+$E23+$F23+$G23+$ED22&gt;($ED$11*BQ$8),3,0))))</f>
        <v>0</v>
      </c>
      <c r="BR23" s="239">
        <f>IF(OR(SUMIF(BR$12:BR22,2,BR$12:BR22)=2,SUMIF(BR$12:BR22,1,BR$12:BR22)=1,SUM(BR$12:BR22)=1,SUM(BR$12:BR22)=2),0,IF($C23+$ED22&gt;($ED$11*BR$8),1,IF($C23+$D23+$E23+$F23+$ED22&gt;($ED$11*BR$8),2,IF($C23+$D23+$E23+$F23+$G23+$ED22&gt;($ED$11*BR$8),3,0))))</f>
        <v>0</v>
      </c>
      <c r="BS23" s="239">
        <f>IF(OR(SUMIF(BS$12:BS22,2,BS$12:BS22)=2,SUMIF(BS$12:BS22,1,BS$12:BS22)=1,SUM(BS$12:BS22)=1,SUM(BS$12:BS22)=2),0,IF($C23+$ED22&gt;($ED$11*BS$8),1,IF($C23+$D23+$E23+$F23+$ED22&gt;($ED$11*BS$8),2,IF($C23+$D23+$E23+$F23+$G23+$ED22&gt;($ED$11*BS$8),3,0))))</f>
        <v>0</v>
      </c>
      <c r="BT23" s="239">
        <f>IF(OR(SUMIF(BT$12:BT22,2,BT$12:BT22)=2,SUMIF(BT$12:BT22,1,BT$12:BT22)=1,SUM(BT$12:BT22)=1,SUM(BT$12:BT22)=2),0,IF($C23+$ED22&gt;($ED$11*BT$8),1,IF($C23+$D23+$E23+$F23+$ED22&gt;($ED$11*BT$8),2,IF($C23+$D23+$E23+$F23+$G23+$ED22&gt;($ED$11*BT$8),3,0))))</f>
        <v>0</v>
      </c>
      <c r="BU23" s="239">
        <f>IF(OR(SUMIF(BU$12:BU22,2,BU$12:BU22)=2,SUMIF(BU$12:BU22,1,BU$12:BU22)=1,SUM(BU$12:BU22)=1,SUM(BU$12:BU22)=2),0,IF($C23+$ED22&gt;($ED$11*BU$8),1,IF($C23+$D23+$E23+$F23+$ED22&gt;($ED$11*BU$8),2,IF($C23+$D23+$E23+$F23+$G23+$ED22&gt;($ED$11*BU$8),3,0))))</f>
        <v>0</v>
      </c>
      <c r="BV23" s="239">
        <f>IF(OR(SUMIF(BV$12:BV22,2,BV$12:BV22)=2,SUMIF(BV$12:BV22,1,BV$12:BV22)=1,SUM(BV$12:BV22)=1,SUM(BV$12:BV22)=2),0,IF($C23+$ED22&gt;($ED$11*BV$8),1,IF($C23+$D23+$E23+$F23+$ED22&gt;($ED$11*BV$8),2,IF($C23+$D23+$E23+$F23+$G23+$ED22&gt;($ED$11*BV$8),3,0))))</f>
        <v>0</v>
      </c>
      <c r="BW23" s="239">
        <f>IF(OR(SUMIF(BW$12:BW22,2,BW$12:BW22)=2,SUMIF(BW$12:BW22,1,BW$12:BW22)=1,SUM(BW$12:BW22)=1,SUM(BW$12:BW22)=2),0,IF($C23+$ED22&gt;($ED$11*BW$8),1,IF($C23+$D23+$E23+$F23+$ED22&gt;($ED$11*BW$8),2,IF($C23+$D23+$E23+$F23+$G23+$ED22&gt;($ED$11*BW$8),3,0))))</f>
        <v>0</v>
      </c>
      <c r="BX23" s="239">
        <f>IF(OR(SUMIF(BX$12:BX22,2,BX$12:BX22)=2,SUMIF(BX$12:BX22,1,BX$12:BX22)=1,SUM(BX$12:BX22)=1,SUM(BX$12:BX22)=2),0,IF($C23+$ED22&gt;($ED$11*BX$8),1,IF($C23+$D23+$E23+$F23+$ED22&gt;($ED$11*BX$8),2,IF($C23+$D23+$E23+$F23+$G23+$ED22&gt;($ED$11*BX$8),3,0))))</f>
        <v>0</v>
      </c>
      <c r="BY23" s="239">
        <f>IF(OR(SUMIF(BY$12:BY22,2,BY$12:BY22)=2,SUMIF(BY$12:BY22,1,BY$12:BY22)=1,SUM(BY$12:BY22)=1,SUM(BY$12:BY22)=2),0,IF($C23+$ED22&gt;($ED$11*BY$8),1,IF($C23+$D23+$E23+$F23+$ED22&gt;($ED$11*BY$8),2,IF($C23+$D23+$E23+$F23+$G23+$ED22&gt;($ED$11*BY$8),3,0))))</f>
        <v>0</v>
      </c>
      <c r="BZ23" s="239">
        <f>IF(OR(SUMIF(BZ$12:BZ22,2,BZ$12:BZ22)=2,SUMIF(BZ$12:BZ22,1,BZ$12:BZ22)=1,SUM(BZ$12:BZ22)=1,SUM(BZ$12:BZ22)=2),0,IF($C23+$ED22&gt;($ED$11*BZ$8),1,IF($C23+$D23+$E23+$F23+$ED22&gt;($ED$11*BZ$8),2,IF($C23+$D23+$E23+$F23+$G23+$ED22&gt;($ED$11*BZ$8),3,0))))</f>
        <v>0</v>
      </c>
      <c r="CA23" s="239">
        <f>IF(OR(SUMIF(CA$12:CA22,2,CA$12:CA22)=2,SUMIF(CA$12:CA22,1,CA$12:CA22)=1,SUM(CA$12:CA22)=1,SUM(CA$12:CA22)=2),0,IF($C23+$ED22&gt;($ED$11*CA$8),1,IF($C23+$D23+$E23+$F23+$ED22&gt;($ED$11*CA$8),2,IF($C23+$D23+$E23+$F23+$G23+$ED22&gt;($ED$11*CA$8),3,0))))</f>
        <v>0</v>
      </c>
      <c r="CB23" s="239">
        <f>IF(OR(SUMIF(CB$12:CB22,2,CB$12:CB22)=2,SUMIF(CB$12:CB22,1,CB$12:CB22)=1,SUM(CB$12:CB22)=1,SUM(CB$12:CB22)=2),0,IF($C23+$ED22&gt;($ED$11*CB$8),1,IF($C23+$D23+$E23+$F23+$ED22&gt;($ED$11*CB$8),2,IF($C23+$D23+$E23+$F23+$G23+$ED22&gt;($ED$11*CB$8),3,0))))</f>
        <v>0</v>
      </c>
      <c r="CC23" s="239">
        <f>IF(OR(SUMIF(CC$12:CC22,2,CC$12:CC22)=2,SUMIF(CC$12:CC22,1,CC$12:CC22)=1,SUM(CC$12:CC22)=1,SUM(CC$12:CC22)=2),0,IF($C23+$ED22&gt;($ED$11*CC$8),1,IF($C23+$D23+$E23+$F23+$ED22&gt;($ED$11*CC$8),2,IF($C23+$D23+$E23+$F23+$G23+$ED22&gt;($ED$11*CC$8),3,0))))</f>
        <v>0</v>
      </c>
      <c r="CD23" s="239">
        <f>IF(OR(SUMIF(CD$12:CD22,2,CD$12:CD22)=2,SUMIF(CD$12:CD22,1,CD$12:CD22)=1,SUM(CD$12:CD22)=1,SUM(CD$12:CD22)=2),0,IF($C23+$ED22&gt;($ED$11*CD$8),1,IF($C23+$D23+$E23+$F23+$ED22&gt;($ED$11*CD$8),2,IF($C23+$D23+$E23+$F23+$G23+$ED22&gt;($ED$11*CD$8),3,0))))</f>
        <v>0</v>
      </c>
      <c r="CE23" s="239">
        <f>IF(OR(SUMIF(CE$12:CE22,2,CE$12:CE22)=2,SUMIF(CE$12:CE22,1,CE$12:CE22)=1,SUM(CE$12:CE22)=1,SUM(CE$12:CE22)=2),0,IF($C23+$ED22&gt;($ED$11*CE$8),1,IF($C23+$D23+$E23+$F23+$ED22&gt;($ED$11*CE$8),2,IF($C23+$D23+$E23+$F23+$G23+$ED22&gt;($ED$11*CE$8),3,0))))</f>
        <v>0</v>
      </c>
      <c r="CF23" s="239">
        <f>IF(OR(SUMIF(CF$12:CF22,2,CF$12:CF22)=2,SUMIF(CF$12:CF22,1,CF$12:CF22)=1,SUM(CF$12:CF22)=1,SUM(CF$12:CF22)=2),0,IF($C23+$ED22&gt;($ED$11*CF$8),1,IF($C23+$D23+$E23+$F23+$ED22&gt;($ED$11*CF$8),2,IF($C23+$D23+$E23+$F23+$G23+$ED22&gt;($ED$11*CF$8),3,0))))</f>
        <v>0</v>
      </c>
      <c r="CG23" s="239">
        <f>IF(OR(SUMIF(CG$12:CG22,2,CG$12:CG22)=2,SUMIF(CG$12:CG22,1,CG$12:CG22)=1,SUM(CG$12:CG22)=1,SUM(CG$12:CG22)=2),0,IF($C23+$ED22&gt;($ED$11*CG$8),1,IF($C23+$D23+$E23+$F23+$ED22&gt;($ED$11*CG$8),2,IF($C23+$D23+$E23+$F23+$G23+$ED22&gt;($ED$11*CG$8),3,0))))</f>
        <v>0</v>
      </c>
      <c r="CH23" s="239">
        <f>IF(OR(SUMIF(CH$12:CH22,2,CH$12:CH22)=2,SUMIF(CH$12:CH22,1,CH$12:CH22)=1,SUM(CH$12:CH22)=1,SUM(CH$12:CH22)=2),0,IF($C23+$ED22&gt;($ED$11*CH$8),1,IF($C23+$D23+$E23+$F23+$ED22&gt;($ED$11*CH$8),2,IF($C23+$D23+$E23+$F23+$G23+$ED22&gt;($ED$11*CH$8),3,0))))</f>
        <v>0</v>
      </c>
      <c r="CI23" s="239">
        <f>IF(OR(SUMIF(CI$12:CI22,2,CI$12:CI22)=2,SUMIF(CI$12:CI22,1,CI$12:CI22)=1,SUM(CI$12:CI22)=1,SUM(CI$12:CI22)=2),0,IF($C23+$ED22&gt;($ED$11*CI$8),1,IF($C23+$D23+$E23+$F23+$ED22&gt;($ED$11*CI$8),2,IF($C23+$D23+$E23+$F23+$G23+$ED22&gt;($ED$11*CI$8),3,0))))</f>
        <v>0</v>
      </c>
      <c r="CJ23" s="239">
        <f>IF(OR(SUMIF(CJ$12:CJ22,2,CJ$12:CJ22)=2,SUMIF(CJ$12:CJ22,1,CJ$12:CJ22)=1,SUM(CJ$12:CJ22)=1,SUM(CJ$12:CJ22)=2),0,IF($C23+$ED22&gt;($ED$11*CJ$8),1,IF($C23+$D23+$E23+$F23+$ED22&gt;($ED$11*CJ$8),2,IF($C23+$D23+$E23+$F23+$G23+$ED22&gt;($ED$11*CJ$8),3,0))))</f>
        <v>0</v>
      </c>
      <c r="CK23" s="239">
        <f>IF(OR(SUMIF(CK$12:CK22,2,CK$12:CK22)=2,SUMIF(CK$12:CK22,1,CK$12:CK22)=1,SUM(CK$12:CK22)=1,SUM(CK$12:CK22)=2),0,IF($C23+$ED22&gt;($ED$11*CK$8),1,IF($C23+$D23+$E23+$F23+$ED22&gt;($ED$11*CK$8),2,IF($C23+$D23+$E23+$F23+$G23+$ED22&gt;($ED$11*CK$8),3,0))))</f>
        <v>0</v>
      </c>
      <c r="CL23" s="239">
        <f>IF(OR(SUMIF(CL$12:CL22,2,CL$12:CL22)=2,SUMIF(CL$12:CL22,1,CL$12:CL22)=1,SUM(CL$12:CL22)=1,SUM(CL$12:CL22)=2),0,IF($C23+$ED22&gt;($ED$11*CL$8),1,IF($C23+$D23+$E23+$F23+$ED22&gt;($ED$11*CL$8),2,IF($C23+$D23+$E23+$F23+$G23+$ED22&gt;($ED$11*CL$8),3,0))))</f>
        <v>0</v>
      </c>
      <c r="CM23" s="239">
        <f>IF(OR(SUMIF(CM$12:CM22,2,CM$12:CM22)=2,SUMIF(CM$12:CM22,1,CM$12:CM22)=1,SUM(CM$12:CM22)=1,SUM(CM$12:CM22)=2),0,IF($C23+$ED22&gt;($ED$11*CM$8),1,IF($C23+$D23+$E23+$F23+$ED22&gt;($ED$11*CM$8),2,IF($C23+$D23+$E23+$F23+$G23+$ED22&gt;($ED$11*CM$8),3,0))))</f>
        <v>0</v>
      </c>
      <c r="CN23" s="239">
        <f>IF(OR(SUMIF(CN$12:CN22,2,CN$12:CN22)=2,SUMIF(CN$12:CN22,1,CN$12:CN22)=1,SUM(CN$12:CN22)=1,SUM(CN$12:CN22)=2),0,IF($C23+$ED22&gt;($ED$11*CN$8),1,IF($C23+$D23+$E23+$F23+$ED22&gt;($ED$11*CN$8),2,IF($C23+$D23+$E23+$F23+$G23+$ED22&gt;($ED$11*CN$8),3,0))))</f>
        <v>0</v>
      </c>
      <c r="CO23" s="239">
        <f>IF(OR(SUMIF(CO$12:CO22,2,CO$12:CO22)=2,SUMIF(CO$12:CO22,1,CO$12:CO22)=1,SUM(CO$12:CO22)=1,SUM(CO$12:CO22)=2),0,IF($C23+$ED22&gt;($ED$11*CO$8),1,IF($C23+$D23+$E23+$F23+$ED22&gt;($ED$11*CO$8),2,IF($C23+$D23+$E23+$F23+$G23+$ED22&gt;($ED$11*CO$8),3,0))))</f>
        <v>0</v>
      </c>
      <c r="CP23" s="239">
        <f>IF(OR(SUMIF(CP$12:CP22,2,CP$12:CP22)=2,SUMIF(CP$12:CP22,1,CP$12:CP22)=1,SUM(CP$12:CP22)=1,SUM(CP$12:CP22)=2),0,IF($C23+$ED22&gt;($ED$11*CP$8),1,IF($C23+$D23+$E23+$F23+$ED22&gt;($ED$11*CP$8),2,IF($C23+$D23+$E23+$F23+$G23+$ED22&gt;($ED$11*CP$8),3,0))))</f>
        <v>0</v>
      </c>
      <c r="CQ23" s="239">
        <f>IF(OR(SUMIF(CQ$12:CQ22,2,CQ$12:CQ22)=2,SUMIF(CQ$12:CQ22,1,CQ$12:CQ22)=1,SUM(CQ$12:CQ22)=1,SUM(CQ$12:CQ22)=2),0,IF($C23+$ED22&gt;($ED$11*CQ$8),1,IF($C23+$D23+$E23+$F23+$ED22&gt;($ED$11*CQ$8),2,IF($C23+$D23+$E23+$F23+$G23+$ED22&gt;($ED$11*CQ$8),3,0))))</f>
        <v>0</v>
      </c>
      <c r="CR23" s="239">
        <f>IF(OR(SUMIF(CR$12:CR22,2,CR$12:CR22)=2,SUMIF(CR$12:CR22,1,CR$12:CR22)=1,SUM(CR$12:CR22)=1,SUM(CR$12:CR22)=2),0,IF($C23+$ED22&gt;($ED$11*CR$8),1,IF($C23+$D23+$E23+$F23+$ED22&gt;($ED$11*CR$8),2,IF($C23+$D23+$E23+$F23+$G23+$ED22&gt;($ED$11*CR$8),3,0))))</f>
        <v>0</v>
      </c>
      <c r="CS23" s="239">
        <f>IF(OR(SUMIF(CS$12:CS22,2,CS$12:CS22)=2,SUMIF(CS$12:CS22,1,CS$12:CS22)=1,SUM(CS$12:CS22)=1,SUM(CS$12:CS22)=2),0,IF($C23+$ED22&gt;($ED$11*CS$8),1,IF($C23+$D23+$E23+$F23+$ED22&gt;($ED$11*CS$8),2,IF($C23+$D23+$E23+$F23+$G23+$ED22&gt;($ED$11*CS$8),3,0))))</f>
        <v>0</v>
      </c>
      <c r="CT23" s="239">
        <f>IF(OR(SUMIF(CT$12:CT22,2,CT$12:CT22)=2,SUMIF(CT$12:CT22,1,CT$12:CT22)=1,SUM(CT$12:CT22)=1,SUM(CT$12:CT22)=2),0,IF($C23+$ED22&gt;($ED$11*CT$8),1,IF($C23+$D23+$E23+$F23+$ED22&gt;($ED$11*CT$8),2,IF($C23+$D23+$E23+$F23+$G23+$ED22&gt;($ED$11*CT$8),3,0))))</f>
        <v>0</v>
      </c>
      <c r="CU23" s="239">
        <f>IF(OR(SUMIF(CU$12:CU22,2,CU$12:CU22)=2,SUMIF(CU$12:CU22,1,CU$12:CU22)=1,SUM(CU$12:CU22)=1,SUM(CU$12:CU22)=2),0,IF($C23+$ED22&gt;($ED$11*CU$8),1,IF($C23+$D23+$E23+$F23+$ED22&gt;($ED$11*CU$8),2,IF($C23+$D23+$E23+$F23+$G23+$ED22&gt;($ED$11*CU$8),3,0))))</f>
        <v>0</v>
      </c>
      <c r="CV23" s="239">
        <f>IF(OR(SUMIF(CV$12:CV22,2,CV$12:CV22)=2,SUMIF(CV$12:CV22,1,CV$12:CV22)=1,SUM(CV$12:CV22)=1,SUM(CV$12:CV22)=2),0,IF($C23+$ED22&gt;($ED$11*CV$8),1,IF($C23+$D23+$E23+$F23+$ED22&gt;($ED$11*CV$8),2,IF($C23+$D23+$E23+$F23+$G23+$ED22&gt;($ED$11*CV$8),3,0))))</f>
        <v>0</v>
      </c>
      <c r="CW23" s="239">
        <f>IF(OR(SUMIF(CW$12:CW22,2,CW$12:CW22)=2,SUMIF(CW$12:CW22,1,CW$12:CW22)=1,SUM(CW$12:CW22)=1,SUM(CW$12:CW22)=2),0,IF($C23+$ED22&gt;($ED$11*CW$8),1,IF($C23+$D23+$E23+$F23+$ED22&gt;($ED$11*CW$8),2,IF($C23+$D23+$E23+$F23+$G23+$ED22&gt;($ED$11*CW$8),3,0))))</f>
        <v>0</v>
      </c>
      <c r="CX23" s="239">
        <f>IF(OR(SUMIF(CX$12:CX22,2,CX$12:CX22)=2,SUMIF(CX$12:CX22,1,CX$12:CX22)=1,SUM(CX$12:CX22)=1,SUM(CX$12:CX22)=2),0,IF($C23+$ED22&gt;($ED$11*CX$8),1,IF($C23+$D23+$E23+$F23+$ED22&gt;($ED$11*CX$8),2,IF($C23+$D23+$E23+$F23+$G23+$ED22&gt;($ED$11*CX$8),3,0))))</f>
        <v>0</v>
      </c>
      <c r="CY23" s="239">
        <f>IF(OR(SUMIF(CY$12:CY22,2,CY$12:CY22)=2,SUMIF(CY$12:CY22,1,CY$12:CY22)=1,SUM(CY$12:CY22)=1,SUM(CY$12:CY22)=2),0,IF($C23+$ED22&gt;($ED$11*CY$8),1,IF($C23+$D23+$E23+$F23+$ED22&gt;($ED$11*CY$8),2,IF($C23+$D23+$E23+$F23+$G23+$ED22&gt;($ED$11*CY$8),3,0))))</f>
        <v>0</v>
      </c>
      <c r="CZ23" s="239">
        <f>IF(OR(SUMIF(CZ$12:CZ22,2,CZ$12:CZ22)=2,SUMIF(CZ$12:CZ22,1,CZ$12:CZ22)=1,SUM(CZ$12:CZ22)=1,SUM(CZ$12:CZ22)=2),0,IF($C23+$ED22&gt;($ED$11*CZ$8),1,IF($C23+$D23+$E23+$F23+$ED22&gt;($ED$11*CZ$8),2,IF($C23+$D23+$E23+$F23+$G23+$ED22&gt;($ED$11*CZ$8),3,0))))</f>
        <v>0</v>
      </c>
      <c r="DA23" s="239">
        <f>IF(OR(SUMIF(DA$12:DA22,2,DA$12:DA22)=2,SUMIF(DA$12:DA22,1,DA$12:DA22)=1,SUM(DA$12:DA22)=1,SUM(DA$12:DA22)=2),0,IF($C23+$ED22&gt;($ED$11*DA$8),1,IF($C23+$D23+$E23+$F23+$ED22&gt;($ED$11*DA$8),2,IF($C23+$D23+$E23+$F23+$G23+$ED22&gt;($ED$11*DA$8),3,0))))</f>
        <v>0</v>
      </c>
      <c r="DB23" s="239">
        <f>IF(OR(SUMIF(DB$12:DB22,2,DB$12:DB22)=2,SUMIF(DB$12:DB22,1,DB$12:DB22)=1,SUM(DB$12:DB22)=1,SUM(DB$12:DB22)=2),0,IF($C23+$ED22&gt;($ED$11*DB$8),1,IF($C23+$D23+$E23+$F23+$ED22&gt;($ED$11*DB$8),2,IF($C23+$D23+$E23+$F23+$G23+$ED22&gt;($ED$11*DB$8),3,0))))</f>
        <v>0</v>
      </c>
      <c r="DC23" s="239">
        <f>IF(OR(SUMIF(DC$12:DC22,2,DC$12:DC22)=2,SUMIF(DC$12:DC22,1,DC$12:DC22)=1,SUM(DC$12:DC22)=1,SUM(DC$12:DC22)=2),0,IF($C23+$ED22&gt;($ED$11*DC$8),1,IF($C23+$D23+$E23+$F23+$ED22&gt;($ED$11*DC$8),2,IF($C23+$D23+$E23+$F23+$G23+$ED22&gt;($ED$11*DC$8),3,0))))</f>
        <v>0</v>
      </c>
      <c r="DD23" s="239">
        <f>IF(OR(SUMIF(DD$12:DD22,2,DD$12:DD22)=2,SUMIF(DD$12:DD22,1,DD$12:DD22)=1,SUM(DD$12:DD22)=1,SUM(DD$12:DD22)=2),0,IF($C23+$ED22&gt;($ED$11*DD$8),1,IF($C23+$D23+$E23+$F23+$ED22&gt;($ED$11*DD$8),2,IF($C23+$D23+$E23+$F23+$G23+$ED22&gt;($ED$11*DD$8),3,0))))</f>
        <v>0</v>
      </c>
      <c r="DE23" s="239">
        <f>IF(OR(SUMIF(DE$12:DE22,2,DE$12:DE22)=2,SUMIF(DE$12:DE22,1,DE$12:DE22)=1,SUM(DE$12:DE22)=1,SUM(DE$12:DE22)=2),0,IF($C23+$ED22&gt;($ED$11*DE$8),1,IF($C23+$D23+$E23+$F23+$ED22&gt;($ED$11*DE$8),2,IF($C23+$D23+$E23+$F23+$G23+$ED22&gt;($ED$11*DE$8),3,0))))</f>
        <v>0</v>
      </c>
      <c r="DF23" s="239">
        <f>IF(OR(SUMIF(DF$12:DF22,2,DF$12:DF22)=2,SUMIF(DF$12:DF22,1,DF$12:DF22)=1,SUM(DF$12:DF22)=1,SUM(DF$12:DF22)=2),0,IF($C23+$ED22&gt;($ED$11*DF$8),1,IF($C23+$D23+$E23+$F23+$ED22&gt;($ED$11*DF$8),2,IF($C23+$D23+$E23+$F23+$G23+$ED22&gt;($ED$11*DF$8),3,0))))</f>
        <v>0</v>
      </c>
      <c r="DG23" s="239">
        <f>IF(OR(SUMIF(DG$12:DG22,2,DG$12:DG22)=2,SUMIF(DG$12:DG22,1,DG$12:DG22)=1,SUM(DG$12:DG22)=1,SUM(DG$12:DG22)=2),0,IF($C23+$ED22&gt;($ED$11*DG$8),1,IF($C23+$D23+$E23+$F23+$ED22&gt;($ED$11*DG$8),2,IF($C23+$D23+$E23+$F23+$G23+$ED22&gt;($ED$11*DG$8),3,0))))</f>
        <v>0</v>
      </c>
      <c r="DH23" s="239">
        <f>IF(OR(SUMIF(DH$12:DH22,2,DH$12:DH22)=2,SUMIF(DH$12:DH22,1,DH$12:DH22)=1,SUM(DH$12:DH22)=1,SUM(DH$12:DH22)=2),0,IF($C23+$ED22&gt;($ED$11*DH$8),1,IF($C23+$D23+$E23+$F23+$ED22&gt;($ED$11*DH$8),2,IF($C23+$D23+$E23+$F23+$G23+$ED22&gt;($ED$11*DH$8),3,0))))</f>
        <v>0</v>
      </c>
      <c r="DI23" s="239">
        <f>IF(OR(SUMIF(DI$12:DI22,2,DI$12:DI22)=2,SUMIF(DI$12:DI22,1,DI$12:DI22)=1,SUM(DI$12:DI22)=1,SUM(DI$12:DI22)=2),0,IF($C23+$ED22&gt;($ED$11*DI$8),1,IF($C23+$D23+$E23+$F23+$ED22&gt;($ED$11*DI$8),2,IF($C23+$D23+$E23+$F23+$G23+$ED22&gt;($ED$11*DI$8),3,0))))</f>
        <v>0</v>
      </c>
      <c r="DJ23" s="239">
        <f>IF(OR(SUMIF(DJ$12:DJ22,2,DJ$12:DJ22)=2,SUMIF(DJ$12:DJ22,1,DJ$12:DJ22)=1,SUM(DJ$12:DJ22)=1,SUM(DJ$12:DJ22)=2),0,IF($C23+$ED22&gt;($ED$11*DJ$8),1,IF($C23+$D23+$E23+$F23+$ED22&gt;($ED$11*DJ$8),2,IF($C23+$D23+$E23+$F23+$G23+$ED22&gt;($ED$11*DJ$8),3,0))))</f>
        <v>0</v>
      </c>
      <c r="DK23" s="239">
        <f>IF(OR(SUMIF(DK$12:DK22,2,DK$12:DK22)=2,SUMIF(DK$12:DK22,1,DK$12:DK22)=1,SUM(DK$12:DK22)=1,SUM(DK$12:DK22)=2),0,IF($C23+$ED22&gt;($ED$11*DK$8),1,IF($C23+$D23+$E23+$F23+$ED22&gt;($ED$11*DK$8),2,IF($C23+$D23+$E23+$F23+$G23+$ED22&gt;($ED$11*DK$8),3,0))))</f>
        <v>0</v>
      </c>
      <c r="DL23" s="239">
        <f>IF(OR(SUMIF(DL$12:DL22,2,DL$12:DL22)=2,SUMIF(DL$12:DL22,1,DL$12:DL22)=1,SUM(DL$12:DL22)=1,SUM(DL$12:DL22)=2),0,IF($C23+$ED22&gt;($ED$11*DL$8),1,IF($C23+$D23+$E23+$F23+$ED22&gt;($ED$11*DL$8),2,IF($C23+$D23+$E23+$F23+$G23+$ED22&gt;($ED$11*DL$8),3,0))))</f>
        <v>0</v>
      </c>
      <c r="DM23" s="239">
        <f>IF(OR(SUMIF(DM$12:DM22,2,DM$12:DM22)=2,SUMIF(DM$12:DM22,1,DM$12:DM22)=1,SUM(DM$12:DM22)=1,SUM(DM$12:DM22)=2),0,IF($C23+$ED22&gt;($ED$11*DM$8),1,IF($C23+$D23+$E23+$F23+$ED22&gt;($ED$11*DM$8),2,IF($C23+$D23+$E23+$F23+$G23+$ED22&gt;($ED$11*DM$8),3,0))))</f>
        <v>0</v>
      </c>
      <c r="DN23" s="239">
        <f>IF(OR(SUMIF(DN$12:DN22,2,DN$12:DN22)=2,SUMIF(DN$12:DN22,1,DN$12:DN22)=1,SUM(DN$12:DN22)=1,SUM(DN$12:DN22)=2),0,IF($C23+$ED22&gt;($ED$11*DN$8),1,IF($C23+$D23+$E23+$F23+$ED22&gt;($ED$11*DN$8),2,IF($C23+$D23+$E23+$F23+$G23+$ED22&gt;($ED$11*DN$8),3,0))))</f>
        <v>0</v>
      </c>
      <c r="DO23" s="239">
        <f>IF(OR(SUMIF(DO$12:DO22,2,DO$12:DO22)=2,SUMIF(DO$12:DO22,1,DO$12:DO22)=1,SUM(DO$12:DO22)=1,SUM(DO$12:DO22)=2),0,IF($C23+$ED22&gt;($ED$11*DO$8),1,IF($C23+$D23+$E23+$F23+$ED22&gt;($ED$11*DO$8),2,IF($C23+$D23+$E23+$F23+$G23+$ED22&gt;($ED$11*DO$8),3,0))))</f>
        <v>0</v>
      </c>
      <c r="DP23" s="239">
        <f>IF(OR(SUMIF(DP$12:DP22,2,DP$12:DP22)=2,SUMIF(DP$12:DP22,1,DP$12:DP22)=1,SUM(DP$12:DP22)=1,SUM(DP$12:DP22)=2),0,IF($C23+$ED22&gt;($ED$11*DP$8),1,IF($C23+$D23+$E23+$F23+$ED22&gt;($ED$11*DP$8),2,IF($C23+$D23+$E23+$F23+$G23+$ED22&gt;($ED$11*DP$8),3,0))))</f>
        <v>0</v>
      </c>
      <c r="DQ23" s="239">
        <f>IF(OR(SUMIF(DQ$12:DQ22,2,DQ$12:DQ22)=2,SUMIF(DQ$12:DQ22,1,DQ$12:DQ22)=1,SUM(DQ$12:DQ22)=1,SUM(DQ$12:DQ22)=2),0,IF($C23+$ED22&gt;($ED$11*DQ$8),1,IF($C23+$D23+$E23+$F23+$ED22&gt;($ED$11*DQ$8),2,IF($C23+$D23+$E23+$F23+$G23+$ED22&gt;($ED$11*DQ$8),3,0))))</f>
        <v>0</v>
      </c>
      <c r="DR23" s="239">
        <f>IF(OR(SUMIF(DR$12:DR22,2,DR$12:DR22)=2,SUMIF(DR$12:DR22,1,DR$12:DR22)=1,SUM(DR$12:DR22)=1,SUM(DR$12:DR22)=2),0,IF($C23+$ED22&gt;($ED$11*DR$8),1,IF($C23+$D23+$E23+$F23+$ED22&gt;($ED$11*DR$8),2,IF($C23+$D23+$E23+$F23+$G23+$ED22&gt;($ED$11*DR$8),3,0))))</f>
        <v>0</v>
      </c>
      <c r="DS23" s="239">
        <f>IF(OR(SUMIF(DS$12:DS22,2,DS$12:DS22)=2,SUMIF(DS$12:DS22,1,DS$12:DS22)=1,SUM(DS$12:DS22)=1,SUM(DS$12:DS22)=2),0,IF($C23+$ED22&gt;($ED$11*DS$8),1,IF($C23+$D23+$E23+$F23+$ED22&gt;($ED$11*DS$8),2,IF($C23+$D23+$E23+$F23+$G23+$ED22&gt;($ED$11*DS$8),3,0))))</f>
        <v>0</v>
      </c>
      <c r="DT23" s="239">
        <f>IF(OR(SUMIF(DT$12:DT22,2,DT$12:DT22)=2,SUMIF(DT$12:DT22,1,DT$12:DT22)=1,SUM(DT$12:DT22)=1,SUM(DT$12:DT22)=2),0,IF($C23+$ED22&gt;($ED$11*DT$8),1,IF($C23+$D23+$E23+$F23+$ED22&gt;($ED$11*DT$8),2,IF($C23+$D23+$E23+$F23+$G23+$ED22&gt;($ED$11*DT$8),3,0))))</f>
        <v>0</v>
      </c>
      <c r="DU23" s="239">
        <f>IF(OR(SUMIF(DU$12:DU22,2,DU$12:DU22)=2,SUMIF(DU$12:DU22,1,DU$12:DU22)=1,SUM(DU$12:DU22)=1,SUM(DU$12:DU22)=2),0,IF($C23+$ED22&gt;($ED$11*DU$8),1,IF($C23+$D23+$E23+$F23+$ED22&gt;($ED$11*DU$8),2,IF($C23+$D23+$E23+$F23+$G23+$ED22&gt;($ED$11*DU$8),3,0))))</f>
        <v>0</v>
      </c>
      <c r="DV23" s="239">
        <f>IF(OR(SUMIF(DV$12:DV22,2,DV$12:DV22)=2,SUMIF(DV$12:DV22,1,DV$12:DV22)=1,SUM(DV$12:DV22)=1,SUM(DV$12:DV22)=2),0,IF($C23+$ED22&gt;($ED$11*DV$8),1,IF($C23+$D23+$E23+$F23+$ED22&gt;($ED$11*DV$8),2,IF($C23+$D23+$E23+$F23+$G23+$ED22&gt;($ED$11*DV$8),3,0))))</f>
        <v>0</v>
      </c>
      <c r="DW23" s="239">
        <f>IF(OR(SUMIF(DW$12:DW22,2,DW$12:DW22)=2,SUMIF(DW$12:DW22,1,DW$12:DW22)=1,SUM(DW$12:DW22)=1,SUM(DW$12:DW22)=2),0,IF($C23+$ED22&gt;($ED$11*DW$8),1,IF($C23+$D23+$E23+$F23+$ED22&gt;($ED$11*DW$8),2,IF($C23+$D23+$E23+$F23+$G23+$ED22&gt;($ED$11*DW$8),3,0))))</f>
        <v>0</v>
      </c>
      <c r="DX23" s="239">
        <f>IF(OR(SUMIF(DX$12:DX22,2,DX$12:DX22)=2,SUMIF(DX$12:DX22,1,DX$12:DX22)=1,SUM(DX$12:DX22)=1,SUM(DX$12:DX22)=2),0,IF($C23+$ED22&gt;($ED$11*DX$8),1,IF($C23+$D23+$E23+$F23+$ED22&gt;($ED$11*DX$8),2,IF($C23+$D23+$E23+$F23+$G23+$ED22&gt;($ED$11*DX$8),3,0))))</f>
        <v>0</v>
      </c>
      <c r="DY23" s="239">
        <f>IF(OR(SUMIF(DY$12:DY22,2,DY$12:DY22)=2,SUMIF(DY$12:DY22,1,DY$12:DY22)=1,SUM(DY$12:DY22)=1,SUM(DY$12:DY22)=2),0,IF($C23+$ED22&gt;($ED$11*DY$8),1,IF($C23+$D23+$E23+$F23+$ED22&gt;($ED$11*DY$8),2,IF($C23+$D23+$E23+$F23+$G23+$ED22&gt;($ED$11*DY$8),3,0))))</f>
        <v>0</v>
      </c>
      <c r="DZ23" s="239">
        <f>IF(OR(SUMIF(DZ$12:DZ22,2,DZ$12:DZ22)=2,SUMIF(DZ$12:DZ22,1,DZ$12:DZ22)=1,SUM(DZ$12:DZ22)=1,SUM(DZ$12:DZ22)=2),0,IF($C23+$ED22&gt;($ED$11*DZ$8),1,IF($C23+$D23+$E23+$F23+$ED22&gt;($ED$11*DZ$8),2,IF($C23+$D23+$E23+$F23+$G23+$ED22&gt;($ED$11*DZ$8),3,0))))</f>
        <v>0</v>
      </c>
      <c r="EA23" s="239">
        <f>IF(OR(SUMIF(EA$12:EA22,2,EA$12:EA22)=2,SUMIF(EA$12:EA22,1,EA$12:EA22)=1,SUM(EA$12:EA22)=1,SUM(EA$12:EA22)=2),0,IF($C23+$ED22&gt;($ED$11*EA$8),1,IF($C23+$D23+$E23+$F23+$ED22&gt;($ED$11*EA$8),2,IF($C23+$D23+$E23+$F23+$G23+$ED22&gt;($ED$11*EA$8),3,0))))</f>
        <v>0</v>
      </c>
      <c r="EB23" s="239">
        <f>IF(OR(SUMIF(EB$12:EB22,2,EB$12:EB22)=2,SUMIF(EB$12:EB22,1,EB$12:EB22)=1,SUM(EB$12:EB22)=1,SUM(EB$12:EB22)=2),0,IF($C23+$ED22&gt;($ED$11*EB$8),1,IF($C23+$D23+$E23+$F23+$ED22&gt;($ED$11*EB$8),2,IF($C23+$D23+$E23+$F23+$G23+$ED22&gt;($ED$11*EB$8),3,0))))</f>
        <v>0</v>
      </c>
      <c r="EC23" s="239">
        <f>IF(OR(SUMIF(EC$12:EC22,2,EC$12:EC22)=2,SUMIF(EC$12:EC22,1,EC$12:EC22)=1,SUM(EC$12:EC22)=1,SUM(EC$12:EC22)=2),0,IF($C23+$ED22&gt;($ED$11*EC$8),1,IF($C23+$D23+$E23+$F23+$ED22&gt;($ED$11*EC$8),2,IF($C23+$D23+$E23+$F23+$G23+$ED22&gt;($ED$11*EC$8),3,0))))</f>
        <v>0</v>
      </c>
      <c r="ED23" s="197">
        <f>SUM($C$12:$F23)</f>
        <v>0</v>
      </c>
    </row>
    <row r="24" spans="1:134" ht="14.1" customHeight="1">
      <c r="A24" s="236">
        <v>13</v>
      </c>
      <c r="B24" s="237"/>
      <c r="C24" s="237"/>
      <c r="D24" s="237"/>
      <c r="E24" s="237"/>
      <c r="F24" s="237"/>
      <c r="G24" s="237"/>
      <c r="H24" s="239">
        <f>IF(OR(SUMIF(H$12:H23,2,H$12:H23)=2,SUMIF(H$12:H23,1,H$12:H23)=1,SUM(H$12:H23)=1,SUM(H$12:H23)=2),0,IF($C24+$ED23&gt;($ED$11*H$8),1,IF($C24+$D24+$E24+$F24+$ED23&gt;($ED$11*H$8),2,IF($C24+$D24+$E24+$F24+$G24+$ED23&gt;($ED$11*H$8),3,0))))</f>
        <v>0</v>
      </c>
      <c r="I24" s="239">
        <f>IF(OR(SUMIF(I$12:I23,2,I$12:I23)=2,SUMIF(I$12:I23,1,I$12:I23)=1,SUM(I$12:I23)=1,SUM(I$12:I23)=2),0,IF($C24+$ED23&gt;($ED$11*I$8),1,IF($C24+$D24+$E24+$F24+$ED23&gt;($ED$11*I$8),2,IF($C24+$D24+$E24+$F24+$G24+$ED23&gt;($ED$11*I$8),3,0))))</f>
        <v>0</v>
      </c>
      <c r="J24" s="239">
        <f>IF(OR(SUMIF(J$12:J23,2,J$12:J23)=2,SUMIF(J$12:J23,1,J$12:J23)=1,SUM(J$12:J23)=1,SUM(J$12:J23)=2),0,IF($C24+$ED23&gt;($ED$11*J$8),1,IF($C24+$D24+$E24+$F24+$ED23&gt;($ED$11*J$8),2,IF($C24+$D24+$E24+$F24+$G24+$ED23&gt;($ED$11*J$8),3,0))))</f>
        <v>0</v>
      </c>
      <c r="K24" s="239">
        <f>IF(OR(SUMIF(K$12:K23,2,K$12:K23)=2,SUMIF(K$12:K23,1,K$12:K23)=1,SUM(K$12:K23)=1,SUM(K$12:K23)=2),0,IF($C24+$ED23&gt;($ED$11*K$8),1,IF($C24+$D24+$E24+$F24+$ED23&gt;($ED$11*K$8),2,IF($C24+$D24+$E24+$F24+$G24+$ED23&gt;($ED$11*K$8),3,0))))</f>
        <v>0</v>
      </c>
      <c r="L24" s="239">
        <f>IF(OR(SUMIF(L$12:L23,2,L$12:L23)=2,SUMIF(L$12:L23,1,L$12:L23)=1,SUM(L$12:L23)=1,SUM(L$12:L23)=2),0,IF($C24+$ED23&gt;($ED$11*L$8),1,IF($C24+$D24+$E24+$F24+$ED23&gt;($ED$11*L$8),2,IF($C24+$D24+$E24+$F24+$G24+$ED23&gt;($ED$11*L$8),3,0))))</f>
        <v>0</v>
      </c>
      <c r="M24" s="239">
        <f>IF(OR(SUMIF(M$12:M23,2,M$12:M23)=2,SUMIF(M$12:M23,1,M$12:M23)=1,SUM(M$12:M23)=1,SUM(M$12:M23)=2),0,IF($C24+$ED23&gt;($ED$11*M$8),1,IF($C24+$D24+$E24+$F24+$ED23&gt;($ED$11*M$8),2,IF($C24+$D24+$E24+$F24+$G24+$ED23&gt;($ED$11*M$8),3,0))))</f>
        <v>0</v>
      </c>
      <c r="N24" s="239">
        <f>IF(OR(SUMIF(N$12:N23,2,N$12:N23)=2,SUMIF(N$12:N23,1,N$12:N23)=1,SUM(N$12:N23)=1,SUM(N$12:N23)=2),0,IF($C24+$ED23&gt;($ED$11*N$8),1,IF($C24+$D24+$E24+$F24+$ED23&gt;($ED$11*N$8),2,IF($C24+$D24+$E24+$F24+$G24+$ED23&gt;($ED$11*N$8),3,0))))</f>
        <v>0</v>
      </c>
      <c r="O24" s="239">
        <f>IF(OR(SUMIF(O$12:O23,2,O$12:O23)=2,SUMIF(O$12:O23,1,O$12:O23)=1,SUM(O$12:O23)=1,SUM(O$12:O23)=2),0,IF($C24+$ED23&gt;($ED$11*O$8),1,IF($C24+$D24+$E24+$F24+$ED23&gt;($ED$11*O$8),2,IF($C24+$D24+$E24+$F24+$G24+$ED23&gt;($ED$11*O$8),3,0))))</f>
        <v>0</v>
      </c>
      <c r="P24" s="239">
        <f>IF(OR(SUMIF(P$12:P23,2,P$12:P23)=2,SUMIF(P$12:P23,1,P$12:P23)=1,SUM(P$12:P23)=1,SUM(P$12:P23)=2),0,IF($C24+$ED23&gt;($ED$11*P$8),1,IF($C24+$D24+$E24+$F24+$ED23&gt;($ED$11*P$8),2,IF($C24+$D24+$E24+$F24+$G24+$ED23&gt;($ED$11*P$8),3,0))))</f>
        <v>0</v>
      </c>
      <c r="Q24" s="239">
        <f>IF(OR(SUMIF(Q$12:Q23,2,Q$12:Q23)=2,SUMIF(Q$12:Q23,1,Q$12:Q23)=1,SUM(Q$12:Q23)=1,SUM(Q$12:Q23)=2),0,IF($C24+$ED23&gt;($ED$11*Q$8),1,IF($C24+$D24+$E24+$F24+$ED23&gt;($ED$11*Q$8),2,IF($C24+$D24+$E24+$F24+$G24+$ED23&gt;($ED$11*Q$8),3,0))))</f>
        <v>0</v>
      </c>
      <c r="R24" s="239">
        <f>IF(OR(SUMIF(R$12:R23,2,R$12:R23)=2,SUMIF(R$12:R23,1,R$12:R23)=1,SUM(R$12:R23)=1,SUM(R$12:R23)=2),0,IF($C24+$ED23&gt;($ED$11*R$8),1,IF($C24+$D24+$E24+$F24+$ED23&gt;($ED$11*R$8),2,IF($C24+$D24+$E24+$F24+$G24+$ED23&gt;($ED$11*R$8),3,0))))</f>
        <v>0</v>
      </c>
      <c r="S24" s="239">
        <f>IF(OR(SUMIF(S$12:S23,2,S$12:S23)=2,SUMIF(S$12:S23,1,S$12:S23)=1,SUM(S$12:S23)=1,SUM(S$12:S23)=2),0,IF($C24+$ED23&gt;($ED$11*S$8),1,IF($C24+$D24+$E24+$F24+$ED23&gt;($ED$11*S$8),2,IF($C24+$D24+$E24+$F24+$G24+$ED23&gt;($ED$11*S$8),3,0))))</f>
        <v>0</v>
      </c>
      <c r="T24" s="239">
        <f>IF(OR(SUMIF(T$12:T23,2,T$12:T23)=2,SUMIF(T$12:T23,1,T$12:T23)=1,SUM(T$12:T23)=1,SUM(T$12:T23)=2),0,IF($C24+$ED23&gt;($ED$11*T$8),1,IF($C24+$D24+$E24+$F24+$ED23&gt;($ED$11*T$8),2,IF($C24+$D24+$E24+$F24+$G24+$ED23&gt;($ED$11*T$8),3,0))))</f>
        <v>0</v>
      </c>
      <c r="U24" s="239">
        <f>IF(OR(SUMIF(U$12:U23,2,U$12:U23)=2,SUMIF(U$12:U23,1,U$12:U23)=1,SUM(U$12:U23)=1,SUM(U$12:U23)=2),0,IF($C24+$ED23&gt;($ED$11*U$8),1,IF($C24+$D24+$E24+$F24+$ED23&gt;($ED$11*U$8),2,IF($C24+$D24+$E24+$F24+$G24+$ED23&gt;($ED$11*U$8),3,0))))</f>
        <v>0</v>
      </c>
      <c r="V24" s="239">
        <f>IF(OR(SUMIF(V$12:V23,2,V$12:V23)=2,SUMIF(V$12:V23,1,V$12:V23)=1,SUM(V$12:V23)=1,SUM(V$12:V23)=2),0,IF($C24+$ED23&gt;($ED$11*V$8),1,IF($C24+$D24+$E24+$F24+$ED23&gt;($ED$11*V$8),2,IF($C24+$D24+$E24+$F24+$G24+$ED23&gt;($ED$11*V$8),3,0))))</f>
        <v>0</v>
      </c>
      <c r="W24" s="239">
        <f>IF(OR(SUMIF(W$12:W23,2,W$12:W23)=2,SUMIF(W$12:W23,1,W$12:W23)=1,SUM(W$12:W23)=1,SUM(W$12:W23)=2),0,IF($C24+$ED23&gt;($ED$11*W$8),1,IF($C24+$D24+$E24+$F24+$ED23&gt;($ED$11*W$8),2,IF($C24+$D24+$E24+$F24+$G24+$ED23&gt;($ED$11*W$8),3,0))))</f>
        <v>0</v>
      </c>
      <c r="X24" s="239">
        <f>IF(OR(SUMIF(X$12:X23,2,X$12:X23)=2,SUMIF(X$12:X23,1,X$12:X23)=1,SUM(X$12:X23)=1,SUM(X$12:X23)=2),0,IF($C24+$ED23&gt;($ED$11*X$8),1,IF($C24+$D24+$E24+$F24+$ED23&gt;($ED$11*X$8),2,IF($C24+$D24+$E24+$F24+$G24+$ED23&gt;($ED$11*X$8),3,0))))</f>
        <v>0</v>
      </c>
      <c r="Y24" s="239">
        <f>IF(OR(SUMIF(Y$12:Y23,2,Y$12:Y23)=2,SUMIF(Y$12:Y23,1,Y$12:Y23)=1,SUM(Y$12:Y23)=1,SUM(Y$12:Y23)=2),0,IF($C24+$ED23&gt;($ED$11*Y$8),1,IF($C24+$D24+$E24+$F24+$ED23&gt;($ED$11*Y$8),2,IF($C24+$D24+$E24+$F24+$G24+$ED23&gt;($ED$11*Y$8),3,0))))</f>
        <v>0</v>
      </c>
      <c r="Z24" s="239">
        <f>IF(OR(SUMIF(Z$12:Z23,2,Z$12:Z23)=2,SUMIF(Z$12:Z23,1,Z$12:Z23)=1,SUM(Z$12:Z23)=1,SUM(Z$12:Z23)=2),0,IF($C24+$ED23&gt;($ED$11*Z$8),1,IF($C24+$D24+$E24+$F24+$ED23&gt;($ED$11*Z$8),2,IF($C24+$D24+$E24+$F24+$G24+$ED23&gt;($ED$11*Z$8),3,0))))</f>
        <v>0</v>
      </c>
      <c r="AA24" s="239">
        <f>IF(OR(SUMIF(AA$12:AA23,2,AA$12:AA23)=2,SUMIF(AA$12:AA23,1,AA$12:AA23)=1,SUM(AA$12:AA23)=1,SUM(AA$12:AA23)=2),0,IF($C24+$ED23&gt;($ED$11*AA$8),1,IF($C24+$D24+$E24+$F24+$ED23&gt;($ED$11*AA$8),2,IF($C24+$D24+$E24+$F24+$G24+$ED23&gt;($ED$11*AA$8),3,0))))</f>
        <v>0</v>
      </c>
      <c r="AB24" s="239">
        <f>IF(OR(SUMIF(AB$12:AB23,2,AB$12:AB23)=2,SUMIF(AB$12:AB23,1,AB$12:AB23)=1,SUM(AB$12:AB23)=1,SUM(AB$12:AB23)=2),0,IF($C24+$ED23&gt;($ED$11*AB$8),1,IF($C24+$D24+$E24+$F24+$ED23&gt;($ED$11*AB$8),2,IF($C24+$D24+$E24+$F24+$G24+$ED23&gt;($ED$11*AB$8),3,0))))</f>
        <v>0</v>
      </c>
      <c r="AC24" s="239">
        <f>IF(OR(SUMIF(AC$12:AC23,2,AC$12:AC23)=2,SUMIF(AC$12:AC23,1,AC$12:AC23)=1,SUM(AC$12:AC23)=1,SUM(AC$12:AC23)=2),0,IF($C24+$ED23&gt;($ED$11*AC$8),1,IF($C24+$D24+$E24+$F24+$ED23&gt;($ED$11*AC$8),2,IF($C24+$D24+$E24+$F24+$G24+$ED23&gt;($ED$11*AC$8),3,0))))</f>
        <v>0</v>
      </c>
      <c r="AD24" s="239">
        <f>IF(OR(SUMIF(AD$12:AD23,2,AD$12:AD23)=2,SUMIF(AD$12:AD23,1,AD$12:AD23)=1,SUM(AD$12:AD23)=1,SUM(AD$12:AD23)=2),0,IF($C24+$ED23&gt;($ED$11*AD$8),1,IF($C24+$D24+$E24+$F24+$ED23&gt;($ED$11*AD$8),2,IF($C24+$D24+$E24+$F24+$G24+$ED23&gt;($ED$11*AD$8),3,0))))</f>
        <v>0</v>
      </c>
      <c r="AE24" s="239">
        <f>IF(OR(SUMIF(AE$12:AE23,2,AE$12:AE23)=2,SUMIF(AE$12:AE23,1,AE$12:AE23)=1,SUM(AE$12:AE23)=1,SUM(AE$12:AE23)=2),0,IF($C24+$ED23&gt;($ED$11*AE$8),1,IF($C24+$D24+$E24+$F24+$ED23&gt;($ED$11*AE$8),2,IF($C24+$D24+$E24+$F24+$G24+$ED23&gt;($ED$11*AE$8),3,0))))</f>
        <v>0</v>
      </c>
      <c r="AF24" s="239">
        <f>IF(OR(SUMIF(AF$12:AF23,2,AF$12:AF23)=2,SUMIF(AF$12:AF23,1,AF$12:AF23)=1,SUM(AF$12:AF23)=1,SUM(AF$12:AF23)=2),0,IF($C24+$ED23&gt;($ED$11*AF$8),1,IF($C24+$D24+$E24+$F24+$ED23&gt;($ED$11*AF$8),2,IF($C24+$D24+$E24+$F24+$G24+$ED23&gt;($ED$11*AF$8),3,0))))</f>
        <v>0</v>
      </c>
      <c r="AG24" s="239">
        <f>IF(OR(SUMIF(AG$12:AG23,2,AG$12:AG23)=2,SUMIF(AG$12:AG23,1,AG$12:AG23)=1,SUM(AG$12:AG23)=1,SUM(AG$12:AG23)=2),0,IF($C24+$ED23&gt;($ED$11*AG$8),1,IF($C24+$D24+$E24+$F24+$ED23&gt;($ED$11*AG$8),2,IF($C24+$D24+$E24+$F24+$G24+$ED23&gt;($ED$11*AG$8),3,0))))</f>
        <v>0</v>
      </c>
      <c r="AH24" s="239">
        <f>IF(OR(SUMIF(AH$12:AH23,2,AH$12:AH23)=2,SUMIF(AH$12:AH23,1,AH$12:AH23)=1,SUM(AH$12:AH23)=1,SUM(AH$12:AH23)=2),0,IF($C24+$ED23&gt;($ED$11*AH$8),1,IF($C24+$D24+$E24+$F24+$ED23&gt;($ED$11*AH$8),2,IF($C24+$D24+$E24+$F24+$G24+$ED23&gt;($ED$11*AH$8),3,0))))</f>
        <v>0</v>
      </c>
      <c r="AI24" s="239">
        <f>IF(OR(SUMIF(AI$12:AI23,2,AI$12:AI23)=2,SUMIF(AI$12:AI23,1,AI$12:AI23)=1,SUM(AI$12:AI23)=1,SUM(AI$12:AI23)=2),0,IF($C24+$ED23&gt;($ED$11*AI$8),1,IF($C24+$D24+$E24+$F24+$ED23&gt;($ED$11*AI$8),2,IF($C24+$D24+$E24+$F24+$G24+$ED23&gt;($ED$11*AI$8),3,0))))</f>
        <v>0</v>
      </c>
      <c r="AJ24" s="239">
        <f>IF(OR(SUMIF(AJ$12:AJ23,2,AJ$12:AJ23)=2,SUMIF(AJ$12:AJ23,1,AJ$12:AJ23)=1,SUM(AJ$12:AJ23)=1,SUM(AJ$12:AJ23)=2),0,IF($C24+$ED23&gt;($ED$11*AJ$8),1,IF($C24+$D24+$E24+$F24+$ED23&gt;($ED$11*AJ$8),2,IF($C24+$D24+$E24+$F24+$G24+$ED23&gt;($ED$11*AJ$8),3,0))))</f>
        <v>0</v>
      </c>
      <c r="AK24" s="239">
        <f>IF(OR(SUMIF(AK$12:AK23,2,AK$12:AK23)=2,SUMIF(AK$12:AK23,1,AK$12:AK23)=1,SUM(AK$12:AK23)=1,SUM(AK$12:AK23)=2),0,IF($C24+$ED23&gt;($ED$11*AK$8),1,IF($C24+$D24+$E24+$F24+$ED23&gt;($ED$11*AK$8),2,IF($C24+$D24+$E24+$F24+$G24+$ED23&gt;($ED$11*AK$8),3,0))))</f>
        <v>0</v>
      </c>
      <c r="AL24" s="239">
        <f>IF(OR(SUMIF(AL$12:AL23,2,AL$12:AL23)=2,SUMIF(AL$12:AL23,1,AL$12:AL23)=1,SUM(AL$12:AL23)=1,SUM(AL$12:AL23)=2),0,IF($C24+$ED23&gt;($ED$11*AL$8),1,IF($C24+$D24+$E24+$F24+$ED23&gt;($ED$11*AL$8),2,IF($C24+$D24+$E24+$F24+$G24+$ED23&gt;($ED$11*AL$8),3,0))))</f>
        <v>0</v>
      </c>
      <c r="AM24" s="239">
        <f>IF(OR(SUMIF(AM$12:AM23,2,AM$12:AM23)=2,SUMIF(AM$12:AM23,1,AM$12:AM23)=1,SUM(AM$12:AM23)=1,SUM(AM$12:AM23)=2),0,IF($C24+$ED23&gt;($ED$11*AM$8),1,IF($C24+$D24+$E24+$F24+$ED23&gt;($ED$11*AM$8),2,IF($C24+$D24+$E24+$F24+$G24+$ED23&gt;($ED$11*AM$8),3,0))))</f>
        <v>0</v>
      </c>
      <c r="AN24" s="239">
        <f>IF(OR(SUMIF(AN$12:AN23,2,AN$12:AN23)=2,SUMIF(AN$12:AN23,1,AN$12:AN23)=1,SUM(AN$12:AN23)=1,SUM(AN$12:AN23)=2),0,IF($C24+$ED23&gt;($ED$11*AN$8),1,IF($C24+$D24+$E24+$F24+$ED23&gt;($ED$11*AN$8),2,IF($C24+$D24+$E24+$F24+$G24+$ED23&gt;($ED$11*AN$8),3,0))))</f>
        <v>0</v>
      </c>
      <c r="AO24" s="239">
        <f>IF(OR(SUMIF(AO$12:AO23,2,AO$12:AO23)=2,SUMIF(AO$12:AO23,1,AO$12:AO23)=1,SUM(AO$12:AO23)=1,SUM(AO$12:AO23)=2),0,IF($C24+$ED23&gt;($ED$11*AO$8),1,IF($C24+$D24+$E24+$F24+$ED23&gt;($ED$11*AO$8),2,IF($C24+$D24+$E24+$F24+$G24+$ED23&gt;($ED$11*AO$8),3,0))))</f>
        <v>0</v>
      </c>
      <c r="AP24" s="239">
        <f>IF(OR(SUMIF(AP$12:AP23,2,AP$12:AP23)=2,SUMIF(AP$12:AP23,1,AP$12:AP23)=1,SUM(AP$12:AP23)=1,SUM(AP$12:AP23)=2),0,IF($C24+$ED23&gt;($ED$11*AP$8),1,IF($C24+$D24+$E24+$F24+$ED23&gt;($ED$11*AP$8),2,IF($C24+$D24+$E24+$F24+$G24+$ED23&gt;($ED$11*AP$8),3,0))))</f>
        <v>0</v>
      </c>
      <c r="AQ24" s="239">
        <f>IF(OR(SUMIF(AQ$12:AQ23,2,AQ$12:AQ23)=2,SUMIF(AQ$12:AQ23,1,AQ$12:AQ23)=1,SUM(AQ$12:AQ23)=1,SUM(AQ$12:AQ23)=2),0,IF($C24+$ED23&gt;($ED$11*AQ$8),1,IF($C24+$D24+$E24+$F24+$ED23&gt;($ED$11*AQ$8),2,IF($C24+$D24+$E24+$F24+$G24+$ED23&gt;($ED$11*AQ$8),3,0))))</f>
        <v>0</v>
      </c>
      <c r="AR24" s="239">
        <f>IF(OR(SUMIF(AR$12:AR23,2,AR$12:AR23)=2,SUMIF(AR$12:AR23,1,AR$12:AR23)=1,SUM(AR$12:AR23)=1,SUM(AR$12:AR23)=2),0,IF($C24+$ED23&gt;($ED$11*AR$8),1,IF($C24+$D24+$E24+$F24+$ED23&gt;($ED$11*AR$8),2,IF($C24+$D24+$E24+$F24+$G24+$ED23&gt;($ED$11*AR$8),3,0))))</f>
        <v>0</v>
      </c>
      <c r="AS24" s="239">
        <f>IF(OR(SUMIF(AS$12:AS23,2,AS$12:AS23)=2,SUMIF(AS$12:AS23,1,AS$12:AS23)=1,SUM(AS$12:AS23)=1,SUM(AS$12:AS23)=2),0,IF($C24+$ED23&gt;($ED$11*AS$8),1,IF($C24+$D24+$E24+$F24+$ED23&gt;($ED$11*AS$8),2,IF($C24+$D24+$E24+$F24+$G24+$ED23&gt;($ED$11*AS$8),3,0))))</f>
        <v>0</v>
      </c>
      <c r="AT24" s="239">
        <f>IF(OR(SUMIF(AT$12:AT23,2,AT$12:AT23)=2,SUMIF(AT$12:AT23,1,AT$12:AT23)=1,SUM(AT$12:AT23)=1,SUM(AT$12:AT23)=2),0,IF($C24+$ED23&gt;($ED$11*AT$8),1,IF($C24+$D24+$E24+$F24+$ED23&gt;($ED$11*AT$8),2,IF($C24+$D24+$E24+$F24+$G24+$ED23&gt;($ED$11*AT$8),3,0))))</f>
        <v>0</v>
      </c>
      <c r="AU24" s="239">
        <f>IF(OR(SUMIF(AU$12:AU23,2,AU$12:AU23)=2,SUMIF(AU$12:AU23,1,AU$12:AU23)=1,SUM(AU$12:AU23)=1,SUM(AU$12:AU23)=2),0,IF($C24+$ED23&gt;($ED$11*AU$8),1,IF($C24+$D24+$E24+$F24+$ED23&gt;($ED$11*AU$8),2,IF($C24+$D24+$E24+$F24+$G24+$ED23&gt;($ED$11*AU$8),3,0))))</f>
        <v>0</v>
      </c>
      <c r="AV24" s="239">
        <f>IF(OR(SUMIF(AV$12:AV23,2,AV$12:AV23)=2,SUMIF(AV$12:AV23,1,AV$12:AV23)=1,SUM(AV$12:AV23)=1,SUM(AV$12:AV23)=2),0,IF($C24+$ED23&gt;($ED$11*AV$8),1,IF($C24+$D24+$E24+$F24+$ED23&gt;($ED$11*AV$8),2,IF($C24+$D24+$E24+$F24+$G24+$ED23&gt;($ED$11*AV$8),3,0))))</f>
        <v>0</v>
      </c>
      <c r="AW24" s="239">
        <f>IF(OR(SUMIF(AW$12:AW23,2,AW$12:AW23)=2,SUMIF(AW$12:AW23,1,AW$12:AW23)=1,SUM(AW$12:AW23)=1,SUM(AW$12:AW23)=2),0,IF($C24+$ED23&gt;($ED$11*AW$8),1,IF($C24+$D24+$E24+$F24+$ED23&gt;($ED$11*AW$8),2,IF($C24+$D24+$E24+$F24+$G24+$ED23&gt;($ED$11*AW$8),3,0))))</f>
        <v>0</v>
      </c>
      <c r="AX24" s="239">
        <f>IF(OR(SUMIF(AX$12:AX23,2,AX$12:AX23)=2,SUMIF(AX$12:AX23,1,AX$12:AX23)=1,SUM(AX$12:AX23)=1,SUM(AX$12:AX23)=2),0,IF($C24+$ED23&gt;($ED$11*AX$8),1,IF($C24+$D24+$E24+$F24+$ED23&gt;($ED$11*AX$8),2,IF($C24+$D24+$E24+$F24+$G24+$ED23&gt;($ED$11*AX$8),3,0))))</f>
        <v>0</v>
      </c>
      <c r="AY24" s="239">
        <f>IF(OR(SUMIF(AY$12:AY23,2,AY$12:AY23)=2,SUMIF(AY$12:AY23,1,AY$12:AY23)=1,SUM(AY$12:AY23)=1,SUM(AY$12:AY23)=2),0,IF($C24+$ED23&gt;($ED$11*AY$8),1,IF($C24+$D24+$E24+$F24+$ED23&gt;($ED$11*AY$8),2,IF($C24+$D24+$E24+$F24+$G24+$ED23&gt;($ED$11*AY$8),3,0))))</f>
        <v>0</v>
      </c>
      <c r="AZ24" s="239">
        <f>IF(OR(SUMIF(AZ$12:AZ23,2,AZ$12:AZ23)=2,SUMIF(AZ$12:AZ23,1,AZ$12:AZ23)=1,SUM(AZ$12:AZ23)=1,SUM(AZ$12:AZ23)=2),0,IF($C24+$ED23&gt;($ED$11*AZ$8),1,IF($C24+$D24+$E24+$F24+$ED23&gt;($ED$11*AZ$8),2,IF($C24+$D24+$E24+$F24+$G24+$ED23&gt;($ED$11*AZ$8),3,0))))</f>
        <v>0</v>
      </c>
      <c r="BA24" s="239">
        <f>IF(OR(SUMIF(BA$12:BA23,2,BA$12:BA23)=2,SUMIF(BA$12:BA23,1,BA$12:BA23)=1,SUM(BA$12:BA23)=1,SUM(BA$12:BA23)=2),0,IF($C24+$ED23&gt;($ED$11*BA$8),1,IF($C24+$D24+$E24+$F24+$ED23&gt;($ED$11*BA$8),2,IF($C24+$D24+$E24+$F24+$G24+$ED23&gt;($ED$11*BA$8),3,0))))</f>
        <v>0</v>
      </c>
      <c r="BB24" s="239">
        <f>IF(OR(SUMIF(BB$12:BB23,2,BB$12:BB23)=2,SUMIF(BB$12:BB23,1,BB$12:BB23)=1,SUM(BB$12:BB23)=1,SUM(BB$12:BB23)=2),0,IF($C24+$ED23&gt;($ED$11*BB$8),1,IF($C24+$D24+$E24+$F24+$ED23&gt;($ED$11*BB$8),2,IF($C24+$D24+$E24+$F24+$G24+$ED23&gt;($ED$11*BB$8),3,0))))</f>
        <v>0</v>
      </c>
      <c r="BC24" s="239">
        <f>IF(OR(SUMIF(BC$12:BC23,2,BC$12:BC23)=2,SUMIF(BC$12:BC23,1,BC$12:BC23)=1,SUM(BC$12:BC23)=1,SUM(BC$12:BC23)=2),0,IF($C24+$ED23&gt;($ED$11*BC$8),1,IF($C24+$D24+$E24+$F24+$ED23&gt;($ED$11*BC$8),2,IF($C24+$D24+$E24+$F24+$G24+$ED23&gt;($ED$11*BC$8),3,0))))</f>
        <v>0</v>
      </c>
      <c r="BD24" s="239">
        <f>IF(OR(SUMIF(BD$12:BD23,2,BD$12:BD23)=2,SUMIF(BD$12:BD23,1,BD$12:BD23)=1,SUM(BD$12:BD23)=1,SUM(BD$12:BD23)=2),0,IF($C24+$ED23&gt;($ED$11*BD$8),1,IF($C24+$D24+$E24+$F24+$ED23&gt;($ED$11*BD$8),2,IF($C24+$D24+$E24+$F24+$G24+$ED23&gt;($ED$11*BD$8),3,0))))</f>
        <v>0</v>
      </c>
      <c r="BE24" s="239">
        <f>IF(OR(SUMIF(BE$12:BE23,2,BE$12:BE23)=2,SUMIF(BE$12:BE23,1,BE$12:BE23)=1,SUM(BE$12:BE23)=1,SUM(BE$12:BE23)=2),0,IF($C24+$ED23&gt;($ED$11*BE$8),1,IF($C24+$D24+$E24+$F24+$ED23&gt;($ED$11*BE$8),2,IF($C24+$D24+$E24+$F24+$G24+$ED23&gt;($ED$11*BE$8),3,0))))</f>
        <v>0</v>
      </c>
      <c r="BF24" s="239">
        <f>IF(OR(SUMIF(BF$12:BF23,2,BF$12:BF23)=2,SUMIF(BF$12:BF23,1,BF$12:BF23)=1,SUM(BF$12:BF23)=1,SUM(BF$12:BF23)=2),0,IF($C24+$ED23&gt;($ED$11*BF$8),1,IF($C24+$D24+$E24+$F24+$ED23&gt;($ED$11*BF$8),2,IF($C24+$D24+$E24+$F24+$G24+$ED23&gt;($ED$11*BF$8),3,0))))</f>
        <v>0</v>
      </c>
      <c r="BG24" s="239">
        <f>IF(OR(SUMIF(BG$12:BG23,2,BG$12:BG23)=2,SUMIF(BG$12:BG23,1,BG$12:BG23)=1,SUM(BG$12:BG23)=1,SUM(BG$12:BG23)=2),0,IF($C24+$ED23&gt;($ED$11*BG$8),1,IF($C24+$D24+$E24+$F24+$ED23&gt;($ED$11*BG$8),2,IF($C24+$D24+$E24+$F24+$G24+$ED23&gt;($ED$11*BG$8),3,0))))</f>
        <v>0</v>
      </c>
      <c r="BH24" s="239">
        <f>IF(OR(SUMIF(BH$12:BH23,2,BH$12:BH23)=2,SUMIF(BH$12:BH23,1,BH$12:BH23)=1,SUM(BH$12:BH23)=1,SUM(BH$12:BH23)=2),0,IF($C24+$ED23&gt;($ED$11*BH$8),1,IF($C24+$D24+$E24+$F24+$ED23&gt;($ED$11*BH$8),2,IF($C24+$D24+$E24+$F24+$G24+$ED23&gt;($ED$11*BH$8),3,0))))</f>
        <v>0</v>
      </c>
      <c r="BI24" s="239">
        <f>IF(OR(SUMIF(BI$12:BI23,2,BI$12:BI23)=2,SUMIF(BI$12:BI23,1,BI$12:BI23)=1,SUM(BI$12:BI23)=1,SUM(BI$12:BI23)=2),0,IF($C24+$ED23&gt;($ED$11*BI$8),1,IF($C24+$D24+$E24+$F24+$ED23&gt;($ED$11*BI$8),2,IF($C24+$D24+$E24+$F24+$G24+$ED23&gt;($ED$11*BI$8),3,0))))</f>
        <v>0</v>
      </c>
      <c r="BJ24" s="239">
        <f>IF(OR(SUMIF(BJ$12:BJ23,2,BJ$12:BJ23)=2,SUMIF(BJ$12:BJ23,1,BJ$12:BJ23)=1,SUM(BJ$12:BJ23)=1,SUM(BJ$12:BJ23)=2),0,IF($C24+$ED23&gt;($ED$11*BJ$8),1,IF($C24+$D24+$E24+$F24+$ED23&gt;($ED$11*BJ$8),2,IF($C24+$D24+$E24+$F24+$G24+$ED23&gt;($ED$11*BJ$8),3,0))))</f>
        <v>0</v>
      </c>
      <c r="BK24" s="239">
        <f>IF(OR(SUMIF(BK$12:BK23,2,BK$12:BK23)=2,SUMIF(BK$12:BK23,1,BK$12:BK23)=1,SUM(BK$12:BK23)=1,SUM(BK$12:BK23)=2),0,IF($C24+$ED23&gt;($ED$11*BK$8),1,IF($C24+$D24+$E24+$F24+$ED23&gt;($ED$11*BK$8),2,IF($C24+$D24+$E24+$F24+$G24+$ED23&gt;($ED$11*BK$8),3,0))))</f>
        <v>0</v>
      </c>
      <c r="BL24" s="239">
        <f>IF(OR(SUMIF(BL$12:BL23,2,BL$12:BL23)=2,SUMIF(BL$12:BL23,1,BL$12:BL23)=1,SUM(BL$12:BL23)=1,SUM(BL$12:BL23)=2),0,IF($C24+$ED23&gt;($ED$11*BL$8),1,IF($C24+$D24+$E24+$F24+$ED23&gt;($ED$11*BL$8),2,IF($C24+$D24+$E24+$F24+$G24+$ED23&gt;($ED$11*BL$8),3,0))))</f>
        <v>0</v>
      </c>
      <c r="BM24" s="239">
        <f>IF(OR(SUMIF(BM$12:BM23,2,BM$12:BM23)=2,SUMIF(BM$12:BM23,1,BM$12:BM23)=1,SUM(BM$12:BM23)=1,SUM(BM$12:BM23)=2),0,IF($C24+$ED23&gt;($ED$11*BM$8),1,IF($C24+$D24+$E24+$F24+$ED23&gt;($ED$11*BM$8),2,IF($C24+$D24+$E24+$F24+$G24+$ED23&gt;($ED$11*BM$8),3,0))))</f>
        <v>0</v>
      </c>
      <c r="BN24" s="239">
        <f>IF(OR(SUMIF(BN$12:BN23,2,BN$12:BN23)=2,SUMIF(BN$12:BN23,1,BN$12:BN23)=1,SUM(BN$12:BN23)=1,SUM(BN$12:BN23)=2),0,IF($C24+$ED23&gt;($ED$11*BN$8),1,IF($C24+$D24+$E24+$F24+$ED23&gt;($ED$11*BN$8),2,IF($C24+$D24+$E24+$F24+$G24+$ED23&gt;($ED$11*BN$8),3,0))))</f>
        <v>0</v>
      </c>
      <c r="BO24" s="239">
        <f>IF(OR(SUMIF(BO$12:BO23,2,BO$12:BO23)=2,SUMIF(BO$12:BO23,1,BO$12:BO23)=1,SUM(BO$12:BO23)=1,SUM(BO$12:BO23)=2),0,IF($C24+$ED23&gt;($ED$11*BO$8),1,IF($C24+$D24+$E24+$F24+$ED23&gt;($ED$11*BO$8),2,IF($C24+$D24+$E24+$F24+$G24+$ED23&gt;($ED$11*BO$8),3,0))))</f>
        <v>0</v>
      </c>
      <c r="BP24" s="239">
        <f>IF(OR(SUMIF(BP$12:BP23,2,BP$12:BP23)=2,SUMIF(BP$12:BP23,1,BP$12:BP23)=1,SUM(BP$12:BP23)=1,SUM(BP$12:BP23)=2),0,IF($C24+$ED23&gt;($ED$11*BP$8),1,IF($C24+$D24+$E24+$F24+$ED23&gt;($ED$11*BP$8),2,IF($C24+$D24+$E24+$F24+$G24+$ED23&gt;($ED$11*BP$8),3,0))))</f>
        <v>0</v>
      </c>
      <c r="BQ24" s="239">
        <f>IF(OR(SUMIF(BQ$12:BQ23,2,BQ$12:BQ23)=2,SUMIF(BQ$12:BQ23,1,BQ$12:BQ23)=1,SUM(BQ$12:BQ23)=1,SUM(BQ$12:BQ23)=2),0,IF($C24+$ED23&gt;($ED$11*BQ$8),1,IF($C24+$D24+$E24+$F24+$ED23&gt;($ED$11*BQ$8),2,IF($C24+$D24+$E24+$F24+$G24+$ED23&gt;($ED$11*BQ$8),3,0))))</f>
        <v>0</v>
      </c>
      <c r="BR24" s="239">
        <f>IF(OR(SUMIF(BR$12:BR23,2,BR$12:BR23)=2,SUMIF(BR$12:BR23,1,BR$12:BR23)=1,SUM(BR$12:BR23)=1,SUM(BR$12:BR23)=2),0,IF($C24+$ED23&gt;($ED$11*BR$8),1,IF($C24+$D24+$E24+$F24+$ED23&gt;($ED$11*BR$8),2,IF($C24+$D24+$E24+$F24+$G24+$ED23&gt;($ED$11*BR$8),3,0))))</f>
        <v>0</v>
      </c>
      <c r="BS24" s="239">
        <f>IF(OR(SUMIF(BS$12:BS23,2,BS$12:BS23)=2,SUMIF(BS$12:BS23,1,BS$12:BS23)=1,SUM(BS$12:BS23)=1,SUM(BS$12:BS23)=2),0,IF($C24+$ED23&gt;($ED$11*BS$8),1,IF($C24+$D24+$E24+$F24+$ED23&gt;($ED$11*BS$8),2,IF($C24+$D24+$E24+$F24+$G24+$ED23&gt;($ED$11*BS$8),3,0))))</f>
        <v>0</v>
      </c>
      <c r="BT24" s="239">
        <f>IF(OR(SUMIF(BT$12:BT23,2,BT$12:BT23)=2,SUMIF(BT$12:BT23,1,BT$12:BT23)=1,SUM(BT$12:BT23)=1,SUM(BT$12:BT23)=2),0,IF($C24+$ED23&gt;($ED$11*BT$8),1,IF($C24+$D24+$E24+$F24+$ED23&gt;($ED$11*BT$8),2,IF($C24+$D24+$E24+$F24+$G24+$ED23&gt;($ED$11*BT$8),3,0))))</f>
        <v>0</v>
      </c>
      <c r="BU24" s="239">
        <f>IF(OR(SUMIF(BU$12:BU23,2,BU$12:BU23)=2,SUMIF(BU$12:BU23,1,BU$12:BU23)=1,SUM(BU$12:BU23)=1,SUM(BU$12:BU23)=2),0,IF($C24+$ED23&gt;($ED$11*BU$8),1,IF($C24+$D24+$E24+$F24+$ED23&gt;($ED$11*BU$8),2,IF($C24+$D24+$E24+$F24+$G24+$ED23&gt;($ED$11*BU$8),3,0))))</f>
        <v>0</v>
      </c>
      <c r="BV24" s="239">
        <f>IF(OR(SUMIF(BV$12:BV23,2,BV$12:BV23)=2,SUMIF(BV$12:BV23,1,BV$12:BV23)=1,SUM(BV$12:BV23)=1,SUM(BV$12:BV23)=2),0,IF($C24+$ED23&gt;($ED$11*BV$8),1,IF($C24+$D24+$E24+$F24+$ED23&gt;($ED$11*BV$8),2,IF($C24+$D24+$E24+$F24+$G24+$ED23&gt;($ED$11*BV$8),3,0))))</f>
        <v>0</v>
      </c>
      <c r="BW24" s="239">
        <f>IF(OR(SUMIF(BW$12:BW23,2,BW$12:BW23)=2,SUMIF(BW$12:BW23,1,BW$12:BW23)=1,SUM(BW$12:BW23)=1,SUM(BW$12:BW23)=2),0,IF($C24+$ED23&gt;($ED$11*BW$8),1,IF($C24+$D24+$E24+$F24+$ED23&gt;($ED$11*BW$8),2,IF($C24+$D24+$E24+$F24+$G24+$ED23&gt;($ED$11*BW$8),3,0))))</f>
        <v>0</v>
      </c>
      <c r="BX24" s="239">
        <f>IF(OR(SUMIF(BX$12:BX23,2,BX$12:BX23)=2,SUMIF(BX$12:BX23,1,BX$12:BX23)=1,SUM(BX$12:BX23)=1,SUM(BX$12:BX23)=2),0,IF($C24+$ED23&gt;($ED$11*BX$8),1,IF($C24+$D24+$E24+$F24+$ED23&gt;($ED$11*BX$8),2,IF($C24+$D24+$E24+$F24+$G24+$ED23&gt;($ED$11*BX$8),3,0))))</f>
        <v>0</v>
      </c>
      <c r="BY24" s="239">
        <f>IF(OR(SUMIF(BY$12:BY23,2,BY$12:BY23)=2,SUMIF(BY$12:BY23,1,BY$12:BY23)=1,SUM(BY$12:BY23)=1,SUM(BY$12:BY23)=2),0,IF($C24+$ED23&gt;($ED$11*BY$8),1,IF($C24+$D24+$E24+$F24+$ED23&gt;($ED$11*BY$8),2,IF($C24+$D24+$E24+$F24+$G24+$ED23&gt;($ED$11*BY$8),3,0))))</f>
        <v>0</v>
      </c>
      <c r="BZ24" s="239">
        <f>IF(OR(SUMIF(BZ$12:BZ23,2,BZ$12:BZ23)=2,SUMIF(BZ$12:BZ23,1,BZ$12:BZ23)=1,SUM(BZ$12:BZ23)=1,SUM(BZ$12:BZ23)=2),0,IF($C24+$ED23&gt;($ED$11*BZ$8),1,IF($C24+$D24+$E24+$F24+$ED23&gt;($ED$11*BZ$8),2,IF($C24+$D24+$E24+$F24+$G24+$ED23&gt;($ED$11*BZ$8),3,0))))</f>
        <v>0</v>
      </c>
      <c r="CA24" s="239">
        <f>IF(OR(SUMIF(CA$12:CA23,2,CA$12:CA23)=2,SUMIF(CA$12:CA23,1,CA$12:CA23)=1,SUM(CA$12:CA23)=1,SUM(CA$12:CA23)=2),0,IF($C24+$ED23&gt;($ED$11*CA$8),1,IF($C24+$D24+$E24+$F24+$ED23&gt;($ED$11*CA$8),2,IF($C24+$D24+$E24+$F24+$G24+$ED23&gt;($ED$11*CA$8),3,0))))</f>
        <v>0</v>
      </c>
      <c r="CB24" s="239">
        <f>IF(OR(SUMIF(CB$12:CB23,2,CB$12:CB23)=2,SUMIF(CB$12:CB23,1,CB$12:CB23)=1,SUM(CB$12:CB23)=1,SUM(CB$12:CB23)=2),0,IF($C24+$ED23&gt;($ED$11*CB$8),1,IF($C24+$D24+$E24+$F24+$ED23&gt;($ED$11*CB$8),2,IF($C24+$D24+$E24+$F24+$G24+$ED23&gt;($ED$11*CB$8),3,0))))</f>
        <v>0</v>
      </c>
      <c r="CC24" s="239">
        <f>IF(OR(SUMIF(CC$12:CC23,2,CC$12:CC23)=2,SUMIF(CC$12:CC23,1,CC$12:CC23)=1,SUM(CC$12:CC23)=1,SUM(CC$12:CC23)=2),0,IF($C24+$ED23&gt;($ED$11*CC$8),1,IF($C24+$D24+$E24+$F24+$ED23&gt;($ED$11*CC$8),2,IF($C24+$D24+$E24+$F24+$G24+$ED23&gt;($ED$11*CC$8),3,0))))</f>
        <v>0</v>
      </c>
      <c r="CD24" s="239">
        <f>IF(OR(SUMIF(CD$12:CD23,2,CD$12:CD23)=2,SUMIF(CD$12:CD23,1,CD$12:CD23)=1,SUM(CD$12:CD23)=1,SUM(CD$12:CD23)=2),0,IF($C24+$ED23&gt;($ED$11*CD$8),1,IF($C24+$D24+$E24+$F24+$ED23&gt;($ED$11*CD$8),2,IF($C24+$D24+$E24+$F24+$G24+$ED23&gt;($ED$11*CD$8),3,0))))</f>
        <v>0</v>
      </c>
      <c r="CE24" s="239">
        <f>IF(OR(SUMIF(CE$12:CE23,2,CE$12:CE23)=2,SUMIF(CE$12:CE23,1,CE$12:CE23)=1,SUM(CE$12:CE23)=1,SUM(CE$12:CE23)=2),0,IF($C24+$ED23&gt;($ED$11*CE$8),1,IF($C24+$D24+$E24+$F24+$ED23&gt;($ED$11*CE$8),2,IF($C24+$D24+$E24+$F24+$G24+$ED23&gt;($ED$11*CE$8),3,0))))</f>
        <v>0</v>
      </c>
      <c r="CF24" s="239">
        <f>IF(OR(SUMIF(CF$12:CF23,2,CF$12:CF23)=2,SUMIF(CF$12:CF23,1,CF$12:CF23)=1,SUM(CF$12:CF23)=1,SUM(CF$12:CF23)=2),0,IF($C24+$ED23&gt;($ED$11*CF$8),1,IF($C24+$D24+$E24+$F24+$ED23&gt;($ED$11*CF$8),2,IF($C24+$D24+$E24+$F24+$G24+$ED23&gt;($ED$11*CF$8),3,0))))</f>
        <v>0</v>
      </c>
      <c r="CG24" s="239">
        <f>IF(OR(SUMIF(CG$12:CG23,2,CG$12:CG23)=2,SUMIF(CG$12:CG23,1,CG$12:CG23)=1,SUM(CG$12:CG23)=1,SUM(CG$12:CG23)=2),0,IF($C24+$ED23&gt;($ED$11*CG$8),1,IF($C24+$D24+$E24+$F24+$ED23&gt;($ED$11*CG$8),2,IF($C24+$D24+$E24+$F24+$G24+$ED23&gt;($ED$11*CG$8),3,0))))</f>
        <v>0</v>
      </c>
      <c r="CH24" s="239">
        <f>IF(OR(SUMIF(CH$12:CH23,2,CH$12:CH23)=2,SUMIF(CH$12:CH23,1,CH$12:CH23)=1,SUM(CH$12:CH23)=1,SUM(CH$12:CH23)=2),0,IF($C24+$ED23&gt;($ED$11*CH$8),1,IF($C24+$D24+$E24+$F24+$ED23&gt;($ED$11*CH$8),2,IF($C24+$D24+$E24+$F24+$G24+$ED23&gt;($ED$11*CH$8),3,0))))</f>
        <v>0</v>
      </c>
      <c r="CI24" s="239">
        <f>IF(OR(SUMIF(CI$12:CI23,2,CI$12:CI23)=2,SUMIF(CI$12:CI23,1,CI$12:CI23)=1,SUM(CI$12:CI23)=1,SUM(CI$12:CI23)=2),0,IF($C24+$ED23&gt;($ED$11*CI$8),1,IF($C24+$D24+$E24+$F24+$ED23&gt;($ED$11*CI$8),2,IF($C24+$D24+$E24+$F24+$G24+$ED23&gt;($ED$11*CI$8),3,0))))</f>
        <v>0</v>
      </c>
      <c r="CJ24" s="239">
        <f>IF(OR(SUMIF(CJ$12:CJ23,2,CJ$12:CJ23)=2,SUMIF(CJ$12:CJ23,1,CJ$12:CJ23)=1,SUM(CJ$12:CJ23)=1,SUM(CJ$12:CJ23)=2),0,IF($C24+$ED23&gt;($ED$11*CJ$8),1,IF($C24+$D24+$E24+$F24+$ED23&gt;($ED$11*CJ$8),2,IF($C24+$D24+$E24+$F24+$G24+$ED23&gt;($ED$11*CJ$8),3,0))))</f>
        <v>0</v>
      </c>
      <c r="CK24" s="239">
        <f>IF(OR(SUMIF(CK$12:CK23,2,CK$12:CK23)=2,SUMIF(CK$12:CK23,1,CK$12:CK23)=1,SUM(CK$12:CK23)=1,SUM(CK$12:CK23)=2),0,IF($C24+$ED23&gt;($ED$11*CK$8),1,IF($C24+$D24+$E24+$F24+$ED23&gt;($ED$11*CK$8),2,IF($C24+$D24+$E24+$F24+$G24+$ED23&gt;($ED$11*CK$8),3,0))))</f>
        <v>0</v>
      </c>
      <c r="CL24" s="239">
        <f>IF(OR(SUMIF(CL$12:CL23,2,CL$12:CL23)=2,SUMIF(CL$12:CL23,1,CL$12:CL23)=1,SUM(CL$12:CL23)=1,SUM(CL$12:CL23)=2),0,IF($C24+$ED23&gt;($ED$11*CL$8),1,IF($C24+$D24+$E24+$F24+$ED23&gt;($ED$11*CL$8),2,IF($C24+$D24+$E24+$F24+$G24+$ED23&gt;($ED$11*CL$8),3,0))))</f>
        <v>0</v>
      </c>
      <c r="CM24" s="239">
        <f>IF(OR(SUMIF(CM$12:CM23,2,CM$12:CM23)=2,SUMIF(CM$12:CM23,1,CM$12:CM23)=1,SUM(CM$12:CM23)=1,SUM(CM$12:CM23)=2),0,IF($C24+$ED23&gt;($ED$11*CM$8),1,IF($C24+$D24+$E24+$F24+$ED23&gt;($ED$11*CM$8),2,IF($C24+$D24+$E24+$F24+$G24+$ED23&gt;($ED$11*CM$8),3,0))))</f>
        <v>0</v>
      </c>
      <c r="CN24" s="239">
        <f>IF(OR(SUMIF(CN$12:CN23,2,CN$12:CN23)=2,SUMIF(CN$12:CN23,1,CN$12:CN23)=1,SUM(CN$12:CN23)=1,SUM(CN$12:CN23)=2),0,IF($C24+$ED23&gt;($ED$11*CN$8),1,IF($C24+$D24+$E24+$F24+$ED23&gt;($ED$11*CN$8),2,IF($C24+$D24+$E24+$F24+$G24+$ED23&gt;($ED$11*CN$8),3,0))))</f>
        <v>0</v>
      </c>
      <c r="CO24" s="239">
        <f>IF(OR(SUMIF(CO$12:CO23,2,CO$12:CO23)=2,SUMIF(CO$12:CO23,1,CO$12:CO23)=1,SUM(CO$12:CO23)=1,SUM(CO$12:CO23)=2),0,IF($C24+$ED23&gt;($ED$11*CO$8),1,IF($C24+$D24+$E24+$F24+$ED23&gt;($ED$11*CO$8),2,IF($C24+$D24+$E24+$F24+$G24+$ED23&gt;($ED$11*CO$8),3,0))))</f>
        <v>0</v>
      </c>
      <c r="CP24" s="239">
        <f>IF(OR(SUMIF(CP$12:CP23,2,CP$12:CP23)=2,SUMIF(CP$12:CP23,1,CP$12:CP23)=1,SUM(CP$12:CP23)=1,SUM(CP$12:CP23)=2),0,IF($C24+$ED23&gt;($ED$11*CP$8),1,IF($C24+$D24+$E24+$F24+$ED23&gt;($ED$11*CP$8),2,IF($C24+$D24+$E24+$F24+$G24+$ED23&gt;($ED$11*CP$8),3,0))))</f>
        <v>0</v>
      </c>
      <c r="CQ24" s="239">
        <f>IF(OR(SUMIF(CQ$12:CQ23,2,CQ$12:CQ23)=2,SUMIF(CQ$12:CQ23,1,CQ$12:CQ23)=1,SUM(CQ$12:CQ23)=1,SUM(CQ$12:CQ23)=2),0,IF($C24+$ED23&gt;($ED$11*CQ$8),1,IF($C24+$D24+$E24+$F24+$ED23&gt;($ED$11*CQ$8),2,IF($C24+$D24+$E24+$F24+$G24+$ED23&gt;($ED$11*CQ$8),3,0))))</f>
        <v>0</v>
      </c>
      <c r="CR24" s="239">
        <f>IF(OR(SUMIF(CR$12:CR23,2,CR$12:CR23)=2,SUMIF(CR$12:CR23,1,CR$12:CR23)=1,SUM(CR$12:CR23)=1,SUM(CR$12:CR23)=2),0,IF($C24+$ED23&gt;($ED$11*CR$8),1,IF($C24+$D24+$E24+$F24+$ED23&gt;($ED$11*CR$8),2,IF($C24+$D24+$E24+$F24+$G24+$ED23&gt;($ED$11*CR$8),3,0))))</f>
        <v>0</v>
      </c>
      <c r="CS24" s="239">
        <f>IF(OR(SUMIF(CS$12:CS23,2,CS$12:CS23)=2,SUMIF(CS$12:CS23,1,CS$12:CS23)=1,SUM(CS$12:CS23)=1,SUM(CS$12:CS23)=2),0,IF($C24+$ED23&gt;($ED$11*CS$8),1,IF($C24+$D24+$E24+$F24+$ED23&gt;($ED$11*CS$8),2,IF($C24+$D24+$E24+$F24+$G24+$ED23&gt;($ED$11*CS$8),3,0))))</f>
        <v>0</v>
      </c>
      <c r="CT24" s="239">
        <f>IF(OR(SUMIF(CT$12:CT23,2,CT$12:CT23)=2,SUMIF(CT$12:CT23,1,CT$12:CT23)=1,SUM(CT$12:CT23)=1,SUM(CT$12:CT23)=2),0,IF($C24+$ED23&gt;($ED$11*CT$8),1,IF($C24+$D24+$E24+$F24+$ED23&gt;($ED$11*CT$8),2,IF($C24+$D24+$E24+$F24+$G24+$ED23&gt;($ED$11*CT$8),3,0))))</f>
        <v>0</v>
      </c>
      <c r="CU24" s="239">
        <f>IF(OR(SUMIF(CU$12:CU23,2,CU$12:CU23)=2,SUMIF(CU$12:CU23,1,CU$12:CU23)=1,SUM(CU$12:CU23)=1,SUM(CU$12:CU23)=2),0,IF($C24+$ED23&gt;($ED$11*CU$8),1,IF($C24+$D24+$E24+$F24+$ED23&gt;($ED$11*CU$8),2,IF($C24+$D24+$E24+$F24+$G24+$ED23&gt;($ED$11*CU$8),3,0))))</f>
        <v>0</v>
      </c>
      <c r="CV24" s="239">
        <f>IF(OR(SUMIF(CV$12:CV23,2,CV$12:CV23)=2,SUMIF(CV$12:CV23,1,CV$12:CV23)=1,SUM(CV$12:CV23)=1,SUM(CV$12:CV23)=2),0,IF($C24+$ED23&gt;($ED$11*CV$8),1,IF($C24+$D24+$E24+$F24+$ED23&gt;($ED$11*CV$8),2,IF($C24+$D24+$E24+$F24+$G24+$ED23&gt;($ED$11*CV$8),3,0))))</f>
        <v>0</v>
      </c>
      <c r="CW24" s="239">
        <f>IF(OR(SUMIF(CW$12:CW23,2,CW$12:CW23)=2,SUMIF(CW$12:CW23,1,CW$12:CW23)=1,SUM(CW$12:CW23)=1,SUM(CW$12:CW23)=2),0,IF($C24+$ED23&gt;($ED$11*CW$8),1,IF($C24+$D24+$E24+$F24+$ED23&gt;($ED$11*CW$8),2,IF($C24+$D24+$E24+$F24+$G24+$ED23&gt;($ED$11*CW$8),3,0))))</f>
        <v>0</v>
      </c>
      <c r="CX24" s="239">
        <f>IF(OR(SUMIF(CX$12:CX23,2,CX$12:CX23)=2,SUMIF(CX$12:CX23,1,CX$12:CX23)=1,SUM(CX$12:CX23)=1,SUM(CX$12:CX23)=2),0,IF($C24+$ED23&gt;($ED$11*CX$8),1,IF($C24+$D24+$E24+$F24+$ED23&gt;($ED$11*CX$8),2,IF($C24+$D24+$E24+$F24+$G24+$ED23&gt;($ED$11*CX$8),3,0))))</f>
        <v>0</v>
      </c>
      <c r="CY24" s="239">
        <f>IF(OR(SUMIF(CY$12:CY23,2,CY$12:CY23)=2,SUMIF(CY$12:CY23,1,CY$12:CY23)=1,SUM(CY$12:CY23)=1,SUM(CY$12:CY23)=2),0,IF($C24+$ED23&gt;($ED$11*CY$8),1,IF($C24+$D24+$E24+$F24+$ED23&gt;($ED$11*CY$8),2,IF($C24+$D24+$E24+$F24+$G24+$ED23&gt;($ED$11*CY$8),3,0))))</f>
        <v>0</v>
      </c>
      <c r="CZ24" s="239">
        <f>IF(OR(SUMIF(CZ$12:CZ23,2,CZ$12:CZ23)=2,SUMIF(CZ$12:CZ23,1,CZ$12:CZ23)=1,SUM(CZ$12:CZ23)=1,SUM(CZ$12:CZ23)=2),0,IF($C24+$ED23&gt;($ED$11*CZ$8),1,IF($C24+$D24+$E24+$F24+$ED23&gt;($ED$11*CZ$8),2,IF($C24+$D24+$E24+$F24+$G24+$ED23&gt;($ED$11*CZ$8),3,0))))</f>
        <v>0</v>
      </c>
      <c r="DA24" s="239">
        <f>IF(OR(SUMIF(DA$12:DA23,2,DA$12:DA23)=2,SUMIF(DA$12:DA23,1,DA$12:DA23)=1,SUM(DA$12:DA23)=1,SUM(DA$12:DA23)=2),0,IF($C24+$ED23&gt;($ED$11*DA$8),1,IF($C24+$D24+$E24+$F24+$ED23&gt;($ED$11*DA$8),2,IF($C24+$D24+$E24+$F24+$G24+$ED23&gt;($ED$11*DA$8),3,0))))</f>
        <v>0</v>
      </c>
      <c r="DB24" s="239">
        <f>IF(OR(SUMIF(DB$12:DB23,2,DB$12:DB23)=2,SUMIF(DB$12:DB23,1,DB$12:DB23)=1,SUM(DB$12:DB23)=1,SUM(DB$12:DB23)=2),0,IF($C24+$ED23&gt;($ED$11*DB$8),1,IF($C24+$D24+$E24+$F24+$ED23&gt;($ED$11*DB$8),2,IF($C24+$D24+$E24+$F24+$G24+$ED23&gt;($ED$11*DB$8),3,0))))</f>
        <v>0</v>
      </c>
      <c r="DC24" s="239">
        <f>IF(OR(SUMIF(DC$12:DC23,2,DC$12:DC23)=2,SUMIF(DC$12:DC23,1,DC$12:DC23)=1,SUM(DC$12:DC23)=1,SUM(DC$12:DC23)=2),0,IF($C24+$ED23&gt;($ED$11*DC$8),1,IF($C24+$D24+$E24+$F24+$ED23&gt;($ED$11*DC$8),2,IF($C24+$D24+$E24+$F24+$G24+$ED23&gt;($ED$11*DC$8),3,0))))</f>
        <v>0</v>
      </c>
      <c r="DD24" s="239">
        <f>IF(OR(SUMIF(DD$12:DD23,2,DD$12:DD23)=2,SUMIF(DD$12:DD23,1,DD$12:DD23)=1,SUM(DD$12:DD23)=1,SUM(DD$12:DD23)=2),0,IF($C24+$ED23&gt;($ED$11*DD$8),1,IF($C24+$D24+$E24+$F24+$ED23&gt;($ED$11*DD$8),2,IF($C24+$D24+$E24+$F24+$G24+$ED23&gt;($ED$11*DD$8),3,0))))</f>
        <v>0</v>
      </c>
      <c r="DE24" s="239">
        <f>IF(OR(SUMIF(DE$12:DE23,2,DE$12:DE23)=2,SUMIF(DE$12:DE23,1,DE$12:DE23)=1,SUM(DE$12:DE23)=1,SUM(DE$12:DE23)=2),0,IF($C24+$ED23&gt;($ED$11*DE$8),1,IF($C24+$D24+$E24+$F24+$ED23&gt;($ED$11*DE$8),2,IF($C24+$D24+$E24+$F24+$G24+$ED23&gt;($ED$11*DE$8),3,0))))</f>
        <v>0</v>
      </c>
      <c r="DF24" s="239">
        <f>IF(OR(SUMIF(DF$12:DF23,2,DF$12:DF23)=2,SUMIF(DF$12:DF23,1,DF$12:DF23)=1,SUM(DF$12:DF23)=1,SUM(DF$12:DF23)=2),0,IF($C24+$ED23&gt;($ED$11*DF$8),1,IF($C24+$D24+$E24+$F24+$ED23&gt;($ED$11*DF$8),2,IF($C24+$D24+$E24+$F24+$G24+$ED23&gt;($ED$11*DF$8),3,0))))</f>
        <v>0</v>
      </c>
      <c r="DG24" s="239">
        <f>IF(OR(SUMIF(DG$12:DG23,2,DG$12:DG23)=2,SUMIF(DG$12:DG23,1,DG$12:DG23)=1,SUM(DG$12:DG23)=1,SUM(DG$12:DG23)=2),0,IF($C24+$ED23&gt;($ED$11*DG$8),1,IF($C24+$D24+$E24+$F24+$ED23&gt;($ED$11*DG$8),2,IF($C24+$D24+$E24+$F24+$G24+$ED23&gt;($ED$11*DG$8),3,0))))</f>
        <v>0</v>
      </c>
      <c r="DH24" s="239">
        <f>IF(OR(SUMIF(DH$12:DH23,2,DH$12:DH23)=2,SUMIF(DH$12:DH23,1,DH$12:DH23)=1,SUM(DH$12:DH23)=1,SUM(DH$12:DH23)=2),0,IF($C24+$ED23&gt;($ED$11*DH$8),1,IF($C24+$D24+$E24+$F24+$ED23&gt;($ED$11*DH$8),2,IF($C24+$D24+$E24+$F24+$G24+$ED23&gt;($ED$11*DH$8),3,0))))</f>
        <v>0</v>
      </c>
      <c r="DI24" s="239">
        <f>IF(OR(SUMIF(DI$12:DI23,2,DI$12:DI23)=2,SUMIF(DI$12:DI23,1,DI$12:DI23)=1,SUM(DI$12:DI23)=1,SUM(DI$12:DI23)=2),0,IF($C24+$ED23&gt;($ED$11*DI$8),1,IF($C24+$D24+$E24+$F24+$ED23&gt;($ED$11*DI$8),2,IF($C24+$D24+$E24+$F24+$G24+$ED23&gt;($ED$11*DI$8),3,0))))</f>
        <v>0</v>
      </c>
      <c r="DJ24" s="239">
        <f>IF(OR(SUMIF(DJ$12:DJ23,2,DJ$12:DJ23)=2,SUMIF(DJ$12:DJ23,1,DJ$12:DJ23)=1,SUM(DJ$12:DJ23)=1,SUM(DJ$12:DJ23)=2),0,IF($C24+$ED23&gt;($ED$11*DJ$8),1,IF($C24+$D24+$E24+$F24+$ED23&gt;($ED$11*DJ$8),2,IF($C24+$D24+$E24+$F24+$G24+$ED23&gt;($ED$11*DJ$8),3,0))))</f>
        <v>0</v>
      </c>
      <c r="DK24" s="239">
        <f>IF(OR(SUMIF(DK$12:DK23,2,DK$12:DK23)=2,SUMIF(DK$12:DK23,1,DK$12:DK23)=1,SUM(DK$12:DK23)=1,SUM(DK$12:DK23)=2),0,IF($C24+$ED23&gt;($ED$11*DK$8),1,IF($C24+$D24+$E24+$F24+$ED23&gt;($ED$11*DK$8),2,IF($C24+$D24+$E24+$F24+$G24+$ED23&gt;($ED$11*DK$8),3,0))))</f>
        <v>0</v>
      </c>
      <c r="DL24" s="239">
        <f>IF(OR(SUMIF(DL$12:DL23,2,DL$12:DL23)=2,SUMIF(DL$12:DL23,1,DL$12:DL23)=1,SUM(DL$12:DL23)=1,SUM(DL$12:DL23)=2),0,IF($C24+$ED23&gt;($ED$11*DL$8),1,IF($C24+$D24+$E24+$F24+$ED23&gt;($ED$11*DL$8),2,IF($C24+$D24+$E24+$F24+$G24+$ED23&gt;($ED$11*DL$8),3,0))))</f>
        <v>0</v>
      </c>
      <c r="DM24" s="239">
        <f>IF(OR(SUMIF(DM$12:DM23,2,DM$12:DM23)=2,SUMIF(DM$12:DM23,1,DM$12:DM23)=1,SUM(DM$12:DM23)=1,SUM(DM$12:DM23)=2),0,IF($C24+$ED23&gt;($ED$11*DM$8),1,IF($C24+$D24+$E24+$F24+$ED23&gt;($ED$11*DM$8),2,IF($C24+$D24+$E24+$F24+$G24+$ED23&gt;($ED$11*DM$8),3,0))))</f>
        <v>0</v>
      </c>
      <c r="DN24" s="239">
        <f>IF(OR(SUMIF(DN$12:DN23,2,DN$12:DN23)=2,SUMIF(DN$12:DN23,1,DN$12:DN23)=1,SUM(DN$12:DN23)=1,SUM(DN$12:DN23)=2),0,IF($C24+$ED23&gt;($ED$11*DN$8),1,IF($C24+$D24+$E24+$F24+$ED23&gt;($ED$11*DN$8),2,IF($C24+$D24+$E24+$F24+$G24+$ED23&gt;($ED$11*DN$8),3,0))))</f>
        <v>0</v>
      </c>
      <c r="DO24" s="239">
        <f>IF(OR(SUMIF(DO$12:DO23,2,DO$12:DO23)=2,SUMIF(DO$12:DO23,1,DO$12:DO23)=1,SUM(DO$12:DO23)=1,SUM(DO$12:DO23)=2),0,IF($C24+$ED23&gt;($ED$11*DO$8),1,IF($C24+$D24+$E24+$F24+$ED23&gt;($ED$11*DO$8),2,IF($C24+$D24+$E24+$F24+$G24+$ED23&gt;($ED$11*DO$8),3,0))))</f>
        <v>0</v>
      </c>
      <c r="DP24" s="239">
        <f>IF(OR(SUMIF(DP$12:DP23,2,DP$12:DP23)=2,SUMIF(DP$12:DP23,1,DP$12:DP23)=1,SUM(DP$12:DP23)=1,SUM(DP$12:DP23)=2),0,IF($C24+$ED23&gt;($ED$11*DP$8),1,IF($C24+$D24+$E24+$F24+$ED23&gt;($ED$11*DP$8),2,IF($C24+$D24+$E24+$F24+$G24+$ED23&gt;($ED$11*DP$8),3,0))))</f>
        <v>0</v>
      </c>
      <c r="DQ24" s="239">
        <f>IF(OR(SUMIF(DQ$12:DQ23,2,DQ$12:DQ23)=2,SUMIF(DQ$12:DQ23,1,DQ$12:DQ23)=1,SUM(DQ$12:DQ23)=1,SUM(DQ$12:DQ23)=2),0,IF($C24+$ED23&gt;($ED$11*DQ$8),1,IF($C24+$D24+$E24+$F24+$ED23&gt;($ED$11*DQ$8),2,IF($C24+$D24+$E24+$F24+$G24+$ED23&gt;($ED$11*DQ$8),3,0))))</f>
        <v>0</v>
      </c>
      <c r="DR24" s="239">
        <f>IF(OR(SUMIF(DR$12:DR23,2,DR$12:DR23)=2,SUMIF(DR$12:DR23,1,DR$12:DR23)=1,SUM(DR$12:DR23)=1,SUM(DR$12:DR23)=2),0,IF($C24+$ED23&gt;($ED$11*DR$8),1,IF($C24+$D24+$E24+$F24+$ED23&gt;($ED$11*DR$8),2,IF($C24+$D24+$E24+$F24+$G24+$ED23&gt;($ED$11*DR$8),3,0))))</f>
        <v>0</v>
      </c>
      <c r="DS24" s="239">
        <f>IF(OR(SUMIF(DS$12:DS23,2,DS$12:DS23)=2,SUMIF(DS$12:DS23,1,DS$12:DS23)=1,SUM(DS$12:DS23)=1,SUM(DS$12:DS23)=2),0,IF($C24+$ED23&gt;($ED$11*DS$8),1,IF($C24+$D24+$E24+$F24+$ED23&gt;($ED$11*DS$8),2,IF($C24+$D24+$E24+$F24+$G24+$ED23&gt;($ED$11*DS$8),3,0))))</f>
        <v>0</v>
      </c>
      <c r="DT24" s="239">
        <f>IF(OR(SUMIF(DT$12:DT23,2,DT$12:DT23)=2,SUMIF(DT$12:DT23,1,DT$12:DT23)=1,SUM(DT$12:DT23)=1,SUM(DT$12:DT23)=2),0,IF($C24+$ED23&gt;($ED$11*DT$8),1,IF($C24+$D24+$E24+$F24+$ED23&gt;($ED$11*DT$8),2,IF($C24+$D24+$E24+$F24+$G24+$ED23&gt;($ED$11*DT$8),3,0))))</f>
        <v>0</v>
      </c>
      <c r="DU24" s="239">
        <f>IF(OR(SUMIF(DU$12:DU23,2,DU$12:DU23)=2,SUMIF(DU$12:DU23,1,DU$12:DU23)=1,SUM(DU$12:DU23)=1,SUM(DU$12:DU23)=2),0,IF($C24+$ED23&gt;($ED$11*DU$8),1,IF($C24+$D24+$E24+$F24+$ED23&gt;($ED$11*DU$8),2,IF($C24+$D24+$E24+$F24+$G24+$ED23&gt;($ED$11*DU$8),3,0))))</f>
        <v>0</v>
      </c>
      <c r="DV24" s="239">
        <f>IF(OR(SUMIF(DV$12:DV23,2,DV$12:DV23)=2,SUMIF(DV$12:DV23,1,DV$12:DV23)=1,SUM(DV$12:DV23)=1,SUM(DV$12:DV23)=2),0,IF($C24+$ED23&gt;($ED$11*DV$8),1,IF($C24+$D24+$E24+$F24+$ED23&gt;($ED$11*DV$8),2,IF($C24+$D24+$E24+$F24+$G24+$ED23&gt;($ED$11*DV$8),3,0))))</f>
        <v>0</v>
      </c>
      <c r="DW24" s="239">
        <f>IF(OR(SUMIF(DW$12:DW23,2,DW$12:DW23)=2,SUMIF(DW$12:DW23,1,DW$12:DW23)=1,SUM(DW$12:DW23)=1,SUM(DW$12:DW23)=2),0,IF($C24+$ED23&gt;($ED$11*DW$8),1,IF($C24+$D24+$E24+$F24+$ED23&gt;($ED$11*DW$8),2,IF($C24+$D24+$E24+$F24+$G24+$ED23&gt;($ED$11*DW$8),3,0))))</f>
        <v>0</v>
      </c>
      <c r="DX24" s="239">
        <f>IF(OR(SUMIF(DX$12:DX23,2,DX$12:DX23)=2,SUMIF(DX$12:DX23,1,DX$12:DX23)=1,SUM(DX$12:DX23)=1,SUM(DX$12:DX23)=2),0,IF($C24+$ED23&gt;($ED$11*DX$8),1,IF($C24+$D24+$E24+$F24+$ED23&gt;($ED$11*DX$8),2,IF($C24+$D24+$E24+$F24+$G24+$ED23&gt;($ED$11*DX$8),3,0))))</f>
        <v>0</v>
      </c>
      <c r="DY24" s="239">
        <f>IF(OR(SUMIF(DY$12:DY23,2,DY$12:DY23)=2,SUMIF(DY$12:DY23,1,DY$12:DY23)=1,SUM(DY$12:DY23)=1,SUM(DY$12:DY23)=2),0,IF($C24+$ED23&gt;($ED$11*DY$8),1,IF($C24+$D24+$E24+$F24+$ED23&gt;($ED$11*DY$8),2,IF($C24+$D24+$E24+$F24+$G24+$ED23&gt;($ED$11*DY$8),3,0))))</f>
        <v>0</v>
      </c>
      <c r="DZ24" s="239">
        <f>IF(OR(SUMIF(DZ$12:DZ23,2,DZ$12:DZ23)=2,SUMIF(DZ$12:DZ23,1,DZ$12:DZ23)=1,SUM(DZ$12:DZ23)=1,SUM(DZ$12:DZ23)=2),0,IF($C24+$ED23&gt;($ED$11*DZ$8),1,IF($C24+$D24+$E24+$F24+$ED23&gt;($ED$11*DZ$8),2,IF($C24+$D24+$E24+$F24+$G24+$ED23&gt;($ED$11*DZ$8),3,0))))</f>
        <v>0</v>
      </c>
      <c r="EA24" s="239">
        <f>IF(OR(SUMIF(EA$12:EA23,2,EA$12:EA23)=2,SUMIF(EA$12:EA23,1,EA$12:EA23)=1,SUM(EA$12:EA23)=1,SUM(EA$12:EA23)=2),0,IF($C24+$ED23&gt;($ED$11*EA$8),1,IF($C24+$D24+$E24+$F24+$ED23&gt;($ED$11*EA$8),2,IF($C24+$D24+$E24+$F24+$G24+$ED23&gt;($ED$11*EA$8),3,0))))</f>
        <v>0</v>
      </c>
      <c r="EB24" s="239">
        <f>IF(OR(SUMIF(EB$12:EB23,2,EB$12:EB23)=2,SUMIF(EB$12:EB23,1,EB$12:EB23)=1,SUM(EB$12:EB23)=1,SUM(EB$12:EB23)=2),0,IF($C24+$ED23&gt;($ED$11*EB$8),1,IF($C24+$D24+$E24+$F24+$ED23&gt;($ED$11*EB$8),2,IF($C24+$D24+$E24+$F24+$G24+$ED23&gt;($ED$11*EB$8),3,0))))</f>
        <v>0</v>
      </c>
      <c r="EC24" s="239">
        <f>IF(OR(SUMIF(EC$12:EC23,2,EC$12:EC23)=2,SUMIF(EC$12:EC23,1,EC$12:EC23)=1,SUM(EC$12:EC23)=1,SUM(EC$12:EC23)=2),0,IF($C24+$ED23&gt;($ED$11*EC$8),1,IF($C24+$D24+$E24+$F24+$ED23&gt;($ED$11*EC$8),2,IF($C24+$D24+$E24+$F24+$G24+$ED23&gt;($ED$11*EC$8),3,0))))</f>
        <v>0</v>
      </c>
      <c r="ED24" s="197">
        <f>SUM($C$12:$F24)</f>
        <v>0</v>
      </c>
    </row>
    <row r="25" spans="1:134" ht="14.1" customHeight="1">
      <c r="A25" s="236">
        <v>14</v>
      </c>
      <c r="B25" s="237"/>
      <c r="C25" s="237"/>
      <c r="D25" s="237"/>
      <c r="E25" s="237"/>
      <c r="F25" s="237"/>
      <c r="G25" s="237"/>
      <c r="H25" s="239">
        <f>IF(OR(SUMIF(H$12:H24,2,H$12:H24)=2,SUMIF(H$12:H24,1,H$12:H24)=1,SUM(H$12:H24)=1,SUM(H$12:H24)=2),0,IF($C25+$ED24&gt;($ED$11*H$8),1,IF($C25+$D25+$E25+$F25+$ED24&gt;($ED$11*H$8),2,IF($C25+$D25+$E25+$F25+$G25+$ED24&gt;($ED$11*H$8),3,0))))</f>
        <v>0</v>
      </c>
      <c r="I25" s="239">
        <f>IF(OR(SUMIF(I$12:I24,2,I$12:I24)=2,SUMIF(I$12:I24,1,I$12:I24)=1,SUM(I$12:I24)=1,SUM(I$12:I24)=2),0,IF($C25+$ED24&gt;($ED$11*I$8),1,IF($C25+$D25+$E25+$F25+$ED24&gt;($ED$11*I$8),2,IF($C25+$D25+$E25+$F25+$G25+$ED24&gt;($ED$11*I$8),3,0))))</f>
        <v>0</v>
      </c>
      <c r="J25" s="239">
        <f>IF(OR(SUMIF(J$12:J24,2,J$12:J24)=2,SUMIF(J$12:J24,1,J$12:J24)=1,SUM(J$12:J24)=1,SUM(J$12:J24)=2),0,IF($C25+$ED24&gt;($ED$11*J$8),1,IF($C25+$D25+$E25+$F25+$ED24&gt;($ED$11*J$8),2,IF($C25+$D25+$E25+$F25+$G25+$ED24&gt;($ED$11*J$8),3,0))))</f>
        <v>0</v>
      </c>
      <c r="K25" s="239">
        <f>IF(OR(SUMIF(K$12:K24,2,K$12:K24)=2,SUMIF(K$12:K24,1,K$12:K24)=1,SUM(K$12:K24)=1,SUM(K$12:K24)=2),0,IF($C25+$ED24&gt;($ED$11*K$8),1,IF($C25+$D25+$E25+$F25+$ED24&gt;($ED$11*K$8),2,IF($C25+$D25+$E25+$F25+$G25+$ED24&gt;($ED$11*K$8),3,0))))</f>
        <v>0</v>
      </c>
      <c r="L25" s="239">
        <f>IF(OR(SUMIF(L$12:L24,2,L$12:L24)=2,SUMIF(L$12:L24,1,L$12:L24)=1,SUM(L$12:L24)=1,SUM(L$12:L24)=2),0,IF($C25+$ED24&gt;($ED$11*L$8),1,IF($C25+$D25+$E25+$F25+$ED24&gt;($ED$11*L$8),2,IF($C25+$D25+$E25+$F25+$G25+$ED24&gt;($ED$11*L$8),3,0))))</f>
        <v>0</v>
      </c>
      <c r="M25" s="239">
        <f>IF(OR(SUMIF(M$12:M24,2,M$12:M24)=2,SUMIF(M$12:M24,1,M$12:M24)=1,SUM(M$12:M24)=1,SUM(M$12:M24)=2),0,IF($C25+$ED24&gt;($ED$11*M$8),1,IF($C25+$D25+$E25+$F25+$ED24&gt;($ED$11*M$8),2,IF($C25+$D25+$E25+$F25+$G25+$ED24&gt;($ED$11*M$8),3,0))))</f>
        <v>0</v>
      </c>
      <c r="N25" s="239">
        <f>IF(OR(SUMIF(N$12:N24,2,N$12:N24)=2,SUMIF(N$12:N24,1,N$12:N24)=1,SUM(N$12:N24)=1,SUM(N$12:N24)=2),0,IF($C25+$ED24&gt;($ED$11*N$8),1,IF($C25+$D25+$E25+$F25+$ED24&gt;($ED$11*N$8),2,IF($C25+$D25+$E25+$F25+$G25+$ED24&gt;($ED$11*N$8),3,0))))</f>
        <v>0</v>
      </c>
      <c r="O25" s="239">
        <f>IF(OR(SUMIF(O$12:O24,2,O$12:O24)=2,SUMIF(O$12:O24,1,O$12:O24)=1,SUM(O$12:O24)=1,SUM(O$12:O24)=2),0,IF($C25+$ED24&gt;($ED$11*O$8),1,IF($C25+$D25+$E25+$F25+$ED24&gt;($ED$11*O$8),2,IF($C25+$D25+$E25+$F25+$G25+$ED24&gt;($ED$11*O$8),3,0))))</f>
        <v>0</v>
      </c>
      <c r="P25" s="239">
        <f>IF(OR(SUMIF(P$12:P24,2,P$12:P24)=2,SUMIF(P$12:P24,1,P$12:P24)=1,SUM(P$12:P24)=1,SUM(P$12:P24)=2),0,IF($C25+$ED24&gt;($ED$11*P$8),1,IF($C25+$D25+$E25+$F25+$ED24&gt;($ED$11*P$8),2,IF($C25+$D25+$E25+$F25+$G25+$ED24&gt;($ED$11*P$8),3,0))))</f>
        <v>0</v>
      </c>
      <c r="Q25" s="239">
        <f>IF(OR(SUMIF(Q$12:Q24,2,Q$12:Q24)=2,SUMIF(Q$12:Q24,1,Q$12:Q24)=1,SUM(Q$12:Q24)=1,SUM(Q$12:Q24)=2),0,IF($C25+$ED24&gt;($ED$11*Q$8),1,IF($C25+$D25+$E25+$F25+$ED24&gt;($ED$11*Q$8),2,IF($C25+$D25+$E25+$F25+$G25+$ED24&gt;($ED$11*Q$8),3,0))))</f>
        <v>0</v>
      </c>
      <c r="R25" s="239">
        <f>IF(OR(SUMIF(R$12:R24,2,R$12:R24)=2,SUMIF(R$12:R24,1,R$12:R24)=1,SUM(R$12:R24)=1,SUM(R$12:R24)=2),0,IF($C25+$ED24&gt;($ED$11*R$8),1,IF($C25+$D25+$E25+$F25+$ED24&gt;($ED$11*R$8),2,IF($C25+$D25+$E25+$F25+$G25+$ED24&gt;($ED$11*R$8),3,0))))</f>
        <v>0</v>
      </c>
      <c r="S25" s="239">
        <f>IF(OR(SUMIF(S$12:S24,2,S$12:S24)=2,SUMIF(S$12:S24,1,S$12:S24)=1,SUM(S$12:S24)=1,SUM(S$12:S24)=2),0,IF($C25+$ED24&gt;($ED$11*S$8),1,IF($C25+$D25+$E25+$F25+$ED24&gt;($ED$11*S$8),2,IF($C25+$D25+$E25+$F25+$G25+$ED24&gt;($ED$11*S$8),3,0))))</f>
        <v>0</v>
      </c>
      <c r="T25" s="239">
        <f>IF(OR(SUMIF(T$12:T24,2,T$12:T24)=2,SUMIF(T$12:T24,1,T$12:T24)=1,SUM(T$12:T24)=1,SUM(T$12:T24)=2),0,IF($C25+$ED24&gt;($ED$11*T$8),1,IF($C25+$D25+$E25+$F25+$ED24&gt;($ED$11*T$8),2,IF($C25+$D25+$E25+$F25+$G25+$ED24&gt;($ED$11*T$8),3,0))))</f>
        <v>0</v>
      </c>
      <c r="U25" s="239">
        <f>IF(OR(SUMIF(U$12:U24,2,U$12:U24)=2,SUMIF(U$12:U24,1,U$12:U24)=1,SUM(U$12:U24)=1,SUM(U$12:U24)=2),0,IF($C25+$ED24&gt;($ED$11*U$8),1,IF($C25+$D25+$E25+$F25+$ED24&gt;($ED$11*U$8),2,IF($C25+$D25+$E25+$F25+$G25+$ED24&gt;($ED$11*U$8),3,0))))</f>
        <v>0</v>
      </c>
      <c r="V25" s="239">
        <f>IF(OR(SUMIF(V$12:V24,2,V$12:V24)=2,SUMIF(V$12:V24,1,V$12:V24)=1,SUM(V$12:V24)=1,SUM(V$12:V24)=2),0,IF($C25+$ED24&gt;($ED$11*V$8),1,IF($C25+$D25+$E25+$F25+$ED24&gt;($ED$11*V$8),2,IF($C25+$D25+$E25+$F25+$G25+$ED24&gt;($ED$11*V$8),3,0))))</f>
        <v>0</v>
      </c>
      <c r="W25" s="239">
        <f>IF(OR(SUMIF(W$12:W24,2,W$12:W24)=2,SUMIF(W$12:W24,1,W$12:W24)=1,SUM(W$12:W24)=1,SUM(W$12:W24)=2),0,IF($C25+$ED24&gt;($ED$11*W$8),1,IF($C25+$D25+$E25+$F25+$ED24&gt;($ED$11*W$8),2,IF($C25+$D25+$E25+$F25+$G25+$ED24&gt;($ED$11*W$8),3,0))))</f>
        <v>0</v>
      </c>
      <c r="X25" s="239">
        <f>IF(OR(SUMIF(X$12:X24,2,X$12:X24)=2,SUMIF(X$12:X24,1,X$12:X24)=1,SUM(X$12:X24)=1,SUM(X$12:X24)=2),0,IF($C25+$ED24&gt;($ED$11*X$8),1,IF($C25+$D25+$E25+$F25+$ED24&gt;($ED$11*X$8),2,IF($C25+$D25+$E25+$F25+$G25+$ED24&gt;($ED$11*X$8),3,0))))</f>
        <v>0</v>
      </c>
      <c r="Y25" s="239">
        <f>IF(OR(SUMIF(Y$12:Y24,2,Y$12:Y24)=2,SUMIF(Y$12:Y24,1,Y$12:Y24)=1,SUM(Y$12:Y24)=1,SUM(Y$12:Y24)=2),0,IF($C25+$ED24&gt;($ED$11*Y$8),1,IF($C25+$D25+$E25+$F25+$ED24&gt;($ED$11*Y$8),2,IF($C25+$D25+$E25+$F25+$G25+$ED24&gt;($ED$11*Y$8),3,0))))</f>
        <v>0</v>
      </c>
      <c r="Z25" s="239">
        <f>IF(OR(SUMIF(Z$12:Z24,2,Z$12:Z24)=2,SUMIF(Z$12:Z24,1,Z$12:Z24)=1,SUM(Z$12:Z24)=1,SUM(Z$12:Z24)=2),0,IF($C25+$ED24&gt;($ED$11*Z$8),1,IF($C25+$D25+$E25+$F25+$ED24&gt;($ED$11*Z$8),2,IF($C25+$D25+$E25+$F25+$G25+$ED24&gt;($ED$11*Z$8),3,0))))</f>
        <v>0</v>
      </c>
      <c r="AA25" s="239">
        <f>IF(OR(SUMIF(AA$12:AA24,2,AA$12:AA24)=2,SUMIF(AA$12:AA24,1,AA$12:AA24)=1,SUM(AA$12:AA24)=1,SUM(AA$12:AA24)=2),0,IF($C25+$ED24&gt;($ED$11*AA$8),1,IF($C25+$D25+$E25+$F25+$ED24&gt;($ED$11*AA$8),2,IF($C25+$D25+$E25+$F25+$G25+$ED24&gt;($ED$11*AA$8),3,0))))</f>
        <v>0</v>
      </c>
      <c r="AB25" s="239">
        <f>IF(OR(SUMIF(AB$12:AB24,2,AB$12:AB24)=2,SUMIF(AB$12:AB24,1,AB$12:AB24)=1,SUM(AB$12:AB24)=1,SUM(AB$12:AB24)=2),0,IF($C25+$ED24&gt;($ED$11*AB$8),1,IF($C25+$D25+$E25+$F25+$ED24&gt;($ED$11*AB$8),2,IF($C25+$D25+$E25+$F25+$G25+$ED24&gt;($ED$11*AB$8),3,0))))</f>
        <v>0</v>
      </c>
      <c r="AC25" s="239">
        <f>IF(OR(SUMIF(AC$12:AC24,2,AC$12:AC24)=2,SUMIF(AC$12:AC24,1,AC$12:AC24)=1,SUM(AC$12:AC24)=1,SUM(AC$12:AC24)=2),0,IF($C25+$ED24&gt;($ED$11*AC$8),1,IF($C25+$D25+$E25+$F25+$ED24&gt;($ED$11*AC$8),2,IF($C25+$D25+$E25+$F25+$G25+$ED24&gt;($ED$11*AC$8),3,0))))</f>
        <v>0</v>
      </c>
      <c r="AD25" s="239">
        <f>IF(OR(SUMIF(AD$12:AD24,2,AD$12:AD24)=2,SUMIF(AD$12:AD24,1,AD$12:AD24)=1,SUM(AD$12:AD24)=1,SUM(AD$12:AD24)=2),0,IF($C25+$ED24&gt;($ED$11*AD$8),1,IF($C25+$D25+$E25+$F25+$ED24&gt;($ED$11*AD$8),2,IF($C25+$D25+$E25+$F25+$G25+$ED24&gt;($ED$11*AD$8),3,0))))</f>
        <v>0</v>
      </c>
      <c r="AE25" s="239">
        <f>IF(OR(SUMIF(AE$12:AE24,2,AE$12:AE24)=2,SUMIF(AE$12:AE24,1,AE$12:AE24)=1,SUM(AE$12:AE24)=1,SUM(AE$12:AE24)=2),0,IF($C25+$ED24&gt;($ED$11*AE$8),1,IF($C25+$D25+$E25+$F25+$ED24&gt;($ED$11*AE$8),2,IF($C25+$D25+$E25+$F25+$G25+$ED24&gt;($ED$11*AE$8),3,0))))</f>
        <v>0</v>
      </c>
      <c r="AF25" s="239">
        <f>IF(OR(SUMIF(AF$12:AF24,2,AF$12:AF24)=2,SUMIF(AF$12:AF24,1,AF$12:AF24)=1,SUM(AF$12:AF24)=1,SUM(AF$12:AF24)=2),0,IF($C25+$ED24&gt;($ED$11*AF$8),1,IF($C25+$D25+$E25+$F25+$ED24&gt;($ED$11*AF$8),2,IF($C25+$D25+$E25+$F25+$G25+$ED24&gt;($ED$11*AF$8),3,0))))</f>
        <v>0</v>
      </c>
      <c r="AG25" s="239">
        <f>IF(OR(SUMIF(AG$12:AG24,2,AG$12:AG24)=2,SUMIF(AG$12:AG24,1,AG$12:AG24)=1,SUM(AG$12:AG24)=1,SUM(AG$12:AG24)=2),0,IF($C25+$ED24&gt;($ED$11*AG$8),1,IF($C25+$D25+$E25+$F25+$ED24&gt;($ED$11*AG$8),2,IF($C25+$D25+$E25+$F25+$G25+$ED24&gt;($ED$11*AG$8),3,0))))</f>
        <v>0</v>
      </c>
      <c r="AH25" s="239">
        <f>IF(OR(SUMIF(AH$12:AH24,2,AH$12:AH24)=2,SUMIF(AH$12:AH24,1,AH$12:AH24)=1,SUM(AH$12:AH24)=1,SUM(AH$12:AH24)=2),0,IF($C25+$ED24&gt;($ED$11*AH$8),1,IF($C25+$D25+$E25+$F25+$ED24&gt;($ED$11*AH$8),2,IF($C25+$D25+$E25+$F25+$G25+$ED24&gt;($ED$11*AH$8),3,0))))</f>
        <v>0</v>
      </c>
      <c r="AI25" s="239">
        <f>IF(OR(SUMIF(AI$12:AI24,2,AI$12:AI24)=2,SUMIF(AI$12:AI24,1,AI$12:AI24)=1,SUM(AI$12:AI24)=1,SUM(AI$12:AI24)=2),0,IF($C25+$ED24&gt;($ED$11*AI$8),1,IF($C25+$D25+$E25+$F25+$ED24&gt;($ED$11*AI$8),2,IF($C25+$D25+$E25+$F25+$G25+$ED24&gt;($ED$11*AI$8),3,0))))</f>
        <v>0</v>
      </c>
      <c r="AJ25" s="239">
        <f>IF(OR(SUMIF(AJ$12:AJ24,2,AJ$12:AJ24)=2,SUMIF(AJ$12:AJ24,1,AJ$12:AJ24)=1,SUM(AJ$12:AJ24)=1,SUM(AJ$12:AJ24)=2),0,IF($C25+$ED24&gt;($ED$11*AJ$8),1,IF($C25+$D25+$E25+$F25+$ED24&gt;($ED$11*AJ$8),2,IF($C25+$D25+$E25+$F25+$G25+$ED24&gt;($ED$11*AJ$8),3,0))))</f>
        <v>0</v>
      </c>
      <c r="AK25" s="239">
        <f>IF(OR(SUMIF(AK$12:AK24,2,AK$12:AK24)=2,SUMIF(AK$12:AK24,1,AK$12:AK24)=1,SUM(AK$12:AK24)=1,SUM(AK$12:AK24)=2),0,IF($C25+$ED24&gt;($ED$11*AK$8),1,IF($C25+$D25+$E25+$F25+$ED24&gt;($ED$11*AK$8),2,IF($C25+$D25+$E25+$F25+$G25+$ED24&gt;($ED$11*AK$8),3,0))))</f>
        <v>0</v>
      </c>
      <c r="AL25" s="239">
        <f>IF(OR(SUMIF(AL$12:AL24,2,AL$12:AL24)=2,SUMIF(AL$12:AL24,1,AL$12:AL24)=1,SUM(AL$12:AL24)=1,SUM(AL$12:AL24)=2),0,IF($C25+$ED24&gt;($ED$11*AL$8),1,IF($C25+$D25+$E25+$F25+$ED24&gt;($ED$11*AL$8),2,IF($C25+$D25+$E25+$F25+$G25+$ED24&gt;($ED$11*AL$8),3,0))))</f>
        <v>0</v>
      </c>
      <c r="AM25" s="239">
        <f>IF(OR(SUMIF(AM$12:AM24,2,AM$12:AM24)=2,SUMIF(AM$12:AM24,1,AM$12:AM24)=1,SUM(AM$12:AM24)=1,SUM(AM$12:AM24)=2),0,IF($C25+$ED24&gt;($ED$11*AM$8),1,IF($C25+$D25+$E25+$F25+$ED24&gt;($ED$11*AM$8),2,IF($C25+$D25+$E25+$F25+$G25+$ED24&gt;($ED$11*AM$8),3,0))))</f>
        <v>0</v>
      </c>
      <c r="AN25" s="239">
        <f>IF(OR(SUMIF(AN$12:AN24,2,AN$12:AN24)=2,SUMIF(AN$12:AN24,1,AN$12:AN24)=1,SUM(AN$12:AN24)=1,SUM(AN$12:AN24)=2),0,IF($C25+$ED24&gt;($ED$11*AN$8),1,IF($C25+$D25+$E25+$F25+$ED24&gt;($ED$11*AN$8),2,IF($C25+$D25+$E25+$F25+$G25+$ED24&gt;($ED$11*AN$8),3,0))))</f>
        <v>0</v>
      </c>
      <c r="AO25" s="239">
        <f>IF(OR(SUMIF(AO$12:AO24,2,AO$12:AO24)=2,SUMIF(AO$12:AO24,1,AO$12:AO24)=1,SUM(AO$12:AO24)=1,SUM(AO$12:AO24)=2),0,IF($C25+$ED24&gt;($ED$11*AO$8),1,IF($C25+$D25+$E25+$F25+$ED24&gt;($ED$11*AO$8),2,IF($C25+$D25+$E25+$F25+$G25+$ED24&gt;($ED$11*AO$8),3,0))))</f>
        <v>0</v>
      </c>
      <c r="AP25" s="239">
        <f>IF(OR(SUMIF(AP$12:AP24,2,AP$12:AP24)=2,SUMIF(AP$12:AP24,1,AP$12:AP24)=1,SUM(AP$12:AP24)=1,SUM(AP$12:AP24)=2),0,IF($C25+$ED24&gt;($ED$11*AP$8),1,IF($C25+$D25+$E25+$F25+$ED24&gt;($ED$11*AP$8),2,IF($C25+$D25+$E25+$F25+$G25+$ED24&gt;($ED$11*AP$8),3,0))))</f>
        <v>0</v>
      </c>
      <c r="AQ25" s="239">
        <f>IF(OR(SUMIF(AQ$12:AQ24,2,AQ$12:AQ24)=2,SUMIF(AQ$12:AQ24,1,AQ$12:AQ24)=1,SUM(AQ$12:AQ24)=1,SUM(AQ$12:AQ24)=2),0,IF($C25+$ED24&gt;($ED$11*AQ$8),1,IF($C25+$D25+$E25+$F25+$ED24&gt;($ED$11*AQ$8),2,IF($C25+$D25+$E25+$F25+$G25+$ED24&gt;($ED$11*AQ$8),3,0))))</f>
        <v>0</v>
      </c>
      <c r="AR25" s="239">
        <f>IF(OR(SUMIF(AR$12:AR24,2,AR$12:AR24)=2,SUMIF(AR$12:AR24,1,AR$12:AR24)=1,SUM(AR$12:AR24)=1,SUM(AR$12:AR24)=2),0,IF($C25+$ED24&gt;($ED$11*AR$8),1,IF($C25+$D25+$E25+$F25+$ED24&gt;($ED$11*AR$8),2,IF($C25+$D25+$E25+$F25+$G25+$ED24&gt;($ED$11*AR$8),3,0))))</f>
        <v>0</v>
      </c>
      <c r="AS25" s="239">
        <f>IF(OR(SUMIF(AS$12:AS24,2,AS$12:AS24)=2,SUMIF(AS$12:AS24,1,AS$12:AS24)=1,SUM(AS$12:AS24)=1,SUM(AS$12:AS24)=2),0,IF($C25+$ED24&gt;($ED$11*AS$8),1,IF($C25+$D25+$E25+$F25+$ED24&gt;($ED$11*AS$8),2,IF($C25+$D25+$E25+$F25+$G25+$ED24&gt;($ED$11*AS$8),3,0))))</f>
        <v>0</v>
      </c>
      <c r="AT25" s="239">
        <f>IF(OR(SUMIF(AT$12:AT24,2,AT$12:AT24)=2,SUMIF(AT$12:AT24,1,AT$12:AT24)=1,SUM(AT$12:AT24)=1,SUM(AT$12:AT24)=2),0,IF($C25+$ED24&gt;($ED$11*AT$8),1,IF($C25+$D25+$E25+$F25+$ED24&gt;($ED$11*AT$8),2,IF($C25+$D25+$E25+$F25+$G25+$ED24&gt;($ED$11*AT$8),3,0))))</f>
        <v>0</v>
      </c>
      <c r="AU25" s="239">
        <f>IF(OR(SUMIF(AU$12:AU24,2,AU$12:AU24)=2,SUMIF(AU$12:AU24,1,AU$12:AU24)=1,SUM(AU$12:AU24)=1,SUM(AU$12:AU24)=2),0,IF($C25+$ED24&gt;($ED$11*AU$8),1,IF($C25+$D25+$E25+$F25+$ED24&gt;($ED$11*AU$8),2,IF($C25+$D25+$E25+$F25+$G25+$ED24&gt;($ED$11*AU$8),3,0))))</f>
        <v>0</v>
      </c>
      <c r="AV25" s="239">
        <f>IF(OR(SUMIF(AV$12:AV24,2,AV$12:AV24)=2,SUMIF(AV$12:AV24,1,AV$12:AV24)=1,SUM(AV$12:AV24)=1,SUM(AV$12:AV24)=2),0,IF($C25+$ED24&gt;($ED$11*AV$8),1,IF($C25+$D25+$E25+$F25+$ED24&gt;($ED$11*AV$8),2,IF($C25+$D25+$E25+$F25+$G25+$ED24&gt;($ED$11*AV$8),3,0))))</f>
        <v>0</v>
      </c>
      <c r="AW25" s="239">
        <f>IF(OR(SUMIF(AW$12:AW24,2,AW$12:AW24)=2,SUMIF(AW$12:AW24,1,AW$12:AW24)=1,SUM(AW$12:AW24)=1,SUM(AW$12:AW24)=2),0,IF($C25+$ED24&gt;($ED$11*AW$8),1,IF($C25+$D25+$E25+$F25+$ED24&gt;($ED$11*AW$8),2,IF($C25+$D25+$E25+$F25+$G25+$ED24&gt;($ED$11*AW$8),3,0))))</f>
        <v>0</v>
      </c>
      <c r="AX25" s="239">
        <f>IF(OR(SUMIF(AX$12:AX24,2,AX$12:AX24)=2,SUMIF(AX$12:AX24,1,AX$12:AX24)=1,SUM(AX$12:AX24)=1,SUM(AX$12:AX24)=2),0,IF($C25+$ED24&gt;($ED$11*AX$8),1,IF($C25+$D25+$E25+$F25+$ED24&gt;($ED$11*AX$8),2,IF($C25+$D25+$E25+$F25+$G25+$ED24&gt;($ED$11*AX$8),3,0))))</f>
        <v>0</v>
      </c>
      <c r="AY25" s="239">
        <f>IF(OR(SUMIF(AY$12:AY24,2,AY$12:AY24)=2,SUMIF(AY$12:AY24,1,AY$12:AY24)=1,SUM(AY$12:AY24)=1,SUM(AY$12:AY24)=2),0,IF($C25+$ED24&gt;($ED$11*AY$8),1,IF($C25+$D25+$E25+$F25+$ED24&gt;($ED$11*AY$8),2,IF($C25+$D25+$E25+$F25+$G25+$ED24&gt;($ED$11*AY$8),3,0))))</f>
        <v>0</v>
      </c>
      <c r="AZ25" s="239">
        <f>IF(OR(SUMIF(AZ$12:AZ24,2,AZ$12:AZ24)=2,SUMIF(AZ$12:AZ24,1,AZ$12:AZ24)=1,SUM(AZ$12:AZ24)=1,SUM(AZ$12:AZ24)=2),0,IF($C25+$ED24&gt;($ED$11*AZ$8),1,IF($C25+$D25+$E25+$F25+$ED24&gt;($ED$11*AZ$8),2,IF($C25+$D25+$E25+$F25+$G25+$ED24&gt;($ED$11*AZ$8),3,0))))</f>
        <v>0</v>
      </c>
      <c r="BA25" s="239">
        <f>IF(OR(SUMIF(BA$12:BA24,2,BA$12:BA24)=2,SUMIF(BA$12:BA24,1,BA$12:BA24)=1,SUM(BA$12:BA24)=1,SUM(BA$12:BA24)=2),0,IF($C25+$ED24&gt;($ED$11*BA$8),1,IF($C25+$D25+$E25+$F25+$ED24&gt;($ED$11*BA$8),2,IF($C25+$D25+$E25+$F25+$G25+$ED24&gt;($ED$11*BA$8),3,0))))</f>
        <v>0</v>
      </c>
      <c r="BB25" s="239">
        <f>IF(OR(SUMIF(BB$12:BB24,2,BB$12:BB24)=2,SUMIF(BB$12:BB24,1,BB$12:BB24)=1,SUM(BB$12:BB24)=1,SUM(BB$12:BB24)=2),0,IF($C25+$ED24&gt;($ED$11*BB$8),1,IF($C25+$D25+$E25+$F25+$ED24&gt;($ED$11*BB$8),2,IF($C25+$D25+$E25+$F25+$G25+$ED24&gt;($ED$11*BB$8),3,0))))</f>
        <v>0</v>
      </c>
      <c r="BC25" s="239">
        <f>IF(OR(SUMIF(BC$12:BC24,2,BC$12:BC24)=2,SUMIF(BC$12:BC24,1,BC$12:BC24)=1,SUM(BC$12:BC24)=1,SUM(BC$12:BC24)=2),0,IF($C25+$ED24&gt;($ED$11*BC$8),1,IF($C25+$D25+$E25+$F25+$ED24&gt;($ED$11*BC$8),2,IF($C25+$D25+$E25+$F25+$G25+$ED24&gt;($ED$11*BC$8),3,0))))</f>
        <v>0</v>
      </c>
      <c r="BD25" s="239">
        <f>IF(OR(SUMIF(BD$12:BD24,2,BD$12:BD24)=2,SUMIF(BD$12:BD24,1,BD$12:BD24)=1,SUM(BD$12:BD24)=1,SUM(BD$12:BD24)=2),0,IF($C25+$ED24&gt;($ED$11*BD$8),1,IF($C25+$D25+$E25+$F25+$ED24&gt;($ED$11*BD$8),2,IF($C25+$D25+$E25+$F25+$G25+$ED24&gt;($ED$11*BD$8),3,0))))</f>
        <v>0</v>
      </c>
      <c r="BE25" s="239">
        <f>IF(OR(SUMIF(BE$12:BE24,2,BE$12:BE24)=2,SUMIF(BE$12:BE24,1,BE$12:BE24)=1,SUM(BE$12:BE24)=1,SUM(BE$12:BE24)=2),0,IF($C25+$ED24&gt;($ED$11*BE$8),1,IF($C25+$D25+$E25+$F25+$ED24&gt;($ED$11*BE$8),2,IF($C25+$D25+$E25+$F25+$G25+$ED24&gt;($ED$11*BE$8),3,0))))</f>
        <v>0</v>
      </c>
      <c r="BF25" s="239">
        <f>IF(OR(SUMIF(BF$12:BF24,2,BF$12:BF24)=2,SUMIF(BF$12:BF24,1,BF$12:BF24)=1,SUM(BF$12:BF24)=1,SUM(BF$12:BF24)=2),0,IF($C25+$ED24&gt;($ED$11*BF$8),1,IF($C25+$D25+$E25+$F25+$ED24&gt;($ED$11*BF$8),2,IF($C25+$D25+$E25+$F25+$G25+$ED24&gt;($ED$11*BF$8),3,0))))</f>
        <v>0</v>
      </c>
      <c r="BG25" s="239">
        <f>IF(OR(SUMIF(BG$12:BG24,2,BG$12:BG24)=2,SUMIF(BG$12:BG24,1,BG$12:BG24)=1,SUM(BG$12:BG24)=1,SUM(BG$12:BG24)=2),0,IF($C25+$ED24&gt;($ED$11*BG$8),1,IF($C25+$D25+$E25+$F25+$ED24&gt;($ED$11*BG$8),2,IF($C25+$D25+$E25+$F25+$G25+$ED24&gt;($ED$11*BG$8),3,0))))</f>
        <v>0</v>
      </c>
      <c r="BH25" s="239">
        <f>IF(OR(SUMIF(BH$12:BH24,2,BH$12:BH24)=2,SUMIF(BH$12:BH24,1,BH$12:BH24)=1,SUM(BH$12:BH24)=1,SUM(BH$12:BH24)=2),0,IF($C25+$ED24&gt;($ED$11*BH$8),1,IF($C25+$D25+$E25+$F25+$ED24&gt;($ED$11*BH$8),2,IF($C25+$D25+$E25+$F25+$G25+$ED24&gt;($ED$11*BH$8),3,0))))</f>
        <v>0</v>
      </c>
      <c r="BI25" s="239">
        <f>IF(OR(SUMIF(BI$12:BI24,2,BI$12:BI24)=2,SUMIF(BI$12:BI24,1,BI$12:BI24)=1,SUM(BI$12:BI24)=1,SUM(BI$12:BI24)=2),0,IF($C25+$ED24&gt;($ED$11*BI$8),1,IF($C25+$D25+$E25+$F25+$ED24&gt;($ED$11*BI$8),2,IF($C25+$D25+$E25+$F25+$G25+$ED24&gt;($ED$11*BI$8),3,0))))</f>
        <v>0</v>
      </c>
      <c r="BJ25" s="239">
        <f>IF(OR(SUMIF(BJ$12:BJ24,2,BJ$12:BJ24)=2,SUMIF(BJ$12:BJ24,1,BJ$12:BJ24)=1,SUM(BJ$12:BJ24)=1,SUM(BJ$12:BJ24)=2),0,IF($C25+$ED24&gt;($ED$11*BJ$8),1,IF($C25+$D25+$E25+$F25+$ED24&gt;($ED$11*BJ$8),2,IF($C25+$D25+$E25+$F25+$G25+$ED24&gt;($ED$11*BJ$8),3,0))))</f>
        <v>0</v>
      </c>
      <c r="BK25" s="239">
        <f>IF(OR(SUMIF(BK$12:BK24,2,BK$12:BK24)=2,SUMIF(BK$12:BK24,1,BK$12:BK24)=1,SUM(BK$12:BK24)=1,SUM(BK$12:BK24)=2),0,IF($C25+$ED24&gt;($ED$11*BK$8),1,IF($C25+$D25+$E25+$F25+$ED24&gt;($ED$11*BK$8),2,IF($C25+$D25+$E25+$F25+$G25+$ED24&gt;($ED$11*BK$8),3,0))))</f>
        <v>0</v>
      </c>
      <c r="BL25" s="239">
        <f>IF(OR(SUMIF(BL$12:BL24,2,BL$12:BL24)=2,SUMIF(BL$12:BL24,1,BL$12:BL24)=1,SUM(BL$12:BL24)=1,SUM(BL$12:BL24)=2),0,IF($C25+$ED24&gt;($ED$11*BL$8),1,IF($C25+$D25+$E25+$F25+$ED24&gt;($ED$11*BL$8),2,IF($C25+$D25+$E25+$F25+$G25+$ED24&gt;($ED$11*BL$8),3,0))))</f>
        <v>0</v>
      </c>
      <c r="BM25" s="239">
        <f>IF(OR(SUMIF(BM$12:BM24,2,BM$12:BM24)=2,SUMIF(BM$12:BM24,1,BM$12:BM24)=1,SUM(BM$12:BM24)=1,SUM(BM$12:BM24)=2),0,IF($C25+$ED24&gt;($ED$11*BM$8),1,IF($C25+$D25+$E25+$F25+$ED24&gt;($ED$11*BM$8),2,IF($C25+$D25+$E25+$F25+$G25+$ED24&gt;($ED$11*BM$8),3,0))))</f>
        <v>0</v>
      </c>
      <c r="BN25" s="239">
        <f>IF(OR(SUMIF(BN$12:BN24,2,BN$12:BN24)=2,SUMIF(BN$12:BN24,1,BN$12:BN24)=1,SUM(BN$12:BN24)=1,SUM(BN$12:BN24)=2),0,IF($C25+$ED24&gt;($ED$11*BN$8),1,IF($C25+$D25+$E25+$F25+$ED24&gt;($ED$11*BN$8),2,IF($C25+$D25+$E25+$F25+$G25+$ED24&gt;($ED$11*BN$8),3,0))))</f>
        <v>0</v>
      </c>
      <c r="BO25" s="239">
        <f>IF(OR(SUMIF(BO$12:BO24,2,BO$12:BO24)=2,SUMIF(BO$12:BO24,1,BO$12:BO24)=1,SUM(BO$12:BO24)=1,SUM(BO$12:BO24)=2),0,IF($C25+$ED24&gt;($ED$11*BO$8),1,IF($C25+$D25+$E25+$F25+$ED24&gt;($ED$11*BO$8),2,IF($C25+$D25+$E25+$F25+$G25+$ED24&gt;($ED$11*BO$8),3,0))))</f>
        <v>0</v>
      </c>
      <c r="BP25" s="239">
        <f>IF(OR(SUMIF(BP$12:BP24,2,BP$12:BP24)=2,SUMIF(BP$12:BP24,1,BP$12:BP24)=1,SUM(BP$12:BP24)=1,SUM(BP$12:BP24)=2),0,IF($C25+$ED24&gt;($ED$11*BP$8),1,IF($C25+$D25+$E25+$F25+$ED24&gt;($ED$11*BP$8),2,IF($C25+$D25+$E25+$F25+$G25+$ED24&gt;($ED$11*BP$8),3,0))))</f>
        <v>0</v>
      </c>
      <c r="BQ25" s="239">
        <f>IF(OR(SUMIF(BQ$12:BQ24,2,BQ$12:BQ24)=2,SUMIF(BQ$12:BQ24,1,BQ$12:BQ24)=1,SUM(BQ$12:BQ24)=1,SUM(BQ$12:BQ24)=2),0,IF($C25+$ED24&gt;($ED$11*BQ$8),1,IF($C25+$D25+$E25+$F25+$ED24&gt;($ED$11*BQ$8),2,IF($C25+$D25+$E25+$F25+$G25+$ED24&gt;($ED$11*BQ$8),3,0))))</f>
        <v>0</v>
      </c>
      <c r="BR25" s="239">
        <f>IF(OR(SUMIF(BR$12:BR24,2,BR$12:BR24)=2,SUMIF(BR$12:BR24,1,BR$12:BR24)=1,SUM(BR$12:BR24)=1,SUM(BR$12:BR24)=2),0,IF($C25+$ED24&gt;($ED$11*BR$8),1,IF($C25+$D25+$E25+$F25+$ED24&gt;($ED$11*BR$8),2,IF($C25+$D25+$E25+$F25+$G25+$ED24&gt;($ED$11*BR$8),3,0))))</f>
        <v>0</v>
      </c>
      <c r="BS25" s="239">
        <f>IF(OR(SUMIF(BS$12:BS24,2,BS$12:BS24)=2,SUMIF(BS$12:BS24,1,BS$12:BS24)=1,SUM(BS$12:BS24)=1,SUM(BS$12:BS24)=2),0,IF($C25+$ED24&gt;($ED$11*BS$8),1,IF($C25+$D25+$E25+$F25+$ED24&gt;($ED$11*BS$8),2,IF($C25+$D25+$E25+$F25+$G25+$ED24&gt;($ED$11*BS$8),3,0))))</f>
        <v>0</v>
      </c>
      <c r="BT25" s="239">
        <f>IF(OR(SUMIF(BT$12:BT24,2,BT$12:BT24)=2,SUMIF(BT$12:BT24,1,BT$12:BT24)=1,SUM(BT$12:BT24)=1,SUM(BT$12:BT24)=2),0,IF($C25+$ED24&gt;($ED$11*BT$8),1,IF($C25+$D25+$E25+$F25+$ED24&gt;($ED$11*BT$8),2,IF($C25+$D25+$E25+$F25+$G25+$ED24&gt;($ED$11*BT$8),3,0))))</f>
        <v>0</v>
      </c>
      <c r="BU25" s="239">
        <f>IF(OR(SUMIF(BU$12:BU24,2,BU$12:BU24)=2,SUMIF(BU$12:BU24,1,BU$12:BU24)=1,SUM(BU$12:BU24)=1,SUM(BU$12:BU24)=2),0,IF($C25+$ED24&gt;($ED$11*BU$8),1,IF($C25+$D25+$E25+$F25+$ED24&gt;($ED$11*BU$8),2,IF($C25+$D25+$E25+$F25+$G25+$ED24&gt;($ED$11*BU$8),3,0))))</f>
        <v>0</v>
      </c>
      <c r="BV25" s="239">
        <f>IF(OR(SUMIF(BV$12:BV24,2,BV$12:BV24)=2,SUMIF(BV$12:BV24,1,BV$12:BV24)=1,SUM(BV$12:BV24)=1,SUM(BV$12:BV24)=2),0,IF($C25+$ED24&gt;($ED$11*BV$8),1,IF($C25+$D25+$E25+$F25+$ED24&gt;($ED$11*BV$8),2,IF($C25+$D25+$E25+$F25+$G25+$ED24&gt;($ED$11*BV$8),3,0))))</f>
        <v>0</v>
      </c>
      <c r="BW25" s="239">
        <f>IF(OR(SUMIF(BW$12:BW24,2,BW$12:BW24)=2,SUMIF(BW$12:BW24,1,BW$12:BW24)=1,SUM(BW$12:BW24)=1,SUM(BW$12:BW24)=2),0,IF($C25+$ED24&gt;($ED$11*BW$8),1,IF($C25+$D25+$E25+$F25+$ED24&gt;($ED$11*BW$8),2,IF($C25+$D25+$E25+$F25+$G25+$ED24&gt;($ED$11*BW$8),3,0))))</f>
        <v>0</v>
      </c>
      <c r="BX25" s="239">
        <f>IF(OR(SUMIF(BX$12:BX24,2,BX$12:BX24)=2,SUMIF(BX$12:BX24,1,BX$12:BX24)=1,SUM(BX$12:BX24)=1,SUM(BX$12:BX24)=2),0,IF($C25+$ED24&gt;($ED$11*BX$8),1,IF($C25+$D25+$E25+$F25+$ED24&gt;($ED$11*BX$8),2,IF($C25+$D25+$E25+$F25+$G25+$ED24&gt;($ED$11*BX$8),3,0))))</f>
        <v>0</v>
      </c>
      <c r="BY25" s="239">
        <f>IF(OR(SUMIF(BY$12:BY24,2,BY$12:BY24)=2,SUMIF(BY$12:BY24,1,BY$12:BY24)=1,SUM(BY$12:BY24)=1,SUM(BY$12:BY24)=2),0,IF($C25+$ED24&gt;($ED$11*BY$8),1,IF($C25+$D25+$E25+$F25+$ED24&gt;($ED$11*BY$8),2,IF($C25+$D25+$E25+$F25+$G25+$ED24&gt;($ED$11*BY$8),3,0))))</f>
        <v>0</v>
      </c>
      <c r="BZ25" s="239">
        <f>IF(OR(SUMIF(BZ$12:BZ24,2,BZ$12:BZ24)=2,SUMIF(BZ$12:BZ24,1,BZ$12:BZ24)=1,SUM(BZ$12:BZ24)=1,SUM(BZ$12:BZ24)=2),0,IF($C25+$ED24&gt;($ED$11*BZ$8),1,IF($C25+$D25+$E25+$F25+$ED24&gt;($ED$11*BZ$8),2,IF($C25+$D25+$E25+$F25+$G25+$ED24&gt;($ED$11*BZ$8),3,0))))</f>
        <v>0</v>
      </c>
      <c r="CA25" s="239">
        <f>IF(OR(SUMIF(CA$12:CA24,2,CA$12:CA24)=2,SUMIF(CA$12:CA24,1,CA$12:CA24)=1,SUM(CA$12:CA24)=1,SUM(CA$12:CA24)=2),0,IF($C25+$ED24&gt;($ED$11*CA$8),1,IF($C25+$D25+$E25+$F25+$ED24&gt;($ED$11*CA$8),2,IF($C25+$D25+$E25+$F25+$G25+$ED24&gt;($ED$11*CA$8),3,0))))</f>
        <v>0</v>
      </c>
      <c r="CB25" s="239">
        <f>IF(OR(SUMIF(CB$12:CB24,2,CB$12:CB24)=2,SUMIF(CB$12:CB24,1,CB$12:CB24)=1,SUM(CB$12:CB24)=1,SUM(CB$12:CB24)=2),0,IF($C25+$ED24&gt;($ED$11*CB$8),1,IF($C25+$D25+$E25+$F25+$ED24&gt;($ED$11*CB$8),2,IF($C25+$D25+$E25+$F25+$G25+$ED24&gt;($ED$11*CB$8),3,0))))</f>
        <v>0</v>
      </c>
      <c r="CC25" s="239">
        <f>IF(OR(SUMIF(CC$12:CC24,2,CC$12:CC24)=2,SUMIF(CC$12:CC24,1,CC$12:CC24)=1,SUM(CC$12:CC24)=1,SUM(CC$12:CC24)=2),0,IF($C25+$ED24&gt;($ED$11*CC$8),1,IF($C25+$D25+$E25+$F25+$ED24&gt;($ED$11*CC$8),2,IF($C25+$D25+$E25+$F25+$G25+$ED24&gt;($ED$11*CC$8),3,0))))</f>
        <v>0</v>
      </c>
      <c r="CD25" s="239">
        <f>IF(OR(SUMIF(CD$12:CD24,2,CD$12:CD24)=2,SUMIF(CD$12:CD24,1,CD$12:CD24)=1,SUM(CD$12:CD24)=1,SUM(CD$12:CD24)=2),0,IF($C25+$ED24&gt;($ED$11*CD$8),1,IF($C25+$D25+$E25+$F25+$ED24&gt;($ED$11*CD$8),2,IF($C25+$D25+$E25+$F25+$G25+$ED24&gt;($ED$11*CD$8),3,0))))</f>
        <v>0</v>
      </c>
      <c r="CE25" s="239">
        <f>IF(OR(SUMIF(CE$12:CE24,2,CE$12:CE24)=2,SUMIF(CE$12:CE24,1,CE$12:CE24)=1,SUM(CE$12:CE24)=1,SUM(CE$12:CE24)=2),0,IF($C25+$ED24&gt;($ED$11*CE$8),1,IF($C25+$D25+$E25+$F25+$ED24&gt;($ED$11*CE$8),2,IF($C25+$D25+$E25+$F25+$G25+$ED24&gt;($ED$11*CE$8),3,0))))</f>
        <v>0</v>
      </c>
      <c r="CF25" s="239">
        <f>IF(OR(SUMIF(CF$12:CF24,2,CF$12:CF24)=2,SUMIF(CF$12:CF24,1,CF$12:CF24)=1,SUM(CF$12:CF24)=1,SUM(CF$12:CF24)=2),0,IF($C25+$ED24&gt;($ED$11*CF$8),1,IF($C25+$D25+$E25+$F25+$ED24&gt;($ED$11*CF$8),2,IF($C25+$D25+$E25+$F25+$G25+$ED24&gt;($ED$11*CF$8),3,0))))</f>
        <v>0</v>
      </c>
      <c r="CG25" s="239">
        <f>IF(OR(SUMIF(CG$12:CG24,2,CG$12:CG24)=2,SUMIF(CG$12:CG24,1,CG$12:CG24)=1,SUM(CG$12:CG24)=1,SUM(CG$12:CG24)=2),0,IF($C25+$ED24&gt;($ED$11*CG$8),1,IF($C25+$D25+$E25+$F25+$ED24&gt;($ED$11*CG$8),2,IF($C25+$D25+$E25+$F25+$G25+$ED24&gt;($ED$11*CG$8),3,0))))</f>
        <v>0</v>
      </c>
      <c r="CH25" s="239">
        <f>IF(OR(SUMIF(CH$12:CH24,2,CH$12:CH24)=2,SUMIF(CH$12:CH24,1,CH$12:CH24)=1,SUM(CH$12:CH24)=1,SUM(CH$12:CH24)=2),0,IF($C25+$ED24&gt;($ED$11*CH$8),1,IF($C25+$D25+$E25+$F25+$ED24&gt;($ED$11*CH$8),2,IF($C25+$D25+$E25+$F25+$G25+$ED24&gt;($ED$11*CH$8),3,0))))</f>
        <v>0</v>
      </c>
      <c r="CI25" s="239">
        <f>IF(OR(SUMIF(CI$12:CI24,2,CI$12:CI24)=2,SUMIF(CI$12:CI24,1,CI$12:CI24)=1,SUM(CI$12:CI24)=1,SUM(CI$12:CI24)=2),0,IF($C25+$ED24&gt;($ED$11*CI$8),1,IF($C25+$D25+$E25+$F25+$ED24&gt;($ED$11*CI$8),2,IF($C25+$D25+$E25+$F25+$G25+$ED24&gt;($ED$11*CI$8),3,0))))</f>
        <v>0</v>
      </c>
      <c r="CJ25" s="239">
        <f>IF(OR(SUMIF(CJ$12:CJ24,2,CJ$12:CJ24)=2,SUMIF(CJ$12:CJ24,1,CJ$12:CJ24)=1,SUM(CJ$12:CJ24)=1,SUM(CJ$12:CJ24)=2),0,IF($C25+$ED24&gt;($ED$11*CJ$8),1,IF($C25+$D25+$E25+$F25+$ED24&gt;($ED$11*CJ$8),2,IF($C25+$D25+$E25+$F25+$G25+$ED24&gt;($ED$11*CJ$8),3,0))))</f>
        <v>0</v>
      </c>
      <c r="CK25" s="239">
        <f>IF(OR(SUMIF(CK$12:CK24,2,CK$12:CK24)=2,SUMIF(CK$12:CK24,1,CK$12:CK24)=1,SUM(CK$12:CK24)=1,SUM(CK$12:CK24)=2),0,IF($C25+$ED24&gt;($ED$11*CK$8),1,IF($C25+$D25+$E25+$F25+$ED24&gt;($ED$11*CK$8),2,IF($C25+$D25+$E25+$F25+$G25+$ED24&gt;($ED$11*CK$8),3,0))))</f>
        <v>0</v>
      </c>
      <c r="CL25" s="239">
        <f>IF(OR(SUMIF(CL$12:CL24,2,CL$12:CL24)=2,SUMIF(CL$12:CL24,1,CL$12:CL24)=1,SUM(CL$12:CL24)=1,SUM(CL$12:CL24)=2),0,IF($C25+$ED24&gt;($ED$11*CL$8),1,IF($C25+$D25+$E25+$F25+$ED24&gt;($ED$11*CL$8),2,IF($C25+$D25+$E25+$F25+$G25+$ED24&gt;($ED$11*CL$8),3,0))))</f>
        <v>0</v>
      </c>
      <c r="CM25" s="239">
        <f>IF(OR(SUMIF(CM$12:CM24,2,CM$12:CM24)=2,SUMIF(CM$12:CM24,1,CM$12:CM24)=1,SUM(CM$12:CM24)=1,SUM(CM$12:CM24)=2),0,IF($C25+$ED24&gt;($ED$11*CM$8),1,IF($C25+$D25+$E25+$F25+$ED24&gt;($ED$11*CM$8),2,IF($C25+$D25+$E25+$F25+$G25+$ED24&gt;($ED$11*CM$8),3,0))))</f>
        <v>0</v>
      </c>
      <c r="CN25" s="239">
        <f>IF(OR(SUMIF(CN$12:CN24,2,CN$12:CN24)=2,SUMIF(CN$12:CN24,1,CN$12:CN24)=1,SUM(CN$12:CN24)=1,SUM(CN$12:CN24)=2),0,IF($C25+$ED24&gt;($ED$11*CN$8),1,IF($C25+$D25+$E25+$F25+$ED24&gt;($ED$11*CN$8),2,IF($C25+$D25+$E25+$F25+$G25+$ED24&gt;($ED$11*CN$8),3,0))))</f>
        <v>0</v>
      </c>
      <c r="CO25" s="239">
        <f>IF(OR(SUMIF(CO$12:CO24,2,CO$12:CO24)=2,SUMIF(CO$12:CO24,1,CO$12:CO24)=1,SUM(CO$12:CO24)=1,SUM(CO$12:CO24)=2),0,IF($C25+$ED24&gt;($ED$11*CO$8),1,IF($C25+$D25+$E25+$F25+$ED24&gt;($ED$11*CO$8),2,IF($C25+$D25+$E25+$F25+$G25+$ED24&gt;($ED$11*CO$8),3,0))))</f>
        <v>0</v>
      </c>
      <c r="CP25" s="239">
        <f>IF(OR(SUMIF(CP$12:CP24,2,CP$12:CP24)=2,SUMIF(CP$12:CP24,1,CP$12:CP24)=1,SUM(CP$12:CP24)=1,SUM(CP$12:CP24)=2),0,IF($C25+$ED24&gt;($ED$11*CP$8),1,IF($C25+$D25+$E25+$F25+$ED24&gt;($ED$11*CP$8),2,IF($C25+$D25+$E25+$F25+$G25+$ED24&gt;($ED$11*CP$8),3,0))))</f>
        <v>0</v>
      </c>
      <c r="CQ25" s="239">
        <f>IF(OR(SUMIF(CQ$12:CQ24,2,CQ$12:CQ24)=2,SUMIF(CQ$12:CQ24,1,CQ$12:CQ24)=1,SUM(CQ$12:CQ24)=1,SUM(CQ$12:CQ24)=2),0,IF($C25+$ED24&gt;($ED$11*CQ$8),1,IF($C25+$D25+$E25+$F25+$ED24&gt;($ED$11*CQ$8),2,IF($C25+$D25+$E25+$F25+$G25+$ED24&gt;($ED$11*CQ$8),3,0))))</f>
        <v>0</v>
      </c>
      <c r="CR25" s="239">
        <f>IF(OR(SUMIF(CR$12:CR24,2,CR$12:CR24)=2,SUMIF(CR$12:CR24,1,CR$12:CR24)=1,SUM(CR$12:CR24)=1,SUM(CR$12:CR24)=2),0,IF($C25+$ED24&gt;($ED$11*CR$8),1,IF($C25+$D25+$E25+$F25+$ED24&gt;($ED$11*CR$8),2,IF($C25+$D25+$E25+$F25+$G25+$ED24&gt;($ED$11*CR$8),3,0))))</f>
        <v>0</v>
      </c>
      <c r="CS25" s="239">
        <f>IF(OR(SUMIF(CS$12:CS24,2,CS$12:CS24)=2,SUMIF(CS$12:CS24,1,CS$12:CS24)=1,SUM(CS$12:CS24)=1,SUM(CS$12:CS24)=2),0,IF($C25+$ED24&gt;($ED$11*CS$8),1,IF($C25+$D25+$E25+$F25+$ED24&gt;($ED$11*CS$8),2,IF($C25+$D25+$E25+$F25+$G25+$ED24&gt;($ED$11*CS$8),3,0))))</f>
        <v>0</v>
      </c>
      <c r="CT25" s="239">
        <f>IF(OR(SUMIF(CT$12:CT24,2,CT$12:CT24)=2,SUMIF(CT$12:CT24,1,CT$12:CT24)=1,SUM(CT$12:CT24)=1,SUM(CT$12:CT24)=2),0,IF($C25+$ED24&gt;($ED$11*CT$8),1,IF($C25+$D25+$E25+$F25+$ED24&gt;($ED$11*CT$8),2,IF($C25+$D25+$E25+$F25+$G25+$ED24&gt;($ED$11*CT$8),3,0))))</f>
        <v>0</v>
      </c>
      <c r="CU25" s="239">
        <f>IF(OR(SUMIF(CU$12:CU24,2,CU$12:CU24)=2,SUMIF(CU$12:CU24,1,CU$12:CU24)=1,SUM(CU$12:CU24)=1,SUM(CU$12:CU24)=2),0,IF($C25+$ED24&gt;($ED$11*CU$8),1,IF($C25+$D25+$E25+$F25+$ED24&gt;($ED$11*CU$8),2,IF($C25+$D25+$E25+$F25+$G25+$ED24&gt;($ED$11*CU$8),3,0))))</f>
        <v>0</v>
      </c>
      <c r="CV25" s="239">
        <f>IF(OR(SUMIF(CV$12:CV24,2,CV$12:CV24)=2,SUMIF(CV$12:CV24,1,CV$12:CV24)=1,SUM(CV$12:CV24)=1,SUM(CV$12:CV24)=2),0,IF($C25+$ED24&gt;($ED$11*CV$8),1,IF($C25+$D25+$E25+$F25+$ED24&gt;($ED$11*CV$8),2,IF($C25+$D25+$E25+$F25+$G25+$ED24&gt;($ED$11*CV$8),3,0))))</f>
        <v>0</v>
      </c>
      <c r="CW25" s="239">
        <f>IF(OR(SUMIF(CW$12:CW24,2,CW$12:CW24)=2,SUMIF(CW$12:CW24,1,CW$12:CW24)=1,SUM(CW$12:CW24)=1,SUM(CW$12:CW24)=2),0,IF($C25+$ED24&gt;($ED$11*CW$8),1,IF($C25+$D25+$E25+$F25+$ED24&gt;($ED$11*CW$8),2,IF($C25+$D25+$E25+$F25+$G25+$ED24&gt;($ED$11*CW$8),3,0))))</f>
        <v>0</v>
      </c>
      <c r="CX25" s="239">
        <f>IF(OR(SUMIF(CX$12:CX24,2,CX$12:CX24)=2,SUMIF(CX$12:CX24,1,CX$12:CX24)=1,SUM(CX$12:CX24)=1,SUM(CX$12:CX24)=2),0,IF($C25+$ED24&gt;($ED$11*CX$8),1,IF($C25+$D25+$E25+$F25+$ED24&gt;($ED$11*CX$8),2,IF($C25+$D25+$E25+$F25+$G25+$ED24&gt;($ED$11*CX$8),3,0))))</f>
        <v>0</v>
      </c>
      <c r="CY25" s="239">
        <f>IF(OR(SUMIF(CY$12:CY24,2,CY$12:CY24)=2,SUMIF(CY$12:CY24,1,CY$12:CY24)=1,SUM(CY$12:CY24)=1,SUM(CY$12:CY24)=2),0,IF($C25+$ED24&gt;($ED$11*CY$8),1,IF($C25+$D25+$E25+$F25+$ED24&gt;($ED$11*CY$8),2,IF($C25+$D25+$E25+$F25+$G25+$ED24&gt;($ED$11*CY$8),3,0))))</f>
        <v>0</v>
      </c>
      <c r="CZ25" s="239">
        <f>IF(OR(SUMIF(CZ$12:CZ24,2,CZ$12:CZ24)=2,SUMIF(CZ$12:CZ24,1,CZ$12:CZ24)=1,SUM(CZ$12:CZ24)=1,SUM(CZ$12:CZ24)=2),0,IF($C25+$ED24&gt;($ED$11*CZ$8),1,IF($C25+$D25+$E25+$F25+$ED24&gt;($ED$11*CZ$8),2,IF($C25+$D25+$E25+$F25+$G25+$ED24&gt;($ED$11*CZ$8),3,0))))</f>
        <v>0</v>
      </c>
      <c r="DA25" s="239">
        <f>IF(OR(SUMIF(DA$12:DA24,2,DA$12:DA24)=2,SUMIF(DA$12:DA24,1,DA$12:DA24)=1,SUM(DA$12:DA24)=1,SUM(DA$12:DA24)=2),0,IF($C25+$ED24&gt;($ED$11*DA$8),1,IF($C25+$D25+$E25+$F25+$ED24&gt;($ED$11*DA$8),2,IF($C25+$D25+$E25+$F25+$G25+$ED24&gt;($ED$11*DA$8),3,0))))</f>
        <v>0</v>
      </c>
      <c r="DB25" s="239">
        <f>IF(OR(SUMIF(DB$12:DB24,2,DB$12:DB24)=2,SUMIF(DB$12:DB24,1,DB$12:DB24)=1,SUM(DB$12:DB24)=1,SUM(DB$12:DB24)=2),0,IF($C25+$ED24&gt;($ED$11*DB$8),1,IF($C25+$D25+$E25+$F25+$ED24&gt;($ED$11*DB$8),2,IF($C25+$D25+$E25+$F25+$G25+$ED24&gt;($ED$11*DB$8),3,0))))</f>
        <v>0</v>
      </c>
      <c r="DC25" s="239">
        <f>IF(OR(SUMIF(DC$12:DC24,2,DC$12:DC24)=2,SUMIF(DC$12:DC24,1,DC$12:DC24)=1,SUM(DC$12:DC24)=1,SUM(DC$12:DC24)=2),0,IF($C25+$ED24&gt;($ED$11*DC$8),1,IF($C25+$D25+$E25+$F25+$ED24&gt;($ED$11*DC$8),2,IF($C25+$D25+$E25+$F25+$G25+$ED24&gt;($ED$11*DC$8),3,0))))</f>
        <v>0</v>
      </c>
      <c r="DD25" s="239">
        <f>IF(OR(SUMIF(DD$12:DD24,2,DD$12:DD24)=2,SUMIF(DD$12:DD24,1,DD$12:DD24)=1,SUM(DD$12:DD24)=1,SUM(DD$12:DD24)=2),0,IF($C25+$ED24&gt;($ED$11*DD$8),1,IF($C25+$D25+$E25+$F25+$ED24&gt;($ED$11*DD$8),2,IF($C25+$D25+$E25+$F25+$G25+$ED24&gt;($ED$11*DD$8),3,0))))</f>
        <v>0</v>
      </c>
      <c r="DE25" s="239">
        <f>IF(OR(SUMIF(DE$12:DE24,2,DE$12:DE24)=2,SUMIF(DE$12:DE24,1,DE$12:DE24)=1,SUM(DE$12:DE24)=1,SUM(DE$12:DE24)=2),0,IF($C25+$ED24&gt;($ED$11*DE$8),1,IF($C25+$D25+$E25+$F25+$ED24&gt;($ED$11*DE$8),2,IF($C25+$D25+$E25+$F25+$G25+$ED24&gt;($ED$11*DE$8),3,0))))</f>
        <v>0</v>
      </c>
      <c r="DF25" s="239">
        <f>IF(OR(SUMIF(DF$12:DF24,2,DF$12:DF24)=2,SUMIF(DF$12:DF24,1,DF$12:DF24)=1,SUM(DF$12:DF24)=1,SUM(DF$12:DF24)=2),0,IF($C25+$ED24&gt;($ED$11*DF$8),1,IF($C25+$D25+$E25+$F25+$ED24&gt;($ED$11*DF$8),2,IF($C25+$D25+$E25+$F25+$G25+$ED24&gt;($ED$11*DF$8),3,0))))</f>
        <v>0</v>
      </c>
      <c r="DG25" s="239">
        <f>IF(OR(SUMIF(DG$12:DG24,2,DG$12:DG24)=2,SUMIF(DG$12:DG24,1,DG$12:DG24)=1,SUM(DG$12:DG24)=1,SUM(DG$12:DG24)=2),0,IF($C25+$ED24&gt;($ED$11*DG$8),1,IF($C25+$D25+$E25+$F25+$ED24&gt;($ED$11*DG$8),2,IF($C25+$D25+$E25+$F25+$G25+$ED24&gt;($ED$11*DG$8),3,0))))</f>
        <v>0</v>
      </c>
      <c r="DH25" s="239">
        <f>IF(OR(SUMIF(DH$12:DH24,2,DH$12:DH24)=2,SUMIF(DH$12:DH24,1,DH$12:DH24)=1,SUM(DH$12:DH24)=1,SUM(DH$12:DH24)=2),0,IF($C25+$ED24&gt;($ED$11*DH$8),1,IF($C25+$D25+$E25+$F25+$ED24&gt;($ED$11*DH$8),2,IF($C25+$D25+$E25+$F25+$G25+$ED24&gt;($ED$11*DH$8),3,0))))</f>
        <v>0</v>
      </c>
      <c r="DI25" s="239">
        <f>IF(OR(SUMIF(DI$12:DI24,2,DI$12:DI24)=2,SUMIF(DI$12:DI24,1,DI$12:DI24)=1,SUM(DI$12:DI24)=1,SUM(DI$12:DI24)=2),0,IF($C25+$ED24&gt;($ED$11*DI$8),1,IF($C25+$D25+$E25+$F25+$ED24&gt;($ED$11*DI$8),2,IF($C25+$D25+$E25+$F25+$G25+$ED24&gt;($ED$11*DI$8),3,0))))</f>
        <v>0</v>
      </c>
      <c r="DJ25" s="239">
        <f>IF(OR(SUMIF(DJ$12:DJ24,2,DJ$12:DJ24)=2,SUMIF(DJ$12:DJ24,1,DJ$12:DJ24)=1,SUM(DJ$12:DJ24)=1,SUM(DJ$12:DJ24)=2),0,IF($C25+$ED24&gt;($ED$11*DJ$8),1,IF($C25+$D25+$E25+$F25+$ED24&gt;($ED$11*DJ$8),2,IF($C25+$D25+$E25+$F25+$G25+$ED24&gt;($ED$11*DJ$8),3,0))))</f>
        <v>0</v>
      </c>
      <c r="DK25" s="239">
        <f>IF(OR(SUMIF(DK$12:DK24,2,DK$12:DK24)=2,SUMIF(DK$12:DK24,1,DK$12:DK24)=1,SUM(DK$12:DK24)=1,SUM(DK$12:DK24)=2),0,IF($C25+$ED24&gt;($ED$11*DK$8),1,IF($C25+$D25+$E25+$F25+$ED24&gt;($ED$11*DK$8),2,IF($C25+$D25+$E25+$F25+$G25+$ED24&gt;($ED$11*DK$8),3,0))))</f>
        <v>0</v>
      </c>
      <c r="DL25" s="239">
        <f>IF(OR(SUMIF(DL$12:DL24,2,DL$12:DL24)=2,SUMIF(DL$12:DL24,1,DL$12:DL24)=1,SUM(DL$12:DL24)=1,SUM(DL$12:DL24)=2),0,IF($C25+$ED24&gt;($ED$11*DL$8),1,IF($C25+$D25+$E25+$F25+$ED24&gt;($ED$11*DL$8),2,IF($C25+$D25+$E25+$F25+$G25+$ED24&gt;($ED$11*DL$8),3,0))))</f>
        <v>0</v>
      </c>
      <c r="DM25" s="239">
        <f>IF(OR(SUMIF(DM$12:DM24,2,DM$12:DM24)=2,SUMIF(DM$12:DM24,1,DM$12:DM24)=1,SUM(DM$12:DM24)=1,SUM(DM$12:DM24)=2),0,IF($C25+$ED24&gt;($ED$11*DM$8),1,IF($C25+$D25+$E25+$F25+$ED24&gt;($ED$11*DM$8),2,IF($C25+$D25+$E25+$F25+$G25+$ED24&gt;($ED$11*DM$8),3,0))))</f>
        <v>0</v>
      </c>
      <c r="DN25" s="239">
        <f>IF(OR(SUMIF(DN$12:DN24,2,DN$12:DN24)=2,SUMIF(DN$12:DN24,1,DN$12:DN24)=1,SUM(DN$12:DN24)=1,SUM(DN$12:DN24)=2),0,IF($C25+$ED24&gt;($ED$11*DN$8),1,IF($C25+$D25+$E25+$F25+$ED24&gt;($ED$11*DN$8),2,IF($C25+$D25+$E25+$F25+$G25+$ED24&gt;($ED$11*DN$8),3,0))))</f>
        <v>0</v>
      </c>
      <c r="DO25" s="239">
        <f>IF(OR(SUMIF(DO$12:DO24,2,DO$12:DO24)=2,SUMIF(DO$12:DO24,1,DO$12:DO24)=1,SUM(DO$12:DO24)=1,SUM(DO$12:DO24)=2),0,IF($C25+$ED24&gt;($ED$11*DO$8),1,IF($C25+$D25+$E25+$F25+$ED24&gt;($ED$11*DO$8),2,IF($C25+$D25+$E25+$F25+$G25+$ED24&gt;($ED$11*DO$8),3,0))))</f>
        <v>0</v>
      </c>
      <c r="DP25" s="239">
        <f>IF(OR(SUMIF(DP$12:DP24,2,DP$12:DP24)=2,SUMIF(DP$12:DP24,1,DP$12:DP24)=1,SUM(DP$12:DP24)=1,SUM(DP$12:DP24)=2),0,IF($C25+$ED24&gt;($ED$11*DP$8),1,IF($C25+$D25+$E25+$F25+$ED24&gt;($ED$11*DP$8),2,IF($C25+$D25+$E25+$F25+$G25+$ED24&gt;($ED$11*DP$8),3,0))))</f>
        <v>0</v>
      </c>
      <c r="DQ25" s="239">
        <f>IF(OR(SUMIF(DQ$12:DQ24,2,DQ$12:DQ24)=2,SUMIF(DQ$12:DQ24,1,DQ$12:DQ24)=1,SUM(DQ$12:DQ24)=1,SUM(DQ$12:DQ24)=2),0,IF($C25+$ED24&gt;($ED$11*DQ$8),1,IF($C25+$D25+$E25+$F25+$ED24&gt;($ED$11*DQ$8),2,IF($C25+$D25+$E25+$F25+$G25+$ED24&gt;($ED$11*DQ$8),3,0))))</f>
        <v>0</v>
      </c>
      <c r="DR25" s="239">
        <f>IF(OR(SUMIF(DR$12:DR24,2,DR$12:DR24)=2,SUMIF(DR$12:DR24,1,DR$12:DR24)=1,SUM(DR$12:DR24)=1,SUM(DR$12:DR24)=2),0,IF($C25+$ED24&gt;($ED$11*DR$8),1,IF($C25+$D25+$E25+$F25+$ED24&gt;($ED$11*DR$8),2,IF($C25+$D25+$E25+$F25+$G25+$ED24&gt;($ED$11*DR$8),3,0))))</f>
        <v>0</v>
      </c>
      <c r="DS25" s="239">
        <f>IF(OR(SUMIF(DS$12:DS24,2,DS$12:DS24)=2,SUMIF(DS$12:DS24,1,DS$12:DS24)=1,SUM(DS$12:DS24)=1,SUM(DS$12:DS24)=2),0,IF($C25+$ED24&gt;($ED$11*DS$8),1,IF($C25+$D25+$E25+$F25+$ED24&gt;($ED$11*DS$8),2,IF($C25+$D25+$E25+$F25+$G25+$ED24&gt;($ED$11*DS$8),3,0))))</f>
        <v>0</v>
      </c>
      <c r="DT25" s="239">
        <f>IF(OR(SUMIF(DT$12:DT24,2,DT$12:DT24)=2,SUMIF(DT$12:DT24,1,DT$12:DT24)=1,SUM(DT$12:DT24)=1,SUM(DT$12:DT24)=2),0,IF($C25+$ED24&gt;($ED$11*DT$8),1,IF($C25+$D25+$E25+$F25+$ED24&gt;($ED$11*DT$8),2,IF($C25+$D25+$E25+$F25+$G25+$ED24&gt;($ED$11*DT$8),3,0))))</f>
        <v>0</v>
      </c>
      <c r="DU25" s="239">
        <f>IF(OR(SUMIF(DU$12:DU24,2,DU$12:DU24)=2,SUMIF(DU$12:DU24,1,DU$12:DU24)=1,SUM(DU$12:DU24)=1,SUM(DU$12:DU24)=2),0,IF($C25+$ED24&gt;($ED$11*DU$8),1,IF($C25+$D25+$E25+$F25+$ED24&gt;($ED$11*DU$8),2,IF($C25+$D25+$E25+$F25+$G25+$ED24&gt;($ED$11*DU$8),3,0))))</f>
        <v>0</v>
      </c>
      <c r="DV25" s="239">
        <f>IF(OR(SUMIF(DV$12:DV24,2,DV$12:DV24)=2,SUMIF(DV$12:DV24,1,DV$12:DV24)=1,SUM(DV$12:DV24)=1,SUM(DV$12:DV24)=2),0,IF($C25+$ED24&gt;($ED$11*DV$8),1,IF($C25+$D25+$E25+$F25+$ED24&gt;($ED$11*DV$8),2,IF($C25+$D25+$E25+$F25+$G25+$ED24&gt;($ED$11*DV$8),3,0))))</f>
        <v>0</v>
      </c>
      <c r="DW25" s="239">
        <f>IF(OR(SUMIF(DW$12:DW24,2,DW$12:DW24)=2,SUMIF(DW$12:DW24,1,DW$12:DW24)=1,SUM(DW$12:DW24)=1,SUM(DW$12:DW24)=2),0,IF($C25+$ED24&gt;($ED$11*DW$8),1,IF($C25+$D25+$E25+$F25+$ED24&gt;($ED$11*DW$8),2,IF($C25+$D25+$E25+$F25+$G25+$ED24&gt;($ED$11*DW$8),3,0))))</f>
        <v>0</v>
      </c>
      <c r="DX25" s="239">
        <f>IF(OR(SUMIF(DX$12:DX24,2,DX$12:DX24)=2,SUMIF(DX$12:DX24,1,DX$12:DX24)=1,SUM(DX$12:DX24)=1,SUM(DX$12:DX24)=2),0,IF($C25+$ED24&gt;($ED$11*DX$8),1,IF($C25+$D25+$E25+$F25+$ED24&gt;($ED$11*DX$8),2,IF($C25+$D25+$E25+$F25+$G25+$ED24&gt;($ED$11*DX$8),3,0))))</f>
        <v>0</v>
      </c>
      <c r="DY25" s="239">
        <f>IF(OR(SUMIF(DY$12:DY24,2,DY$12:DY24)=2,SUMIF(DY$12:DY24,1,DY$12:DY24)=1,SUM(DY$12:DY24)=1,SUM(DY$12:DY24)=2),0,IF($C25+$ED24&gt;($ED$11*DY$8),1,IF($C25+$D25+$E25+$F25+$ED24&gt;($ED$11*DY$8),2,IF($C25+$D25+$E25+$F25+$G25+$ED24&gt;($ED$11*DY$8),3,0))))</f>
        <v>0</v>
      </c>
      <c r="DZ25" s="239">
        <f>IF(OR(SUMIF(DZ$12:DZ24,2,DZ$12:DZ24)=2,SUMIF(DZ$12:DZ24,1,DZ$12:DZ24)=1,SUM(DZ$12:DZ24)=1,SUM(DZ$12:DZ24)=2),0,IF($C25+$ED24&gt;($ED$11*DZ$8),1,IF($C25+$D25+$E25+$F25+$ED24&gt;($ED$11*DZ$8),2,IF($C25+$D25+$E25+$F25+$G25+$ED24&gt;($ED$11*DZ$8),3,0))))</f>
        <v>0</v>
      </c>
      <c r="EA25" s="239">
        <f>IF(OR(SUMIF(EA$12:EA24,2,EA$12:EA24)=2,SUMIF(EA$12:EA24,1,EA$12:EA24)=1,SUM(EA$12:EA24)=1,SUM(EA$12:EA24)=2),0,IF($C25+$ED24&gt;($ED$11*EA$8),1,IF($C25+$D25+$E25+$F25+$ED24&gt;($ED$11*EA$8),2,IF($C25+$D25+$E25+$F25+$G25+$ED24&gt;($ED$11*EA$8),3,0))))</f>
        <v>0</v>
      </c>
      <c r="EB25" s="239">
        <f>IF(OR(SUMIF(EB$12:EB24,2,EB$12:EB24)=2,SUMIF(EB$12:EB24,1,EB$12:EB24)=1,SUM(EB$12:EB24)=1,SUM(EB$12:EB24)=2),0,IF($C25+$ED24&gt;($ED$11*EB$8),1,IF($C25+$D25+$E25+$F25+$ED24&gt;($ED$11*EB$8),2,IF($C25+$D25+$E25+$F25+$G25+$ED24&gt;($ED$11*EB$8),3,0))))</f>
        <v>0</v>
      </c>
      <c r="EC25" s="239">
        <f>IF(OR(SUMIF(EC$12:EC24,2,EC$12:EC24)=2,SUMIF(EC$12:EC24,1,EC$12:EC24)=1,SUM(EC$12:EC24)=1,SUM(EC$12:EC24)=2),0,IF($C25+$ED24&gt;($ED$11*EC$8),1,IF($C25+$D25+$E25+$F25+$ED24&gt;($ED$11*EC$8),2,IF($C25+$D25+$E25+$F25+$G25+$ED24&gt;($ED$11*EC$8),3,0))))</f>
        <v>0</v>
      </c>
      <c r="ED25" s="197">
        <f>SUM($C$12:$F25)</f>
        <v>0</v>
      </c>
    </row>
    <row r="26" spans="1:134" ht="14.1" customHeight="1">
      <c r="A26" s="236">
        <v>15</v>
      </c>
      <c r="B26" s="237"/>
      <c r="C26" s="237"/>
      <c r="D26" s="237"/>
      <c r="E26" s="237"/>
      <c r="F26" s="237"/>
      <c r="G26" s="237"/>
      <c r="H26" s="239">
        <f>IF(OR(SUMIF(H$12:H25,2,H$12:H25)=2,SUMIF(H$12:H25,1,H$12:H25)=1,SUM(H$12:H25)=1,SUM(H$12:H25)=2),0,IF($C26+$ED25&gt;($ED$11*H$8),1,IF($C26+$D26+$E26+$F26+$ED25&gt;($ED$11*H$8),2,IF($C26+$D26+$E26+$F26+$G26+$ED25&gt;($ED$11*H$8),3,0))))</f>
        <v>0</v>
      </c>
      <c r="I26" s="239">
        <f>IF(OR(SUMIF(I$12:I25,2,I$12:I25)=2,SUMIF(I$12:I25,1,I$12:I25)=1,SUM(I$12:I25)=1,SUM(I$12:I25)=2),0,IF($C26+$ED25&gt;($ED$11*I$8),1,IF($C26+$D26+$E26+$F26+$ED25&gt;($ED$11*I$8),2,IF($C26+$D26+$E26+$F26+$G26+$ED25&gt;($ED$11*I$8),3,0))))</f>
        <v>0</v>
      </c>
      <c r="J26" s="239">
        <f>IF(OR(SUMIF(J$12:J25,2,J$12:J25)=2,SUMIF(J$12:J25,1,J$12:J25)=1,SUM(J$12:J25)=1,SUM(J$12:J25)=2),0,IF($C26+$ED25&gt;($ED$11*J$8),1,IF($C26+$D26+$E26+$F26+$ED25&gt;($ED$11*J$8),2,IF($C26+$D26+$E26+$F26+$G26+$ED25&gt;($ED$11*J$8),3,0))))</f>
        <v>0</v>
      </c>
      <c r="K26" s="239">
        <f>IF(OR(SUMIF(K$12:K25,2,K$12:K25)=2,SUMIF(K$12:K25,1,K$12:K25)=1,SUM(K$12:K25)=1,SUM(K$12:K25)=2),0,IF($C26+$ED25&gt;($ED$11*K$8),1,IF($C26+$D26+$E26+$F26+$ED25&gt;($ED$11*K$8),2,IF($C26+$D26+$E26+$F26+$G26+$ED25&gt;($ED$11*K$8),3,0))))</f>
        <v>0</v>
      </c>
      <c r="L26" s="239">
        <f>IF(OR(SUMIF(L$12:L25,2,L$12:L25)=2,SUMIF(L$12:L25,1,L$12:L25)=1,SUM(L$12:L25)=1,SUM(L$12:L25)=2),0,IF($C26+$ED25&gt;($ED$11*L$8),1,IF($C26+$D26+$E26+$F26+$ED25&gt;($ED$11*L$8),2,IF($C26+$D26+$E26+$F26+$G26+$ED25&gt;($ED$11*L$8),3,0))))</f>
        <v>0</v>
      </c>
      <c r="M26" s="239">
        <f>IF(OR(SUMIF(M$12:M25,2,M$12:M25)=2,SUMIF(M$12:M25,1,M$12:M25)=1,SUM(M$12:M25)=1,SUM(M$12:M25)=2),0,IF($C26+$ED25&gt;($ED$11*M$8),1,IF($C26+$D26+$E26+$F26+$ED25&gt;($ED$11*M$8),2,IF($C26+$D26+$E26+$F26+$G26+$ED25&gt;($ED$11*M$8),3,0))))</f>
        <v>0</v>
      </c>
      <c r="N26" s="239">
        <f>IF(OR(SUMIF(N$12:N25,2,N$12:N25)=2,SUMIF(N$12:N25,1,N$12:N25)=1,SUM(N$12:N25)=1,SUM(N$12:N25)=2),0,IF($C26+$ED25&gt;($ED$11*N$8),1,IF($C26+$D26+$E26+$F26+$ED25&gt;($ED$11*N$8),2,IF($C26+$D26+$E26+$F26+$G26+$ED25&gt;($ED$11*N$8),3,0))))</f>
        <v>0</v>
      </c>
      <c r="O26" s="239">
        <f>IF(OR(SUMIF(O$12:O25,2,O$12:O25)=2,SUMIF(O$12:O25,1,O$12:O25)=1,SUM(O$12:O25)=1,SUM(O$12:O25)=2),0,IF($C26+$ED25&gt;($ED$11*O$8),1,IF($C26+$D26+$E26+$F26+$ED25&gt;($ED$11*O$8),2,IF($C26+$D26+$E26+$F26+$G26+$ED25&gt;($ED$11*O$8),3,0))))</f>
        <v>0</v>
      </c>
      <c r="P26" s="239">
        <f>IF(OR(SUMIF(P$12:P25,2,P$12:P25)=2,SUMIF(P$12:P25,1,P$12:P25)=1,SUM(P$12:P25)=1,SUM(P$12:P25)=2),0,IF($C26+$ED25&gt;($ED$11*P$8),1,IF($C26+$D26+$E26+$F26+$ED25&gt;($ED$11*P$8),2,IF($C26+$D26+$E26+$F26+$G26+$ED25&gt;($ED$11*P$8),3,0))))</f>
        <v>0</v>
      </c>
      <c r="Q26" s="239">
        <f>IF(OR(SUMIF(Q$12:Q25,2,Q$12:Q25)=2,SUMIF(Q$12:Q25,1,Q$12:Q25)=1,SUM(Q$12:Q25)=1,SUM(Q$12:Q25)=2),0,IF($C26+$ED25&gt;($ED$11*Q$8),1,IF($C26+$D26+$E26+$F26+$ED25&gt;($ED$11*Q$8),2,IF($C26+$D26+$E26+$F26+$G26+$ED25&gt;($ED$11*Q$8),3,0))))</f>
        <v>0</v>
      </c>
      <c r="R26" s="239">
        <f>IF(OR(SUMIF(R$12:R25,2,R$12:R25)=2,SUMIF(R$12:R25,1,R$12:R25)=1,SUM(R$12:R25)=1,SUM(R$12:R25)=2),0,IF($C26+$ED25&gt;($ED$11*R$8),1,IF($C26+$D26+$E26+$F26+$ED25&gt;($ED$11*R$8),2,IF($C26+$D26+$E26+$F26+$G26+$ED25&gt;($ED$11*R$8),3,0))))</f>
        <v>0</v>
      </c>
      <c r="S26" s="239">
        <f>IF(OR(SUMIF(S$12:S25,2,S$12:S25)=2,SUMIF(S$12:S25,1,S$12:S25)=1,SUM(S$12:S25)=1,SUM(S$12:S25)=2),0,IF($C26+$ED25&gt;($ED$11*S$8),1,IF($C26+$D26+$E26+$F26+$ED25&gt;($ED$11*S$8),2,IF($C26+$D26+$E26+$F26+$G26+$ED25&gt;($ED$11*S$8),3,0))))</f>
        <v>0</v>
      </c>
      <c r="T26" s="239">
        <f>IF(OR(SUMIF(T$12:T25,2,T$12:T25)=2,SUMIF(T$12:T25,1,T$12:T25)=1,SUM(T$12:T25)=1,SUM(T$12:T25)=2),0,IF($C26+$ED25&gt;($ED$11*T$8),1,IF($C26+$D26+$E26+$F26+$ED25&gt;($ED$11*T$8),2,IF($C26+$D26+$E26+$F26+$G26+$ED25&gt;($ED$11*T$8),3,0))))</f>
        <v>0</v>
      </c>
      <c r="U26" s="239">
        <f>IF(OR(SUMIF(U$12:U25,2,U$12:U25)=2,SUMIF(U$12:U25,1,U$12:U25)=1,SUM(U$12:U25)=1,SUM(U$12:U25)=2),0,IF($C26+$ED25&gt;($ED$11*U$8),1,IF($C26+$D26+$E26+$F26+$ED25&gt;($ED$11*U$8),2,IF($C26+$D26+$E26+$F26+$G26+$ED25&gt;($ED$11*U$8),3,0))))</f>
        <v>0</v>
      </c>
      <c r="V26" s="239">
        <f>IF(OR(SUMIF(V$12:V25,2,V$12:V25)=2,SUMIF(V$12:V25,1,V$12:V25)=1,SUM(V$12:V25)=1,SUM(V$12:V25)=2),0,IF($C26+$ED25&gt;($ED$11*V$8),1,IF($C26+$D26+$E26+$F26+$ED25&gt;($ED$11*V$8),2,IF($C26+$D26+$E26+$F26+$G26+$ED25&gt;($ED$11*V$8),3,0))))</f>
        <v>0</v>
      </c>
      <c r="W26" s="239">
        <f>IF(OR(SUMIF(W$12:W25,2,W$12:W25)=2,SUMIF(W$12:W25,1,W$12:W25)=1,SUM(W$12:W25)=1,SUM(W$12:W25)=2),0,IF($C26+$ED25&gt;($ED$11*W$8),1,IF($C26+$D26+$E26+$F26+$ED25&gt;($ED$11*W$8),2,IF($C26+$D26+$E26+$F26+$G26+$ED25&gt;($ED$11*W$8),3,0))))</f>
        <v>0</v>
      </c>
      <c r="X26" s="239">
        <f>IF(OR(SUMIF(X$12:X25,2,X$12:X25)=2,SUMIF(X$12:X25,1,X$12:X25)=1,SUM(X$12:X25)=1,SUM(X$12:X25)=2),0,IF($C26+$ED25&gt;($ED$11*X$8),1,IF($C26+$D26+$E26+$F26+$ED25&gt;($ED$11*X$8),2,IF($C26+$D26+$E26+$F26+$G26+$ED25&gt;($ED$11*X$8),3,0))))</f>
        <v>0</v>
      </c>
      <c r="Y26" s="239">
        <f>IF(OR(SUMIF(Y$12:Y25,2,Y$12:Y25)=2,SUMIF(Y$12:Y25,1,Y$12:Y25)=1,SUM(Y$12:Y25)=1,SUM(Y$12:Y25)=2),0,IF($C26+$ED25&gt;($ED$11*Y$8),1,IF($C26+$D26+$E26+$F26+$ED25&gt;($ED$11*Y$8),2,IF($C26+$D26+$E26+$F26+$G26+$ED25&gt;($ED$11*Y$8),3,0))))</f>
        <v>0</v>
      </c>
      <c r="Z26" s="239">
        <f>IF(OR(SUMIF(Z$12:Z25,2,Z$12:Z25)=2,SUMIF(Z$12:Z25,1,Z$12:Z25)=1,SUM(Z$12:Z25)=1,SUM(Z$12:Z25)=2),0,IF($C26+$ED25&gt;($ED$11*Z$8),1,IF($C26+$D26+$E26+$F26+$ED25&gt;($ED$11*Z$8),2,IF($C26+$D26+$E26+$F26+$G26+$ED25&gt;($ED$11*Z$8),3,0))))</f>
        <v>0</v>
      </c>
      <c r="AA26" s="239">
        <f>IF(OR(SUMIF(AA$12:AA25,2,AA$12:AA25)=2,SUMIF(AA$12:AA25,1,AA$12:AA25)=1,SUM(AA$12:AA25)=1,SUM(AA$12:AA25)=2),0,IF($C26+$ED25&gt;($ED$11*AA$8),1,IF($C26+$D26+$E26+$F26+$ED25&gt;($ED$11*AA$8),2,IF($C26+$D26+$E26+$F26+$G26+$ED25&gt;($ED$11*AA$8),3,0))))</f>
        <v>0</v>
      </c>
      <c r="AB26" s="239">
        <f>IF(OR(SUMIF(AB$12:AB25,2,AB$12:AB25)=2,SUMIF(AB$12:AB25,1,AB$12:AB25)=1,SUM(AB$12:AB25)=1,SUM(AB$12:AB25)=2),0,IF($C26+$ED25&gt;($ED$11*AB$8),1,IF($C26+$D26+$E26+$F26+$ED25&gt;($ED$11*AB$8),2,IF($C26+$D26+$E26+$F26+$G26+$ED25&gt;($ED$11*AB$8),3,0))))</f>
        <v>0</v>
      </c>
      <c r="AC26" s="239">
        <f>IF(OR(SUMIF(AC$12:AC25,2,AC$12:AC25)=2,SUMIF(AC$12:AC25,1,AC$12:AC25)=1,SUM(AC$12:AC25)=1,SUM(AC$12:AC25)=2),0,IF($C26+$ED25&gt;($ED$11*AC$8),1,IF($C26+$D26+$E26+$F26+$ED25&gt;($ED$11*AC$8),2,IF($C26+$D26+$E26+$F26+$G26+$ED25&gt;($ED$11*AC$8),3,0))))</f>
        <v>0</v>
      </c>
      <c r="AD26" s="239">
        <f>IF(OR(SUMIF(AD$12:AD25,2,AD$12:AD25)=2,SUMIF(AD$12:AD25,1,AD$12:AD25)=1,SUM(AD$12:AD25)=1,SUM(AD$12:AD25)=2),0,IF($C26+$ED25&gt;($ED$11*AD$8),1,IF($C26+$D26+$E26+$F26+$ED25&gt;($ED$11*AD$8),2,IF($C26+$D26+$E26+$F26+$G26+$ED25&gt;($ED$11*AD$8),3,0))))</f>
        <v>0</v>
      </c>
      <c r="AE26" s="239">
        <f>IF(OR(SUMIF(AE$12:AE25,2,AE$12:AE25)=2,SUMIF(AE$12:AE25,1,AE$12:AE25)=1,SUM(AE$12:AE25)=1,SUM(AE$12:AE25)=2),0,IF($C26+$ED25&gt;($ED$11*AE$8),1,IF($C26+$D26+$E26+$F26+$ED25&gt;($ED$11*AE$8),2,IF($C26+$D26+$E26+$F26+$G26+$ED25&gt;($ED$11*AE$8),3,0))))</f>
        <v>0</v>
      </c>
      <c r="AF26" s="239">
        <f>IF(OR(SUMIF(AF$12:AF25,2,AF$12:AF25)=2,SUMIF(AF$12:AF25,1,AF$12:AF25)=1,SUM(AF$12:AF25)=1,SUM(AF$12:AF25)=2),0,IF($C26+$ED25&gt;($ED$11*AF$8),1,IF($C26+$D26+$E26+$F26+$ED25&gt;($ED$11*AF$8),2,IF($C26+$D26+$E26+$F26+$G26+$ED25&gt;($ED$11*AF$8),3,0))))</f>
        <v>0</v>
      </c>
      <c r="AG26" s="239">
        <f>IF(OR(SUMIF(AG$12:AG25,2,AG$12:AG25)=2,SUMIF(AG$12:AG25,1,AG$12:AG25)=1,SUM(AG$12:AG25)=1,SUM(AG$12:AG25)=2),0,IF($C26+$ED25&gt;($ED$11*AG$8),1,IF($C26+$D26+$E26+$F26+$ED25&gt;($ED$11*AG$8),2,IF($C26+$D26+$E26+$F26+$G26+$ED25&gt;($ED$11*AG$8),3,0))))</f>
        <v>0</v>
      </c>
      <c r="AH26" s="239">
        <f>IF(OR(SUMIF(AH$12:AH25,2,AH$12:AH25)=2,SUMIF(AH$12:AH25,1,AH$12:AH25)=1,SUM(AH$12:AH25)=1,SUM(AH$12:AH25)=2),0,IF($C26+$ED25&gt;($ED$11*AH$8),1,IF($C26+$D26+$E26+$F26+$ED25&gt;($ED$11*AH$8),2,IF($C26+$D26+$E26+$F26+$G26+$ED25&gt;($ED$11*AH$8),3,0))))</f>
        <v>0</v>
      </c>
      <c r="AI26" s="239">
        <f>IF(OR(SUMIF(AI$12:AI25,2,AI$12:AI25)=2,SUMIF(AI$12:AI25,1,AI$12:AI25)=1,SUM(AI$12:AI25)=1,SUM(AI$12:AI25)=2),0,IF($C26+$ED25&gt;($ED$11*AI$8),1,IF($C26+$D26+$E26+$F26+$ED25&gt;($ED$11*AI$8),2,IF($C26+$D26+$E26+$F26+$G26+$ED25&gt;($ED$11*AI$8),3,0))))</f>
        <v>0</v>
      </c>
      <c r="AJ26" s="239">
        <f>IF(OR(SUMIF(AJ$12:AJ25,2,AJ$12:AJ25)=2,SUMIF(AJ$12:AJ25,1,AJ$12:AJ25)=1,SUM(AJ$12:AJ25)=1,SUM(AJ$12:AJ25)=2),0,IF($C26+$ED25&gt;($ED$11*AJ$8),1,IF($C26+$D26+$E26+$F26+$ED25&gt;($ED$11*AJ$8),2,IF($C26+$D26+$E26+$F26+$G26+$ED25&gt;($ED$11*AJ$8),3,0))))</f>
        <v>0</v>
      </c>
      <c r="AK26" s="239">
        <f>IF(OR(SUMIF(AK$12:AK25,2,AK$12:AK25)=2,SUMIF(AK$12:AK25,1,AK$12:AK25)=1,SUM(AK$12:AK25)=1,SUM(AK$12:AK25)=2),0,IF($C26+$ED25&gt;($ED$11*AK$8),1,IF($C26+$D26+$E26+$F26+$ED25&gt;($ED$11*AK$8),2,IF($C26+$D26+$E26+$F26+$G26+$ED25&gt;($ED$11*AK$8),3,0))))</f>
        <v>0</v>
      </c>
      <c r="AL26" s="239">
        <f>IF(OR(SUMIF(AL$12:AL25,2,AL$12:AL25)=2,SUMIF(AL$12:AL25,1,AL$12:AL25)=1,SUM(AL$12:AL25)=1,SUM(AL$12:AL25)=2),0,IF($C26+$ED25&gt;($ED$11*AL$8),1,IF($C26+$D26+$E26+$F26+$ED25&gt;($ED$11*AL$8),2,IF($C26+$D26+$E26+$F26+$G26+$ED25&gt;($ED$11*AL$8),3,0))))</f>
        <v>0</v>
      </c>
      <c r="AM26" s="239">
        <f>IF(OR(SUMIF(AM$12:AM25,2,AM$12:AM25)=2,SUMIF(AM$12:AM25,1,AM$12:AM25)=1,SUM(AM$12:AM25)=1,SUM(AM$12:AM25)=2),0,IF($C26+$ED25&gt;($ED$11*AM$8),1,IF($C26+$D26+$E26+$F26+$ED25&gt;($ED$11*AM$8),2,IF($C26+$D26+$E26+$F26+$G26+$ED25&gt;($ED$11*AM$8),3,0))))</f>
        <v>0</v>
      </c>
      <c r="AN26" s="239">
        <f>IF(OR(SUMIF(AN$12:AN25,2,AN$12:AN25)=2,SUMIF(AN$12:AN25,1,AN$12:AN25)=1,SUM(AN$12:AN25)=1,SUM(AN$12:AN25)=2),0,IF($C26+$ED25&gt;($ED$11*AN$8),1,IF($C26+$D26+$E26+$F26+$ED25&gt;($ED$11*AN$8),2,IF($C26+$D26+$E26+$F26+$G26+$ED25&gt;($ED$11*AN$8),3,0))))</f>
        <v>0</v>
      </c>
      <c r="AO26" s="239">
        <f>IF(OR(SUMIF(AO$12:AO25,2,AO$12:AO25)=2,SUMIF(AO$12:AO25,1,AO$12:AO25)=1,SUM(AO$12:AO25)=1,SUM(AO$12:AO25)=2),0,IF($C26+$ED25&gt;($ED$11*AO$8),1,IF($C26+$D26+$E26+$F26+$ED25&gt;($ED$11*AO$8),2,IF($C26+$D26+$E26+$F26+$G26+$ED25&gt;($ED$11*AO$8),3,0))))</f>
        <v>0</v>
      </c>
      <c r="AP26" s="239">
        <f>IF(OR(SUMIF(AP$12:AP25,2,AP$12:AP25)=2,SUMIF(AP$12:AP25,1,AP$12:AP25)=1,SUM(AP$12:AP25)=1,SUM(AP$12:AP25)=2),0,IF($C26+$ED25&gt;($ED$11*AP$8),1,IF($C26+$D26+$E26+$F26+$ED25&gt;($ED$11*AP$8),2,IF($C26+$D26+$E26+$F26+$G26+$ED25&gt;($ED$11*AP$8),3,0))))</f>
        <v>0</v>
      </c>
      <c r="AQ26" s="239">
        <f>IF(OR(SUMIF(AQ$12:AQ25,2,AQ$12:AQ25)=2,SUMIF(AQ$12:AQ25,1,AQ$12:AQ25)=1,SUM(AQ$12:AQ25)=1,SUM(AQ$12:AQ25)=2),0,IF($C26+$ED25&gt;($ED$11*AQ$8),1,IF($C26+$D26+$E26+$F26+$ED25&gt;($ED$11*AQ$8),2,IF($C26+$D26+$E26+$F26+$G26+$ED25&gt;($ED$11*AQ$8),3,0))))</f>
        <v>0</v>
      </c>
      <c r="AR26" s="239">
        <f>IF(OR(SUMIF(AR$12:AR25,2,AR$12:AR25)=2,SUMIF(AR$12:AR25,1,AR$12:AR25)=1,SUM(AR$12:AR25)=1,SUM(AR$12:AR25)=2),0,IF($C26+$ED25&gt;($ED$11*AR$8),1,IF($C26+$D26+$E26+$F26+$ED25&gt;($ED$11*AR$8),2,IF($C26+$D26+$E26+$F26+$G26+$ED25&gt;($ED$11*AR$8),3,0))))</f>
        <v>0</v>
      </c>
      <c r="AS26" s="239">
        <f>IF(OR(SUMIF(AS$12:AS25,2,AS$12:AS25)=2,SUMIF(AS$12:AS25,1,AS$12:AS25)=1,SUM(AS$12:AS25)=1,SUM(AS$12:AS25)=2),0,IF($C26+$ED25&gt;($ED$11*AS$8),1,IF($C26+$D26+$E26+$F26+$ED25&gt;($ED$11*AS$8),2,IF($C26+$D26+$E26+$F26+$G26+$ED25&gt;($ED$11*AS$8),3,0))))</f>
        <v>0</v>
      </c>
      <c r="AT26" s="239">
        <f>IF(OR(SUMIF(AT$12:AT25,2,AT$12:AT25)=2,SUMIF(AT$12:AT25,1,AT$12:AT25)=1,SUM(AT$12:AT25)=1,SUM(AT$12:AT25)=2),0,IF($C26+$ED25&gt;($ED$11*AT$8),1,IF($C26+$D26+$E26+$F26+$ED25&gt;($ED$11*AT$8),2,IF($C26+$D26+$E26+$F26+$G26+$ED25&gt;($ED$11*AT$8),3,0))))</f>
        <v>0</v>
      </c>
      <c r="AU26" s="239">
        <f>IF(OR(SUMIF(AU$12:AU25,2,AU$12:AU25)=2,SUMIF(AU$12:AU25,1,AU$12:AU25)=1,SUM(AU$12:AU25)=1,SUM(AU$12:AU25)=2),0,IF($C26+$ED25&gt;($ED$11*AU$8),1,IF($C26+$D26+$E26+$F26+$ED25&gt;($ED$11*AU$8),2,IF($C26+$D26+$E26+$F26+$G26+$ED25&gt;($ED$11*AU$8),3,0))))</f>
        <v>0</v>
      </c>
      <c r="AV26" s="239">
        <f>IF(OR(SUMIF(AV$12:AV25,2,AV$12:AV25)=2,SUMIF(AV$12:AV25,1,AV$12:AV25)=1,SUM(AV$12:AV25)=1,SUM(AV$12:AV25)=2),0,IF($C26+$ED25&gt;($ED$11*AV$8),1,IF($C26+$D26+$E26+$F26+$ED25&gt;($ED$11*AV$8),2,IF($C26+$D26+$E26+$F26+$G26+$ED25&gt;($ED$11*AV$8),3,0))))</f>
        <v>0</v>
      </c>
      <c r="AW26" s="239">
        <f>IF(OR(SUMIF(AW$12:AW25,2,AW$12:AW25)=2,SUMIF(AW$12:AW25,1,AW$12:AW25)=1,SUM(AW$12:AW25)=1,SUM(AW$12:AW25)=2),0,IF($C26+$ED25&gt;($ED$11*AW$8),1,IF($C26+$D26+$E26+$F26+$ED25&gt;($ED$11*AW$8),2,IF($C26+$D26+$E26+$F26+$G26+$ED25&gt;($ED$11*AW$8),3,0))))</f>
        <v>0</v>
      </c>
      <c r="AX26" s="239">
        <f>IF(OR(SUMIF(AX$12:AX25,2,AX$12:AX25)=2,SUMIF(AX$12:AX25,1,AX$12:AX25)=1,SUM(AX$12:AX25)=1,SUM(AX$12:AX25)=2),0,IF($C26+$ED25&gt;($ED$11*AX$8),1,IF($C26+$D26+$E26+$F26+$ED25&gt;($ED$11*AX$8),2,IF($C26+$D26+$E26+$F26+$G26+$ED25&gt;($ED$11*AX$8),3,0))))</f>
        <v>0</v>
      </c>
      <c r="AY26" s="239">
        <f>IF(OR(SUMIF(AY$12:AY25,2,AY$12:AY25)=2,SUMIF(AY$12:AY25,1,AY$12:AY25)=1,SUM(AY$12:AY25)=1,SUM(AY$12:AY25)=2),0,IF($C26+$ED25&gt;($ED$11*AY$8),1,IF($C26+$D26+$E26+$F26+$ED25&gt;($ED$11*AY$8),2,IF($C26+$D26+$E26+$F26+$G26+$ED25&gt;($ED$11*AY$8),3,0))))</f>
        <v>0</v>
      </c>
      <c r="AZ26" s="239">
        <f>IF(OR(SUMIF(AZ$12:AZ25,2,AZ$12:AZ25)=2,SUMIF(AZ$12:AZ25,1,AZ$12:AZ25)=1,SUM(AZ$12:AZ25)=1,SUM(AZ$12:AZ25)=2),0,IF($C26+$ED25&gt;($ED$11*AZ$8),1,IF($C26+$D26+$E26+$F26+$ED25&gt;($ED$11*AZ$8),2,IF($C26+$D26+$E26+$F26+$G26+$ED25&gt;($ED$11*AZ$8),3,0))))</f>
        <v>0</v>
      </c>
      <c r="BA26" s="239">
        <f>IF(OR(SUMIF(BA$12:BA25,2,BA$12:BA25)=2,SUMIF(BA$12:BA25,1,BA$12:BA25)=1,SUM(BA$12:BA25)=1,SUM(BA$12:BA25)=2),0,IF($C26+$ED25&gt;($ED$11*BA$8),1,IF($C26+$D26+$E26+$F26+$ED25&gt;($ED$11*BA$8),2,IF($C26+$D26+$E26+$F26+$G26+$ED25&gt;($ED$11*BA$8),3,0))))</f>
        <v>0</v>
      </c>
      <c r="BB26" s="239">
        <f>IF(OR(SUMIF(BB$12:BB25,2,BB$12:BB25)=2,SUMIF(BB$12:BB25,1,BB$12:BB25)=1,SUM(BB$12:BB25)=1,SUM(BB$12:BB25)=2),0,IF($C26+$ED25&gt;($ED$11*BB$8),1,IF($C26+$D26+$E26+$F26+$ED25&gt;($ED$11*BB$8),2,IF($C26+$D26+$E26+$F26+$G26+$ED25&gt;($ED$11*BB$8),3,0))))</f>
        <v>0</v>
      </c>
      <c r="BC26" s="239">
        <f>IF(OR(SUMIF(BC$12:BC25,2,BC$12:BC25)=2,SUMIF(BC$12:BC25,1,BC$12:BC25)=1,SUM(BC$12:BC25)=1,SUM(BC$12:BC25)=2),0,IF($C26+$ED25&gt;($ED$11*BC$8),1,IF($C26+$D26+$E26+$F26+$ED25&gt;($ED$11*BC$8),2,IF($C26+$D26+$E26+$F26+$G26+$ED25&gt;($ED$11*BC$8),3,0))))</f>
        <v>0</v>
      </c>
      <c r="BD26" s="239">
        <f>IF(OR(SUMIF(BD$12:BD25,2,BD$12:BD25)=2,SUMIF(BD$12:BD25,1,BD$12:BD25)=1,SUM(BD$12:BD25)=1,SUM(BD$12:BD25)=2),0,IF($C26+$ED25&gt;($ED$11*BD$8),1,IF($C26+$D26+$E26+$F26+$ED25&gt;($ED$11*BD$8),2,IF($C26+$D26+$E26+$F26+$G26+$ED25&gt;($ED$11*BD$8),3,0))))</f>
        <v>0</v>
      </c>
      <c r="BE26" s="239">
        <f>IF(OR(SUMIF(BE$12:BE25,2,BE$12:BE25)=2,SUMIF(BE$12:BE25,1,BE$12:BE25)=1,SUM(BE$12:BE25)=1,SUM(BE$12:BE25)=2),0,IF($C26+$ED25&gt;($ED$11*BE$8),1,IF($C26+$D26+$E26+$F26+$ED25&gt;($ED$11*BE$8),2,IF($C26+$D26+$E26+$F26+$G26+$ED25&gt;($ED$11*BE$8),3,0))))</f>
        <v>0</v>
      </c>
      <c r="BF26" s="239">
        <f>IF(OR(SUMIF(BF$12:BF25,2,BF$12:BF25)=2,SUMIF(BF$12:BF25,1,BF$12:BF25)=1,SUM(BF$12:BF25)=1,SUM(BF$12:BF25)=2),0,IF($C26+$ED25&gt;($ED$11*BF$8),1,IF($C26+$D26+$E26+$F26+$ED25&gt;($ED$11*BF$8),2,IF($C26+$D26+$E26+$F26+$G26+$ED25&gt;($ED$11*BF$8),3,0))))</f>
        <v>0</v>
      </c>
      <c r="BG26" s="239">
        <f>IF(OR(SUMIF(BG$12:BG25,2,BG$12:BG25)=2,SUMIF(BG$12:BG25,1,BG$12:BG25)=1,SUM(BG$12:BG25)=1,SUM(BG$12:BG25)=2),0,IF($C26+$ED25&gt;($ED$11*BG$8),1,IF($C26+$D26+$E26+$F26+$ED25&gt;($ED$11*BG$8),2,IF($C26+$D26+$E26+$F26+$G26+$ED25&gt;($ED$11*BG$8),3,0))))</f>
        <v>0</v>
      </c>
      <c r="BH26" s="239">
        <f>IF(OR(SUMIF(BH$12:BH25,2,BH$12:BH25)=2,SUMIF(BH$12:BH25,1,BH$12:BH25)=1,SUM(BH$12:BH25)=1,SUM(BH$12:BH25)=2),0,IF($C26+$ED25&gt;($ED$11*BH$8),1,IF($C26+$D26+$E26+$F26+$ED25&gt;($ED$11*BH$8),2,IF($C26+$D26+$E26+$F26+$G26+$ED25&gt;($ED$11*BH$8),3,0))))</f>
        <v>0</v>
      </c>
      <c r="BI26" s="239">
        <f>IF(OR(SUMIF(BI$12:BI25,2,BI$12:BI25)=2,SUMIF(BI$12:BI25,1,BI$12:BI25)=1,SUM(BI$12:BI25)=1,SUM(BI$12:BI25)=2),0,IF($C26+$ED25&gt;($ED$11*BI$8),1,IF($C26+$D26+$E26+$F26+$ED25&gt;($ED$11*BI$8),2,IF($C26+$D26+$E26+$F26+$G26+$ED25&gt;($ED$11*BI$8),3,0))))</f>
        <v>0</v>
      </c>
      <c r="BJ26" s="239">
        <f>IF(OR(SUMIF(BJ$12:BJ25,2,BJ$12:BJ25)=2,SUMIF(BJ$12:BJ25,1,BJ$12:BJ25)=1,SUM(BJ$12:BJ25)=1,SUM(BJ$12:BJ25)=2),0,IF($C26+$ED25&gt;($ED$11*BJ$8),1,IF($C26+$D26+$E26+$F26+$ED25&gt;($ED$11*BJ$8),2,IF($C26+$D26+$E26+$F26+$G26+$ED25&gt;($ED$11*BJ$8),3,0))))</f>
        <v>0</v>
      </c>
      <c r="BK26" s="239">
        <f>IF(OR(SUMIF(BK$12:BK25,2,BK$12:BK25)=2,SUMIF(BK$12:BK25,1,BK$12:BK25)=1,SUM(BK$12:BK25)=1,SUM(BK$12:BK25)=2),0,IF($C26+$ED25&gt;($ED$11*BK$8),1,IF($C26+$D26+$E26+$F26+$ED25&gt;($ED$11*BK$8),2,IF($C26+$D26+$E26+$F26+$G26+$ED25&gt;($ED$11*BK$8),3,0))))</f>
        <v>0</v>
      </c>
      <c r="BL26" s="239">
        <f>IF(OR(SUMIF(BL$12:BL25,2,BL$12:BL25)=2,SUMIF(BL$12:BL25,1,BL$12:BL25)=1,SUM(BL$12:BL25)=1,SUM(BL$12:BL25)=2),0,IF($C26+$ED25&gt;($ED$11*BL$8),1,IF($C26+$D26+$E26+$F26+$ED25&gt;($ED$11*BL$8),2,IF($C26+$D26+$E26+$F26+$G26+$ED25&gt;($ED$11*BL$8),3,0))))</f>
        <v>0</v>
      </c>
      <c r="BM26" s="239">
        <f>IF(OR(SUMIF(BM$12:BM25,2,BM$12:BM25)=2,SUMIF(BM$12:BM25,1,BM$12:BM25)=1,SUM(BM$12:BM25)=1,SUM(BM$12:BM25)=2),0,IF($C26+$ED25&gt;($ED$11*BM$8),1,IF($C26+$D26+$E26+$F26+$ED25&gt;($ED$11*BM$8),2,IF($C26+$D26+$E26+$F26+$G26+$ED25&gt;($ED$11*BM$8),3,0))))</f>
        <v>0</v>
      </c>
      <c r="BN26" s="239">
        <f>IF(OR(SUMIF(BN$12:BN25,2,BN$12:BN25)=2,SUMIF(BN$12:BN25,1,BN$12:BN25)=1,SUM(BN$12:BN25)=1,SUM(BN$12:BN25)=2),0,IF($C26+$ED25&gt;($ED$11*BN$8),1,IF($C26+$D26+$E26+$F26+$ED25&gt;($ED$11*BN$8),2,IF($C26+$D26+$E26+$F26+$G26+$ED25&gt;($ED$11*BN$8),3,0))))</f>
        <v>0</v>
      </c>
      <c r="BO26" s="239">
        <f>IF(OR(SUMIF(BO$12:BO25,2,BO$12:BO25)=2,SUMIF(BO$12:BO25,1,BO$12:BO25)=1,SUM(BO$12:BO25)=1,SUM(BO$12:BO25)=2),0,IF($C26+$ED25&gt;($ED$11*BO$8),1,IF($C26+$D26+$E26+$F26+$ED25&gt;($ED$11*BO$8),2,IF($C26+$D26+$E26+$F26+$G26+$ED25&gt;($ED$11*BO$8),3,0))))</f>
        <v>0</v>
      </c>
      <c r="BP26" s="239">
        <f>IF(OR(SUMIF(BP$12:BP25,2,BP$12:BP25)=2,SUMIF(BP$12:BP25,1,BP$12:BP25)=1,SUM(BP$12:BP25)=1,SUM(BP$12:BP25)=2),0,IF($C26+$ED25&gt;($ED$11*BP$8),1,IF($C26+$D26+$E26+$F26+$ED25&gt;($ED$11*BP$8),2,IF($C26+$D26+$E26+$F26+$G26+$ED25&gt;($ED$11*BP$8),3,0))))</f>
        <v>0</v>
      </c>
      <c r="BQ26" s="239">
        <f>IF(OR(SUMIF(BQ$12:BQ25,2,BQ$12:BQ25)=2,SUMIF(BQ$12:BQ25,1,BQ$12:BQ25)=1,SUM(BQ$12:BQ25)=1,SUM(BQ$12:BQ25)=2),0,IF($C26+$ED25&gt;($ED$11*BQ$8),1,IF($C26+$D26+$E26+$F26+$ED25&gt;($ED$11*BQ$8),2,IF($C26+$D26+$E26+$F26+$G26+$ED25&gt;($ED$11*BQ$8),3,0))))</f>
        <v>0</v>
      </c>
      <c r="BR26" s="239">
        <f>IF(OR(SUMIF(BR$12:BR25,2,BR$12:BR25)=2,SUMIF(BR$12:BR25,1,BR$12:BR25)=1,SUM(BR$12:BR25)=1,SUM(BR$12:BR25)=2),0,IF($C26+$ED25&gt;($ED$11*BR$8),1,IF($C26+$D26+$E26+$F26+$ED25&gt;($ED$11*BR$8),2,IF($C26+$D26+$E26+$F26+$G26+$ED25&gt;($ED$11*BR$8),3,0))))</f>
        <v>0</v>
      </c>
      <c r="BS26" s="239">
        <f>IF(OR(SUMIF(BS$12:BS25,2,BS$12:BS25)=2,SUMIF(BS$12:BS25,1,BS$12:BS25)=1,SUM(BS$12:BS25)=1,SUM(BS$12:BS25)=2),0,IF($C26+$ED25&gt;($ED$11*BS$8),1,IF($C26+$D26+$E26+$F26+$ED25&gt;($ED$11*BS$8),2,IF($C26+$D26+$E26+$F26+$G26+$ED25&gt;($ED$11*BS$8),3,0))))</f>
        <v>0</v>
      </c>
      <c r="BT26" s="239">
        <f>IF(OR(SUMIF(BT$12:BT25,2,BT$12:BT25)=2,SUMIF(BT$12:BT25,1,BT$12:BT25)=1,SUM(BT$12:BT25)=1,SUM(BT$12:BT25)=2),0,IF($C26+$ED25&gt;($ED$11*BT$8),1,IF($C26+$D26+$E26+$F26+$ED25&gt;($ED$11*BT$8),2,IF($C26+$D26+$E26+$F26+$G26+$ED25&gt;($ED$11*BT$8),3,0))))</f>
        <v>0</v>
      </c>
      <c r="BU26" s="239">
        <f>IF(OR(SUMIF(BU$12:BU25,2,BU$12:BU25)=2,SUMIF(BU$12:BU25,1,BU$12:BU25)=1,SUM(BU$12:BU25)=1,SUM(BU$12:BU25)=2),0,IF($C26+$ED25&gt;($ED$11*BU$8),1,IF($C26+$D26+$E26+$F26+$ED25&gt;($ED$11*BU$8),2,IF($C26+$D26+$E26+$F26+$G26+$ED25&gt;($ED$11*BU$8),3,0))))</f>
        <v>0</v>
      </c>
      <c r="BV26" s="239">
        <f>IF(OR(SUMIF(BV$12:BV25,2,BV$12:BV25)=2,SUMIF(BV$12:BV25,1,BV$12:BV25)=1,SUM(BV$12:BV25)=1,SUM(BV$12:BV25)=2),0,IF($C26+$ED25&gt;($ED$11*BV$8),1,IF($C26+$D26+$E26+$F26+$ED25&gt;($ED$11*BV$8),2,IF($C26+$D26+$E26+$F26+$G26+$ED25&gt;($ED$11*BV$8),3,0))))</f>
        <v>0</v>
      </c>
      <c r="BW26" s="239">
        <f>IF(OR(SUMIF(BW$12:BW25,2,BW$12:BW25)=2,SUMIF(BW$12:BW25,1,BW$12:BW25)=1,SUM(BW$12:BW25)=1,SUM(BW$12:BW25)=2),0,IF($C26+$ED25&gt;($ED$11*BW$8),1,IF($C26+$D26+$E26+$F26+$ED25&gt;($ED$11*BW$8),2,IF($C26+$D26+$E26+$F26+$G26+$ED25&gt;($ED$11*BW$8),3,0))))</f>
        <v>0</v>
      </c>
      <c r="BX26" s="239">
        <f>IF(OR(SUMIF(BX$12:BX25,2,BX$12:BX25)=2,SUMIF(BX$12:BX25,1,BX$12:BX25)=1,SUM(BX$12:BX25)=1,SUM(BX$12:BX25)=2),0,IF($C26+$ED25&gt;($ED$11*BX$8),1,IF($C26+$D26+$E26+$F26+$ED25&gt;($ED$11*BX$8),2,IF($C26+$D26+$E26+$F26+$G26+$ED25&gt;($ED$11*BX$8),3,0))))</f>
        <v>0</v>
      </c>
      <c r="BY26" s="239">
        <f>IF(OR(SUMIF(BY$12:BY25,2,BY$12:BY25)=2,SUMIF(BY$12:BY25,1,BY$12:BY25)=1,SUM(BY$12:BY25)=1,SUM(BY$12:BY25)=2),0,IF($C26+$ED25&gt;($ED$11*BY$8),1,IF($C26+$D26+$E26+$F26+$ED25&gt;($ED$11*BY$8),2,IF($C26+$D26+$E26+$F26+$G26+$ED25&gt;($ED$11*BY$8),3,0))))</f>
        <v>0</v>
      </c>
      <c r="BZ26" s="239">
        <f>IF(OR(SUMIF(BZ$12:BZ25,2,BZ$12:BZ25)=2,SUMIF(BZ$12:BZ25,1,BZ$12:BZ25)=1,SUM(BZ$12:BZ25)=1,SUM(BZ$12:BZ25)=2),0,IF($C26+$ED25&gt;($ED$11*BZ$8),1,IF($C26+$D26+$E26+$F26+$ED25&gt;($ED$11*BZ$8),2,IF($C26+$D26+$E26+$F26+$G26+$ED25&gt;($ED$11*BZ$8),3,0))))</f>
        <v>0</v>
      </c>
      <c r="CA26" s="239">
        <f>IF(OR(SUMIF(CA$12:CA25,2,CA$12:CA25)=2,SUMIF(CA$12:CA25,1,CA$12:CA25)=1,SUM(CA$12:CA25)=1,SUM(CA$12:CA25)=2),0,IF($C26+$ED25&gt;($ED$11*CA$8),1,IF($C26+$D26+$E26+$F26+$ED25&gt;($ED$11*CA$8),2,IF($C26+$D26+$E26+$F26+$G26+$ED25&gt;($ED$11*CA$8),3,0))))</f>
        <v>0</v>
      </c>
      <c r="CB26" s="239">
        <f>IF(OR(SUMIF(CB$12:CB25,2,CB$12:CB25)=2,SUMIF(CB$12:CB25,1,CB$12:CB25)=1,SUM(CB$12:CB25)=1,SUM(CB$12:CB25)=2),0,IF($C26+$ED25&gt;($ED$11*CB$8),1,IF($C26+$D26+$E26+$F26+$ED25&gt;($ED$11*CB$8),2,IF($C26+$D26+$E26+$F26+$G26+$ED25&gt;($ED$11*CB$8),3,0))))</f>
        <v>0</v>
      </c>
      <c r="CC26" s="239">
        <f>IF(OR(SUMIF(CC$12:CC25,2,CC$12:CC25)=2,SUMIF(CC$12:CC25,1,CC$12:CC25)=1,SUM(CC$12:CC25)=1,SUM(CC$12:CC25)=2),0,IF($C26+$ED25&gt;($ED$11*CC$8),1,IF($C26+$D26+$E26+$F26+$ED25&gt;($ED$11*CC$8),2,IF($C26+$D26+$E26+$F26+$G26+$ED25&gt;($ED$11*CC$8),3,0))))</f>
        <v>0</v>
      </c>
      <c r="CD26" s="239">
        <f>IF(OR(SUMIF(CD$12:CD25,2,CD$12:CD25)=2,SUMIF(CD$12:CD25,1,CD$12:CD25)=1,SUM(CD$12:CD25)=1,SUM(CD$12:CD25)=2),0,IF($C26+$ED25&gt;($ED$11*CD$8),1,IF($C26+$D26+$E26+$F26+$ED25&gt;($ED$11*CD$8),2,IF($C26+$D26+$E26+$F26+$G26+$ED25&gt;($ED$11*CD$8),3,0))))</f>
        <v>0</v>
      </c>
      <c r="CE26" s="239">
        <f>IF(OR(SUMIF(CE$12:CE25,2,CE$12:CE25)=2,SUMIF(CE$12:CE25,1,CE$12:CE25)=1,SUM(CE$12:CE25)=1,SUM(CE$12:CE25)=2),0,IF($C26+$ED25&gt;($ED$11*CE$8),1,IF($C26+$D26+$E26+$F26+$ED25&gt;($ED$11*CE$8),2,IF($C26+$D26+$E26+$F26+$G26+$ED25&gt;($ED$11*CE$8),3,0))))</f>
        <v>0</v>
      </c>
      <c r="CF26" s="239">
        <f>IF(OR(SUMIF(CF$12:CF25,2,CF$12:CF25)=2,SUMIF(CF$12:CF25,1,CF$12:CF25)=1,SUM(CF$12:CF25)=1,SUM(CF$12:CF25)=2),0,IF($C26+$ED25&gt;($ED$11*CF$8),1,IF($C26+$D26+$E26+$F26+$ED25&gt;($ED$11*CF$8),2,IF($C26+$D26+$E26+$F26+$G26+$ED25&gt;($ED$11*CF$8),3,0))))</f>
        <v>0</v>
      </c>
      <c r="CG26" s="239">
        <f>IF(OR(SUMIF(CG$12:CG25,2,CG$12:CG25)=2,SUMIF(CG$12:CG25,1,CG$12:CG25)=1,SUM(CG$12:CG25)=1,SUM(CG$12:CG25)=2),0,IF($C26+$ED25&gt;($ED$11*CG$8),1,IF($C26+$D26+$E26+$F26+$ED25&gt;($ED$11*CG$8),2,IF($C26+$D26+$E26+$F26+$G26+$ED25&gt;($ED$11*CG$8),3,0))))</f>
        <v>0</v>
      </c>
      <c r="CH26" s="239">
        <f>IF(OR(SUMIF(CH$12:CH25,2,CH$12:CH25)=2,SUMIF(CH$12:CH25,1,CH$12:CH25)=1,SUM(CH$12:CH25)=1,SUM(CH$12:CH25)=2),0,IF($C26+$ED25&gt;($ED$11*CH$8),1,IF($C26+$D26+$E26+$F26+$ED25&gt;($ED$11*CH$8),2,IF($C26+$D26+$E26+$F26+$G26+$ED25&gt;($ED$11*CH$8),3,0))))</f>
        <v>0</v>
      </c>
      <c r="CI26" s="239">
        <f>IF(OR(SUMIF(CI$12:CI25,2,CI$12:CI25)=2,SUMIF(CI$12:CI25,1,CI$12:CI25)=1,SUM(CI$12:CI25)=1,SUM(CI$12:CI25)=2),0,IF($C26+$ED25&gt;($ED$11*CI$8),1,IF($C26+$D26+$E26+$F26+$ED25&gt;($ED$11*CI$8),2,IF($C26+$D26+$E26+$F26+$G26+$ED25&gt;($ED$11*CI$8),3,0))))</f>
        <v>0</v>
      </c>
      <c r="CJ26" s="239">
        <f>IF(OR(SUMIF(CJ$12:CJ25,2,CJ$12:CJ25)=2,SUMIF(CJ$12:CJ25,1,CJ$12:CJ25)=1,SUM(CJ$12:CJ25)=1,SUM(CJ$12:CJ25)=2),0,IF($C26+$ED25&gt;($ED$11*CJ$8),1,IF($C26+$D26+$E26+$F26+$ED25&gt;($ED$11*CJ$8),2,IF($C26+$D26+$E26+$F26+$G26+$ED25&gt;($ED$11*CJ$8),3,0))))</f>
        <v>0</v>
      </c>
      <c r="CK26" s="239">
        <f>IF(OR(SUMIF(CK$12:CK25,2,CK$12:CK25)=2,SUMIF(CK$12:CK25,1,CK$12:CK25)=1,SUM(CK$12:CK25)=1,SUM(CK$12:CK25)=2),0,IF($C26+$ED25&gt;($ED$11*CK$8),1,IF($C26+$D26+$E26+$F26+$ED25&gt;($ED$11*CK$8),2,IF($C26+$D26+$E26+$F26+$G26+$ED25&gt;($ED$11*CK$8),3,0))))</f>
        <v>0</v>
      </c>
      <c r="CL26" s="239">
        <f>IF(OR(SUMIF(CL$12:CL25,2,CL$12:CL25)=2,SUMIF(CL$12:CL25,1,CL$12:CL25)=1,SUM(CL$12:CL25)=1,SUM(CL$12:CL25)=2),0,IF($C26+$ED25&gt;($ED$11*CL$8),1,IF($C26+$D26+$E26+$F26+$ED25&gt;($ED$11*CL$8),2,IF($C26+$D26+$E26+$F26+$G26+$ED25&gt;($ED$11*CL$8),3,0))))</f>
        <v>0</v>
      </c>
      <c r="CM26" s="239">
        <f>IF(OR(SUMIF(CM$12:CM25,2,CM$12:CM25)=2,SUMIF(CM$12:CM25,1,CM$12:CM25)=1,SUM(CM$12:CM25)=1,SUM(CM$12:CM25)=2),0,IF($C26+$ED25&gt;($ED$11*CM$8),1,IF($C26+$D26+$E26+$F26+$ED25&gt;($ED$11*CM$8),2,IF($C26+$D26+$E26+$F26+$G26+$ED25&gt;($ED$11*CM$8),3,0))))</f>
        <v>0</v>
      </c>
      <c r="CN26" s="239">
        <f>IF(OR(SUMIF(CN$12:CN25,2,CN$12:CN25)=2,SUMIF(CN$12:CN25,1,CN$12:CN25)=1,SUM(CN$12:CN25)=1,SUM(CN$12:CN25)=2),0,IF($C26+$ED25&gt;($ED$11*CN$8),1,IF($C26+$D26+$E26+$F26+$ED25&gt;($ED$11*CN$8),2,IF($C26+$D26+$E26+$F26+$G26+$ED25&gt;($ED$11*CN$8),3,0))))</f>
        <v>0</v>
      </c>
      <c r="CO26" s="239">
        <f>IF(OR(SUMIF(CO$12:CO25,2,CO$12:CO25)=2,SUMIF(CO$12:CO25,1,CO$12:CO25)=1,SUM(CO$12:CO25)=1,SUM(CO$12:CO25)=2),0,IF($C26+$ED25&gt;($ED$11*CO$8),1,IF($C26+$D26+$E26+$F26+$ED25&gt;($ED$11*CO$8),2,IF($C26+$D26+$E26+$F26+$G26+$ED25&gt;($ED$11*CO$8),3,0))))</f>
        <v>0</v>
      </c>
      <c r="CP26" s="239">
        <f>IF(OR(SUMIF(CP$12:CP25,2,CP$12:CP25)=2,SUMIF(CP$12:CP25,1,CP$12:CP25)=1,SUM(CP$12:CP25)=1,SUM(CP$12:CP25)=2),0,IF($C26+$ED25&gt;($ED$11*CP$8),1,IF($C26+$D26+$E26+$F26+$ED25&gt;($ED$11*CP$8),2,IF($C26+$D26+$E26+$F26+$G26+$ED25&gt;($ED$11*CP$8),3,0))))</f>
        <v>0</v>
      </c>
      <c r="CQ26" s="239">
        <f>IF(OR(SUMIF(CQ$12:CQ25,2,CQ$12:CQ25)=2,SUMIF(CQ$12:CQ25,1,CQ$12:CQ25)=1,SUM(CQ$12:CQ25)=1,SUM(CQ$12:CQ25)=2),0,IF($C26+$ED25&gt;($ED$11*CQ$8),1,IF($C26+$D26+$E26+$F26+$ED25&gt;($ED$11*CQ$8),2,IF($C26+$D26+$E26+$F26+$G26+$ED25&gt;($ED$11*CQ$8),3,0))))</f>
        <v>0</v>
      </c>
      <c r="CR26" s="239">
        <f>IF(OR(SUMIF(CR$12:CR25,2,CR$12:CR25)=2,SUMIF(CR$12:CR25,1,CR$12:CR25)=1,SUM(CR$12:CR25)=1,SUM(CR$12:CR25)=2),0,IF($C26+$ED25&gt;($ED$11*CR$8),1,IF($C26+$D26+$E26+$F26+$ED25&gt;($ED$11*CR$8),2,IF($C26+$D26+$E26+$F26+$G26+$ED25&gt;($ED$11*CR$8),3,0))))</f>
        <v>0</v>
      </c>
      <c r="CS26" s="239">
        <f>IF(OR(SUMIF(CS$12:CS25,2,CS$12:CS25)=2,SUMIF(CS$12:CS25,1,CS$12:CS25)=1,SUM(CS$12:CS25)=1,SUM(CS$12:CS25)=2),0,IF($C26+$ED25&gt;($ED$11*CS$8),1,IF($C26+$D26+$E26+$F26+$ED25&gt;($ED$11*CS$8),2,IF($C26+$D26+$E26+$F26+$G26+$ED25&gt;($ED$11*CS$8),3,0))))</f>
        <v>0</v>
      </c>
      <c r="CT26" s="239">
        <f>IF(OR(SUMIF(CT$12:CT25,2,CT$12:CT25)=2,SUMIF(CT$12:CT25,1,CT$12:CT25)=1,SUM(CT$12:CT25)=1,SUM(CT$12:CT25)=2),0,IF($C26+$ED25&gt;($ED$11*CT$8),1,IF($C26+$D26+$E26+$F26+$ED25&gt;($ED$11*CT$8),2,IF($C26+$D26+$E26+$F26+$G26+$ED25&gt;($ED$11*CT$8),3,0))))</f>
        <v>0</v>
      </c>
      <c r="CU26" s="239">
        <f>IF(OR(SUMIF(CU$12:CU25,2,CU$12:CU25)=2,SUMIF(CU$12:CU25,1,CU$12:CU25)=1,SUM(CU$12:CU25)=1,SUM(CU$12:CU25)=2),0,IF($C26+$ED25&gt;($ED$11*CU$8),1,IF($C26+$D26+$E26+$F26+$ED25&gt;($ED$11*CU$8),2,IF($C26+$D26+$E26+$F26+$G26+$ED25&gt;($ED$11*CU$8),3,0))))</f>
        <v>0</v>
      </c>
      <c r="CV26" s="239">
        <f>IF(OR(SUMIF(CV$12:CV25,2,CV$12:CV25)=2,SUMIF(CV$12:CV25,1,CV$12:CV25)=1,SUM(CV$12:CV25)=1,SUM(CV$12:CV25)=2),0,IF($C26+$ED25&gt;($ED$11*CV$8),1,IF($C26+$D26+$E26+$F26+$ED25&gt;($ED$11*CV$8),2,IF($C26+$D26+$E26+$F26+$G26+$ED25&gt;($ED$11*CV$8),3,0))))</f>
        <v>0</v>
      </c>
      <c r="CW26" s="239">
        <f>IF(OR(SUMIF(CW$12:CW25,2,CW$12:CW25)=2,SUMIF(CW$12:CW25,1,CW$12:CW25)=1,SUM(CW$12:CW25)=1,SUM(CW$12:CW25)=2),0,IF($C26+$ED25&gt;($ED$11*CW$8),1,IF($C26+$D26+$E26+$F26+$ED25&gt;($ED$11*CW$8),2,IF($C26+$D26+$E26+$F26+$G26+$ED25&gt;($ED$11*CW$8),3,0))))</f>
        <v>0</v>
      </c>
      <c r="CX26" s="239">
        <f>IF(OR(SUMIF(CX$12:CX25,2,CX$12:CX25)=2,SUMIF(CX$12:CX25,1,CX$12:CX25)=1,SUM(CX$12:CX25)=1,SUM(CX$12:CX25)=2),0,IF($C26+$ED25&gt;($ED$11*CX$8),1,IF($C26+$D26+$E26+$F26+$ED25&gt;($ED$11*CX$8),2,IF($C26+$D26+$E26+$F26+$G26+$ED25&gt;($ED$11*CX$8),3,0))))</f>
        <v>0</v>
      </c>
      <c r="CY26" s="239">
        <f>IF(OR(SUMIF(CY$12:CY25,2,CY$12:CY25)=2,SUMIF(CY$12:CY25,1,CY$12:CY25)=1,SUM(CY$12:CY25)=1,SUM(CY$12:CY25)=2),0,IF($C26+$ED25&gt;($ED$11*CY$8),1,IF($C26+$D26+$E26+$F26+$ED25&gt;($ED$11*CY$8),2,IF($C26+$D26+$E26+$F26+$G26+$ED25&gt;($ED$11*CY$8),3,0))))</f>
        <v>0</v>
      </c>
      <c r="CZ26" s="239">
        <f>IF(OR(SUMIF(CZ$12:CZ25,2,CZ$12:CZ25)=2,SUMIF(CZ$12:CZ25,1,CZ$12:CZ25)=1,SUM(CZ$12:CZ25)=1,SUM(CZ$12:CZ25)=2),0,IF($C26+$ED25&gt;($ED$11*CZ$8),1,IF($C26+$D26+$E26+$F26+$ED25&gt;($ED$11*CZ$8),2,IF($C26+$D26+$E26+$F26+$G26+$ED25&gt;($ED$11*CZ$8),3,0))))</f>
        <v>0</v>
      </c>
      <c r="DA26" s="239">
        <f>IF(OR(SUMIF(DA$12:DA25,2,DA$12:DA25)=2,SUMIF(DA$12:DA25,1,DA$12:DA25)=1,SUM(DA$12:DA25)=1,SUM(DA$12:DA25)=2),0,IF($C26+$ED25&gt;($ED$11*DA$8),1,IF($C26+$D26+$E26+$F26+$ED25&gt;($ED$11*DA$8),2,IF($C26+$D26+$E26+$F26+$G26+$ED25&gt;($ED$11*DA$8),3,0))))</f>
        <v>0</v>
      </c>
      <c r="DB26" s="239">
        <f>IF(OR(SUMIF(DB$12:DB25,2,DB$12:DB25)=2,SUMIF(DB$12:DB25,1,DB$12:DB25)=1,SUM(DB$12:DB25)=1,SUM(DB$12:DB25)=2),0,IF($C26+$ED25&gt;($ED$11*DB$8),1,IF($C26+$D26+$E26+$F26+$ED25&gt;($ED$11*DB$8),2,IF($C26+$D26+$E26+$F26+$G26+$ED25&gt;($ED$11*DB$8),3,0))))</f>
        <v>0</v>
      </c>
      <c r="DC26" s="239">
        <f>IF(OR(SUMIF(DC$12:DC25,2,DC$12:DC25)=2,SUMIF(DC$12:DC25,1,DC$12:DC25)=1,SUM(DC$12:DC25)=1,SUM(DC$12:DC25)=2),0,IF($C26+$ED25&gt;($ED$11*DC$8),1,IF($C26+$D26+$E26+$F26+$ED25&gt;($ED$11*DC$8),2,IF($C26+$D26+$E26+$F26+$G26+$ED25&gt;($ED$11*DC$8),3,0))))</f>
        <v>0</v>
      </c>
      <c r="DD26" s="239">
        <f>IF(OR(SUMIF(DD$12:DD25,2,DD$12:DD25)=2,SUMIF(DD$12:DD25,1,DD$12:DD25)=1,SUM(DD$12:DD25)=1,SUM(DD$12:DD25)=2),0,IF($C26+$ED25&gt;($ED$11*DD$8),1,IF($C26+$D26+$E26+$F26+$ED25&gt;($ED$11*DD$8),2,IF($C26+$D26+$E26+$F26+$G26+$ED25&gt;($ED$11*DD$8),3,0))))</f>
        <v>0</v>
      </c>
      <c r="DE26" s="239">
        <f>IF(OR(SUMIF(DE$12:DE25,2,DE$12:DE25)=2,SUMIF(DE$12:DE25,1,DE$12:DE25)=1,SUM(DE$12:DE25)=1,SUM(DE$12:DE25)=2),0,IF($C26+$ED25&gt;($ED$11*DE$8),1,IF($C26+$D26+$E26+$F26+$ED25&gt;($ED$11*DE$8),2,IF($C26+$D26+$E26+$F26+$G26+$ED25&gt;($ED$11*DE$8),3,0))))</f>
        <v>0</v>
      </c>
      <c r="DF26" s="239">
        <f>IF(OR(SUMIF(DF$12:DF25,2,DF$12:DF25)=2,SUMIF(DF$12:DF25,1,DF$12:DF25)=1,SUM(DF$12:DF25)=1,SUM(DF$12:DF25)=2),0,IF($C26+$ED25&gt;($ED$11*DF$8),1,IF($C26+$D26+$E26+$F26+$ED25&gt;($ED$11*DF$8),2,IF($C26+$D26+$E26+$F26+$G26+$ED25&gt;($ED$11*DF$8),3,0))))</f>
        <v>0</v>
      </c>
      <c r="DG26" s="239">
        <f>IF(OR(SUMIF(DG$12:DG25,2,DG$12:DG25)=2,SUMIF(DG$12:DG25,1,DG$12:DG25)=1,SUM(DG$12:DG25)=1,SUM(DG$12:DG25)=2),0,IF($C26+$ED25&gt;($ED$11*DG$8),1,IF($C26+$D26+$E26+$F26+$ED25&gt;($ED$11*DG$8),2,IF($C26+$D26+$E26+$F26+$G26+$ED25&gt;($ED$11*DG$8),3,0))))</f>
        <v>0</v>
      </c>
      <c r="DH26" s="239">
        <f>IF(OR(SUMIF(DH$12:DH25,2,DH$12:DH25)=2,SUMIF(DH$12:DH25,1,DH$12:DH25)=1,SUM(DH$12:DH25)=1,SUM(DH$12:DH25)=2),0,IF($C26+$ED25&gt;($ED$11*DH$8),1,IF($C26+$D26+$E26+$F26+$ED25&gt;($ED$11*DH$8),2,IF($C26+$D26+$E26+$F26+$G26+$ED25&gt;($ED$11*DH$8),3,0))))</f>
        <v>0</v>
      </c>
      <c r="DI26" s="239">
        <f>IF(OR(SUMIF(DI$12:DI25,2,DI$12:DI25)=2,SUMIF(DI$12:DI25,1,DI$12:DI25)=1,SUM(DI$12:DI25)=1,SUM(DI$12:DI25)=2),0,IF($C26+$ED25&gt;($ED$11*DI$8),1,IF($C26+$D26+$E26+$F26+$ED25&gt;($ED$11*DI$8),2,IF($C26+$D26+$E26+$F26+$G26+$ED25&gt;($ED$11*DI$8),3,0))))</f>
        <v>0</v>
      </c>
      <c r="DJ26" s="239">
        <f>IF(OR(SUMIF(DJ$12:DJ25,2,DJ$12:DJ25)=2,SUMIF(DJ$12:DJ25,1,DJ$12:DJ25)=1,SUM(DJ$12:DJ25)=1,SUM(DJ$12:DJ25)=2),0,IF($C26+$ED25&gt;($ED$11*DJ$8),1,IF($C26+$D26+$E26+$F26+$ED25&gt;($ED$11*DJ$8),2,IF($C26+$D26+$E26+$F26+$G26+$ED25&gt;($ED$11*DJ$8),3,0))))</f>
        <v>0</v>
      </c>
      <c r="DK26" s="239">
        <f>IF(OR(SUMIF(DK$12:DK25,2,DK$12:DK25)=2,SUMIF(DK$12:DK25,1,DK$12:DK25)=1,SUM(DK$12:DK25)=1,SUM(DK$12:DK25)=2),0,IF($C26+$ED25&gt;($ED$11*DK$8),1,IF($C26+$D26+$E26+$F26+$ED25&gt;($ED$11*DK$8),2,IF($C26+$D26+$E26+$F26+$G26+$ED25&gt;($ED$11*DK$8),3,0))))</f>
        <v>0</v>
      </c>
      <c r="DL26" s="239">
        <f>IF(OR(SUMIF(DL$12:DL25,2,DL$12:DL25)=2,SUMIF(DL$12:DL25,1,DL$12:DL25)=1,SUM(DL$12:DL25)=1,SUM(DL$12:DL25)=2),0,IF($C26+$ED25&gt;($ED$11*DL$8),1,IF($C26+$D26+$E26+$F26+$ED25&gt;($ED$11*DL$8),2,IF($C26+$D26+$E26+$F26+$G26+$ED25&gt;($ED$11*DL$8),3,0))))</f>
        <v>0</v>
      </c>
      <c r="DM26" s="239">
        <f>IF(OR(SUMIF(DM$12:DM25,2,DM$12:DM25)=2,SUMIF(DM$12:DM25,1,DM$12:DM25)=1,SUM(DM$12:DM25)=1,SUM(DM$12:DM25)=2),0,IF($C26+$ED25&gt;($ED$11*DM$8),1,IF($C26+$D26+$E26+$F26+$ED25&gt;($ED$11*DM$8),2,IF($C26+$D26+$E26+$F26+$G26+$ED25&gt;($ED$11*DM$8),3,0))))</f>
        <v>0</v>
      </c>
      <c r="DN26" s="239">
        <f>IF(OR(SUMIF(DN$12:DN25,2,DN$12:DN25)=2,SUMIF(DN$12:DN25,1,DN$12:DN25)=1,SUM(DN$12:DN25)=1,SUM(DN$12:DN25)=2),0,IF($C26+$ED25&gt;($ED$11*DN$8),1,IF($C26+$D26+$E26+$F26+$ED25&gt;($ED$11*DN$8),2,IF($C26+$D26+$E26+$F26+$G26+$ED25&gt;($ED$11*DN$8),3,0))))</f>
        <v>0</v>
      </c>
      <c r="DO26" s="239">
        <f>IF(OR(SUMIF(DO$12:DO25,2,DO$12:DO25)=2,SUMIF(DO$12:DO25,1,DO$12:DO25)=1,SUM(DO$12:DO25)=1,SUM(DO$12:DO25)=2),0,IF($C26+$ED25&gt;($ED$11*DO$8),1,IF($C26+$D26+$E26+$F26+$ED25&gt;($ED$11*DO$8),2,IF($C26+$D26+$E26+$F26+$G26+$ED25&gt;($ED$11*DO$8),3,0))))</f>
        <v>0</v>
      </c>
      <c r="DP26" s="239">
        <f>IF(OR(SUMIF(DP$12:DP25,2,DP$12:DP25)=2,SUMIF(DP$12:DP25,1,DP$12:DP25)=1,SUM(DP$12:DP25)=1,SUM(DP$12:DP25)=2),0,IF($C26+$ED25&gt;($ED$11*DP$8),1,IF($C26+$D26+$E26+$F26+$ED25&gt;($ED$11*DP$8),2,IF($C26+$D26+$E26+$F26+$G26+$ED25&gt;($ED$11*DP$8),3,0))))</f>
        <v>0</v>
      </c>
      <c r="DQ26" s="239">
        <f>IF(OR(SUMIF(DQ$12:DQ25,2,DQ$12:DQ25)=2,SUMIF(DQ$12:DQ25,1,DQ$12:DQ25)=1,SUM(DQ$12:DQ25)=1,SUM(DQ$12:DQ25)=2),0,IF($C26+$ED25&gt;($ED$11*DQ$8),1,IF($C26+$D26+$E26+$F26+$ED25&gt;($ED$11*DQ$8),2,IF($C26+$D26+$E26+$F26+$G26+$ED25&gt;($ED$11*DQ$8),3,0))))</f>
        <v>0</v>
      </c>
      <c r="DR26" s="239">
        <f>IF(OR(SUMIF(DR$12:DR25,2,DR$12:DR25)=2,SUMIF(DR$12:DR25,1,DR$12:DR25)=1,SUM(DR$12:DR25)=1,SUM(DR$12:DR25)=2),0,IF($C26+$ED25&gt;($ED$11*DR$8),1,IF($C26+$D26+$E26+$F26+$ED25&gt;($ED$11*DR$8),2,IF($C26+$D26+$E26+$F26+$G26+$ED25&gt;($ED$11*DR$8),3,0))))</f>
        <v>0</v>
      </c>
      <c r="DS26" s="239">
        <f>IF(OR(SUMIF(DS$12:DS25,2,DS$12:DS25)=2,SUMIF(DS$12:DS25,1,DS$12:DS25)=1,SUM(DS$12:DS25)=1,SUM(DS$12:DS25)=2),0,IF($C26+$ED25&gt;($ED$11*DS$8),1,IF($C26+$D26+$E26+$F26+$ED25&gt;($ED$11*DS$8),2,IF($C26+$D26+$E26+$F26+$G26+$ED25&gt;($ED$11*DS$8),3,0))))</f>
        <v>0</v>
      </c>
      <c r="DT26" s="239">
        <f>IF(OR(SUMIF(DT$12:DT25,2,DT$12:DT25)=2,SUMIF(DT$12:DT25,1,DT$12:DT25)=1,SUM(DT$12:DT25)=1,SUM(DT$12:DT25)=2),0,IF($C26+$ED25&gt;($ED$11*DT$8),1,IF($C26+$D26+$E26+$F26+$ED25&gt;($ED$11*DT$8),2,IF($C26+$D26+$E26+$F26+$G26+$ED25&gt;($ED$11*DT$8),3,0))))</f>
        <v>0</v>
      </c>
      <c r="DU26" s="239">
        <f>IF(OR(SUMIF(DU$12:DU25,2,DU$12:DU25)=2,SUMIF(DU$12:DU25,1,DU$12:DU25)=1,SUM(DU$12:DU25)=1,SUM(DU$12:DU25)=2),0,IF($C26+$ED25&gt;($ED$11*DU$8),1,IF($C26+$D26+$E26+$F26+$ED25&gt;($ED$11*DU$8),2,IF($C26+$D26+$E26+$F26+$G26+$ED25&gt;($ED$11*DU$8),3,0))))</f>
        <v>0</v>
      </c>
      <c r="DV26" s="239">
        <f>IF(OR(SUMIF(DV$12:DV25,2,DV$12:DV25)=2,SUMIF(DV$12:DV25,1,DV$12:DV25)=1,SUM(DV$12:DV25)=1,SUM(DV$12:DV25)=2),0,IF($C26+$ED25&gt;($ED$11*DV$8),1,IF($C26+$D26+$E26+$F26+$ED25&gt;($ED$11*DV$8),2,IF($C26+$D26+$E26+$F26+$G26+$ED25&gt;($ED$11*DV$8),3,0))))</f>
        <v>0</v>
      </c>
      <c r="DW26" s="239">
        <f>IF(OR(SUMIF(DW$12:DW25,2,DW$12:DW25)=2,SUMIF(DW$12:DW25,1,DW$12:DW25)=1,SUM(DW$12:DW25)=1,SUM(DW$12:DW25)=2),0,IF($C26+$ED25&gt;($ED$11*DW$8),1,IF($C26+$D26+$E26+$F26+$ED25&gt;($ED$11*DW$8),2,IF($C26+$D26+$E26+$F26+$G26+$ED25&gt;($ED$11*DW$8),3,0))))</f>
        <v>0</v>
      </c>
      <c r="DX26" s="239">
        <f>IF(OR(SUMIF(DX$12:DX25,2,DX$12:DX25)=2,SUMIF(DX$12:DX25,1,DX$12:DX25)=1,SUM(DX$12:DX25)=1,SUM(DX$12:DX25)=2),0,IF($C26+$ED25&gt;($ED$11*DX$8),1,IF($C26+$D26+$E26+$F26+$ED25&gt;($ED$11*DX$8),2,IF($C26+$D26+$E26+$F26+$G26+$ED25&gt;($ED$11*DX$8),3,0))))</f>
        <v>0</v>
      </c>
      <c r="DY26" s="239">
        <f>IF(OR(SUMIF(DY$12:DY25,2,DY$12:DY25)=2,SUMIF(DY$12:DY25,1,DY$12:DY25)=1,SUM(DY$12:DY25)=1,SUM(DY$12:DY25)=2),0,IF($C26+$ED25&gt;($ED$11*DY$8),1,IF($C26+$D26+$E26+$F26+$ED25&gt;($ED$11*DY$8),2,IF($C26+$D26+$E26+$F26+$G26+$ED25&gt;($ED$11*DY$8),3,0))))</f>
        <v>0</v>
      </c>
      <c r="DZ26" s="239">
        <f>IF(OR(SUMIF(DZ$12:DZ25,2,DZ$12:DZ25)=2,SUMIF(DZ$12:DZ25,1,DZ$12:DZ25)=1,SUM(DZ$12:DZ25)=1,SUM(DZ$12:DZ25)=2),0,IF($C26+$ED25&gt;($ED$11*DZ$8),1,IF($C26+$D26+$E26+$F26+$ED25&gt;($ED$11*DZ$8),2,IF($C26+$D26+$E26+$F26+$G26+$ED25&gt;($ED$11*DZ$8),3,0))))</f>
        <v>0</v>
      </c>
      <c r="EA26" s="239">
        <f>IF(OR(SUMIF(EA$12:EA25,2,EA$12:EA25)=2,SUMIF(EA$12:EA25,1,EA$12:EA25)=1,SUM(EA$12:EA25)=1,SUM(EA$12:EA25)=2),0,IF($C26+$ED25&gt;($ED$11*EA$8),1,IF($C26+$D26+$E26+$F26+$ED25&gt;($ED$11*EA$8),2,IF($C26+$D26+$E26+$F26+$G26+$ED25&gt;($ED$11*EA$8),3,0))))</f>
        <v>0</v>
      </c>
      <c r="EB26" s="239">
        <f>IF(OR(SUMIF(EB$12:EB25,2,EB$12:EB25)=2,SUMIF(EB$12:EB25,1,EB$12:EB25)=1,SUM(EB$12:EB25)=1,SUM(EB$12:EB25)=2),0,IF($C26+$ED25&gt;($ED$11*EB$8),1,IF($C26+$D26+$E26+$F26+$ED25&gt;($ED$11*EB$8),2,IF($C26+$D26+$E26+$F26+$G26+$ED25&gt;($ED$11*EB$8),3,0))))</f>
        <v>0</v>
      </c>
      <c r="EC26" s="239">
        <f>IF(OR(SUMIF(EC$12:EC25,2,EC$12:EC25)=2,SUMIF(EC$12:EC25,1,EC$12:EC25)=1,SUM(EC$12:EC25)=1,SUM(EC$12:EC25)=2),0,IF($C26+$ED25&gt;($ED$11*EC$8),1,IF($C26+$D26+$E26+$F26+$ED25&gt;($ED$11*EC$8),2,IF($C26+$D26+$E26+$F26+$G26+$ED25&gt;($ED$11*EC$8),3,0))))</f>
        <v>0</v>
      </c>
      <c r="ED26" s="197">
        <f>SUM($C$12:$F26)</f>
        <v>0</v>
      </c>
    </row>
    <row r="27" spans="1:134" ht="14.1" customHeight="1">
      <c r="A27" s="236">
        <v>16</v>
      </c>
      <c r="B27" s="237"/>
      <c r="C27" s="237"/>
      <c r="D27" s="237"/>
      <c r="E27" s="237"/>
      <c r="F27" s="237"/>
      <c r="G27" s="237"/>
      <c r="H27" s="239">
        <f>IF(OR(SUMIF(H$12:H26,2,H$12:H26)=2,SUMIF(H$12:H26,1,H$12:H26)=1,SUM(H$12:H26)=1,SUM(H$12:H26)=2),0,IF($C27+$ED26&gt;($ED$11*H$8),1,IF($C27+$D27+$E27+$F27+$ED26&gt;($ED$11*H$8),2,IF($C27+$D27+$E27+$F27+$G27+$ED26&gt;($ED$11*H$8),3,0))))</f>
        <v>0</v>
      </c>
      <c r="I27" s="239">
        <f>IF(OR(SUMIF(I$12:I26,2,I$12:I26)=2,SUMIF(I$12:I26,1,I$12:I26)=1,SUM(I$12:I26)=1,SUM(I$12:I26)=2),0,IF($C27+$ED26&gt;($ED$11*I$8),1,IF($C27+$D27+$E27+$F27+$ED26&gt;($ED$11*I$8),2,IF($C27+$D27+$E27+$F27+$G27+$ED26&gt;($ED$11*I$8),3,0))))</f>
        <v>0</v>
      </c>
      <c r="J27" s="239">
        <f>IF(OR(SUMIF(J$12:J26,2,J$12:J26)=2,SUMIF(J$12:J26,1,J$12:J26)=1,SUM(J$12:J26)=1,SUM(J$12:J26)=2),0,IF($C27+$ED26&gt;($ED$11*J$8),1,IF($C27+$D27+$E27+$F27+$ED26&gt;($ED$11*J$8),2,IF($C27+$D27+$E27+$F27+$G27+$ED26&gt;($ED$11*J$8),3,0))))</f>
        <v>0</v>
      </c>
      <c r="K27" s="239">
        <f>IF(OR(SUMIF(K$12:K26,2,K$12:K26)=2,SUMIF(K$12:K26,1,K$12:K26)=1,SUM(K$12:K26)=1,SUM(K$12:K26)=2),0,IF($C27+$ED26&gt;($ED$11*K$8),1,IF($C27+$D27+$E27+$F27+$ED26&gt;($ED$11*K$8),2,IF($C27+$D27+$E27+$F27+$G27+$ED26&gt;($ED$11*K$8),3,0))))</f>
        <v>0</v>
      </c>
      <c r="L27" s="239">
        <f>IF(OR(SUMIF(L$12:L26,2,L$12:L26)=2,SUMIF(L$12:L26,1,L$12:L26)=1,SUM(L$12:L26)=1,SUM(L$12:L26)=2),0,IF($C27+$ED26&gt;($ED$11*L$8),1,IF($C27+$D27+$E27+$F27+$ED26&gt;($ED$11*L$8),2,IF($C27+$D27+$E27+$F27+$G27+$ED26&gt;($ED$11*L$8),3,0))))</f>
        <v>0</v>
      </c>
      <c r="M27" s="239">
        <f>IF(OR(SUMIF(M$12:M26,2,M$12:M26)=2,SUMIF(M$12:M26,1,M$12:M26)=1,SUM(M$12:M26)=1,SUM(M$12:M26)=2),0,IF($C27+$ED26&gt;($ED$11*M$8),1,IF($C27+$D27+$E27+$F27+$ED26&gt;($ED$11*M$8),2,IF($C27+$D27+$E27+$F27+$G27+$ED26&gt;($ED$11*M$8),3,0))))</f>
        <v>0</v>
      </c>
      <c r="N27" s="239">
        <f>IF(OR(SUMIF(N$12:N26,2,N$12:N26)=2,SUMIF(N$12:N26,1,N$12:N26)=1,SUM(N$12:N26)=1,SUM(N$12:N26)=2),0,IF($C27+$ED26&gt;($ED$11*N$8),1,IF($C27+$D27+$E27+$F27+$ED26&gt;($ED$11*N$8),2,IF($C27+$D27+$E27+$F27+$G27+$ED26&gt;($ED$11*N$8),3,0))))</f>
        <v>0</v>
      </c>
      <c r="O27" s="239">
        <f>IF(OR(SUMIF(O$12:O26,2,O$12:O26)=2,SUMIF(O$12:O26,1,O$12:O26)=1,SUM(O$12:O26)=1,SUM(O$12:O26)=2),0,IF($C27+$ED26&gt;($ED$11*O$8),1,IF($C27+$D27+$E27+$F27+$ED26&gt;($ED$11*O$8),2,IF($C27+$D27+$E27+$F27+$G27+$ED26&gt;($ED$11*O$8),3,0))))</f>
        <v>0</v>
      </c>
      <c r="P27" s="239">
        <f>IF(OR(SUMIF(P$12:P26,2,P$12:P26)=2,SUMIF(P$12:P26,1,P$12:P26)=1,SUM(P$12:P26)=1,SUM(P$12:P26)=2),0,IF($C27+$ED26&gt;($ED$11*P$8),1,IF($C27+$D27+$E27+$F27+$ED26&gt;($ED$11*P$8),2,IF($C27+$D27+$E27+$F27+$G27+$ED26&gt;($ED$11*P$8),3,0))))</f>
        <v>0</v>
      </c>
      <c r="Q27" s="239">
        <f>IF(OR(SUMIF(Q$12:Q26,2,Q$12:Q26)=2,SUMIF(Q$12:Q26,1,Q$12:Q26)=1,SUM(Q$12:Q26)=1,SUM(Q$12:Q26)=2),0,IF($C27+$ED26&gt;($ED$11*Q$8),1,IF($C27+$D27+$E27+$F27+$ED26&gt;($ED$11*Q$8),2,IF($C27+$D27+$E27+$F27+$G27+$ED26&gt;($ED$11*Q$8),3,0))))</f>
        <v>0</v>
      </c>
      <c r="R27" s="239">
        <f>IF(OR(SUMIF(R$12:R26,2,R$12:R26)=2,SUMIF(R$12:R26,1,R$12:R26)=1,SUM(R$12:R26)=1,SUM(R$12:R26)=2),0,IF($C27+$ED26&gt;($ED$11*R$8),1,IF($C27+$D27+$E27+$F27+$ED26&gt;($ED$11*R$8),2,IF($C27+$D27+$E27+$F27+$G27+$ED26&gt;($ED$11*R$8),3,0))))</f>
        <v>0</v>
      </c>
      <c r="S27" s="239">
        <f>IF(OR(SUMIF(S$12:S26,2,S$12:S26)=2,SUMIF(S$12:S26,1,S$12:S26)=1,SUM(S$12:S26)=1,SUM(S$12:S26)=2),0,IF($C27+$ED26&gt;($ED$11*S$8),1,IF($C27+$D27+$E27+$F27+$ED26&gt;($ED$11*S$8),2,IF($C27+$D27+$E27+$F27+$G27+$ED26&gt;($ED$11*S$8),3,0))))</f>
        <v>0</v>
      </c>
      <c r="T27" s="239">
        <f>IF(OR(SUMIF(T$12:T26,2,T$12:T26)=2,SUMIF(T$12:T26,1,T$12:T26)=1,SUM(T$12:T26)=1,SUM(T$12:T26)=2),0,IF($C27+$ED26&gt;($ED$11*T$8),1,IF($C27+$D27+$E27+$F27+$ED26&gt;($ED$11*T$8),2,IF($C27+$D27+$E27+$F27+$G27+$ED26&gt;($ED$11*T$8),3,0))))</f>
        <v>0</v>
      </c>
      <c r="U27" s="239">
        <f>IF(OR(SUMIF(U$12:U26,2,U$12:U26)=2,SUMIF(U$12:U26,1,U$12:U26)=1,SUM(U$12:U26)=1,SUM(U$12:U26)=2),0,IF($C27+$ED26&gt;($ED$11*U$8),1,IF($C27+$D27+$E27+$F27+$ED26&gt;($ED$11*U$8),2,IF($C27+$D27+$E27+$F27+$G27+$ED26&gt;($ED$11*U$8),3,0))))</f>
        <v>0</v>
      </c>
      <c r="V27" s="239">
        <f>IF(OR(SUMIF(V$12:V26,2,V$12:V26)=2,SUMIF(V$12:V26,1,V$12:V26)=1,SUM(V$12:V26)=1,SUM(V$12:V26)=2),0,IF($C27+$ED26&gt;($ED$11*V$8),1,IF($C27+$D27+$E27+$F27+$ED26&gt;($ED$11*V$8),2,IF($C27+$D27+$E27+$F27+$G27+$ED26&gt;($ED$11*V$8),3,0))))</f>
        <v>0</v>
      </c>
      <c r="W27" s="239">
        <f>IF(OR(SUMIF(W$12:W26,2,W$12:W26)=2,SUMIF(W$12:W26,1,W$12:W26)=1,SUM(W$12:W26)=1,SUM(W$12:W26)=2),0,IF($C27+$ED26&gt;($ED$11*W$8),1,IF($C27+$D27+$E27+$F27+$ED26&gt;($ED$11*W$8),2,IF($C27+$D27+$E27+$F27+$G27+$ED26&gt;($ED$11*W$8),3,0))))</f>
        <v>0</v>
      </c>
      <c r="X27" s="239">
        <f>IF(OR(SUMIF(X$12:X26,2,X$12:X26)=2,SUMIF(X$12:X26,1,X$12:X26)=1,SUM(X$12:X26)=1,SUM(X$12:X26)=2),0,IF($C27+$ED26&gt;($ED$11*X$8),1,IF($C27+$D27+$E27+$F27+$ED26&gt;($ED$11*X$8),2,IF($C27+$D27+$E27+$F27+$G27+$ED26&gt;($ED$11*X$8),3,0))))</f>
        <v>0</v>
      </c>
      <c r="Y27" s="239">
        <f>IF(OR(SUMIF(Y$12:Y26,2,Y$12:Y26)=2,SUMIF(Y$12:Y26,1,Y$12:Y26)=1,SUM(Y$12:Y26)=1,SUM(Y$12:Y26)=2),0,IF($C27+$ED26&gt;($ED$11*Y$8),1,IF($C27+$D27+$E27+$F27+$ED26&gt;($ED$11*Y$8),2,IF($C27+$D27+$E27+$F27+$G27+$ED26&gt;($ED$11*Y$8),3,0))))</f>
        <v>0</v>
      </c>
      <c r="Z27" s="239">
        <f>IF(OR(SUMIF(Z$12:Z26,2,Z$12:Z26)=2,SUMIF(Z$12:Z26,1,Z$12:Z26)=1,SUM(Z$12:Z26)=1,SUM(Z$12:Z26)=2),0,IF($C27+$ED26&gt;($ED$11*Z$8),1,IF($C27+$D27+$E27+$F27+$ED26&gt;($ED$11*Z$8),2,IF($C27+$D27+$E27+$F27+$G27+$ED26&gt;($ED$11*Z$8),3,0))))</f>
        <v>0</v>
      </c>
      <c r="AA27" s="239">
        <f>IF(OR(SUMIF(AA$12:AA26,2,AA$12:AA26)=2,SUMIF(AA$12:AA26,1,AA$12:AA26)=1,SUM(AA$12:AA26)=1,SUM(AA$12:AA26)=2),0,IF($C27+$ED26&gt;($ED$11*AA$8),1,IF($C27+$D27+$E27+$F27+$ED26&gt;($ED$11*AA$8),2,IF($C27+$D27+$E27+$F27+$G27+$ED26&gt;($ED$11*AA$8),3,0))))</f>
        <v>0</v>
      </c>
      <c r="AB27" s="239">
        <f>IF(OR(SUMIF(AB$12:AB26,2,AB$12:AB26)=2,SUMIF(AB$12:AB26,1,AB$12:AB26)=1,SUM(AB$12:AB26)=1,SUM(AB$12:AB26)=2),0,IF($C27+$ED26&gt;($ED$11*AB$8),1,IF($C27+$D27+$E27+$F27+$ED26&gt;($ED$11*AB$8),2,IF($C27+$D27+$E27+$F27+$G27+$ED26&gt;($ED$11*AB$8),3,0))))</f>
        <v>0</v>
      </c>
      <c r="AC27" s="239">
        <f>IF(OR(SUMIF(AC$12:AC26,2,AC$12:AC26)=2,SUMIF(AC$12:AC26,1,AC$12:AC26)=1,SUM(AC$12:AC26)=1,SUM(AC$12:AC26)=2),0,IF($C27+$ED26&gt;($ED$11*AC$8),1,IF($C27+$D27+$E27+$F27+$ED26&gt;($ED$11*AC$8),2,IF($C27+$D27+$E27+$F27+$G27+$ED26&gt;($ED$11*AC$8),3,0))))</f>
        <v>0</v>
      </c>
      <c r="AD27" s="239">
        <f>IF(OR(SUMIF(AD$12:AD26,2,AD$12:AD26)=2,SUMIF(AD$12:AD26,1,AD$12:AD26)=1,SUM(AD$12:AD26)=1,SUM(AD$12:AD26)=2),0,IF($C27+$ED26&gt;($ED$11*AD$8),1,IF($C27+$D27+$E27+$F27+$ED26&gt;($ED$11*AD$8),2,IF($C27+$D27+$E27+$F27+$G27+$ED26&gt;($ED$11*AD$8),3,0))))</f>
        <v>0</v>
      </c>
      <c r="AE27" s="239">
        <f>IF(OR(SUMIF(AE$12:AE26,2,AE$12:AE26)=2,SUMIF(AE$12:AE26,1,AE$12:AE26)=1,SUM(AE$12:AE26)=1,SUM(AE$12:AE26)=2),0,IF($C27+$ED26&gt;($ED$11*AE$8),1,IF($C27+$D27+$E27+$F27+$ED26&gt;($ED$11*AE$8),2,IF($C27+$D27+$E27+$F27+$G27+$ED26&gt;($ED$11*AE$8),3,0))))</f>
        <v>0</v>
      </c>
      <c r="AF27" s="239">
        <f>IF(OR(SUMIF(AF$12:AF26,2,AF$12:AF26)=2,SUMIF(AF$12:AF26,1,AF$12:AF26)=1,SUM(AF$12:AF26)=1,SUM(AF$12:AF26)=2),0,IF($C27+$ED26&gt;($ED$11*AF$8),1,IF($C27+$D27+$E27+$F27+$ED26&gt;($ED$11*AF$8),2,IF($C27+$D27+$E27+$F27+$G27+$ED26&gt;($ED$11*AF$8),3,0))))</f>
        <v>0</v>
      </c>
      <c r="AG27" s="239">
        <f>IF(OR(SUMIF(AG$12:AG26,2,AG$12:AG26)=2,SUMIF(AG$12:AG26,1,AG$12:AG26)=1,SUM(AG$12:AG26)=1,SUM(AG$12:AG26)=2),0,IF($C27+$ED26&gt;($ED$11*AG$8),1,IF($C27+$D27+$E27+$F27+$ED26&gt;($ED$11*AG$8),2,IF($C27+$D27+$E27+$F27+$G27+$ED26&gt;($ED$11*AG$8),3,0))))</f>
        <v>0</v>
      </c>
      <c r="AH27" s="239">
        <f>IF(OR(SUMIF(AH$12:AH26,2,AH$12:AH26)=2,SUMIF(AH$12:AH26,1,AH$12:AH26)=1,SUM(AH$12:AH26)=1,SUM(AH$12:AH26)=2),0,IF($C27+$ED26&gt;($ED$11*AH$8),1,IF($C27+$D27+$E27+$F27+$ED26&gt;($ED$11*AH$8),2,IF($C27+$D27+$E27+$F27+$G27+$ED26&gt;($ED$11*AH$8),3,0))))</f>
        <v>0</v>
      </c>
      <c r="AI27" s="239">
        <f>IF(OR(SUMIF(AI$12:AI26,2,AI$12:AI26)=2,SUMIF(AI$12:AI26,1,AI$12:AI26)=1,SUM(AI$12:AI26)=1,SUM(AI$12:AI26)=2),0,IF($C27+$ED26&gt;($ED$11*AI$8),1,IF($C27+$D27+$E27+$F27+$ED26&gt;($ED$11*AI$8),2,IF($C27+$D27+$E27+$F27+$G27+$ED26&gt;($ED$11*AI$8),3,0))))</f>
        <v>0</v>
      </c>
      <c r="AJ27" s="239">
        <f>IF(OR(SUMIF(AJ$12:AJ26,2,AJ$12:AJ26)=2,SUMIF(AJ$12:AJ26,1,AJ$12:AJ26)=1,SUM(AJ$12:AJ26)=1,SUM(AJ$12:AJ26)=2),0,IF($C27+$ED26&gt;($ED$11*AJ$8),1,IF($C27+$D27+$E27+$F27+$ED26&gt;($ED$11*AJ$8),2,IF($C27+$D27+$E27+$F27+$G27+$ED26&gt;($ED$11*AJ$8),3,0))))</f>
        <v>0</v>
      </c>
      <c r="AK27" s="239">
        <f>IF(OR(SUMIF(AK$12:AK26,2,AK$12:AK26)=2,SUMIF(AK$12:AK26,1,AK$12:AK26)=1,SUM(AK$12:AK26)=1,SUM(AK$12:AK26)=2),0,IF($C27+$ED26&gt;($ED$11*AK$8),1,IF($C27+$D27+$E27+$F27+$ED26&gt;($ED$11*AK$8),2,IF($C27+$D27+$E27+$F27+$G27+$ED26&gt;($ED$11*AK$8),3,0))))</f>
        <v>0</v>
      </c>
      <c r="AL27" s="239">
        <f>IF(OR(SUMIF(AL$12:AL26,2,AL$12:AL26)=2,SUMIF(AL$12:AL26,1,AL$12:AL26)=1,SUM(AL$12:AL26)=1,SUM(AL$12:AL26)=2),0,IF($C27+$ED26&gt;($ED$11*AL$8),1,IF($C27+$D27+$E27+$F27+$ED26&gt;($ED$11*AL$8),2,IF($C27+$D27+$E27+$F27+$G27+$ED26&gt;($ED$11*AL$8),3,0))))</f>
        <v>0</v>
      </c>
      <c r="AM27" s="239">
        <f>IF(OR(SUMIF(AM$12:AM26,2,AM$12:AM26)=2,SUMIF(AM$12:AM26,1,AM$12:AM26)=1,SUM(AM$12:AM26)=1,SUM(AM$12:AM26)=2),0,IF($C27+$ED26&gt;($ED$11*AM$8),1,IF($C27+$D27+$E27+$F27+$ED26&gt;($ED$11*AM$8),2,IF($C27+$D27+$E27+$F27+$G27+$ED26&gt;($ED$11*AM$8),3,0))))</f>
        <v>0</v>
      </c>
      <c r="AN27" s="239">
        <f>IF(OR(SUMIF(AN$12:AN26,2,AN$12:AN26)=2,SUMIF(AN$12:AN26,1,AN$12:AN26)=1,SUM(AN$12:AN26)=1,SUM(AN$12:AN26)=2),0,IF($C27+$ED26&gt;($ED$11*AN$8),1,IF($C27+$D27+$E27+$F27+$ED26&gt;($ED$11*AN$8),2,IF($C27+$D27+$E27+$F27+$G27+$ED26&gt;($ED$11*AN$8),3,0))))</f>
        <v>0</v>
      </c>
      <c r="AO27" s="239">
        <f>IF(OR(SUMIF(AO$12:AO26,2,AO$12:AO26)=2,SUMIF(AO$12:AO26,1,AO$12:AO26)=1,SUM(AO$12:AO26)=1,SUM(AO$12:AO26)=2),0,IF($C27+$ED26&gt;($ED$11*AO$8),1,IF($C27+$D27+$E27+$F27+$ED26&gt;($ED$11*AO$8),2,IF($C27+$D27+$E27+$F27+$G27+$ED26&gt;($ED$11*AO$8),3,0))))</f>
        <v>0</v>
      </c>
      <c r="AP27" s="239">
        <f>IF(OR(SUMIF(AP$12:AP26,2,AP$12:AP26)=2,SUMIF(AP$12:AP26,1,AP$12:AP26)=1,SUM(AP$12:AP26)=1,SUM(AP$12:AP26)=2),0,IF($C27+$ED26&gt;($ED$11*AP$8),1,IF($C27+$D27+$E27+$F27+$ED26&gt;($ED$11*AP$8),2,IF($C27+$D27+$E27+$F27+$G27+$ED26&gt;($ED$11*AP$8),3,0))))</f>
        <v>0</v>
      </c>
      <c r="AQ27" s="239">
        <f>IF(OR(SUMIF(AQ$12:AQ26,2,AQ$12:AQ26)=2,SUMIF(AQ$12:AQ26,1,AQ$12:AQ26)=1,SUM(AQ$12:AQ26)=1,SUM(AQ$12:AQ26)=2),0,IF($C27+$ED26&gt;($ED$11*AQ$8),1,IF($C27+$D27+$E27+$F27+$ED26&gt;($ED$11*AQ$8),2,IF($C27+$D27+$E27+$F27+$G27+$ED26&gt;($ED$11*AQ$8),3,0))))</f>
        <v>0</v>
      </c>
      <c r="AR27" s="239">
        <f>IF(OR(SUMIF(AR$12:AR26,2,AR$12:AR26)=2,SUMIF(AR$12:AR26,1,AR$12:AR26)=1,SUM(AR$12:AR26)=1,SUM(AR$12:AR26)=2),0,IF($C27+$ED26&gt;($ED$11*AR$8),1,IF($C27+$D27+$E27+$F27+$ED26&gt;($ED$11*AR$8),2,IF($C27+$D27+$E27+$F27+$G27+$ED26&gt;($ED$11*AR$8),3,0))))</f>
        <v>0</v>
      </c>
      <c r="AS27" s="239">
        <f>IF(OR(SUMIF(AS$12:AS26,2,AS$12:AS26)=2,SUMIF(AS$12:AS26,1,AS$12:AS26)=1,SUM(AS$12:AS26)=1,SUM(AS$12:AS26)=2),0,IF($C27+$ED26&gt;($ED$11*AS$8),1,IF($C27+$D27+$E27+$F27+$ED26&gt;($ED$11*AS$8),2,IF($C27+$D27+$E27+$F27+$G27+$ED26&gt;($ED$11*AS$8),3,0))))</f>
        <v>0</v>
      </c>
      <c r="AT27" s="239">
        <f>IF(OR(SUMIF(AT$12:AT26,2,AT$12:AT26)=2,SUMIF(AT$12:AT26,1,AT$12:AT26)=1,SUM(AT$12:AT26)=1,SUM(AT$12:AT26)=2),0,IF($C27+$ED26&gt;($ED$11*AT$8),1,IF($C27+$D27+$E27+$F27+$ED26&gt;($ED$11*AT$8),2,IF($C27+$D27+$E27+$F27+$G27+$ED26&gt;($ED$11*AT$8),3,0))))</f>
        <v>0</v>
      </c>
      <c r="AU27" s="239">
        <f>IF(OR(SUMIF(AU$12:AU26,2,AU$12:AU26)=2,SUMIF(AU$12:AU26,1,AU$12:AU26)=1,SUM(AU$12:AU26)=1,SUM(AU$12:AU26)=2),0,IF($C27+$ED26&gt;($ED$11*AU$8),1,IF($C27+$D27+$E27+$F27+$ED26&gt;($ED$11*AU$8),2,IF($C27+$D27+$E27+$F27+$G27+$ED26&gt;($ED$11*AU$8),3,0))))</f>
        <v>0</v>
      </c>
      <c r="AV27" s="239">
        <f>IF(OR(SUMIF(AV$12:AV26,2,AV$12:AV26)=2,SUMIF(AV$12:AV26,1,AV$12:AV26)=1,SUM(AV$12:AV26)=1,SUM(AV$12:AV26)=2),0,IF($C27+$ED26&gt;($ED$11*AV$8),1,IF($C27+$D27+$E27+$F27+$ED26&gt;($ED$11*AV$8),2,IF($C27+$D27+$E27+$F27+$G27+$ED26&gt;($ED$11*AV$8),3,0))))</f>
        <v>0</v>
      </c>
      <c r="AW27" s="239">
        <f>IF(OR(SUMIF(AW$12:AW26,2,AW$12:AW26)=2,SUMIF(AW$12:AW26,1,AW$12:AW26)=1,SUM(AW$12:AW26)=1,SUM(AW$12:AW26)=2),0,IF($C27+$ED26&gt;($ED$11*AW$8),1,IF($C27+$D27+$E27+$F27+$ED26&gt;($ED$11*AW$8),2,IF($C27+$D27+$E27+$F27+$G27+$ED26&gt;($ED$11*AW$8),3,0))))</f>
        <v>0</v>
      </c>
      <c r="AX27" s="239">
        <f>IF(OR(SUMIF(AX$12:AX26,2,AX$12:AX26)=2,SUMIF(AX$12:AX26,1,AX$12:AX26)=1,SUM(AX$12:AX26)=1,SUM(AX$12:AX26)=2),0,IF($C27+$ED26&gt;($ED$11*AX$8),1,IF($C27+$D27+$E27+$F27+$ED26&gt;($ED$11*AX$8),2,IF($C27+$D27+$E27+$F27+$G27+$ED26&gt;($ED$11*AX$8),3,0))))</f>
        <v>0</v>
      </c>
      <c r="AY27" s="239">
        <f>IF(OR(SUMIF(AY$12:AY26,2,AY$12:AY26)=2,SUMIF(AY$12:AY26,1,AY$12:AY26)=1,SUM(AY$12:AY26)=1,SUM(AY$12:AY26)=2),0,IF($C27+$ED26&gt;($ED$11*AY$8),1,IF($C27+$D27+$E27+$F27+$ED26&gt;($ED$11*AY$8),2,IF($C27+$D27+$E27+$F27+$G27+$ED26&gt;($ED$11*AY$8),3,0))))</f>
        <v>0</v>
      </c>
      <c r="AZ27" s="239">
        <f>IF(OR(SUMIF(AZ$12:AZ26,2,AZ$12:AZ26)=2,SUMIF(AZ$12:AZ26,1,AZ$12:AZ26)=1,SUM(AZ$12:AZ26)=1,SUM(AZ$12:AZ26)=2),0,IF($C27+$ED26&gt;($ED$11*AZ$8),1,IF($C27+$D27+$E27+$F27+$ED26&gt;($ED$11*AZ$8),2,IF($C27+$D27+$E27+$F27+$G27+$ED26&gt;($ED$11*AZ$8),3,0))))</f>
        <v>0</v>
      </c>
      <c r="BA27" s="239">
        <f>IF(OR(SUMIF(BA$12:BA26,2,BA$12:BA26)=2,SUMIF(BA$12:BA26,1,BA$12:BA26)=1,SUM(BA$12:BA26)=1,SUM(BA$12:BA26)=2),0,IF($C27+$ED26&gt;($ED$11*BA$8),1,IF($C27+$D27+$E27+$F27+$ED26&gt;($ED$11*BA$8),2,IF($C27+$D27+$E27+$F27+$G27+$ED26&gt;($ED$11*BA$8),3,0))))</f>
        <v>0</v>
      </c>
      <c r="BB27" s="239">
        <f>IF(OR(SUMIF(BB$12:BB26,2,BB$12:BB26)=2,SUMIF(BB$12:BB26,1,BB$12:BB26)=1,SUM(BB$12:BB26)=1,SUM(BB$12:BB26)=2),0,IF($C27+$ED26&gt;($ED$11*BB$8),1,IF($C27+$D27+$E27+$F27+$ED26&gt;($ED$11*BB$8),2,IF($C27+$D27+$E27+$F27+$G27+$ED26&gt;($ED$11*BB$8),3,0))))</f>
        <v>0</v>
      </c>
      <c r="BC27" s="239">
        <f>IF(OR(SUMIF(BC$12:BC26,2,BC$12:BC26)=2,SUMIF(BC$12:BC26,1,BC$12:BC26)=1,SUM(BC$12:BC26)=1,SUM(BC$12:BC26)=2),0,IF($C27+$ED26&gt;($ED$11*BC$8),1,IF($C27+$D27+$E27+$F27+$ED26&gt;($ED$11*BC$8),2,IF($C27+$D27+$E27+$F27+$G27+$ED26&gt;($ED$11*BC$8),3,0))))</f>
        <v>0</v>
      </c>
      <c r="BD27" s="239">
        <f>IF(OR(SUMIF(BD$12:BD26,2,BD$12:BD26)=2,SUMIF(BD$12:BD26,1,BD$12:BD26)=1,SUM(BD$12:BD26)=1,SUM(BD$12:BD26)=2),0,IF($C27+$ED26&gt;($ED$11*BD$8),1,IF($C27+$D27+$E27+$F27+$ED26&gt;($ED$11*BD$8),2,IF($C27+$D27+$E27+$F27+$G27+$ED26&gt;($ED$11*BD$8),3,0))))</f>
        <v>0</v>
      </c>
      <c r="BE27" s="239">
        <f>IF(OR(SUMIF(BE$12:BE26,2,BE$12:BE26)=2,SUMIF(BE$12:BE26,1,BE$12:BE26)=1,SUM(BE$12:BE26)=1,SUM(BE$12:BE26)=2),0,IF($C27+$ED26&gt;($ED$11*BE$8),1,IF($C27+$D27+$E27+$F27+$ED26&gt;($ED$11*BE$8),2,IF($C27+$D27+$E27+$F27+$G27+$ED26&gt;($ED$11*BE$8),3,0))))</f>
        <v>0</v>
      </c>
      <c r="BF27" s="239">
        <f>IF(OR(SUMIF(BF$12:BF26,2,BF$12:BF26)=2,SUMIF(BF$12:BF26,1,BF$12:BF26)=1,SUM(BF$12:BF26)=1,SUM(BF$12:BF26)=2),0,IF($C27+$ED26&gt;($ED$11*BF$8),1,IF($C27+$D27+$E27+$F27+$ED26&gt;($ED$11*BF$8),2,IF($C27+$D27+$E27+$F27+$G27+$ED26&gt;($ED$11*BF$8),3,0))))</f>
        <v>0</v>
      </c>
      <c r="BG27" s="239">
        <f>IF(OR(SUMIF(BG$12:BG26,2,BG$12:BG26)=2,SUMIF(BG$12:BG26,1,BG$12:BG26)=1,SUM(BG$12:BG26)=1,SUM(BG$12:BG26)=2),0,IF($C27+$ED26&gt;($ED$11*BG$8),1,IF($C27+$D27+$E27+$F27+$ED26&gt;($ED$11*BG$8),2,IF($C27+$D27+$E27+$F27+$G27+$ED26&gt;($ED$11*BG$8),3,0))))</f>
        <v>0</v>
      </c>
      <c r="BH27" s="239">
        <f>IF(OR(SUMIF(BH$12:BH26,2,BH$12:BH26)=2,SUMIF(BH$12:BH26,1,BH$12:BH26)=1,SUM(BH$12:BH26)=1,SUM(BH$12:BH26)=2),0,IF($C27+$ED26&gt;($ED$11*BH$8),1,IF($C27+$D27+$E27+$F27+$ED26&gt;($ED$11*BH$8),2,IF($C27+$D27+$E27+$F27+$G27+$ED26&gt;($ED$11*BH$8),3,0))))</f>
        <v>0</v>
      </c>
      <c r="BI27" s="239">
        <f>IF(OR(SUMIF(BI$12:BI26,2,BI$12:BI26)=2,SUMIF(BI$12:BI26,1,BI$12:BI26)=1,SUM(BI$12:BI26)=1,SUM(BI$12:BI26)=2),0,IF($C27+$ED26&gt;($ED$11*BI$8),1,IF($C27+$D27+$E27+$F27+$ED26&gt;($ED$11*BI$8),2,IF($C27+$D27+$E27+$F27+$G27+$ED26&gt;($ED$11*BI$8),3,0))))</f>
        <v>0</v>
      </c>
      <c r="BJ27" s="239">
        <f>IF(OR(SUMIF(BJ$12:BJ26,2,BJ$12:BJ26)=2,SUMIF(BJ$12:BJ26,1,BJ$12:BJ26)=1,SUM(BJ$12:BJ26)=1,SUM(BJ$12:BJ26)=2),0,IF($C27+$ED26&gt;($ED$11*BJ$8),1,IF($C27+$D27+$E27+$F27+$ED26&gt;($ED$11*BJ$8),2,IF($C27+$D27+$E27+$F27+$G27+$ED26&gt;($ED$11*BJ$8),3,0))))</f>
        <v>0</v>
      </c>
      <c r="BK27" s="239">
        <f>IF(OR(SUMIF(BK$12:BK26,2,BK$12:BK26)=2,SUMIF(BK$12:BK26,1,BK$12:BK26)=1,SUM(BK$12:BK26)=1,SUM(BK$12:BK26)=2),0,IF($C27+$ED26&gt;($ED$11*BK$8),1,IF($C27+$D27+$E27+$F27+$ED26&gt;($ED$11*BK$8),2,IF($C27+$D27+$E27+$F27+$G27+$ED26&gt;($ED$11*BK$8),3,0))))</f>
        <v>0</v>
      </c>
      <c r="BL27" s="239">
        <f>IF(OR(SUMIF(BL$12:BL26,2,BL$12:BL26)=2,SUMIF(BL$12:BL26,1,BL$12:BL26)=1,SUM(BL$12:BL26)=1,SUM(BL$12:BL26)=2),0,IF($C27+$ED26&gt;($ED$11*BL$8),1,IF($C27+$D27+$E27+$F27+$ED26&gt;($ED$11*BL$8),2,IF($C27+$D27+$E27+$F27+$G27+$ED26&gt;($ED$11*BL$8),3,0))))</f>
        <v>0</v>
      </c>
      <c r="BM27" s="239">
        <f>IF(OR(SUMIF(BM$12:BM26,2,BM$12:BM26)=2,SUMIF(BM$12:BM26,1,BM$12:BM26)=1,SUM(BM$12:BM26)=1,SUM(BM$12:BM26)=2),0,IF($C27+$ED26&gt;($ED$11*BM$8),1,IF($C27+$D27+$E27+$F27+$ED26&gt;($ED$11*BM$8),2,IF($C27+$D27+$E27+$F27+$G27+$ED26&gt;($ED$11*BM$8),3,0))))</f>
        <v>0</v>
      </c>
      <c r="BN27" s="239">
        <f>IF(OR(SUMIF(BN$12:BN26,2,BN$12:BN26)=2,SUMIF(BN$12:BN26,1,BN$12:BN26)=1,SUM(BN$12:BN26)=1,SUM(BN$12:BN26)=2),0,IF($C27+$ED26&gt;($ED$11*BN$8),1,IF($C27+$D27+$E27+$F27+$ED26&gt;($ED$11*BN$8),2,IF($C27+$D27+$E27+$F27+$G27+$ED26&gt;($ED$11*BN$8),3,0))))</f>
        <v>0</v>
      </c>
      <c r="BO27" s="239">
        <f>IF(OR(SUMIF(BO$12:BO26,2,BO$12:BO26)=2,SUMIF(BO$12:BO26,1,BO$12:BO26)=1,SUM(BO$12:BO26)=1,SUM(BO$12:BO26)=2),0,IF($C27+$ED26&gt;($ED$11*BO$8),1,IF($C27+$D27+$E27+$F27+$ED26&gt;($ED$11*BO$8),2,IF($C27+$D27+$E27+$F27+$G27+$ED26&gt;($ED$11*BO$8),3,0))))</f>
        <v>0</v>
      </c>
      <c r="BP27" s="239">
        <f>IF(OR(SUMIF(BP$12:BP26,2,BP$12:BP26)=2,SUMIF(BP$12:BP26,1,BP$12:BP26)=1,SUM(BP$12:BP26)=1,SUM(BP$12:BP26)=2),0,IF($C27+$ED26&gt;($ED$11*BP$8),1,IF($C27+$D27+$E27+$F27+$ED26&gt;($ED$11*BP$8),2,IF($C27+$D27+$E27+$F27+$G27+$ED26&gt;($ED$11*BP$8),3,0))))</f>
        <v>0</v>
      </c>
      <c r="BQ27" s="239">
        <f>IF(OR(SUMIF(BQ$12:BQ26,2,BQ$12:BQ26)=2,SUMIF(BQ$12:BQ26,1,BQ$12:BQ26)=1,SUM(BQ$12:BQ26)=1,SUM(BQ$12:BQ26)=2),0,IF($C27+$ED26&gt;($ED$11*BQ$8),1,IF($C27+$D27+$E27+$F27+$ED26&gt;($ED$11*BQ$8),2,IF($C27+$D27+$E27+$F27+$G27+$ED26&gt;($ED$11*BQ$8),3,0))))</f>
        <v>0</v>
      </c>
      <c r="BR27" s="239">
        <f>IF(OR(SUMIF(BR$12:BR26,2,BR$12:BR26)=2,SUMIF(BR$12:BR26,1,BR$12:BR26)=1,SUM(BR$12:BR26)=1,SUM(BR$12:BR26)=2),0,IF($C27+$ED26&gt;($ED$11*BR$8),1,IF($C27+$D27+$E27+$F27+$ED26&gt;($ED$11*BR$8),2,IF($C27+$D27+$E27+$F27+$G27+$ED26&gt;($ED$11*BR$8),3,0))))</f>
        <v>0</v>
      </c>
      <c r="BS27" s="239">
        <f>IF(OR(SUMIF(BS$12:BS26,2,BS$12:BS26)=2,SUMIF(BS$12:BS26,1,BS$12:BS26)=1,SUM(BS$12:BS26)=1,SUM(BS$12:BS26)=2),0,IF($C27+$ED26&gt;($ED$11*BS$8),1,IF($C27+$D27+$E27+$F27+$ED26&gt;($ED$11*BS$8),2,IF($C27+$D27+$E27+$F27+$G27+$ED26&gt;($ED$11*BS$8),3,0))))</f>
        <v>0</v>
      </c>
      <c r="BT27" s="239">
        <f>IF(OR(SUMIF(BT$12:BT26,2,BT$12:BT26)=2,SUMIF(BT$12:BT26,1,BT$12:BT26)=1,SUM(BT$12:BT26)=1,SUM(BT$12:BT26)=2),0,IF($C27+$ED26&gt;($ED$11*BT$8),1,IF($C27+$D27+$E27+$F27+$ED26&gt;($ED$11*BT$8),2,IF($C27+$D27+$E27+$F27+$G27+$ED26&gt;($ED$11*BT$8),3,0))))</f>
        <v>0</v>
      </c>
      <c r="BU27" s="239">
        <f>IF(OR(SUMIF(BU$12:BU26,2,BU$12:BU26)=2,SUMIF(BU$12:BU26,1,BU$12:BU26)=1,SUM(BU$12:BU26)=1,SUM(BU$12:BU26)=2),0,IF($C27+$ED26&gt;($ED$11*BU$8),1,IF($C27+$D27+$E27+$F27+$ED26&gt;($ED$11*BU$8),2,IF($C27+$D27+$E27+$F27+$G27+$ED26&gt;($ED$11*BU$8),3,0))))</f>
        <v>0</v>
      </c>
      <c r="BV27" s="239">
        <f>IF(OR(SUMIF(BV$12:BV26,2,BV$12:BV26)=2,SUMIF(BV$12:BV26,1,BV$12:BV26)=1,SUM(BV$12:BV26)=1,SUM(BV$12:BV26)=2),0,IF($C27+$ED26&gt;($ED$11*BV$8),1,IF($C27+$D27+$E27+$F27+$ED26&gt;($ED$11*BV$8),2,IF($C27+$D27+$E27+$F27+$G27+$ED26&gt;($ED$11*BV$8),3,0))))</f>
        <v>0</v>
      </c>
      <c r="BW27" s="239">
        <f>IF(OR(SUMIF(BW$12:BW26,2,BW$12:BW26)=2,SUMIF(BW$12:BW26,1,BW$12:BW26)=1,SUM(BW$12:BW26)=1,SUM(BW$12:BW26)=2),0,IF($C27+$ED26&gt;($ED$11*BW$8),1,IF($C27+$D27+$E27+$F27+$ED26&gt;($ED$11*BW$8),2,IF($C27+$D27+$E27+$F27+$G27+$ED26&gt;($ED$11*BW$8),3,0))))</f>
        <v>0</v>
      </c>
      <c r="BX27" s="239">
        <f>IF(OR(SUMIF(BX$12:BX26,2,BX$12:BX26)=2,SUMIF(BX$12:BX26,1,BX$12:BX26)=1,SUM(BX$12:BX26)=1,SUM(BX$12:BX26)=2),0,IF($C27+$ED26&gt;($ED$11*BX$8),1,IF($C27+$D27+$E27+$F27+$ED26&gt;($ED$11*BX$8),2,IF($C27+$D27+$E27+$F27+$G27+$ED26&gt;($ED$11*BX$8),3,0))))</f>
        <v>0</v>
      </c>
      <c r="BY27" s="239">
        <f>IF(OR(SUMIF(BY$12:BY26,2,BY$12:BY26)=2,SUMIF(BY$12:BY26,1,BY$12:BY26)=1,SUM(BY$12:BY26)=1,SUM(BY$12:BY26)=2),0,IF($C27+$ED26&gt;($ED$11*BY$8),1,IF($C27+$D27+$E27+$F27+$ED26&gt;($ED$11*BY$8),2,IF($C27+$D27+$E27+$F27+$G27+$ED26&gt;($ED$11*BY$8),3,0))))</f>
        <v>0</v>
      </c>
      <c r="BZ27" s="239">
        <f>IF(OR(SUMIF(BZ$12:BZ26,2,BZ$12:BZ26)=2,SUMIF(BZ$12:BZ26,1,BZ$12:BZ26)=1,SUM(BZ$12:BZ26)=1,SUM(BZ$12:BZ26)=2),0,IF($C27+$ED26&gt;($ED$11*BZ$8),1,IF($C27+$D27+$E27+$F27+$ED26&gt;($ED$11*BZ$8),2,IF($C27+$D27+$E27+$F27+$G27+$ED26&gt;($ED$11*BZ$8),3,0))))</f>
        <v>0</v>
      </c>
      <c r="CA27" s="239">
        <f>IF(OR(SUMIF(CA$12:CA26,2,CA$12:CA26)=2,SUMIF(CA$12:CA26,1,CA$12:CA26)=1,SUM(CA$12:CA26)=1,SUM(CA$12:CA26)=2),0,IF($C27+$ED26&gt;($ED$11*CA$8),1,IF($C27+$D27+$E27+$F27+$ED26&gt;($ED$11*CA$8),2,IF($C27+$D27+$E27+$F27+$G27+$ED26&gt;($ED$11*CA$8),3,0))))</f>
        <v>0</v>
      </c>
      <c r="CB27" s="239">
        <f>IF(OR(SUMIF(CB$12:CB26,2,CB$12:CB26)=2,SUMIF(CB$12:CB26,1,CB$12:CB26)=1,SUM(CB$12:CB26)=1,SUM(CB$12:CB26)=2),0,IF($C27+$ED26&gt;($ED$11*CB$8),1,IF($C27+$D27+$E27+$F27+$ED26&gt;($ED$11*CB$8),2,IF($C27+$D27+$E27+$F27+$G27+$ED26&gt;($ED$11*CB$8),3,0))))</f>
        <v>0</v>
      </c>
      <c r="CC27" s="239">
        <f>IF(OR(SUMIF(CC$12:CC26,2,CC$12:CC26)=2,SUMIF(CC$12:CC26,1,CC$12:CC26)=1,SUM(CC$12:CC26)=1,SUM(CC$12:CC26)=2),0,IF($C27+$ED26&gt;($ED$11*CC$8),1,IF($C27+$D27+$E27+$F27+$ED26&gt;($ED$11*CC$8),2,IF($C27+$D27+$E27+$F27+$G27+$ED26&gt;($ED$11*CC$8),3,0))))</f>
        <v>0</v>
      </c>
      <c r="CD27" s="239">
        <f>IF(OR(SUMIF(CD$12:CD26,2,CD$12:CD26)=2,SUMIF(CD$12:CD26,1,CD$12:CD26)=1,SUM(CD$12:CD26)=1,SUM(CD$12:CD26)=2),0,IF($C27+$ED26&gt;($ED$11*CD$8),1,IF($C27+$D27+$E27+$F27+$ED26&gt;($ED$11*CD$8),2,IF($C27+$D27+$E27+$F27+$G27+$ED26&gt;($ED$11*CD$8),3,0))))</f>
        <v>0</v>
      </c>
      <c r="CE27" s="239">
        <f>IF(OR(SUMIF(CE$12:CE26,2,CE$12:CE26)=2,SUMIF(CE$12:CE26,1,CE$12:CE26)=1,SUM(CE$12:CE26)=1,SUM(CE$12:CE26)=2),0,IF($C27+$ED26&gt;($ED$11*CE$8),1,IF($C27+$D27+$E27+$F27+$ED26&gt;($ED$11*CE$8),2,IF($C27+$D27+$E27+$F27+$G27+$ED26&gt;($ED$11*CE$8),3,0))))</f>
        <v>0</v>
      </c>
      <c r="CF27" s="239">
        <f>IF(OR(SUMIF(CF$12:CF26,2,CF$12:CF26)=2,SUMIF(CF$12:CF26,1,CF$12:CF26)=1,SUM(CF$12:CF26)=1,SUM(CF$12:CF26)=2),0,IF($C27+$ED26&gt;($ED$11*CF$8),1,IF($C27+$D27+$E27+$F27+$ED26&gt;($ED$11*CF$8),2,IF($C27+$D27+$E27+$F27+$G27+$ED26&gt;($ED$11*CF$8),3,0))))</f>
        <v>0</v>
      </c>
      <c r="CG27" s="239">
        <f>IF(OR(SUMIF(CG$12:CG26,2,CG$12:CG26)=2,SUMIF(CG$12:CG26,1,CG$12:CG26)=1,SUM(CG$12:CG26)=1,SUM(CG$12:CG26)=2),0,IF($C27+$ED26&gt;($ED$11*CG$8),1,IF($C27+$D27+$E27+$F27+$ED26&gt;($ED$11*CG$8),2,IF($C27+$D27+$E27+$F27+$G27+$ED26&gt;($ED$11*CG$8),3,0))))</f>
        <v>0</v>
      </c>
      <c r="CH27" s="239">
        <f>IF(OR(SUMIF(CH$12:CH26,2,CH$12:CH26)=2,SUMIF(CH$12:CH26,1,CH$12:CH26)=1,SUM(CH$12:CH26)=1,SUM(CH$12:CH26)=2),0,IF($C27+$ED26&gt;($ED$11*CH$8),1,IF($C27+$D27+$E27+$F27+$ED26&gt;($ED$11*CH$8),2,IF($C27+$D27+$E27+$F27+$G27+$ED26&gt;($ED$11*CH$8),3,0))))</f>
        <v>0</v>
      </c>
      <c r="CI27" s="239">
        <f>IF(OR(SUMIF(CI$12:CI26,2,CI$12:CI26)=2,SUMIF(CI$12:CI26,1,CI$12:CI26)=1,SUM(CI$12:CI26)=1,SUM(CI$12:CI26)=2),0,IF($C27+$ED26&gt;($ED$11*CI$8),1,IF($C27+$D27+$E27+$F27+$ED26&gt;($ED$11*CI$8),2,IF($C27+$D27+$E27+$F27+$G27+$ED26&gt;($ED$11*CI$8),3,0))))</f>
        <v>0</v>
      </c>
      <c r="CJ27" s="239">
        <f>IF(OR(SUMIF(CJ$12:CJ26,2,CJ$12:CJ26)=2,SUMIF(CJ$12:CJ26,1,CJ$12:CJ26)=1,SUM(CJ$12:CJ26)=1,SUM(CJ$12:CJ26)=2),0,IF($C27+$ED26&gt;($ED$11*CJ$8),1,IF($C27+$D27+$E27+$F27+$ED26&gt;($ED$11*CJ$8),2,IF($C27+$D27+$E27+$F27+$G27+$ED26&gt;($ED$11*CJ$8),3,0))))</f>
        <v>0</v>
      </c>
      <c r="CK27" s="239">
        <f>IF(OR(SUMIF(CK$12:CK26,2,CK$12:CK26)=2,SUMIF(CK$12:CK26,1,CK$12:CK26)=1,SUM(CK$12:CK26)=1,SUM(CK$12:CK26)=2),0,IF($C27+$ED26&gt;($ED$11*CK$8),1,IF($C27+$D27+$E27+$F27+$ED26&gt;($ED$11*CK$8),2,IF($C27+$D27+$E27+$F27+$G27+$ED26&gt;($ED$11*CK$8),3,0))))</f>
        <v>0</v>
      </c>
      <c r="CL27" s="239">
        <f>IF(OR(SUMIF(CL$12:CL26,2,CL$12:CL26)=2,SUMIF(CL$12:CL26,1,CL$12:CL26)=1,SUM(CL$12:CL26)=1,SUM(CL$12:CL26)=2),0,IF($C27+$ED26&gt;($ED$11*CL$8),1,IF($C27+$D27+$E27+$F27+$ED26&gt;($ED$11*CL$8),2,IF($C27+$D27+$E27+$F27+$G27+$ED26&gt;($ED$11*CL$8),3,0))))</f>
        <v>0</v>
      </c>
      <c r="CM27" s="239">
        <f>IF(OR(SUMIF(CM$12:CM26,2,CM$12:CM26)=2,SUMIF(CM$12:CM26,1,CM$12:CM26)=1,SUM(CM$12:CM26)=1,SUM(CM$12:CM26)=2),0,IF($C27+$ED26&gt;($ED$11*CM$8),1,IF($C27+$D27+$E27+$F27+$ED26&gt;($ED$11*CM$8),2,IF($C27+$D27+$E27+$F27+$G27+$ED26&gt;($ED$11*CM$8),3,0))))</f>
        <v>0</v>
      </c>
      <c r="CN27" s="239">
        <f>IF(OR(SUMIF(CN$12:CN26,2,CN$12:CN26)=2,SUMIF(CN$12:CN26,1,CN$12:CN26)=1,SUM(CN$12:CN26)=1,SUM(CN$12:CN26)=2),0,IF($C27+$ED26&gt;($ED$11*CN$8),1,IF($C27+$D27+$E27+$F27+$ED26&gt;($ED$11*CN$8),2,IF($C27+$D27+$E27+$F27+$G27+$ED26&gt;($ED$11*CN$8),3,0))))</f>
        <v>0</v>
      </c>
      <c r="CO27" s="239">
        <f>IF(OR(SUMIF(CO$12:CO26,2,CO$12:CO26)=2,SUMIF(CO$12:CO26,1,CO$12:CO26)=1,SUM(CO$12:CO26)=1,SUM(CO$12:CO26)=2),0,IF($C27+$ED26&gt;($ED$11*CO$8),1,IF($C27+$D27+$E27+$F27+$ED26&gt;($ED$11*CO$8),2,IF($C27+$D27+$E27+$F27+$G27+$ED26&gt;($ED$11*CO$8),3,0))))</f>
        <v>0</v>
      </c>
      <c r="CP27" s="239">
        <f>IF(OR(SUMIF(CP$12:CP26,2,CP$12:CP26)=2,SUMIF(CP$12:CP26,1,CP$12:CP26)=1,SUM(CP$12:CP26)=1,SUM(CP$12:CP26)=2),0,IF($C27+$ED26&gt;($ED$11*CP$8),1,IF($C27+$D27+$E27+$F27+$ED26&gt;($ED$11*CP$8),2,IF($C27+$D27+$E27+$F27+$G27+$ED26&gt;($ED$11*CP$8),3,0))))</f>
        <v>0</v>
      </c>
      <c r="CQ27" s="239">
        <f>IF(OR(SUMIF(CQ$12:CQ26,2,CQ$12:CQ26)=2,SUMIF(CQ$12:CQ26,1,CQ$12:CQ26)=1,SUM(CQ$12:CQ26)=1,SUM(CQ$12:CQ26)=2),0,IF($C27+$ED26&gt;($ED$11*CQ$8),1,IF($C27+$D27+$E27+$F27+$ED26&gt;($ED$11*CQ$8),2,IF($C27+$D27+$E27+$F27+$G27+$ED26&gt;($ED$11*CQ$8),3,0))))</f>
        <v>0</v>
      </c>
      <c r="CR27" s="239">
        <f>IF(OR(SUMIF(CR$12:CR26,2,CR$12:CR26)=2,SUMIF(CR$12:CR26,1,CR$12:CR26)=1,SUM(CR$12:CR26)=1,SUM(CR$12:CR26)=2),0,IF($C27+$ED26&gt;($ED$11*CR$8),1,IF($C27+$D27+$E27+$F27+$ED26&gt;($ED$11*CR$8),2,IF($C27+$D27+$E27+$F27+$G27+$ED26&gt;($ED$11*CR$8),3,0))))</f>
        <v>0</v>
      </c>
      <c r="CS27" s="239">
        <f>IF(OR(SUMIF(CS$12:CS26,2,CS$12:CS26)=2,SUMIF(CS$12:CS26,1,CS$12:CS26)=1,SUM(CS$12:CS26)=1,SUM(CS$12:CS26)=2),0,IF($C27+$ED26&gt;($ED$11*CS$8),1,IF($C27+$D27+$E27+$F27+$ED26&gt;($ED$11*CS$8),2,IF($C27+$D27+$E27+$F27+$G27+$ED26&gt;($ED$11*CS$8),3,0))))</f>
        <v>0</v>
      </c>
      <c r="CT27" s="239">
        <f>IF(OR(SUMIF(CT$12:CT26,2,CT$12:CT26)=2,SUMIF(CT$12:CT26,1,CT$12:CT26)=1,SUM(CT$12:CT26)=1,SUM(CT$12:CT26)=2),0,IF($C27+$ED26&gt;($ED$11*CT$8),1,IF($C27+$D27+$E27+$F27+$ED26&gt;($ED$11*CT$8),2,IF($C27+$D27+$E27+$F27+$G27+$ED26&gt;($ED$11*CT$8),3,0))))</f>
        <v>0</v>
      </c>
      <c r="CU27" s="239">
        <f>IF(OR(SUMIF(CU$12:CU26,2,CU$12:CU26)=2,SUMIF(CU$12:CU26,1,CU$12:CU26)=1,SUM(CU$12:CU26)=1,SUM(CU$12:CU26)=2),0,IF($C27+$ED26&gt;($ED$11*CU$8),1,IF($C27+$D27+$E27+$F27+$ED26&gt;($ED$11*CU$8),2,IF($C27+$D27+$E27+$F27+$G27+$ED26&gt;($ED$11*CU$8),3,0))))</f>
        <v>0</v>
      </c>
      <c r="CV27" s="239">
        <f>IF(OR(SUMIF(CV$12:CV26,2,CV$12:CV26)=2,SUMIF(CV$12:CV26,1,CV$12:CV26)=1,SUM(CV$12:CV26)=1,SUM(CV$12:CV26)=2),0,IF($C27+$ED26&gt;($ED$11*CV$8),1,IF($C27+$D27+$E27+$F27+$ED26&gt;($ED$11*CV$8),2,IF($C27+$D27+$E27+$F27+$G27+$ED26&gt;($ED$11*CV$8),3,0))))</f>
        <v>0</v>
      </c>
      <c r="CW27" s="239">
        <f>IF(OR(SUMIF(CW$12:CW26,2,CW$12:CW26)=2,SUMIF(CW$12:CW26,1,CW$12:CW26)=1,SUM(CW$12:CW26)=1,SUM(CW$12:CW26)=2),0,IF($C27+$ED26&gt;($ED$11*CW$8),1,IF($C27+$D27+$E27+$F27+$ED26&gt;($ED$11*CW$8),2,IF($C27+$D27+$E27+$F27+$G27+$ED26&gt;($ED$11*CW$8),3,0))))</f>
        <v>0</v>
      </c>
      <c r="CX27" s="239">
        <f>IF(OR(SUMIF(CX$12:CX26,2,CX$12:CX26)=2,SUMIF(CX$12:CX26,1,CX$12:CX26)=1,SUM(CX$12:CX26)=1,SUM(CX$12:CX26)=2),0,IF($C27+$ED26&gt;($ED$11*CX$8),1,IF($C27+$D27+$E27+$F27+$ED26&gt;($ED$11*CX$8),2,IF($C27+$D27+$E27+$F27+$G27+$ED26&gt;($ED$11*CX$8),3,0))))</f>
        <v>0</v>
      </c>
      <c r="CY27" s="239">
        <f>IF(OR(SUMIF(CY$12:CY26,2,CY$12:CY26)=2,SUMIF(CY$12:CY26,1,CY$12:CY26)=1,SUM(CY$12:CY26)=1,SUM(CY$12:CY26)=2),0,IF($C27+$ED26&gt;($ED$11*CY$8),1,IF($C27+$D27+$E27+$F27+$ED26&gt;($ED$11*CY$8),2,IF($C27+$D27+$E27+$F27+$G27+$ED26&gt;($ED$11*CY$8),3,0))))</f>
        <v>0</v>
      </c>
      <c r="CZ27" s="239">
        <f>IF(OR(SUMIF(CZ$12:CZ26,2,CZ$12:CZ26)=2,SUMIF(CZ$12:CZ26,1,CZ$12:CZ26)=1,SUM(CZ$12:CZ26)=1,SUM(CZ$12:CZ26)=2),0,IF($C27+$ED26&gt;($ED$11*CZ$8),1,IF($C27+$D27+$E27+$F27+$ED26&gt;($ED$11*CZ$8),2,IF($C27+$D27+$E27+$F27+$G27+$ED26&gt;($ED$11*CZ$8),3,0))))</f>
        <v>0</v>
      </c>
      <c r="DA27" s="239">
        <f>IF(OR(SUMIF(DA$12:DA26,2,DA$12:DA26)=2,SUMIF(DA$12:DA26,1,DA$12:DA26)=1,SUM(DA$12:DA26)=1,SUM(DA$12:DA26)=2),0,IF($C27+$ED26&gt;($ED$11*DA$8),1,IF($C27+$D27+$E27+$F27+$ED26&gt;($ED$11*DA$8),2,IF($C27+$D27+$E27+$F27+$G27+$ED26&gt;($ED$11*DA$8),3,0))))</f>
        <v>0</v>
      </c>
      <c r="DB27" s="239">
        <f>IF(OR(SUMIF(DB$12:DB26,2,DB$12:DB26)=2,SUMIF(DB$12:DB26,1,DB$12:DB26)=1,SUM(DB$12:DB26)=1,SUM(DB$12:DB26)=2),0,IF($C27+$ED26&gt;($ED$11*DB$8),1,IF($C27+$D27+$E27+$F27+$ED26&gt;($ED$11*DB$8),2,IF($C27+$D27+$E27+$F27+$G27+$ED26&gt;($ED$11*DB$8),3,0))))</f>
        <v>0</v>
      </c>
      <c r="DC27" s="239">
        <f>IF(OR(SUMIF(DC$12:DC26,2,DC$12:DC26)=2,SUMIF(DC$12:DC26,1,DC$12:DC26)=1,SUM(DC$12:DC26)=1,SUM(DC$12:DC26)=2),0,IF($C27+$ED26&gt;($ED$11*DC$8),1,IF($C27+$D27+$E27+$F27+$ED26&gt;($ED$11*DC$8),2,IF($C27+$D27+$E27+$F27+$G27+$ED26&gt;($ED$11*DC$8),3,0))))</f>
        <v>0</v>
      </c>
      <c r="DD27" s="239">
        <f>IF(OR(SUMIF(DD$12:DD26,2,DD$12:DD26)=2,SUMIF(DD$12:DD26,1,DD$12:DD26)=1,SUM(DD$12:DD26)=1,SUM(DD$12:DD26)=2),0,IF($C27+$ED26&gt;($ED$11*DD$8),1,IF($C27+$D27+$E27+$F27+$ED26&gt;($ED$11*DD$8),2,IF($C27+$D27+$E27+$F27+$G27+$ED26&gt;($ED$11*DD$8),3,0))))</f>
        <v>0</v>
      </c>
      <c r="DE27" s="239">
        <f>IF(OR(SUMIF(DE$12:DE26,2,DE$12:DE26)=2,SUMIF(DE$12:DE26,1,DE$12:DE26)=1,SUM(DE$12:DE26)=1,SUM(DE$12:DE26)=2),0,IF($C27+$ED26&gt;($ED$11*DE$8),1,IF($C27+$D27+$E27+$F27+$ED26&gt;($ED$11*DE$8),2,IF($C27+$D27+$E27+$F27+$G27+$ED26&gt;($ED$11*DE$8),3,0))))</f>
        <v>0</v>
      </c>
      <c r="DF27" s="239">
        <f>IF(OR(SUMIF(DF$12:DF26,2,DF$12:DF26)=2,SUMIF(DF$12:DF26,1,DF$12:DF26)=1,SUM(DF$12:DF26)=1,SUM(DF$12:DF26)=2),0,IF($C27+$ED26&gt;($ED$11*DF$8),1,IF($C27+$D27+$E27+$F27+$ED26&gt;($ED$11*DF$8),2,IF($C27+$D27+$E27+$F27+$G27+$ED26&gt;($ED$11*DF$8),3,0))))</f>
        <v>0</v>
      </c>
      <c r="DG27" s="239">
        <f>IF(OR(SUMIF(DG$12:DG26,2,DG$12:DG26)=2,SUMIF(DG$12:DG26,1,DG$12:DG26)=1,SUM(DG$12:DG26)=1,SUM(DG$12:DG26)=2),0,IF($C27+$ED26&gt;($ED$11*DG$8),1,IF($C27+$D27+$E27+$F27+$ED26&gt;($ED$11*DG$8),2,IF($C27+$D27+$E27+$F27+$G27+$ED26&gt;($ED$11*DG$8),3,0))))</f>
        <v>0</v>
      </c>
      <c r="DH27" s="239">
        <f>IF(OR(SUMIF(DH$12:DH26,2,DH$12:DH26)=2,SUMIF(DH$12:DH26,1,DH$12:DH26)=1,SUM(DH$12:DH26)=1,SUM(DH$12:DH26)=2),0,IF($C27+$ED26&gt;($ED$11*DH$8),1,IF($C27+$D27+$E27+$F27+$ED26&gt;($ED$11*DH$8),2,IF($C27+$D27+$E27+$F27+$G27+$ED26&gt;($ED$11*DH$8),3,0))))</f>
        <v>0</v>
      </c>
      <c r="DI27" s="239">
        <f>IF(OR(SUMIF(DI$12:DI26,2,DI$12:DI26)=2,SUMIF(DI$12:DI26,1,DI$12:DI26)=1,SUM(DI$12:DI26)=1,SUM(DI$12:DI26)=2),0,IF($C27+$ED26&gt;($ED$11*DI$8),1,IF($C27+$D27+$E27+$F27+$ED26&gt;($ED$11*DI$8),2,IF($C27+$D27+$E27+$F27+$G27+$ED26&gt;($ED$11*DI$8),3,0))))</f>
        <v>0</v>
      </c>
      <c r="DJ27" s="239">
        <f>IF(OR(SUMIF(DJ$12:DJ26,2,DJ$12:DJ26)=2,SUMIF(DJ$12:DJ26,1,DJ$12:DJ26)=1,SUM(DJ$12:DJ26)=1,SUM(DJ$12:DJ26)=2),0,IF($C27+$ED26&gt;($ED$11*DJ$8),1,IF($C27+$D27+$E27+$F27+$ED26&gt;($ED$11*DJ$8),2,IF($C27+$D27+$E27+$F27+$G27+$ED26&gt;($ED$11*DJ$8),3,0))))</f>
        <v>0</v>
      </c>
      <c r="DK27" s="239">
        <f>IF(OR(SUMIF(DK$12:DK26,2,DK$12:DK26)=2,SUMIF(DK$12:DK26,1,DK$12:DK26)=1,SUM(DK$12:DK26)=1,SUM(DK$12:DK26)=2),0,IF($C27+$ED26&gt;($ED$11*DK$8),1,IF($C27+$D27+$E27+$F27+$ED26&gt;($ED$11*DK$8),2,IF($C27+$D27+$E27+$F27+$G27+$ED26&gt;($ED$11*DK$8),3,0))))</f>
        <v>0</v>
      </c>
      <c r="DL27" s="239">
        <f>IF(OR(SUMIF(DL$12:DL26,2,DL$12:DL26)=2,SUMIF(DL$12:DL26,1,DL$12:DL26)=1,SUM(DL$12:DL26)=1,SUM(DL$12:DL26)=2),0,IF($C27+$ED26&gt;($ED$11*DL$8),1,IF($C27+$D27+$E27+$F27+$ED26&gt;($ED$11*DL$8),2,IF($C27+$D27+$E27+$F27+$G27+$ED26&gt;($ED$11*DL$8),3,0))))</f>
        <v>0</v>
      </c>
      <c r="DM27" s="239">
        <f>IF(OR(SUMIF(DM$12:DM26,2,DM$12:DM26)=2,SUMIF(DM$12:DM26,1,DM$12:DM26)=1,SUM(DM$12:DM26)=1,SUM(DM$12:DM26)=2),0,IF($C27+$ED26&gt;($ED$11*DM$8),1,IF($C27+$D27+$E27+$F27+$ED26&gt;($ED$11*DM$8),2,IF($C27+$D27+$E27+$F27+$G27+$ED26&gt;($ED$11*DM$8),3,0))))</f>
        <v>0</v>
      </c>
      <c r="DN27" s="239">
        <f>IF(OR(SUMIF(DN$12:DN26,2,DN$12:DN26)=2,SUMIF(DN$12:DN26,1,DN$12:DN26)=1,SUM(DN$12:DN26)=1,SUM(DN$12:DN26)=2),0,IF($C27+$ED26&gt;($ED$11*DN$8),1,IF($C27+$D27+$E27+$F27+$ED26&gt;($ED$11*DN$8),2,IF($C27+$D27+$E27+$F27+$G27+$ED26&gt;($ED$11*DN$8),3,0))))</f>
        <v>0</v>
      </c>
      <c r="DO27" s="239">
        <f>IF(OR(SUMIF(DO$12:DO26,2,DO$12:DO26)=2,SUMIF(DO$12:DO26,1,DO$12:DO26)=1,SUM(DO$12:DO26)=1,SUM(DO$12:DO26)=2),0,IF($C27+$ED26&gt;($ED$11*DO$8),1,IF($C27+$D27+$E27+$F27+$ED26&gt;($ED$11*DO$8),2,IF($C27+$D27+$E27+$F27+$G27+$ED26&gt;($ED$11*DO$8),3,0))))</f>
        <v>0</v>
      </c>
      <c r="DP27" s="239">
        <f>IF(OR(SUMIF(DP$12:DP26,2,DP$12:DP26)=2,SUMIF(DP$12:DP26,1,DP$12:DP26)=1,SUM(DP$12:DP26)=1,SUM(DP$12:DP26)=2),0,IF($C27+$ED26&gt;($ED$11*DP$8),1,IF($C27+$D27+$E27+$F27+$ED26&gt;($ED$11*DP$8),2,IF($C27+$D27+$E27+$F27+$G27+$ED26&gt;($ED$11*DP$8),3,0))))</f>
        <v>0</v>
      </c>
      <c r="DQ27" s="239">
        <f>IF(OR(SUMIF(DQ$12:DQ26,2,DQ$12:DQ26)=2,SUMIF(DQ$12:DQ26,1,DQ$12:DQ26)=1,SUM(DQ$12:DQ26)=1,SUM(DQ$12:DQ26)=2),0,IF($C27+$ED26&gt;($ED$11*DQ$8),1,IF($C27+$D27+$E27+$F27+$ED26&gt;($ED$11*DQ$8),2,IF($C27+$D27+$E27+$F27+$G27+$ED26&gt;($ED$11*DQ$8),3,0))))</f>
        <v>0</v>
      </c>
      <c r="DR27" s="239">
        <f>IF(OR(SUMIF(DR$12:DR26,2,DR$12:DR26)=2,SUMIF(DR$12:DR26,1,DR$12:DR26)=1,SUM(DR$12:DR26)=1,SUM(DR$12:DR26)=2),0,IF($C27+$ED26&gt;($ED$11*DR$8),1,IF($C27+$D27+$E27+$F27+$ED26&gt;($ED$11*DR$8),2,IF($C27+$D27+$E27+$F27+$G27+$ED26&gt;($ED$11*DR$8),3,0))))</f>
        <v>0</v>
      </c>
      <c r="DS27" s="239">
        <f>IF(OR(SUMIF(DS$12:DS26,2,DS$12:DS26)=2,SUMIF(DS$12:DS26,1,DS$12:DS26)=1,SUM(DS$12:DS26)=1,SUM(DS$12:DS26)=2),0,IF($C27+$ED26&gt;($ED$11*DS$8),1,IF($C27+$D27+$E27+$F27+$ED26&gt;($ED$11*DS$8),2,IF($C27+$D27+$E27+$F27+$G27+$ED26&gt;($ED$11*DS$8),3,0))))</f>
        <v>0</v>
      </c>
      <c r="DT27" s="239">
        <f>IF(OR(SUMIF(DT$12:DT26,2,DT$12:DT26)=2,SUMIF(DT$12:DT26,1,DT$12:DT26)=1,SUM(DT$12:DT26)=1,SUM(DT$12:DT26)=2),0,IF($C27+$ED26&gt;($ED$11*DT$8),1,IF($C27+$D27+$E27+$F27+$ED26&gt;($ED$11*DT$8),2,IF($C27+$D27+$E27+$F27+$G27+$ED26&gt;($ED$11*DT$8),3,0))))</f>
        <v>0</v>
      </c>
      <c r="DU27" s="239">
        <f>IF(OR(SUMIF(DU$12:DU26,2,DU$12:DU26)=2,SUMIF(DU$12:DU26,1,DU$12:DU26)=1,SUM(DU$12:DU26)=1,SUM(DU$12:DU26)=2),0,IF($C27+$ED26&gt;($ED$11*DU$8),1,IF($C27+$D27+$E27+$F27+$ED26&gt;($ED$11*DU$8),2,IF($C27+$D27+$E27+$F27+$G27+$ED26&gt;($ED$11*DU$8),3,0))))</f>
        <v>0</v>
      </c>
      <c r="DV27" s="239">
        <f>IF(OR(SUMIF(DV$12:DV26,2,DV$12:DV26)=2,SUMIF(DV$12:DV26,1,DV$12:DV26)=1,SUM(DV$12:DV26)=1,SUM(DV$12:DV26)=2),0,IF($C27+$ED26&gt;($ED$11*DV$8),1,IF($C27+$D27+$E27+$F27+$ED26&gt;($ED$11*DV$8),2,IF($C27+$D27+$E27+$F27+$G27+$ED26&gt;($ED$11*DV$8),3,0))))</f>
        <v>0</v>
      </c>
      <c r="DW27" s="239">
        <f>IF(OR(SUMIF(DW$12:DW26,2,DW$12:DW26)=2,SUMIF(DW$12:DW26,1,DW$12:DW26)=1,SUM(DW$12:DW26)=1,SUM(DW$12:DW26)=2),0,IF($C27+$ED26&gt;($ED$11*DW$8),1,IF($C27+$D27+$E27+$F27+$ED26&gt;($ED$11*DW$8),2,IF($C27+$D27+$E27+$F27+$G27+$ED26&gt;($ED$11*DW$8),3,0))))</f>
        <v>0</v>
      </c>
      <c r="DX27" s="239">
        <f>IF(OR(SUMIF(DX$12:DX26,2,DX$12:DX26)=2,SUMIF(DX$12:DX26,1,DX$12:DX26)=1,SUM(DX$12:DX26)=1,SUM(DX$12:DX26)=2),0,IF($C27+$ED26&gt;($ED$11*DX$8),1,IF($C27+$D27+$E27+$F27+$ED26&gt;($ED$11*DX$8),2,IF($C27+$D27+$E27+$F27+$G27+$ED26&gt;($ED$11*DX$8),3,0))))</f>
        <v>0</v>
      </c>
      <c r="DY27" s="239">
        <f>IF(OR(SUMIF(DY$12:DY26,2,DY$12:DY26)=2,SUMIF(DY$12:DY26,1,DY$12:DY26)=1,SUM(DY$12:DY26)=1,SUM(DY$12:DY26)=2),0,IF($C27+$ED26&gt;($ED$11*DY$8),1,IF($C27+$D27+$E27+$F27+$ED26&gt;($ED$11*DY$8),2,IF($C27+$D27+$E27+$F27+$G27+$ED26&gt;($ED$11*DY$8),3,0))))</f>
        <v>0</v>
      </c>
      <c r="DZ27" s="239">
        <f>IF(OR(SUMIF(DZ$12:DZ26,2,DZ$12:DZ26)=2,SUMIF(DZ$12:DZ26,1,DZ$12:DZ26)=1,SUM(DZ$12:DZ26)=1,SUM(DZ$12:DZ26)=2),0,IF($C27+$ED26&gt;($ED$11*DZ$8),1,IF($C27+$D27+$E27+$F27+$ED26&gt;($ED$11*DZ$8),2,IF($C27+$D27+$E27+$F27+$G27+$ED26&gt;($ED$11*DZ$8),3,0))))</f>
        <v>0</v>
      </c>
      <c r="EA27" s="239">
        <f>IF(OR(SUMIF(EA$12:EA26,2,EA$12:EA26)=2,SUMIF(EA$12:EA26,1,EA$12:EA26)=1,SUM(EA$12:EA26)=1,SUM(EA$12:EA26)=2),0,IF($C27+$ED26&gt;($ED$11*EA$8),1,IF($C27+$D27+$E27+$F27+$ED26&gt;($ED$11*EA$8),2,IF($C27+$D27+$E27+$F27+$G27+$ED26&gt;($ED$11*EA$8),3,0))))</f>
        <v>0</v>
      </c>
      <c r="EB27" s="239">
        <f>IF(OR(SUMIF(EB$12:EB26,2,EB$12:EB26)=2,SUMIF(EB$12:EB26,1,EB$12:EB26)=1,SUM(EB$12:EB26)=1,SUM(EB$12:EB26)=2),0,IF($C27+$ED26&gt;($ED$11*EB$8),1,IF($C27+$D27+$E27+$F27+$ED26&gt;($ED$11*EB$8),2,IF($C27+$D27+$E27+$F27+$G27+$ED26&gt;($ED$11*EB$8),3,0))))</f>
        <v>0</v>
      </c>
      <c r="EC27" s="239">
        <f>IF(OR(SUMIF(EC$12:EC26,2,EC$12:EC26)=2,SUMIF(EC$12:EC26,1,EC$12:EC26)=1,SUM(EC$12:EC26)=1,SUM(EC$12:EC26)=2),0,IF($C27+$ED26&gt;($ED$11*EC$8),1,IF($C27+$D27+$E27+$F27+$ED26&gt;($ED$11*EC$8),2,IF($C27+$D27+$E27+$F27+$G27+$ED26&gt;($ED$11*EC$8),3,0))))</f>
        <v>0</v>
      </c>
      <c r="ED27" s="197">
        <f>SUM($C$12:$F27)</f>
        <v>0</v>
      </c>
    </row>
    <row r="28" spans="1:134" ht="14.1" customHeight="1">
      <c r="A28" s="236">
        <v>17</v>
      </c>
      <c r="B28" s="237"/>
      <c r="C28" s="237"/>
      <c r="D28" s="237"/>
      <c r="E28" s="237"/>
      <c r="F28" s="237"/>
      <c r="G28" s="237"/>
      <c r="H28" s="239">
        <f>IF(OR(SUMIF(H$12:H27,2,H$12:H27)=2,SUMIF(H$12:H27,1,H$12:H27)=1,SUM(H$12:H27)=1,SUM(H$12:H27)=2),0,IF($C28+$ED27&gt;($ED$11*H$8),1,IF($C28+$D28+$E28+$F28+$ED27&gt;($ED$11*H$8),2,IF($C28+$D28+$E28+$F28+$G28+$ED27&gt;($ED$11*H$8),3,0))))</f>
        <v>0</v>
      </c>
      <c r="I28" s="239">
        <f>IF(OR(SUMIF(I$12:I27,2,I$12:I27)=2,SUMIF(I$12:I27,1,I$12:I27)=1,SUM(I$12:I27)=1,SUM(I$12:I27)=2),0,IF($C28+$ED27&gt;($ED$11*I$8),1,IF($C28+$D28+$E28+$F28+$ED27&gt;($ED$11*I$8),2,IF($C28+$D28+$E28+$F28+$G28+$ED27&gt;($ED$11*I$8),3,0))))</f>
        <v>0</v>
      </c>
      <c r="J28" s="239">
        <f>IF(OR(SUMIF(J$12:J27,2,J$12:J27)=2,SUMIF(J$12:J27,1,J$12:J27)=1,SUM(J$12:J27)=1,SUM(J$12:J27)=2),0,IF($C28+$ED27&gt;($ED$11*J$8),1,IF($C28+$D28+$E28+$F28+$ED27&gt;($ED$11*J$8),2,IF($C28+$D28+$E28+$F28+$G28+$ED27&gt;($ED$11*J$8),3,0))))</f>
        <v>0</v>
      </c>
      <c r="K28" s="239">
        <f>IF(OR(SUMIF(K$12:K27,2,K$12:K27)=2,SUMIF(K$12:K27,1,K$12:K27)=1,SUM(K$12:K27)=1,SUM(K$12:K27)=2),0,IF($C28+$ED27&gt;($ED$11*K$8),1,IF($C28+$D28+$E28+$F28+$ED27&gt;($ED$11*K$8),2,IF($C28+$D28+$E28+$F28+$G28+$ED27&gt;($ED$11*K$8),3,0))))</f>
        <v>0</v>
      </c>
      <c r="L28" s="239">
        <f>IF(OR(SUMIF(L$12:L27,2,L$12:L27)=2,SUMIF(L$12:L27,1,L$12:L27)=1,SUM(L$12:L27)=1,SUM(L$12:L27)=2),0,IF($C28+$ED27&gt;($ED$11*L$8),1,IF($C28+$D28+$E28+$F28+$ED27&gt;($ED$11*L$8),2,IF($C28+$D28+$E28+$F28+$G28+$ED27&gt;($ED$11*L$8),3,0))))</f>
        <v>0</v>
      </c>
      <c r="M28" s="239">
        <f>IF(OR(SUMIF(M$12:M27,2,M$12:M27)=2,SUMIF(M$12:M27,1,M$12:M27)=1,SUM(M$12:M27)=1,SUM(M$12:M27)=2),0,IF($C28+$ED27&gt;($ED$11*M$8),1,IF($C28+$D28+$E28+$F28+$ED27&gt;($ED$11*M$8),2,IF($C28+$D28+$E28+$F28+$G28+$ED27&gt;($ED$11*M$8),3,0))))</f>
        <v>0</v>
      </c>
      <c r="N28" s="239">
        <f>IF(OR(SUMIF(N$12:N27,2,N$12:N27)=2,SUMIF(N$12:N27,1,N$12:N27)=1,SUM(N$12:N27)=1,SUM(N$12:N27)=2),0,IF($C28+$ED27&gt;($ED$11*N$8),1,IF($C28+$D28+$E28+$F28+$ED27&gt;($ED$11*N$8),2,IF($C28+$D28+$E28+$F28+$G28+$ED27&gt;($ED$11*N$8),3,0))))</f>
        <v>0</v>
      </c>
      <c r="O28" s="239">
        <f>IF(OR(SUMIF(O$12:O27,2,O$12:O27)=2,SUMIF(O$12:O27,1,O$12:O27)=1,SUM(O$12:O27)=1,SUM(O$12:O27)=2),0,IF($C28+$ED27&gt;($ED$11*O$8),1,IF($C28+$D28+$E28+$F28+$ED27&gt;($ED$11*O$8),2,IF($C28+$D28+$E28+$F28+$G28+$ED27&gt;($ED$11*O$8),3,0))))</f>
        <v>0</v>
      </c>
      <c r="P28" s="239">
        <f>IF(OR(SUMIF(P$12:P27,2,P$12:P27)=2,SUMIF(P$12:P27,1,P$12:P27)=1,SUM(P$12:P27)=1,SUM(P$12:P27)=2),0,IF($C28+$ED27&gt;($ED$11*P$8),1,IF($C28+$D28+$E28+$F28+$ED27&gt;($ED$11*P$8),2,IF($C28+$D28+$E28+$F28+$G28+$ED27&gt;($ED$11*P$8),3,0))))</f>
        <v>0</v>
      </c>
      <c r="Q28" s="239">
        <f>IF(OR(SUMIF(Q$12:Q27,2,Q$12:Q27)=2,SUMIF(Q$12:Q27,1,Q$12:Q27)=1,SUM(Q$12:Q27)=1,SUM(Q$12:Q27)=2),0,IF($C28+$ED27&gt;($ED$11*Q$8),1,IF($C28+$D28+$E28+$F28+$ED27&gt;($ED$11*Q$8),2,IF($C28+$D28+$E28+$F28+$G28+$ED27&gt;($ED$11*Q$8),3,0))))</f>
        <v>0</v>
      </c>
      <c r="R28" s="239">
        <f>IF(OR(SUMIF(R$12:R27,2,R$12:R27)=2,SUMIF(R$12:R27,1,R$12:R27)=1,SUM(R$12:R27)=1,SUM(R$12:R27)=2),0,IF($C28+$ED27&gt;($ED$11*R$8),1,IF($C28+$D28+$E28+$F28+$ED27&gt;($ED$11*R$8),2,IF($C28+$D28+$E28+$F28+$G28+$ED27&gt;($ED$11*R$8),3,0))))</f>
        <v>0</v>
      </c>
      <c r="S28" s="239">
        <f>IF(OR(SUMIF(S$12:S27,2,S$12:S27)=2,SUMIF(S$12:S27,1,S$12:S27)=1,SUM(S$12:S27)=1,SUM(S$12:S27)=2),0,IF($C28+$ED27&gt;($ED$11*S$8),1,IF($C28+$D28+$E28+$F28+$ED27&gt;($ED$11*S$8),2,IF($C28+$D28+$E28+$F28+$G28+$ED27&gt;($ED$11*S$8),3,0))))</f>
        <v>0</v>
      </c>
      <c r="T28" s="239">
        <f>IF(OR(SUMIF(T$12:T27,2,T$12:T27)=2,SUMIF(T$12:T27,1,T$12:T27)=1,SUM(T$12:T27)=1,SUM(T$12:T27)=2),0,IF($C28+$ED27&gt;($ED$11*T$8),1,IF($C28+$D28+$E28+$F28+$ED27&gt;($ED$11*T$8),2,IF($C28+$D28+$E28+$F28+$G28+$ED27&gt;($ED$11*T$8),3,0))))</f>
        <v>0</v>
      </c>
      <c r="U28" s="239">
        <f>IF(OR(SUMIF(U$12:U27,2,U$12:U27)=2,SUMIF(U$12:U27,1,U$12:U27)=1,SUM(U$12:U27)=1,SUM(U$12:U27)=2),0,IF($C28+$ED27&gt;($ED$11*U$8),1,IF($C28+$D28+$E28+$F28+$ED27&gt;($ED$11*U$8),2,IF($C28+$D28+$E28+$F28+$G28+$ED27&gt;($ED$11*U$8),3,0))))</f>
        <v>0</v>
      </c>
      <c r="V28" s="239">
        <f>IF(OR(SUMIF(V$12:V27,2,V$12:V27)=2,SUMIF(V$12:V27,1,V$12:V27)=1,SUM(V$12:V27)=1,SUM(V$12:V27)=2),0,IF($C28+$ED27&gt;($ED$11*V$8),1,IF($C28+$D28+$E28+$F28+$ED27&gt;($ED$11*V$8),2,IF($C28+$D28+$E28+$F28+$G28+$ED27&gt;($ED$11*V$8),3,0))))</f>
        <v>0</v>
      </c>
      <c r="W28" s="239">
        <f>IF(OR(SUMIF(W$12:W27,2,W$12:W27)=2,SUMIF(W$12:W27,1,W$12:W27)=1,SUM(W$12:W27)=1,SUM(W$12:W27)=2),0,IF($C28+$ED27&gt;($ED$11*W$8),1,IF($C28+$D28+$E28+$F28+$ED27&gt;($ED$11*W$8),2,IF($C28+$D28+$E28+$F28+$G28+$ED27&gt;($ED$11*W$8),3,0))))</f>
        <v>0</v>
      </c>
      <c r="X28" s="239">
        <f>IF(OR(SUMIF(X$12:X27,2,X$12:X27)=2,SUMIF(X$12:X27,1,X$12:X27)=1,SUM(X$12:X27)=1,SUM(X$12:X27)=2),0,IF($C28+$ED27&gt;($ED$11*X$8),1,IF($C28+$D28+$E28+$F28+$ED27&gt;($ED$11*X$8),2,IF($C28+$D28+$E28+$F28+$G28+$ED27&gt;($ED$11*X$8),3,0))))</f>
        <v>0</v>
      </c>
      <c r="Y28" s="239">
        <f>IF(OR(SUMIF(Y$12:Y27,2,Y$12:Y27)=2,SUMIF(Y$12:Y27,1,Y$12:Y27)=1,SUM(Y$12:Y27)=1,SUM(Y$12:Y27)=2),0,IF($C28+$ED27&gt;($ED$11*Y$8),1,IF($C28+$D28+$E28+$F28+$ED27&gt;($ED$11*Y$8),2,IF($C28+$D28+$E28+$F28+$G28+$ED27&gt;($ED$11*Y$8),3,0))))</f>
        <v>0</v>
      </c>
      <c r="Z28" s="239">
        <f>IF(OR(SUMIF(Z$12:Z27,2,Z$12:Z27)=2,SUMIF(Z$12:Z27,1,Z$12:Z27)=1,SUM(Z$12:Z27)=1,SUM(Z$12:Z27)=2),0,IF($C28+$ED27&gt;($ED$11*Z$8),1,IF($C28+$D28+$E28+$F28+$ED27&gt;($ED$11*Z$8),2,IF($C28+$D28+$E28+$F28+$G28+$ED27&gt;($ED$11*Z$8),3,0))))</f>
        <v>0</v>
      </c>
      <c r="AA28" s="239">
        <f>IF(OR(SUMIF(AA$12:AA27,2,AA$12:AA27)=2,SUMIF(AA$12:AA27,1,AA$12:AA27)=1,SUM(AA$12:AA27)=1,SUM(AA$12:AA27)=2),0,IF($C28+$ED27&gt;($ED$11*AA$8),1,IF($C28+$D28+$E28+$F28+$ED27&gt;($ED$11*AA$8),2,IF($C28+$D28+$E28+$F28+$G28+$ED27&gt;($ED$11*AA$8),3,0))))</f>
        <v>0</v>
      </c>
      <c r="AB28" s="239">
        <f>IF(OR(SUMIF(AB$12:AB27,2,AB$12:AB27)=2,SUMIF(AB$12:AB27,1,AB$12:AB27)=1,SUM(AB$12:AB27)=1,SUM(AB$12:AB27)=2),0,IF($C28+$ED27&gt;($ED$11*AB$8),1,IF($C28+$D28+$E28+$F28+$ED27&gt;($ED$11*AB$8),2,IF($C28+$D28+$E28+$F28+$G28+$ED27&gt;($ED$11*AB$8),3,0))))</f>
        <v>0</v>
      </c>
      <c r="AC28" s="239">
        <f>IF(OR(SUMIF(AC$12:AC27,2,AC$12:AC27)=2,SUMIF(AC$12:AC27,1,AC$12:AC27)=1,SUM(AC$12:AC27)=1,SUM(AC$12:AC27)=2),0,IF($C28+$ED27&gt;($ED$11*AC$8),1,IF($C28+$D28+$E28+$F28+$ED27&gt;($ED$11*AC$8),2,IF($C28+$D28+$E28+$F28+$G28+$ED27&gt;($ED$11*AC$8),3,0))))</f>
        <v>0</v>
      </c>
      <c r="AD28" s="239">
        <f>IF(OR(SUMIF(AD$12:AD27,2,AD$12:AD27)=2,SUMIF(AD$12:AD27,1,AD$12:AD27)=1,SUM(AD$12:AD27)=1,SUM(AD$12:AD27)=2),0,IF($C28+$ED27&gt;($ED$11*AD$8),1,IF($C28+$D28+$E28+$F28+$ED27&gt;($ED$11*AD$8),2,IF($C28+$D28+$E28+$F28+$G28+$ED27&gt;($ED$11*AD$8),3,0))))</f>
        <v>0</v>
      </c>
      <c r="AE28" s="239">
        <f>IF(OR(SUMIF(AE$12:AE27,2,AE$12:AE27)=2,SUMIF(AE$12:AE27,1,AE$12:AE27)=1,SUM(AE$12:AE27)=1,SUM(AE$12:AE27)=2),0,IF($C28+$ED27&gt;($ED$11*AE$8),1,IF($C28+$D28+$E28+$F28+$ED27&gt;($ED$11*AE$8),2,IF($C28+$D28+$E28+$F28+$G28+$ED27&gt;($ED$11*AE$8),3,0))))</f>
        <v>0</v>
      </c>
      <c r="AF28" s="239">
        <f>IF(OR(SUMIF(AF$12:AF27,2,AF$12:AF27)=2,SUMIF(AF$12:AF27,1,AF$12:AF27)=1,SUM(AF$12:AF27)=1,SUM(AF$12:AF27)=2),0,IF($C28+$ED27&gt;($ED$11*AF$8),1,IF($C28+$D28+$E28+$F28+$ED27&gt;($ED$11*AF$8),2,IF($C28+$D28+$E28+$F28+$G28+$ED27&gt;($ED$11*AF$8),3,0))))</f>
        <v>0</v>
      </c>
      <c r="AG28" s="239">
        <f>IF(OR(SUMIF(AG$12:AG27,2,AG$12:AG27)=2,SUMIF(AG$12:AG27,1,AG$12:AG27)=1,SUM(AG$12:AG27)=1,SUM(AG$12:AG27)=2),0,IF($C28+$ED27&gt;($ED$11*AG$8),1,IF($C28+$D28+$E28+$F28+$ED27&gt;($ED$11*AG$8),2,IF($C28+$D28+$E28+$F28+$G28+$ED27&gt;($ED$11*AG$8),3,0))))</f>
        <v>0</v>
      </c>
      <c r="AH28" s="239">
        <f>IF(OR(SUMIF(AH$12:AH27,2,AH$12:AH27)=2,SUMIF(AH$12:AH27,1,AH$12:AH27)=1,SUM(AH$12:AH27)=1,SUM(AH$12:AH27)=2),0,IF($C28+$ED27&gt;($ED$11*AH$8),1,IF($C28+$D28+$E28+$F28+$ED27&gt;($ED$11*AH$8),2,IF($C28+$D28+$E28+$F28+$G28+$ED27&gt;($ED$11*AH$8),3,0))))</f>
        <v>0</v>
      </c>
      <c r="AI28" s="239">
        <f>IF(OR(SUMIF(AI$12:AI27,2,AI$12:AI27)=2,SUMIF(AI$12:AI27,1,AI$12:AI27)=1,SUM(AI$12:AI27)=1,SUM(AI$12:AI27)=2),0,IF($C28+$ED27&gt;($ED$11*AI$8),1,IF($C28+$D28+$E28+$F28+$ED27&gt;($ED$11*AI$8),2,IF($C28+$D28+$E28+$F28+$G28+$ED27&gt;($ED$11*AI$8),3,0))))</f>
        <v>0</v>
      </c>
      <c r="AJ28" s="239">
        <f>IF(OR(SUMIF(AJ$12:AJ27,2,AJ$12:AJ27)=2,SUMIF(AJ$12:AJ27,1,AJ$12:AJ27)=1,SUM(AJ$12:AJ27)=1,SUM(AJ$12:AJ27)=2),0,IF($C28+$ED27&gt;($ED$11*AJ$8),1,IF($C28+$D28+$E28+$F28+$ED27&gt;($ED$11*AJ$8),2,IF($C28+$D28+$E28+$F28+$G28+$ED27&gt;($ED$11*AJ$8),3,0))))</f>
        <v>0</v>
      </c>
      <c r="AK28" s="239">
        <f>IF(OR(SUMIF(AK$12:AK27,2,AK$12:AK27)=2,SUMIF(AK$12:AK27,1,AK$12:AK27)=1,SUM(AK$12:AK27)=1,SUM(AK$12:AK27)=2),0,IF($C28+$ED27&gt;($ED$11*AK$8),1,IF($C28+$D28+$E28+$F28+$ED27&gt;($ED$11*AK$8),2,IF($C28+$D28+$E28+$F28+$G28+$ED27&gt;($ED$11*AK$8),3,0))))</f>
        <v>0</v>
      </c>
      <c r="AL28" s="239">
        <f>IF(OR(SUMIF(AL$12:AL27,2,AL$12:AL27)=2,SUMIF(AL$12:AL27,1,AL$12:AL27)=1,SUM(AL$12:AL27)=1,SUM(AL$12:AL27)=2),0,IF($C28+$ED27&gt;($ED$11*AL$8),1,IF($C28+$D28+$E28+$F28+$ED27&gt;($ED$11*AL$8),2,IF($C28+$D28+$E28+$F28+$G28+$ED27&gt;($ED$11*AL$8),3,0))))</f>
        <v>0</v>
      </c>
      <c r="AM28" s="239">
        <f>IF(OR(SUMIF(AM$12:AM27,2,AM$12:AM27)=2,SUMIF(AM$12:AM27,1,AM$12:AM27)=1,SUM(AM$12:AM27)=1,SUM(AM$12:AM27)=2),0,IF($C28+$ED27&gt;($ED$11*AM$8),1,IF($C28+$D28+$E28+$F28+$ED27&gt;($ED$11*AM$8),2,IF($C28+$D28+$E28+$F28+$G28+$ED27&gt;($ED$11*AM$8),3,0))))</f>
        <v>0</v>
      </c>
      <c r="AN28" s="239">
        <f>IF(OR(SUMIF(AN$12:AN27,2,AN$12:AN27)=2,SUMIF(AN$12:AN27,1,AN$12:AN27)=1,SUM(AN$12:AN27)=1,SUM(AN$12:AN27)=2),0,IF($C28+$ED27&gt;($ED$11*AN$8),1,IF($C28+$D28+$E28+$F28+$ED27&gt;($ED$11*AN$8),2,IF($C28+$D28+$E28+$F28+$G28+$ED27&gt;($ED$11*AN$8),3,0))))</f>
        <v>0</v>
      </c>
      <c r="AO28" s="239">
        <f>IF(OR(SUMIF(AO$12:AO27,2,AO$12:AO27)=2,SUMIF(AO$12:AO27,1,AO$12:AO27)=1,SUM(AO$12:AO27)=1,SUM(AO$12:AO27)=2),0,IF($C28+$ED27&gt;($ED$11*AO$8),1,IF($C28+$D28+$E28+$F28+$ED27&gt;($ED$11*AO$8),2,IF($C28+$D28+$E28+$F28+$G28+$ED27&gt;($ED$11*AO$8),3,0))))</f>
        <v>0</v>
      </c>
      <c r="AP28" s="239">
        <f>IF(OR(SUMIF(AP$12:AP27,2,AP$12:AP27)=2,SUMIF(AP$12:AP27,1,AP$12:AP27)=1,SUM(AP$12:AP27)=1,SUM(AP$12:AP27)=2),0,IF($C28+$ED27&gt;($ED$11*AP$8),1,IF($C28+$D28+$E28+$F28+$ED27&gt;($ED$11*AP$8),2,IF($C28+$D28+$E28+$F28+$G28+$ED27&gt;($ED$11*AP$8),3,0))))</f>
        <v>0</v>
      </c>
      <c r="AQ28" s="239">
        <f>IF(OR(SUMIF(AQ$12:AQ27,2,AQ$12:AQ27)=2,SUMIF(AQ$12:AQ27,1,AQ$12:AQ27)=1,SUM(AQ$12:AQ27)=1,SUM(AQ$12:AQ27)=2),0,IF($C28+$ED27&gt;($ED$11*AQ$8),1,IF($C28+$D28+$E28+$F28+$ED27&gt;($ED$11*AQ$8),2,IF($C28+$D28+$E28+$F28+$G28+$ED27&gt;($ED$11*AQ$8),3,0))))</f>
        <v>0</v>
      </c>
      <c r="AR28" s="239">
        <f>IF(OR(SUMIF(AR$12:AR27,2,AR$12:AR27)=2,SUMIF(AR$12:AR27,1,AR$12:AR27)=1,SUM(AR$12:AR27)=1,SUM(AR$12:AR27)=2),0,IF($C28+$ED27&gt;($ED$11*AR$8),1,IF($C28+$D28+$E28+$F28+$ED27&gt;($ED$11*AR$8),2,IF($C28+$D28+$E28+$F28+$G28+$ED27&gt;($ED$11*AR$8),3,0))))</f>
        <v>0</v>
      </c>
      <c r="AS28" s="239">
        <f>IF(OR(SUMIF(AS$12:AS27,2,AS$12:AS27)=2,SUMIF(AS$12:AS27,1,AS$12:AS27)=1,SUM(AS$12:AS27)=1,SUM(AS$12:AS27)=2),0,IF($C28+$ED27&gt;($ED$11*AS$8),1,IF($C28+$D28+$E28+$F28+$ED27&gt;($ED$11*AS$8),2,IF($C28+$D28+$E28+$F28+$G28+$ED27&gt;($ED$11*AS$8),3,0))))</f>
        <v>0</v>
      </c>
      <c r="AT28" s="239">
        <f>IF(OR(SUMIF(AT$12:AT27,2,AT$12:AT27)=2,SUMIF(AT$12:AT27,1,AT$12:AT27)=1,SUM(AT$12:AT27)=1,SUM(AT$12:AT27)=2),0,IF($C28+$ED27&gt;($ED$11*AT$8),1,IF($C28+$D28+$E28+$F28+$ED27&gt;($ED$11*AT$8),2,IF($C28+$D28+$E28+$F28+$G28+$ED27&gt;($ED$11*AT$8),3,0))))</f>
        <v>0</v>
      </c>
      <c r="AU28" s="239">
        <f>IF(OR(SUMIF(AU$12:AU27,2,AU$12:AU27)=2,SUMIF(AU$12:AU27,1,AU$12:AU27)=1,SUM(AU$12:AU27)=1,SUM(AU$12:AU27)=2),0,IF($C28+$ED27&gt;($ED$11*AU$8),1,IF($C28+$D28+$E28+$F28+$ED27&gt;($ED$11*AU$8),2,IF($C28+$D28+$E28+$F28+$G28+$ED27&gt;($ED$11*AU$8),3,0))))</f>
        <v>0</v>
      </c>
      <c r="AV28" s="239">
        <f>IF(OR(SUMIF(AV$12:AV27,2,AV$12:AV27)=2,SUMIF(AV$12:AV27,1,AV$12:AV27)=1,SUM(AV$12:AV27)=1,SUM(AV$12:AV27)=2),0,IF($C28+$ED27&gt;($ED$11*AV$8),1,IF($C28+$D28+$E28+$F28+$ED27&gt;($ED$11*AV$8),2,IF($C28+$D28+$E28+$F28+$G28+$ED27&gt;($ED$11*AV$8),3,0))))</f>
        <v>0</v>
      </c>
      <c r="AW28" s="239">
        <f>IF(OR(SUMIF(AW$12:AW27,2,AW$12:AW27)=2,SUMIF(AW$12:AW27,1,AW$12:AW27)=1,SUM(AW$12:AW27)=1,SUM(AW$12:AW27)=2),0,IF($C28+$ED27&gt;($ED$11*AW$8),1,IF($C28+$D28+$E28+$F28+$ED27&gt;($ED$11*AW$8),2,IF($C28+$D28+$E28+$F28+$G28+$ED27&gt;($ED$11*AW$8),3,0))))</f>
        <v>0</v>
      </c>
      <c r="AX28" s="239">
        <f>IF(OR(SUMIF(AX$12:AX27,2,AX$12:AX27)=2,SUMIF(AX$12:AX27,1,AX$12:AX27)=1,SUM(AX$12:AX27)=1,SUM(AX$12:AX27)=2),0,IF($C28+$ED27&gt;($ED$11*AX$8),1,IF($C28+$D28+$E28+$F28+$ED27&gt;($ED$11*AX$8),2,IF($C28+$D28+$E28+$F28+$G28+$ED27&gt;($ED$11*AX$8),3,0))))</f>
        <v>0</v>
      </c>
      <c r="AY28" s="239">
        <f>IF(OR(SUMIF(AY$12:AY27,2,AY$12:AY27)=2,SUMIF(AY$12:AY27,1,AY$12:AY27)=1,SUM(AY$12:AY27)=1,SUM(AY$12:AY27)=2),0,IF($C28+$ED27&gt;($ED$11*AY$8),1,IF($C28+$D28+$E28+$F28+$ED27&gt;($ED$11*AY$8),2,IF($C28+$D28+$E28+$F28+$G28+$ED27&gt;($ED$11*AY$8),3,0))))</f>
        <v>0</v>
      </c>
      <c r="AZ28" s="239">
        <f>IF(OR(SUMIF(AZ$12:AZ27,2,AZ$12:AZ27)=2,SUMIF(AZ$12:AZ27,1,AZ$12:AZ27)=1,SUM(AZ$12:AZ27)=1,SUM(AZ$12:AZ27)=2),0,IF($C28+$ED27&gt;($ED$11*AZ$8),1,IF($C28+$D28+$E28+$F28+$ED27&gt;($ED$11*AZ$8),2,IF($C28+$D28+$E28+$F28+$G28+$ED27&gt;($ED$11*AZ$8),3,0))))</f>
        <v>0</v>
      </c>
      <c r="BA28" s="239">
        <f>IF(OR(SUMIF(BA$12:BA27,2,BA$12:BA27)=2,SUMIF(BA$12:BA27,1,BA$12:BA27)=1,SUM(BA$12:BA27)=1,SUM(BA$12:BA27)=2),0,IF($C28+$ED27&gt;($ED$11*BA$8),1,IF($C28+$D28+$E28+$F28+$ED27&gt;($ED$11*BA$8),2,IF($C28+$D28+$E28+$F28+$G28+$ED27&gt;($ED$11*BA$8),3,0))))</f>
        <v>0</v>
      </c>
      <c r="BB28" s="239">
        <f>IF(OR(SUMIF(BB$12:BB27,2,BB$12:BB27)=2,SUMIF(BB$12:BB27,1,BB$12:BB27)=1,SUM(BB$12:BB27)=1,SUM(BB$12:BB27)=2),0,IF($C28+$ED27&gt;($ED$11*BB$8),1,IF($C28+$D28+$E28+$F28+$ED27&gt;($ED$11*BB$8),2,IF($C28+$D28+$E28+$F28+$G28+$ED27&gt;($ED$11*BB$8),3,0))))</f>
        <v>0</v>
      </c>
      <c r="BC28" s="239">
        <f>IF(OR(SUMIF(BC$12:BC27,2,BC$12:BC27)=2,SUMIF(BC$12:BC27,1,BC$12:BC27)=1,SUM(BC$12:BC27)=1,SUM(BC$12:BC27)=2),0,IF($C28+$ED27&gt;($ED$11*BC$8),1,IF($C28+$D28+$E28+$F28+$ED27&gt;($ED$11*BC$8),2,IF($C28+$D28+$E28+$F28+$G28+$ED27&gt;($ED$11*BC$8),3,0))))</f>
        <v>0</v>
      </c>
      <c r="BD28" s="239">
        <f>IF(OR(SUMIF(BD$12:BD27,2,BD$12:BD27)=2,SUMIF(BD$12:BD27,1,BD$12:BD27)=1,SUM(BD$12:BD27)=1,SUM(BD$12:BD27)=2),0,IF($C28+$ED27&gt;($ED$11*BD$8),1,IF($C28+$D28+$E28+$F28+$ED27&gt;($ED$11*BD$8),2,IF($C28+$D28+$E28+$F28+$G28+$ED27&gt;($ED$11*BD$8),3,0))))</f>
        <v>0</v>
      </c>
      <c r="BE28" s="239">
        <f>IF(OR(SUMIF(BE$12:BE27,2,BE$12:BE27)=2,SUMIF(BE$12:BE27,1,BE$12:BE27)=1,SUM(BE$12:BE27)=1,SUM(BE$12:BE27)=2),0,IF($C28+$ED27&gt;($ED$11*BE$8),1,IF($C28+$D28+$E28+$F28+$ED27&gt;($ED$11*BE$8),2,IF($C28+$D28+$E28+$F28+$G28+$ED27&gt;($ED$11*BE$8),3,0))))</f>
        <v>0</v>
      </c>
      <c r="BF28" s="239">
        <f>IF(OR(SUMIF(BF$12:BF27,2,BF$12:BF27)=2,SUMIF(BF$12:BF27,1,BF$12:BF27)=1,SUM(BF$12:BF27)=1,SUM(BF$12:BF27)=2),0,IF($C28+$ED27&gt;($ED$11*BF$8),1,IF($C28+$D28+$E28+$F28+$ED27&gt;($ED$11*BF$8),2,IF($C28+$D28+$E28+$F28+$G28+$ED27&gt;($ED$11*BF$8),3,0))))</f>
        <v>0</v>
      </c>
      <c r="BG28" s="239">
        <f>IF(OR(SUMIF(BG$12:BG27,2,BG$12:BG27)=2,SUMIF(BG$12:BG27,1,BG$12:BG27)=1,SUM(BG$12:BG27)=1,SUM(BG$12:BG27)=2),0,IF($C28+$ED27&gt;($ED$11*BG$8),1,IF($C28+$D28+$E28+$F28+$ED27&gt;($ED$11*BG$8),2,IF($C28+$D28+$E28+$F28+$G28+$ED27&gt;($ED$11*BG$8),3,0))))</f>
        <v>0</v>
      </c>
      <c r="BH28" s="239">
        <f>IF(OR(SUMIF(BH$12:BH27,2,BH$12:BH27)=2,SUMIF(BH$12:BH27,1,BH$12:BH27)=1,SUM(BH$12:BH27)=1,SUM(BH$12:BH27)=2),0,IF($C28+$ED27&gt;($ED$11*BH$8),1,IF($C28+$D28+$E28+$F28+$ED27&gt;($ED$11*BH$8),2,IF($C28+$D28+$E28+$F28+$G28+$ED27&gt;($ED$11*BH$8),3,0))))</f>
        <v>0</v>
      </c>
      <c r="BI28" s="239">
        <f>IF(OR(SUMIF(BI$12:BI27,2,BI$12:BI27)=2,SUMIF(BI$12:BI27,1,BI$12:BI27)=1,SUM(BI$12:BI27)=1,SUM(BI$12:BI27)=2),0,IF($C28+$ED27&gt;($ED$11*BI$8),1,IF($C28+$D28+$E28+$F28+$ED27&gt;($ED$11*BI$8),2,IF($C28+$D28+$E28+$F28+$G28+$ED27&gt;($ED$11*BI$8),3,0))))</f>
        <v>0</v>
      </c>
      <c r="BJ28" s="239">
        <f>IF(OR(SUMIF(BJ$12:BJ27,2,BJ$12:BJ27)=2,SUMIF(BJ$12:BJ27,1,BJ$12:BJ27)=1,SUM(BJ$12:BJ27)=1,SUM(BJ$12:BJ27)=2),0,IF($C28+$ED27&gt;($ED$11*BJ$8),1,IF($C28+$D28+$E28+$F28+$ED27&gt;($ED$11*BJ$8),2,IF($C28+$D28+$E28+$F28+$G28+$ED27&gt;($ED$11*BJ$8),3,0))))</f>
        <v>0</v>
      </c>
      <c r="BK28" s="239">
        <f>IF(OR(SUMIF(BK$12:BK27,2,BK$12:BK27)=2,SUMIF(BK$12:BK27,1,BK$12:BK27)=1,SUM(BK$12:BK27)=1,SUM(BK$12:BK27)=2),0,IF($C28+$ED27&gt;($ED$11*BK$8),1,IF($C28+$D28+$E28+$F28+$ED27&gt;($ED$11*BK$8),2,IF($C28+$D28+$E28+$F28+$G28+$ED27&gt;($ED$11*BK$8),3,0))))</f>
        <v>0</v>
      </c>
      <c r="BL28" s="239">
        <f>IF(OR(SUMIF(BL$12:BL27,2,BL$12:BL27)=2,SUMIF(BL$12:BL27,1,BL$12:BL27)=1,SUM(BL$12:BL27)=1,SUM(BL$12:BL27)=2),0,IF($C28+$ED27&gt;($ED$11*BL$8),1,IF($C28+$D28+$E28+$F28+$ED27&gt;($ED$11*BL$8),2,IF($C28+$D28+$E28+$F28+$G28+$ED27&gt;($ED$11*BL$8),3,0))))</f>
        <v>0</v>
      </c>
      <c r="BM28" s="239">
        <f>IF(OR(SUMIF(BM$12:BM27,2,BM$12:BM27)=2,SUMIF(BM$12:BM27,1,BM$12:BM27)=1,SUM(BM$12:BM27)=1,SUM(BM$12:BM27)=2),0,IF($C28+$ED27&gt;($ED$11*BM$8),1,IF($C28+$D28+$E28+$F28+$ED27&gt;($ED$11*BM$8),2,IF($C28+$D28+$E28+$F28+$G28+$ED27&gt;($ED$11*BM$8),3,0))))</f>
        <v>0</v>
      </c>
      <c r="BN28" s="239">
        <f>IF(OR(SUMIF(BN$12:BN27,2,BN$12:BN27)=2,SUMIF(BN$12:BN27,1,BN$12:BN27)=1,SUM(BN$12:BN27)=1,SUM(BN$12:BN27)=2),0,IF($C28+$ED27&gt;($ED$11*BN$8),1,IF($C28+$D28+$E28+$F28+$ED27&gt;($ED$11*BN$8),2,IF($C28+$D28+$E28+$F28+$G28+$ED27&gt;($ED$11*BN$8),3,0))))</f>
        <v>0</v>
      </c>
      <c r="BO28" s="239">
        <f>IF(OR(SUMIF(BO$12:BO27,2,BO$12:BO27)=2,SUMIF(BO$12:BO27,1,BO$12:BO27)=1,SUM(BO$12:BO27)=1,SUM(BO$12:BO27)=2),0,IF($C28+$ED27&gt;($ED$11*BO$8),1,IF($C28+$D28+$E28+$F28+$ED27&gt;($ED$11*BO$8),2,IF($C28+$D28+$E28+$F28+$G28+$ED27&gt;($ED$11*BO$8),3,0))))</f>
        <v>0</v>
      </c>
      <c r="BP28" s="239">
        <f>IF(OR(SUMIF(BP$12:BP27,2,BP$12:BP27)=2,SUMIF(BP$12:BP27,1,BP$12:BP27)=1,SUM(BP$12:BP27)=1,SUM(BP$12:BP27)=2),0,IF($C28+$ED27&gt;($ED$11*BP$8),1,IF($C28+$D28+$E28+$F28+$ED27&gt;($ED$11*BP$8),2,IF($C28+$D28+$E28+$F28+$G28+$ED27&gt;($ED$11*BP$8),3,0))))</f>
        <v>0</v>
      </c>
      <c r="BQ28" s="239">
        <f>IF(OR(SUMIF(BQ$12:BQ27,2,BQ$12:BQ27)=2,SUMIF(BQ$12:BQ27,1,BQ$12:BQ27)=1,SUM(BQ$12:BQ27)=1,SUM(BQ$12:BQ27)=2),0,IF($C28+$ED27&gt;($ED$11*BQ$8),1,IF($C28+$D28+$E28+$F28+$ED27&gt;($ED$11*BQ$8),2,IF($C28+$D28+$E28+$F28+$G28+$ED27&gt;($ED$11*BQ$8),3,0))))</f>
        <v>0</v>
      </c>
      <c r="BR28" s="239">
        <f>IF(OR(SUMIF(BR$12:BR27,2,BR$12:BR27)=2,SUMIF(BR$12:BR27,1,BR$12:BR27)=1,SUM(BR$12:BR27)=1,SUM(BR$12:BR27)=2),0,IF($C28+$ED27&gt;($ED$11*BR$8),1,IF($C28+$D28+$E28+$F28+$ED27&gt;($ED$11*BR$8),2,IF($C28+$D28+$E28+$F28+$G28+$ED27&gt;($ED$11*BR$8),3,0))))</f>
        <v>0</v>
      </c>
      <c r="BS28" s="239">
        <f>IF(OR(SUMIF(BS$12:BS27,2,BS$12:BS27)=2,SUMIF(BS$12:BS27,1,BS$12:BS27)=1,SUM(BS$12:BS27)=1,SUM(BS$12:BS27)=2),0,IF($C28+$ED27&gt;($ED$11*BS$8),1,IF($C28+$D28+$E28+$F28+$ED27&gt;($ED$11*BS$8),2,IF($C28+$D28+$E28+$F28+$G28+$ED27&gt;($ED$11*BS$8),3,0))))</f>
        <v>0</v>
      </c>
      <c r="BT28" s="239">
        <f>IF(OR(SUMIF(BT$12:BT27,2,BT$12:BT27)=2,SUMIF(BT$12:BT27,1,BT$12:BT27)=1,SUM(BT$12:BT27)=1,SUM(BT$12:BT27)=2),0,IF($C28+$ED27&gt;($ED$11*BT$8),1,IF($C28+$D28+$E28+$F28+$ED27&gt;($ED$11*BT$8),2,IF($C28+$D28+$E28+$F28+$G28+$ED27&gt;($ED$11*BT$8),3,0))))</f>
        <v>0</v>
      </c>
      <c r="BU28" s="239">
        <f>IF(OR(SUMIF(BU$12:BU27,2,BU$12:BU27)=2,SUMIF(BU$12:BU27,1,BU$12:BU27)=1,SUM(BU$12:BU27)=1,SUM(BU$12:BU27)=2),0,IF($C28+$ED27&gt;($ED$11*BU$8),1,IF($C28+$D28+$E28+$F28+$ED27&gt;($ED$11*BU$8),2,IF($C28+$D28+$E28+$F28+$G28+$ED27&gt;($ED$11*BU$8),3,0))))</f>
        <v>0</v>
      </c>
      <c r="BV28" s="239">
        <f>IF(OR(SUMIF(BV$12:BV27,2,BV$12:BV27)=2,SUMIF(BV$12:BV27,1,BV$12:BV27)=1,SUM(BV$12:BV27)=1,SUM(BV$12:BV27)=2),0,IF($C28+$ED27&gt;($ED$11*BV$8),1,IF($C28+$D28+$E28+$F28+$ED27&gt;($ED$11*BV$8),2,IF($C28+$D28+$E28+$F28+$G28+$ED27&gt;($ED$11*BV$8),3,0))))</f>
        <v>0</v>
      </c>
      <c r="BW28" s="239">
        <f>IF(OR(SUMIF(BW$12:BW27,2,BW$12:BW27)=2,SUMIF(BW$12:BW27,1,BW$12:BW27)=1,SUM(BW$12:BW27)=1,SUM(BW$12:BW27)=2),0,IF($C28+$ED27&gt;($ED$11*BW$8),1,IF($C28+$D28+$E28+$F28+$ED27&gt;($ED$11*BW$8),2,IF($C28+$D28+$E28+$F28+$G28+$ED27&gt;($ED$11*BW$8),3,0))))</f>
        <v>0</v>
      </c>
      <c r="BX28" s="239">
        <f>IF(OR(SUMIF(BX$12:BX27,2,BX$12:BX27)=2,SUMIF(BX$12:BX27,1,BX$12:BX27)=1,SUM(BX$12:BX27)=1,SUM(BX$12:BX27)=2),0,IF($C28+$ED27&gt;($ED$11*BX$8),1,IF($C28+$D28+$E28+$F28+$ED27&gt;($ED$11*BX$8),2,IF($C28+$D28+$E28+$F28+$G28+$ED27&gt;($ED$11*BX$8),3,0))))</f>
        <v>0</v>
      </c>
      <c r="BY28" s="239">
        <f>IF(OR(SUMIF(BY$12:BY27,2,BY$12:BY27)=2,SUMIF(BY$12:BY27,1,BY$12:BY27)=1,SUM(BY$12:BY27)=1,SUM(BY$12:BY27)=2),0,IF($C28+$ED27&gt;($ED$11*BY$8),1,IF($C28+$D28+$E28+$F28+$ED27&gt;($ED$11*BY$8),2,IF($C28+$D28+$E28+$F28+$G28+$ED27&gt;($ED$11*BY$8),3,0))))</f>
        <v>0</v>
      </c>
      <c r="BZ28" s="239">
        <f>IF(OR(SUMIF(BZ$12:BZ27,2,BZ$12:BZ27)=2,SUMIF(BZ$12:BZ27,1,BZ$12:BZ27)=1,SUM(BZ$12:BZ27)=1,SUM(BZ$12:BZ27)=2),0,IF($C28+$ED27&gt;($ED$11*BZ$8),1,IF($C28+$D28+$E28+$F28+$ED27&gt;($ED$11*BZ$8),2,IF($C28+$D28+$E28+$F28+$G28+$ED27&gt;($ED$11*BZ$8),3,0))))</f>
        <v>0</v>
      </c>
      <c r="CA28" s="239">
        <f>IF(OR(SUMIF(CA$12:CA27,2,CA$12:CA27)=2,SUMIF(CA$12:CA27,1,CA$12:CA27)=1,SUM(CA$12:CA27)=1,SUM(CA$12:CA27)=2),0,IF($C28+$ED27&gt;($ED$11*CA$8),1,IF($C28+$D28+$E28+$F28+$ED27&gt;($ED$11*CA$8),2,IF($C28+$D28+$E28+$F28+$G28+$ED27&gt;($ED$11*CA$8),3,0))))</f>
        <v>0</v>
      </c>
      <c r="CB28" s="239">
        <f>IF(OR(SUMIF(CB$12:CB27,2,CB$12:CB27)=2,SUMIF(CB$12:CB27,1,CB$12:CB27)=1,SUM(CB$12:CB27)=1,SUM(CB$12:CB27)=2),0,IF($C28+$ED27&gt;($ED$11*CB$8),1,IF($C28+$D28+$E28+$F28+$ED27&gt;($ED$11*CB$8),2,IF($C28+$D28+$E28+$F28+$G28+$ED27&gt;($ED$11*CB$8),3,0))))</f>
        <v>0</v>
      </c>
      <c r="CC28" s="239">
        <f>IF(OR(SUMIF(CC$12:CC27,2,CC$12:CC27)=2,SUMIF(CC$12:CC27,1,CC$12:CC27)=1,SUM(CC$12:CC27)=1,SUM(CC$12:CC27)=2),0,IF($C28+$ED27&gt;($ED$11*CC$8),1,IF($C28+$D28+$E28+$F28+$ED27&gt;($ED$11*CC$8),2,IF($C28+$D28+$E28+$F28+$G28+$ED27&gt;($ED$11*CC$8),3,0))))</f>
        <v>0</v>
      </c>
      <c r="CD28" s="239">
        <f>IF(OR(SUMIF(CD$12:CD27,2,CD$12:CD27)=2,SUMIF(CD$12:CD27,1,CD$12:CD27)=1,SUM(CD$12:CD27)=1,SUM(CD$12:CD27)=2),0,IF($C28+$ED27&gt;($ED$11*CD$8),1,IF($C28+$D28+$E28+$F28+$ED27&gt;($ED$11*CD$8),2,IF($C28+$D28+$E28+$F28+$G28+$ED27&gt;($ED$11*CD$8),3,0))))</f>
        <v>0</v>
      </c>
      <c r="CE28" s="239">
        <f>IF(OR(SUMIF(CE$12:CE27,2,CE$12:CE27)=2,SUMIF(CE$12:CE27,1,CE$12:CE27)=1,SUM(CE$12:CE27)=1,SUM(CE$12:CE27)=2),0,IF($C28+$ED27&gt;($ED$11*CE$8),1,IF($C28+$D28+$E28+$F28+$ED27&gt;($ED$11*CE$8),2,IF($C28+$D28+$E28+$F28+$G28+$ED27&gt;($ED$11*CE$8),3,0))))</f>
        <v>0</v>
      </c>
      <c r="CF28" s="239">
        <f>IF(OR(SUMIF(CF$12:CF27,2,CF$12:CF27)=2,SUMIF(CF$12:CF27,1,CF$12:CF27)=1,SUM(CF$12:CF27)=1,SUM(CF$12:CF27)=2),0,IF($C28+$ED27&gt;($ED$11*CF$8),1,IF($C28+$D28+$E28+$F28+$ED27&gt;($ED$11*CF$8),2,IF($C28+$D28+$E28+$F28+$G28+$ED27&gt;($ED$11*CF$8),3,0))))</f>
        <v>0</v>
      </c>
      <c r="CG28" s="239">
        <f>IF(OR(SUMIF(CG$12:CG27,2,CG$12:CG27)=2,SUMIF(CG$12:CG27,1,CG$12:CG27)=1,SUM(CG$12:CG27)=1,SUM(CG$12:CG27)=2),0,IF($C28+$ED27&gt;($ED$11*CG$8),1,IF($C28+$D28+$E28+$F28+$ED27&gt;($ED$11*CG$8),2,IF($C28+$D28+$E28+$F28+$G28+$ED27&gt;($ED$11*CG$8),3,0))))</f>
        <v>0</v>
      </c>
      <c r="CH28" s="239">
        <f>IF(OR(SUMIF(CH$12:CH27,2,CH$12:CH27)=2,SUMIF(CH$12:CH27,1,CH$12:CH27)=1,SUM(CH$12:CH27)=1,SUM(CH$12:CH27)=2),0,IF($C28+$ED27&gt;($ED$11*CH$8),1,IF($C28+$D28+$E28+$F28+$ED27&gt;($ED$11*CH$8),2,IF($C28+$D28+$E28+$F28+$G28+$ED27&gt;($ED$11*CH$8),3,0))))</f>
        <v>0</v>
      </c>
      <c r="CI28" s="239">
        <f>IF(OR(SUMIF(CI$12:CI27,2,CI$12:CI27)=2,SUMIF(CI$12:CI27,1,CI$12:CI27)=1,SUM(CI$12:CI27)=1,SUM(CI$12:CI27)=2),0,IF($C28+$ED27&gt;($ED$11*CI$8),1,IF($C28+$D28+$E28+$F28+$ED27&gt;($ED$11*CI$8),2,IF($C28+$D28+$E28+$F28+$G28+$ED27&gt;($ED$11*CI$8),3,0))))</f>
        <v>0</v>
      </c>
      <c r="CJ28" s="239">
        <f>IF(OR(SUMIF(CJ$12:CJ27,2,CJ$12:CJ27)=2,SUMIF(CJ$12:CJ27,1,CJ$12:CJ27)=1,SUM(CJ$12:CJ27)=1,SUM(CJ$12:CJ27)=2),0,IF($C28+$ED27&gt;($ED$11*CJ$8),1,IF($C28+$D28+$E28+$F28+$ED27&gt;($ED$11*CJ$8),2,IF($C28+$D28+$E28+$F28+$G28+$ED27&gt;($ED$11*CJ$8),3,0))))</f>
        <v>0</v>
      </c>
      <c r="CK28" s="239">
        <f>IF(OR(SUMIF(CK$12:CK27,2,CK$12:CK27)=2,SUMIF(CK$12:CK27,1,CK$12:CK27)=1,SUM(CK$12:CK27)=1,SUM(CK$12:CK27)=2),0,IF($C28+$ED27&gt;($ED$11*CK$8),1,IF($C28+$D28+$E28+$F28+$ED27&gt;($ED$11*CK$8),2,IF($C28+$D28+$E28+$F28+$G28+$ED27&gt;($ED$11*CK$8),3,0))))</f>
        <v>0</v>
      </c>
      <c r="CL28" s="239">
        <f>IF(OR(SUMIF(CL$12:CL27,2,CL$12:CL27)=2,SUMIF(CL$12:CL27,1,CL$12:CL27)=1,SUM(CL$12:CL27)=1,SUM(CL$12:CL27)=2),0,IF($C28+$ED27&gt;($ED$11*CL$8),1,IF($C28+$D28+$E28+$F28+$ED27&gt;($ED$11*CL$8),2,IF($C28+$D28+$E28+$F28+$G28+$ED27&gt;($ED$11*CL$8),3,0))))</f>
        <v>0</v>
      </c>
      <c r="CM28" s="239">
        <f>IF(OR(SUMIF(CM$12:CM27,2,CM$12:CM27)=2,SUMIF(CM$12:CM27,1,CM$12:CM27)=1,SUM(CM$12:CM27)=1,SUM(CM$12:CM27)=2),0,IF($C28+$ED27&gt;($ED$11*CM$8),1,IF($C28+$D28+$E28+$F28+$ED27&gt;($ED$11*CM$8),2,IF($C28+$D28+$E28+$F28+$G28+$ED27&gt;($ED$11*CM$8),3,0))))</f>
        <v>0</v>
      </c>
      <c r="CN28" s="239">
        <f>IF(OR(SUMIF(CN$12:CN27,2,CN$12:CN27)=2,SUMIF(CN$12:CN27,1,CN$12:CN27)=1,SUM(CN$12:CN27)=1,SUM(CN$12:CN27)=2),0,IF($C28+$ED27&gt;($ED$11*CN$8),1,IF($C28+$D28+$E28+$F28+$ED27&gt;($ED$11*CN$8),2,IF($C28+$D28+$E28+$F28+$G28+$ED27&gt;($ED$11*CN$8),3,0))))</f>
        <v>0</v>
      </c>
      <c r="CO28" s="239">
        <f>IF(OR(SUMIF(CO$12:CO27,2,CO$12:CO27)=2,SUMIF(CO$12:CO27,1,CO$12:CO27)=1,SUM(CO$12:CO27)=1,SUM(CO$12:CO27)=2),0,IF($C28+$ED27&gt;($ED$11*CO$8),1,IF($C28+$D28+$E28+$F28+$ED27&gt;($ED$11*CO$8),2,IF($C28+$D28+$E28+$F28+$G28+$ED27&gt;($ED$11*CO$8),3,0))))</f>
        <v>0</v>
      </c>
      <c r="CP28" s="239">
        <f>IF(OR(SUMIF(CP$12:CP27,2,CP$12:CP27)=2,SUMIF(CP$12:CP27,1,CP$12:CP27)=1,SUM(CP$12:CP27)=1,SUM(CP$12:CP27)=2),0,IF($C28+$ED27&gt;($ED$11*CP$8),1,IF($C28+$D28+$E28+$F28+$ED27&gt;($ED$11*CP$8),2,IF($C28+$D28+$E28+$F28+$G28+$ED27&gt;($ED$11*CP$8),3,0))))</f>
        <v>0</v>
      </c>
      <c r="CQ28" s="239">
        <f>IF(OR(SUMIF(CQ$12:CQ27,2,CQ$12:CQ27)=2,SUMIF(CQ$12:CQ27,1,CQ$12:CQ27)=1,SUM(CQ$12:CQ27)=1,SUM(CQ$12:CQ27)=2),0,IF($C28+$ED27&gt;($ED$11*CQ$8),1,IF($C28+$D28+$E28+$F28+$ED27&gt;($ED$11*CQ$8),2,IF($C28+$D28+$E28+$F28+$G28+$ED27&gt;($ED$11*CQ$8),3,0))))</f>
        <v>0</v>
      </c>
      <c r="CR28" s="239">
        <f>IF(OR(SUMIF(CR$12:CR27,2,CR$12:CR27)=2,SUMIF(CR$12:CR27,1,CR$12:CR27)=1,SUM(CR$12:CR27)=1,SUM(CR$12:CR27)=2),0,IF($C28+$ED27&gt;($ED$11*CR$8),1,IF($C28+$D28+$E28+$F28+$ED27&gt;($ED$11*CR$8),2,IF($C28+$D28+$E28+$F28+$G28+$ED27&gt;($ED$11*CR$8),3,0))))</f>
        <v>0</v>
      </c>
      <c r="CS28" s="239">
        <f>IF(OR(SUMIF(CS$12:CS27,2,CS$12:CS27)=2,SUMIF(CS$12:CS27,1,CS$12:CS27)=1,SUM(CS$12:CS27)=1,SUM(CS$12:CS27)=2),0,IF($C28+$ED27&gt;($ED$11*CS$8),1,IF($C28+$D28+$E28+$F28+$ED27&gt;($ED$11*CS$8),2,IF($C28+$D28+$E28+$F28+$G28+$ED27&gt;($ED$11*CS$8),3,0))))</f>
        <v>0</v>
      </c>
      <c r="CT28" s="239">
        <f>IF(OR(SUMIF(CT$12:CT27,2,CT$12:CT27)=2,SUMIF(CT$12:CT27,1,CT$12:CT27)=1,SUM(CT$12:CT27)=1,SUM(CT$12:CT27)=2),0,IF($C28+$ED27&gt;($ED$11*CT$8),1,IF($C28+$D28+$E28+$F28+$ED27&gt;($ED$11*CT$8),2,IF($C28+$D28+$E28+$F28+$G28+$ED27&gt;($ED$11*CT$8),3,0))))</f>
        <v>0</v>
      </c>
      <c r="CU28" s="239">
        <f>IF(OR(SUMIF(CU$12:CU27,2,CU$12:CU27)=2,SUMIF(CU$12:CU27,1,CU$12:CU27)=1,SUM(CU$12:CU27)=1,SUM(CU$12:CU27)=2),0,IF($C28+$ED27&gt;($ED$11*CU$8),1,IF($C28+$D28+$E28+$F28+$ED27&gt;($ED$11*CU$8),2,IF($C28+$D28+$E28+$F28+$G28+$ED27&gt;($ED$11*CU$8),3,0))))</f>
        <v>0</v>
      </c>
      <c r="CV28" s="239">
        <f>IF(OR(SUMIF(CV$12:CV27,2,CV$12:CV27)=2,SUMIF(CV$12:CV27,1,CV$12:CV27)=1,SUM(CV$12:CV27)=1,SUM(CV$12:CV27)=2),0,IF($C28+$ED27&gt;($ED$11*CV$8),1,IF($C28+$D28+$E28+$F28+$ED27&gt;($ED$11*CV$8),2,IF($C28+$D28+$E28+$F28+$G28+$ED27&gt;($ED$11*CV$8),3,0))))</f>
        <v>0</v>
      </c>
      <c r="CW28" s="239">
        <f>IF(OR(SUMIF(CW$12:CW27,2,CW$12:CW27)=2,SUMIF(CW$12:CW27,1,CW$12:CW27)=1,SUM(CW$12:CW27)=1,SUM(CW$12:CW27)=2),0,IF($C28+$ED27&gt;($ED$11*CW$8),1,IF($C28+$D28+$E28+$F28+$ED27&gt;($ED$11*CW$8),2,IF($C28+$D28+$E28+$F28+$G28+$ED27&gt;($ED$11*CW$8),3,0))))</f>
        <v>0</v>
      </c>
      <c r="CX28" s="239">
        <f>IF(OR(SUMIF(CX$12:CX27,2,CX$12:CX27)=2,SUMIF(CX$12:CX27,1,CX$12:CX27)=1,SUM(CX$12:CX27)=1,SUM(CX$12:CX27)=2),0,IF($C28+$ED27&gt;($ED$11*CX$8),1,IF($C28+$D28+$E28+$F28+$ED27&gt;($ED$11*CX$8),2,IF($C28+$D28+$E28+$F28+$G28+$ED27&gt;($ED$11*CX$8),3,0))))</f>
        <v>0</v>
      </c>
      <c r="CY28" s="239">
        <f>IF(OR(SUMIF(CY$12:CY27,2,CY$12:CY27)=2,SUMIF(CY$12:CY27,1,CY$12:CY27)=1,SUM(CY$12:CY27)=1,SUM(CY$12:CY27)=2),0,IF($C28+$ED27&gt;($ED$11*CY$8),1,IF($C28+$D28+$E28+$F28+$ED27&gt;($ED$11*CY$8),2,IF($C28+$D28+$E28+$F28+$G28+$ED27&gt;($ED$11*CY$8),3,0))))</f>
        <v>0</v>
      </c>
      <c r="CZ28" s="239">
        <f>IF(OR(SUMIF(CZ$12:CZ27,2,CZ$12:CZ27)=2,SUMIF(CZ$12:CZ27,1,CZ$12:CZ27)=1,SUM(CZ$12:CZ27)=1,SUM(CZ$12:CZ27)=2),0,IF($C28+$ED27&gt;($ED$11*CZ$8),1,IF($C28+$D28+$E28+$F28+$ED27&gt;($ED$11*CZ$8),2,IF($C28+$D28+$E28+$F28+$G28+$ED27&gt;($ED$11*CZ$8),3,0))))</f>
        <v>0</v>
      </c>
      <c r="DA28" s="239">
        <f>IF(OR(SUMIF(DA$12:DA27,2,DA$12:DA27)=2,SUMIF(DA$12:DA27,1,DA$12:DA27)=1,SUM(DA$12:DA27)=1,SUM(DA$12:DA27)=2),0,IF($C28+$ED27&gt;($ED$11*DA$8),1,IF($C28+$D28+$E28+$F28+$ED27&gt;($ED$11*DA$8),2,IF($C28+$D28+$E28+$F28+$G28+$ED27&gt;($ED$11*DA$8),3,0))))</f>
        <v>0</v>
      </c>
      <c r="DB28" s="239">
        <f>IF(OR(SUMIF(DB$12:DB27,2,DB$12:DB27)=2,SUMIF(DB$12:DB27,1,DB$12:DB27)=1,SUM(DB$12:DB27)=1,SUM(DB$12:DB27)=2),0,IF($C28+$ED27&gt;($ED$11*DB$8),1,IF($C28+$D28+$E28+$F28+$ED27&gt;($ED$11*DB$8),2,IF($C28+$D28+$E28+$F28+$G28+$ED27&gt;($ED$11*DB$8),3,0))))</f>
        <v>0</v>
      </c>
      <c r="DC28" s="239">
        <f>IF(OR(SUMIF(DC$12:DC27,2,DC$12:DC27)=2,SUMIF(DC$12:DC27,1,DC$12:DC27)=1,SUM(DC$12:DC27)=1,SUM(DC$12:DC27)=2),0,IF($C28+$ED27&gt;($ED$11*DC$8),1,IF($C28+$D28+$E28+$F28+$ED27&gt;($ED$11*DC$8),2,IF($C28+$D28+$E28+$F28+$G28+$ED27&gt;($ED$11*DC$8),3,0))))</f>
        <v>0</v>
      </c>
      <c r="DD28" s="239">
        <f>IF(OR(SUMIF(DD$12:DD27,2,DD$12:DD27)=2,SUMIF(DD$12:DD27,1,DD$12:DD27)=1,SUM(DD$12:DD27)=1,SUM(DD$12:DD27)=2),0,IF($C28+$ED27&gt;($ED$11*DD$8),1,IF($C28+$D28+$E28+$F28+$ED27&gt;($ED$11*DD$8),2,IF($C28+$D28+$E28+$F28+$G28+$ED27&gt;($ED$11*DD$8),3,0))))</f>
        <v>0</v>
      </c>
      <c r="DE28" s="239">
        <f>IF(OR(SUMIF(DE$12:DE27,2,DE$12:DE27)=2,SUMIF(DE$12:DE27,1,DE$12:DE27)=1,SUM(DE$12:DE27)=1,SUM(DE$12:DE27)=2),0,IF($C28+$ED27&gt;($ED$11*DE$8),1,IF($C28+$D28+$E28+$F28+$ED27&gt;($ED$11*DE$8),2,IF($C28+$D28+$E28+$F28+$G28+$ED27&gt;($ED$11*DE$8),3,0))))</f>
        <v>0</v>
      </c>
      <c r="DF28" s="239">
        <f>IF(OR(SUMIF(DF$12:DF27,2,DF$12:DF27)=2,SUMIF(DF$12:DF27,1,DF$12:DF27)=1,SUM(DF$12:DF27)=1,SUM(DF$12:DF27)=2),0,IF($C28+$ED27&gt;($ED$11*DF$8),1,IF($C28+$D28+$E28+$F28+$ED27&gt;($ED$11*DF$8),2,IF($C28+$D28+$E28+$F28+$G28+$ED27&gt;($ED$11*DF$8),3,0))))</f>
        <v>0</v>
      </c>
      <c r="DG28" s="239">
        <f>IF(OR(SUMIF(DG$12:DG27,2,DG$12:DG27)=2,SUMIF(DG$12:DG27,1,DG$12:DG27)=1,SUM(DG$12:DG27)=1,SUM(DG$12:DG27)=2),0,IF($C28+$ED27&gt;($ED$11*DG$8),1,IF($C28+$D28+$E28+$F28+$ED27&gt;($ED$11*DG$8),2,IF($C28+$D28+$E28+$F28+$G28+$ED27&gt;($ED$11*DG$8),3,0))))</f>
        <v>0</v>
      </c>
      <c r="DH28" s="239">
        <f>IF(OR(SUMIF(DH$12:DH27,2,DH$12:DH27)=2,SUMIF(DH$12:DH27,1,DH$12:DH27)=1,SUM(DH$12:DH27)=1,SUM(DH$12:DH27)=2),0,IF($C28+$ED27&gt;($ED$11*DH$8),1,IF($C28+$D28+$E28+$F28+$ED27&gt;($ED$11*DH$8),2,IF($C28+$D28+$E28+$F28+$G28+$ED27&gt;($ED$11*DH$8),3,0))))</f>
        <v>0</v>
      </c>
      <c r="DI28" s="239">
        <f>IF(OR(SUMIF(DI$12:DI27,2,DI$12:DI27)=2,SUMIF(DI$12:DI27,1,DI$12:DI27)=1,SUM(DI$12:DI27)=1,SUM(DI$12:DI27)=2),0,IF($C28+$ED27&gt;($ED$11*DI$8),1,IF($C28+$D28+$E28+$F28+$ED27&gt;($ED$11*DI$8),2,IF($C28+$D28+$E28+$F28+$G28+$ED27&gt;($ED$11*DI$8),3,0))))</f>
        <v>0</v>
      </c>
      <c r="DJ28" s="239">
        <f>IF(OR(SUMIF(DJ$12:DJ27,2,DJ$12:DJ27)=2,SUMIF(DJ$12:DJ27,1,DJ$12:DJ27)=1,SUM(DJ$12:DJ27)=1,SUM(DJ$12:DJ27)=2),0,IF($C28+$ED27&gt;($ED$11*DJ$8),1,IF($C28+$D28+$E28+$F28+$ED27&gt;($ED$11*DJ$8),2,IF($C28+$D28+$E28+$F28+$G28+$ED27&gt;($ED$11*DJ$8),3,0))))</f>
        <v>0</v>
      </c>
      <c r="DK28" s="239">
        <f>IF(OR(SUMIF(DK$12:DK27,2,DK$12:DK27)=2,SUMIF(DK$12:DK27,1,DK$12:DK27)=1,SUM(DK$12:DK27)=1,SUM(DK$12:DK27)=2),0,IF($C28+$ED27&gt;($ED$11*DK$8),1,IF($C28+$D28+$E28+$F28+$ED27&gt;($ED$11*DK$8),2,IF($C28+$D28+$E28+$F28+$G28+$ED27&gt;($ED$11*DK$8),3,0))))</f>
        <v>0</v>
      </c>
      <c r="DL28" s="239">
        <f>IF(OR(SUMIF(DL$12:DL27,2,DL$12:DL27)=2,SUMIF(DL$12:DL27,1,DL$12:DL27)=1,SUM(DL$12:DL27)=1,SUM(DL$12:DL27)=2),0,IF($C28+$ED27&gt;($ED$11*DL$8),1,IF($C28+$D28+$E28+$F28+$ED27&gt;($ED$11*DL$8),2,IF($C28+$D28+$E28+$F28+$G28+$ED27&gt;($ED$11*DL$8),3,0))))</f>
        <v>0</v>
      </c>
      <c r="DM28" s="239">
        <f>IF(OR(SUMIF(DM$12:DM27,2,DM$12:DM27)=2,SUMIF(DM$12:DM27,1,DM$12:DM27)=1,SUM(DM$12:DM27)=1,SUM(DM$12:DM27)=2),0,IF($C28+$ED27&gt;($ED$11*DM$8),1,IF($C28+$D28+$E28+$F28+$ED27&gt;($ED$11*DM$8),2,IF($C28+$D28+$E28+$F28+$G28+$ED27&gt;($ED$11*DM$8),3,0))))</f>
        <v>0</v>
      </c>
      <c r="DN28" s="239">
        <f>IF(OR(SUMIF(DN$12:DN27,2,DN$12:DN27)=2,SUMIF(DN$12:DN27,1,DN$12:DN27)=1,SUM(DN$12:DN27)=1,SUM(DN$12:DN27)=2),0,IF($C28+$ED27&gt;($ED$11*DN$8),1,IF($C28+$D28+$E28+$F28+$ED27&gt;($ED$11*DN$8),2,IF($C28+$D28+$E28+$F28+$G28+$ED27&gt;($ED$11*DN$8),3,0))))</f>
        <v>0</v>
      </c>
      <c r="DO28" s="239">
        <f>IF(OR(SUMIF(DO$12:DO27,2,DO$12:DO27)=2,SUMIF(DO$12:DO27,1,DO$12:DO27)=1,SUM(DO$12:DO27)=1,SUM(DO$12:DO27)=2),0,IF($C28+$ED27&gt;($ED$11*DO$8),1,IF($C28+$D28+$E28+$F28+$ED27&gt;($ED$11*DO$8),2,IF($C28+$D28+$E28+$F28+$G28+$ED27&gt;($ED$11*DO$8),3,0))))</f>
        <v>0</v>
      </c>
      <c r="DP28" s="239">
        <f>IF(OR(SUMIF(DP$12:DP27,2,DP$12:DP27)=2,SUMIF(DP$12:DP27,1,DP$12:DP27)=1,SUM(DP$12:DP27)=1,SUM(DP$12:DP27)=2),0,IF($C28+$ED27&gt;($ED$11*DP$8),1,IF($C28+$D28+$E28+$F28+$ED27&gt;($ED$11*DP$8),2,IF($C28+$D28+$E28+$F28+$G28+$ED27&gt;($ED$11*DP$8),3,0))))</f>
        <v>0</v>
      </c>
      <c r="DQ28" s="239">
        <f>IF(OR(SUMIF(DQ$12:DQ27,2,DQ$12:DQ27)=2,SUMIF(DQ$12:DQ27,1,DQ$12:DQ27)=1,SUM(DQ$12:DQ27)=1,SUM(DQ$12:DQ27)=2),0,IF($C28+$ED27&gt;($ED$11*DQ$8),1,IF($C28+$D28+$E28+$F28+$ED27&gt;($ED$11*DQ$8),2,IF($C28+$D28+$E28+$F28+$G28+$ED27&gt;($ED$11*DQ$8),3,0))))</f>
        <v>0</v>
      </c>
      <c r="DR28" s="239">
        <f>IF(OR(SUMIF(DR$12:DR27,2,DR$12:DR27)=2,SUMIF(DR$12:DR27,1,DR$12:DR27)=1,SUM(DR$12:DR27)=1,SUM(DR$12:DR27)=2),0,IF($C28+$ED27&gt;($ED$11*DR$8),1,IF($C28+$D28+$E28+$F28+$ED27&gt;($ED$11*DR$8),2,IF($C28+$D28+$E28+$F28+$G28+$ED27&gt;($ED$11*DR$8),3,0))))</f>
        <v>0</v>
      </c>
      <c r="DS28" s="239">
        <f>IF(OR(SUMIF(DS$12:DS27,2,DS$12:DS27)=2,SUMIF(DS$12:DS27,1,DS$12:DS27)=1,SUM(DS$12:DS27)=1,SUM(DS$12:DS27)=2),0,IF($C28+$ED27&gt;($ED$11*DS$8),1,IF($C28+$D28+$E28+$F28+$ED27&gt;($ED$11*DS$8),2,IF($C28+$D28+$E28+$F28+$G28+$ED27&gt;($ED$11*DS$8),3,0))))</f>
        <v>0</v>
      </c>
      <c r="DT28" s="239">
        <f>IF(OR(SUMIF(DT$12:DT27,2,DT$12:DT27)=2,SUMIF(DT$12:DT27,1,DT$12:DT27)=1,SUM(DT$12:DT27)=1,SUM(DT$12:DT27)=2),0,IF($C28+$ED27&gt;($ED$11*DT$8),1,IF($C28+$D28+$E28+$F28+$ED27&gt;($ED$11*DT$8),2,IF($C28+$D28+$E28+$F28+$G28+$ED27&gt;($ED$11*DT$8),3,0))))</f>
        <v>0</v>
      </c>
      <c r="DU28" s="239">
        <f>IF(OR(SUMIF(DU$12:DU27,2,DU$12:DU27)=2,SUMIF(DU$12:DU27,1,DU$12:DU27)=1,SUM(DU$12:DU27)=1,SUM(DU$12:DU27)=2),0,IF($C28+$ED27&gt;($ED$11*DU$8),1,IF($C28+$D28+$E28+$F28+$ED27&gt;($ED$11*DU$8),2,IF($C28+$D28+$E28+$F28+$G28+$ED27&gt;($ED$11*DU$8),3,0))))</f>
        <v>0</v>
      </c>
      <c r="DV28" s="239">
        <f>IF(OR(SUMIF(DV$12:DV27,2,DV$12:DV27)=2,SUMIF(DV$12:DV27,1,DV$12:DV27)=1,SUM(DV$12:DV27)=1,SUM(DV$12:DV27)=2),0,IF($C28+$ED27&gt;($ED$11*DV$8),1,IF($C28+$D28+$E28+$F28+$ED27&gt;($ED$11*DV$8),2,IF($C28+$D28+$E28+$F28+$G28+$ED27&gt;($ED$11*DV$8),3,0))))</f>
        <v>0</v>
      </c>
      <c r="DW28" s="239">
        <f>IF(OR(SUMIF(DW$12:DW27,2,DW$12:DW27)=2,SUMIF(DW$12:DW27,1,DW$12:DW27)=1,SUM(DW$12:DW27)=1,SUM(DW$12:DW27)=2),0,IF($C28+$ED27&gt;($ED$11*DW$8),1,IF($C28+$D28+$E28+$F28+$ED27&gt;($ED$11*DW$8),2,IF($C28+$D28+$E28+$F28+$G28+$ED27&gt;($ED$11*DW$8),3,0))))</f>
        <v>0</v>
      </c>
      <c r="DX28" s="239">
        <f>IF(OR(SUMIF(DX$12:DX27,2,DX$12:DX27)=2,SUMIF(DX$12:DX27,1,DX$12:DX27)=1,SUM(DX$12:DX27)=1,SUM(DX$12:DX27)=2),0,IF($C28+$ED27&gt;($ED$11*DX$8),1,IF($C28+$D28+$E28+$F28+$ED27&gt;($ED$11*DX$8),2,IF($C28+$D28+$E28+$F28+$G28+$ED27&gt;($ED$11*DX$8),3,0))))</f>
        <v>0</v>
      </c>
      <c r="DY28" s="239">
        <f>IF(OR(SUMIF(DY$12:DY27,2,DY$12:DY27)=2,SUMIF(DY$12:DY27,1,DY$12:DY27)=1,SUM(DY$12:DY27)=1,SUM(DY$12:DY27)=2),0,IF($C28+$ED27&gt;($ED$11*DY$8),1,IF($C28+$D28+$E28+$F28+$ED27&gt;($ED$11*DY$8),2,IF($C28+$D28+$E28+$F28+$G28+$ED27&gt;($ED$11*DY$8),3,0))))</f>
        <v>0</v>
      </c>
      <c r="DZ28" s="239">
        <f>IF(OR(SUMIF(DZ$12:DZ27,2,DZ$12:DZ27)=2,SUMIF(DZ$12:DZ27,1,DZ$12:DZ27)=1,SUM(DZ$12:DZ27)=1,SUM(DZ$12:DZ27)=2),0,IF($C28+$ED27&gt;($ED$11*DZ$8),1,IF($C28+$D28+$E28+$F28+$ED27&gt;($ED$11*DZ$8),2,IF($C28+$D28+$E28+$F28+$G28+$ED27&gt;($ED$11*DZ$8),3,0))))</f>
        <v>0</v>
      </c>
      <c r="EA28" s="239">
        <f>IF(OR(SUMIF(EA$12:EA27,2,EA$12:EA27)=2,SUMIF(EA$12:EA27,1,EA$12:EA27)=1,SUM(EA$12:EA27)=1,SUM(EA$12:EA27)=2),0,IF($C28+$ED27&gt;($ED$11*EA$8),1,IF($C28+$D28+$E28+$F28+$ED27&gt;($ED$11*EA$8),2,IF($C28+$D28+$E28+$F28+$G28+$ED27&gt;($ED$11*EA$8),3,0))))</f>
        <v>0</v>
      </c>
      <c r="EB28" s="239">
        <f>IF(OR(SUMIF(EB$12:EB27,2,EB$12:EB27)=2,SUMIF(EB$12:EB27,1,EB$12:EB27)=1,SUM(EB$12:EB27)=1,SUM(EB$12:EB27)=2),0,IF($C28+$ED27&gt;($ED$11*EB$8),1,IF($C28+$D28+$E28+$F28+$ED27&gt;($ED$11*EB$8),2,IF($C28+$D28+$E28+$F28+$G28+$ED27&gt;($ED$11*EB$8),3,0))))</f>
        <v>0</v>
      </c>
      <c r="EC28" s="239">
        <f>IF(OR(SUMIF(EC$12:EC27,2,EC$12:EC27)=2,SUMIF(EC$12:EC27,1,EC$12:EC27)=1,SUM(EC$12:EC27)=1,SUM(EC$12:EC27)=2),0,IF($C28+$ED27&gt;($ED$11*EC$8),1,IF($C28+$D28+$E28+$F28+$ED27&gt;($ED$11*EC$8),2,IF($C28+$D28+$E28+$F28+$G28+$ED27&gt;($ED$11*EC$8),3,0))))</f>
        <v>0</v>
      </c>
      <c r="ED28" s="197">
        <f>SUM($C$12:$F28)</f>
        <v>0</v>
      </c>
    </row>
    <row r="29" spans="1:134" ht="14.1" customHeight="1">
      <c r="A29" s="236">
        <v>18</v>
      </c>
      <c r="B29" s="237"/>
      <c r="C29" s="237"/>
      <c r="D29" s="237"/>
      <c r="E29" s="237"/>
      <c r="F29" s="237"/>
      <c r="G29" s="237"/>
      <c r="H29" s="239">
        <f>IF(OR(SUMIF(H$12:H28,2,H$12:H28)=2,SUMIF(H$12:H28,1,H$12:H28)=1,SUM(H$12:H28)=1,SUM(H$12:H28)=2),0,IF($C29+$ED28&gt;($ED$11*H$8),1,IF($C29+$D29+$E29+$F29+$ED28&gt;($ED$11*H$8),2,IF($C29+$D29+$E29+$F29+$G29+$ED28&gt;($ED$11*H$8),3,0))))</f>
        <v>0</v>
      </c>
      <c r="I29" s="239">
        <f>IF(OR(SUMIF(I$12:I28,2,I$12:I28)=2,SUMIF(I$12:I28,1,I$12:I28)=1,SUM(I$12:I28)=1,SUM(I$12:I28)=2),0,IF($C29+$ED28&gt;($ED$11*I$8),1,IF($C29+$D29+$E29+$F29+$ED28&gt;($ED$11*I$8),2,IF($C29+$D29+$E29+$F29+$G29+$ED28&gt;($ED$11*I$8),3,0))))</f>
        <v>0</v>
      </c>
      <c r="J29" s="239">
        <f>IF(OR(SUMIF(J$12:J28,2,J$12:J28)=2,SUMIF(J$12:J28,1,J$12:J28)=1,SUM(J$12:J28)=1,SUM(J$12:J28)=2),0,IF($C29+$ED28&gt;($ED$11*J$8),1,IF($C29+$D29+$E29+$F29+$ED28&gt;($ED$11*J$8),2,IF($C29+$D29+$E29+$F29+$G29+$ED28&gt;($ED$11*J$8),3,0))))</f>
        <v>0</v>
      </c>
      <c r="K29" s="239">
        <f>IF(OR(SUMIF(K$12:K28,2,K$12:K28)=2,SUMIF(K$12:K28,1,K$12:K28)=1,SUM(K$12:K28)=1,SUM(K$12:K28)=2),0,IF($C29+$ED28&gt;($ED$11*K$8),1,IF($C29+$D29+$E29+$F29+$ED28&gt;($ED$11*K$8),2,IF($C29+$D29+$E29+$F29+$G29+$ED28&gt;($ED$11*K$8),3,0))))</f>
        <v>0</v>
      </c>
      <c r="L29" s="239">
        <f>IF(OR(SUMIF(L$12:L28,2,L$12:L28)=2,SUMIF(L$12:L28,1,L$12:L28)=1,SUM(L$12:L28)=1,SUM(L$12:L28)=2),0,IF($C29+$ED28&gt;($ED$11*L$8),1,IF($C29+$D29+$E29+$F29+$ED28&gt;($ED$11*L$8),2,IF($C29+$D29+$E29+$F29+$G29+$ED28&gt;($ED$11*L$8),3,0))))</f>
        <v>0</v>
      </c>
      <c r="M29" s="239">
        <f>IF(OR(SUMIF(M$12:M28,2,M$12:M28)=2,SUMIF(M$12:M28,1,M$12:M28)=1,SUM(M$12:M28)=1,SUM(M$12:M28)=2),0,IF($C29+$ED28&gt;($ED$11*M$8),1,IF($C29+$D29+$E29+$F29+$ED28&gt;($ED$11*M$8),2,IF($C29+$D29+$E29+$F29+$G29+$ED28&gt;($ED$11*M$8),3,0))))</f>
        <v>0</v>
      </c>
      <c r="N29" s="239">
        <f>IF(OR(SUMIF(N$12:N28,2,N$12:N28)=2,SUMIF(N$12:N28,1,N$12:N28)=1,SUM(N$12:N28)=1,SUM(N$12:N28)=2),0,IF($C29+$ED28&gt;($ED$11*N$8),1,IF($C29+$D29+$E29+$F29+$ED28&gt;($ED$11*N$8),2,IF($C29+$D29+$E29+$F29+$G29+$ED28&gt;($ED$11*N$8),3,0))))</f>
        <v>0</v>
      </c>
      <c r="O29" s="239">
        <f>IF(OR(SUMIF(O$12:O28,2,O$12:O28)=2,SUMIF(O$12:O28,1,O$12:O28)=1,SUM(O$12:O28)=1,SUM(O$12:O28)=2),0,IF($C29+$ED28&gt;($ED$11*O$8),1,IF($C29+$D29+$E29+$F29+$ED28&gt;($ED$11*O$8),2,IF($C29+$D29+$E29+$F29+$G29+$ED28&gt;($ED$11*O$8),3,0))))</f>
        <v>0</v>
      </c>
      <c r="P29" s="239">
        <f>IF(OR(SUMIF(P$12:P28,2,P$12:P28)=2,SUMIF(P$12:P28,1,P$12:P28)=1,SUM(P$12:P28)=1,SUM(P$12:P28)=2),0,IF($C29+$ED28&gt;($ED$11*P$8),1,IF($C29+$D29+$E29+$F29+$ED28&gt;($ED$11*P$8),2,IF($C29+$D29+$E29+$F29+$G29+$ED28&gt;($ED$11*P$8),3,0))))</f>
        <v>0</v>
      </c>
      <c r="Q29" s="239">
        <f>IF(OR(SUMIF(Q$12:Q28,2,Q$12:Q28)=2,SUMIF(Q$12:Q28,1,Q$12:Q28)=1,SUM(Q$12:Q28)=1,SUM(Q$12:Q28)=2),0,IF($C29+$ED28&gt;($ED$11*Q$8),1,IF($C29+$D29+$E29+$F29+$ED28&gt;($ED$11*Q$8),2,IF($C29+$D29+$E29+$F29+$G29+$ED28&gt;($ED$11*Q$8),3,0))))</f>
        <v>0</v>
      </c>
      <c r="R29" s="239">
        <f>IF(OR(SUMIF(R$12:R28,2,R$12:R28)=2,SUMIF(R$12:R28,1,R$12:R28)=1,SUM(R$12:R28)=1,SUM(R$12:R28)=2),0,IF($C29+$ED28&gt;($ED$11*R$8),1,IF($C29+$D29+$E29+$F29+$ED28&gt;($ED$11*R$8),2,IF($C29+$D29+$E29+$F29+$G29+$ED28&gt;($ED$11*R$8),3,0))))</f>
        <v>0</v>
      </c>
      <c r="S29" s="239">
        <f>IF(OR(SUMIF(S$12:S28,2,S$12:S28)=2,SUMIF(S$12:S28,1,S$12:S28)=1,SUM(S$12:S28)=1,SUM(S$12:S28)=2),0,IF($C29+$ED28&gt;($ED$11*S$8),1,IF($C29+$D29+$E29+$F29+$ED28&gt;($ED$11*S$8),2,IF($C29+$D29+$E29+$F29+$G29+$ED28&gt;($ED$11*S$8),3,0))))</f>
        <v>0</v>
      </c>
      <c r="T29" s="239">
        <f>IF(OR(SUMIF(T$12:T28,2,T$12:T28)=2,SUMIF(T$12:T28,1,T$12:T28)=1,SUM(T$12:T28)=1,SUM(T$12:T28)=2),0,IF($C29+$ED28&gt;($ED$11*T$8),1,IF($C29+$D29+$E29+$F29+$ED28&gt;($ED$11*T$8),2,IF($C29+$D29+$E29+$F29+$G29+$ED28&gt;($ED$11*T$8),3,0))))</f>
        <v>0</v>
      </c>
      <c r="U29" s="239">
        <f>IF(OR(SUMIF(U$12:U28,2,U$12:U28)=2,SUMIF(U$12:U28,1,U$12:U28)=1,SUM(U$12:U28)=1,SUM(U$12:U28)=2),0,IF($C29+$ED28&gt;($ED$11*U$8),1,IF($C29+$D29+$E29+$F29+$ED28&gt;($ED$11*U$8),2,IF($C29+$D29+$E29+$F29+$G29+$ED28&gt;($ED$11*U$8),3,0))))</f>
        <v>0</v>
      </c>
      <c r="V29" s="239">
        <f>IF(OR(SUMIF(V$12:V28,2,V$12:V28)=2,SUMIF(V$12:V28,1,V$12:V28)=1,SUM(V$12:V28)=1,SUM(V$12:V28)=2),0,IF($C29+$ED28&gt;($ED$11*V$8),1,IF($C29+$D29+$E29+$F29+$ED28&gt;($ED$11*V$8),2,IF($C29+$D29+$E29+$F29+$G29+$ED28&gt;($ED$11*V$8),3,0))))</f>
        <v>0</v>
      </c>
      <c r="W29" s="239">
        <f>IF(OR(SUMIF(W$12:W28,2,W$12:W28)=2,SUMIF(W$12:W28,1,W$12:W28)=1,SUM(W$12:W28)=1,SUM(W$12:W28)=2),0,IF($C29+$ED28&gt;($ED$11*W$8),1,IF($C29+$D29+$E29+$F29+$ED28&gt;($ED$11*W$8),2,IF($C29+$D29+$E29+$F29+$G29+$ED28&gt;($ED$11*W$8),3,0))))</f>
        <v>0</v>
      </c>
      <c r="X29" s="239">
        <f>IF(OR(SUMIF(X$12:X28,2,X$12:X28)=2,SUMIF(X$12:X28,1,X$12:X28)=1,SUM(X$12:X28)=1,SUM(X$12:X28)=2),0,IF($C29+$ED28&gt;($ED$11*X$8),1,IF($C29+$D29+$E29+$F29+$ED28&gt;($ED$11*X$8),2,IF($C29+$D29+$E29+$F29+$G29+$ED28&gt;($ED$11*X$8),3,0))))</f>
        <v>0</v>
      </c>
      <c r="Y29" s="239">
        <f>IF(OR(SUMIF(Y$12:Y28,2,Y$12:Y28)=2,SUMIF(Y$12:Y28,1,Y$12:Y28)=1,SUM(Y$12:Y28)=1,SUM(Y$12:Y28)=2),0,IF($C29+$ED28&gt;($ED$11*Y$8),1,IF($C29+$D29+$E29+$F29+$ED28&gt;($ED$11*Y$8),2,IF($C29+$D29+$E29+$F29+$G29+$ED28&gt;($ED$11*Y$8),3,0))))</f>
        <v>0</v>
      </c>
      <c r="Z29" s="239">
        <f>IF(OR(SUMIF(Z$12:Z28,2,Z$12:Z28)=2,SUMIF(Z$12:Z28,1,Z$12:Z28)=1,SUM(Z$12:Z28)=1,SUM(Z$12:Z28)=2),0,IF($C29+$ED28&gt;($ED$11*Z$8),1,IF($C29+$D29+$E29+$F29+$ED28&gt;($ED$11*Z$8),2,IF($C29+$D29+$E29+$F29+$G29+$ED28&gt;($ED$11*Z$8),3,0))))</f>
        <v>0</v>
      </c>
      <c r="AA29" s="239">
        <f>IF(OR(SUMIF(AA$12:AA28,2,AA$12:AA28)=2,SUMIF(AA$12:AA28,1,AA$12:AA28)=1,SUM(AA$12:AA28)=1,SUM(AA$12:AA28)=2),0,IF($C29+$ED28&gt;($ED$11*AA$8),1,IF($C29+$D29+$E29+$F29+$ED28&gt;($ED$11*AA$8),2,IF($C29+$D29+$E29+$F29+$G29+$ED28&gt;($ED$11*AA$8),3,0))))</f>
        <v>0</v>
      </c>
      <c r="AB29" s="239">
        <f>IF(OR(SUMIF(AB$12:AB28,2,AB$12:AB28)=2,SUMIF(AB$12:AB28,1,AB$12:AB28)=1,SUM(AB$12:AB28)=1,SUM(AB$12:AB28)=2),0,IF($C29+$ED28&gt;($ED$11*AB$8),1,IF($C29+$D29+$E29+$F29+$ED28&gt;($ED$11*AB$8),2,IF($C29+$D29+$E29+$F29+$G29+$ED28&gt;($ED$11*AB$8),3,0))))</f>
        <v>0</v>
      </c>
      <c r="AC29" s="239">
        <f>IF(OR(SUMIF(AC$12:AC28,2,AC$12:AC28)=2,SUMIF(AC$12:AC28,1,AC$12:AC28)=1,SUM(AC$12:AC28)=1,SUM(AC$12:AC28)=2),0,IF($C29+$ED28&gt;($ED$11*AC$8),1,IF($C29+$D29+$E29+$F29+$ED28&gt;($ED$11*AC$8),2,IF($C29+$D29+$E29+$F29+$G29+$ED28&gt;($ED$11*AC$8),3,0))))</f>
        <v>0</v>
      </c>
      <c r="AD29" s="239">
        <f>IF(OR(SUMIF(AD$12:AD28,2,AD$12:AD28)=2,SUMIF(AD$12:AD28,1,AD$12:AD28)=1,SUM(AD$12:AD28)=1,SUM(AD$12:AD28)=2),0,IF($C29+$ED28&gt;($ED$11*AD$8),1,IF($C29+$D29+$E29+$F29+$ED28&gt;($ED$11*AD$8),2,IF($C29+$D29+$E29+$F29+$G29+$ED28&gt;($ED$11*AD$8),3,0))))</f>
        <v>0</v>
      </c>
      <c r="AE29" s="239">
        <f>IF(OR(SUMIF(AE$12:AE28,2,AE$12:AE28)=2,SUMIF(AE$12:AE28,1,AE$12:AE28)=1,SUM(AE$12:AE28)=1,SUM(AE$12:AE28)=2),0,IF($C29+$ED28&gt;($ED$11*AE$8),1,IF($C29+$D29+$E29+$F29+$ED28&gt;($ED$11*AE$8),2,IF($C29+$D29+$E29+$F29+$G29+$ED28&gt;($ED$11*AE$8),3,0))))</f>
        <v>0</v>
      </c>
      <c r="AF29" s="239">
        <f>IF(OR(SUMIF(AF$12:AF28,2,AF$12:AF28)=2,SUMIF(AF$12:AF28,1,AF$12:AF28)=1,SUM(AF$12:AF28)=1,SUM(AF$12:AF28)=2),0,IF($C29+$ED28&gt;($ED$11*AF$8),1,IF($C29+$D29+$E29+$F29+$ED28&gt;($ED$11*AF$8),2,IF($C29+$D29+$E29+$F29+$G29+$ED28&gt;($ED$11*AF$8),3,0))))</f>
        <v>0</v>
      </c>
      <c r="AG29" s="239">
        <f>IF(OR(SUMIF(AG$12:AG28,2,AG$12:AG28)=2,SUMIF(AG$12:AG28,1,AG$12:AG28)=1,SUM(AG$12:AG28)=1,SUM(AG$12:AG28)=2),0,IF($C29+$ED28&gt;($ED$11*AG$8),1,IF($C29+$D29+$E29+$F29+$ED28&gt;($ED$11*AG$8),2,IF($C29+$D29+$E29+$F29+$G29+$ED28&gt;($ED$11*AG$8),3,0))))</f>
        <v>0</v>
      </c>
      <c r="AH29" s="239">
        <f>IF(OR(SUMIF(AH$12:AH28,2,AH$12:AH28)=2,SUMIF(AH$12:AH28,1,AH$12:AH28)=1,SUM(AH$12:AH28)=1,SUM(AH$12:AH28)=2),0,IF($C29+$ED28&gt;($ED$11*AH$8),1,IF($C29+$D29+$E29+$F29+$ED28&gt;($ED$11*AH$8),2,IF($C29+$D29+$E29+$F29+$G29+$ED28&gt;($ED$11*AH$8),3,0))))</f>
        <v>0</v>
      </c>
      <c r="AI29" s="239">
        <f>IF(OR(SUMIF(AI$12:AI28,2,AI$12:AI28)=2,SUMIF(AI$12:AI28,1,AI$12:AI28)=1,SUM(AI$12:AI28)=1,SUM(AI$12:AI28)=2),0,IF($C29+$ED28&gt;($ED$11*AI$8),1,IF($C29+$D29+$E29+$F29+$ED28&gt;($ED$11*AI$8),2,IF($C29+$D29+$E29+$F29+$G29+$ED28&gt;($ED$11*AI$8),3,0))))</f>
        <v>0</v>
      </c>
      <c r="AJ29" s="239">
        <f>IF(OR(SUMIF(AJ$12:AJ28,2,AJ$12:AJ28)=2,SUMIF(AJ$12:AJ28,1,AJ$12:AJ28)=1,SUM(AJ$12:AJ28)=1,SUM(AJ$12:AJ28)=2),0,IF($C29+$ED28&gt;($ED$11*AJ$8),1,IF($C29+$D29+$E29+$F29+$ED28&gt;($ED$11*AJ$8),2,IF($C29+$D29+$E29+$F29+$G29+$ED28&gt;($ED$11*AJ$8),3,0))))</f>
        <v>0</v>
      </c>
      <c r="AK29" s="239">
        <f>IF(OR(SUMIF(AK$12:AK28,2,AK$12:AK28)=2,SUMIF(AK$12:AK28,1,AK$12:AK28)=1,SUM(AK$12:AK28)=1,SUM(AK$12:AK28)=2),0,IF($C29+$ED28&gt;($ED$11*AK$8),1,IF($C29+$D29+$E29+$F29+$ED28&gt;($ED$11*AK$8),2,IF($C29+$D29+$E29+$F29+$G29+$ED28&gt;($ED$11*AK$8),3,0))))</f>
        <v>0</v>
      </c>
      <c r="AL29" s="239">
        <f>IF(OR(SUMIF(AL$12:AL28,2,AL$12:AL28)=2,SUMIF(AL$12:AL28,1,AL$12:AL28)=1,SUM(AL$12:AL28)=1,SUM(AL$12:AL28)=2),0,IF($C29+$ED28&gt;($ED$11*AL$8),1,IF($C29+$D29+$E29+$F29+$ED28&gt;($ED$11*AL$8),2,IF($C29+$D29+$E29+$F29+$G29+$ED28&gt;($ED$11*AL$8),3,0))))</f>
        <v>0</v>
      </c>
      <c r="AM29" s="239">
        <f>IF(OR(SUMIF(AM$12:AM28,2,AM$12:AM28)=2,SUMIF(AM$12:AM28,1,AM$12:AM28)=1,SUM(AM$12:AM28)=1,SUM(AM$12:AM28)=2),0,IF($C29+$ED28&gt;($ED$11*AM$8),1,IF($C29+$D29+$E29+$F29+$ED28&gt;($ED$11*AM$8),2,IF($C29+$D29+$E29+$F29+$G29+$ED28&gt;($ED$11*AM$8),3,0))))</f>
        <v>0</v>
      </c>
      <c r="AN29" s="239">
        <f>IF(OR(SUMIF(AN$12:AN28,2,AN$12:AN28)=2,SUMIF(AN$12:AN28,1,AN$12:AN28)=1,SUM(AN$12:AN28)=1,SUM(AN$12:AN28)=2),0,IF($C29+$ED28&gt;($ED$11*AN$8),1,IF($C29+$D29+$E29+$F29+$ED28&gt;($ED$11*AN$8),2,IF($C29+$D29+$E29+$F29+$G29+$ED28&gt;($ED$11*AN$8),3,0))))</f>
        <v>0</v>
      </c>
      <c r="AO29" s="239">
        <f>IF(OR(SUMIF(AO$12:AO28,2,AO$12:AO28)=2,SUMIF(AO$12:AO28,1,AO$12:AO28)=1,SUM(AO$12:AO28)=1,SUM(AO$12:AO28)=2),0,IF($C29+$ED28&gt;($ED$11*AO$8),1,IF($C29+$D29+$E29+$F29+$ED28&gt;($ED$11*AO$8),2,IF($C29+$D29+$E29+$F29+$G29+$ED28&gt;($ED$11*AO$8),3,0))))</f>
        <v>0</v>
      </c>
      <c r="AP29" s="239">
        <f>IF(OR(SUMIF(AP$12:AP28,2,AP$12:AP28)=2,SUMIF(AP$12:AP28,1,AP$12:AP28)=1,SUM(AP$12:AP28)=1,SUM(AP$12:AP28)=2),0,IF($C29+$ED28&gt;($ED$11*AP$8),1,IF($C29+$D29+$E29+$F29+$ED28&gt;($ED$11*AP$8),2,IF($C29+$D29+$E29+$F29+$G29+$ED28&gt;($ED$11*AP$8),3,0))))</f>
        <v>0</v>
      </c>
      <c r="AQ29" s="239">
        <f>IF(OR(SUMIF(AQ$12:AQ28,2,AQ$12:AQ28)=2,SUMIF(AQ$12:AQ28,1,AQ$12:AQ28)=1,SUM(AQ$12:AQ28)=1,SUM(AQ$12:AQ28)=2),0,IF($C29+$ED28&gt;($ED$11*AQ$8),1,IF($C29+$D29+$E29+$F29+$ED28&gt;($ED$11*AQ$8),2,IF($C29+$D29+$E29+$F29+$G29+$ED28&gt;($ED$11*AQ$8),3,0))))</f>
        <v>0</v>
      </c>
      <c r="AR29" s="239">
        <f>IF(OR(SUMIF(AR$12:AR28,2,AR$12:AR28)=2,SUMIF(AR$12:AR28,1,AR$12:AR28)=1,SUM(AR$12:AR28)=1,SUM(AR$12:AR28)=2),0,IF($C29+$ED28&gt;($ED$11*AR$8),1,IF($C29+$D29+$E29+$F29+$ED28&gt;($ED$11*AR$8),2,IF($C29+$D29+$E29+$F29+$G29+$ED28&gt;($ED$11*AR$8),3,0))))</f>
        <v>0</v>
      </c>
      <c r="AS29" s="239">
        <f>IF(OR(SUMIF(AS$12:AS28,2,AS$12:AS28)=2,SUMIF(AS$12:AS28,1,AS$12:AS28)=1,SUM(AS$12:AS28)=1,SUM(AS$12:AS28)=2),0,IF($C29+$ED28&gt;($ED$11*AS$8),1,IF($C29+$D29+$E29+$F29+$ED28&gt;($ED$11*AS$8),2,IF($C29+$D29+$E29+$F29+$G29+$ED28&gt;($ED$11*AS$8),3,0))))</f>
        <v>0</v>
      </c>
      <c r="AT29" s="239">
        <f>IF(OR(SUMIF(AT$12:AT28,2,AT$12:AT28)=2,SUMIF(AT$12:AT28,1,AT$12:AT28)=1,SUM(AT$12:AT28)=1,SUM(AT$12:AT28)=2),0,IF($C29+$ED28&gt;($ED$11*AT$8),1,IF($C29+$D29+$E29+$F29+$ED28&gt;($ED$11*AT$8),2,IF($C29+$D29+$E29+$F29+$G29+$ED28&gt;($ED$11*AT$8),3,0))))</f>
        <v>0</v>
      </c>
      <c r="AU29" s="239">
        <f>IF(OR(SUMIF(AU$12:AU28,2,AU$12:AU28)=2,SUMIF(AU$12:AU28,1,AU$12:AU28)=1,SUM(AU$12:AU28)=1,SUM(AU$12:AU28)=2),0,IF($C29+$ED28&gt;($ED$11*AU$8),1,IF($C29+$D29+$E29+$F29+$ED28&gt;($ED$11*AU$8),2,IF($C29+$D29+$E29+$F29+$G29+$ED28&gt;($ED$11*AU$8),3,0))))</f>
        <v>0</v>
      </c>
      <c r="AV29" s="239">
        <f>IF(OR(SUMIF(AV$12:AV28,2,AV$12:AV28)=2,SUMIF(AV$12:AV28,1,AV$12:AV28)=1,SUM(AV$12:AV28)=1,SUM(AV$12:AV28)=2),0,IF($C29+$ED28&gt;($ED$11*AV$8),1,IF($C29+$D29+$E29+$F29+$ED28&gt;($ED$11*AV$8),2,IF($C29+$D29+$E29+$F29+$G29+$ED28&gt;($ED$11*AV$8),3,0))))</f>
        <v>0</v>
      </c>
      <c r="AW29" s="239">
        <f>IF(OR(SUMIF(AW$12:AW28,2,AW$12:AW28)=2,SUMIF(AW$12:AW28,1,AW$12:AW28)=1,SUM(AW$12:AW28)=1,SUM(AW$12:AW28)=2),0,IF($C29+$ED28&gt;($ED$11*AW$8),1,IF($C29+$D29+$E29+$F29+$ED28&gt;($ED$11*AW$8),2,IF($C29+$D29+$E29+$F29+$G29+$ED28&gt;($ED$11*AW$8),3,0))))</f>
        <v>0</v>
      </c>
      <c r="AX29" s="239">
        <f>IF(OR(SUMIF(AX$12:AX28,2,AX$12:AX28)=2,SUMIF(AX$12:AX28,1,AX$12:AX28)=1,SUM(AX$12:AX28)=1,SUM(AX$12:AX28)=2),0,IF($C29+$ED28&gt;($ED$11*AX$8),1,IF($C29+$D29+$E29+$F29+$ED28&gt;($ED$11*AX$8),2,IF($C29+$D29+$E29+$F29+$G29+$ED28&gt;($ED$11*AX$8),3,0))))</f>
        <v>0</v>
      </c>
      <c r="AY29" s="239">
        <f>IF(OR(SUMIF(AY$12:AY28,2,AY$12:AY28)=2,SUMIF(AY$12:AY28,1,AY$12:AY28)=1,SUM(AY$12:AY28)=1,SUM(AY$12:AY28)=2),0,IF($C29+$ED28&gt;($ED$11*AY$8),1,IF($C29+$D29+$E29+$F29+$ED28&gt;($ED$11*AY$8),2,IF($C29+$D29+$E29+$F29+$G29+$ED28&gt;($ED$11*AY$8),3,0))))</f>
        <v>0</v>
      </c>
      <c r="AZ29" s="239">
        <f>IF(OR(SUMIF(AZ$12:AZ28,2,AZ$12:AZ28)=2,SUMIF(AZ$12:AZ28,1,AZ$12:AZ28)=1,SUM(AZ$12:AZ28)=1,SUM(AZ$12:AZ28)=2),0,IF($C29+$ED28&gt;($ED$11*AZ$8),1,IF($C29+$D29+$E29+$F29+$ED28&gt;($ED$11*AZ$8),2,IF($C29+$D29+$E29+$F29+$G29+$ED28&gt;($ED$11*AZ$8),3,0))))</f>
        <v>0</v>
      </c>
      <c r="BA29" s="239">
        <f>IF(OR(SUMIF(BA$12:BA28,2,BA$12:BA28)=2,SUMIF(BA$12:BA28,1,BA$12:BA28)=1,SUM(BA$12:BA28)=1,SUM(BA$12:BA28)=2),0,IF($C29+$ED28&gt;($ED$11*BA$8),1,IF($C29+$D29+$E29+$F29+$ED28&gt;($ED$11*BA$8),2,IF($C29+$D29+$E29+$F29+$G29+$ED28&gt;($ED$11*BA$8),3,0))))</f>
        <v>0</v>
      </c>
      <c r="BB29" s="239">
        <f>IF(OR(SUMIF(BB$12:BB28,2,BB$12:BB28)=2,SUMIF(BB$12:BB28,1,BB$12:BB28)=1,SUM(BB$12:BB28)=1,SUM(BB$12:BB28)=2),0,IF($C29+$ED28&gt;($ED$11*BB$8),1,IF($C29+$D29+$E29+$F29+$ED28&gt;($ED$11*BB$8),2,IF($C29+$D29+$E29+$F29+$G29+$ED28&gt;($ED$11*BB$8),3,0))))</f>
        <v>0</v>
      </c>
      <c r="BC29" s="239">
        <f>IF(OR(SUMIF(BC$12:BC28,2,BC$12:BC28)=2,SUMIF(BC$12:BC28,1,BC$12:BC28)=1,SUM(BC$12:BC28)=1,SUM(BC$12:BC28)=2),0,IF($C29+$ED28&gt;($ED$11*BC$8),1,IF($C29+$D29+$E29+$F29+$ED28&gt;($ED$11*BC$8),2,IF($C29+$D29+$E29+$F29+$G29+$ED28&gt;($ED$11*BC$8),3,0))))</f>
        <v>0</v>
      </c>
      <c r="BD29" s="239">
        <f>IF(OR(SUMIF(BD$12:BD28,2,BD$12:BD28)=2,SUMIF(BD$12:BD28,1,BD$12:BD28)=1,SUM(BD$12:BD28)=1,SUM(BD$12:BD28)=2),0,IF($C29+$ED28&gt;($ED$11*BD$8),1,IF($C29+$D29+$E29+$F29+$ED28&gt;($ED$11*BD$8),2,IF($C29+$D29+$E29+$F29+$G29+$ED28&gt;($ED$11*BD$8),3,0))))</f>
        <v>0</v>
      </c>
      <c r="BE29" s="239">
        <f>IF(OR(SUMIF(BE$12:BE28,2,BE$12:BE28)=2,SUMIF(BE$12:BE28,1,BE$12:BE28)=1,SUM(BE$12:BE28)=1,SUM(BE$12:BE28)=2),0,IF($C29+$ED28&gt;($ED$11*BE$8),1,IF($C29+$D29+$E29+$F29+$ED28&gt;($ED$11*BE$8),2,IF($C29+$D29+$E29+$F29+$G29+$ED28&gt;($ED$11*BE$8),3,0))))</f>
        <v>0</v>
      </c>
      <c r="BF29" s="239">
        <f>IF(OR(SUMIF(BF$12:BF28,2,BF$12:BF28)=2,SUMIF(BF$12:BF28,1,BF$12:BF28)=1,SUM(BF$12:BF28)=1,SUM(BF$12:BF28)=2),0,IF($C29+$ED28&gt;($ED$11*BF$8),1,IF($C29+$D29+$E29+$F29+$ED28&gt;($ED$11*BF$8),2,IF($C29+$D29+$E29+$F29+$G29+$ED28&gt;($ED$11*BF$8),3,0))))</f>
        <v>0</v>
      </c>
      <c r="BG29" s="239">
        <f>IF(OR(SUMIF(BG$12:BG28,2,BG$12:BG28)=2,SUMIF(BG$12:BG28,1,BG$12:BG28)=1,SUM(BG$12:BG28)=1,SUM(BG$12:BG28)=2),0,IF($C29+$ED28&gt;($ED$11*BG$8),1,IF($C29+$D29+$E29+$F29+$ED28&gt;($ED$11*BG$8),2,IF($C29+$D29+$E29+$F29+$G29+$ED28&gt;($ED$11*BG$8),3,0))))</f>
        <v>0</v>
      </c>
      <c r="BH29" s="239">
        <f>IF(OR(SUMIF(BH$12:BH28,2,BH$12:BH28)=2,SUMIF(BH$12:BH28,1,BH$12:BH28)=1,SUM(BH$12:BH28)=1,SUM(BH$12:BH28)=2),0,IF($C29+$ED28&gt;($ED$11*BH$8),1,IF($C29+$D29+$E29+$F29+$ED28&gt;($ED$11*BH$8),2,IF($C29+$D29+$E29+$F29+$G29+$ED28&gt;($ED$11*BH$8),3,0))))</f>
        <v>0</v>
      </c>
      <c r="BI29" s="239">
        <f>IF(OR(SUMIF(BI$12:BI28,2,BI$12:BI28)=2,SUMIF(BI$12:BI28,1,BI$12:BI28)=1,SUM(BI$12:BI28)=1,SUM(BI$12:BI28)=2),0,IF($C29+$ED28&gt;($ED$11*BI$8),1,IF($C29+$D29+$E29+$F29+$ED28&gt;($ED$11*BI$8),2,IF($C29+$D29+$E29+$F29+$G29+$ED28&gt;($ED$11*BI$8),3,0))))</f>
        <v>0</v>
      </c>
      <c r="BJ29" s="239">
        <f>IF(OR(SUMIF(BJ$12:BJ28,2,BJ$12:BJ28)=2,SUMIF(BJ$12:BJ28,1,BJ$12:BJ28)=1,SUM(BJ$12:BJ28)=1,SUM(BJ$12:BJ28)=2),0,IF($C29+$ED28&gt;($ED$11*BJ$8),1,IF($C29+$D29+$E29+$F29+$ED28&gt;($ED$11*BJ$8),2,IF($C29+$D29+$E29+$F29+$G29+$ED28&gt;($ED$11*BJ$8),3,0))))</f>
        <v>0</v>
      </c>
      <c r="BK29" s="239">
        <f>IF(OR(SUMIF(BK$12:BK28,2,BK$12:BK28)=2,SUMIF(BK$12:BK28,1,BK$12:BK28)=1,SUM(BK$12:BK28)=1,SUM(BK$12:BK28)=2),0,IF($C29+$ED28&gt;($ED$11*BK$8),1,IF($C29+$D29+$E29+$F29+$ED28&gt;($ED$11*BK$8),2,IF($C29+$D29+$E29+$F29+$G29+$ED28&gt;($ED$11*BK$8),3,0))))</f>
        <v>0</v>
      </c>
      <c r="BL29" s="239">
        <f>IF(OR(SUMIF(BL$12:BL28,2,BL$12:BL28)=2,SUMIF(BL$12:BL28,1,BL$12:BL28)=1,SUM(BL$12:BL28)=1,SUM(BL$12:BL28)=2),0,IF($C29+$ED28&gt;($ED$11*BL$8),1,IF($C29+$D29+$E29+$F29+$ED28&gt;($ED$11*BL$8),2,IF($C29+$D29+$E29+$F29+$G29+$ED28&gt;($ED$11*BL$8),3,0))))</f>
        <v>0</v>
      </c>
      <c r="BM29" s="239">
        <f>IF(OR(SUMIF(BM$12:BM28,2,BM$12:BM28)=2,SUMIF(BM$12:BM28,1,BM$12:BM28)=1,SUM(BM$12:BM28)=1,SUM(BM$12:BM28)=2),0,IF($C29+$ED28&gt;($ED$11*BM$8),1,IF($C29+$D29+$E29+$F29+$ED28&gt;($ED$11*BM$8),2,IF($C29+$D29+$E29+$F29+$G29+$ED28&gt;($ED$11*BM$8),3,0))))</f>
        <v>0</v>
      </c>
      <c r="BN29" s="239">
        <f>IF(OR(SUMIF(BN$12:BN28,2,BN$12:BN28)=2,SUMIF(BN$12:BN28,1,BN$12:BN28)=1,SUM(BN$12:BN28)=1,SUM(BN$12:BN28)=2),0,IF($C29+$ED28&gt;($ED$11*BN$8),1,IF($C29+$D29+$E29+$F29+$ED28&gt;($ED$11*BN$8),2,IF($C29+$D29+$E29+$F29+$G29+$ED28&gt;($ED$11*BN$8),3,0))))</f>
        <v>0</v>
      </c>
      <c r="BO29" s="239">
        <f>IF(OR(SUMIF(BO$12:BO28,2,BO$12:BO28)=2,SUMIF(BO$12:BO28,1,BO$12:BO28)=1,SUM(BO$12:BO28)=1,SUM(BO$12:BO28)=2),0,IF($C29+$ED28&gt;($ED$11*BO$8),1,IF($C29+$D29+$E29+$F29+$ED28&gt;($ED$11*BO$8),2,IF($C29+$D29+$E29+$F29+$G29+$ED28&gt;($ED$11*BO$8),3,0))))</f>
        <v>0</v>
      </c>
      <c r="BP29" s="239">
        <f>IF(OR(SUMIF(BP$12:BP28,2,BP$12:BP28)=2,SUMIF(BP$12:BP28,1,BP$12:BP28)=1,SUM(BP$12:BP28)=1,SUM(BP$12:BP28)=2),0,IF($C29+$ED28&gt;($ED$11*BP$8),1,IF($C29+$D29+$E29+$F29+$ED28&gt;($ED$11*BP$8),2,IF($C29+$D29+$E29+$F29+$G29+$ED28&gt;($ED$11*BP$8),3,0))))</f>
        <v>0</v>
      </c>
      <c r="BQ29" s="239">
        <f>IF(OR(SUMIF(BQ$12:BQ28,2,BQ$12:BQ28)=2,SUMIF(BQ$12:BQ28,1,BQ$12:BQ28)=1,SUM(BQ$12:BQ28)=1,SUM(BQ$12:BQ28)=2),0,IF($C29+$ED28&gt;($ED$11*BQ$8),1,IF($C29+$D29+$E29+$F29+$ED28&gt;($ED$11*BQ$8),2,IF($C29+$D29+$E29+$F29+$G29+$ED28&gt;($ED$11*BQ$8),3,0))))</f>
        <v>0</v>
      </c>
      <c r="BR29" s="239">
        <f>IF(OR(SUMIF(BR$12:BR28,2,BR$12:BR28)=2,SUMIF(BR$12:BR28,1,BR$12:BR28)=1,SUM(BR$12:BR28)=1,SUM(BR$12:BR28)=2),0,IF($C29+$ED28&gt;($ED$11*BR$8),1,IF($C29+$D29+$E29+$F29+$ED28&gt;($ED$11*BR$8),2,IF($C29+$D29+$E29+$F29+$G29+$ED28&gt;($ED$11*BR$8),3,0))))</f>
        <v>0</v>
      </c>
      <c r="BS29" s="239">
        <f>IF(OR(SUMIF(BS$12:BS28,2,BS$12:BS28)=2,SUMIF(BS$12:BS28,1,BS$12:BS28)=1,SUM(BS$12:BS28)=1,SUM(BS$12:BS28)=2),0,IF($C29+$ED28&gt;($ED$11*BS$8),1,IF($C29+$D29+$E29+$F29+$ED28&gt;($ED$11*BS$8),2,IF($C29+$D29+$E29+$F29+$G29+$ED28&gt;($ED$11*BS$8),3,0))))</f>
        <v>0</v>
      </c>
      <c r="BT29" s="239">
        <f>IF(OR(SUMIF(BT$12:BT28,2,BT$12:BT28)=2,SUMIF(BT$12:BT28,1,BT$12:BT28)=1,SUM(BT$12:BT28)=1,SUM(BT$12:BT28)=2),0,IF($C29+$ED28&gt;($ED$11*BT$8),1,IF($C29+$D29+$E29+$F29+$ED28&gt;($ED$11*BT$8),2,IF($C29+$D29+$E29+$F29+$G29+$ED28&gt;($ED$11*BT$8),3,0))))</f>
        <v>0</v>
      </c>
      <c r="BU29" s="239">
        <f>IF(OR(SUMIF(BU$12:BU28,2,BU$12:BU28)=2,SUMIF(BU$12:BU28,1,BU$12:BU28)=1,SUM(BU$12:BU28)=1,SUM(BU$12:BU28)=2),0,IF($C29+$ED28&gt;($ED$11*BU$8),1,IF($C29+$D29+$E29+$F29+$ED28&gt;($ED$11*BU$8),2,IF($C29+$D29+$E29+$F29+$G29+$ED28&gt;($ED$11*BU$8),3,0))))</f>
        <v>0</v>
      </c>
      <c r="BV29" s="239">
        <f>IF(OR(SUMIF(BV$12:BV28,2,BV$12:BV28)=2,SUMIF(BV$12:BV28,1,BV$12:BV28)=1,SUM(BV$12:BV28)=1,SUM(BV$12:BV28)=2),0,IF($C29+$ED28&gt;($ED$11*BV$8),1,IF($C29+$D29+$E29+$F29+$ED28&gt;($ED$11*BV$8),2,IF($C29+$D29+$E29+$F29+$G29+$ED28&gt;($ED$11*BV$8),3,0))))</f>
        <v>0</v>
      </c>
      <c r="BW29" s="239">
        <f>IF(OR(SUMIF(BW$12:BW28,2,BW$12:BW28)=2,SUMIF(BW$12:BW28,1,BW$12:BW28)=1,SUM(BW$12:BW28)=1,SUM(BW$12:BW28)=2),0,IF($C29+$ED28&gt;($ED$11*BW$8),1,IF($C29+$D29+$E29+$F29+$ED28&gt;($ED$11*BW$8),2,IF($C29+$D29+$E29+$F29+$G29+$ED28&gt;($ED$11*BW$8),3,0))))</f>
        <v>0</v>
      </c>
      <c r="BX29" s="239">
        <f>IF(OR(SUMIF(BX$12:BX28,2,BX$12:BX28)=2,SUMIF(BX$12:BX28,1,BX$12:BX28)=1,SUM(BX$12:BX28)=1,SUM(BX$12:BX28)=2),0,IF($C29+$ED28&gt;($ED$11*BX$8),1,IF($C29+$D29+$E29+$F29+$ED28&gt;($ED$11*BX$8),2,IF($C29+$D29+$E29+$F29+$G29+$ED28&gt;($ED$11*BX$8),3,0))))</f>
        <v>0</v>
      </c>
      <c r="BY29" s="239">
        <f>IF(OR(SUMIF(BY$12:BY28,2,BY$12:BY28)=2,SUMIF(BY$12:BY28,1,BY$12:BY28)=1,SUM(BY$12:BY28)=1,SUM(BY$12:BY28)=2),0,IF($C29+$ED28&gt;($ED$11*BY$8),1,IF($C29+$D29+$E29+$F29+$ED28&gt;($ED$11*BY$8),2,IF($C29+$D29+$E29+$F29+$G29+$ED28&gt;($ED$11*BY$8),3,0))))</f>
        <v>0</v>
      </c>
      <c r="BZ29" s="239">
        <f>IF(OR(SUMIF(BZ$12:BZ28,2,BZ$12:BZ28)=2,SUMIF(BZ$12:BZ28,1,BZ$12:BZ28)=1,SUM(BZ$12:BZ28)=1,SUM(BZ$12:BZ28)=2),0,IF($C29+$ED28&gt;($ED$11*BZ$8),1,IF($C29+$D29+$E29+$F29+$ED28&gt;($ED$11*BZ$8),2,IF($C29+$D29+$E29+$F29+$G29+$ED28&gt;($ED$11*BZ$8),3,0))))</f>
        <v>0</v>
      </c>
      <c r="CA29" s="239">
        <f>IF(OR(SUMIF(CA$12:CA28,2,CA$12:CA28)=2,SUMIF(CA$12:CA28,1,CA$12:CA28)=1,SUM(CA$12:CA28)=1,SUM(CA$12:CA28)=2),0,IF($C29+$ED28&gt;($ED$11*CA$8),1,IF($C29+$D29+$E29+$F29+$ED28&gt;($ED$11*CA$8),2,IF($C29+$D29+$E29+$F29+$G29+$ED28&gt;($ED$11*CA$8),3,0))))</f>
        <v>0</v>
      </c>
      <c r="CB29" s="239">
        <f>IF(OR(SUMIF(CB$12:CB28,2,CB$12:CB28)=2,SUMIF(CB$12:CB28,1,CB$12:CB28)=1,SUM(CB$12:CB28)=1,SUM(CB$12:CB28)=2),0,IF($C29+$ED28&gt;($ED$11*CB$8),1,IF($C29+$D29+$E29+$F29+$ED28&gt;($ED$11*CB$8),2,IF($C29+$D29+$E29+$F29+$G29+$ED28&gt;($ED$11*CB$8),3,0))))</f>
        <v>0</v>
      </c>
      <c r="CC29" s="239">
        <f>IF(OR(SUMIF(CC$12:CC28,2,CC$12:CC28)=2,SUMIF(CC$12:CC28,1,CC$12:CC28)=1,SUM(CC$12:CC28)=1,SUM(CC$12:CC28)=2),0,IF($C29+$ED28&gt;($ED$11*CC$8),1,IF($C29+$D29+$E29+$F29+$ED28&gt;($ED$11*CC$8),2,IF($C29+$D29+$E29+$F29+$G29+$ED28&gt;($ED$11*CC$8),3,0))))</f>
        <v>0</v>
      </c>
      <c r="CD29" s="239">
        <f>IF(OR(SUMIF(CD$12:CD28,2,CD$12:CD28)=2,SUMIF(CD$12:CD28,1,CD$12:CD28)=1,SUM(CD$12:CD28)=1,SUM(CD$12:CD28)=2),0,IF($C29+$ED28&gt;($ED$11*CD$8),1,IF($C29+$D29+$E29+$F29+$ED28&gt;($ED$11*CD$8),2,IF($C29+$D29+$E29+$F29+$G29+$ED28&gt;($ED$11*CD$8),3,0))))</f>
        <v>0</v>
      </c>
      <c r="CE29" s="239">
        <f>IF(OR(SUMIF(CE$12:CE28,2,CE$12:CE28)=2,SUMIF(CE$12:CE28,1,CE$12:CE28)=1,SUM(CE$12:CE28)=1,SUM(CE$12:CE28)=2),0,IF($C29+$ED28&gt;($ED$11*CE$8),1,IF($C29+$D29+$E29+$F29+$ED28&gt;($ED$11*CE$8),2,IF($C29+$D29+$E29+$F29+$G29+$ED28&gt;($ED$11*CE$8),3,0))))</f>
        <v>0</v>
      </c>
      <c r="CF29" s="239">
        <f>IF(OR(SUMIF(CF$12:CF28,2,CF$12:CF28)=2,SUMIF(CF$12:CF28,1,CF$12:CF28)=1,SUM(CF$12:CF28)=1,SUM(CF$12:CF28)=2),0,IF($C29+$ED28&gt;($ED$11*CF$8),1,IF($C29+$D29+$E29+$F29+$ED28&gt;($ED$11*CF$8),2,IF($C29+$D29+$E29+$F29+$G29+$ED28&gt;($ED$11*CF$8),3,0))))</f>
        <v>0</v>
      </c>
      <c r="CG29" s="239">
        <f>IF(OR(SUMIF(CG$12:CG28,2,CG$12:CG28)=2,SUMIF(CG$12:CG28,1,CG$12:CG28)=1,SUM(CG$12:CG28)=1,SUM(CG$12:CG28)=2),0,IF($C29+$ED28&gt;($ED$11*CG$8),1,IF($C29+$D29+$E29+$F29+$ED28&gt;($ED$11*CG$8),2,IF($C29+$D29+$E29+$F29+$G29+$ED28&gt;($ED$11*CG$8),3,0))))</f>
        <v>0</v>
      </c>
      <c r="CH29" s="239">
        <f>IF(OR(SUMIF(CH$12:CH28,2,CH$12:CH28)=2,SUMIF(CH$12:CH28,1,CH$12:CH28)=1,SUM(CH$12:CH28)=1,SUM(CH$12:CH28)=2),0,IF($C29+$ED28&gt;($ED$11*CH$8),1,IF($C29+$D29+$E29+$F29+$ED28&gt;($ED$11*CH$8),2,IF($C29+$D29+$E29+$F29+$G29+$ED28&gt;($ED$11*CH$8),3,0))))</f>
        <v>0</v>
      </c>
      <c r="CI29" s="239">
        <f>IF(OR(SUMIF(CI$12:CI28,2,CI$12:CI28)=2,SUMIF(CI$12:CI28,1,CI$12:CI28)=1,SUM(CI$12:CI28)=1,SUM(CI$12:CI28)=2),0,IF($C29+$ED28&gt;($ED$11*CI$8),1,IF($C29+$D29+$E29+$F29+$ED28&gt;($ED$11*CI$8),2,IF($C29+$D29+$E29+$F29+$G29+$ED28&gt;($ED$11*CI$8),3,0))))</f>
        <v>0</v>
      </c>
      <c r="CJ29" s="239">
        <f>IF(OR(SUMIF(CJ$12:CJ28,2,CJ$12:CJ28)=2,SUMIF(CJ$12:CJ28,1,CJ$12:CJ28)=1,SUM(CJ$12:CJ28)=1,SUM(CJ$12:CJ28)=2),0,IF($C29+$ED28&gt;($ED$11*CJ$8),1,IF($C29+$D29+$E29+$F29+$ED28&gt;($ED$11*CJ$8),2,IF($C29+$D29+$E29+$F29+$G29+$ED28&gt;($ED$11*CJ$8),3,0))))</f>
        <v>0</v>
      </c>
      <c r="CK29" s="239">
        <f>IF(OR(SUMIF(CK$12:CK28,2,CK$12:CK28)=2,SUMIF(CK$12:CK28,1,CK$12:CK28)=1,SUM(CK$12:CK28)=1,SUM(CK$12:CK28)=2),0,IF($C29+$ED28&gt;($ED$11*CK$8),1,IF($C29+$D29+$E29+$F29+$ED28&gt;($ED$11*CK$8),2,IF($C29+$D29+$E29+$F29+$G29+$ED28&gt;($ED$11*CK$8),3,0))))</f>
        <v>0</v>
      </c>
      <c r="CL29" s="239">
        <f>IF(OR(SUMIF(CL$12:CL28,2,CL$12:CL28)=2,SUMIF(CL$12:CL28,1,CL$12:CL28)=1,SUM(CL$12:CL28)=1,SUM(CL$12:CL28)=2),0,IF($C29+$ED28&gt;($ED$11*CL$8),1,IF($C29+$D29+$E29+$F29+$ED28&gt;($ED$11*CL$8),2,IF($C29+$D29+$E29+$F29+$G29+$ED28&gt;($ED$11*CL$8),3,0))))</f>
        <v>0</v>
      </c>
      <c r="CM29" s="239">
        <f>IF(OR(SUMIF(CM$12:CM28,2,CM$12:CM28)=2,SUMIF(CM$12:CM28,1,CM$12:CM28)=1,SUM(CM$12:CM28)=1,SUM(CM$12:CM28)=2),0,IF($C29+$ED28&gt;($ED$11*CM$8),1,IF($C29+$D29+$E29+$F29+$ED28&gt;($ED$11*CM$8),2,IF($C29+$D29+$E29+$F29+$G29+$ED28&gt;($ED$11*CM$8),3,0))))</f>
        <v>0</v>
      </c>
      <c r="CN29" s="239">
        <f>IF(OR(SUMIF(CN$12:CN28,2,CN$12:CN28)=2,SUMIF(CN$12:CN28,1,CN$12:CN28)=1,SUM(CN$12:CN28)=1,SUM(CN$12:CN28)=2),0,IF($C29+$ED28&gt;($ED$11*CN$8),1,IF($C29+$D29+$E29+$F29+$ED28&gt;($ED$11*CN$8),2,IF($C29+$D29+$E29+$F29+$G29+$ED28&gt;($ED$11*CN$8),3,0))))</f>
        <v>0</v>
      </c>
      <c r="CO29" s="239">
        <f>IF(OR(SUMIF(CO$12:CO28,2,CO$12:CO28)=2,SUMIF(CO$12:CO28,1,CO$12:CO28)=1,SUM(CO$12:CO28)=1,SUM(CO$12:CO28)=2),0,IF($C29+$ED28&gt;($ED$11*CO$8),1,IF($C29+$D29+$E29+$F29+$ED28&gt;($ED$11*CO$8),2,IF($C29+$D29+$E29+$F29+$G29+$ED28&gt;($ED$11*CO$8),3,0))))</f>
        <v>0</v>
      </c>
      <c r="CP29" s="239">
        <f>IF(OR(SUMIF(CP$12:CP28,2,CP$12:CP28)=2,SUMIF(CP$12:CP28,1,CP$12:CP28)=1,SUM(CP$12:CP28)=1,SUM(CP$12:CP28)=2),0,IF($C29+$ED28&gt;($ED$11*CP$8),1,IF($C29+$D29+$E29+$F29+$ED28&gt;($ED$11*CP$8),2,IF($C29+$D29+$E29+$F29+$G29+$ED28&gt;($ED$11*CP$8),3,0))))</f>
        <v>0</v>
      </c>
      <c r="CQ29" s="239">
        <f>IF(OR(SUMIF(CQ$12:CQ28,2,CQ$12:CQ28)=2,SUMIF(CQ$12:CQ28,1,CQ$12:CQ28)=1,SUM(CQ$12:CQ28)=1,SUM(CQ$12:CQ28)=2),0,IF($C29+$ED28&gt;($ED$11*CQ$8),1,IF($C29+$D29+$E29+$F29+$ED28&gt;($ED$11*CQ$8),2,IF($C29+$D29+$E29+$F29+$G29+$ED28&gt;($ED$11*CQ$8),3,0))))</f>
        <v>0</v>
      </c>
      <c r="CR29" s="239">
        <f>IF(OR(SUMIF(CR$12:CR28,2,CR$12:CR28)=2,SUMIF(CR$12:CR28,1,CR$12:CR28)=1,SUM(CR$12:CR28)=1,SUM(CR$12:CR28)=2),0,IF($C29+$ED28&gt;($ED$11*CR$8),1,IF($C29+$D29+$E29+$F29+$ED28&gt;($ED$11*CR$8),2,IF($C29+$D29+$E29+$F29+$G29+$ED28&gt;($ED$11*CR$8),3,0))))</f>
        <v>0</v>
      </c>
      <c r="CS29" s="239">
        <f>IF(OR(SUMIF(CS$12:CS28,2,CS$12:CS28)=2,SUMIF(CS$12:CS28,1,CS$12:CS28)=1,SUM(CS$12:CS28)=1,SUM(CS$12:CS28)=2),0,IF($C29+$ED28&gt;($ED$11*CS$8),1,IF($C29+$D29+$E29+$F29+$ED28&gt;($ED$11*CS$8),2,IF($C29+$D29+$E29+$F29+$G29+$ED28&gt;($ED$11*CS$8),3,0))))</f>
        <v>0</v>
      </c>
      <c r="CT29" s="239">
        <f>IF(OR(SUMIF(CT$12:CT28,2,CT$12:CT28)=2,SUMIF(CT$12:CT28,1,CT$12:CT28)=1,SUM(CT$12:CT28)=1,SUM(CT$12:CT28)=2),0,IF($C29+$ED28&gt;($ED$11*CT$8),1,IF($C29+$D29+$E29+$F29+$ED28&gt;($ED$11*CT$8),2,IF($C29+$D29+$E29+$F29+$G29+$ED28&gt;($ED$11*CT$8),3,0))))</f>
        <v>0</v>
      </c>
      <c r="CU29" s="239">
        <f>IF(OR(SUMIF(CU$12:CU28,2,CU$12:CU28)=2,SUMIF(CU$12:CU28,1,CU$12:CU28)=1,SUM(CU$12:CU28)=1,SUM(CU$12:CU28)=2),0,IF($C29+$ED28&gt;($ED$11*CU$8),1,IF($C29+$D29+$E29+$F29+$ED28&gt;($ED$11*CU$8),2,IF($C29+$D29+$E29+$F29+$G29+$ED28&gt;($ED$11*CU$8),3,0))))</f>
        <v>0</v>
      </c>
      <c r="CV29" s="239">
        <f>IF(OR(SUMIF(CV$12:CV28,2,CV$12:CV28)=2,SUMIF(CV$12:CV28,1,CV$12:CV28)=1,SUM(CV$12:CV28)=1,SUM(CV$12:CV28)=2),0,IF($C29+$ED28&gt;($ED$11*CV$8),1,IF($C29+$D29+$E29+$F29+$ED28&gt;($ED$11*CV$8),2,IF($C29+$D29+$E29+$F29+$G29+$ED28&gt;($ED$11*CV$8),3,0))))</f>
        <v>0</v>
      </c>
      <c r="CW29" s="239">
        <f>IF(OR(SUMIF(CW$12:CW28,2,CW$12:CW28)=2,SUMIF(CW$12:CW28,1,CW$12:CW28)=1,SUM(CW$12:CW28)=1,SUM(CW$12:CW28)=2),0,IF($C29+$ED28&gt;($ED$11*CW$8),1,IF($C29+$D29+$E29+$F29+$ED28&gt;($ED$11*CW$8),2,IF($C29+$D29+$E29+$F29+$G29+$ED28&gt;($ED$11*CW$8),3,0))))</f>
        <v>0</v>
      </c>
      <c r="CX29" s="239">
        <f>IF(OR(SUMIF(CX$12:CX28,2,CX$12:CX28)=2,SUMIF(CX$12:CX28,1,CX$12:CX28)=1,SUM(CX$12:CX28)=1,SUM(CX$12:CX28)=2),0,IF($C29+$ED28&gt;($ED$11*CX$8),1,IF($C29+$D29+$E29+$F29+$ED28&gt;($ED$11*CX$8),2,IF($C29+$D29+$E29+$F29+$G29+$ED28&gt;($ED$11*CX$8),3,0))))</f>
        <v>0</v>
      </c>
      <c r="CY29" s="239">
        <f>IF(OR(SUMIF(CY$12:CY28,2,CY$12:CY28)=2,SUMIF(CY$12:CY28,1,CY$12:CY28)=1,SUM(CY$12:CY28)=1,SUM(CY$12:CY28)=2),0,IF($C29+$ED28&gt;($ED$11*CY$8),1,IF($C29+$D29+$E29+$F29+$ED28&gt;($ED$11*CY$8),2,IF($C29+$D29+$E29+$F29+$G29+$ED28&gt;($ED$11*CY$8),3,0))))</f>
        <v>0</v>
      </c>
      <c r="CZ29" s="239">
        <f>IF(OR(SUMIF(CZ$12:CZ28,2,CZ$12:CZ28)=2,SUMIF(CZ$12:CZ28,1,CZ$12:CZ28)=1,SUM(CZ$12:CZ28)=1,SUM(CZ$12:CZ28)=2),0,IF($C29+$ED28&gt;($ED$11*CZ$8),1,IF($C29+$D29+$E29+$F29+$ED28&gt;($ED$11*CZ$8),2,IF($C29+$D29+$E29+$F29+$G29+$ED28&gt;($ED$11*CZ$8),3,0))))</f>
        <v>0</v>
      </c>
      <c r="DA29" s="239">
        <f>IF(OR(SUMIF(DA$12:DA28,2,DA$12:DA28)=2,SUMIF(DA$12:DA28,1,DA$12:DA28)=1,SUM(DA$12:DA28)=1,SUM(DA$12:DA28)=2),0,IF($C29+$ED28&gt;($ED$11*DA$8),1,IF($C29+$D29+$E29+$F29+$ED28&gt;($ED$11*DA$8),2,IF($C29+$D29+$E29+$F29+$G29+$ED28&gt;($ED$11*DA$8),3,0))))</f>
        <v>0</v>
      </c>
      <c r="DB29" s="239">
        <f>IF(OR(SUMIF(DB$12:DB28,2,DB$12:DB28)=2,SUMIF(DB$12:DB28,1,DB$12:DB28)=1,SUM(DB$12:DB28)=1,SUM(DB$12:DB28)=2),0,IF($C29+$ED28&gt;($ED$11*DB$8),1,IF($C29+$D29+$E29+$F29+$ED28&gt;($ED$11*DB$8),2,IF($C29+$D29+$E29+$F29+$G29+$ED28&gt;($ED$11*DB$8),3,0))))</f>
        <v>0</v>
      </c>
      <c r="DC29" s="239">
        <f>IF(OR(SUMIF(DC$12:DC28,2,DC$12:DC28)=2,SUMIF(DC$12:DC28,1,DC$12:DC28)=1,SUM(DC$12:DC28)=1,SUM(DC$12:DC28)=2),0,IF($C29+$ED28&gt;($ED$11*DC$8),1,IF($C29+$D29+$E29+$F29+$ED28&gt;($ED$11*DC$8),2,IF($C29+$D29+$E29+$F29+$G29+$ED28&gt;($ED$11*DC$8),3,0))))</f>
        <v>0</v>
      </c>
      <c r="DD29" s="239">
        <f>IF(OR(SUMIF(DD$12:DD28,2,DD$12:DD28)=2,SUMIF(DD$12:DD28,1,DD$12:DD28)=1,SUM(DD$12:DD28)=1,SUM(DD$12:DD28)=2),0,IF($C29+$ED28&gt;($ED$11*DD$8),1,IF($C29+$D29+$E29+$F29+$ED28&gt;($ED$11*DD$8),2,IF($C29+$D29+$E29+$F29+$G29+$ED28&gt;($ED$11*DD$8),3,0))))</f>
        <v>0</v>
      </c>
      <c r="DE29" s="239">
        <f>IF(OR(SUMIF(DE$12:DE28,2,DE$12:DE28)=2,SUMIF(DE$12:DE28,1,DE$12:DE28)=1,SUM(DE$12:DE28)=1,SUM(DE$12:DE28)=2),0,IF($C29+$ED28&gt;($ED$11*DE$8),1,IF($C29+$D29+$E29+$F29+$ED28&gt;($ED$11*DE$8),2,IF($C29+$D29+$E29+$F29+$G29+$ED28&gt;($ED$11*DE$8),3,0))))</f>
        <v>0</v>
      </c>
      <c r="DF29" s="239">
        <f>IF(OR(SUMIF(DF$12:DF28,2,DF$12:DF28)=2,SUMIF(DF$12:DF28,1,DF$12:DF28)=1,SUM(DF$12:DF28)=1,SUM(DF$12:DF28)=2),0,IF($C29+$ED28&gt;($ED$11*DF$8),1,IF($C29+$D29+$E29+$F29+$ED28&gt;($ED$11*DF$8),2,IF($C29+$D29+$E29+$F29+$G29+$ED28&gt;($ED$11*DF$8),3,0))))</f>
        <v>0</v>
      </c>
      <c r="DG29" s="239">
        <f>IF(OR(SUMIF(DG$12:DG28,2,DG$12:DG28)=2,SUMIF(DG$12:DG28,1,DG$12:DG28)=1,SUM(DG$12:DG28)=1,SUM(DG$12:DG28)=2),0,IF($C29+$ED28&gt;($ED$11*DG$8),1,IF($C29+$D29+$E29+$F29+$ED28&gt;($ED$11*DG$8),2,IF($C29+$D29+$E29+$F29+$G29+$ED28&gt;($ED$11*DG$8),3,0))))</f>
        <v>0</v>
      </c>
      <c r="DH29" s="239">
        <f>IF(OR(SUMIF(DH$12:DH28,2,DH$12:DH28)=2,SUMIF(DH$12:DH28,1,DH$12:DH28)=1,SUM(DH$12:DH28)=1,SUM(DH$12:DH28)=2),0,IF($C29+$ED28&gt;($ED$11*DH$8),1,IF($C29+$D29+$E29+$F29+$ED28&gt;($ED$11*DH$8),2,IF($C29+$D29+$E29+$F29+$G29+$ED28&gt;($ED$11*DH$8),3,0))))</f>
        <v>0</v>
      </c>
      <c r="DI29" s="239">
        <f>IF(OR(SUMIF(DI$12:DI28,2,DI$12:DI28)=2,SUMIF(DI$12:DI28,1,DI$12:DI28)=1,SUM(DI$12:DI28)=1,SUM(DI$12:DI28)=2),0,IF($C29+$ED28&gt;($ED$11*DI$8),1,IF($C29+$D29+$E29+$F29+$ED28&gt;($ED$11*DI$8),2,IF($C29+$D29+$E29+$F29+$G29+$ED28&gt;($ED$11*DI$8),3,0))))</f>
        <v>0</v>
      </c>
      <c r="DJ29" s="239">
        <f>IF(OR(SUMIF(DJ$12:DJ28,2,DJ$12:DJ28)=2,SUMIF(DJ$12:DJ28,1,DJ$12:DJ28)=1,SUM(DJ$12:DJ28)=1,SUM(DJ$12:DJ28)=2),0,IF($C29+$ED28&gt;($ED$11*DJ$8),1,IF($C29+$D29+$E29+$F29+$ED28&gt;($ED$11*DJ$8),2,IF($C29+$D29+$E29+$F29+$G29+$ED28&gt;($ED$11*DJ$8),3,0))))</f>
        <v>0</v>
      </c>
      <c r="DK29" s="239">
        <f>IF(OR(SUMIF(DK$12:DK28,2,DK$12:DK28)=2,SUMIF(DK$12:DK28,1,DK$12:DK28)=1,SUM(DK$12:DK28)=1,SUM(DK$12:DK28)=2),0,IF($C29+$ED28&gt;($ED$11*DK$8),1,IF($C29+$D29+$E29+$F29+$ED28&gt;($ED$11*DK$8),2,IF($C29+$D29+$E29+$F29+$G29+$ED28&gt;($ED$11*DK$8),3,0))))</f>
        <v>0</v>
      </c>
      <c r="DL29" s="239">
        <f>IF(OR(SUMIF(DL$12:DL28,2,DL$12:DL28)=2,SUMIF(DL$12:DL28,1,DL$12:DL28)=1,SUM(DL$12:DL28)=1,SUM(DL$12:DL28)=2),0,IF($C29+$ED28&gt;($ED$11*DL$8),1,IF($C29+$D29+$E29+$F29+$ED28&gt;($ED$11*DL$8),2,IF($C29+$D29+$E29+$F29+$G29+$ED28&gt;($ED$11*DL$8),3,0))))</f>
        <v>0</v>
      </c>
      <c r="DM29" s="239">
        <f>IF(OR(SUMIF(DM$12:DM28,2,DM$12:DM28)=2,SUMIF(DM$12:DM28,1,DM$12:DM28)=1,SUM(DM$12:DM28)=1,SUM(DM$12:DM28)=2),0,IF($C29+$ED28&gt;($ED$11*DM$8),1,IF($C29+$D29+$E29+$F29+$ED28&gt;($ED$11*DM$8),2,IF($C29+$D29+$E29+$F29+$G29+$ED28&gt;($ED$11*DM$8),3,0))))</f>
        <v>0</v>
      </c>
      <c r="DN29" s="239">
        <f>IF(OR(SUMIF(DN$12:DN28,2,DN$12:DN28)=2,SUMIF(DN$12:DN28,1,DN$12:DN28)=1,SUM(DN$12:DN28)=1,SUM(DN$12:DN28)=2),0,IF($C29+$ED28&gt;($ED$11*DN$8),1,IF($C29+$D29+$E29+$F29+$ED28&gt;($ED$11*DN$8),2,IF($C29+$D29+$E29+$F29+$G29+$ED28&gt;($ED$11*DN$8),3,0))))</f>
        <v>0</v>
      </c>
      <c r="DO29" s="239">
        <f>IF(OR(SUMIF(DO$12:DO28,2,DO$12:DO28)=2,SUMIF(DO$12:DO28,1,DO$12:DO28)=1,SUM(DO$12:DO28)=1,SUM(DO$12:DO28)=2),0,IF($C29+$ED28&gt;($ED$11*DO$8),1,IF($C29+$D29+$E29+$F29+$ED28&gt;($ED$11*DO$8),2,IF($C29+$D29+$E29+$F29+$G29+$ED28&gt;($ED$11*DO$8),3,0))))</f>
        <v>0</v>
      </c>
      <c r="DP29" s="239">
        <f>IF(OR(SUMIF(DP$12:DP28,2,DP$12:DP28)=2,SUMIF(DP$12:DP28,1,DP$12:DP28)=1,SUM(DP$12:DP28)=1,SUM(DP$12:DP28)=2),0,IF($C29+$ED28&gt;($ED$11*DP$8),1,IF($C29+$D29+$E29+$F29+$ED28&gt;($ED$11*DP$8),2,IF($C29+$D29+$E29+$F29+$G29+$ED28&gt;($ED$11*DP$8),3,0))))</f>
        <v>0</v>
      </c>
      <c r="DQ29" s="239">
        <f>IF(OR(SUMIF(DQ$12:DQ28,2,DQ$12:DQ28)=2,SUMIF(DQ$12:DQ28,1,DQ$12:DQ28)=1,SUM(DQ$12:DQ28)=1,SUM(DQ$12:DQ28)=2),0,IF($C29+$ED28&gt;($ED$11*DQ$8),1,IF($C29+$D29+$E29+$F29+$ED28&gt;($ED$11*DQ$8),2,IF($C29+$D29+$E29+$F29+$G29+$ED28&gt;($ED$11*DQ$8),3,0))))</f>
        <v>0</v>
      </c>
      <c r="DR29" s="239">
        <f>IF(OR(SUMIF(DR$12:DR28,2,DR$12:DR28)=2,SUMIF(DR$12:DR28,1,DR$12:DR28)=1,SUM(DR$12:DR28)=1,SUM(DR$12:DR28)=2),0,IF($C29+$ED28&gt;($ED$11*DR$8),1,IF($C29+$D29+$E29+$F29+$ED28&gt;($ED$11*DR$8),2,IF($C29+$D29+$E29+$F29+$G29+$ED28&gt;($ED$11*DR$8),3,0))))</f>
        <v>0</v>
      </c>
      <c r="DS29" s="239">
        <f>IF(OR(SUMIF(DS$12:DS28,2,DS$12:DS28)=2,SUMIF(DS$12:DS28,1,DS$12:DS28)=1,SUM(DS$12:DS28)=1,SUM(DS$12:DS28)=2),0,IF($C29+$ED28&gt;($ED$11*DS$8),1,IF($C29+$D29+$E29+$F29+$ED28&gt;($ED$11*DS$8),2,IF($C29+$D29+$E29+$F29+$G29+$ED28&gt;($ED$11*DS$8),3,0))))</f>
        <v>0</v>
      </c>
      <c r="DT29" s="239">
        <f>IF(OR(SUMIF(DT$12:DT28,2,DT$12:DT28)=2,SUMIF(DT$12:DT28,1,DT$12:DT28)=1,SUM(DT$12:DT28)=1,SUM(DT$12:DT28)=2),0,IF($C29+$ED28&gt;($ED$11*DT$8),1,IF($C29+$D29+$E29+$F29+$ED28&gt;($ED$11*DT$8),2,IF($C29+$D29+$E29+$F29+$G29+$ED28&gt;($ED$11*DT$8),3,0))))</f>
        <v>0</v>
      </c>
      <c r="DU29" s="239">
        <f>IF(OR(SUMIF(DU$12:DU28,2,DU$12:DU28)=2,SUMIF(DU$12:DU28,1,DU$12:DU28)=1,SUM(DU$12:DU28)=1,SUM(DU$12:DU28)=2),0,IF($C29+$ED28&gt;($ED$11*DU$8),1,IF($C29+$D29+$E29+$F29+$ED28&gt;($ED$11*DU$8),2,IF($C29+$D29+$E29+$F29+$G29+$ED28&gt;($ED$11*DU$8),3,0))))</f>
        <v>0</v>
      </c>
      <c r="DV29" s="239">
        <f>IF(OR(SUMIF(DV$12:DV28,2,DV$12:DV28)=2,SUMIF(DV$12:DV28,1,DV$12:DV28)=1,SUM(DV$12:DV28)=1,SUM(DV$12:DV28)=2),0,IF($C29+$ED28&gt;($ED$11*DV$8),1,IF($C29+$D29+$E29+$F29+$ED28&gt;($ED$11*DV$8),2,IF($C29+$D29+$E29+$F29+$G29+$ED28&gt;($ED$11*DV$8),3,0))))</f>
        <v>0</v>
      </c>
      <c r="DW29" s="239">
        <f>IF(OR(SUMIF(DW$12:DW28,2,DW$12:DW28)=2,SUMIF(DW$12:DW28,1,DW$12:DW28)=1,SUM(DW$12:DW28)=1,SUM(DW$12:DW28)=2),0,IF($C29+$ED28&gt;($ED$11*DW$8),1,IF($C29+$D29+$E29+$F29+$ED28&gt;($ED$11*DW$8),2,IF($C29+$D29+$E29+$F29+$G29+$ED28&gt;($ED$11*DW$8),3,0))))</f>
        <v>0</v>
      </c>
      <c r="DX29" s="239">
        <f>IF(OR(SUMIF(DX$12:DX28,2,DX$12:DX28)=2,SUMIF(DX$12:DX28,1,DX$12:DX28)=1,SUM(DX$12:DX28)=1,SUM(DX$12:DX28)=2),0,IF($C29+$ED28&gt;($ED$11*DX$8),1,IF($C29+$D29+$E29+$F29+$ED28&gt;($ED$11*DX$8),2,IF($C29+$D29+$E29+$F29+$G29+$ED28&gt;($ED$11*DX$8),3,0))))</f>
        <v>0</v>
      </c>
      <c r="DY29" s="239">
        <f>IF(OR(SUMIF(DY$12:DY28,2,DY$12:DY28)=2,SUMIF(DY$12:DY28,1,DY$12:DY28)=1,SUM(DY$12:DY28)=1,SUM(DY$12:DY28)=2),0,IF($C29+$ED28&gt;($ED$11*DY$8),1,IF($C29+$D29+$E29+$F29+$ED28&gt;($ED$11*DY$8),2,IF($C29+$D29+$E29+$F29+$G29+$ED28&gt;($ED$11*DY$8),3,0))))</f>
        <v>0</v>
      </c>
      <c r="DZ29" s="239">
        <f>IF(OR(SUMIF(DZ$12:DZ28,2,DZ$12:DZ28)=2,SUMIF(DZ$12:DZ28,1,DZ$12:DZ28)=1,SUM(DZ$12:DZ28)=1,SUM(DZ$12:DZ28)=2),0,IF($C29+$ED28&gt;($ED$11*DZ$8),1,IF($C29+$D29+$E29+$F29+$ED28&gt;($ED$11*DZ$8),2,IF($C29+$D29+$E29+$F29+$G29+$ED28&gt;($ED$11*DZ$8),3,0))))</f>
        <v>0</v>
      </c>
      <c r="EA29" s="239">
        <f>IF(OR(SUMIF(EA$12:EA28,2,EA$12:EA28)=2,SUMIF(EA$12:EA28,1,EA$12:EA28)=1,SUM(EA$12:EA28)=1,SUM(EA$12:EA28)=2),0,IF($C29+$ED28&gt;($ED$11*EA$8),1,IF($C29+$D29+$E29+$F29+$ED28&gt;($ED$11*EA$8),2,IF($C29+$D29+$E29+$F29+$G29+$ED28&gt;($ED$11*EA$8),3,0))))</f>
        <v>0</v>
      </c>
      <c r="EB29" s="239">
        <f>IF(OR(SUMIF(EB$12:EB28,2,EB$12:EB28)=2,SUMIF(EB$12:EB28,1,EB$12:EB28)=1,SUM(EB$12:EB28)=1,SUM(EB$12:EB28)=2),0,IF($C29+$ED28&gt;($ED$11*EB$8),1,IF($C29+$D29+$E29+$F29+$ED28&gt;($ED$11*EB$8),2,IF($C29+$D29+$E29+$F29+$G29+$ED28&gt;($ED$11*EB$8),3,0))))</f>
        <v>0</v>
      </c>
      <c r="EC29" s="239">
        <f>IF(OR(SUMIF(EC$12:EC28,2,EC$12:EC28)=2,SUMIF(EC$12:EC28,1,EC$12:EC28)=1,SUM(EC$12:EC28)=1,SUM(EC$12:EC28)=2),0,IF($C29+$ED28&gt;($ED$11*EC$8),1,IF($C29+$D29+$E29+$F29+$ED28&gt;($ED$11*EC$8),2,IF($C29+$D29+$E29+$F29+$G29+$ED28&gt;($ED$11*EC$8),3,0))))</f>
        <v>0</v>
      </c>
      <c r="ED29" s="197">
        <f>SUM($C$12:$F29)</f>
        <v>0</v>
      </c>
    </row>
    <row r="30" spans="1:134" ht="14.1" customHeight="1">
      <c r="A30" s="236">
        <v>19</v>
      </c>
      <c r="B30" s="237"/>
      <c r="C30" s="237"/>
      <c r="D30" s="237"/>
      <c r="E30" s="237"/>
      <c r="F30" s="237"/>
      <c r="G30" s="237"/>
      <c r="H30" s="239">
        <f>IF(OR(SUMIF(H$12:H29,2,H$12:H29)=2,SUMIF(H$12:H29,1,H$12:H29)=1,SUM(H$12:H29)=1,SUM(H$12:H29)=2),0,IF($C30+$ED29&gt;($ED$11*H$8),1,IF($C30+$D30+$E30+$F30+$ED29&gt;($ED$11*H$8),2,IF($C30+$D30+$E30+$F30+$G30+$ED29&gt;($ED$11*H$8),3,0))))</f>
        <v>0</v>
      </c>
      <c r="I30" s="239">
        <f>IF(OR(SUMIF(I$12:I29,2,I$12:I29)=2,SUMIF(I$12:I29,1,I$12:I29)=1,SUM(I$12:I29)=1,SUM(I$12:I29)=2),0,IF($C30+$ED29&gt;($ED$11*I$8),1,IF($C30+$D30+$E30+$F30+$ED29&gt;($ED$11*I$8),2,IF($C30+$D30+$E30+$F30+$G30+$ED29&gt;($ED$11*I$8),3,0))))</f>
        <v>0</v>
      </c>
      <c r="J30" s="239">
        <f>IF(OR(SUMIF(J$12:J29,2,J$12:J29)=2,SUMIF(J$12:J29,1,J$12:J29)=1,SUM(J$12:J29)=1,SUM(J$12:J29)=2),0,IF($C30+$ED29&gt;($ED$11*J$8),1,IF($C30+$D30+$E30+$F30+$ED29&gt;($ED$11*J$8),2,IF($C30+$D30+$E30+$F30+$G30+$ED29&gt;($ED$11*J$8),3,0))))</f>
        <v>0</v>
      </c>
      <c r="K30" s="239">
        <f>IF(OR(SUMIF(K$12:K29,2,K$12:K29)=2,SUMIF(K$12:K29,1,K$12:K29)=1,SUM(K$12:K29)=1,SUM(K$12:K29)=2),0,IF($C30+$ED29&gt;($ED$11*K$8),1,IF($C30+$D30+$E30+$F30+$ED29&gt;($ED$11*K$8),2,IF($C30+$D30+$E30+$F30+$G30+$ED29&gt;($ED$11*K$8),3,0))))</f>
        <v>0</v>
      </c>
      <c r="L30" s="239">
        <f>IF(OR(SUMIF(L$12:L29,2,L$12:L29)=2,SUMIF(L$12:L29,1,L$12:L29)=1,SUM(L$12:L29)=1,SUM(L$12:L29)=2),0,IF($C30+$ED29&gt;($ED$11*L$8),1,IF($C30+$D30+$E30+$F30+$ED29&gt;($ED$11*L$8),2,IF($C30+$D30+$E30+$F30+$G30+$ED29&gt;($ED$11*L$8),3,0))))</f>
        <v>0</v>
      </c>
      <c r="M30" s="239">
        <f>IF(OR(SUMIF(M$12:M29,2,M$12:M29)=2,SUMIF(M$12:M29,1,M$12:M29)=1,SUM(M$12:M29)=1,SUM(M$12:M29)=2),0,IF($C30+$ED29&gt;($ED$11*M$8),1,IF($C30+$D30+$E30+$F30+$ED29&gt;($ED$11*M$8),2,IF($C30+$D30+$E30+$F30+$G30+$ED29&gt;($ED$11*M$8),3,0))))</f>
        <v>0</v>
      </c>
      <c r="N30" s="239">
        <f>IF(OR(SUMIF(N$12:N29,2,N$12:N29)=2,SUMIF(N$12:N29,1,N$12:N29)=1,SUM(N$12:N29)=1,SUM(N$12:N29)=2),0,IF($C30+$ED29&gt;($ED$11*N$8),1,IF($C30+$D30+$E30+$F30+$ED29&gt;($ED$11*N$8),2,IF($C30+$D30+$E30+$F30+$G30+$ED29&gt;($ED$11*N$8),3,0))))</f>
        <v>0</v>
      </c>
      <c r="O30" s="239">
        <f>IF(OR(SUMIF(O$12:O29,2,O$12:O29)=2,SUMIF(O$12:O29,1,O$12:O29)=1,SUM(O$12:O29)=1,SUM(O$12:O29)=2),0,IF($C30+$ED29&gt;($ED$11*O$8),1,IF($C30+$D30+$E30+$F30+$ED29&gt;($ED$11*O$8),2,IF($C30+$D30+$E30+$F30+$G30+$ED29&gt;($ED$11*O$8),3,0))))</f>
        <v>0</v>
      </c>
      <c r="P30" s="239">
        <f>IF(OR(SUMIF(P$12:P29,2,P$12:P29)=2,SUMIF(P$12:P29,1,P$12:P29)=1,SUM(P$12:P29)=1,SUM(P$12:P29)=2),0,IF($C30+$ED29&gt;($ED$11*P$8),1,IF($C30+$D30+$E30+$F30+$ED29&gt;($ED$11*P$8),2,IF($C30+$D30+$E30+$F30+$G30+$ED29&gt;($ED$11*P$8),3,0))))</f>
        <v>0</v>
      </c>
      <c r="Q30" s="239">
        <f>IF(OR(SUMIF(Q$12:Q29,2,Q$12:Q29)=2,SUMIF(Q$12:Q29,1,Q$12:Q29)=1,SUM(Q$12:Q29)=1,SUM(Q$12:Q29)=2),0,IF($C30+$ED29&gt;($ED$11*Q$8),1,IF($C30+$D30+$E30+$F30+$ED29&gt;($ED$11*Q$8),2,IF($C30+$D30+$E30+$F30+$G30+$ED29&gt;($ED$11*Q$8),3,0))))</f>
        <v>0</v>
      </c>
      <c r="R30" s="239">
        <f>IF(OR(SUMIF(R$12:R29,2,R$12:R29)=2,SUMIF(R$12:R29,1,R$12:R29)=1,SUM(R$12:R29)=1,SUM(R$12:R29)=2),0,IF($C30+$ED29&gt;($ED$11*R$8),1,IF($C30+$D30+$E30+$F30+$ED29&gt;($ED$11*R$8),2,IF($C30+$D30+$E30+$F30+$G30+$ED29&gt;($ED$11*R$8),3,0))))</f>
        <v>0</v>
      </c>
      <c r="S30" s="239">
        <f>IF(OR(SUMIF(S$12:S29,2,S$12:S29)=2,SUMIF(S$12:S29,1,S$12:S29)=1,SUM(S$12:S29)=1,SUM(S$12:S29)=2),0,IF($C30+$ED29&gt;($ED$11*S$8),1,IF($C30+$D30+$E30+$F30+$ED29&gt;($ED$11*S$8),2,IF($C30+$D30+$E30+$F30+$G30+$ED29&gt;($ED$11*S$8),3,0))))</f>
        <v>0</v>
      </c>
      <c r="T30" s="239">
        <f>IF(OR(SUMIF(T$12:T29,2,T$12:T29)=2,SUMIF(T$12:T29,1,T$12:T29)=1,SUM(T$12:T29)=1,SUM(T$12:T29)=2),0,IF($C30+$ED29&gt;($ED$11*T$8),1,IF($C30+$D30+$E30+$F30+$ED29&gt;($ED$11*T$8),2,IF($C30+$D30+$E30+$F30+$G30+$ED29&gt;($ED$11*T$8),3,0))))</f>
        <v>0</v>
      </c>
      <c r="U30" s="239">
        <f>IF(OR(SUMIF(U$12:U29,2,U$12:U29)=2,SUMIF(U$12:U29,1,U$12:U29)=1,SUM(U$12:U29)=1,SUM(U$12:U29)=2),0,IF($C30+$ED29&gt;($ED$11*U$8),1,IF($C30+$D30+$E30+$F30+$ED29&gt;($ED$11*U$8),2,IF($C30+$D30+$E30+$F30+$G30+$ED29&gt;($ED$11*U$8),3,0))))</f>
        <v>0</v>
      </c>
      <c r="V30" s="239">
        <f>IF(OR(SUMIF(V$12:V29,2,V$12:V29)=2,SUMIF(V$12:V29,1,V$12:V29)=1,SUM(V$12:V29)=1,SUM(V$12:V29)=2),0,IF($C30+$ED29&gt;($ED$11*V$8),1,IF($C30+$D30+$E30+$F30+$ED29&gt;($ED$11*V$8),2,IF($C30+$D30+$E30+$F30+$G30+$ED29&gt;($ED$11*V$8),3,0))))</f>
        <v>0</v>
      </c>
      <c r="W30" s="239">
        <f>IF(OR(SUMIF(W$12:W29,2,W$12:W29)=2,SUMIF(W$12:W29,1,W$12:W29)=1,SUM(W$12:W29)=1,SUM(W$12:W29)=2),0,IF($C30+$ED29&gt;($ED$11*W$8),1,IF($C30+$D30+$E30+$F30+$ED29&gt;($ED$11*W$8),2,IF($C30+$D30+$E30+$F30+$G30+$ED29&gt;($ED$11*W$8),3,0))))</f>
        <v>0</v>
      </c>
      <c r="X30" s="239">
        <f>IF(OR(SUMIF(X$12:X29,2,X$12:X29)=2,SUMIF(X$12:X29,1,X$12:X29)=1,SUM(X$12:X29)=1,SUM(X$12:X29)=2),0,IF($C30+$ED29&gt;($ED$11*X$8),1,IF($C30+$D30+$E30+$F30+$ED29&gt;($ED$11*X$8),2,IF($C30+$D30+$E30+$F30+$G30+$ED29&gt;($ED$11*X$8),3,0))))</f>
        <v>0</v>
      </c>
      <c r="Y30" s="239">
        <f>IF(OR(SUMIF(Y$12:Y29,2,Y$12:Y29)=2,SUMIF(Y$12:Y29,1,Y$12:Y29)=1,SUM(Y$12:Y29)=1,SUM(Y$12:Y29)=2),0,IF($C30+$ED29&gt;($ED$11*Y$8),1,IF($C30+$D30+$E30+$F30+$ED29&gt;($ED$11*Y$8),2,IF($C30+$D30+$E30+$F30+$G30+$ED29&gt;($ED$11*Y$8),3,0))))</f>
        <v>0</v>
      </c>
      <c r="Z30" s="239">
        <f>IF(OR(SUMIF(Z$12:Z29,2,Z$12:Z29)=2,SUMIF(Z$12:Z29,1,Z$12:Z29)=1,SUM(Z$12:Z29)=1,SUM(Z$12:Z29)=2),0,IF($C30+$ED29&gt;($ED$11*Z$8),1,IF($C30+$D30+$E30+$F30+$ED29&gt;($ED$11*Z$8),2,IF($C30+$D30+$E30+$F30+$G30+$ED29&gt;($ED$11*Z$8),3,0))))</f>
        <v>0</v>
      </c>
      <c r="AA30" s="239">
        <f>IF(OR(SUMIF(AA$12:AA29,2,AA$12:AA29)=2,SUMIF(AA$12:AA29,1,AA$12:AA29)=1,SUM(AA$12:AA29)=1,SUM(AA$12:AA29)=2),0,IF($C30+$ED29&gt;($ED$11*AA$8),1,IF($C30+$D30+$E30+$F30+$ED29&gt;($ED$11*AA$8),2,IF($C30+$D30+$E30+$F30+$G30+$ED29&gt;($ED$11*AA$8),3,0))))</f>
        <v>0</v>
      </c>
      <c r="AB30" s="239">
        <f>IF(OR(SUMIF(AB$12:AB29,2,AB$12:AB29)=2,SUMIF(AB$12:AB29,1,AB$12:AB29)=1,SUM(AB$12:AB29)=1,SUM(AB$12:AB29)=2),0,IF($C30+$ED29&gt;($ED$11*AB$8),1,IF($C30+$D30+$E30+$F30+$ED29&gt;($ED$11*AB$8),2,IF($C30+$D30+$E30+$F30+$G30+$ED29&gt;($ED$11*AB$8),3,0))))</f>
        <v>0</v>
      </c>
      <c r="AC30" s="239">
        <f>IF(OR(SUMIF(AC$12:AC29,2,AC$12:AC29)=2,SUMIF(AC$12:AC29,1,AC$12:AC29)=1,SUM(AC$12:AC29)=1,SUM(AC$12:AC29)=2),0,IF($C30+$ED29&gt;($ED$11*AC$8),1,IF($C30+$D30+$E30+$F30+$ED29&gt;($ED$11*AC$8),2,IF($C30+$D30+$E30+$F30+$G30+$ED29&gt;($ED$11*AC$8),3,0))))</f>
        <v>0</v>
      </c>
      <c r="AD30" s="239">
        <f>IF(OR(SUMIF(AD$12:AD29,2,AD$12:AD29)=2,SUMIF(AD$12:AD29,1,AD$12:AD29)=1,SUM(AD$12:AD29)=1,SUM(AD$12:AD29)=2),0,IF($C30+$ED29&gt;($ED$11*AD$8),1,IF($C30+$D30+$E30+$F30+$ED29&gt;($ED$11*AD$8),2,IF($C30+$D30+$E30+$F30+$G30+$ED29&gt;($ED$11*AD$8),3,0))))</f>
        <v>0</v>
      </c>
      <c r="AE30" s="239">
        <f>IF(OR(SUMIF(AE$12:AE29,2,AE$12:AE29)=2,SUMIF(AE$12:AE29,1,AE$12:AE29)=1,SUM(AE$12:AE29)=1,SUM(AE$12:AE29)=2),0,IF($C30+$ED29&gt;($ED$11*AE$8),1,IF($C30+$D30+$E30+$F30+$ED29&gt;($ED$11*AE$8),2,IF($C30+$D30+$E30+$F30+$G30+$ED29&gt;($ED$11*AE$8),3,0))))</f>
        <v>0</v>
      </c>
      <c r="AF30" s="239">
        <f>IF(OR(SUMIF(AF$12:AF29,2,AF$12:AF29)=2,SUMIF(AF$12:AF29,1,AF$12:AF29)=1,SUM(AF$12:AF29)=1,SUM(AF$12:AF29)=2),0,IF($C30+$ED29&gt;($ED$11*AF$8),1,IF($C30+$D30+$E30+$F30+$ED29&gt;($ED$11*AF$8),2,IF($C30+$D30+$E30+$F30+$G30+$ED29&gt;($ED$11*AF$8),3,0))))</f>
        <v>0</v>
      </c>
      <c r="AG30" s="239">
        <f>IF(OR(SUMIF(AG$12:AG29,2,AG$12:AG29)=2,SUMIF(AG$12:AG29,1,AG$12:AG29)=1,SUM(AG$12:AG29)=1,SUM(AG$12:AG29)=2),0,IF($C30+$ED29&gt;($ED$11*AG$8),1,IF($C30+$D30+$E30+$F30+$ED29&gt;($ED$11*AG$8),2,IF($C30+$D30+$E30+$F30+$G30+$ED29&gt;($ED$11*AG$8),3,0))))</f>
        <v>0</v>
      </c>
      <c r="AH30" s="239">
        <f>IF(OR(SUMIF(AH$12:AH29,2,AH$12:AH29)=2,SUMIF(AH$12:AH29,1,AH$12:AH29)=1,SUM(AH$12:AH29)=1,SUM(AH$12:AH29)=2),0,IF($C30+$ED29&gt;($ED$11*AH$8),1,IF($C30+$D30+$E30+$F30+$ED29&gt;($ED$11*AH$8),2,IF($C30+$D30+$E30+$F30+$G30+$ED29&gt;($ED$11*AH$8),3,0))))</f>
        <v>0</v>
      </c>
      <c r="AI30" s="239">
        <f>IF(OR(SUMIF(AI$12:AI29,2,AI$12:AI29)=2,SUMIF(AI$12:AI29,1,AI$12:AI29)=1,SUM(AI$12:AI29)=1,SUM(AI$12:AI29)=2),0,IF($C30+$ED29&gt;($ED$11*AI$8),1,IF($C30+$D30+$E30+$F30+$ED29&gt;($ED$11*AI$8),2,IF($C30+$D30+$E30+$F30+$G30+$ED29&gt;($ED$11*AI$8),3,0))))</f>
        <v>0</v>
      </c>
      <c r="AJ30" s="239">
        <f>IF(OR(SUMIF(AJ$12:AJ29,2,AJ$12:AJ29)=2,SUMIF(AJ$12:AJ29,1,AJ$12:AJ29)=1,SUM(AJ$12:AJ29)=1,SUM(AJ$12:AJ29)=2),0,IF($C30+$ED29&gt;($ED$11*AJ$8),1,IF($C30+$D30+$E30+$F30+$ED29&gt;($ED$11*AJ$8),2,IF($C30+$D30+$E30+$F30+$G30+$ED29&gt;($ED$11*AJ$8),3,0))))</f>
        <v>0</v>
      </c>
      <c r="AK30" s="239">
        <f>IF(OR(SUMIF(AK$12:AK29,2,AK$12:AK29)=2,SUMIF(AK$12:AK29,1,AK$12:AK29)=1,SUM(AK$12:AK29)=1,SUM(AK$12:AK29)=2),0,IF($C30+$ED29&gt;($ED$11*AK$8),1,IF($C30+$D30+$E30+$F30+$ED29&gt;($ED$11*AK$8),2,IF($C30+$D30+$E30+$F30+$G30+$ED29&gt;($ED$11*AK$8),3,0))))</f>
        <v>0</v>
      </c>
      <c r="AL30" s="239">
        <f>IF(OR(SUMIF(AL$12:AL29,2,AL$12:AL29)=2,SUMIF(AL$12:AL29,1,AL$12:AL29)=1,SUM(AL$12:AL29)=1,SUM(AL$12:AL29)=2),0,IF($C30+$ED29&gt;($ED$11*AL$8),1,IF($C30+$D30+$E30+$F30+$ED29&gt;($ED$11*AL$8),2,IF($C30+$D30+$E30+$F30+$G30+$ED29&gt;($ED$11*AL$8),3,0))))</f>
        <v>0</v>
      </c>
      <c r="AM30" s="239">
        <f>IF(OR(SUMIF(AM$12:AM29,2,AM$12:AM29)=2,SUMIF(AM$12:AM29,1,AM$12:AM29)=1,SUM(AM$12:AM29)=1,SUM(AM$12:AM29)=2),0,IF($C30+$ED29&gt;($ED$11*AM$8),1,IF($C30+$D30+$E30+$F30+$ED29&gt;($ED$11*AM$8),2,IF($C30+$D30+$E30+$F30+$G30+$ED29&gt;($ED$11*AM$8),3,0))))</f>
        <v>0</v>
      </c>
      <c r="AN30" s="239">
        <f>IF(OR(SUMIF(AN$12:AN29,2,AN$12:AN29)=2,SUMIF(AN$12:AN29,1,AN$12:AN29)=1,SUM(AN$12:AN29)=1,SUM(AN$12:AN29)=2),0,IF($C30+$ED29&gt;($ED$11*AN$8),1,IF($C30+$D30+$E30+$F30+$ED29&gt;($ED$11*AN$8),2,IF($C30+$D30+$E30+$F30+$G30+$ED29&gt;($ED$11*AN$8),3,0))))</f>
        <v>0</v>
      </c>
      <c r="AO30" s="239">
        <f>IF(OR(SUMIF(AO$12:AO29,2,AO$12:AO29)=2,SUMIF(AO$12:AO29,1,AO$12:AO29)=1,SUM(AO$12:AO29)=1,SUM(AO$12:AO29)=2),0,IF($C30+$ED29&gt;($ED$11*AO$8),1,IF($C30+$D30+$E30+$F30+$ED29&gt;($ED$11*AO$8),2,IF($C30+$D30+$E30+$F30+$G30+$ED29&gt;($ED$11*AO$8),3,0))))</f>
        <v>0</v>
      </c>
      <c r="AP30" s="239">
        <f>IF(OR(SUMIF(AP$12:AP29,2,AP$12:AP29)=2,SUMIF(AP$12:AP29,1,AP$12:AP29)=1,SUM(AP$12:AP29)=1,SUM(AP$12:AP29)=2),0,IF($C30+$ED29&gt;($ED$11*AP$8),1,IF($C30+$D30+$E30+$F30+$ED29&gt;($ED$11*AP$8),2,IF($C30+$D30+$E30+$F30+$G30+$ED29&gt;($ED$11*AP$8),3,0))))</f>
        <v>0</v>
      </c>
      <c r="AQ30" s="239">
        <f>IF(OR(SUMIF(AQ$12:AQ29,2,AQ$12:AQ29)=2,SUMIF(AQ$12:AQ29,1,AQ$12:AQ29)=1,SUM(AQ$12:AQ29)=1,SUM(AQ$12:AQ29)=2),0,IF($C30+$ED29&gt;($ED$11*AQ$8),1,IF($C30+$D30+$E30+$F30+$ED29&gt;($ED$11*AQ$8),2,IF($C30+$D30+$E30+$F30+$G30+$ED29&gt;($ED$11*AQ$8),3,0))))</f>
        <v>0</v>
      </c>
      <c r="AR30" s="239">
        <f>IF(OR(SUMIF(AR$12:AR29,2,AR$12:AR29)=2,SUMIF(AR$12:AR29,1,AR$12:AR29)=1,SUM(AR$12:AR29)=1,SUM(AR$12:AR29)=2),0,IF($C30+$ED29&gt;($ED$11*AR$8),1,IF($C30+$D30+$E30+$F30+$ED29&gt;($ED$11*AR$8),2,IF($C30+$D30+$E30+$F30+$G30+$ED29&gt;($ED$11*AR$8),3,0))))</f>
        <v>0</v>
      </c>
      <c r="AS30" s="239">
        <f>IF(OR(SUMIF(AS$12:AS29,2,AS$12:AS29)=2,SUMIF(AS$12:AS29,1,AS$12:AS29)=1,SUM(AS$12:AS29)=1,SUM(AS$12:AS29)=2),0,IF($C30+$ED29&gt;($ED$11*AS$8),1,IF($C30+$D30+$E30+$F30+$ED29&gt;($ED$11*AS$8),2,IF($C30+$D30+$E30+$F30+$G30+$ED29&gt;($ED$11*AS$8),3,0))))</f>
        <v>0</v>
      </c>
      <c r="AT30" s="239">
        <f>IF(OR(SUMIF(AT$12:AT29,2,AT$12:AT29)=2,SUMIF(AT$12:AT29,1,AT$12:AT29)=1,SUM(AT$12:AT29)=1,SUM(AT$12:AT29)=2),0,IF($C30+$ED29&gt;($ED$11*AT$8),1,IF($C30+$D30+$E30+$F30+$ED29&gt;($ED$11*AT$8),2,IF($C30+$D30+$E30+$F30+$G30+$ED29&gt;($ED$11*AT$8),3,0))))</f>
        <v>0</v>
      </c>
      <c r="AU30" s="239">
        <f>IF(OR(SUMIF(AU$12:AU29,2,AU$12:AU29)=2,SUMIF(AU$12:AU29,1,AU$12:AU29)=1,SUM(AU$12:AU29)=1,SUM(AU$12:AU29)=2),0,IF($C30+$ED29&gt;($ED$11*AU$8),1,IF($C30+$D30+$E30+$F30+$ED29&gt;($ED$11*AU$8),2,IF($C30+$D30+$E30+$F30+$G30+$ED29&gt;($ED$11*AU$8),3,0))))</f>
        <v>0</v>
      </c>
      <c r="AV30" s="239">
        <f>IF(OR(SUMIF(AV$12:AV29,2,AV$12:AV29)=2,SUMIF(AV$12:AV29,1,AV$12:AV29)=1,SUM(AV$12:AV29)=1,SUM(AV$12:AV29)=2),0,IF($C30+$ED29&gt;($ED$11*AV$8),1,IF($C30+$D30+$E30+$F30+$ED29&gt;($ED$11*AV$8),2,IF($C30+$D30+$E30+$F30+$G30+$ED29&gt;($ED$11*AV$8),3,0))))</f>
        <v>0</v>
      </c>
      <c r="AW30" s="239">
        <f>IF(OR(SUMIF(AW$12:AW29,2,AW$12:AW29)=2,SUMIF(AW$12:AW29,1,AW$12:AW29)=1,SUM(AW$12:AW29)=1,SUM(AW$12:AW29)=2),0,IF($C30+$ED29&gt;($ED$11*AW$8),1,IF($C30+$D30+$E30+$F30+$ED29&gt;($ED$11*AW$8),2,IF($C30+$D30+$E30+$F30+$G30+$ED29&gt;($ED$11*AW$8),3,0))))</f>
        <v>0</v>
      </c>
      <c r="AX30" s="239">
        <f>IF(OR(SUMIF(AX$12:AX29,2,AX$12:AX29)=2,SUMIF(AX$12:AX29,1,AX$12:AX29)=1,SUM(AX$12:AX29)=1,SUM(AX$12:AX29)=2),0,IF($C30+$ED29&gt;($ED$11*AX$8),1,IF($C30+$D30+$E30+$F30+$ED29&gt;($ED$11*AX$8),2,IF($C30+$D30+$E30+$F30+$G30+$ED29&gt;($ED$11*AX$8),3,0))))</f>
        <v>0</v>
      </c>
      <c r="AY30" s="239">
        <f>IF(OR(SUMIF(AY$12:AY29,2,AY$12:AY29)=2,SUMIF(AY$12:AY29,1,AY$12:AY29)=1,SUM(AY$12:AY29)=1,SUM(AY$12:AY29)=2),0,IF($C30+$ED29&gt;($ED$11*AY$8),1,IF($C30+$D30+$E30+$F30+$ED29&gt;($ED$11*AY$8),2,IF($C30+$D30+$E30+$F30+$G30+$ED29&gt;($ED$11*AY$8),3,0))))</f>
        <v>0</v>
      </c>
      <c r="AZ30" s="239">
        <f>IF(OR(SUMIF(AZ$12:AZ29,2,AZ$12:AZ29)=2,SUMIF(AZ$12:AZ29,1,AZ$12:AZ29)=1,SUM(AZ$12:AZ29)=1,SUM(AZ$12:AZ29)=2),0,IF($C30+$ED29&gt;($ED$11*AZ$8),1,IF($C30+$D30+$E30+$F30+$ED29&gt;($ED$11*AZ$8),2,IF($C30+$D30+$E30+$F30+$G30+$ED29&gt;($ED$11*AZ$8),3,0))))</f>
        <v>0</v>
      </c>
      <c r="BA30" s="239">
        <f>IF(OR(SUMIF(BA$12:BA29,2,BA$12:BA29)=2,SUMIF(BA$12:BA29,1,BA$12:BA29)=1,SUM(BA$12:BA29)=1,SUM(BA$12:BA29)=2),0,IF($C30+$ED29&gt;($ED$11*BA$8),1,IF($C30+$D30+$E30+$F30+$ED29&gt;($ED$11*BA$8),2,IF($C30+$D30+$E30+$F30+$G30+$ED29&gt;($ED$11*BA$8),3,0))))</f>
        <v>0</v>
      </c>
      <c r="BB30" s="239">
        <f>IF(OR(SUMIF(BB$12:BB29,2,BB$12:BB29)=2,SUMIF(BB$12:BB29,1,BB$12:BB29)=1,SUM(BB$12:BB29)=1,SUM(BB$12:BB29)=2),0,IF($C30+$ED29&gt;($ED$11*BB$8),1,IF($C30+$D30+$E30+$F30+$ED29&gt;($ED$11*BB$8),2,IF($C30+$D30+$E30+$F30+$G30+$ED29&gt;($ED$11*BB$8),3,0))))</f>
        <v>0</v>
      </c>
      <c r="BC30" s="239">
        <f>IF(OR(SUMIF(BC$12:BC29,2,BC$12:BC29)=2,SUMIF(BC$12:BC29,1,BC$12:BC29)=1,SUM(BC$12:BC29)=1,SUM(BC$12:BC29)=2),0,IF($C30+$ED29&gt;($ED$11*BC$8),1,IF($C30+$D30+$E30+$F30+$ED29&gt;($ED$11*BC$8),2,IF($C30+$D30+$E30+$F30+$G30+$ED29&gt;($ED$11*BC$8),3,0))))</f>
        <v>0</v>
      </c>
      <c r="BD30" s="239">
        <f>IF(OR(SUMIF(BD$12:BD29,2,BD$12:BD29)=2,SUMIF(BD$12:BD29,1,BD$12:BD29)=1,SUM(BD$12:BD29)=1,SUM(BD$12:BD29)=2),0,IF($C30+$ED29&gt;($ED$11*BD$8),1,IF($C30+$D30+$E30+$F30+$ED29&gt;($ED$11*BD$8),2,IF($C30+$D30+$E30+$F30+$G30+$ED29&gt;($ED$11*BD$8),3,0))))</f>
        <v>0</v>
      </c>
      <c r="BE30" s="239">
        <f>IF(OR(SUMIF(BE$12:BE29,2,BE$12:BE29)=2,SUMIF(BE$12:BE29,1,BE$12:BE29)=1,SUM(BE$12:BE29)=1,SUM(BE$12:BE29)=2),0,IF($C30+$ED29&gt;($ED$11*BE$8),1,IF($C30+$D30+$E30+$F30+$ED29&gt;($ED$11*BE$8),2,IF($C30+$D30+$E30+$F30+$G30+$ED29&gt;($ED$11*BE$8),3,0))))</f>
        <v>0</v>
      </c>
      <c r="BF30" s="239">
        <f>IF(OR(SUMIF(BF$12:BF29,2,BF$12:BF29)=2,SUMIF(BF$12:BF29,1,BF$12:BF29)=1,SUM(BF$12:BF29)=1,SUM(BF$12:BF29)=2),0,IF($C30+$ED29&gt;($ED$11*BF$8),1,IF($C30+$D30+$E30+$F30+$ED29&gt;($ED$11*BF$8),2,IF($C30+$D30+$E30+$F30+$G30+$ED29&gt;($ED$11*BF$8),3,0))))</f>
        <v>0</v>
      </c>
      <c r="BG30" s="239">
        <f>IF(OR(SUMIF(BG$12:BG29,2,BG$12:BG29)=2,SUMIF(BG$12:BG29,1,BG$12:BG29)=1,SUM(BG$12:BG29)=1,SUM(BG$12:BG29)=2),0,IF($C30+$ED29&gt;($ED$11*BG$8),1,IF($C30+$D30+$E30+$F30+$ED29&gt;($ED$11*BG$8),2,IF($C30+$D30+$E30+$F30+$G30+$ED29&gt;($ED$11*BG$8),3,0))))</f>
        <v>0</v>
      </c>
      <c r="BH30" s="239">
        <f>IF(OR(SUMIF(BH$12:BH29,2,BH$12:BH29)=2,SUMIF(BH$12:BH29,1,BH$12:BH29)=1,SUM(BH$12:BH29)=1,SUM(BH$12:BH29)=2),0,IF($C30+$ED29&gt;($ED$11*BH$8),1,IF($C30+$D30+$E30+$F30+$ED29&gt;($ED$11*BH$8),2,IF($C30+$D30+$E30+$F30+$G30+$ED29&gt;($ED$11*BH$8),3,0))))</f>
        <v>0</v>
      </c>
      <c r="BI30" s="239">
        <f>IF(OR(SUMIF(BI$12:BI29,2,BI$12:BI29)=2,SUMIF(BI$12:BI29,1,BI$12:BI29)=1,SUM(BI$12:BI29)=1,SUM(BI$12:BI29)=2),0,IF($C30+$ED29&gt;($ED$11*BI$8),1,IF($C30+$D30+$E30+$F30+$ED29&gt;($ED$11*BI$8),2,IF($C30+$D30+$E30+$F30+$G30+$ED29&gt;($ED$11*BI$8),3,0))))</f>
        <v>0</v>
      </c>
      <c r="BJ30" s="239">
        <f>IF(OR(SUMIF(BJ$12:BJ29,2,BJ$12:BJ29)=2,SUMIF(BJ$12:BJ29,1,BJ$12:BJ29)=1,SUM(BJ$12:BJ29)=1,SUM(BJ$12:BJ29)=2),0,IF($C30+$ED29&gt;($ED$11*BJ$8),1,IF($C30+$D30+$E30+$F30+$ED29&gt;($ED$11*BJ$8),2,IF($C30+$D30+$E30+$F30+$G30+$ED29&gt;($ED$11*BJ$8),3,0))))</f>
        <v>0</v>
      </c>
      <c r="BK30" s="239">
        <f>IF(OR(SUMIF(BK$12:BK29,2,BK$12:BK29)=2,SUMIF(BK$12:BK29,1,BK$12:BK29)=1,SUM(BK$12:BK29)=1,SUM(BK$12:BK29)=2),0,IF($C30+$ED29&gt;($ED$11*BK$8),1,IF($C30+$D30+$E30+$F30+$ED29&gt;($ED$11*BK$8),2,IF($C30+$D30+$E30+$F30+$G30+$ED29&gt;($ED$11*BK$8),3,0))))</f>
        <v>0</v>
      </c>
      <c r="BL30" s="239">
        <f>IF(OR(SUMIF(BL$12:BL29,2,BL$12:BL29)=2,SUMIF(BL$12:BL29,1,BL$12:BL29)=1,SUM(BL$12:BL29)=1,SUM(BL$12:BL29)=2),0,IF($C30+$ED29&gt;($ED$11*BL$8),1,IF($C30+$D30+$E30+$F30+$ED29&gt;($ED$11*BL$8),2,IF($C30+$D30+$E30+$F30+$G30+$ED29&gt;($ED$11*BL$8),3,0))))</f>
        <v>0</v>
      </c>
      <c r="BM30" s="239">
        <f>IF(OR(SUMIF(BM$12:BM29,2,BM$12:BM29)=2,SUMIF(BM$12:BM29,1,BM$12:BM29)=1,SUM(BM$12:BM29)=1,SUM(BM$12:BM29)=2),0,IF($C30+$ED29&gt;($ED$11*BM$8),1,IF($C30+$D30+$E30+$F30+$ED29&gt;($ED$11*BM$8),2,IF($C30+$D30+$E30+$F30+$G30+$ED29&gt;($ED$11*BM$8),3,0))))</f>
        <v>0</v>
      </c>
      <c r="BN30" s="239">
        <f>IF(OR(SUMIF(BN$12:BN29,2,BN$12:BN29)=2,SUMIF(BN$12:BN29,1,BN$12:BN29)=1,SUM(BN$12:BN29)=1,SUM(BN$12:BN29)=2),0,IF($C30+$ED29&gt;($ED$11*BN$8),1,IF($C30+$D30+$E30+$F30+$ED29&gt;($ED$11*BN$8),2,IF($C30+$D30+$E30+$F30+$G30+$ED29&gt;($ED$11*BN$8),3,0))))</f>
        <v>0</v>
      </c>
      <c r="BO30" s="239">
        <f>IF(OR(SUMIF(BO$12:BO29,2,BO$12:BO29)=2,SUMIF(BO$12:BO29,1,BO$12:BO29)=1,SUM(BO$12:BO29)=1,SUM(BO$12:BO29)=2),0,IF($C30+$ED29&gt;($ED$11*BO$8),1,IF($C30+$D30+$E30+$F30+$ED29&gt;($ED$11*BO$8),2,IF($C30+$D30+$E30+$F30+$G30+$ED29&gt;($ED$11*BO$8),3,0))))</f>
        <v>0</v>
      </c>
      <c r="BP30" s="239">
        <f>IF(OR(SUMIF(BP$12:BP29,2,BP$12:BP29)=2,SUMIF(BP$12:BP29,1,BP$12:BP29)=1,SUM(BP$12:BP29)=1,SUM(BP$12:BP29)=2),0,IF($C30+$ED29&gt;($ED$11*BP$8),1,IF($C30+$D30+$E30+$F30+$ED29&gt;($ED$11*BP$8),2,IF($C30+$D30+$E30+$F30+$G30+$ED29&gt;($ED$11*BP$8),3,0))))</f>
        <v>0</v>
      </c>
      <c r="BQ30" s="239">
        <f>IF(OR(SUMIF(BQ$12:BQ29,2,BQ$12:BQ29)=2,SUMIF(BQ$12:BQ29,1,BQ$12:BQ29)=1,SUM(BQ$12:BQ29)=1,SUM(BQ$12:BQ29)=2),0,IF($C30+$ED29&gt;($ED$11*BQ$8),1,IF($C30+$D30+$E30+$F30+$ED29&gt;($ED$11*BQ$8),2,IF($C30+$D30+$E30+$F30+$G30+$ED29&gt;($ED$11*BQ$8),3,0))))</f>
        <v>0</v>
      </c>
      <c r="BR30" s="239">
        <f>IF(OR(SUMIF(BR$12:BR29,2,BR$12:BR29)=2,SUMIF(BR$12:BR29,1,BR$12:BR29)=1,SUM(BR$12:BR29)=1,SUM(BR$12:BR29)=2),0,IF($C30+$ED29&gt;($ED$11*BR$8),1,IF($C30+$D30+$E30+$F30+$ED29&gt;($ED$11*BR$8),2,IF($C30+$D30+$E30+$F30+$G30+$ED29&gt;($ED$11*BR$8),3,0))))</f>
        <v>0</v>
      </c>
      <c r="BS30" s="239">
        <f>IF(OR(SUMIF(BS$12:BS29,2,BS$12:BS29)=2,SUMIF(BS$12:BS29,1,BS$12:BS29)=1,SUM(BS$12:BS29)=1,SUM(BS$12:BS29)=2),0,IF($C30+$ED29&gt;($ED$11*BS$8),1,IF($C30+$D30+$E30+$F30+$ED29&gt;($ED$11*BS$8),2,IF($C30+$D30+$E30+$F30+$G30+$ED29&gt;($ED$11*BS$8),3,0))))</f>
        <v>0</v>
      </c>
      <c r="BT30" s="239">
        <f>IF(OR(SUMIF(BT$12:BT29,2,BT$12:BT29)=2,SUMIF(BT$12:BT29,1,BT$12:BT29)=1,SUM(BT$12:BT29)=1,SUM(BT$12:BT29)=2),0,IF($C30+$ED29&gt;($ED$11*BT$8),1,IF($C30+$D30+$E30+$F30+$ED29&gt;($ED$11*BT$8),2,IF($C30+$D30+$E30+$F30+$G30+$ED29&gt;($ED$11*BT$8),3,0))))</f>
        <v>0</v>
      </c>
      <c r="BU30" s="239">
        <f>IF(OR(SUMIF(BU$12:BU29,2,BU$12:BU29)=2,SUMIF(BU$12:BU29,1,BU$12:BU29)=1,SUM(BU$12:BU29)=1,SUM(BU$12:BU29)=2),0,IF($C30+$ED29&gt;($ED$11*BU$8),1,IF($C30+$D30+$E30+$F30+$ED29&gt;($ED$11*BU$8),2,IF($C30+$D30+$E30+$F30+$G30+$ED29&gt;($ED$11*BU$8),3,0))))</f>
        <v>0</v>
      </c>
      <c r="BV30" s="239">
        <f>IF(OR(SUMIF(BV$12:BV29,2,BV$12:BV29)=2,SUMIF(BV$12:BV29,1,BV$12:BV29)=1,SUM(BV$12:BV29)=1,SUM(BV$12:BV29)=2),0,IF($C30+$ED29&gt;($ED$11*BV$8),1,IF($C30+$D30+$E30+$F30+$ED29&gt;($ED$11*BV$8),2,IF($C30+$D30+$E30+$F30+$G30+$ED29&gt;($ED$11*BV$8),3,0))))</f>
        <v>0</v>
      </c>
      <c r="BW30" s="239">
        <f>IF(OR(SUMIF(BW$12:BW29,2,BW$12:BW29)=2,SUMIF(BW$12:BW29,1,BW$12:BW29)=1,SUM(BW$12:BW29)=1,SUM(BW$12:BW29)=2),0,IF($C30+$ED29&gt;($ED$11*BW$8),1,IF($C30+$D30+$E30+$F30+$ED29&gt;($ED$11*BW$8),2,IF($C30+$D30+$E30+$F30+$G30+$ED29&gt;($ED$11*BW$8),3,0))))</f>
        <v>0</v>
      </c>
      <c r="BX30" s="239">
        <f>IF(OR(SUMIF(BX$12:BX29,2,BX$12:BX29)=2,SUMIF(BX$12:BX29,1,BX$12:BX29)=1,SUM(BX$12:BX29)=1,SUM(BX$12:BX29)=2),0,IF($C30+$ED29&gt;($ED$11*BX$8),1,IF($C30+$D30+$E30+$F30+$ED29&gt;($ED$11*BX$8),2,IF($C30+$D30+$E30+$F30+$G30+$ED29&gt;($ED$11*BX$8),3,0))))</f>
        <v>0</v>
      </c>
      <c r="BY30" s="239">
        <f>IF(OR(SUMIF(BY$12:BY29,2,BY$12:BY29)=2,SUMIF(BY$12:BY29,1,BY$12:BY29)=1,SUM(BY$12:BY29)=1,SUM(BY$12:BY29)=2),0,IF($C30+$ED29&gt;($ED$11*BY$8),1,IF($C30+$D30+$E30+$F30+$ED29&gt;($ED$11*BY$8),2,IF($C30+$D30+$E30+$F30+$G30+$ED29&gt;($ED$11*BY$8),3,0))))</f>
        <v>0</v>
      </c>
      <c r="BZ30" s="239">
        <f>IF(OR(SUMIF(BZ$12:BZ29,2,BZ$12:BZ29)=2,SUMIF(BZ$12:BZ29,1,BZ$12:BZ29)=1,SUM(BZ$12:BZ29)=1,SUM(BZ$12:BZ29)=2),0,IF($C30+$ED29&gt;($ED$11*BZ$8),1,IF($C30+$D30+$E30+$F30+$ED29&gt;($ED$11*BZ$8),2,IF($C30+$D30+$E30+$F30+$G30+$ED29&gt;($ED$11*BZ$8),3,0))))</f>
        <v>0</v>
      </c>
      <c r="CA30" s="239">
        <f>IF(OR(SUMIF(CA$12:CA29,2,CA$12:CA29)=2,SUMIF(CA$12:CA29,1,CA$12:CA29)=1,SUM(CA$12:CA29)=1,SUM(CA$12:CA29)=2),0,IF($C30+$ED29&gt;($ED$11*CA$8),1,IF($C30+$D30+$E30+$F30+$ED29&gt;($ED$11*CA$8),2,IF($C30+$D30+$E30+$F30+$G30+$ED29&gt;($ED$11*CA$8),3,0))))</f>
        <v>0</v>
      </c>
      <c r="CB30" s="239">
        <f>IF(OR(SUMIF(CB$12:CB29,2,CB$12:CB29)=2,SUMIF(CB$12:CB29,1,CB$12:CB29)=1,SUM(CB$12:CB29)=1,SUM(CB$12:CB29)=2),0,IF($C30+$ED29&gt;($ED$11*CB$8),1,IF($C30+$D30+$E30+$F30+$ED29&gt;($ED$11*CB$8),2,IF($C30+$D30+$E30+$F30+$G30+$ED29&gt;($ED$11*CB$8),3,0))))</f>
        <v>0</v>
      </c>
      <c r="CC30" s="239">
        <f>IF(OR(SUMIF(CC$12:CC29,2,CC$12:CC29)=2,SUMIF(CC$12:CC29,1,CC$12:CC29)=1,SUM(CC$12:CC29)=1,SUM(CC$12:CC29)=2),0,IF($C30+$ED29&gt;($ED$11*CC$8),1,IF($C30+$D30+$E30+$F30+$ED29&gt;($ED$11*CC$8),2,IF($C30+$D30+$E30+$F30+$G30+$ED29&gt;($ED$11*CC$8),3,0))))</f>
        <v>0</v>
      </c>
      <c r="CD30" s="239">
        <f>IF(OR(SUMIF(CD$12:CD29,2,CD$12:CD29)=2,SUMIF(CD$12:CD29,1,CD$12:CD29)=1,SUM(CD$12:CD29)=1,SUM(CD$12:CD29)=2),0,IF($C30+$ED29&gt;($ED$11*CD$8),1,IF($C30+$D30+$E30+$F30+$ED29&gt;($ED$11*CD$8),2,IF($C30+$D30+$E30+$F30+$G30+$ED29&gt;($ED$11*CD$8),3,0))))</f>
        <v>0</v>
      </c>
      <c r="CE30" s="239">
        <f>IF(OR(SUMIF(CE$12:CE29,2,CE$12:CE29)=2,SUMIF(CE$12:CE29,1,CE$12:CE29)=1,SUM(CE$12:CE29)=1,SUM(CE$12:CE29)=2),0,IF($C30+$ED29&gt;($ED$11*CE$8),1,IF($C30+$D30+$E30+$F30+$ED29&gt;($ED$11*CE$8),2,IF($C30+$D30+$E30+$F30+$G30+$ED29&gt;($ED$11*CE$8),3,0))))</f>
        <v>0</v>
      </c>
      <c r="CF30" s="239">
        <f>IF(OR(SUMIF(CF$12:CF29,2,CF$12:CF29)=2,SUMIF(CF$12:CF29,1,CF$12:CF29)=1,SUM(CF$12:CF29)=1,SUM(CF$12:CF29)=2),0,IF($C30+$ED29&gt;($ED$11*CF$8),1,IF($C30+$D30+$E30+$F30+$ED29&gt;($ED$11*CF$8),2,IF($C30+$D30+$E30+$F30+$G30+$ED29&gt;($ED$11*CF$8),3,0))))</f>
        <v>0</v>
      </c>
      <c r="CG30" s="239">
        <f>IF(OR(SUMIF(CG$12:CG29,2,CG$12:CG29)=2,SUMIF(CG$12:CG29,1,CG$12:CG29)=1,SUM(CG$12:CG29)=1,SUM(CG$12:CG29)=2),0,IF($C30+$ED29&gt;($ED$11*CG$8),1,IF($C30+$D30+$E30+$F30+$ED29&gt;($ED$11*CG$8),2,IF($C30+$D30+$E30+$F30+$G30+$ED29&gt;($ED$11*CG$8),3,0))))</f>
        <v>0</v>
      </c>
      <c r="CH30" s="239">
        <f>IF(OR(SUMIF(CH$12:CH29,2,CH$12:CH29)=2,SUMIF(CH$12:CH29,1,CH$12:CH29)=1,SUM(CH$12:CH29)=1,SUM(CH$12:CH29)=2),0,IF($C30+$ED29&gt;($ED$11*CH$8),1,IF($C30+$D30+$E30+$F30+$ED29&gt;($ED$11*CH$8),2,IF($C30+$D30+$E30+$F30+$G30+$ED29&gt;($ED$11*CH$8),3,0))))</f>
        <v>0</v>
      </c>
      <c r="CI30" s="239">
        <f>IF(OR(SUMIF(CI$12:CI29,2,CI$12:CI29)=2,SUMIF(CI$12:CI29,1,CI$12:CI29)=1,SUM(CI$12:CI29)=1,SUM(CI$12:CI29)=2),0,IF($C30+$ED29&gt;($ED$11*CI$8),1,IF($C30+$D30+$E30+$F30+$ED29&gt;($ED$11*CI$8),2,IF($C30+$D30+$E30+$F30+$G30+$ED29&gt;($ED$11*CI$8),3,0))))</f>
        <v>0</v>
      </c>
      <c r="CJ30" s="239">
        <f>IF(OR(SUMIF(CJ$12:CJ29,2,CJ$12:CJ29)=2,SUMIF(CJ$12:CJ29,1,CJ$12:CJ29)=1,SUM(CJ$12:CJ29)=1,SUM(CJ$12:CJ29)=2),0,IF($C30+$ED29&gt;($ED$11*CJ$8),1,IF($C30+$D30+$E30+$F30+$ED29&gt;($ED$11*CJ$8),2,IF($C30+$D30+$E30+$F30+$G30+$ED29&gt;($ED$11*CJ$8),3,0))))</f>
        <v>0</v>
      </c>
      <c r="CK30" s="239">
        <f>IF(OR(SUMIF(CK$12:CK29,2,CK$12:CK29)=2,SUMIF(CK$12:CK29,1,CK$12:CK29)=1,SUM(CK$12:CK29)=1,SUM(CK$12:CK29)=2),0,IF($C30+$ED29&gt;($ED$11*CK$8),1,IF($C30+$D30+$E30+$F30+$ED29&gt;($ED$11*CK$8),2,IF($C30+$D30+$E30+$F30+$G30+$ED29&gt;($ED$11*CK$8),3,0))))</f>
        <v>0</v>
      </c>
      <c r="CL30" s="239">
        <f>IF(OR(SUMIF(CL$12:CL29,2,CL$12:CL29)=2,SUMIF(CL$12:CL29,1,CL$12:CL29)=1,SUM(CL$12:CL29)=1,SUM(CL$12:CL29)=2),0,IF($C30+$ED29&gt;($ED$11*CL$8),1,IF($C30+$D30+$E30+$F30+$ED29&gt;($ED$11*CL$8),2,IF($C30+$D30+$E30+$F30+$G30+$ED29&gt;($ED$11*CL$8),3,0))))</f>
        <v>0</v>
      </c>
      <c r="CM30" s="239">
        <f>IF(OR(SUMIF(CM$12:CM29,2,CM$12:CM29)=2,SUMIF(CM$12:CM29,1,CM$12:CM29)=1,SUM(CM$12:CM29)=1,SUM(CM$12:CM29)=2),0,IF($C30+$ED29&gt;($ED$11*CM$8),1,IF($C30+$D30+$E30+$F30+$ED29&gt;($ED$11*CM$8),2,IF($C30+$D30+$E30+$F30+$G30+$ED29&gt;($ED$11*CM$8),3,0))))</f>
        <v>0</v>
      </c>
      <c r="CN30" s="239">
        <f>IF(OR(SUMIF(CN$12:CN29,2,CN$12:CN29)=2,SUMIF(CN$12:CN29,1,CN$12:CN29)=1,SUM(CN$12:CN29)=1,SUM(CN$12:CN29)=2),0,IF($C30+$ED29&gt;($ED$11*CN$8),1,IF($C30+$D30+$E30+$F30+$ED29&gt;($ED$11*CN$8),2,IF($C30+$D30+$E30+$F30+$G30+$ED29&gt;($ED$11*CN$8),3,0))))</f>
        <v>0</v>
      </c>
      <c r="CO30" s="239">
        <f>IF(OR(SUMIF(CO$12:CO29,2,CO$12:CO29)=2,SUMIF(CO$12:CO29,1,CO$12:CO29)=1,SUM(CO$12:CO29)=1,SUM(CO$12:CO29)=2),0,IF($C30+$ED29&gt;($ED$11*CO$8),1,IF($C30+$D30+$E30+$F30+$ED29&gt;($ED$11*CO$8),2,IF($C30+$D30+$E30+$F30+$G30+$ED29&gt;($ED$11*CO$8),3,0))))</f>
        <v>0</v>
      </c>
      <c r="CP30" s="239">
        <f>IF(OR(SUMIF(CP$12:CP29,2,CP$12:CP29)=2,SUMIF(CP$12:CP29,1,CP$12:CP29)=1,SUM(CP$12:CP29)=1,SUM(CP$12:CP29)=2),0,IF($C30+$ED29&gt;($ED$11*CP$8),1,IF($C30+$D30+$E30+$F30+$ED29&gt;($ED$11*CP$8),2,IF($C30+$D30+$E30+$F30+$G30+$ED29&gt;($ED$11*CP$8),3,0))))</f>
        <v>0</v>
      </c>
      <c r="CQ30" s="239">
        <f>IF(OR(SUMIF(CQ$12:CQ29,2,CQ$12:CQ29)=2,SUMIF(CQ$12:CQ29,1,CQ$12:CQ29)=1,SUM(CQ$12:CQ29)=1,SUM(CQ$12:CQ29)=2),0,IF($C30+$ED29&gt;($ED$11*CQ$8),1,IF($C30+$D30+$E30+$F30+$ED29&gt;($ED$11*CQ$8),2,IF($C30+$D30+$E30+$F30+$G30+$ED29&gt;($ED$11*CQ$8),3,0))))</f>
        <v>0</v>
      </c>
      <c r="CR30" s="239">
        <f>IF(OR(SUMIF(CR$12:CR29,2,CR$12:CR29)=2,SUMIF(CR$12:CR29,1,CR$12:CR29)=1,SUM(CR$12:CR29)=1,SUM(CR$12:CR29)=2),0,IF($C30+$ED29&gt;($ED$11*CR$8),1,IF($C30+$D30+$E30+$F30+$ED29&gt;($ED$11*CR$8),2,IF($C30+$D30+$E30+$F30+$G30+$ED29&gt;($ED$11*CR$8),3,0))))</f>
        <v>0</v>
      </c>
      <c r="CS30" s="239">
        <f>IF(OR(SUMIF(CS$12:CS29,2,CS$12:CS29)=2,SUMIF(CS$12:CS29,1,CS$12:CS29)=1,SUM(CS$12:CS29)=1,SUM(CS$12:CS29)=2),0,IF($C30+$ED29&gt;($ED$11*CS$8),1,IF($C30+$D30+$E30+$F30+$ED29&gt;($ED$11*CS$8),2,IF($C30+$D30+$E30+$F30+$G30+$ED29&gt;($ED$11*CS$8),3,0))))</f>
        <v>0</v>
      </c>
      <c r="CT30" s="239">
        <f>IF(OR(SUMIF(CT$12:CT29,2,CT$12:CT29)=2,SUMIF(CT$12:CT29,1,CT$12:CT29)=1,SUM(CT$12:CT29)=1,SUM(CT$12:CT29)=2),0,IF($C30+$ED29&gt;($ED$11*CT$8),1,IF($C30+$D30+$E30+$F30+$ED29&gt;($ED$11*CT$8),2,IF($C30+$D30+$E30+$F30+$G30+$ED29&gt;($ED$11*CT$8),3,0))))</f>
        <v>0</v>
      </c>
      <c r="CU30" s="239">
        <f>IF(OR(SUMIF(CU$12:CU29,2,CU$12:CU29)=2,SUMIF(CU$12:CU29,1,CU$12:CU29)=1,SUM(CU$12:CU29)=1,SUM(CU$12:CU29)=2),0,IF($C30+$ED29&gt;($ED$11*CU$8),1,IF($C30+$D30+$E30+$F30+$ED29&gt;($ED$11*CU$8),2,IF($C30+$D30+$E30+$F30+$G30+$ED29&gt;($ED$11*CU$8),3,0))))</f>
        <v>0</v>
      </c>
      <c r="CV30" s="239">
        <f>IF(OR(SUMIF(CV$12:CV29,2,CV$12:CV29)=2,SUMIF(CV$12:CV29,1,CV$12:CV29)=1,SUM(CV$12:CV29)=1,SUM(CV$12:CV29)=2),0,IF($C30+$ED29&gt;($ED$11*CV$8),1,IF($C30+$D30+$E30+$F30+$ED29&gt;($ED$11*CV$8),2,IF($C30+$D30+$E30+$F30+$G30+$ED29&gt;($ED$11*CV$8),3,0))))</f>
        <v>0</v>
      </c>
      <c r="CW30" s="239">
        <f>IF(OR(SUMIF(CW$12:CW29,2,CW$12:CW29)=2,SUMIF(CW$12:CW29,1,CW$12:CW29)=1,SUM(CW$12:CW29)=1,SUM(CW$12:CW29)=2),0,IF($C30+$ED29&gt;($ED$11*CW$8),1,IF($C30+$D30+$E30+$F30+$ED29&gt;($ED$11*CW$8),2,IF($C30+$D30+$E30+$F30+$G30+$ED29&gt;($ED$11*CW$8),3,0))))</f>
        <v>0</v>
      </c>
      <c r="CX30" s="239">
        <f>IF(OR(SUMIF(CX$12:CX29,2,CX$12:CX29)=2,SUMIF(CX$12:CX29,1,CX$12:CX29)=1,SUM(CX$12:CX29)=1,SUM(CX$12:CX29)=2),0,IF($C30+$ED29&gt;($ED$11*CX$8),1,IF($C30+$D30+$E30+$F30+$ED29&gt;($ED$11*CX$8),2,IF($C30+$D30+$E30+$F30+$G30+$ED29&gt;($ED$11*CX$8),3,0))))</f>
        <v>0</v>
      </c>
      <c r="CY30" s="239">
        <f>IF(OR(SUMIF(CY$12:CY29,2,CY$12:CY29)=2,SUMIF(CY$12:CY29,1,CY$12:CY29)=1,SUM(CY$12:CY29)=1,SUM(CY$12:CY29)=2),0,IF($C30+$ED29&gt;($ED$11*CY$8),1,IF($C30+$D30+$E30+$F30+$ED29&gt;($ED$11*CY$8),2,IF($C30+$D30+$E30+$F30+$G30+$ED29&gt;($ED$11*CY$8),3,0))))</f>
        <v>0</v>
      </c>
      <c r="CZ30" s="239">
        <f>IF(OR(SUMIF(CZ$12:CZ29,2,CZ$12:CZ29)=2,SUMIF(CZ$12:CZ29,1,CZ$12:CZ29)=1,SUM(CZ$12:CZ29)=1,SUM(CZ$12:CZ29)=2),0,IF($C30+$ED29&gt;($ED$11*CZ$8),1,IF($C30+$D30+$E30+$F30+$ED29&gt;($ED$11*CZ$8),2,IF($C30+$D30+$E30+$F30+$G30+$ED29&gt;($ED$11*CZ$8),3,0))))</f>
        <v>0</v>
      </c>
      <c r="DA30" s="239">
        <f>IF(OR(SUMIF(DA$12:DA29,2,DA$12:DA29)=2,SUMIF(DA$12:DA29,1,DA$12:DA29)=1,SUM(DA$12:DA29)=1,SUM(DA$12:DA29)=2),0,IF($C30+$ED29&gt;($ED$11*DA$8),1,IF($C30+$D30+$E30+$F30+$ED29&gt;($ED$11*DA$8),2,IF($C30+$D30+$E30+$F30+$G30+$ED29&gt;($ED$11*DA$8),3,0))))</f>
        <v>0</v>
      </c>
      <c r="DB30" s="239">
        <f>IF(OR(SUMIF(DB$12:DB29,2,DB$12:DB29)=2,SUMIF(DB$12:DB29,1,DB$12:DB29)=1,SUM(DB$12:DB29)=1,SUM(DB$12:DB29)=2),0,IF($C30+$ED29&gt;($ED$11*DB$8),1,IF($C30+$D30+$E30+$F30+$ED29&gt;($ED$11*DB$8),2,IF($C30+$D30+$E30+$F30+$G30+$ED29&gt;($ED$11*DB$8),3,0))))</f>
        <v>0</v>
      </c>
      <c r="DC30" s="239">
        <f>IF(OR(SUMIF(DC$12:DC29,2,DC$12:DC29)=2,SUMIF(DC$12:DC29,1,DC$12:DC29)=1,SUM(DC$12:DC29)=1,SUM(DC$12:DC29)=2),0,IF($C30+$ED29&gt;($ED$11*DC$8),1,IF($C30+$D30+$E30+$F30+$ED29&gt;($ED$11*DC$8),2,IF($C30+$D30+$E30+$F30+$G30+$ED29&gt;($ED$11*DC$8),3,0))))</f>
        <v>0</v>
      </c>
      <c r="DD30" s="239">
        <f>IF(OR(SUMIF(DD$12:DD29,2,DD$12:DD29)=2,SUMIF(DD$12:DD29,1,DD$12:DD29)=1,SUM(DD$12:DD29)=1,SUM(DD$12:DD29)=2),0,IF($C30+$ED29&gt;($ED$11*DD$8),1,IF($C30+$D30+$E30+$F30+$ED29&gt;($ED$11*DD$8),2,IF($C30+$D30+$E30+$F30+$G30+$ED29&gt;($ED$11*DD$8),3,0))))</f>
        <v>0</v>
      </c>
      <c r="DE30" s="239">
        <f>IF(OR(SUMIF(DE$12:DE29,2,DE$12:DE29)=2,SUMIF(DE$12:DE29,1,DE$12:DE29)=1,SUM(DE$12:DE29)=1,SUM(DE$12:DE29)=2),0,IF($C30+$ED29&gt;($ED$11*DE$8),1,IF($C30+$D30+$E30+$F30+$ED29&gt;($ED$11*DE$8),2,IF($C30+$D30+$E30+$F30+$G30+$ED29&gt;($ED$11*DE$8),3,0))))</f>
        <v>0</v>
      </c>
      <c r="DF30" s="239">
        <f>IF(OR(SUMIF(DF$12:DF29,2,DF$12:DF29)=2,SUMIF(DF$12:DF29,1,DF$12:DF29)=1,SUM(DF$12:DF29)=1,SUM(DF$12:DF29)=2),0,IF($C30+$ED29&gt;($ED$11*DF$8),1,IF($C30+$D30+$E30+$F30+$ED29&gt;($ED$11*DF$8),2,IF($C30+$D30+$E30+$F30+$G30+$ED29&gt;($ED$11*DF$8),3,0))))</f>
        <v>0</v>
      </c>
      <c r="DG30" s="239">
        <f>IF(OR(SUMIF(DG$12:DG29,2,DG$12:DG29)=2,SUMIF(DG$12:DG29,1,DG$12:DG29)=1,SUM(DG$12:DG29)=1,SUM(DG$12:DG29)=2),0,IF($C30+$ED29&gt;($ED$11*DG$8),1,IF($C30+$D30+$E30+$F30+$ED29&gt;($ED$11*DG$8),2,IF($C30+$D30+$E30+$F30+$G30+$ED29&gt;($ED$11*DG$8),3,0))))</f>
        <v>0</v>
      </c>
      <c r="DH30" s="239">
        <f>IF(OR(SUMIF(DH$12:DH29,2,DH$12:DH29)=2,SUMIF(DH$12:DH29,1,DH$12:DH29)=1,SUM(DH$12:DH29)=1,SUM(DH$12:DH29)=2),0,IF($C30+$ED29&gt;($ED$11*DH$8),1,IF($C30+$D30+$E30+$F30+$ED29&gt;($ED$11*DH$8),2,IF($C30+$D30+$E30+$F30+$G30+$ED29&gt;($ED$11*DH$8),3,0))))</f>
        <v>0</v>
      </c>
      <c r="DI30" s="239">
        <f>IF(OR(SUMIF(DI$12:DI29,2,DI$12:DI29)=2,SUMIF(DI$12:DI29,1,DI$12:DI29)=1,SUM(DI$12:DI29)=1,SUM(DI$12:DI29)=2),0,IF($C30+$ED29&gt;($ED$11*DI$8),1,IF($C30+$D30+$E30+$F30+$ED29&gt;($ED$11*DI$8),2,IF($C30+$D30+$E30+$F30+$G30+$ED29&gt;($ED$11*DI$8),3,0))))</f>
        <v>0</v>
      </c>
      <c r="DJ30" s="239">
        <f>IF(OR(SUMIF(DJ$12:DJ29,2,DJ$12:DJ29)=2,SUMIF(DJ$12:DJ29,1,DJ$12:DJ29)=1,SUM(DJ$12:DJ29)=1,SUM(DJ$12:DJ29)=2),0,IF($C30+$ED29&gt;($ED$11*DJ$8),1,IF($C30+$D30+$E30+$F30+$ED29&gt;($ED$11*DJ$8),2,IF($C30+$D30+$E30+$F30+$G30+$ED29&gt;($ED$11*DJ$8),3,0))))</f>
        <v>0</v>
      </c>
      <c r="DK30" s="239">
        <f>IF(OR(SUMIF(DK$12:DK29,2,DK$12:DK29)=2,SUMIF(DK$12:DK29,1,DK$12:DK29)=1,SUM(DK$12:DK29)=1,SUM(DK$12:DK29)=2),0,IF($C30+$ED29&gt;($ED$11*DK$8),1,IF($C30+$D30+$E30+$F30+$ED29&gt;($ED$11*DK$8),2,IF($C30+$D30+$E30+$F30+$G30+$ED29&gt;($ED$11*DK$8),3,0))))</f>
        <v>0</v>
      </c>
      <c r="DL30" s="239">
        <f>IF(OR(SUMIF(DL$12:DL29,2,DL$12:DL29)=2,SUMIF(DL$12:DL29,1,DL$12:DL29)=1,SUM(DL$12:DL29)=1,SUM(DL$12:DL29)=2),0,IF($C30+$ED29&gt;($ED$11*DL$8),1,IF($C30+$D30+$E30+$F30+$ED29&gt;($ED$11*DL$8),2,IF($C30+$D30+$E30+$F30+$G30+$ED29&gt;($ED$11*DL$8),3,0))))</f>
        <v>0</v>
      </c>
      <c r="DM30" s="239">
        <f>IF(OR(SUMIF(DM$12:DM29,2,DM$12:DM29)=2,SUMIF(DM$12:DM29,1,DM$12:DM29)=1,SUM(DM$12:DM29)=1,SUM(DM$12:DM29)=2),0,IF($C30+$ED29&gt;($ED$11*DM$8),1,IF($C30+$D30+$E30+$F30+$ED29&gt;($ED$11*DM$8),2,IF($C30+$D30+$E30+$F30+$G30+$ED29&gt;($ED$11*DM$8),3,0))))</f>
        <v>0</v>
      </c>
      <c r="DN30" s="239">
        <f>IF(OR(SUMIF(DN$12:DN29,2,DN$12:DN29)=2,SUMIF(DN$12:DN29,1,DN$12:DN29)=1,SUM(DN$12:DN29)=1,SUM(DN$12:DN29)=2),0,IF($C30+$ED29&gt;($ED$11*DN$8),1,IF($C30+$D30+$E30+$F30+$ED29&gt;($ED$11*DN$8),2,IF($C30+$D30+$E30+$F30+$G30+$ED29&gt;($ED$11*DN$8),3,0))))</f>
        <v>0</v>
      </c>
      <c r="DO30" s="239">
        <f>IF(OR(SUMIF(DO$12:DO29,2,DO$12:DO29)=2,SUMIF(DO$12:DO29,1,DO$12:DO29)=1,SUM(DO$12:DO29)=1,SUM(DO$12:DO29)=2),0,IF($C30+$ED29&gt;($ED$11*DO$8),1,IF($C30+$D30+$E30+$F30+$ED29&gt;($ED$11*DO$8),2,IF($C30+$D30+$E30+$F30+$G30+$ED29&gt;($ED$11*DO$8),3,0))))</f>
        <v>0</v>
      </c>
      <c r="DP30" s="239">
        <f>IF(OR(SUMIF(DP$12:DP29,2,DP$12:DP29)=2,SUMIF(DP$12:DP29,1,DP$12:DP29)=1,SUM(DP$12:DP29)=1,SUM(DP$12:DP29)=2),0,IF($C30+$ED29&gt;($ED$11*DP$8),1,IF($C30+$D30+$E30+$F30+$ED29&gt;($ED$11*DP$8),2,IF($C30+$D30+$E30+$F30+$G30+$ED29&gt;($ED$11*DP$8),3,0))))</f>
        <v>0</v>
      </c>
      <c r="DQ30" s="239">
        <f>IF(OR(SUMIF(DQ$12:DQ29,2,DQ$12:DQ29)=2,SUMIF(DQ$12:DQ29,1,DQ$12:DQ29)=1,SUM(DQ$12:DQ29)=1,SUM(DQ$12:DQ29)=2),0,IF($C30+$ED29&gt;($ED$11*DQ$8),1,IF($C30+$D30+$E30+$F30+$ED29&gt;($ED$11*DQ$8),2,IF($C30+$D30+$E30+$F30+$G30+$ED29&gt;($ED$11*DQ$8),3,0))))</f>
        <v>0</v>
      </c>
      <c r="DR30" s="239">
        <f>IF(OR(SUMIF(DR$12:DR29,2,DR$12:DR29)=2,SUMIF(DR$12:DR29,1,DR$12:DR29)=1,SUM(DR$12:DR29)=1,SUM(DR$12:DR29)=2),0,IF($C30+$ED29&gt;($ED$11*DR$8),1,IF($C30+$D30+$E30+$F30+$ED29&gt;($ED$11*DR$8),2,IF($C30+$D30+$E30+$F30+$G30+$ED29&gt;($ED$11*DR$8),3,0))))</f>
        <v>0</v>
      </c>
      <c r="DS30" s="239">
        <f>IF(OR(SUMIF(DS$12:DS29,2,DS$12:DS29)=2,SUMIF(DS$12:DS29,1,DS$12:DS29)=1,SUM(DS$12:DS29)=1,SUM(DS$12:DS29)=2),0,IF($C30+$ED29&gt;($ED$11*DS$8),1,IF($C30+$D30+$E30+$F30+$ED29&gt;($ED$11*DS$8),2,IF($C30+$D30+$E30+$F30+$G30+$ED29&gt;($ED$11*DS$8),3,0))))</f>
        <v>0</v>
      </c>
      <c r="DT30" s="239">
        <f>IF(OR(SUMIF(DT$12:DT29,2,DT$12:DT29)=2,SUMIF(DT$12:DT29,1,DT$12:DT29)=1,SUM(DT$12:DT29)=1,SUM(DT$12:DT29)=2),0,IF($C30+$ED29&gt;($ED$11*DT$8),1,IF($C30+$D30+$E30+$F30+$ED29&gt;($ED$11*DT$8),2,IF($C30+$D30+$E30+$F30+$G30+$ED29&gt;($ED$11*DT$8),3,0))))</f>
        <v>0</v>
      </c>
      <c r="DU30" s="239">
        <f>IF(OR(SUMIF(DU$12:DU29,2,DU$12:DU29)=2,SUMIF(DU$12:DU29,1,DU$12:DU29)=1,SUM(DU$12:DU29)=1,SUM(DU$12:DU29)=2),0,IF($C30+$ED29&gt;($ED$11*DU$8),1,IF($C30+$D30+$E30+$F30+$ED29&gt;($ED$11*DU$8),2,IF($C30+$D30+$E30+$F30+$G30+$ED29&gt;($ED$11*DU$8),3,0))))</f>
        <v>0</v>
      </c>
      <c r="DV30" s="239">
        <f>IF(OR(SUMIF(DV$12:DV29,2,DV$12:DV29)=2,SUMIF(DV$12:DV29,1,DV$12:DV29)=1,SUM(DV$12:DV29)=1,SUM(DV$12:DV29)=2),0,IF($C30+$ED29&gt;($ED$11*DV$8),1,IF($C30+$D30+$E30+$F30+$ED29&gt;($ED$11*DV$8),2,IF($C30+$D30+$E30+$F30+$G30+$ED29&gt;($ED$11*DV$8),3,0))))</f>
        <v>0</v>
      </c>
      <c r="DW30" s="239">
        <f>IF(OR(SUMIF(DW$12:DW29,2,DW$12:DW29)=2,SUMIF(DW$12:DW29,1,DW$12:DW29)=1,SUM(DW$12:DW29)=1,SUM(DW$12:DW29)=2),0,IF($C30+$ED29&gt;($ED$11*DW$8),1,IF($C30+$D30+$E30+$F30+$ED29&gt;($ED$11*DW$8),2,IF($C30+$D30+$E30+$F30+$G30+$ED29&gt;($ED$11*DW$8),3,0))))</f>
        <v>0</v>
      </c>
      <c r="DX30" s="239">
        <f>IF(OR(SUMIF(DX$12:DX29,2,DX$12:DX29)=2,SUMIF(DX$12:DX29,1,DX$12:DX29)=1,SUM(DX$12:DX29)=1,SUM(DX$12:DX29)=2),0,IF($C30+$ED29&gt;($ED$11*DX$8),1,IF($C30+$D30+$E30+$F30+$ED29&gt;($ED$11*DX$8),2,IF($C30+$D30+$E30+$F30+$G30+$ED29&gt;($ED$11*DX$8),3,0))))</f>
        <v>0</v>
      </c>
      <c r="DY30" s="239">
        <f>IF(OR(SUMIF(DY$12:DY29,2,DY$12:DY29)=2,SUMIF(DY$12:DY29,1,DY$12:DY29)=1,SUM(DY$12:DY29)=1,SUM(DY$12:DY29)=2),0,IF($C30+$ED29&gt;($ED$11*DY$8),1,IF($C30+$D30+$E30+$F30+$ED29&gt;($ED$11*DY$8),2,IF($C30+$D30+$E30+$F30+$G30+$ED29&gt;($ED$11*DY$8),3,0))))</f>
        <v>0</v>
      </c>
      <c r="DZ30" s="239">
        <f>IF(OR(SUMIF(DZ$12:DZ29,2,DZ$12:DZ29)=2,SUMIF(DZ$12:DZ29,1,DZ$12:DZ29)=1,SUM(DZ$12:DZ29)=1,SUM(DZ$12:DZ29)=2),0,IF($C30+$ED29&gt;($ED$11*DZ$8),1,IF($C30+$D30+$E30+$F30+$ED29&gt;($ED$11*DZ$8),2,IF($C30+$D30+$E30+$F30+$G30+$ED29&gt;($ED$11*DZ$8),3,0))))</f>
        <v>0</v>
      </c>
      <c r="EA30" s="239">
        <f>IF(OR(SUMIF(EA$12:EA29,2,EA$12:EA29)=2,SUMIF(EA$12:EA29,1,EA$12:EA29)=1,SUM(EA$12:EA29)=1,SUM(EA$12:EA29)=2),0,IF($C30+$ED29&gt;($ED$11*EA$8),1,IF($C30+$D30+$E30+$F30+$ED29&gt;($ED$11*EA$8),2,IF($C30+$D30+$E30+$F30+$G30+$ED29&gt;($ED$11*EA$8),3,0))))</f>
        <v>0</v>
      </c>
      <c r="EB30" s="239">
        <f>IF(OR(SUMIF(EB$12:EB29,2,EB$12:EB29)=2,SUMIF(EB$12:EB29,1,EB$12:EB29)=1,SUM(EB$12:EB29)=1,SUM(EB$12:EB29)=2),0,IF($C30+$ED29&gt;($ED$11*EB$8),1,IF($C30+$D30+$E30+$F30+$ED29&gt;($ED$11*EB$8),2,IF($C30+$D30+$E30+$F30+$G30+$ED29&gt;($ED$11*EB$8),3,0))))</f>
        <v>0</v>
      </c>
      <c r="EC30" s="239">
        <f>IF(OR(SUMIF(EC$12:EC29,2,EC$12:EC29)=2,SUMIF(EC$12:EC29,1,EC$12:EC29)=1,SUM(EC$12:EC29)=1,SUM(EC$12:EC29)=2),0,IF($C30+$ED29&gt;($ED$11*EC$8),1,IF($C30+$D30+$E30+$F30+$ED29&gt;($ED$11*EC$8),2,IF($C30+$D30+$E30+$F30+$G30+$ED29&gt;($ED$11*EC$8),3,0))))</f>
        <v>0</v>
      </c>
      <c r="ED30" s="197">
        <f>SUM($C$12:$F30)</f>
        <v>0</v>
      </c>
    </row>
    <row r="31" spans="1:134" ht="14.1" customHeight="1">
      <c r="A31" s="236">
        <v>20</v>
      </c>
      <c r="B31" s="237"/>
      <c r="C31" s="237"/>
      <c r="D31" s="237"/>
      <c r="E31" s="237"/>
      <c r="F31" s="237"/>
      <c r="G31" s="237"/>
      <c r="H31" s="239">
        <f>IF(OR(SUMIF(H$12:H30,2,H$12:H30)=2,SUMIF(H$12:H30,1,H$12:H30)=1,SUM(H$12:H30)=1,SUM(H$12:H30)=2),0,IF($C31+$ED30&gt;($ED$11*H$8),1,IF($C31+$D31+$E31+$F31+$ED30&gt;($ED$11*H$8),2,IF($C31+$D31+$E31+$F31+$G31+$ED30&gt;($ED$11*H$8),3,0))))</f>
        <v>0</v>
      </c>
      <c r="I31" s="239">
        <f>IF(OR(SUMIF(I$12:I30,2,I$12:I30)=2,SUMIF(I$12:I30,1,I$12:I30)=1,SUM(I$12:I30)=1,SUM(I$12:I30)=2),0,IF($C31+$ED30&gt;($ED$11*I$8),1,IF($C31+$D31+$E31+$F31+$ED30&gt;($ED$11*I$8),2,IF($C31+$D31+$E31+$F31+$G31+$ED30&gt;($ED$11*I$8),3,0))))</f>
        <v>0</v>
      </c>
      <c r="J31" s="239">
        <f>IF(OR(SUMIF(J$12:J30,2,J$12:J30)=2,SUMIF(J$12:J30,1,J$12:J30)=1,SUM(J$12:J30)=1,SUM(J$12:J30)=2),0,IF($C31+$ED30&gt;($ED$11*J$8),1,IF($C31+$D31+$E31+$F31+$ED30&gt;($ED$11*J$8),2,IF($C31+$D31+$E31+$F31+$G31+$ED30&gt;($ED$11*J$8),3,0))))</f>
        <v>0</v>
      </c>
      <c r="K31" s="239">
        <f>IF(OR(SUMIF(K$12:K30,2,K$12:K30)=2,SUMIF(K$12:K30,1,K$12:K30)=1,SUM(K$12:K30)=1,SUM(K$12:K30)=2),0,IF($C31+$ED30&gt;($ED$11*K$8),1,IF($C31+$D31+$E31+$F31+$ED30&gt;($ED$11*K$8),2,IF($C31+$D31+$E31+$F31+$G31+$ED30&gt;($ED$11*K$8),3,0))))</f>
        <v>0</v>
      </c>
      <c r="L31" s="239">
        <f>IF(OR(SUMIF(L$12:L30,2,L$12:L30)=2,SUMIF(L$12:L30,1,L$12:L30)=1,SUM(L$12:L30)=1,SUM(L$12:L30)=2),0,IF($C31+$ED30&gt;($ED$11*L$8),1,IF($C31+$D31+$E31+$F31+$ED30&gt;($ED$11*L$8),2,IF($C31+$D31+$E31+$F31+$G31+$ED30&gt;($ED$11*L$8),3,0))))</f>
        <v>0</v>
      </c>
      <c r="M31" s="239">
        <f>IF(OR(SUMIF(M$12:M30,2,M$12:M30)=2,SUMIF(M$12:M30,1,M$12:M30)=1,SUM(M$12:M30)=1,SUM(M$12:M30)=2),0,IF($C31+$ED30&gt;($ED$11*M$8),1,IF($C31+$D31+$E31+$F31+$ED30&gt;($ED$11*M$8),2,IF($C31+$D31+$E31+$F31+$G31+$ED30&gt;($ED$11*M$8),3,0))))</f>
        <v>0</v>
      </c>
      <c r="N31" s="239">
        <f>IF(OR(SUMIF(N$12:N30,2,N$12:N30)=2,SUMIF(N$12:N30,1,N$12:N30)=1,SUM(N$12:N30)=1,SUM(N$12:N30)=2),0,IF($C31+$ED30&gt;($ED$11*N$8),1,IF($C31+$D31+$E31+$F31+$ED30&gt;($ED$11*N$8),2,IF($C31+$D31+$E31+$F31+$G31+$ED30&gt;($ED$11*N$8),3,0))))</f>
        <v>0</v>
      </c>
      <c r="O31" s="239">
        <f>IF(OR(SUMIF(O$12:O30,2,O$12:O30)=2,SUMIF(O$12:O30,1,O$12:O30)=1,SUM(O$12:O30)=1,SUM(O$12:O30)=2),0,IF($C31+$ED30&gt;($ED$11*O$8),1,IF($C31+$D31+$E31+$F31+$ED30&gt;($ED$11*O$8),2,IF($C31+$D31+$E31+$F31+$G31+$ED30&gt;($ED$11*O$8),3,0))))</f>
        <v>0</v>
      </c>
      <c r="P31" s="239">
        <f>IF(OR(SUMIF(P$12:P30,2,P$12:P30)=2,SUMIF(P$12:P30,1,P$12:P30)=1,SUM(P$12:P30)=1,SUM(P$12:P30)=2),0,IF($C31+$ED30&gt;($ED$11*P$8),1,IF($C31+$D31+$E31+$F31+$ED30&gt;($ED$11*P$8),2,IF($C31+$D31+$E31+$F31+$G31+$ED30&gt;($ED$11*P$8),3,0))))</f>
        <v>0</v>
      </c>
      <c r="Q31" s="239">
        <f>IF(OR(SUMIF(Q$12:Q30,2,Q$12:Q30)=2,SUMIF(Q$12:Q30,1,Q$12:Q30)=1,SUM(Q$12:Q30)=1,SUM(Q$12:Q30)=2),0,IF($C31+$ED30&gt;($ED$11*Q$8),1,IF($C31+$D31+$E31+$F31+$ED30&gt;($ED$11*Q$8),2,IF($C31+$D31+$E31+$F31+$G31+$ED30&gt;($ED$11*Q$8),3,0))))</f>
        <v>0</v>
      </c>
      <c r="R31" s="239">
        <f>IF(OR(SUMIF(R$12:R30,2,R$12:R30)=2,SUMIF(R$12:R30,1,R$12:R30)=1,SUM(R$12:R30)=1,SUM(R$12:R30)=2),0,IF($C31+$ED30&gt;($ED$11*R$8),1,IF($C31+$D31+$E31+$F31+$ED30&gt;($ED$11*R$8),2,IF($C31+$D31+$E31+$F31+$G31+$ED30&gt;($ED$11*R$8),3,0))))</f>
        <v>0</v>
      </c>
      <c r="S31" s="239">
        <f>IF(OR(SUMIF(S$12:S30,2,S$12:S30)=2,SUMIF(S$12:S30,1,S$12:S30)=1,SUM(S$12:S30)=1,SUM(S$12:S30)=2),0,IF($C31+$ED30&gt;($ED$11*S$8),1,IF($C31+$D31+$E31+$F31+$ED30&gt;($ED$11*S$8),2,IF($C31+$D31+$E31+$F31+$G31+$ED30&gt;($ED$11*S$8),3,0))))</f>
        <v>0</v>
      </c>
      <c r="T31" s="239">
        <f>IF(OR(SUMIF(T$12:T30,2,T$12:T30)=2,SUMIF(T$12:T30,1,T$12:T30)=1,SUM(T$12:T30)=1,SUM(T$12:T30)=2),0,IF($C31+$ED30&gt;($ED$11*T$8),1,IF($C31+$D31+$E31+$F31+$ED30&gt;($ED$11*T$8),2,IF($C31+$D31+$E31+$F31+$G31+$ED30&gt;($ED$11*T$8),3,0))))</f>
        <v>0</v>
      </c>
      <c r="U31" s="239">
        <f>IF(OR(SUMIF(U$12:U30,2,U$12:U30)=2,SUMIF(U$12:U30,1,U$12:U30)=1,SUM(U$12:U30)=1,SUM(U$12:U30)=2),0,IF($C31+$ED30&gt;($ED$11*U$8),1,IF($C31+$D31+$E31+$F31+$ED30&gt;($ED$11*U$8),2,IF($C31+$D31+$E31+$F31+$G31+$ED30&gt;($ED$11*U$8),3,0))))</f>
        <v>0</v>
      </c>
      <c r="V31" s="239">
        <f>IF(OR(SUMIF(V$12:V30,2,V$12:V30)=2,SUMIF(V$12:V30,1,V$12:V30)=1,SUM(V$12:V30)=1,SUM(V$12:V30)=2),0,IF($C31+$ED30&gt;($ED$11*V$8),1,IF($C31+$D31+$E31+$F31+$ED30&gt;($ED$11*V$8),2,IF($C31+$D31+$E31+$F31+$G31+$ED30&gt;($ED$11*V$8),3,0))))</f>
        <v>0</v>
      </c>
      <c r="W31" s="239">
        <f>IF(OR(SUMIF(W$12:W30,2,W$12:W30)=2,SUMIF(W$12:W30,1,W$12:W30)=1,SUM(W$12:W30)=1,SUM(W$12:W30)=2),0,IF($C31+$ED30&gt;($ED$11*W$8),1,IF($C31+$D31+$E31+$F31+$ED30&gt;($ED$11*W$8),2,IF($C31+$D31+$E31+$F31+$G31+$ED30&gt;($ED$11*W$8),3,0))))</f>
        <v>0</v>
      </c>
      <c r="X31" s="239">
        <f>IF(OR(SUMIF(X$12:X30,2,X$12:X30)=2,SUMIF(X$12:X30,1,X$12:X30)=1,SUM(X$12:X30)=1,SUM(X$12:X30)=2),0,IF($C31+$ED30&gt;($ED$11*X$8),1,IF($C31+$D31+$E31+$F31+$ED30&gt;($ED$11*X$8),2,IF($C31+$D31+$E31+$F31+$G31+$ED30&gt;($ED$11*X$8),3,0))))</f>
        <v>0</v>
      </c>
      <c r="Y31" s="239">
        <f>IF(OR(SUMIF(Y$12:Y30,2,Y$12:Y30)=2,SUMIF(Y$12:Y30,1,Y$12:Y30)=1,SUM(Y$12:Y30)=1,SUM(Y$12:Y30)=2),0,IF($C31+$ED30&gt;($ED$11*Y$8),1,IF($C31+$D31+$E31+$F31+$ED30&gt;($ED$11*Y$8),2,IF($C31+$D31+$E31+$F31+$G31+$ED30&gt;($ED$11*Y$8),3,0))))</f>
        <v>0</v>
      </c>
      <c r="Z31" s="239">
        <f>IF(OR(SUMIF(Z$12:Z30,2,Z$12:Z30)=2,SUMIF(Z$12:Z30,1,Z$12:Z30)=1,SUM(Z$12:Z30)=1,SUM(Z$12:Z30)=2),0,IF($C31+$ED30&gt;($ED$11*Z$8),1,IF($C31+$D31+$E31+$F31+$ED30&gt;($ED$11*Z$8),2,IF($C31+$D31+$E31+$F31+$G31+$ED30&gt;($ED$11*Z$8),3,0))))</f>
        <v>0</v>
      </c>
      <c r="AA31" s="239">
        <f>IF(OR(SUMIF(AA$12:AA30,2,AA$12:AA30)=2,SUMIF(AA$12:AA30,1,AA$12:AA30)=1,SUM(AA$12:AA30)=1,SUM(AA$12:AA30)=2),0,IF($C31+$ED30&gt;($ED$11*AA$8),1,IF($C31+$D31+$E31+$F31+$ED30&gt;($ED$11*AA$8),2,IF($C31+$D31+$E31+$F31+$G31+$ED30&gt;($ED$11*AA$8),3,0))))</f>
        <v>0</v>
      </c>
      <c r="AB31" s="239">
        <f>IF(OR(SUMIF(AB$12:AB30,2,AB$12:AB30)=2,SUMIF(AB$12:AB30,1,AB$12:AB30)=1,SUM(AB$12:AB30)=1,SUM(AB$12:AB30)=2),0,IF($C31+$ED30&gt;($ED$11*AB$8),1,IF($C31+$D31+$E31+$F31+$ED30&gt;($ED$11*AB$8),2,IF($C31+$D31+$E31+$F31+$G31+$ED30&gt;($ED$11*AB$8),3,0))))</f>
        <v>0</v>
      </c>
      <c r="AC31" s="239">
        <f>IF(OR(SUMIF(AC$12:AC30,2,AC$12:AC30)=2,SUMIF(AC$12:AC30,1,AC$12:AC30)=1,SUM(AC$12:AC30)=1,SUM(AC$12:AC30)=2),0,IF($C31+$ED30&gt;($ED$11*AC$8),1,IF($C31+$D31+$E31+$F31+$ED30&gt;($ED$11*AC$8),2,IF($C31+$D31+$E31+$F31+$G31+$ED30&gt;($ED$11*AC$8),3,0))))</f>
        <v>0</v>
      </c>
      <c r="AD31" s="239">
        <f>IF(OR(SUMIF(AD$12:AD30,2,AD$12:AD30)=2,SUMIF(AD$12:AD30,1,AD$12:AD30)=1,SUM(AD$12:AD30)=1,SUM(AD$12:AD30)=2),0,IF($C31+$ED30&gt;($ED$11*AD$8),1,IF($C31+$D31+$E31+$F31+$ED30&gt;($ED$11*AD$8),2,IF($C31+$D31+$E31+$F31+$G31+$ED30&gt;($ED$11*AD$8),3,0))))</f>
        <v>0</v>
      </c>
      <c r="AE31" s="239">
        <f>IF(OR(SUMIF(AE$12:AE30,2,AE$12:AE30)=2,SUMIF(AE$12:AE30,1,AE$12:AE30)=1,SUM(AE$12:AE30)=1,SUM(AE$12:AE30)=2),0,IF($C31+$ED30&gt;($ED$11*AE$8),1,IF($C31+$D31+$E31+$F31+$ED30&gt;($ED$11*AE$8),2,IF($C31+$D31+$E31+$F31+$G31+$ED30&gt;($ED$11*AE$8),3,0))))</f>
        <v>0</v>
      </c>
      <c r="AF31" s="239">
        <f>IF(OR(SUMIF(AF$12:AF30,2,AF$12:AF30)=2,SUMIF(AF$12:AF30,1,AF$12:AF30)=1,SUM(AF$12:AF30)=1,SUM(AF$12:AF30)=2),0,IF($C31+$ED30&gt;($ED$11*AF$8),1,IF($C31+$D31+$E31+$F31+$ED30&gt;($ED$11*AF$8),2,IF($C31+$D31+$E31+$F31+$G31+$ED30&gt;($ED$11*AF$8),3,0))))</f>
        <v>0</v>
      </c>
      <c r="AG31" s="239">
        <f>IF(OR(SUMIF(AG$12:AG30,2,AG$12:AG30)=2,SUMIF(AG$12:AG30,1,AG$12:AG30)=1,SUM(AG$12:AG30)=1,SUM(AG$12:AG30)=2),0,IF($C31+$ED30&gt;($ED$11*AG$8),1,IF($C31+$D31+$E31+$F31+$ED30&gt;($ED$11*AG$8),2,IF($C31+$D31+$E31+$F31+$G31+$ED30&gt;($ED$11*AG$8),3,0))))</f>
        <v>0</v>
      </c>
      <c r="AH31" s="239">
        <f>IF(OR(SUMIF(AH$12:AH30,2,AH$12:AH30)=2,SUMIF(AH$12:AH30,1,AH$12:AH30)=1,SUM(AH$12:AH30)=1,SUM(AH$12:AH30)=2),0,IF($C31+$ED30&gt;($ED$11*AH$8),1,IF($C31+$D31+$E31+$F31+$ED30&gt;($ED$11*AH$8),2,IF($C31+$D31+$E31+$F31+$G31+$ED30&gt;($ED$11*AH$8),3,0))))</f>
        <v>0</v>
      </c>
      <c r="AI31" s="239">
        <f>IF(OR(SUMIF(AI$12:AI30,2,AI$12:AI30)=2,SUMIF(AI$12:AI30,1,AI$12:AI30)=1,SUM(AI$12:AI30)=1,SUM(AI$12:AI30)=2),0,IF($C31+$ED30&gt;($ED$11*AI$8),1,IF($C31+$D31+$E31+$F31+$ED30&gt;($ED$11*AI$8),2,IF($C31+$D31+$E31+$F31+$G31+$ED30&gt;($ED$11*AI$8),3,0))))</f>
        <v>0</v>
      </c>
      <c r="AJ31" s="239">
        <f>IF(OR(SUMIF(AJ$12:AJ30,2,AJ$12:AJ30)=2,SUMIF(AJ$12:AJ30,1,AJ$12:AJ30)=1,SUM(AJ$12:AJ30)=1,SUM(AJ$12:AJ30)=2),0,IF($C31+$ED30&gt;($ED$11*AJ$8),1,IF($C31+$D31+$E31+$F31+$ED30&gt;($ED$11*AJ$8),2,IF($C31+$D31+$E31+$F31+$G31+$ED30&gt;($ED$11*AJ$8),3,0))))</f>
        <v>0</v>
      </c>
      <c r="AK31" s="239">
        <f>IF(OR(SUMIF(AK$12:AK30,2,AK$12:AK30)=2,SUMIF(AK$12:AK30,1,AK$12:AK30)=1,SUM(AK$12:AK30)=1,SUM(AK$12:AK30)=2),0,IF($C31+$ED30&gt;($ED$11*AK$8),1,IF($C31+$D31+$E31+$F31+$ED30&gt;($ED$11*AK$8),2,IF($C31+$D31+$E31+$F31+$G31+$ED30&gt;($ED$11*AK$8),3,0))))</f>
        <v>0</v>
      </c>
      <c r="AL31" s="239">
        <f>IF(OR(SUMIF(AL$12:AL30,2,AL$12:AL30)=2,SUMIF(AL$12:AL30,1,AL$12:AL30)=1,SUM(AL$12:AL30)=1,SUM(AL$12:AL30)=2),0,IF($C31+$ED30&gt;($ED$11*AL$8),1,IF($C31+$D31+$E31+$F31+$ED30&gt;($ED$11*AL$8),2,IF($C31+$D31+$E31+$F31+$G31+$ED30&gt;($ED$11*AL$8),3,0))))</f>
        <v>0</v>
      </c>
      <c r="AM31" s="239">
        <f>IF(OR(SUMIF(AM$12:AM30,2,AM$12:AM30)=2,SUMIF(AM$12:AM30,1,AM$12:AM30)=1,SUM(AM$12:AM30)=1,SUM(AM$12:AM30)=2),0,IF($C31+$ED30&gt;($ED$11*AM$8),1,IF($C31+$D31+$E31+$F31+$ED30&gt;($ED$11*AM$8),2,IF($C31+$D31+$E31+$F31+$G31+$ED30&gt;($ED$11*AM$8),3,0))))</f>
        <v>0</v>
      </c>
      <c r="AN31" s="239">
        <f>IF(OR(SUMIF(AN$12:AN30,2,AN$12:AN30)=2,SUMIF(AN$12:AN30,1,AN$12:AN30)=1,SUM(AN$12:AN30)=1,SUM(AN$12:AN30)=2),0,IF($C31+$ED30&gt;($ED$11*AN$8),1,IF($C31+$D31+$E31+$F31+$ED30&gt;($ED$11*AN$8),2,IF($C31+$D31+$E31+$F31+$G31+$ED30&gt;($ED$11*AN$8),3,0))))</f>
        <v>0</v>
      </c>
      <c r="AO31" s="239">
        <f>IF(OR(SUMIF(AO$12:AO30,2,AO$12:AO30)=2,SUMIF(AO$12:AO30,1,AO$12:AO30)=1,SUM(AO$12:AO30)=1,SUM(AO$12:AO30)=2),0,IF($C31+$ED30&gt;($ED$11*AO$8),1,IF($C31+$D31+$E31+$F31+$ED30&gt;($ED$11*AO$8),2,IF($C31+$D31+$E31+$F31+$G31+$ED30&gt;($ED$11*AO$8),3,0))))</f>
        <v>0</v>
      </c>
      <c r="AP31" s="239">
        <f>IF(OR(SUMIF(AP$12:AP30,2,AP$12:AP30)=2,SUMIF(AP$12:AP30,1,AP$12:AP30)=1,SUM(AP$12:AP30)=1,SUM(AP$12:AP30)=2),0,IF($C31+$ED30&gt;($ED$11*AP$8),1,IF($C31+$D31+$E31+$F31+$ED30&gt;($ED$11*AP$8),2,IF($C31+$D31+$E31+$F31+$G31+$ED30&gt;($ED$11*AP$8),3,0))))</f>
        <v>0</v>
      </c>
      <c r="AQ31" s="239">
        <f>IF(OR(SUMIF(AQ$12:AQ30,2,AQ$12:AQ30)=2,SUMIF(AQ$12:AQ30,1,AQ$12:AQ30)=1,SUM(AQ$12:AQ30)=1,SUM(AQ$12:AQ30)=2),0,IF($C31+$ED30&gt;($ED$11*AQ$8),1,IF($C31+$D31+$E31+$F31+$ED30&gt;($ED$11*AQ$8),2,IF($C31+$D31+$E31+$F31+$G31+$ED30&gt;($ED$11*AQ$8),3,0))))</f>
        <v>0</v>
      </c>
      <c r="AR31" s="239">
        <f>IF(OR(SUMIF(AR$12:AR30,2,AR$12:AR30)=2,SUMIF(AR$12:AR30,1,AR$12:AR30)=1,SUM(AR$12:AR30)=1,SUM(AR$12:AR30)=2),0,IF($C31+$ED30&gt;($ED$11*AR$8),1,IF($C31+$D31+$E31+$F31+$ED30&gt;($ED$11*AR$8),2,IF($C31+$D31+$E31+$F31+$G31+$ED30&gt;($ED$11*AR$8),3,0))))</f>
        <v>0</v>
      </c>
      <c r="AS31" s="239">
        <f>IF(OR(SUMIF(AS$12:AS30,2,AS$12:AS30)=2,SUMIF(AS$12:AS30,1,AS$12:AS30)=1,SUM(AS$12:AS30)=1,SUM(AS$12:AS30)=2),0,IF($C31+$ED30&gt;($ED$11*AS$8),1,IF($C31+$D31+$E31+$F31+$ED30&gt;($ED$11*AS$8),2,IF($C31+$D31+$E31+$F31+$G31+$ED30&gt;($ED$11*AS$8),3,0))))</f>
        <v>0</v>
      </c>
      <c r="AT31" s="239">
        <f>IF(OR(SUMIF(AT$12:AT30,2,AT$12:AT30)=2,SUMIF(AT$12:AT30,1,AT$12:AT30)=1,SUM(AT$12:AT30)=1,SUM(AT$12:AT30)=2),0,IF($C31+$ED30&gt;($ED$11*AT$8),1,IF($C31+$D31+$E31+$F31+$ED30&gt;($ED$11*AT$8),2,IF($C31+$D31+$E31+$F31+$G31+$ED30&gt;($ED$11*AT$8),3,0))))</f>
        <v>0</v>
      </c>
      <c r="AU31" s="239">
        <f>IF(OR(SUMIF(AU$12:AU30,2,AU$12:AU30)=2,SUMIF(AU$12:AU30,1,AU$12:AU30)=1,SUM(AU$12:AU30)=1,SUM(AU$12:AU30)=2),0,IF($C31+$ED30&gt;($ED$11*AU$8),1,IF($C31+$D31+$E31+$F31+$ED30&gt;($ED$11*AU$8),2,IF($C31+$D31+$E31+$F31+$G31+$ED30&gt;($ED$11*AU$8),3,0))))</f>
        <v>0</v>
      </c>
      <c r="AV31" s="239">
        <f>IF(OR(SUMIF(AV$12:AV30,2,AV$12:AV30)=2,SUMIF(AV$12:AV30,1,AV$12:AV30)=1,SUM(AV$12:AV30)=1,SUM(AV$12:AV30)=2),0,IF($C31+$ED30&gt;($ED$11*AV$8),1,IF($C31+$D31+$E31+$F31+$ED30&gt;($ED$11*AV$8),2,IF($C31+$D31+$E31+$F31+$G31+$ED30&gt;($ED$11*AV$8),3,0))))</f>
        <v>0</v>
      </c>
      <c r="AW31" s="239">
        <f>IF(OR(SUMIF(AW$12:AW30,2,AW$12:AW30)=2,SUMIF(AW$12:AW30,1,AW$12:AW30)=1,SUM(AW$12:AW30)=1,SUM(AW$12:AW30)=2),0,IF($C31+$ED30&gt;($ED$11*AW$8),1,IF($C31+$D31+$E31+$F31+$ED30&gt;($ED$11*AW$8),2,IF($C31+$D31+$E31+$F31+$G31+$ED30&gt;($ED$11*AW$8),3,0))))</f>
        <v>0</v>
      </c>
      <c r="AX31" s="239">
        <f>IF(OR(SUMIF(AX$12:AX30,2,AX$12:AX30)=2,SUMIF(AX$12:AX30,1,AX$12:AX30)=1,SUM(AX$12:AX30)=1,SUM(AX$12:AX30)=2),0,IF($C31+$ED30&gt;($ED$11*AX$8),1,IF($C31+$D31+$E31+$F31+$ED30&gt;($ED$11*AX$8),2,IF($C31+$D31+$E31+$F31+$G31+$ED30&gt;($ED$11*AX$8),3,0))))</f>
        <v>0</v>
      </c>
      <c r="AY31" s="239">
        <f>IF(OR(SUMIF(AY$12:AY30,2,AY$12:AY30)=2,SUMIF(AY$12:AY30,1,AY$12:AY30)=1,SUM(AY$12:AY30)=1,SUM(AY$12:AY30)=2),0,IF($C31+$ED30&gt;($ED$11*AY$8),1,IF($C31+$D31+$E31+$F31+$ED30&gt;($ED$11*AY$8),2,IF($C31+$D31+$E31+$F31+$G31+$ED30&gt;($ED$11*AY$8),3,0))))</f>
        <v>0</v>
      </c>
      <c r="AZ31" s="239">
        <f>IF(OR(SUMIF(AZ$12:AZ30,2,AZ$12:AZ30)=2,SUMIF(AZ$12:AZ30,1,AZ$12:AZ30)=1,SUM(AZ$12:AZ30)=1,SUM(AZ$12:AZ30)=2),0,IF($C31+$ED30&gt;($ED$11*AZ$8),1,IF($C31+$D31+$E31+$F31+$ED30&gt;($ED$11*AZ$8),2,IF($C31+$D31+$E31+$F31+$G31+$ED30&gt;($ED$11*AZ$8),3,0))))</f>
        <v>0</v>
      </c>
      <c r="BA31" s="239">
        <f>IF(OR(SUMIF(BA$12:BA30,2,BA$12:BA30)=2,SUMIF(BA$12:BA30,1,BA$12:BA30)=1,SUM(BA$12:BA30)=1,SUM(BA$12:BA30)=2),0,IF($C31+$ED30&gt;($ED$11*BA$8),1,IF($C31+$D31+$E31+$F31+$ED30&gt;($ED$11*BA$8),2,IF($C31+$D31+$E31+$F31+$G31+$ED30&gt;($ED$11*BA$8),3,0))))</f>
        <v>0</v>
      </c>
      <c r="BB31" s="239">
        <f>IF(OR(SUMIF(BB$12:BB30,2,BB$12:BB30)=2,SUMIF(BB$12:BB30,1,BB$12:BB30)=1,SUM(BB$12:BB30)=1,SUM(BB$12:BB30)=2),0,IF($C31+$ED30&gt;($ED$11*BB$8),1,IF($C31+$D31+$E31+$F31+$ED30&gt;($ED$11*BB$8),2,IF($C31+$D31+$E31+$F31+$G31+$ED30&gt;($ED$11*BB$8),3,0))))</f>
        <v>0</v>
      </c>
      <c r="BC31" s="239">
        <f>IF(OR(SUMIF(BC$12:BC30,2,BC$12:BC30)=2,SUMIF(BC$12:BC30,1,BC$12:BC30)=1,SUM(BC$12:BC30)=1,SUM(BC$12:BC30)=2),0,IF($C31+$ED30&gt;($ED$11*BC$8),1,IF($C31+$D31+$E31+$F31+$ED30&gt;($ED$11*BC$8),2,IF($C31+$D31+$E31+$F31+$G31+$ED30&gt;($ED$11*BC$8),3,0))))</f>
        <v>0</v>
      </c>
      <c r="BD31" s="239">
        <f>IF(OR(SUMIF(BD$12:BD30,2,BD$12:BD30)=2,SUMIF(BD$12:BD30,1,BD$12:BD30)=1,SUM(BD$12:BD30)=1,SUM(BD$12:BD30)=2),0,IF($C31+$ED30&gt;($ED$11*BD$8),1,IF($C31+$D31+$E31+$F31+$ED30&gt;($ED$11*BD$8),2,IF($C31+$D31+$E31+$F31+$G31+$ED30&gt;($ED$11*BD$8),3,0))))</f>
        <v>0</v>
      </c>
      <c r="BE31" s="239">
        <f>IF(OR(SUMIF(BE$12:BE30,2,BE$12:BE30)=2,SUMIF(BE$12:BE30,1,BE$12:BE30)=1,SUM(BE$12:BE30)=1,SUM(BE$12:BE30)=2),0,IF($C31+$ED30&gt;($ED$11*BE$8),1,IF($C31+$D31+$E31+$F31+$ED30&gt;($ED$11*BE$8),2,IF($C31+$D31+$E31+$F31+$G31+$ED30&gt;($ED$11*BE$8),3,0))))</f>
        <v>0</v>
      </c>
      <c r="BF31" s="239">
        <f>IF(OR(SUMIF(BF$12:BF30,2,BF$12:BF30)=2,SUMIF(BF$12:BF30,1,BF$12:BF30)=1,SUM(BF$12:BF30)=1,SUM(BF$12:BF30)=2),0,IF($C31+$ED30&gt;($ED$11*BF$8),1,IF($C31+$D31+$E31+$F31+$ED30&gt;($ED$11*BF$8),2,IF($C31+$D31+$E31+$F31+$G31+$ED30&gt;($ED$11*BF$8),3,0))))</f>
        <v>0</v>
      </c>
      <c r="BG31" s="239">
        <f>IF(OR(SUMIF(BG$12:BG30,2,BG$12:BG30)=2,SUMIF(BG$12:BG30,1,BG$12:BG30)=1,SUM(BG$12:BG30)=1,SUM(BG$12:BG30)=2),0,IF($C31+$ED30&gt;($ED$11*BG$8),1,IF($C31+$D31+$E31+$F31+$ED30&gt;($ED$11*BG$8),2,IF($C31+$D31+$E31+$F31+$G31+$ED30&gt;($ED$11*BG$8),3,0))))</f>
        <v>0</v>
      </c>
      <c r="BH31" s="239">
        <f>IF(OR(SUMIF(BH$12:BH30,2,BH$12:BH30)=2,SUMIF(BH$12:BH30,1,BH$12:BH30)=1,SUM(BH$12:BH30)=1,SUM(BH$12:BH30)=2),0,IF($C31+$ED30&gt;($ED$11*BH$8),1,IF($C31+$D31+$E31+$F31+$ED30&gt;($ED$11*BH$8),2,IF($C31+$D31+$E31+$F31+$G31+$ED30&gt;($ED$11*BH$8),3,0))))</f>
        <v>0</v>
      </c>
      <c r="BI31" s="239">
        <f>IF(OR(SUMIF(BI$12:BI30,2,BI$12:BI30)=2,SUMIF(BI$12:BI30,1,BI$12:BI30)=1,SUM(BI$12:BI30)=1,SUM(BI$12:BI30)=2),0,IF($C31+$ED30&gt;($ED$11*BI$8),1,IF($C31+$D31+$E31+$F31+$ED30&gt;($ED$11*BI$8),2,IF($C31+$D31+$E31+$F31+$G31+$ED30&gt;($ED$11*BI$8),3,0))))</f>
        <v>0</v>
      </c>
      <c r="BJ31" s="239">
        <f>IF(OR(SUMIF(BJ$12:BJ30,2,BJ$12:BJ30)=2,SUMIF(BJ$12:BJ30,1,BJ$12:BJ30)=1,SUM(BJ$12:BJ30)=1,SUM(BJ$12:BJ30)=2),0,IF($C31+$ED30&gt;($ED$11*BJ$8),1,IF($C31+$D31+$E31+$F31+$ED30&gt;($ED$11*BJ$8),2,IF($C31+$D31+$E31+$F31+$G31+$ED30&gt;($ED$11*BJ$8),3,0))))</f>
        <v>0</v>
      </c>
      <c r="BK31" s="239">
        <f>IF(OR(SUMIF(BK$12:BK30,2,BK$12:BK30)=2,SUMIF(BK$12:BK30,1,BK$12:BK30)=1,SUM(BK$12:BK30)=1,SUM(BK$12:BK30)=2),0,IF($C31+$ED30&gt;($ED$11*BK$8),1,IF($C31+$D31+$E31+$F31+$ED30&gt;($ED$11*BK$8),2,IF($C31+$D31+$E31+$F31+$G31+$ED30&gt;($ED$11*BK$8),3,0))))</f>
        <v>0</v>
      </c>
      <c r="BL31" s="239">
        <f>IF(OR(SUMIF(BL$12:BL30,2,BL$12:BL30)=2,SUMIF(BL$12:BL30,1,BL$12:BL30)=1,SUM(BL$12:BL30)=1,SUM(BL$12:BL30)=2),0,IF($C31+$ED30&gt;($ED$11*BL$8),1,IF($C31+$D31+$E31+$F31+$ED30&gt;($ED$11*BL$8),2,IF($C31+$D31+$E31+$F31+$G31+$ED30&gt;($ED$11*BL$8),3,0))))</f>
        <v>0</v>
      </c>
      <c r="BM31" s="239">
        <f>IF(OR(SUMIF(BM$12:BM30,2,BM$12:BM30)=2,SUMIF(BM$12:BM30,1,BM$12:BM30)=1,SUM(BM$12:BM30)=1,SUM(BM$12:BM30)=2),0,IF($C31+$ED30&gt;($ED$11*BM$8),1,IF($C31+$D31+$E31+$F31+$ED30&gt;($ED$11*BM$8),2,IF($C31+$D31+$E31+$F31+$G31+$ED30&gt;($ED$11*BM$8),3,0))))</f>
        <v>0</v>
      </c>
      <c r="BN31" s="239">
        <f>IF(OR(SUMIF(BN$12:BN30,2,BN$12:BN30)=2,SUMIF(BN$12:BN30,1,BN$12:BN30)=1,SUM(BN$12:BN30)=1,SUM(BN$12:BN30)=2),0,IF($C31+$ED30&gt;($ED$11*BN$8),1,IF($C31+$D31+$E31+$F31+$ED30&gt;($ED$11*BN$8),2,IF($C31+$D31+$E31+$F31+$G31+$ED30&gt;($ED$11*BN$8),3,0))))</f>
        <v>0</v>
      </c>
      <c r="BO31" s="239">
        <f>IF(OR(SUMIF(BO$12:BO30,2,BO$12:BO30)=2,SUMIF(BO$12:BO30,1,BO$12:BO30)=1,SUM(BO$12:BO30)=1,SUM(BO$12:BO30)=2),0,IF($C31+$ED30&gt;($ED$11*BO$8),1,IF($C31+$D31+$E31+$F31+$ED30&gt;($ED$11*BO$8),2,IF($C31+$D31+$E31+$F31+$G31+$ED30&gt;($ED$11*BO$8),3,0))))</f>
        <v>0</v>
      </c>
      <c r="BP31" s="239">
        <f>IF(OR(SUMIF(BP$12:BP30,2,BP$12:BP30)=2,SUMIF(BP$12:BP30,1,BP$12:BP30)=1,SUM(BP$12:BP30)=1,SUM(BP$12:BP30)=2),0,IF($C31+$ED30&gt;($ED$11*BP$8),1,IF($C31+$D31+$E31+$F31+$ED30&gt;($ED$11*BP$8),2,IF($C31+$D31+$E31+$F31+$G31+$ED30&gt;($ED$11*BP$8),3,0))))</f>
        <v>0</v>
      </c>
      <c r="BQ31" s="239">
        <f>IF(OR(SUMIF(BQ$12:BQ30,2,BQ$12:BQ30)=2,SUMIF(BQ$12:BQ30,1,BQ$12:BQ30)=1,SUM(BQ$12:BQ30)=1,SUM(BQ$12:BQ30)=2),0,IF($C31+$ED30&gt;($ED$11*BQ$8),1,IF($C31+$D31+$E31+$F31+$ED30&gt;($ED$11*BQ$8),2,IF($C31+$D31+$E31+$F31+$G31+$ED30&gt;($ED$11*BQ$8),3,0))))</f>
        <v>0</v>
      </c>
      <c r="BR31" s="239">
        <f>IF(OR(SUMIF(BR$12:BR30,2,BR$12:BR30)=2,SUMIF(BR$12:BR30,1,BR$12:BR30)=1,SUM(BR$12:BR30)=1,SUM(BR$12:BR30)=2),0,IF($C31+$ED30&gt;($ED$11*BR$8),1,IF($C31+$D31+$E31+$F31+$ED30&gt;($ED$11*BR$8),2,IF($C31+$D31+$E31+$F31+$G31+$ED30&gt;($ED$11*BR$8),3,0))))</f>
        <v>0</v>
      </c>
      <c r="BS31" s="239">
        <f>IF(OR(SUMIF(BS$12:BS30,2,BS$12:BS30)=2,SUMIF(BS$12:BS30,1,BS$12:BS30)=1,SUM(BS$12:BS30)=1,SUM(BS$12:BS30)=2),0,IF($C31+$ED30&gt;($ED$11*BS$8),1,IF($C31+$D31+$E31+$F31+$ED30&gt;($ED$11*BS$8),2,IF($C31+$D31+$E31+$F31+$G31+$ED30&gt;($ED$11*BS$8),3,0))))</f>
        <v>0</v>
      </c>
      <c r="BT31" s="239">
        <f>IF(OR(SUMIF(BT$12:BT30,2,BT$12:BT30)=2,SUMIF(BT$12:BT30,1,BT$12:BT30)=1,SUM(BT$12:BT30)=1,SUM(BT$12:BT30)=2),0,IF($C31+$ED30&gt;($ED$11*BT$8),1,IF($C31+$D31+$E31+$F31+$ED30&gt;($ED$11*BT$8),2,IF($C31+$D31+$E31+$F31+$G31+$ED30&gt;($ED$11*BT$8),3,0))))</f>
        <v>0</v>
      </c>
      <c r="BU31" s="239">
        <f>IF(OR(SUMIF(BU$12:BU30,2,BU$12:BU30)=2,SUMIF(BU$12:BU30,1,BU$12:BU30)=1,SUM(BU$12:BU30)=1,SUM(BU$12:BU30)=2),0,IF($C31+$ED30&gt;($ED$11*BU$8),1,IF($C31+$D31+$E31+$F31+$ED30&gt;($ED$11*BU$8),2,IF($C31+$D31+$E31+$F31+$G31+$ED30&gt;($ED$11*BU$8),3,0))))</f>
        <v>0</v>
      </c>
      <c r="BV31" s="239">
        <f>IF(OR(SUMIF(BV$12:BV30,2,BV$12:BV30)=2,SUMIF(BV$12:BV30,1,BV$12:BV30)=1,SUM(BV$12:BV30)=1,SUM(BV$12:BV30)=2),0,IF($C31+$ED30&gt;($ED$11*BV$8),1,IF($C31+$D31+$E31+$F31+$ED30&gt;($ED$11*BV$8),2,IF($C31+$D31+$E31+$F31+$G31+$ED30&gt;($ED$11*BV$8),3,0))))</f>
        <v>0</v>
      </c>
      <c r="BW31" s="239">
        <f>IF(OR(SUMIF(BW$12:BW30,2,BW$12:BW30)=2,SUMIF(BW$12:BW30,1,BW$12:BW30)=1,SUM(BW$12:BW30)=1,SUM(BW$12:BW30)=2),0,IF($C31+$ED30&gt;($ED$11*BW$8),1,IF($C31+$D31+$E31+$F31+$ED30&gt;($ED$11*BW$8),2,IF($C31+$D31+$E31+$F31+$G31+$ED30&gt;($ED$11*BW$8),3,0))))</f>
        <v>0</v>
      </c>
      <c r="BX31" s="239">
        <f>IF(OR(SUMIF(BX$12:BX30,2,BX$12:BX30)=2,SUMIF(BX$12:BX30,1,BX$12:BX30)=1,SUM(BX$12:BX30)=1,SUM(BX$12:BX30)=2),0,IF($C31+$ED30&gt;($ED$11*BX$8),1,IF($C31+$D31+$E31+$F31+$ED30&gt;($ED$11*BX$8),2,IF($C31+$D31+$E31+$F31+$G31+$ED30&gt;($ED$11*BX$8),3,0))))</f>
        <v>0</v>
      </c>
      <c r="BY31" s="239">
        <f>IF(OR(SUMIF(BY$12:BY30,2,BY$12:BY30)=2,SUMIF(BY$12:BY30,1,BY$12:BY30)=1,SUM(BY$12:BY30)=1,SUM(BY$12:BY30)=2),0,IF($C31+$ED30&gt;($ED$11*BY$8),1,IF($C31+$D31+$E31+$F31+$ED30&gt;($ED$11*BY$8),2,IF($C31+$D31+$E31+$F31+$G31+$ED30&gt;($ED$11*BY$8),3,0))))</f>
        <v>0</v>
      </c>
      <c r="BZ31" s="239">
        <f>IF(OR(SUMIF(BZ$12:BZ30,2,BZ$12:BZ30)=2,SUMIF(BZ$12:BZ30,1,BZ$12:BZ30)=1,SUM(BZ$12:BZ30)=1,SUM(BZ$12:BZ30)=2),0,IF($C31+$ED30&gt;($ED$11*BZ$8),1,IF($C31+$D31+$E31+$F31+$ED30&gt;($ED$11*BZ$8),2,IF($C31+$D31+$E31+$F31+$G31+$ED30&gt;($ED$11*BZ$8),3,0))))</f>
        <v>0</v>
      </c>
      <c r="CA31" s="239">
        <f>IF(OR(SUMIF(CA$12:CA30,2,CA$12:CA30)=2,SUMIF(CA$12:CA30,1,CA$12:CA30)=1,SUM(CA$12:CA30)=1,SUM(CA$12:CA30)=2),0,IF($C31+$ED30&gt;($ED$11*CA$8),1,IF($C31+$D31+$E31+$F31+$ED30&gt;($ED$11*CA$8),2,IF($C31+$D31+$E31+$F31+$G31+$ED30&gt;($ED$11*CA$8),3,0))))</f>
        <v>0</v>
      </c>
      <c r="CB31" s="239">
        <f>IF(OR(SUMIF(CB$12:CB30,2,CB$12:CB30)=2,SUMIF(CB$12:CB30,1,CB$12:CB30)=1,SUM(CB$12:CB30)=1,SUM(CB$12:CB30)=2),0,IF($C31+$ED30&gt;($ED$11*CB$8),1,IF($C31+$D31+$E31+$F31+$ED30&gt;($ED$11*CB$8),2,IF($C31+$D31+$E31+$F31+$G31+$ED30&gt;($ED$11*CB$8),3,0))))</f>
        <v>0</v>
      </c>
      <c r="CC31" s="239">
        <f>IF(OR(SUMIF(CC$12:CC30,2,CC$12:CC30)=2,SUMIF(CC$12:CC30,1,CC$12:CC30)=1,SUM(CC$12:CC30)=1,SUM(CC$12:CC30)=2),0,IF($C31+$ED30&gt;($ED$11*CC$8),1,IF($C31+$D31+$E31+$F31+$ED30&gt;($ED$11*CC$8),2,IF($C31+$D31+$E31+$F31+$G31+$ED30&gt;($ED$11*CC$8),3,0))))</f>
        <v>0</v>
      </c>
      <c r="CD31" s="239">
        <f>IF(OR(SUMIF(CD$12:CD30,2,CD$12:CD30)=2,SUMIF(CD$12:CD30,1,CD$12:CD30)=1,SUM(CD$12:CD30)=1,SUM(CD$12:CD30)=2),0,IF($C31+$ED30&gt;($ED$11*CD$8),1,IF($C31+$D31+$E31+$F31+$ED30&gt;($ED$11*CD$8),2,IF($C31+$D31+$E31+$F31+$G31+$ED30&gt;($ED$11*CD$8),3,0))))</f>
        <v>0</v>
      </c>
      <c r="CE31" s="239">
        <f>IF(OR(SUMIF(CE$12:CE30,2,CE$12:CE30)=2,SUMIF(CE$12:CE30,1,CE$12:CE30)=1,SUM(CE$12:CE30)=1,SUM(CE$12:CE30)=2),0,IF($C31+$ED30&gt;($ED$11*CE$8),1,IF($C31+$D31+$E31+$F31+$ED30&gt;($ED$11*CE$8),2,IF($C31+$D31+$E31+$F31+$G31+$ED30&gt;($ED$11*CE$8),3,0))))</f>
        <v>0</v>
      </c>
      <c r="CF31" s="239">
        <f>IF(OR(SUMIF(CF$12:CF30,2,CF$12:CF30)=2,SUMIF(CF$12:CF30,1,CF$12:CF30)=1,SUM(CF$12:CF30)=1,SUM(CF$12:CF30)=2),0,IF($C31+$ED30&gt;($ED$11*CF$8),1,IF($C31+$D31+$E31+$F31+$ED30&gt;($ED$11*CF$8),2,IF($C31+$D31+$E31+$F31+$G31+$ED30&gt;($ED$11*CF$8),3,0))))</f>
        <v>0</v>
      </c>
      <c r="CG31" s="239">
        <f>IF(OR(SUMIF(CG$12:CG30,2,CG$12:CG30)=2,SUMIF(CG$12:CG30,1,CG$12:CG30)=1,SUM(CG$12:CG30)=1,SUM(CG$12:CG30)=2),0,IF($C31+$ED30&gt;($ED$11*CG$8),1,IF($C31+$D31+$E31+$F31+$ED30&gt;($ED$11*CG$8),2,IF($C31+$D31+$E31+$F31+$G31+$ED30&gt;($ED$11*CG$8),3,0))))</f>
        <v>0</v>
      </c>
      <c r="CH31" s="239">
        <f>IF(OR(SUMIF(CH$12:CH30,2,CH$12:CH30)=2,SUMIF(CH$12:CH30,1,CH$12:CH30)=1,SUM(CH$12:CH30)=1,SUM(CH$12:CH30)=2),0,IF($C31+$ED30&gt;($ED$11*CH$8),1,IF($C31+$D31+$E31+$F31+$ED30&gt;($ED$11*CH$8),2,IF($C31+$D31+$E31+$F31+$G31+$ED30&gt;($ED$11*CH$8),3,0))))</f>
        <v>0</v>
      </c>
      <c r="CI31" s="239">
        <f>IF(OR(SUMIF(CI$12:CI30,2,CI$12:CI30)=2,SUMIF(CI$12:CI30,1,CI$12:CI30)=1,SUM(CI$12:CI30)=1,SUM(CI$12:CI30)=2),0,IF($C31+$ED30&gt;($ED$11*CI$8),1,IF($C31+$D31+$E31+$F31+$ED30&gt;($ED$11*CI$8),2,IF($C31+$D31+$E31+$F31+$G31+$ED30&gt;($ED$11*CI$8),3,0))))</f>
        <v>0</v>
      </c>
      <c r="CJ31" s="239">
        <f>IF(OR(SUMIF(CJ$12:CJ30,2,CJ$12:CJ30)=2,SUMIF(CJ$12:CJ30,1,CJ$12:CJ30)=1,SUM(CJ$12:CJ30)=1,SUM(CJ$12:CJ30)=2),0,IF($C31+$ED30&gt;($ED$11*CJ$8),1,IF($C31+$D31+$E31+$F31+$ED30&gt;($ED$11*CJ$8),2,IF($C31+$D31+$E31+$F31+$G31+$ED30&gt;($ED$11*CJ$8),3,0))))</f>
        <v>0</v>
      </c>
      <c r="CK31" s="239">
        <f>IF(OR(SUMIF(CK$12:CK30,2,CK$12:CK30)=2,SUMIF(CK$12:CK30,1,CK$12:CK30)=1,SUM(CK$12:CK30)=1,SUM(CK$12:CK30)=2),0,IF($C31+$ED30&gt;($ED$11*CK$8),1,IF($C31+$D31+$E31+$F31+$ED30&gt;($ED$11*CK$8),2,IF($C31+$D31+$E31+$F31+$G31+$ED30&gt;($ED$11*CK$8),3,0))))</f>
        <v>0</v>
      </c>
      <c r="CL31" s="239">
        <f>IF(OR(SUMIF(CL$12:CL30,2,CL$12:CL30)=2,SUMIF(CL$12:CL30,1,CL$12:CL30)=1,SUM(CL$12:CL30)=1,SUM(CL$12:CL30)=2),0,IF($C31+$ED30&gt;($ED$11*CL$8),1,IF($C31+$D31+$E31+$F31+$ED30&gt;($ED$11*CL$8),2,IF($C31+$D31+$E31+$F31+$G31+$ED30&gt;($ED$11*CL$8),3,0))))</f>
        <v>0</v>
      </c>
      <c r="CM31" s="239">
        <f>IF(OR(SUMIF(CM$12:CM30,2,CM$12:CM30)=2,SUMIF(CM$12:CM30,1,CM$12:CM30)=1,SUM(CM$12:CM30)=1,SUM(CM$12:CM30)=2),0,IF($C31+$ED30&gt;($ED$11*CM$8),1,IF($C31+$D31+$E31+$F31+$ED30&gt;($ED$11*CM$8),2,IF($C31+$D31+$E31+$F31+$G31+$ED30&gt;($ED$11*CM$8),3,0))))</f>
        <v>0</v>
      </c>
      <c r="CN31" s="239">
        <f>IF(OR(SUMIF(CN$12:CN30,2,CN$12:CN30)=2,SUMIF(CN$12:CN30,1,CN$12:CN30)=1,SUM(CN$12:CN30)=1,SUM(CN$12:CN30)=2),0,IF($C31+$ED30&gt;($ED$11*CN$8),1,IF($C31+$D31+$E31+$F31+$ED30&gt;($ED$11*CN$8),2,IF($C31+$D31+$E31+$F31+$G31+$ED30&gt;($ED$11*CN$8),3,0))))</f>
        <v>0</v>
      </c>
      <c r="CO31" s="239">
        <f>IF(OR(SUMIF(CO$12:CO30,2,CO$12:CO30)=2,SUMIF(CO$12:CO30,1,CO$12:CO30)=1,SUM(CO$12:CO30)=1,SUM(CO$12:CO30)=2),0,IF($C31+$ED30&gt;($ED$11*CO$8),1,IF($C31+$D31+$E31+$F31+$ED30&gt;($ED$11*CO$8),2,IF($C31+$D31+$E31+$F31+$G31+$ED30&gt;($ED$11*CO$8),3,0))))</f>
        <v>0</v>
      </c>
      <c r="CP31" s="239">
        <f>IF(OR(SUMIF(CP$12:CP30,2,CP$12:CP30)=2,SUMIF(CP$12:CP30,1,CP$12:CP30)=1,SUM(CP$12:CP30)=1,SUM(CP$12:CP30)=2),0,IF($C31+$ED30&gt;($ED$11*CP$8),1,IF($C31+$D31+$E31+$F31+$ED30&gt;($ED$11*CP$8),2,IF($C31+$D31+$E31+$F31+$G31+$ED30&gt;($ED$11*CP$8),3,0))))</f>
        <v>0</v>
      </c>
      <c r="CQ31" s="239">
        <f>IF(OR(SUMIF(CQ$12:CQ30,2,CQ$12:CQ30)=2,SUMIF(CQ$12:CQ30,1,CQ$12:CQ30)=1,SUM(CQ$12:CQ30)=1,SUM(CQ$12:CQ30)=2),0,IF($C31+$ED30&gt;($ED$11*CQ$8),1,IF($C31+$D31+$E31+$F31+$ED30&gt;($ED$11*CQ$8),2,IF($C31+$D31+$E31+$F31+$G31+$ED30&gt;($ED$11*CQ$8),3,0))))</f>
        <v>0</v>
      </c>
      <c r="CR31" s="239">
        <f>IF(OR(SUMIF(CR$12:CR30,2,CR$12:CR30)=2,SUMIF(CR$12:CR30,1,CR$12:CR30)=1,SUM(CR$12:CR30)=1,SUM(CR$12:CR30)=2),0,IF($C31+$ED30&gt;($ED$11*CR$8),1,IF($C31+$D31+$E31+$F31+$ED30&gt;($ED$11*CR$8),2,IF($C31+$D31+$E31+$F31+$G31+$ED30&gt;($ED$11*CR$8),3,0))))</f>
        <v>0</v>
      </c>
      <c r="CS31" s="239">
        <f>IF(OR(SUMIF(CS$12:CS30,2,CS$12:CS30)=2,SUMIF(CS$12:CS30,1,CS$12:CS30)=1,SUM(CS$12:CS30)=1,SUM(CS$12:CS30)=2),0,IF($C31+$ED30&gt;($ED$11*CS$8),1,IF($C31+$D31+$E31+$F31+$ED30&gt;($ED$11*CS$8),2,IF($C31+$D31+$E31+$F31+$G31+$ED30&gt;($ED$11*CS$8),3,0))))</f>
        <v>0</v>
      </c>
      <c r="CT31" s="239">
        <f>IF(OR(SUMIF(CT$12:CT30,2,CT$12:CT30)=2,SUMIF(CT$12:CT30,1,CT$12:CT30)=1,SUM(CT$12:CT30)=1,SUM(CT$12:CT30)=2),0,IF($C31+$ED30&gt;($ED$11*CT$8),1,IF($C31+$D31+$E31+$F31+$ED30&gt;($ED$11*CT$8),2,IF($C31+$D31+$E31+$F31+$G31+$ED30&gt;($ED$11*CT$8),3,0))))</f>
        <v>0</v>
      </c>
      <c r="CU31" s="239">
        <f>IF(OR(SUMIF(CU$12:CU30,2,CU$12:CU30)=2,SUMIF(CU$12:CU30,1,CU$12:CU30)=1,SUM(CU$12:CU30)=1,SUM(CU$12:CU30)=2),0,IF($C31+$ED30&gt;($ED$11*CU$8),1,IF($C31+$D31+$E31+$F31+$ED30&gt;($ED$11*CU$8),2,IF($C31+$D31+$E31+$F31+$G31+$ED30&gt;($ED$11*CU$8),3,0))))</f>
        <v>0</v>
      </c>
      <c r="CV31" s="239">
        <f>IF(OR(SUMIF(CV$12:CV30,2,CV$12:CV30)=2,SUMIF(CV$12:CV30,1,CV$12:CV30)=1,SUM(CV$12:CV30)=1,SUM(CV$12:CV30)=2),0,IF($C31+$ED30&gt;($ED$11*CV$8),1,IF($C31+$D31+$E31+$F31+$ED30&gt;($ED$11*CV$8),2,IF($C31+$D31+$E31+$F31+$G31+$ED30&gt;($ED$11*CV$8),3,0))))</f>
        <v>0</v>
      </c>
      <c r="CW31" s="239">
        <f>IF(OR(SUMIF(CW$12:CW30,2,CW$12:CW30)=2,SUMIF(CW$12:CW30,1,CW$12:CW30)=1,SUM(CW$12:CW30)=1,SUM(CW$12:CW30)=2),0,IF($C31+$ED30&gt;($ED$11*CW$8),1,IF($C31+$D31+$E31+$F31+$ED30&gt;($ED$11*CW$8),2,IF($C31+$D31+$E31+$F31+$G31+$ED30&gt;($ED$11*CW$8),3,0))))</f>
        <v>0</v>
      </c>
      <c r="CX31" s="239">
        <f>IF(OR(SUMIF(CX$12:CX30,2,CX$12:CX30)=2,SUMIF(CX$12:CX30,1,CX$12:CX30)=1,SUM(CX$12:CX30)=1,SUM(CX$12:CX30)=2),0,IF($C31+$ED30&gt;($ED$11*CX$8),1,IF($C31+$D31+$E31+$F31+$ED30&gt;($ED$11*CX$8),2,IF($C31+$D31+$E31+$F31+$G31+$ED30&gt;($ED$11*CX$8),3,0))))</f>
        <v>0</v>
      </c>
      <c r="CY31" s="239">
        <f>IF(OR(SUMIF(CY$12:CY30,2,CY$12:CY30)=2,SUMIF(CY$12:CY30,1,CY$12:CY30)=1,SUM(CY$12:CY30)=1,SUM(CY$12:CY30)=2),0,IF($C31+$ED30&gt;($ED$11*CY$8),1,IF($C31+$D31+$E31+$F31+$ED30&gt;($ED$11*CY$8),2,IF($C31+$D31+$E31+$F31+$G31+$ED30&gt;($ED$11*CY$8),3,0))))</f>
        <v>0</v>
      </c>
      <c r="CZ31" s="239">
        <f>IF(OR(SUMIF(CZ$12:CZ30,2,CZ$12:CZ30)=2,SUMIF(CZ$12:CZ30,1,CZ$12:CZ30)=1,SUM(CZ$12:CZ30)=1,SUM(CZ$12:CZ30)=2),0,IF($C31+$ED30&gt;($ED$11*CZ$8),1,IF($C31+$D31+$E31+$F31+$ED30&gt;($ED$11*CZ$8),2,IF($C31+$D31+$E31+$F31+$G31+$ED30&gt;($ED$11*CZ$8),3,0))))</f>
        <v>0</v>
      </c>
      <c r="DA31" s="239">
        <f>IF(OR(SUMIF(DA$12:DA30,2,DA$12:DA30)=2,SUMIF(DA$12:DA30,1,DA$12:DA30)=1,SUM(DA$12:DA30)=1,SUM(DA$12:DA30)=2),0,IF($C31+$ED30&gt;($ED$11*DA$8),1,IF($C31+$D31+$E31+$F31+$ED30&gt;($ED$11*DA$8),2,IF($C31+$D31+$E31+$F31+$G31+$ED30&gt;($ED$11*DA$8),3,0))))</f>
        <v>0</v>
      </c>
      <c r="DB31" s="239">
        <f>IF(OR(SUMIF(DB$12:DB30,2,DB$12:DB30)=2,SUMIF(DB$12:DB30,1,DB$12:DB30)=1,SUM(DB$12:DB30)=1,SUM(DB$12:DB30)=2),0,IF($C31+$ED30&gt;($ED$11*DB$8),1,IF($C31+$D31+$E31+$F31+$ED30&gt;($ED$11*DB$8),2,IF($C31+$D31+$E31+$F31+$G31+$ED30&gt;($ED$11*DB$8),3,0))))</f>
        <v>0</v>
      </c>
      <c r="DC31" s="239">
        <f>IF(OR(SUMIF(DC$12:DC30,2,DC$12:DC30)=2,SUMIF(DC$12:DC30,1,DC$12:DC30)=1,SUM(DC$12:DC30)=1,SUM(DC$12:DC30)=2),0,IF($C31+$ED30&gt;($ED$11*DC$8),1,IF($C31+$D31+$E31+$F31+$ED30&gt;($ED$11*DC$8),2,IF($C31+$D31+$E31+$F31+$G31+$ED30&gt;($ED$11*DC$8),3,0))))</f>
        <v>0</v>
      </c>
      <c r="DD31" s="239">
        <f>IF(OR(SUMIF(DD$12:DD30,2,DD$12:DD30)=2,SUMIF(DD$12:DD30,1,DD$12:DD30)=1,SUM(DD$12:DD30)=1,SUM(DD$12:DD30)=2),0,IF($C31+$ED30&gt;($ED$11*DD$8),1,IF($C31+$D31+$E31+$F31+$ED30&gt;($ED$11*DD$8),2,IF($C31+$D31+$E31+$F31+$G31+$ED30&gt;($ED$11*DD$8),3,0))))</f>
        <v>0</v>
      </c>
      <c r="DE31" s="239">
        <f>IF(OR(SUMIF(DE$12:DE30,2,DE$12:DE30)=2,SUMIF(DE$12:DE30,1,DE$12:DE30)=1,SUM(DE$12:DE30)=1,SUM(DE$12:DE30)=2),0,IF($C31+$ED30&gt;($ED$11*DE$8),1,IF($C31+$D31+$E31+$F31+$ED30&gt;($ED$11*DE$8),2,IF($C31+$D31+$E31+$F31+$G31+$ED30&gt;($ED$11*DE$8),3,0))))</f>
        <v>0</v>
      </c>
      <c r="DF31" s="239">
        <f>IF(OR(SUMIF(DF$12:DF30,2,DF$12:DF30)=2,SUMIF(DF$12:DF30,1,DF$12:DF30)=1,SUM(DF$12:DF30)=1,SUM(DF$12:DF30)=2),0,IF($C31+$ED30&gt;($ED$11*DF$8),1,IF($C31+$D31+$E31+$F31+$ED30&gt;($ED$11*DF$8),2,IF($C31+$D31+$E31+$F31+$G31+$ED30&gt;($ED$11*DF$8),3,0))))</f>
        <v>0</v>
      </c>
      <c r="DG31" s="239">
        <f>IF(OR(SUMIF(DG$12:DG30,2,DG$12:DG30)=2,SUMIF(DG$12:DG30,1,DG$12:DG30)=1,SUM(DG$12:DG30)=1,SUM(DG$12:DG30)=2),0,IF($C31+$ED30&gt;($ED$11*DG$8),1,IF($C31+$D31+$E31+$F31+$ED30&gt;($ED$11*DG$8),2,IF($C31+$D31+$E31+$F31+$G31+$ED30&gt;($ED$11*DG$8),3,0))))</f>
        <v>0</v>
      </c>
      <c r="DH31" s="239">
        <f>IF(OR(SUMIF(DH$12:DH30,2,DH$12:DH30)=2,SUMIF(DH$12:DH30,1,DH$12:DH30)=1,SUM(DH$12:DH30)=1,SUM(DH$12:DH30)=2),0,IF($C31+$ED30&gt;($ED$11*DH$8),1,IF($C31+$D31+$E31+$F31+$ED30&gt;($ED$11*DH$8),2,IF($C31+$D31+$E31+$F31+$G31+$ED30&gt;($ED$11*DH$8),3,0))))</f>
        <v>0</v>
      </c>
      <c r="DI31" s="239">
        <f>IF(OR(SUMIF(DI$12:DI30,2,DI$12:DI30)=2,SUMIF(DI$12:DI30,1,DI$12:DI30)=1,SUM(DI$12:DI30)=1,SUM(DI$12:DI30)=2),0,IF($C31+$ED30&gt;($ED$11*DI$8),1,IF($C31+$D31+$E31+$F31+$ED30&gt;($ED$11*DI$8),2,IF($C31+$D31+$E31+$F31+$G31+$ED30&gt;($ED$11*DI$8),3,0))))</f>
        <v>0</v>
      </c>
      <c r="DJ31" s="239">
        <f>IF(OR(SUMIF(DJ$12:DJ30,2,DJ$12:DJ30)=2,SUMIF(DJ$12:DJ30,1,DJ$12:DJ30)=1,SUM(DJ$12:DJ30)=1,SUM(DJ$12:DJ30)=2),0,IF($C31+$ED30&gt;($ED$11*DJ$8),1,IF($C31+$D31+$E31+$F31+$ED30&gt;($ED$11*DJ$8),2,IF($C31+$D31+$E31+$F31+$G31+$ED30&gt;($ED$11*DJ$8),3,0))))</f>
        <v>0</v>
      </c>
      <c r="DK31" s="239">
        <f>IF(OR(SUMIF(DK$12:DK30,2,DK$12:DK30)=2,SUMIF(DK$12:DK30,1,DK$12:DK30)=1,SUM(DK$12:DK30)=1,SUM(DK$12:DK30)=2),0,IF($C31+$ED30&gt;($ED$11*DK$8),1,IF($C31+$D31+$E31+$F31+$ED30&gt;($ED$11*DK$8),2,IF($C31+$D31+$E31+$F31+$G31+$ED30&gt;($ED$11*DK$8),3,0))))</f>
        <v>0</v>
      </c>
      <c r="DL31" s="239">
        <f>IF(OR(SUMIF(DL$12:DL30,2,DL$12:DL30)=2,SUMIF(DL$12:DL30,1,DL$12:DL30)=1,SUM(DL$12:DL30)=1,SUM(DL$12:DL30)=2),0,IF($C31+$ED30&gt;($ED$11*DL$8),1,IF($C31+$D31+$E31+$F31+$ED30&gt;($ED$11*DL$8),2,IF($C31+$D31+$E31+$F31+$G31+$ED30&gt;($ED$11*DL$8),3,0))))</f>
        <v>0</v>
      </c>
      <c r="DM31" s="239">
        <f>IF(OR(SUMIF(DM$12:DM30,2,DM$12:DM30)=2,SUMIF(DM$12:DM30,1,DM$12:DM30)=1,SUM(DM$12:DM30)=1,SUM(DM$12:DM30)=2),0,IF($C31+$ED30&gt;($ED$11*DM$8),1,IF($C31+$D31+$E31+$F31+$ED30&gt;($ED$11*DM$8),2,IF($C31+$D31+$E31+$F31+$G31+$ED30&gt;($ED$11*DM$8),3,0))))</f>
        <v>0</v>
      </c>
      <c r="DN31" s="239">
        <f>IF(OR(SUMIF(DN$12:DN30,2,DN$12:DN30)=2,SUMIF(DN$12:DN30,1,DN$12:DN30)=1,SUM(DN$12:DN30)=1,SUM(DN$12:DN30)=2),0,IF($C31+$ED30&gt;($ED$11*DN$8),1,IF($C31+$D31+$E31+$F31+$ED30&gt;($ED$11*DN$8),2,IF($C31+$D31+$E31+$F31+$G31+$ED30&gt;($ED$11*DN$8),3,0))))</f>
        <v>0</v>
      </c>
      <c r="DO31" s="239">
        <f>IF(OR(SUMIF(DO$12:DO30,2,DO$12:DO30)=2,SUMIF(DO$12:DO30,1,DO$12:DO30)=1,SUM(DO$12:DO30)=1,SUM(DO$12:DO30)=2),0,IF($C31+$ED30&gt;($ED$11*DO$8),1,IF($C31+$D31+$E31+$F31+$ED30&gt;($ED$11*DO$8),2,IF($C31+$D31+$E31+$F31+$G31+$ED30&gt;($ED$11*DO$8),3,0))))</f>
        <v>0</v>
      </c>
      <c r="DP31" s="239">
        <f>IF(OR(SUMIF(DP$12:DP30,2,DP$12:DP30)=2,SUMIF(DP$12:DP30,1,DP$12:DP30)=1,SUM(DP$12:DP30)=1,SUM(DP$12:DP30)=2),0,IF($C31+$ED30&gt;($ED$11*DP$8),1,IF($C31+$D31+$E31+$F31+$ED30&gt;($ED$11*DP$8),2,IF($C31+$D31+$E31+$F31+$G31+$ED30&gt;($ED$11*DP$8),3,0))))</f>
        <v>0</v>
      </c>
      <c r="DQ31" s="239">
        <f>IF(OR(SUMIF(DQ$12:DQ30,2,DQ$12:DQ30)=2,SUMIF(DQ$12:DQ30,1,DQ$12:DQ30)=1,SUM(DQ$12:DQ30)=1,SUM(DQ$12:DQ30)=2),0,IF($C31+$ED30&gt;($ED$11*DQ$8),1,IF($C31+$D31+$E31+$F31+$ED30&gt;($ED$11*DQ$8),2,IF($C31+$D31+$E31+$F31+$G31+$ED30&gt;($ED$11*DQ$8),3,0))))</f>
        <v>0</v>
      </c>
      <c r="DR31" s="239">
        <f>IF(OR(SUMIF(DR$12:DR30,2,DR$12:DR30)=2,SUMIF(DR$12:DR30,1,DR$12:DR30)=1,SUM(DR$12:DR30)=1,SUM(DR$12:DR30)=2),0,IF($C31+$ED30&gt;($ED$11*DR$8),1,IF($C31+$D31+$E31+$F31+$ED30&gt;($ED$11*DR$8),2,IF($C31+$D31+$E31+$F31+$G31+$ED30&gt;($ED$11*DR$8),3,0))))</f>
        <v>0</v>
      </c>
      <c r="DS31" s="239">
        <f>IF(OR(SUMIF(DS$12:DS30,2,DS$12:DS30)=2,SUMIF(DS$12:DS30,1,DS$12:DS30)=1,SUM(DS$12:DS30)=1,SUM(DS$12:DS30)=2),0,IF($C31+$ED30&gt;($ED$11*DS$8),1,IF($C31+$D31+$E31+$F31+$ED30&gt;($ED$11*DS$8),2,IF($C31+$D31+$E31+$F31+$G31+$ED30&gt;($ED$11*DS$8),3,0))))</f>
        <v>0</v>
      </c>
      <c r="DT31" s="239">
        <f>IF(OR(SUMIF(DT$12:DT30,2,DT$12:DT30)=2,SUMIF(DT$12:DT30,1,DT$12:DT30)=1,SUM(DT$12:DT30)=1,SUM(DT$12:DT30)=2),0,IF($C31+$ED30&gt;($ED$11*DT$8),1,IF($C31+$D31+$E31+$F31+$ED30&gt;($ED$11*DT$8),2,IF($C31+$D31+$E31+$F31+$G31+$ED30&gt;($ED$11*DT$8),3,0))))</f>
        <v>0</v>
      </c>
      <c r="DU31" s="239">
        <f>IF(OR(SUMIF(DU$12:DU30,2,DU$12:DU30)=2,SUMIF(DU$12:DU30,1,DU$12:DU30)=1,SUM(DU$12:DU30)=1,SUM(DU$12:DU30)=2),0,IF($C31+$ED30&gt;($ED$11*DU$8),1,IF($C31+$D31+$E31+$F31+$ED30&gt;($ED$11*DU$8),2,IF($C31+$D31+$E31+$F31+$G31+$ED30&gt;($ED$11*DU$8),3,0))))</f>
        <v>0</v>
      </c>
      <c r="DV31" s="239">
        <f>IF(OR(SUMIF(DV$12:DV30,2,DV$12:DV30)=2,SUMIF(DV$12:DV30,1,DV$12:DV30)=1,SUM(DV$12:DV30)=1,SUM(DV$12:DV30)=2),0,IF($C31+$ED30&gt;($ED$11*DV$8),1,IF($C31+$D31+$E31+$F31+$ED30&gt;($ED$11*DV$8),2,IF($C31+$D31+$E31+$F31+$G31+$ED30&gt;($ED$11*DV$8),3,0))))</f>
        <v>0</v>
      </c>
      <c r="DW31" s="239">
        <f>IF(OR(SUMIF(DW$12:DW30,2,DW$12:DW30)=2,SUMIF(DW$12:DW30,1,DW$12:DW30)=1,SUM(DW$12:DW30)=1,SUM(DW$12:DW30)=2),0,IF($C31+$ED30&gt;($ED$11*DW$8),1,IF($C31+$D31+$E31+$F31+$ED30&gt;($ED$11*DW$8),2,IF($C31+$D31+$E31+$F31+$G31+$ED30&gt;($ED$11*DW$8),3,0))))</f>
        <v>0</v>
      </c>
      <c r="DX31" s="239">
        <f>IF(OR(SUMIF(DX$12:DX30,2,DX$12:DX30)=2,SUMIF(DX$12:DX30,1,DX$12:DX30)=1,SUM(DX$12:DX30)=1,SUM(DX$12:DX30)=2),0,IF($C31+$ED30&gt;($ED$11*DX$8),1,IF($C31+$D31+$E31+$F31+$ED30&gt;($ED$11*DX$8),2,IF($C31+$D31+$E31+$F31+$G31+$ED30&gt;($ED$11*DX$8),3,0))))</f>
        <v>0</v>
      </c>
      <c r="DY31" s="239">
        <f>IF(OR(SUMIF(DY$12:DY30,2,DY$12:DY30)=2,SUMIF(DY$12:DY30,1,DY$12:DY30)=1,SUM(DY$12:DY30)=1,SUM(DY$12:DY30)=2),0,IF($C31+$ED30&gt;($ED$11*DY$8),1,IF($C31+$D31+$E31+$F31+$ED30&gt;($ED$11*DY$8),2,IF($C31+$D31+$E31+$F31+$G31+$ED30&gt;($ED$11*DY$8),3,0))))</f>
        <v>0</v>
      </c>
      <c r="DZ31" s="239">
        <f>IF(OR(SUMIF(DZ$12:DZ30,2,DZ$12:DZ30)=2,SUMIF(DZ$12:DZ30,1,DZ$12:DZ30)=1,SUM(DZ$12:DZ30)=1,SUM(DZ$12:DZ30)=2),0,IF($C31+$ED30&gt;($ED$11*DZ$8),1,IF($C31+$D31+$E31+$F31+$ED30&gt;($ED$11*DZ$8),2,IF($C31+$D31+$E31+$F31+$G31+$ED30&gt;($ED$11*DZ$8),3,0))))</f>
        <v>0</v>
      </c>
      <c r="EA31" s="239">
        <f>IF(OR(SUMIF(EA$12:EA30,2,EA$12:EA30)=2,SUMIF(EA$12:EA30,1,EA$12:EA30)=1,SUM(EA$12:EA30)=1,SUM(EA$12:EA30)=2),0,IF($C31+$ED30&gt;($ED$11*EA$8),1,IF($C31+$D31+$E31+$F31+$ED30&gt;($ED$11*EA$8),2,IF($C31+$D31+$E31+$F31+$G31+$ED30&gt;($ED$11*EA$8),3,0))))</f>
        <v>0</v>
      </c>
      <c r="EB31" s="239">
        <f>IF(OR(SUMIF(EB$12:EB30,2,EB$12:EB30)=2,SUMIF(EB$12:EB30,1,EB$12:EB30)=1,SUM(EB$12:EB30)=1,SUM(EB$12:EB30)=2),0,IF($C31+$ED30&gt;($ED$11*EB$8),1,IF($C31+$D31+$E31+$F31+$ED30&gt;($ED$11*EB$8),2,IF($C31+$D31+$E31+$F31+$G31+$ED30&gt;($ED$11*EB$8),3,0))))</f>
        <v>0</v>
      </c>
      <c r="EC31" s="239">
        <f>IF(OR(SUMIF(EC$12:EC30,2,EC$12:EC30)=2,SUMIF(EC$12:EC30,1,EC$12:EC30)=1,SUM(EC$12:EC30)=1,SUM(EC$12:EC30)=2),0,IF($C31+$ED30&gt;($ED$11*EC$8),1,IF($C31+$D31+$E31+$F31+$ED30&gt;($ED$11*EC$8),2,IF($C31+$D31+$E31+$F31+$G31+$ED30&gt;($ED$11*EC$8),3,0))))</f>
        <v>0</v>
      </c>
      <c r="ED31" s="197">
        <f>SUM($C$12:$F31)</f>
        <v>0</v>
      </c>
    </row>
    <row r="32" spans="1:134" ht="14.1" customHeight="1">
      <c r="A32" s="236">
        <v>21</v>
      </c>
      <c r="B32" s="237"/>
      <c r="C32" s="237"/>
      <c r="D32" s="237"/>
      <c r="E32" s="237"/>
      <c r="F32" s="237"/>
      <c r="G32" s="237"/>
      <c r="H32" s="239">
        <f>IF(OR(SUMIF(H$12:H31,2,H$12:H31)=2,SUMIF(H$12:H31,1,H$12:H31)=1,SUM(H$12:H31)=1,SUM(H$12:H31)=2),0,IF($C32+$ED31&gt;($ED$11*H$8),1,IF($C32+$D32+$E32+$F32+$ED31&gt;($ED$11*H$8),2,IF($C32+$D32+$E32+$F32+$G32+$ED31&gt;($ED$11*H$8),3,0))))</f>
        <v>0</v>
      </c>
      <c r="I32" s="239">
        <f>IF(OR(SUMIF(I$12:I31,2,I$12:I31)=2,SUMIF(I$12:I31,1,I$12:I31)=1,SUM(I$12:I31)=1,SUM(I$12:I31)=2),0,IF($C32+$ED31&gt;($ED$11*I$8),1,IF($C32+$D32+$E32+$F32+$ED31&gt;($ED$11*I$8),2,IF($C32+$D32+$E32+$F32+$G32+$ED31&gt;($ED$11*I$8),3,0))))</f>
        <v>0</v>
      </c>
      <c r="J32" s="239">
        <f>IF(OR(SUMIF(J$12:J31,2,J$12:J31)=2,SUMIF(J$12:J31,1,J$12:J31)=1,SUM(J$12:J31)=1,SUM(J$12:J31)=2),0,IF($C32+$ED31&gt;($ED$11*J$8),1,IF($C32+$D32+$E32+$F32+$ED31&gt;($ED$11*J$8),2,IF($C32+$D32+$E32+$F32+$G32+$ED31&gt;($ED$11*J$8),3,0))))</f>
        <v>0</v>
      </c>
      <c r="K32" s="239">
        <f>IF(OR(SUMIF(K$12:K31,2,K$12:K31)=2,SUMIF(K$12:K31,1,K$12:K31)=1,SUM(K$12:K31)=1,SUM(K$12:K31)=2),0,IF($C32+$ED31&gt;($ED$11*K$8),1,IF($C32+$D32+$E32+$F32+$ED31&gt;($ED$11*K$8),2,IF($C32+$D32+$E32+$F32+$G32+$ED31&gt;($ED$11*K$8),3,0))))</f>
        <v>0</v>
      </c>
      <c r="L32" s="239">
        <f>IF(OR(SUMIF(L$12:L31,2,L$12:L31)=2,SUMIF(L$12:L31,1,L$12:L31)=1,SUM(L$12:L31)=1,SUM(L$12:L31)=2),0,IF($C32+$ED31&gt;($ED$11*L$8),1,IF($C32+$D32+$E32+$F32+$ED31&gt;($ED$11*L$8),2,IF($C32+$D32+$E32+$F32+$G32+$ED31&gt;($ED$11*L$8),3,0))))</f>
        <v>0</v>
      </c>
      <c r="M32" s="239">
        <f>IF(OR(SUMIF(M$12:M31,2,M$12:M31)=2,SUMIF(M$12:M31,1,M$12:M31)=1,SUM(M$12:M31)=1,SUM(M$12:M31)=2),0,IF($C32+$ED31&gt;($ED$11*M$8),1,IF($C32+$D32+$E32+$F32+$ED31&gt;($ED$11*M$8),2,IF($C32+$D32+$E32+$F32+$G32+$ED31&gt;($ED$11*M$8),3,0))))</f>
        <v>0</v>
      </c>
      <c r="N32" s="239">
        <f>IF(OR(SUMIF(N$12:N31,2,N$12:N31)=2,SUMIF(N$12:N31,1,N$12:N31)=1,SUM(N$12:N31)=1,SUM(N$12:N31)=2),0,IF($C32+$ED31&gt;($ED$11*N$8),1,IF($C32+$D32+$E32+$F32+$ED31&gt;($ED$11*N$8),2,IF($C32+$D32+$E32+$F32+$G32+$ED31&gt;($ED$11*N$8),3,0))))</f>
        <v>0</v>
      </c>
      <c r="O32" s="239">
        <f>IF(OR(SUMIF(O$12:O31,2,O$12:O31)=2,SUMIF(O$12:O31,1,O$12:O31)=1,SUM(O$12:O31)=1,SUM(O$12:O31)=2),0,IF($C32+$ED31&gt;($ED$11*O$8),1,IF($C32+$D32+$E32+$F32+$ED31&gt;($ED$11*O$8),2,IF($C32+$D32+$E32+$F32+$G32+$ED31&gt;($ED$11*O$8),3,0))))</f>
        <v>0</v>
      </c>
      <c r="P32" s="239">
        <f>IF(OR(SUMIF(P$12:P31,2,P$12:P31)=2,SUMIF(P$12:P31,1,P$12:P31)=1,SUM(P$12:P31)=1,SUM(P$12:P31)=2),0,IF($C32+$ED31&gt;($ED$11*P$8),1,IF($C32+$D32+$E32+$F32+$ED31&gt;($ED$11*P$8),2,IF($C32+$D32+$E32+$F32+$G32+$ED31&gt;($ED$11*P$8),3,0))))</f>
        <v>0</v>
      </c>
      <c r="Q32" s="239">
        <f>IF(OR(SUMIF(Q$12:Q31,2,Q$12:Q31)=2,SUMIF(Q$12:Q31,1,Q$12:Q31)=1,SUM(Q$12:Q31)=1,SUM(Q$12:Q31)=2),0,IF($C32+$ED31&gt;($ED$11*Q$8),1,IF($C32+$D32+$E32+$F32+$ED31&gt;($ED$11*Q$8),2,IF($C32+$D32+$E32+$F32+$G32+$ED31&gt;($ED$11*Q$8),3,0))))</f>
        <v>0</v>
      </c>
      <c r="R32" s="239">
        <f>IF(OR(SUMIF(R$12:R31,2,R$12:R31)=2,SUMIF(R$12:R31,1,R$12:R31)=1,SUM(R$12:R31)=1,SUM(R$12:R31)=2),0,IF($C32+$ED31&gt;($ED$11*R$8),1,IF($C32+$D32+$E32+$F32+$ED31&gt;($ED$11*R$8),2,IF($C32+$D32+$E32+$F32+$G32+$ED31&gt;($ED$11*R$8),3,0))))</f>
        <v>0</v>
      </c>
      <c r="S32" s="239">
        <f>IF(OR(SUMIF(S$12:S31,2,S$12:S31)=2,SUMIF(S$12:S31,1,S$12:S31)=1,SUM(S$12:S31)=1,SUM(S$12:S31)=2),0,IF($C32+$ED31&gt;($ED$11*S$8),1,IF($C32+$D32+$E32+$F32+$ED31&gt;($ED$11*S$8),2,IF($C32+$D32+$E32+$F32+$G32+$ED31&gt;($ED$11*S$8),3,0))))</f>
        <v>0</v>
      </c>
      <c r="T32" s="239">
        <f>IF(OR(SUMIF(T$12:T31,2,T$12:T31)=2,SUMIF(T$12:T31,1,T$12:T31)=1,SUM(T$12:T31)=1,SUM(T$12:T31)=2),0,IF($C32+$ED31&gt;($ED$11*T$8),1,IF($C32+$D32+$E32+$F32+$ED31&gt;($ED$11*T$8),2,IF($C32+$D32+$E32+$F32+$G32+$ED31&gt;($ED$11*T$8),3,0))))</f>
        <v>0</v>
      </c>
      <c r="U32" s="239">
        <f>IF(OR(SUMIF(U$12:U31,2,U$12:U31)=2,SUMIF(U$12:U31,1,U$12:U31)=1,SUM(U$12:U31)=1,SUM(U$12:U31)=2),0,IF($C32+$ED31&gt;($ED$11*U$8),1,IF($C32+$D32+$E32+$F32+$ED31&gt;($ED$11*U$8),2,IF($C32+$D32+$E32+$F32+$G32+$ED31&gt;($ED$11*U$8),3,0))))</f>
        <v>0</v>
      </c>
      <c r="V32" s="239">
        <f>IF(OR(SUMIF(V$12:V31,2,V$12:V31)=2,SUMIF(V$12:V31,1,V$12:V31)=1,SUM(V$12:V31)=1,SUM(V$12:V31)=2),0,IF($C32+$ED31&gt;($ED$11*V$8),1,IF($C32+$D32+$E32+$F32+$ED31&gt;($ED$11*V$8),2,IF($C32+$D32+$E32+$F32+$G32+$ED31&gt;($ED$11*V$8),3,0))))</f>
        <v>0</v>
      </c>
      <c r="W32" s="239">
        <f>IF(OR(SUMIF(W$12:W31,2,W$12:W31)=2,SUMIF(W$12:W31,1,W$12:W31)=1,SUM(W$12:W31)=1,SUM(W$12:W31)=2),0,IF($C32+$ED31&gt;($ED$11*W$8),1,IF($C32+$D32+$E32+$F32+$ED31&gt;($ED$11*W$8),2,IF($C32+$D32+$E32+$F32+$G32+$ED31&gt;($ED$11*W$8),3,0))))</f>
        <v>0</v>
      </c>
      <c r="X32" s="239">
        <f>IF(OR(SUMIF(X$12:X31,2,X$12:X31)=2,SUMIF(X$12:X31,1,X$12:X31)=1,SUM(X$12:X31)=1,SUM(X$12:X31)=2),0,IF($C32+$ED31&gt;($ED$11*X$8),1,IF($C32+$D32+$E32+$F32+$ED31&gt;($ED$11*X$8),2,IF($C32+$D32+$E32+$F32+$G32+$ED31&gt;($ED$11*X$8),3,0))))</f>
        <v>0</v>
      </c>
      <c r="Y32" s="239">
        <f>IF(OR(SUMIF(Y$12:Y31,2,Y$12:Y31)=2,SUMIF(Y$12:Y31,1,Y$12:Y31)=1,SUM(Y$12:Y31)=1,SUM(Y$12:Y31)=2),0,IF($C32+$ED31&gt;($ED$11*Y$8),1,IF($C32+$D32+$E32+$F32+$ED31&gt;($ED$11*Y$8),2,IF($C32+$D32+$E32+$F32+$G32+$ED31&gt;($ED$11*Y$8),3,0))))</f>
        <v>0</v>
      </c>
      <c r="Z32" s="239">
        <f>IF(OR(SUMIF(Z$12:Z31,2,Z$12:Z31)=2,SUMIF(Z$12:Z31,1,Z$12:Z31)=1,SUM(Z$12:Z31)=1,SUM(Z$12:Z31)=2),0,IF($C32+$ED31&gt;($ED$11*Z$8),1,IF($C32+$D32+$E32+$F32+$ED31&gt;($ED$11*Z$8),2,IF($C32+$D32+$E32+$F32+$G32+$ED31&gt;($ED$11*Z$8),3,0))))</f>
        <v>0</v>
      </c>
      <c r="AA32" s="239">
        <f>IF(OR(SUMIF(AA$12:AA31,2,AA$12:AA31)=2,SUMIF(AA$12:AA31,1,AA$12:AA31)=1,SUM(AA$12:AA31)=1,SUM(AA$12:AA31)=2),0,IF($C32+$ED31&gt;($ED$11*AA$8),1,IF($C32+$D32+$E32+$F32+$ED31&gt;($ED$11*AA$8),2,IF($C32+$D32+$E32+$F32+$G32+$ED31&gt;($ED$11*AA$8),3,0))))</f>
        <v>0</v>
      </c>
      <c r="AB32" s="239">
        <f>IF(OR(SUMIF(AB$12:AB31,2,AB$12:AB31)=2,SUMIF(AB$12:AB31,1,AB$12:AB31)=1,SUM(AB$12:AB31)=1,SUM(AB$12:AB31)=2),0,IF($C32+$ED31&gt;($ED$11*AB$8),1,IF($C32+$D32+$E32+$F32+$ED31&gt;($ED$11*AB$8),2,IF($C32+$D32+$E32+$F32+$G32+$ED31&gt;($ED$11*AB$8),3,0))))</f>
        <v>0</v>
      </c>
      <c r="AC32" s="239">
        <f>IF(OR(SUMIF(AC$12:AC31,2,AC$12:AC31)=2,SUMIF(AC$12:AC31,1,AC$12:AC31)=1,SUM(AC$12:AC31)=1,SUM(AC$12:AC31)=2),0,IF($C32+$ED31&gt;($ED$11*AC$8),1,IF($C32+$D32+$E32+$F32+$ED31&gt;($ED$11*AC$8),2,IF($C32+$D32+$E32+$F32+$G32+$ED31&gt;($ED$11*AC$8),3,0))))</f>
        <v>0</v>
      </c>
      <c r="AD32" s="239">
        <f>IF(OR(SUMIF(AD$12:AD31,2,AD$12:AD31)=2,SUMIF(AD$12:AD31,1,AD$12:AD31)=1,SUM(AD$12:AD31)=1,SUM(AD$12:AD31)=2),0,IF($C32+$ED31&gt;($ED$11*AD$8),1,IF($C32+$D32+$E32+$F32+$ED31&gt;($ED$11*AD$8),2,IF($C32+$D32+$E32+$F32+$G32+$ED31&gt;($ED$11*AD$8),3,0))))</f>
        <v>0</v>
      </c>
      <c r="AE32" s="239">
        <f>IF(OR(SUMIF(AE$12:AE31,2,AE$12:AE31)=2,SUMIF(AE$12:AE31,1,AE$12:AE31)=1,SUM(AE$12:AE31)=1,SUM(AE$12:AE31)=2),0,IF($C32+$ED31&gt;($ED$11*AE$8),1,IF($C32+$D32+$E32+$F32+$ED31&gt;($ED$11*AE$8),2,IF($C32+$D32+$E32+$F32+$G32+$ED31&gt;($ED$11*AE$8),3,0))))</f>
        <v>0</v>
      </c>
      <c r="AF32" s="239">
        <f>IF(OR(SUMIF(AF$12:AF31,2,AF$12:AF31)=2,SUMIF(AF$12:AF31,1,AF$12:AF31)=1,SUM(AF$12:AF31)=1,SUM(AF$12:AF31)=2),0,IF($C32+$ED31&gt;($ED$11*AF$8),1,IF($C32+$D32+$E32+$F32+$ED31&gt;($ED$11*AF$8),2,IF($C32+$D32+$E32+$F32+$G32+$ED31&gt;($ED$11*AF$8),3,0))))</f>
        <v>0</v>
      </c>
      <c r="AG32" s="239">
        <f>IF(OR(SUMIF(AG$12:AG31,2,AG$12:AG31)=2,SUMIF(AG$12:AG31,1,AG$12:AG31)=1,SUM(AG$12:AG31)=1,SUM(AG$12:AG31)=2),0,IF($C32+$ED31&gt;($ED$11*AG$8),1,IF($C32+$D32+$E32+$F32+$ED31&gt;($ED$11*AG$8),2,IF($C32+$D32+$E32+$F32+$G32+$ED31&gt;($ED$11*AG$8),3,0))))</f>
        <v>0</v>
      </c>
      <c r="AH32" s="239">
        <f>IF(OR(SUMIF(AH$12:AH31,2,AH$12:AH31)=2,SUMIF(AH$12:AH31,1,AH$12:AH31)=1,SUM(AH$12:AH31)=1,SUM(AH$12:AH31)=2),0,IF($C32+$ED31&gt;($ED$11*AH$8),1,IF($C32+$D32+$E32+$F32+$ED31&gt;($ED$11*AH$8),2,IF($C32+$D32+$E32+$F32+$G32+$ED31&gt;($ED$11*AH$8),3,0))))</f>
        <v>0</v>
      </c>
      <c r="AI32" s="239">
        <f>IF(OR(SUMIF(AI$12:AI31,2,AI$12:AI31)=2,SUMIF(AI$12:AI31,1,AI$12:AI31)=1,SUM(AI$12:AI31)=1,SUM(AI$12:AI31)=2),0,IF($C32+$ED31&gt;($ED$11*AI$8),1,IF($C32+$D32+$E32+$F32+$ED31&gt;($ED$11*AI$8),2,IF($C32+$D32+$E32+$F32+$G32+$ED31&gt;($ED$11*AI$8),3,0))))</f>
        <v>0</v>
      </c>
      <c r="AJ32" s="239">
        <f>IF(OR(SUMIF(AJ$12:AJ31,2,AJ$12:AJ31)=2,SUMIF(AJ$12:AJ31,1,AJ$12:AJ31)=1,SUM(AJ$12:AJ31)=1,SUM(AJ$12:AJ31)=2),0,IF($C32+$ED31&gt;($ED$11*AJ$8),1,IF($C32+$D32+$E32+$F32+$ED31&gt;($ED$11*AJ$8),2,IF($C32+$D32+$E32+$F32+$G32+$ED31&gt;($ED$11*AJ$8),3,0))))</f>
        <v>0</v>
      </c>
      <c r="AK32" s="239">
        <f>IF(OR(SUMIF(AK$12:AK31,2,AK$12:AK31)=2,SUMIF(AK$12:AK31,1,AK$12:AK31)=1,SUM(AK$12:AK31)=1,SUM(AK$12:AK31)=2),0,IF($C32+$ED31&gt;($ED$11*AK$8),1,IF($C32+$D32+$E32+$F32+$ED31&gt;($ED$11*AK$8),2,IF($C32+$D32+$E32+$F32+$G32+$ED31&gt;($ED$11*AK$8),3,0))))</f>
        <v>0</v>
      </c>
      <c r="AL32" s="239">
        <f>IF(OR(SUMIF(AL$12:AL31,2,AL$12:AL31)=2,SUMIF(AL$12:AL31,1,AL$12:AL31)=1,SUM(AL$12:AL31)=1,SUM(AL$12:AL31)=2),0,IF($C32+$ED31&gt;($ED$11*AL$8),1,IF($C32+$D32+$E32+$F32+$ED31&gt;($ED$11*AL$8),2,IF($C32+$D32+$E32+$F32+$G32+$ED31&gt;($ED$11*AL$8),3,0))))</f>
        <v>0</v>
      </c>
      <c r="AM32" s="239">
        <f>IF(OR(SUMIF(AM$12:AM31,2,AM$12:AM31)=2,SUMIF(AM$12:AM31,1,AM$12:AM31)=1,SUM(AM$12:AM31)=1,SUM(AM$12:AM31)=2),0,IF($C32+$ED31&gt;($ED$11*AM$8),1,IF($C32+$D32+$E32+$F32+$ED31&gt;($ED$11*AM$8),2,IF($C32+$D32+$E32+$F32+$G32+$ED31&gt;($ED$11*AM$8),3,0))))</f>
        <v>0</v>
      </c>
      <c r="AN32" s="239">
        <f>IF(OR(SUMIF(AN$12:AN31,2,AN$12:AN31)=2,SUMIF(AN$12:AN31,1,AN$12:AN31)=1,SUM(AN$12:AN31)=1,SUM(AN$12:AN31)=2),0,IF($C32+$ED31&gt;($ED$11*AN$8),1,IF($C32+$D32+$E32+$F32+$ED31&gt;($ED$11*AN$8),2,IF($C32+$D32+$E32+$F32+$G32+$ED31&gt;($ED$11*AN$8),3,0))))</f>
        <v>0</v>
      </c>
      <c r="AO32" s="239">
        <f>IF(OR(SUMIF(AO$12:AO31,2,AO$12:AO31)=2,SUMIF(AO$12:AO31,1,AO$12:AO31)=1,SUM(AO$12:AO31)=1,SUM(AO$12:AO31)=2),0,IF($C32+$ED31&gt;($ED$11*AO$8),1,IF($C32+$D32+$E32+$F32+$ED31&gt;($ED$11*AO$8),2,IF($C32+$D32+$E32+$F32+$G32+$ED31&gt;($ED$11*AO$8),3,0))))</f>
        <v>0</v>
      </c>
      <c r="AP32" s="239">
        <f>IF(OR(SUMIF(AP$12:AP31,2,AP$12:AP31)=2,SUMIF(AP$12:AP31,1,AP$12:AP31)=1,SUM(AP$12:AP31)=1,SUM(AP$12:AP31)=2),0,IF($C32+$ED31&gt;($ED$11*AP$8),1,IF($C32+$D32+$E32+$F32+$ED31&gt;($ED$11*AP$8),2,IF($C32+$D32+$E32+$F32+$G32+$ED31&gt;($ED$11*AP$8),3,0))))</f>
        <v>0</v>
      </c>
      <c r="AQ32" s="239">
        <f>IF(OR(SUMIF(AQ$12:AQ31,2,AQ$12:AQ31)=2,SUMIF(AQ$12:AQ31,1,AQ$12:AQ31)=1,SUM(AQ$12:AQ31)=1,SUM(AQ$12:AQ31)=2),0,IF($C32+$ED31&gt;($ED$11*AQ$8),1,IF($C32+$D32+$E32+$F32+$ED31&gt;($ED$11*AQ$8),2,IF($C32+$D32+$E32+$F32+$G32+$ED31&gt;($ED$11*AQ$8),3,0))))</f>
        <v>0</v>
      </c>
      <c r="AR32" s="239">
        <f>IF(OR(SUMIF(AR$12:AR31,2,AR$12:AR31)=2,SUMIF(AR$12:AR31,1,AR$12:AR31)=1,SUM(AR$12:AR31)=1,SUM(AR$12:AR31)=2),0,IF($C32+$ED31&gt;($ED$11*AR$8),1,IF($C32+$D32+$E32+$F32+$ED31&gt;($ED$11*AR$8),2,IF($C32+$D32+$E32+$F32+$G32+$ED31&gt;($ED$11*AR$8),3,0))))</f>
        <v>0</v>
      </c>
      <c r="AS32" s="239">
        <f>IF(OR(SUMIF(AS$12:AS31,2,AS$12:AS31)=2,SUMIF(AS$12:AS31,1,AS$12:AS31)=1,SUM(AS$12:AS31)=1,SUM(AS$12:AS31)=2),0,IF($C32+$ED31&gt;($ED$11*AS$8),1,IF($C32+$D32+$E32+$F32+$ED31&gt;($ED$11*AS$8),2,IF($C32+$D32+$E32+$F32+$G32+$ED31&gt;($ED$11*AS$8),3,0))))</f>
        <v>0</v>
      </c>
      <c r="AT32" s="239">
        <f>IF(OR(SUMIF(AT$12:AT31,2,AT$12:AT31)=2,SUMIF(AT$12:AT31,1,AT$12:AT31)=1,SUM(AT$12:AT31)=1,SUM(AT$12:AT31)=2),0,IF($C32+$ED31&gt;($ED$11*AT$8),1,IF($C32+$D32+$E32+$F32+$ED31&gt;($ED$11*AT$8),2,IF($C32+$D32+$E32+$F32+$G32+$ED31&gt;($ED$11*AT$8),3,0))))</f>
        <v>0</v>
      </c>
      <c r="AU32" s="239">
        <f>IF(OR(SUMIF(AU$12:AU31,2,AU$12:AU31)=2,SUMIF(AU$12:AU31,1,AU$12:AU31)=1,SUM(AU$12:AU31)=1,SUM(AU$12:AU31)=2),0,IF($C32+$ED31&gt;($ED$11*AU$8),1,IF($C32+$D32+$E32+$F32+$ED31&gt;($ED$11*AU$8),2,IF($C32+$D32+$E32+$F32+$G32+$ED31&gt;($ED$11*AU$8),3,0))))</f>
        <v>0</v>
      </c>
      <c r="AV32" s="239">
        <f>IF(OR(SUMIF(AV$12:AV31,2,AV$12:AV31)=2,SUMIF(AV$12:AV31,1,AV$12:AV31)=1,SUM(AV$12:AV31)=1,SUM(AV$12:AV31)=2),0,IF($C32+$ED31&gt;($ED$11*AV$8),1,IF($C32+$D32+$E32+$F32+$ED31&gt;($ED$11*AV$8),2,IF($C32+$D32+$E32+$F32+$G32+$ED31&gt;($ED$11*AV$8),3,0))))</f>
        <v>0</v>
      </c>
      <c r="AW32" s="239">
        <f>IF(OR(SUMIF(AW$12:AW31,2,AW$12:AW31)=2,SUMIF(AW$12:AW31,1,AW$12:AW31)=1,SUM(AW$12:AW31)=1,SUM(AW$12:AW31)=2),0,IF($C32+$ED31&gt;($ED$11*AW$8),1,IF($C32+$D32+$E32+$F32+$ED31&gt;($ED$11*AW$8),2,IF($C32+$D32+$E32+$F32+$G32+$ED31&gt;($ED$11*AW$8),3,0))))</f>
        <v>0</v>
      </c>
      <c r="AX32" s="239">
        <f>IF(OR(SUMIF(AX$12:AX31,2,AX$12:AX31)=2,SUMIF(AX$12:AX31,1,AX$12:AX31)=1,SUM(AX$12:AX31)=1,SUM(AX$12:AX31)=2),0,IF($C32+$ED31&gt;($ED$11*AX$8),1,IF($C32+$D32+$E32+$F32+$ED31&gt;($ED$11*AX$8),2,IF($C32+$D32+$E32+$F32+$G32+$ED31&gt;($ED$11*AX$8),3,0))))</f>
        <v>0</v>
      </c>
      <c r="AY32" s="239">
        <f>IF(OR(SUMIF(AY$12:AY31,2,AY$12:AY31)=2,SUMIF(AY$12:AY31,1,AY$12:AY31)=1,SUM(AY$12:AY31)=1,SUM(AY$12:AY31)=2),0,IF($C32+$ED31&gt;($ED$11*AY$8),1,IF($C32+$D32+$E32+$F32+$ED31&gt;($ED$11*AY$8),2,IF($C32+$D32+$E32+$F32+$G32+$ED31&gt;($ED$11*AY$8),3,0))))</f>
        <v>0</v>
      </c>
      <c r="AZ32" s="239">
        <f>IF(OR(SUMIF(AZ$12:AZ31,2,AZ$12:AZ31)=2,SUMIF(AZ$12:AZ31,1,AZ$12:AZ31)=1,SUM(AZ$12:AZ31)=1,SUM(AZ$12:AZ31)=2),0,IF($C32+$ED31&gt;($ED$11*AZ$8),1,IF($C32+$D32+$E32+$F32+$ED31&gt;($ED$11*AZ$8),2,IF($C32+$D32+$E32+$F32+$G32+$ED31&gt;($ED$11*AZ$8),3,0))))</f>
        <v>0</v>
      </c>
      <c r="BA32" s="239">
        <f>IF(OR(SUMIF(BA$12:BA31,2,BA$12:BA31)=2,SUMIF(BA$12:BA31,1,BA$12:BA31)=1,SUM(BA$12:BA31)=1,SUM(BA$12:BA31)=2),0,IF($C32+$ED31&gt;($ED$11*BA$8),1,IF($C32+$D32+$E32+$F32+$ED31&gt;($ED$11*BA$8),2,IF($C32+$D32+$E32+$F32+$G32+$ED31&gt;($ED$11*BA$8),3,0))))</f>
        <v>0</v>
      </c>
      <c r="BB32" s="239">
        <f>IF(OR(SUMIF(BB$12:BB31,2,BB$12:BB31)=2,SUMIF(BB$12:BB31,1,BB$12:BB31)=1,SUM(BB$12:BB31)=1,SUM(BB$12:BB31)=2),0,IF($C32+$ED31&gt;($ED$11*BB$8),1,IF($C32+$D32+$E32+$F32+$ED31&gt;($ED$11*BB$8),2,IF($C32+$D32+$E32+$F32+$G32+$ED31&gt;($ED$11*BB$8),3,0))))</f>
        <v>0</v>
      </c>
      <c r="BC32" s="239">
        <f>IF(OR(SUMIF(BC$12:BC31,2,BC$12:BC31)=2,SUMIF(BC$12:BC31,1,BC$12:BC31)=1,SUM(BC$12:BC31)=1,SUM(BC$12:BC31)=2),0,IF($C32+$ED31&gt;($ED$11*BC$8),1,IF($C32+$D32+$E32+$F32+$ED31&gt;($ED$11*BC$8),2,IF($C32+$D32+$E32+$F32+$G32+$ED31&gt;($ED$11*BC$8),3,0))))</f>
        <v>0</v>
      </c>
      <c r="BD32" s="239">
        <f>IF(OR(SUMIF(BD$12:BD31,2,BD$12:BD31)=2,SUMIF(BD$12:BD31,1,BD$12:BD31)=1,SUM(BD$12:BD31)=1,SUM(BD$12:BD31)=2),0,IF($C32+$ED31&gt;($ED$11*BD$8),1,IF($C32+$D32+$E32+$F32+$ED31&gt;($ED$11*BD$8),2,IF($C32+$D32+$E32+$F32+$G32+$ED31&gt;($ED$11*BD$8),3,0))))</f>
        <v>0</v>
      </c>
      <c r="BE32" s="239">
        <f>IF(OR(SUMIF(BE$12:BE31,2,BE$12:BE31)=2,SUMIF(BE$12:BE31,1,BE$12:BE31)=1,SUM(BE$12:BE31)=1,SUM(BE$12:BE31)=2),0,IF($C32+$ED31&gt;($ED$11*BE$8),1,IF($C32+$D32+$E32+$F32+$ED31&gt;($ED$11*BE$8),2,IF($C32+$D32+$E32+$F32+$G32+$ED31&gt;($ED$11*BE$8),3,0))))</f>
        <v>0</v>
      </c>
      <c r="BF32" s="239">
        <f>IF(OR(SUMIF(BF$12:BF31,2,BF$12:BF31)=2,SUMIF(BF$12:BF31,1,BF$12:BF31)=1,SUM(BF$12:BF31)=1,SUM(BF$12:BF31)=2),0,IF($C32+$ED31&gt;($ED$11*BF$8),1,IF($C32+$D32+$E32+$F32+$ED31&gt;($ED$11*BF$8),2,IF($C32+$D32+$E32+$F32+$G32+$ED31&gt;($ED$11*BF$8),3,0))))</f>
        <v>0</v>
      </c>
      <c r="BG32" s="239">
        <f>IF(OR(SUMIF(BG$12:BG31,2,BG$12:BG31)=2,SUMIF(BG$12:BG31,1,BG$12:BG31)=1,SUM(BG$12:BG31)=1,SUM(BG$12:BG31)=2),0,IF($C32+$ED31&gt;($ED$11*BG$8),1,IF($C32+$D32+$E32+$F32+$ED31&gt;($ED$11*BG$8),2,IF($C32+$D32+$E32+$F32+$G32+$ED31&gt;($ED$11*BG$8),3,0))))</f>
        <v>0</v>
      </c>
      <c r="BH32" s="239">
        <f>IF(OR(SUMIF(BH$12:BH31,2,BH$12:BH31)=2,SUMIF(BH$12:BH31,1,BH$12:BH31)=1,SUM(BH$12:BH31)=1,SUM(BH$12:BH31)=2),0,IF($C32+$ED31&gt;($ED$11*BH$8),1,IF($C32+$D32+$E32+$F32+$ED31&gt;($ED$11*BH$8),2,IF($C32+$D32+$E32+$F32+$G32+$ED31&gt;($ED$11*BH$8),3,0))))</f>
        <v>0</v>
      </c>
      <c r="BI32" s="239">
        <f>IF(OR(SUMIF(BI$12:BI31,2,BI$12:BI31)=2,SUMIF(BI$12:BI31,1,BI$12:BI31)=1,SUM(BI$12:BI31)=1,SUM(BI$12:BI31)=2),0,IF($C32+$ED31&gt;($ED$11*BI$8),1,IF($C32+$D32+$E32+$F32+$ED31&gt;($ED$11*BI$8),2,IF($C32+$D32+$E32+$F32+$G32+$ED31&gt;($ED$11*BI$8),3,0))))</f>
        <v>0</v>
      </c>
      <c r="BJ32" s="239">
        <f>IF(OR(SUMIF(BJ$12:BJ31,2,BJ$12:BJ31)=2,SUMIF(BJ$12:BJ31,1,BJ$12:BJ31)=1,SUM(BJ$12:BJ31)=1,SUM(BJ$12:BJ31)=2),0,IF($C32+$ED31&gt;($ED$11*BJ$8),1,IF($C32+$D32+$E32+$F32+$ED31&gt;($ED$11*BJ$8),2,IF($C32+$D32+$E32+$F32+$G32+$ED31&gt;($ED$11*BJ$8),3,0))))</f>
        <v>0</v>
      </c>
      <c r="BK32" s="239">
        <f>IF(OR(SUMIF(BK$12:BK31,2,BK$12:BK31)=2,SUMIF(BK$12:BK31,1,BK$12:BK31)=1,SUM(BK$12:BK31)=1,SUM(BK$12:BK31)=2),0,IF($C32+$ED31&gt;($ED$11*BK$8),1,IF($C32+$D32+$E32+$F32+$ED31&gt;($ED$11*BK$8),2,IF($C32+$D32+$E32+$F32+$G32+$ED31&gt;($ED$11*BK$8),3,0))))</f>
        <v>0</v>
      </c>
      <c r="BL32" s="239">
        <f>IF(OR(SUMIF(BL$12:BL31,2,BL$12:BL31)=2,SUMIF(BL$12:BL31,1,BL$12:BL31)=1,SUM(BL$12:BL31)=1,SUM(BL$12:BL31)=2),0,IF($C32+$ED31&gt;($ED$11*BL$8),1,IF($C32+$D32+$E32+$F32+$ED31&gt;($ED$11*BL$8),2,IF($C32+$D32+$E32+$F32+$G32+$ED31&gt;($ED$11*BL$8),3,0))))</f>
        <v>0</v>
      </c>
      <c r="BM32" s="239">
        <f>IF(OR(SUMIF(BM$12:BM31,2,BM$12:BM31)=2,SUMIF(BM$12:BM31,1,BM$12:BM31)=1,SUM(BM$12:BM31)=1,SUM(BM$12:BM31)=2),0,IF($C32+$ED31&gt;($ED$11*BM$8),1,IF($C32+$D32+$E32+$F32+$ED31&gt;($ED$11*BM$8),2,IF($C32+$D32+$E32+$F32+$G32+$ED31&gt;($ED$11*BM$8),3,0))))</f>
        <v>0</v>
      </c>
      <c r="BN32" s="239">
        <f>IF(OR(SUMIF(BN$12:BN31,2,BN$12:BN31)=2,SUMIF(BN$12:BN31,1,BN$12:BN31)=1,SUM(BN$12:BN31)=1,SUM(BN$12:BN31)=2),0,IF($C32+$ED31&gt;($ED$11*BN$8),1,IF($C32+$D32+$E32+$F32+$ED31&gt;($ED$11*BN$8),2,IF($C32+$D32+$E32+$F32+$G32+$ED31&gt;($ED$11*BN$8),3,0))))</f>
        <v>0</v>
      </c>
      <c r="BO32" s="239">
        <f>IF(OR(SUMIF(BO$12:BO31,2,BO$12:BO31)=2,SUMIF(BO$12:BO31,1,BO$12:BO31)=1,SUM(BO$12:BO31)=1,SUM(BO$12:BO31)=2),0,IF($C32+$ED31&gt;($ED$11*BO$8),1,IF($C32+$D32+$E32+$F32+$ED31&gt;($ED$11*BO$8),2,IF($C32+$D32+$E32+$F32+$G32+$ED31&gt;($ED$11*BO$8),3,0))))</f>
        <v>0</v>
      </c>
      <c r="BP32" s="239">
        <f>IF(OR(SUMIF(BP$12:BP31,2,BP$12:BP31)=2,SUMIF(BP$12:BP31,1,BP$12:BP31)=1,SUM(BP$12:BP31)=1,SUM(BP$12:BP31)=2),0,IF($C32+$ED31&gt;($ED$11*BP$8),1,IF($C32+$D32+$E32+$F32+$ED31&gt;($ED$11*BP$8),2,IF($C32+$D32+$E32+$F32+$G32+$ED31&gt;($ED$11*BP$8),3,0))))</f>
        <v>0</v>
      </c>
      <c r="BQ32" s="239">
        <f>IF(OR(SUMIF(BQ$12:BQ31,2,BQ$12:BQ31)=2,SUMIF(BQ$12:BQ31,1,BQ$12:BQ31)=1,SUM(BQ$12:BQ31)=1,SUM(BQ$12:BQ31)=2),0,IF($C32+$ED31&gt;($ED$11*BQ$8),1,IF($C32+$D32+$E32+$F32+$ED31&gt;($ED$11*BQ$8),2,IF($C32+$D32+$E32+$F32+$G32+$ED31&gt;($ED$11*BQ$8),3,0))))</f>
        <v>0</v>
      </c>
      <c r="BR32" s="239">
        <f>IF(OR(SUMIF(BR$12:BR31,2,BR$12:BR31)=2,SUMIF(BR$12:BR31,1,BR$12:BR31)=1,SUM(BR$12:BR31)=1,SUM(BR$12:BR31)=2),0,IF($C32+$ED31&gt;($ED$11*BR$8),1,IF($C32+$D32+$E32+$F32+$ED31&gt;($ED$11*BR$8),2,IF($C32+$D32+$E32+$F32+$G32+$ED31&gt;($ED$11*BR$8),3,0))))</f>
        <v>0</v>
      </c>
      <c r="BS32" s="239">
        <f>IF(OR(SUMIF(BS$12:BS31,2,BS$12:BS31)=2,SUMIF(BS$12:BS31,1,BS$12:BS31)=1,SUM(BS$12:BS31)=1,SUM(BS$12:BS31)=2),0,IF($C32+$ED31&gt;($ED$11*BS$8),1,IF($C32+$D32+$E32+$F32+$ED31&gt;($ED$11*BS$8),2,IF($C32+$D32+$E32+$F32+$G32+$ED31&gt;($ED$11*BS$8),3,0))))</f>
        <v>0</v>
      </c>
      <c r="BT32" s="239">
        <f>IF(OR(SUMIF(BT$12:BT31,2,BT$12:BT31)=2,SUMIF(BT$12:BT31,1,BT$12:BT31)=1,SUM(BT$12:BT31)=1,SUM(BT$12:BT31)=2),0,IF($C32+$ED31&gt;($ED$11*BT$8),1,IF($C32+$D32+$E32+$F32+$ED31&gt;($ED$11*BT$8),2,IF($C32+$D32+$E32+$F32+$G32+$ED31&gt;($ED$11*BT$8),3,0))))</f>
        <v>0</v>
      </c>
      <c r="BU32" s="239">
        <f>IF(OR(SUMIF(BU$12:BU31,2,BU$12:BU31)=2,SUMIF(BU$12:BU31,1,BU$12:BU31)=1,SUM(BU$12:BU31)=1,SUM(BU$12:BU31)=2),0,IF($C32+$ED31&gt;($ED$11*BU$8),1,IF($C32+$D32+$E32+$F32+$ED31&gt;($ED$11*BU$8),2,IF($C32+$D32+$E32+$F32+$G32+$ED31&gt;($ED$11*BU$8),3,0))))</f>
        <v>0</v>
      </c>
      <c r="BV32" s="239">
        <f>IF(OR(SUMIF(BV$12:BV31,2,BV$12:BV31)=2,SUMIF(BV$12:BV31,1,BV$12:BV31)=1,SUM(BV$12:BV31)=1,SUM(BV$12:BV31)=2),0,IF($C32+$ED31&gt;($ED$11*BV$8),1,IF($C32+$D32+$E32+$F32+$ED31&gt;($ED$11*BV$8),2,IF($C32+$D32+$E32+$F32+$G32+$ED31&gt;($ED$11*BV$8),3,0))))</f>
        <v>0</v>
      </c>
      <c r="BW32" s="239">
        <f>IF(OR(SUMIF(BW$12:BW31,2,BW$12:BW31)=2,SUMIF(BW$12:BW31,1,BW$12:BW31)=1,SUM(BW$12:BW31)=1,SUM(BW$12:BW31)=2),0,IF($C32+$ED31&gt;($ED$11*BW$8),1,IF($C32+$D32+$E32+$F32+$ED31&gt;($ED$11*BW$8),2,IF($C32+$D32+$E32+$F32+$G32+$ED31&gt;($ED$11*BW$8),3,0))))</f>
        <v>0</v>
      </c>
      <c r="BX32" s="239">
        <f>IF(OR(SUMIF(BX$12:BX31,2,BX$12:BX31)=2,SUMIF(BX$12:BX31,1,BX$12:BX31)=1,SUM(BX$12:BX31)=1,SUM(BX$12:BX31)=2),0,IF($C32+$ED31&gt;($ED$11*BX$8),1,IF($C32+$D32+$E32+$F32+$ED31&gt;($ED$11*BX$8),2,IF($C32+$D32+$E32+$F32+$G32+$ED31&gt;($ED$11*BX$8),3,0))))</f>
        <v>0</v>
      </c>
      <c r="BY32" s="239">
        <f>IF(OR(SUMIF(BY$12:BY31,2,BY$12:BY31)=2,SUMIF(BY$12:BY31,1,BY$12:BY31)=1,SUM(BY$12:BY31)=1,SUM(BY$12:BY31)=2),0,IF($C32+$ED31&gt;($ED$11*BY$8),1,IF($C32+$D32+$E32+$F32+$ED31&gt;($ED$11*BY$8),2,IF($C32+$D32+$E32+$F32+$G32+$ED31&gt;($ED$11*BY$8),3,0))))</f>
        <v>0</v>
      </c>
      <c r="BZ32" s="239">
        <f>IF(OR(SUMIF(BZ$12:BZ31,2,BZ$12:BZ31)=2,SUMIF(BZ$12:BZ31,1,BZ$12:BZ31)=1,SUM(BZ$12:BZ31)=1,SUM(BZ$12:BZ31)=2),0,IF($C32+$ED31&gt;($ED$11*BZ$8),1,IF($C32+$D32+$E32+$F32+$ED31&gt;($ED$11*BZ$8),2,IF($C32+$D32+$E32+$F32+$G32+$ED31&gt;($ED$11*BZ$8),3,0))))</f>
        <v>0</v>
      </c>
      <c r="CA32" s="239">
        <f>IF(OR(SUMIF(CA$12:CA31,2,CA$12:CA31)=2,SUMIF(CA$12:CA31,1,CA$12:CA31)=1,SUM(CA$12:CA31)=1,SUM(CA$12:CA31)=2),0,IF($C32+$ED31&gt;($ED$11*CA$8),1,IF($C32+$D32+$E32+$F32+$ED31&gt;($ED$11*CA$8),2,IF($C32+$D32+$E32+$F32+$G32+$ED31&gt;($ED$11*CA$8),3,0))))</f>
        <v>0</v>
      </c>
      <c r="CB32" s="239">
        <f>IF(OR(SUMIF(CB$12:CB31,2,CB$12:CB31)=2,SUMIF(CB$12:CB31,1,CB$12:CB31)=1,SUM(CB$12:CB31)=1,SUM(CB$12:CB31)=2),0,IF($C32+$ED31&gt;($ED$11*CB$8),1,IF($C32+$D32+$E32+$F32+$ED31&gt;($ED$11*CB$8),2,IF($C32+$D32+$E32+$F32+$G32+$ED31&gt;($ED$11*CB$8),3,0))))</f>
        <v>0</v>
      </c>
      <c r="CC32" s="239">
        <f>IF(OR(SUMIF(CC$12:CC31,2,CC$12:CC31)=2,SUMIF(CC$12:CC31,1,CC$12:CC31)=1,SUM(CC$12:CC31)=1,SUM(CC$12:CC31)=2),0,IF($C32+$ED31&gt;($ED$11*CC$8),1,IF($C32+$D32+$E32+$F32+$ED31&gt;($ED$11*CC$8),2,IF($C32+$D32+$E32+$F32+$G32+$ED31&gt;($ED$11*CC$8),3,0))))</f>
        <v>0</v>
      </c>
      <c r="CD32" s="239">
        <f>IF(OR(SUMIF(CD$12:CD31,2,CD$12:CD31)=2,SUMIF(CD$12:CD31,1,CD$12:CD31)=1,SUM(CD$12:CD31)=1,SUM(CD$12:CD31)=2),0,IF($C32+$ED31&gt;($ED$11*CD$8),1,IF($C32+$D32+$E32+$F32+$ED31&gt;($ED$11*CD$8),2,IF($C32+$D32+$E32+$F32+$G32+$ED31&gt;($ED$11*CD$8),3,0))))</f>
        <v>0</v>
      </c>
      <c r="CE32" s="239">
        <f>IF(OR(SUMIF(CE$12:CE31,2,CE$12:CE31)=2,SUMIF(CE$12:CE31,1,CE$12:CE31)=1,SUM(CE$12:CE31)=1,SUM(CE$12:CE31)=2),0,IF($C32+$ED31&gt;($ED$11*CE$8),1,IF($C32+$D32+$E32+$F32+$ED31&gt;($ED$11*CE$8),2,IF($C32+$D32+$E32+$F32+$G32+$ED31&gt;($ED$11*CE$8),3,0))))</f>
        <v>0</v>
      </c>
      <c r="CF32" s="239">
        <f>IF(OR(SUMIF(CF$12:CF31,2,CF$12:CF31)=2,SUMIF(CF$12:CF31,1,CF$12:CF31)=1,SUM(CF$12:CF31)=1,SUM(CF$12:CF31)=2),0,IF($C32+$ED31&gt;($ED$11*CF$8),1,IF($C32+$D32+$E32+$F32+$ED31&gt;($ED$11*CF$8),2,IF($C32+$D32+$E32+$F32+$G32+$ED31&gt;($ED$11*CF$8),3,0))))</f>
        <v>0</v>
      </c>
      <c r="CG32" s="239">
        <f>IF(OR(SUMIF(CG$12:CG31,2,CG$12:CG31)=2,SUMIF(CG$12:CG31,1,CG$12:CG31)=1,SUM(CG$12:CG31)=1,SUM(CG$12:CG31)=2),0,IF($C32+$ED31&gt;($ED$11*CG$8),1,IF($C32+$D32+$E32+$F32+$ED31&gt;($ED$11*CG$8),2,IF($C32+$D32+$E32+$F32+$G32+$ED31&gt;($ED$11*CG$8),3,0))))</f>
        <v>0</v>
      </c>
      <c r="CH32" s="239">
        <f>IF(OR(SUMIF(CH$12:CH31,2,CH$12:CH31)=2,SUMIF(CH$12:CH31,1,CH$12:CH31)=1,SUM(CH$12:CH31)=1,SUM(CH$12:CH31)=2),0,IF($C32+$ED31&gt;($ED$11*CH$8),1,IF($C32+$D32+$E32+$F32+$ED31&gt;($ED$11*CH$8),2,IF($C32+$D32+$E32+$F32+$G32+$ED31&gt;($ED$11*CH$8),3,0))))</f>
        <v>0</v>
      </c>
      <c r="CI32" s="239">
        <f>IF(OR(SUMIF(CI$12:CI31,2,CI$12:CI31)=2,SUMIF(CI$12:CI31,1,CI$12:CI31)=1,SUM(CI$12:CI31)=1,SUM(CI$12:CI31)=2),0,IF($C32+$ED31&gt;($ED$11*CI$8),1,IF($C32+$D32+$E32+$F32+$ED31&gt;($ED$11*CI$8),2,IF($C32+$D32+$E32+$F32+$G32+$ED31&gt;($ED$11*CI$8),3,0))))</f>
        <v>0</v>
      </c>
      <c r="CJ32" s="239">
        <f>IF(OR(SUMIF(CJ$12:CJ31,2,CJ$12:CJ31)=2,SUMIF(CJ$12:CJ31,1,CJ$12:CJ31)=1,SUM(CJ$12:CJ31)=1,SUM(CJ$12:CJ31)=2),0,IF($C32+$ED31&gt;($ED$11*CJ$8),1,IF($C32+$D32+$E32+$F32+$ED31&gt;($ED$11*CJ$8),2,IF($C32+$D32+$E32+$F32+$G32+$ED31&gt;($ED$11*CJ$8),3,0))))</f>
        <v>0</v>
      </c>
      <c r="CK32" s="239">
        <f>IF(OR(SUMIF(CK$12:CK31,2,CK$12:CK31)=2,SUMIF(CK$12:CK31,1,CK$12:CK31)=1,SUM(CK$12:CK31)=1,SUM(CK$12:CK31)=2),0,IF($C32+$ED31&gt;($ED$11*CK$8),1,IF($C32+$D32+$E32+$F32+$ED31&gt;($ED$11*CK$8),2,IF($C32+$D32+$E32+$F32+$G32+$ED31&gt;($ED$11*CK$8),3,0))))</f>
        <v>0</v>
      </c>
      <c r="CL32" s="239">
        <f>IF(OR(SUMIF(CL$12:CL31,2,CL$12:CL31)=2,SUMIF(CL$12:CL31,1,CL$12:CL31)=1,SUM(CL$12:CL31)=1,SUM(CL$12:CL31)=2),0,IF($C32+$ED31&gt;($ED$11*CL$8),1,IF($C32+$D32+$E32+$F32+$ED31&gt;($ED$11*CL$8),2,IF($C32+$D32+$E32+$F32+$G32+$ED31&gt;($ED$11*CL$8),3,0))))</f>
        <v>0</v>
      </c>
      <c r="CM32" s="239">
        <f>IF(OR(SUMIF(CM$12:CM31,2,CM$12:CM31)=2,SUMIF(CM$12:CM31,1,CM$12:CM31)=1,SUM(CM$12:CM31)=1,SUM(CM$12:CM31)=2),0,IF($C32+$ED31&gt;($ED$11*CM$8),1,IF($C32+$D32+$E32+$F32+$ED31&gt;($ED$11*CM$8),2,IF($C32+$D32+$E32+$F32+$G32+$ED31&gt;($ED$11*CM$8),3,0))))</f>
        <v>0</v>
      </c>
      <c r="CN32" s="239">
        <f>IF(OR(SUMIF(CN$12:CN31,2,CN$12:CN31)=2,SUMIF(CN$12:CN31,1,CN$12:CN31)=1,SUM(CN$12:CN31)=1,SUM(CN$12:CN31)=2),0,IF($C32+$ED31&gt;($ED$11*CN$8),1,IF($C32+$D32+$E32+$F32+$ED31&gt;($ED$11*CN$8),2,IF($C32+$D32+$E32+$F32+$G32+$ED31&gt;($ED$11*CN$8),3,0))))</f>
        <v>0</v>
      </c>
      <c r="CO32" s="239">
        <f>IF(OR(SUMIF(CO$12:CO31,2,CO$12:CO31)=2,SUMIF(CO$12:CO31,1,CO$12:CO31)=1,SUM(CO$12:CO31)=1,SUM(CO$12:CO31)=2),0,IF($C32+$ED31&gt;($ED$11*CO$8),1,IF($C32+$D32+$E32+$F32+$ED31&gt;($ED$11*CO$8),2,IF($C32+$D32+$E32+$F32+$G32+$ED31&gt;($ED$11*CO$8),3,0))))</f>
        <v>0</v>
      </c>
      <c r="CP32" s="239">
        <f>IF(OR(SUMIF(CP$12:CP31,2,CP$12:CP31)=2,SUMIF(CP$12:CP31,1,CP$12:CP31)=1,SUM(CP$12:CP31)=1,SUM(CP$12:CP31)=2),0,IF($C32+$ED31&gt;($ED$11*CP$8),1,IF($C32+$D32+$E32+$F32+$ED31&gt;($ED$11*CP$8),2,IF($C32+$D32+$E32+$F32+$G32+$ED31&gt;($ED$11*CP$8),3,0))))</f>
        <v>0</v>
      </c>
      <c r="CQ32" s="239">
        <f>IF(OR(SUMIF(CQ$12:CQ31,2,CQ$12:CQ31)=2,SUMIF(CQ$12:CQ31,1,CQ$12:CQ31)=1,SUM(CQ$12:CQ31)=1,SUM(CQ$12:CQ31)=2),0,IF($C32+$ED31&gt;($ED$11*CQ$8),1,IF($C32+$D32+$E32+$F32+$ED31&gt;($ED$11*CQ$8),2,IF($C32+$D32+$E32+$F32+$G32+$ED31&gt;($ED$11*CQ$8),3,0))))</f>
        <v>0</v>
      </c>
      <c r="CR32" s="239">
        <f>IF(OR(SUMIF(CR$12:CR31,2,CR$12:CR31)=2,SUMIF(CR$12:CR31,1,CR$12:CR31)=1,SUM(CR$12:CR31)=1,SUM(CR$12:CR31)=2),0,IF($C32+$ED31&gt;($ED$11*CR$8),1,IF($C32+$D32+$E32+$F32+$ED31&gt;($ED$11*CR$8),2,IF($C32+$D32+$E32+$F32+$G32+$ED31&gt;($ED$11*CR$8),3,0))))</f>
        <v>0</v>
      </c>
      <c r="CS32" s="239">
        <f>IF(OR(SUMIF(CS$12:CS31,2,CS$12:CS31)=2,SUMIF(CS$12:CS31,1,CS$12:CS31)=1,SUM(CS$12:CS31)=1,SUM(CS$12:CS31)=2),0,IF($C32+$ED31&gt;($ED$11*CS$8),1,IF($C32+$D32+$E32+$F32+$ED31&gt;($ED$11*CS$8),2,IF($C32+$D32+$E32+$F32+$G32+$ED31&gt;($ED$11*CS$8),3,0))))</f>
        <v>0</v>
      </c>
      <c r="CT32" s="239">
        <f>IF(OR(SUMIF(CT$12:CT31,2,CT$12:CT31)=2,SUMIF(CT$12:CT31,1,CT$12:CT31)=1,SUM(CT$12:CT31)=1,SUM(CT$12:CT31)=2),0,IF($C32+$ED31&gt;($ED$11*CT$8),1,IF($C32+$D32+$E32+$F32+$ED31&gt;($ED$11*CT$8),2,IF($C32+$D32+$E32+$F32+$G32+$ED31&gt;($ED$11*CT$8),3,0))))</f>
        <v>0</v>
      </c>
      <c r="CU32" s="239">
        <f>IF(OR(SUMIF(CU$12:CU31,2,CU$12:CU31)=2,SUMIF(CU$12:CU31,1,CU$12:CU31)=1,SUM(CU$12:CU31)=1,SUM(CU$12:CU31)=2),0,IF($C32+$ED31&gt;($ED$11*CU$8),1,IF($C32+$D32+$E32+$F32+$ED31&gt;($ED$11*CU$8),2,IF($C32+$D32+$E32+$F32+$G32+$ED31&gt;($ED$11*CU$8),3,0))))</f>
        <v>0</v>
      </c>
      <c r="CV32" s="239">
        <f>IF(OR(SUMIF(CV$12:CV31,2,CV$12:CV31)=2,SUMIF(CV$12:CV31,1,CV$12:CV31)=1,SUM(CV$12:CV31)=1,SUM(CV$12:CV31)=2),0,IF($C32+$ED31&gt;($ED$11*CV$8),1,IF($C32+$D32+$E32+$F32+$ED31&gt;($ED$11*CV$8),2,IF($C32+$D32+$E32+$F32+$G32+$ED31&gt;($ED$11*CV$8),3,0))))</f>
        <v>0</v>
      </c>
      <c r="CW32" s="239">
        <f>IF(OR(SUMIF(CW$12:CW31,2,CW$12:CW31)=2,SUMIF(CW$12:CW31,1,CW$12:CW31)=1,SUM(CW$12:CW31)=1,SUM(CW$12:CW31)=2),0,IF($C32+$ED31&gt;($ED$11*CW$8),1,IF($C32+$D32+$E32+$F32+$ED31&gt;($ED$11*CW$8),2,IF($C32+$D32+$E32+$F32+$G32+$ED31&gt;($ED$11*CW$8),3,0))))</f>
        <v>0</v>
      </c>
      <c r="CX32" s="239">
        <f>IF(OR(SUMIF(CX$12:CX31,2,CX$12:CX31)=2,SUMIF(CX$12:CX31,1,CX$12:CX31)=1,SUM(CX$12:CX31)=1,SUM(CX$12:CX31)=2),0,IF($C32+$ED31&gt;($ED$11*CX$8),1,IF($C32+$D32+$E32+$F32+$ED31&gt;($ED$11*CX$8),2,IF($C32+$D32+$E32+$F32+$G32+$ED31&gt;($ED$11*CX$8),3,0))))</f>
        <v>0</v>
      </c>
      <c r="CY32" s="239">
        <f>IF(OR(SUMIF(CY$12:CY31,2,CY$12:CY31)=2,SUMIF(CY$12:CY31,1,CY$12:CY31)=1,SUM(CY$12:CY31)=1,SUM(CY$12:CY31)=2),0,IF($C32+$ED31&gt;($ED$11*CY$8),1,IF($C32+$D32+$E32+$F32+$ED31&gt;($ED$11*CY$8),2,IF($C32+$D32+$E32+$F32+$G32+$ED31&gt;($ED$11*CY$8),3,0))))</f>
        <v>0</v>
      </c>
      <c r="CZ32" s="239">
        <f>IF(OR(SUMIF(CZ$12:CZ31,2,CZ$12:CZ31)=2,SUMIF(CZ$12:CZ31,1,CZ$12:CZ31)=1,SUM(CZ$12:CZ31)=1,SUM(CZ$12:CZ31)=2),0,IF($C32+$ED31&gt;($ED$11*CZ$8),1,IF($C32+$D32+$E32+$F32+$ED31&gt;($ED$11*CZ$8),2,IF($C32+$D32+$E32+$F32+$G32+$ED31&gt;($ED$11*CZ$8),3,0))))</f>
        <v>0</v>
      </c>
      <c r="DA32" s="239">
        <f>IF(OR(SUMIF(DA$12:DA31,2,DA$12:DA31)=2,SUMIF(DA$12:DA31,1,DA$12:DA31)=1,SUM(DA$12:DA31)=1,SUM(DA$12:DA31)=2),0,IF($C32+$ED31&gt;($ED$11*DA$8),1,IF($C32+$D32+$E32+$F32+$ED31&gt;($ED$11*DA$8),2,IF($C32+$D32+$E32+$F32+$G32+$ED31&gt;($ED$11*DA$8),3,0))))</f>
        <v>0</v>
      </c>
      <c r="DB32" s="239">
        <f>IF(OR(SUMIF(DB$12:DB31,2,DB$12:DB31)=2,SUMIF(DB$12:DB31,1,DB$12:DB31)=1,SUM(DB$12:DB31)=1,SUM(DB$12:DB31)=2),0,IF($C32+$ED31&gt;($ED$11*DB$8),1,IF($C32+$D32+$E32+$F32+$ED31&gt;($ED$11*DB$8),2,IF($C32+$D32+$E32+$F32+$G32+$ED31&gt;($ED$11*DB$8),3,0))))</f>
        <v>0</v>
      </c>
      <c r="DC32" s="239">
        <f>IF(OR(SUMIF(DC$12:DC31,2,DC$12:DC31)=2,SUMIF(DC$12:DC31,1,DC$12:DC31)=1,SUM(DC$12:DC31)=1,SUM(DC$12:DC31)=2),0,IF($C32+$ED31&gt;($ED$11*DC$8),1,IF($C32+$D32+$E32+$F32+$ED31&gt;($ED$11*DC$8),2,IF($C32+$D32+$E32+$F32+$G32+$ED31&gt;($ED$11*DC$8),3,0))))</f>
        <v>0</v>
      </c>
      <c r="DD32" s="239">
        <f>IF(OR(SUMIF(DD$12:DD31,2,DD$12:DD31)=2,SUMIF(DD$12:DD31,1,DD$12:DD31)=1,SUM(DD$12:DD31)=1,SUM(DD$12:DD31)=2),0,IF($C32+$ED31&gt;($ED$11*DD$8),1,IF($C32+$D32+$E32+$F32+$ED31&gt;($ED$11*DD$8),2,IF($C32+$D32+$E32+$F32+$G32+$ED31&gt;($ED$11*DD$8),3,0))))</f>
        <v>0</v>
      </c>
      <c r="DE32" s="239">
        <f>IF(OR(SUMIF(DE$12:DE31,2,DE$12:DE31)=2,SUMIF(DE$12:DE31,1,DE$12:DE31)=1,SUM(DE$12:DE31)=1,SUM(DE$12:DE31)=2),0,IF($C32+$ED31&gt;($ED$11*DE$8),1,IF($C32+$D32+$E32+$F32+$ED31&gt;($ED$11*DE$8),2,IF($C32+$D32+$E32+$F32+$G32+$ED31&gt;($ED$11*DE$8),3,0))))</f>
        <v>0</v>
      </c>
      <c r="DF32" s="239">
        <f>IF(OR(SUMIF(DF$12:DF31,2,DF$12:DF31)=2,SUMIF(DF$12:DF31,1,DF$12:DF31)=1,SUM(DF$12:DF31)=1,SUM(DF$12:DF31)=2),0,IF($C32+$ED31&gt;($ED$11*DF$8),1,IF($C32+$D32+$E32+$F32+$ED31&gt;($ED$11*DF$8),2,IF($C32+$D32+$E32+$F32+$G32+$ED31&gt;($ED$11*DF$8),3,0))))</f>
        <v>0</v>
      </c>
      <c r="DG32" s="239">
        <f>IF(OR(SUMIF(DG$12:DG31,2,DG$12:DG31)=2,SUMIF(DG$12:DG31,1,DG$12:DG31)=1,SUM(DG$12:DG31)=1,SUM(DG$12:DG31)=2),0,IF($C32+$ED31&gt;($ED$11*DG$8),1,IF($C32+$D32+$E32+$F32+$ED31&gt;($ED$11*DG$8),2,IF($C32+$D32+$E32+$F32+$G32+$ED31&gt;($ED$11*DG$8),3,0))))</f>
        <v>0</v>
      </c>
      <c r="DH32" s="239">
        <f>IF(OR(SUMIF(DH$12:DH31,2,DH$12:DH31)=2,SUMIF(DH$12:DH31,1,DH$12:DH31)=1,SUM(DH$12:DH31)=1,SUM(DH$12:DH31)=2),0,IF($C32+$ED31&gt;($ED$11*DH$8),1,IF($C32+$D32+$E32+$F32+$ED31&gt;($ED$11*DH$8),2,IF($C32+$D32+$E32+$F32+$G32+$ED31&gt;($ED$11*DH$8),3,0))))</f>
        <v>0</v>
      </c>
      <c r="DI32" s="239">
        <f>IF(OR(SUMIF(DI$12:DI31,2,DI$12:DI31)=2,SUMIF(DI$12:DI31,1,DI$12:DI31)=1,SUM(DI$12:DI31)=1,SUM(DI$12:DI31)=2),0,IF($C32+$ED31&gt;($ED$11*DI$8),1,IF($C32+$D32+$E32+$F32+$ED31&gt;($ED$11*DI$8),2,IF($C32+$D32+$E32+$F32+$G32+$ED31&gt;($ED$11*DI$8),3,0))))</f>
        <v>0</v>
      </c>
      <c r="DJ32" s="239">
        <f>IF(OR(SUMIF(DJ$12:DJ31,2,DJ$12:DJ31)=2,SUMIF(DJ$12:DJ31,1,DJ$12:DJ31)=1,SUM(DJ$12:DJ31)=1,SUM(DJ$12:DJ31)=2),0,IF($C32+$ED31&gt;($ED$11*DJ$8),1,IF($C32+$D32+$E32+$F32+$ED31&gt;($ED$11*DJ$8),2,IF($C32+$D32+$E32+$F32+$G32+$ED31&gt;($ED$11*DJ$8),3,0))))</f>
        <v>0</v>
      </c>
      <c r="DK32" s="239">
        <f>IF(OR(SUMIF(DK$12:DK31,2,DK$12:DK31)=2,SUMIF(DK$12:DK31,1,DK$12:DK31)=1,SUM(DK$12:DK31)=1,SUM(DK$12:DK31)=2),0,IF($C32+$ED31&gt;($ED$11*DK$8),1,IF($C32+$D32+$E32+$F32+$ED31&gt;($ED$11*DK$8),2,IF($C32+$D32+$E32+$F32+$G32+$ED31&gt;($ED$11*DK$8),3,0))))</f>
        <v>0</v>
      </c>
      <c r="DL32" s="239">
        <f>IF(OR(SUMIF(DL$12:DL31,2,DL$12:DL31)=2,SUMIF(DL$12:DL31,1,DL$12:DL31)=1,SUM(DL$12:DL31)=1,SUM(DL$12:DL31)=2),0,IF($C32+$ED31&gt;($ED$11*DL$8),1,IF($C32+$D32+$E32+$F32+$ED31&gt;($ED$11*DL$8),2,IF($C32+$D32+$E32+$F32+$G32+$ED31&gt;($ED$11*DL$8),3,0))))</f>
        <v>0</v>
      </c>
      <c r="DM32" s="239">
        <f>IF(OR(SUMIF(DM$12:DM31,2,DM$12:DM31)=2,SUMIF(DM$12:DM31,1,DM$12:DM31)=1,SUM(DM$12:DM31)=1,SUM(DM$12:DM31)=2),0,IF($C32+$ED31&gt;($ED$11*DM$8),1,IF($C32+$D32+$E32+$F32+$ED31&gt;($ED$11*DM$8),2,IF($C32+$D32+$E32+$F32+$G32+$ED31&gt;($ED$11*DM$8),3,0))))</f>
        <v>0</v>
      </c>
      <c r="DN32" s="239">
        <f>IF(OR(SUMIF(DN$12:DN31,2,DN$12:DN31)=2,SUMIF(DN$12:DN31,1,DN$12:DN31)=1,SUM(DN$12:DN31)=1,SUM(DN$12:DN31)=2),0,IF($C32+$ED31&gt;($ED$11*DN$8),1,IF($C32+$D32+$E32+$F32+$ED31&gt;($ED$11*DN$8),2,IF($C32+$D32+$E32+$F32+$G32+$ED31&gt;($ED$11*DN$8),3,0))))</f>
        <v>0</v>
      </c>
      <c r="DO32" s="239">
        <f>IF(OR(SUMIF(DO$12:DO31,2,DO$12:DO31)=2,SUMIF(DO$12:DO31,1,DO$12:DO31)=1,SUM(DO$12:DO31)=1,SUM(DO$12:DO31)=2),0,IF($C32+$ED31&gt;($ED$11*DO$8),1,IF($C32+$D32+$E32+$F32+$ED31&gt;($ED$11*DO$8),2,IF($C32+$D32+$E32+$F32+$G32+$ED31&gt;($ED$11*DO$8),3,0))))</f>
        <v>0</v>
      </c>
      <c r="DP32" s="239">
        <f>IF(OR(SUMIF(DP$12:DP31,2,DP$12:DP31)=2,SUMIF(DP$12:DP31,1,DP$12:DP31)=1,SUM(DP$12:DP31)=1,SUM(DP$12:DP31)=2),0,IF($C32+$ED31&gt;($ED$11*DP$8),1,IF($C32+$D32+$E32+$F32+$ED31&gt;($ED$11*DP$8),2,IF($C32+$D32+$E32+$F32+$G32+$ED31&gt;($ED$11*DP$8),3,0))))</f>
        <v>0</v>
      </c>
      <c r="DQ32" s="239">
        <f>IF(OR(SUMIF(DQ$12:DQ31,2,DQ$12:DQ31)=2,SUMIF(DQ$12:DQ31,1,DQ$12:DQ31)=1,SUM(DQ$12:DQ31)=1,SUM(DQ$12:DQ31)=2),0,IF($C32+$ED31&gt;($ED$11*DQ$8),1,IF($C32+$D32+$E32+$F32+$ED31&gt;($ED$11*DQ$8),2,IF($C32+$D32+$E32+$F32+$G32+$ED31&gt;($ED$11*DQ$8),3,0))))</f>
        <v>0</v>
      </c>
      <c r="DR32" s="239">
        <f>IF(OR(SUMIF(DR$12:DR31,2,DR$12:DR31)=2,SUMIF(DR$12:DR31,1,DR$12:DR31)=1,SUM(DR$12:DR31)=1,SUM(DR$12:DR31)=2),0,IF($C32+$ED31&gt;($ED$11*DR$8),1,IF($C32+$D32+$E32+$F32+$ED31&gt;($ED$11*DR$8),2,IF($C32+$D32+$E32+$F32+$G32+$ED31&gt;($ED$11*DR$8),3,0))))</f>
        <v>0</v>
      </c>
      <c r="DS32" s="239">
        <f>IF(OR(SUMIF(DS$12:DS31,2,DS$12:DS31)=2,SUMIF(DS$12:DS31,1,DS$12:DS31)=1,SUM(DS$12:DS31)=1,SUM(DS$12:DS31)=2),0,IF($C32+$ED31&gt;($ED$11*DS$8),1,IF($C32+$D32+$E32+$F32+$ED31&gt;($ED$11*DS$8),2,IF($C32+$D32+$E32+$F32+$G32+$ED31&gt;($ED$11*DS$8),3,0))))</f>
        <v>0</v>
      </c>
      <c r="DT32" s="239">
        <f>IF(OR(SUMIF(DT$12:DT31,2,DT$12:DT31)=2,SUMIF(DT$12:DT31,1,DT$12:DT31)=1,SUM(DT$12:DT31)=1,SUM(DT$12:DT31)=2),0,IF($C32+$ED31&gt;($ED$11*DT$8),1,IF($C32+$D32+$E32+$F32+$ED31&gt;($ED$11*DT$8),2,IF($C32+$D32+$E32+$F32+$G32+$ED31&gt;($ED$11*DT$8),3,0))))</f>
        <v>0</v>
      </c>
      <c r="DU32" s="239">
        <f>IF(OR(SUMIF(DU$12:DU31,2,DU$12:DU31)=2,SUMIF(DU$12:DU31,1,DU$12:DU31)=1,SUM(DU$12:DU31)=1,SUM(DU$12:DU31)=2),0,IF($C32+$ED31&gt;($ED$11*DU$8),1,IF($C32+$D32+$E32+$F32+$ED31&gt;($ED$11*DU$8),2,IF($C32+$D32+$E32+$F32+$G32+$ED31&gt;($ED$11*DU$8),3,0))))</f>
        <v>0</v>
      </c>
      <c r="DV32" s="239">
        <f>IF(OR(SUMIF(DV$12:DV31,2,DV$12:DV31)=2,SUMIF(DV$12:DV31,1,DV$12:DV31)=1,SUM(DV$12:DV31)=1,SUM(DV$12:DV31)=2),0,IF($C32+$ED31&gt;($ED$11*DV$8),1,IF($C32+$D32+$E32+$F32+$ED31&gt;($ED$11*DV$8),2,IF($C32+$D32+$E32+$F32+$G32+$ED31&gt;($ED$11*DV$8),3,0))))</f>
        <v>0</v>
      </c>
      <c r="DW32" s="239">
        <f>IF(OR(SUMIF(DW$12:DW31,2,DW$12:DW31)=2,SUMIF(DW$12:DW31,1,DW$12:DW31)=1,SUM(DW$12:DW31)=1,SUM(DW$12:DW31)=2),0,IF($C32+$ED31&gt;($ED$11*DW$8),1,IF($C32+$D32+$E32+$F32+$ED31&gt;($ED$11*DW$8),2,IF($C32+$D32+$E32+$F32+$G32+$ED31&gt;($ED$11*DW$8),3,0))))</f>
        <v>0</v>
      </c>
      <c r="DX32" s="239">
        <f>IF(OR(SUMIF(DX$12:DX31,2,DX$12:DX31)=2,SUMIF(DX$12:DX31,1,DX$12:DX31)=1,SUM(DX$12:DX31)=1,SUM(DX$12:DX31)=2),0,IF($C32+$ED31&gt;($ED$11*DX$8),1,IF($C32+$D32+$E32+$F32+$ED31&gt;($ED$11*DX$8),2,IF($C32+$D32+$E32+$F32+$G32+$ED31&gt;($ED$11*DX$8),3,0))))</f>
        <v>0</v>
      </c>
      <c r="DY32" s="239">
        <f>IF(OR(SUMIF(DY$12:DY31,2,DY$12:DY31)=2,SUMIF(DY$12:DY31,1,DY$12:DY31)=1,SUM(DY$12:DY31)=1,SUM(DY$12:DY31)=2),0,IF($C32+$ED31&gt;($ED$11*DY$8),1,IF($C32+$D32+$E32+$F32+$ED31&gt;($ED$11*DY$8),2,IF($C32+$D32+$E32+$F32+$G32+$ED31&gt;($ED$11*DY$8),3,0))))</f>
        <v>0</v>
      </c>
      <c r="DZ32" s="239">
        <f>IF(OR(SUMIF(DZ$12:DZ31,2,DZ$12:DZ31)=2,SUMIF(DZ$12:DZ31,1,DZ$12:DZ31)=1,SUM(DZ$12:DZ31)=1,SUM(DZ$12:DZ31)=2),0,IF($C32+$ED31&gt;($ED$11*DZ$8),1,IF($C32+$D32+$E32+$F32+$ED31&gt;($ED$11*DZ$8),2,IF($C32+$D32+$E32+$F32+$G32+$ED31&gt;($ED$11*DZ$8),3,0))))</f>
        <v>0</v>
      </c>
      <c r="EA32" s="239">
        <f>IF(OR(SUMIF(EA$12:EA31,2,EA$12:EA31)=2,SUMIF(EA$12:EA31,1,EA$12:EA31)=1,SUM(EA$12:EA31)=1,SUM(EA$12:EA31)=2),0,IF($C32+$ED31&gt;($ED$11*EA$8),1,IF($C32+$D32+$E32+$F32+$ED31&gt;($ED$11*EA$8),2,IF($C32+$D32+$E32+$F32+$G32+$ED31&gt;($ED$11*EA$8),3,0))))</f>
        <v>0</v>
      </c>
      <c r="EB32" s="239">
        <f>IF(OR(SUMIF(EB$12:EB31,2,EB$12:EB31)=2,SUMIF(EB$12:EB31,1,EB$12:EB31)=1,SUM(EB$12:EB31)=1,SUM(EB$12:EB31)=2),0,IF($C32+$ED31&gt;($ED$11*EB$8),1,IF($C32+$D32+$E32+$F32+$ED31&gt;($ED$11*EB$8),2,IF($C32+$D32+$E32+$F32+$G32+$ED31&gt;($ED$11*EB$8),3,0))))</f>
        <v>0</v>
      </c>
      <c r="EC32" s="239">
        <f>IF(OR(SUMIF(EC$12:EC31,2,EC$12:EC31)=2,SUMIF(EC$12:EC31,1,EC$12:EC31)=1,SUM(EC$12:EC31)=1,SUM(EC$12:EC31)=2),0,IF($C32+$ED31&gt;($ED$11*EC$8),1,IF($C32+$D32+$E32+$F32+$ED31&gt;($ED$11*EC$8),2,IF($C32+$D32+$E32+$F32+$G32+$ED31&gt;($ED$11*EC$8),3,0))))</f>
        <v>0</v>
      </c>
      <c r="ED32" s="197">
        <f>SUM($C$12:$F32)</f>
        <v>0</v>
      </c>
    </row>
    <row r="33" spans="1:134" ht="14.1" customHeight="1">
      <c r="A33" s="236">
        <v>22</v>
      </c>
      <c r="B33" s="237"/>
      <c r="C33" s="237"/>
      <c r="D33" s="237"/>
      <c r="E33" s="237"/>
      <c r="F33" s="237"/>
      <c r="G33" s="237"/>
      <c r="H33" s="239">
        <f>IF(OR(SUMIF(H$12:H32,2,H$12:H32)=2,SUMIF(H$12:H32,1,H$12:H32)=1,SUM(H$12:H32)=1,SUM(H$12:H32)=2),0,IF($C33+$ED32&gt;($ED$11*H$8),1,IF($C33+$D33+$E33+$F33+$ED32&gt;($ED$11*H$8),2,IF($C33+$D33+$E33+$F33+$G33+$ED32&gt;($ED$11*H$8),3,0))))</f>
        <v>0</v>
      </c>
      <c r="I33" s="239">
        <f>IF(OR(SUMIF(I$12:I32,2,I$12:I32)=2,SUMIF(I$12:I32,1,I$12:I32)=1,SUM(I$12:I32)=1,SUM(I$12:I32)=2),0,IF($C33+$ED32&gt;($ED$11*I$8),1,IF($C33+$D33+$E33+$F33+$ED32&gt;($ED$11*I$8),2,IF($C33+$D33+$E33+$F33+$G33+$ED32&gt;($ED$11*I$8),3,0))))</f>
        <v>0</v>
      </c>
      <c r="J33" s="239">
        <f>IF(OR(SUMIF(J$12:J32,2,J$12:J32)=2,SUMIF(J$12:J32,1,J$12:J32)=1,SUM(J$12:J32)=1,SUM(J$12:J32)=2),0,IF($C33+$ED32&gt;($ED$11*J$8),1,IF($C33+$D33+$E33+$F33+$ED32&gt;($ED$11*J$8),2,IF($C33+$D33+$E33+$F33+$G33+$ED32&gt;($ED$11*J$8),3,0))))</f>
        <v>0</v>
      </c>
      <c r="K33" s="239">
        <f>IF(OR(SUMIF(K$12:K32,2,K$12:K32)=2,SUMIF(K$12:K32,1,K$12:K32)=1,SUM(K$12:K32)=1,SUM(K$12:K32)=2),0,IF($C33+$ED32&gt;($ED$11*K$8),1,IF($C33+$D33+$E33+$F33+$ED32&gt;($ED$11*K$8),2,IF($C33+$D33+$E33+$F33+$G33+$ED32&gt;($ED$11*K$8),3,0))))</f>
        <v>0</v>
      </c>
      <c r="L33" s="239">
        <f>IF(OR(SUMIF(L$12:L32,2,L$12:L32)=2,SUMIF(L$12:L32,1,L$12:L32)=1,SUM(L$12:L32)=1,SUM(L$12:L32)=2),0,IF($C33+$ED32&gt;($ED$11*L$8),1,IF($C33+$D33+$E33+$F33+$ED32&gt;($ED$11*L$8),2,IF($C33+$D33+$E33+$F33+$G33+$ED32&gt;($ED$11*L$8),3,0))))</f>
        <v>0</v>
      </c>
      <c r="M33" s="239">
        <f>IF(OR(SUMIF(M$12:M32,2,M$12:M32)=2,SUMIF(M$12:M32,1,M$12:M32)=1,SUM(M$12:M32)=1,SUM(M$12:M32)=2),0,IF($C33+$ED32&gt;($ED$11*M$8),1,IF($C33+$D33+$E33+$F33+$ED32&gt;($ED$11*M$8),2,IF($C33+$D33+$E33+$F33+$G33+$ED32&gt;($ED$11*M$8),3,0))))</f>
        <v>0</v>
      </c>
      <c r="N33" s="239">
        <f>IF(OR(SUMIF(N$12:N32,2,N$12:N32)=2,SUMIF(N$12:N32,1,N$12:N32)=1,SUM(N$12:N32)=1,SUM(N$12:N32)=2),0,IF($C33+$ED32&gt;($ED$11*N$8),1,IF($C33+$D33+$E33+$F33+$ED32&gt;($ED$11*N$8),2,IF($C33+$D33+$E33+$F33+$G33+$ED32&gt;($ED$11*N$8),3,0))))</f>
        <v>0</v>
      </c>
      <c r="O33" s="239">
        <f>IF(OR(SUMIF(O$12:O32,2,O$12:O32)=2,SUMIF(O$12:O32,1,O$12:O32)=1,SUM(O$12:O32)=1,SUM(O$12:O32)=2),0,IF($C33+$ED32&gt;($ED$11*O$8),1,IF($C33+$D33+$E33+$F33+$ED32&gt;($ED$11*O$8),2,IF($C33+$D33+$E33+$F33+$G33+$ED32&gt;($ED$11*O$8),3,0))))</f>
        <v>0</v>
      </c>
      <c r="P33" s="239">
        <f>IF(OR(SUMIF(P$12:P32,2,P$12:P32)=2,SUMIF(P$12:P32,1,P$12:P32)=1,SUM(P$12:P32)=1,SUM(P$12:P32)=2),0,IF($C33+$ED32&gt;($ED$11*P$8),1,IF($C33+$D33+$E33+$F33+$ED32&gt;($ED$11*P$8),2,IF($C33+$D33+$E33+$F33+$G33+$ED32&gt;($ED$11*P$8),3,0))))</f>
        <v>0</v>
      </c>
      <c r="Q33" s="239">
        <f>IF(OR(SUMIF(Q$12:Q32,2,Q$12:Q32)=2,SUMIF(Q$12:Q32,1,Q$12:Q32)=1,SUM(Q$12:Q32)=1,SUM(Q$12:Q32)=2),0,IF($C33+$ED32&gt;($ED$11*Q$8),1,IF($C33+$D33+$E33+$F33+$ED32&gt;($ED$11*Q$8),2,IF($C33+$D33+$E33+$F33+$G33+$ED32&gt;($ED$11*Q$8),3,0))))</f>
        <v>0</v>
      </c>
      <c r="R33" s="239">
        <f>IF(OR(SUMIF(R$12:R32,2,R$12:R32)=2,SUMIF(R$12:R32,1,R$12:R32)=1,SUM(R$12:R32)=1,SUM(R$12:R32)=2),0,IF($C33+$ED32&gt;($ED$11*R$8),1,IF($C33+$D33+$E33+$F33+$ED32&gt;($ED$11*R$8),2,IF($C33+$D33+$E33+$F33+$G33+$ED32&gt;($ED$11*R$8),3,0))))</f>
        <v>0</v>
      </c>
      <c r="S33" s="239">
        <f>IF(OR(SUMIF(S$12:S32,2,S$12:S32)=2,SUMIF(S$12:S32,1,S$12:S32)=1,SUM(S$12:S32)=1,SUM(S$12:S32)=2),0,IF($C33+$ED32&gt;($ED$11*S$8),1,IF($C33+$D33+$E33+$F33+$ED32&gt;($ED$11*S$8),2,IF($C33+$D33+$E33+$F33+$G33+$ED32&gt;($ED$11*S$8),3,0))))</f>
        <v>0</v>
      </c>
      <c r="T33" s="239">
        <f>IF(OR(SUMIF(T$12:T32,2,T$12:T32)=2,SUMIF(T$12:T32,1,T$12:T32)=1,SUM(T$12:T32)=1,SUM(T$12:T32)=2),0,IF($C33+$ED32&gt;($ED$11*T$8),1,IF($C33+$D33+$E33+$F33+$ED32&gt;($ED$11*T$8),2,IF($C33+$D33+$E33+$F33+$G33+$ED32&gt;($ED$11*T$8),3,0))))</f>
        <v>0</v>
      </c>
      <c r="U33" s="239">
        <f>IF(OR(SUMIF(U$12:U32,2,U$12:U32)=2,SUMIF(U$12:U32,1,U$12:U32)=1,SUM(U$12:U32)=1,SUM(U$12:U32)=2),0,IF($C33+$ED32&gt;($ED$11*U$8),1,IF($C33+$D33+$E33+$F33+$ED32&gt;($ED$11*U$8),2,IF($C33+$D33+$E33+$F33+$G33+$ED32&gt;($ED$11*U$8),3,0))))</f>
        <v>0</v>
      </c>
      <c r="V33" s="239">
        <f>IF(OR(SUMIF(V$12:V32,2,V$12:V32)=2,SUMIF(V$12:V32,1,V$12:V32)=1,SUM(V$12:V32)=1,SUM(V$12:V32)=2),0,IF($C33+$ED32&gt;($ED$11*V$8),1,IF($C33+$D33+$E33+$F33+$ED32&gt;($ED$11*V$8),2,IF($C33+$D33+$E33+$F33+$G33+$ED32&gt;($ED$11*V$8),3,0))))</f>
        <v>0</v>
      </c>
      <c r="W33" s="239">
        <f>IF(OR(SUMIF(W$12:W32,2,W$12:W32)=2,SUMIF(W$12:W32,1,W$12:W32)=1,SUM(W$12:W32)=1,SUM(W$12:W32)=2),0,IF($C33+$ED32&gt;($ED$11*W$8),1,IF($C33+$D33+$E33+$F33+$ED32&gt;($ED$11*W$8),2,IF($C33+$D33+$E33+$F33+$G33+$ED32&gt;($ED$11*W$8),3,0))))</f>
        <v>0</v>
      </c>
      <c r="X33" s="239">
        <f>IF(OR(SUMIF(X$12:X32,2,X$12:X32)=2,SUMIF(X$12:X32,1,X$12:X32)=1,SUM(X$12:X32)=1,SUM(X$12:X32)=2),0,IF($C33+$ED32&gt;($ED$11*X$8),1,IF($C33+$D33+$E33+$F33+$ED32&gt;($ED$11*X$8),2,IF($C33+$D33+$E33+$F33+$G33+$ED32&gt;($ED$11*X$8),3,0))))</f>
        <v>0</v>
      </c>
      <c r="Y33" s="239">
        <f>IF(OR(SUMIF(Y$12:Y32,2,Y$12:Y32)=2,SUMIF(Y$12:Y32,1,Y$12:Y32)=1,SUM(Y$12:Y32)=1,SUM(Y$12:Y32)=2),0,IF($C33+$ED32&gt;($ED$11*Y$8),1,IF($C33+$D33+$E33+$F33+$ED32&gt;($ED$11*Y$8),2,IF($C33+$D33+$E33+$F33+$G33+$ED32&gt;($ED$11*Y$8),3,0))))</f>
        <v>0</v>
      </c>
      <c r="Z33" s="239">
        <f>IF(OR(SUMIF(Z$12:Z32,2,Z$12:Z32)=2,SUMIF(Z$12:Z32,1,Z$12:Z32)=1,SUM(Z$12:Z32)=1,SUM(Z$12:Z32)=2),0,IF($C33+$ED32&gt;($ED$11*Z$8),1,IF($C33+$D33+$E33+$F33+$ED32&gt;($ED$11*Z$8),2,IF($C33+$D33+$E33+$F33+$G33+$ED32&gt;($ED$11*Z$8),3,0))))</f>
        <v>0</v>
      </c>
      <c r="AA33" s="239">
        <f>IF(OR(SUMIF(AA$12:AA32,2,AA$12:AA32)=2,SUMIF(AA$12:AA32,1,AA$12:AA32)=1,SUM(AA$12:AA32)=1,SUM(AA$12:AA32)=2),0,IF($C33+$ED32&gt;($ED$11*AA$8),1,IF($C33+$D33+$E33+$F33+$ED32&gt;($ED$11*AA$8),2,IF($C33+$D33+$E33+$F33+$G33+$ED32&gt;($ED$11*AA$8),3,0))))</f>
        <v>0</v>
      </c>
      <c r="AB33" s="239">
        <f>IF(OR(SUMIF(AB$12:AB32,2,AB$12:AB32)=2,SUMIF(AB$12:AB32,1,AB$12:AB32)=1,SUM(AB$12:AB32)=1,SUM(AB$12:AB32)=2),0,IF($C33+$ED32&gt;($ED$11*AB$8),1,IF($C33+$D33+$E33+$F33+$ED32&gt;($ED$11*AB$8),2,IF($C33+$D33+$E33+$F33+$G33+$ED32&gt;($ED$11*AB$8),3,0))))</f>
        <v>0</v>
      </c>
      <c r="AC33" s="239">
        <f>IF(OR(SUMIF(AC$12:AC32,2,AC$12:AC32)=2,SUMIF(AC$12:AC32,1,AC$12:AC32)=1,SUM(AC$12:AC32)=1,SUM(AC$12:AC32)=2),0,IF($C33+$ED32&gt;($ED$11*AC$8),1,IF($C33+$D33+$E33+$F33+$ED32&gt;($ED$11*AC$8),2,IF($C33+$D33+$E33+$F33+$G33+$ED32&gt;($ED$11*AC$8),3,0))))</f>
        <v>0</v>
      </c>
      <c r="AD33" s="239">
        <f>IF(OR(SUMIF(AD$12:AD32,2,AD$12:AD32)=2,SUMIF(AD$12:AD32,1,AD$12:AD32)=1,SUM(AD$12:AD32)=1,SUM(AD$12:AD32)=2),0,IF($C33+$ED32&gt;($ED$11*AD$8),1,IF($C33+$D33+$E33+$F33+$ED32&gt;($ED$11*AD$8),2,IF($C33+$D33+$E33+$F33+$G33+$ED32&gt;($ED$11*AD$8),3,0))))</f>
        <v>0</v>
      </c>
      <c r="AE33" s="239">
        <f>IF(OR(SUMIF(AE$12:AE32,2,AE$12:AE32)=2,SUMIF(AE$12:AE32,1,AE$12:AE32)=1,SUM(AE$12:AE32)=1,SUM(AE$12:AE32)=2),0,IF($C33+$ED32&gt;($ED$11*AE$8),1,IF($C33+$D33+$E33+$F33+$ED32&gt;($ED$11*AE$8),2,IF($C33+$D33+$E33+$F33+$G33+$ED32&gt;($ED$11*AE$8),3,0))))</f>
        <v>0</v>
      </c>
      <c r="AF33" s="239">
        <f>IF(OR(SUMIF(AF$12:AF32,2,AF$12:AF32)=2,SUMIF(AF$12:AF32,1,AF$12:AF32)=1,SUM(AF$12:AF32)=1,SUM(AF$12:AF32)=2),0,IF($C33+$ED32&gt;($ED$11*AF$8),1,IF($C33+$D33+$E33+$F33+$ED32&gt;($ED$11*AF$8),2,IF($C33+$D33+$E33+$F33+$G33+$ED32&gt;($ED$11*AF$8),3,0))))</f>
        <v>0</v>
      </c>
      <c r="AG33" s="239">
        <f>IF(OR(SUMIF(AG$12:AG32,2,AG$12:AG32)=2,SUMIF(AG$12:AG32,1,AG$12:AG32)=1,SUM(AG$12:AG32)=1,SUM(AG$12:AG32)=2),0,IF($C33+$ED32&gt;($ED$11*AG$8),1,IF($C33+$D33+$E33+$F33+$ED32&gt;($ED$11*AG$8),2,IF($C33+$D33+$E33+$F33+$G33+$ED32&gt;($ED$11*AG$8),3,0))))</f>
        <v>0</v>
      </c>
      <c r="AH33" s="239">
        <f>IF(OR(SUMIF(AH$12:AH32,2,AH$12:AH32)=2,SUMIF(AH$12:AH32,1,AH$12:AH32)=1,SUM(AH$12:AH32)=1,SUM(AH$12:AH32)=2),0,IF($C33+$ED32&gt;($ED$11*AH$8),1,IF($C33+$D33+$E33+$F33+$ED32&gt;($ED$11*AH$8),2,IF($C33+$D33+$E33+$F33+$G33+$ED32&gt;($ED$11*AH$8),3,0))))</f>
        <v>0</v>
      </c>
      <c r="AI33" s="239">
        <f>IF(OR(SUMIF(AI$12:AI32,2,AI$12:AI32)=2,SUMIF(AI$12:AI32,1,AI$12:AI32)=1,SUM(AI$12:AI32)=1,SUM(AI$12:AI32)=2),0,IF($C33+$ED32&gt;($ED$11*AI$8),1,IF($C33+$D33+$E33+$F33+$ED32&gt;($ED$11*AI$8),2,IF($C33+$D33+$E33+$F33+$G33+$ED32&gt;($ED$11*AI$8),3,0))))</f>
        <v>0</v>
      </c>
      <c r="AJ33" s="239">
        <f>IF(OR(SUMIF(AJ$12:AJ32,2,AJ$12:AJ32)=2,SUMIF(AJ$12:AJ32,1,AJ$12:AJ32)=1,SUM(AJ$12:AJ32)=1,SUM(AJ$12:AJ32)=2),0,IF($C33+$ED32&gt;($ED$11*AJ$8),1,IF($C33+$D33+$E33+$F33+$ED32&gt;($ED$11*AJ$8),2,IF($C33+$D33+$E33+$F33+$G33+$ED32&gt;($ED$11*AJ$8),3,0))))</f>
        <v>0</v>
      </c>
      <c r="AK33" s="239">
        <f>IF(OR(SUMIF(AK$12:AK32,2,AK$12:AK32)=2,SUMIF(AK$12:AK32,1,AK$12:AK32)=1,SUM(AK$12:AK32)=1,SUM(AK$12:AK32)=2),0,IF($C33+$ED32&gt;($ED$11*AK$8),1,IF($C33+$D33+$E33+$F33+$ED32&gt;($ED$11*AK$8),2,IF($C33+$D33+$E33+$F33+$G33+$ED32&gt;($ED$11*AK$8),3,0))))</f>
        <v>0</v>
      </c>
      <c r="AL33" s="239">
        <f>IF(OR(SUMIF(AL$12:AL32,2,AL$12:AL32)=2,SUMIF(AL$12:AL32,1,AL$12:AL32)=1,SUM(AL$12:AL32)=1,SUM(AL$12:AL32)=2),0,IF($C33+$ED32&gt;($ED$11*AL$8),1,IF($C33+$D33+$E33+$F33+$ED32&gt;($ED$11*AL$8),2,IF($C33+$D33+$E33+$F33+$G33+$ED32&gt;($ED$11*AL$8),3,0))))</f>
        <v>0</v>
      </c>
      <c r="AM33" s="239">
        <f>IF(OR(SUMIF(AM$12:AM32,2,AM$12:AM32)=2,SUMIF(AM$12:AM32,1,AM$12:AM32)=1,SUM(AM$12:AM32)=1,SUM(AM$12:AM32)=2),0,IF($C33+$ED32&gt;($ED$11*AM$8),1,IF($C33+$D33+$E33+$F33+$ED32&gt;($ED$11*AM$8),2,IF($C33+$D33+$E33+$F33+$G33+$ED32&gt;($ED$11*AM$8),3,0))))</f>
        <v>0</v>
      </c>
      <c r="AN33" s="239">
        <f>IF(OR(SUMIF(AN$12:AN32,2,AN$12:AN32)=2,SUMIF(AN$12:AN32,1,AN$12:AN32)=1,SUM(AN$12:AN32)=1,SUM(AN$12:AN32)=2),0,IF($C33+$ED32&gt;($ED$11*AN$8),1,IF($C33+$D33+$E33+$F33+$ED32&gt;($ED$11*AN$8),2,IF($C33+$D33+$E33+$F33+$G33+$ED32&gt;($ED$11*AN$8),3,0))))</f>
        <v>0</v>
      </c>
      <c r="AO33" s="239">
        <f>IF(OR(SUMIF(AO$12:AO32,2,AO$12:AO32)=2,SUMIF(AO$12:AO32,1,AO$12:AO32)=1,SUM(AO$12:AO32)=1,SUM(AO$12:AO32)=2),0,IF($C33+$ED32&gt;($ED$11*AO$8),1,IF($C33+$D33+$E33+$F33+$ED32&gt;($ED$11*AO$8),2,IF($C33+$D33+$E33+$F33+$G33+$ED32&gt;($ED$11*AO$8),3,0))))</f>
        <v>0</v>
      </c>
      <c r="AP33" s="239">
        <f>IF(OR(SUMIF(AP$12:AP32,2,AP$12:AP32)=2,SUMIF(AP$12:AP32,1,AP$12:AP32)=1,SUM(AP$12:AP32)=1,SUM(AP$12:AP32)=2),0,IF($C33+$ED32&gt;($ED$11*AP$8),1,IF($C33+$D33+$E33+$F33+$ED32&gt;($ED$11*AP$8),2,IF($C33+$D33+$E33+$F33+$G33+$ED32&gt;($ED$11*AP$8),3,0))))</f>
        <v>0</v>
      </c>
      <c r="AQ33" s="239">
        <f>IF(OR(SUMIF(AQ$12:AQ32,2,AQ$12:AQ32)=2,SUMIF(AQ$12:AQ32,1,AQ$12:AQ32)=1,SUM(AQ$12:AQ32)=1,SUM(AQ$12:AQ32)=2),0,IF($C33+$ED32&gt;($ED$11*AQ$8),1,IF($C33+$D33+$E33+$F33+$ED32&gt;($ED$11*AQ$8),2,IF($C33+$D33+$E33+$F33+$G33+$ED32&gt;($ED$11*AQ$8),3,0))))</f>
        <v>0</v>
      </c>
      <c r="AR33" s="239">
        <f>IF(OR(SUMIF(AR$12:AR32,2,AR$12:AR32)=2,SUMIF(AR$12:AR32,1,AR$12:AR32)=1,SUM(AR$12:AR32)=1,SUM(AR$12:AR32)=2),0,IF($C33+$ED32&gt;($ED$11*AR$8),1,IF($C33+$D33+$E33+$F33+$ED32&gt;($ED$11*AR$8),2,IF($C33+$D33+$E33+$F33+$G33+$ED32&gt;($ED$11*AR$8),3,0))))</f>
        <v>0</v>
      </c>
      <c r="AS33" s="239">
        <f>IF(OR(SUMIF(AS$12:AS32,2,AS$12:AS32)=2,SUMIF(AS$12:AS32,1,AS$12:AS32)=1,SUM(AS$12:AS32)=1,SUM(AS$12:AS32)=2),0,IF($C33+$ED32&gt;($ED$11*AS$8),1,IF($C33+$D33+$E33+$F33+$ED32&gt;($ED$11*AS$8),2,IF($C33+$D33+$E33+$F33+$G33+$ED32&gt;($ED$11*AS$8),3,0))))</f>
        <v>0</v>
      </c>
      <c r="AT33" s="239">
        <f>IF(OR(SUMIF(AT$12:AT32,2,AT$12:AT32)=2,SUMIF(AT$12:AT32,1,AT$12:AT32)=1,SUM(AT$12:AT32)=1,SUM(AT$12:AT32)=2),0,IF($C33+$ED32&gt;($ED$11*AT$8),1,IF($C33+$D33+$E33+$F33+$ED32&gt;($ED$11*AT$8),2,IF($C33+$D33+$E33+$F33+$G33+$ED32&gt;($ED$11*AT$8),3,0))))</f>
        <v>0</v>
      </c>
      <c r="AU33" s="239">
        <f>IF(OR(SUMIF(AU$12:AU32,2,AU$12:AU32)=2,SUMIF(AU$12:AU32,1,AU$12:AU32)=1,SUM(AU$12:AU32)=1,SUM(AU$12:AU32)=2),0,IF($C33+$ED32&gt;($ED$11*AU$8),1,IF($C33+$D33+$E33+$F33+$ED32&gt;($ED$11*AU$8),2,IF($C33+$D33+$E33+$F33+$G33+$ED32&gt;($ED$11*AU$8),3,0))))</f>
        <v>0</v>
      </c>
      <c r="AV33" s="239">
        <f>IF(OR(SUMIF(AV$12:AV32,2,AV$12:AV32)=2,SUMIF(AV$12:AV32,1,AV$12:AV32)=1,SUM(AV$12:AV32)=1,SUM(AV$12:AV32)=2),0,IF($C33+$ED32&gt;($ED$11*AV$8),1,IF($C33+$D33+$E33+$F33+$ED32&gt;($ED$11*AV$8),2,IF($C33+$D33+$E33+$F33+$G33+$ED32&gt;($ED$11*AV$8),3,0))))</f>
        <v>0</v>
      </c>
      <c r="AW33" s="239">
        <f>IF(OR(SUMIF(AW$12:AW32,2,AW$12:AW32)=2,SUMIF(AW$12:AW32,1,AW$12:AW32)=1,SUM(AW$12:AW32)=1,SUM(AW$12:AW32)=2),0,IF($C33+$ED32&gt;($ED$11*AW$8),1,IF($C33+$D33+$E33+$F33+$ED32&gt;($ED$11*AW$8),2,IF($C33+$D33+$E33+$F33+$G33+$ED32&gt;($ED$11*AW$8),3,0))))</f>
        <v>0</v>
      </c>
      <c r="AX33" s="239">
        <f>IF(OR(SUMIF(AX$12:AX32,2,AX$12:AX32)=2,SUMIF(AX$12:AX32,1,AX$12:AX32)=1,SUM(AX$12:AX32)=1,SUM(AX$12:AX32)=2),0,IF($C33+$ED32&gt;($ED$11*AX$8),1,IF($C33+$D33+$E33+$F33+$ED32&gt;($ED$11*AX$8),2,IF($C33+$D33+$E33+$F33+$G33+$ED32&gt;($ED$11*AX$8),3,0))))</f>
        <v>0</v>
      </c>
      <c r="AY33" s="239">
        <f>IF(OR(SUMIF(AY$12:AY32,2,AY$12:AY32)=2,SUMIF(AY$12:AY32,1,AY$12:AY32)=1,SUM(AY$12:AY32)=1,SUM(AY$12:AY32)=2),0,IF($C33+$ED32&gt;($ED$11*AY$8),1,IF($C33+$D33+$E33+$F33+$ED32&gt;($ED$11*AY$8),2,IF($C33+$D33+$E33+$F33+$G33+$ED32&gt;($ED$11*AY$8),3,0))))</f>
        <v>0</v>
      </c>
      <c r="AZ33" s="239">
        <f>IF(OR(SUMIF(AZ$12:AZ32,2,AZ$12:AZ32)=2,SUMIF(AZ$12:AZ32,1,AZ$12:AZ32)=1,SUM(AZ$12:AZ32)=1,SUM(AZ$12:AZ32)=2),0,IF($C33+$ED32&gt;($ED$11*AZ$8),1,IF($C33+$D33+$E33+$F33+$ED32&gt;($ED$11*AZ$8),2,IF($C33+$D33+$E33+$F33+$G33+$ED32&gt;($ED$11*AZ$8),3,0))))</f>
        <v>0</v>
      </c>
      <c r="BA33" s="239">
        <f>IF(OR(SUMIF(BA$12:BA32,2,BA$12:BA32)=2,SUMIF(BA$12:BA32,1,BA$12:BA32)=1,SUM(BA$12:BA32)=1,SUM(BA$12:BA32)=2),0,IF($C33+$ED32&gt;($ED$11*BA$8),1,IF($C33+$D33+$E33+$F33+$ED32&gt;($ED$11*BA$8),2,IF($C33+$D33+$E33+$F33+$G33+$ED32&gt;($ED$11*BA$8),3,0))))</f>
        <v>0</v>
      </c>
      <c r="BB33" s="239">
        <f>IF(OR(SUMIF(BB$12:BB32,2,BB$12:BB32)=2,SUMIF(BB$12:BB32,1,BB$12:BB32)=1,SUM(BB$12:BB32)=1,SUM(BB$12:BB32)=2),0,IF($C33+$ED32&gt;($ED$11*BB$8),1,IF($C33+$D33+$E33+$F33+$ED32&gt;($ED$11*BB$8),2,IF($C33+$D33+$E33+$F33+$G33+$ED32&gt;($ED$11*BB$8),3,0))))</f>
        <v>0</v>
      </c>
      <c r="BC33" s="239">
        <f>IF(OR(SUMIF(BC$12:BC32,2,BC$12:BC32)=2,SUMIF(BC$12:BC32,1,BC$12:BC32)=1,SUM(BC$12:BC32)=1,SUM(BC$12:BC32)=2),0,IF($C33+$ED32&gt;($ED$11*BC$8),1,IF($C33+$D33+$E33+$F33+$ED32&gt;($ED$11*BC$8),2,IF($C33+$D33+$E33+$F33+$G33+$ED32&gt;($ED$11*BC$8),3,0))))</f>
        <v>0</v>
      </c>
      <c r="BD33" s="239">
        <f>IF(OR(SUMIF(BD$12:BD32,2,BD$12:BD32)=2,SUMIF(BD$12:BD32,1,BD$12:BD32)=1,SUM(BD$12:BD32)=1,SUM(BD$12:BD32)=2),0,IF($C33+$ED32&gt;($ED$11*BD$8),1,IF($C33+$D33+$E33+$F33+$ED32&gt;($ED$11*BD$8),2,IF($C33+$D33+$E33+$F33+$G33+$ED32&gt;($ED$11*BD$8),3,0))))</f>
        <v>0</v>
      </c>
      <c r="BE33" s="239">
        <f>IF(OR(SUMIF(BE$12:BE32,2,BE$12:BE32)=2,SUMIF(BE$12:BE32,1,BE$12:BE32)=1,SUM(BE$12:BE32)=1,SUM(BE$12:BE32)=2),0,IF($C33+$ED32&gt;($ED$11*BE$8),1,IF($C33+$D33+$E33+$F33+$ED32&gt;($ED$11*BE$8),2,IF($C33+$D33+$E33+$F33+$G33+$ED32&gt;($ED$11*BE$8),3,0))))</f>
        <v>0</v>
      </c>
      <c r="BF33" s="239">
        <f>IF(OR(SUMIF(BF$12:BF32,2,BF$12:BF32)=2,SUMIF(BF$12:BF32,1,BF$12:BF32)=1,SUM(BF$12:BF32)=1,SUM(BF$12:BF32)=2),0,IF($C33+$ED32&gt;($ED$11*BF$8),1,IF($C33+$D33+$E33+$F33+$ED32&gt;($ED$11*BF$8),2,IF($C33+$D33+$E33+$F33+$G33+$ED32&gt;($ED$11*BF$8),3,0))))</f>
        <v>0</v>
      </c>
      <c r="BG33" s="239">
        <f>IF(OR(SUMIF(BG$12:BG32,2,BG$12:BG32)=2,SUMIF(BG$12:BG32,1,BG$12:BG32)=1,SUM(BG$12:BG32)=1,SUM(BG$12:BG32)=2),0,IF($C33+$ED32&gt;($ED$11*BG$8),1,IF($C33+$D33+$E33+$F33+$ED32&gt;($ED$11*BG$8),2,IF($C33+$D33+$E33+$F33+$G33+$ED32&gt;($ED$11*BG$8),3,0))))</f>
        <v>0</v>
      </c>
      <c r="BH33" s="239">
        <f>IF(OR(SUMIF(BH$12:BH32,2,BH$12:BH32)=2,SUMIF(BH$12:BH32,1,BH$12:BH32)=1,SUM(BH$12:BH32)=1,SUM(BH$12:BH32)=2),0,IF($C33+$ED32&gt;($ED$11*BH$8),1,IF($C33+$D33+$E33+$F33+$ED32&gt;($ED$11*BH$8),2,IF($C33+$D33+$E33+$F33+$G33+$ED32&gt;($ED$11*BH$8),3,0))))</f>
        <v>0</v>
      </c>
      <c r="BI33" s="239">
        <f>IF(OR(SUMIF(BI$12:BI32,2,BI$12:BI32)=2,SUMIF(BI$12:BI32,1,BI$12:BI32)=1,SUM(BI$12:BI32)=1,SUM(BI$12:BI32)=2),0,IF($C33+$ED32&gt;($ED$11*BI$8),1,IF($C33+$D33+$E33+$F33+$ED32&gt;($ED$11*BI$8),2,IF($C33+$D33+$E33+$F33+$G33+$ED32&gt;($ED$11*BI$8),3,0))))</f>
        <v>0</v>
      </c>
      <c r="BJ33" s="239">
        <f>IF(OR(SUMIF(BJ$12:BJ32,2,BJ$12:BJ32)=2,SUMIF(BJ$12:BJ32,1,BJ$12:BJ32)=1,SUM(BJ$12:BJ32)=1,SUM(BJ$12:BJ32)=2),0,IF($C33+$ED32&gt;($ED$11*BJ$8),1,IF($C33+$D33+$E33+$F33+$ED32&gt;($ED$11*BJ$8),2,IF($C33+$D33+$E33+$F33+$G33+$ED32&gt;($ED$11*BJ$8),3,0))))</f>
        <v>0</v>
      </c>
      <c r="BK33" s="239">
        <f>IF(OR(SUMIF(BK$12:BK32,2,BK$12:BK32)=2,SUMIF(BK$12:BK32,1,BK$12:BK32)=1,SUM(BK$12:BK32)=1,SUM(BK$12:BK32)=2),0,IF($C33+$ED32&gt;($ED$11*BK$8),1,IF($C33+$D33+$E33+$F33+$ED32&gt;($ED$11*BK$8),2,IF($C33+$D33+$E33+$F33+$G33+$ED32&gt;($ED$11*BK$8),3,0))))</f>
        <v>0</v>
      </c>
      <c r="BL33" s="239">
        <f>IF(OR(SUMIF(BL$12:BL32,2,BL$12:BL32)=2,SUMIF(BL$12:BL32,1,BL$12:BL32)=1,SUM(BL$12:BL32)=1,SUM(BL$12:BL32)=2),0,IF($C33+$ED32&gt;($ED$11*BL$8),1,IF($C33+$D33+$E33+$F33+$ED32&gt;($ED$11*BL$8),2,IF($C33+$D33+$E33+$F33+$G33+$ED32&gt;($ED$11*BL$8),3,0))))</f>
        <v>0</v>
      </c>
      <c r="BM33" s="239">
        <f>IF(OR(SUMIF(BM$12:BM32,2,BM$12:BM32)=2,SUMIF(BM$12:BM32,1,BM$12:BM32)=1,SUM(BM$12:BM32)=1,SUM(BM$12:BM32)=2),0,IF($C33+$ED32&gt;($ED$11*BM$8),1,IF($C33+$D33+$E33+$F33+$ED32&gt;($ED$11*BM$8),2,IF($C33+$D33+$E33+$F33+$G33+$ED32&gt;($ED$11*BM$8),3,0))))</f>
        <v>0</v>
      </c>
      <c r="BN33" s="239">
        <f>IF(OR(SUMIF(BN$12:BN32,2,BN$12:BN32)=2,SUMIF(BN$12:BN32,1,BN$12:BN32)=1,SUM(BN$12:BN32)=1,SUM(BN$12:BN32)=2),0,IF($C33+$ED32&gt;($ED$11*BN$8),1,IF($C33+$D33+$E33+$F33+$ED32&gt;($ED$11*BN$8),2,IF($C33+$D33+$E33+$F33+$G33+$ED32&gt;($ED$11*BN$8),3,0))))</f>
        <v>0</v>
      </c>
      <c r="BO33" s="239">
        <f>IF(OR(SUMIF(BO$12:BO32,2,BO$12:BO32)=2,SUMIF(BO$12:BO32,1,BO$12:BO32)=1,SUM(BO$12:BO32)=1,SUM(BO$12:BO32)=2),0,IF($C33+$ED32&gt;($ED$11*BO$8),1,IF($C33+$D33+$E33+$F33+$ED32&gt;($ED$11*BO$8),2,IF($C33+$D33+$E33+$F33+$G33+$ED32&gt;($ED$11*BO$8),3,0))))</f>
        <v>0</v>
      </c>
      <c r="BP33" s="239">
        <f>IF(OR(SUMIF(BP$12:BP32,2,BP$12:BP32)=2,SUMIF(BP$12:BP32,1,BP$12:BP32)=1,SUM(BP$12:BP32)=1,SUM(BP$12:BP32)=2),0,IF($C33+$ED32&gt;($ED$11*BP$8),1,IF($C33+$D33+$E33+$F33+$ED32&gt;($ED$11*BP$8),2,IF($C33+$D33+$E33+$F33+$G33+$ED32&gt;($ED$11*BP$8),3,0))))</f>
        <v>0</v>
      </c>
      <c r="BQ33" s="239">
        <f>IF(OR(SUMIF(BQ$12:BQ32,2,BQ$12:BQ32)=2,SUMIF(BQ$12:BQ32,1,BQ$12:BQ32)=1,SUM(BQ$12:BQ32)=1,SUM(BQ$12:BQ32)=2),0,IF($C33+$ED32&gt;($ED$11*BQ$8),1,IF($C33+$D33+$E33+$F33+$ED32&gt;($ED$11*BQ$8),2,IF($C33+$D33+$E33+$F33+$G33+$ED32&gt;($ED$11*BQ$8),3,0))))</f>
        <v>0</v>
      </c>
      <c r="BR33" s="239">
        <f>IF(OR(SUMIF(BR$12:BR32,2,BR$12:BR32)=2,SUMIF(BR$12:BR32,1,BR$12:BR32)=1,SUM(BR$12:BR32)=1,SUM(BR$12:BR32)=2),0,IF($C33+$ED32&gt;($ED$11*BR$8),1,IF($C33+$D33+$E33+$F33+$ED32&gt;($ED$11*BR$8),2,IF($C33+$D33+$E33+$F33+$G33+$ED32&gt;($ED$11*BR$8),3,0))))</f>
        <v>0</v>
      </c>
      <c r="BS33" s="239">
        <f>IF(OR(SUMIF(BS$12:BS32,2,BS$12:BS32)=2,SUMIF(BS$12:BS32,1,BS$12:BS32)=1,SUM(BS$12:BS32)=1,SUM(BS$12:BS32)=2),0,IF($C33+$ED32&gt;($ED$11*BS$8),1,IF($C33+$D33+$E33+$F33+$ED32&gt;($ED$11*BS$8),2,IF($C33+$D33+$E33+$F33+$G33+$ED32&gt;($ED$11*BS$8),3,0))))</f>
        <v>0</v>
      </c>
      <c r="BT33" s="239">
        <f>IF(OR(SUMIF(BT$12:BT32,2,BT$12:BT32)=2,SUMIF(BT$12:BT32,1,BT$12:BT32)=1,SUM(BT$12:BT32)=1,SUM(BT$12:BT32)=2),0,IF($C33+$ED32&gt;($ED$11*BT$8),1,IF($C33+$D33+$E33+$F33+$ED32&gt;($ED$11*BT$8),2,IF($C33+$D33+$E33+$F33+$G33+$ED32&gt;($ED$11*BT$8),3,0))))</f>
        <v>0</v>
      </c>
      <c r="BU33" s="239">
        <f>IF(OR(SUMIF(BU$12:BU32,2,BU$12:BU32)=2,SUMIF(BU$12:BU32,1,BU$12:BU32)=1,SUM(BU$12:BU32)=1,SUM(BU$12:BU32)=2),0,IF($C33+$ED32&gt;($ED$11*BU$8),1,IF($C33+$D33+$E33+$F33+$ED32&gt;($ED$11*BU$8),2,IF($C33+$D33+$E33+$F33+$G33+$ED32&gt;($ED$11*BU$8),3,0))))</f>
        <v>0</v>
      </c>
      <c r="BV33" s="239">
        <f>IF(OR(SUMIF(BV$12:BV32,2,BV$12:BV32)=2,SUMIF(BV$12:BV32,1,BV$12:BV32)=1,SUM(BV$12:BV32)=1,SUM(BV$12:BV32)=2),0,IF($C33+$ED32&gt;($ED$11*BV$8),1,IF($C33+$D33+$E33+$F33+$ED32&gt;($ED$11*BV$8),2,IF($C33+$D33+$E33+$F33+$G33+$ED32&gt;($ED$11*BV$8),3,0))))</f>
        <v>0</v>
      </c>
      <c r="BW33" s="239">
        <f>IF(OR(SUMIF(BW$12:BW32,2,BW$12:BW32)=2,SUMIF(BW$12:BW32,1,BW$12:BW32)=1,SUM(BW$12:BW32)=1,SUM(BW$12:BW32)=2),0,IF($C33+$ED32&gt;($ED$11*BW$8),1,IF($C33+$D33+$E33+$F33+$ED32&gt;($ED$11*BW$8),2,IF($C33+$D33+$E33+$F33+$G33+$ED32&gt;($ED$11*BW$8),3,0))))</f>
        <v>0</v>
      </c>
      <c r="BX33" s="239">
        <f>IF(OR(SUMIF(BX$12:BX32,2,BX$12:BX32)=2,SUMIF(BX$12:BX32,1,BX$12:BX32)=1,SUM(BX$12:BX32)=1,SUM(BX$12:BX32)=2),0,IF($C33+$ED32&gt;($ED$11*BX$8),1,IF($C33+$D33+$E33+$F33+$ED32&gt;($ED$11*BX$8),2,IF($C33+$D33+$E33+$F33+$G33+$ED32&gt;($ED$11*BX$8),3,0))))</f>
        <v>0</v>
      </c>
      <c r="BY33" s="239">
        <f>IF(OR(SUMIF(BY$12:BY32,2,BY$12:BY32)=2,SUMIF(BY$12:BY32,1,BY$12:BY32)=1,SUM(BY$12:BY32)=1,SUM(BY$12:BY32)=2),0,IF($C33+$ED32&gt;($ED$11*BY$8),1,IF($C33+$D33+$E33+$F33+$ED32&gt;($ED$11*BY$8),2,IF($C33+$D33+$E33+$F33+$G33+$ED32&gt;($ED$11*BY$8),3,0))))</f>
        <v>0</v>
      </c>
      <c r="BZ33" s="239">
        <f>IF(OR(SUMIF(BZ$12:BZ32,2,BZ$12:BZ32)=2,SUMIF(BZ$12:BZ32,1,BZ$12:BZ32)=1,SUM(BZ$12:BZ32)=1,SUM(BZ$12:BZ32)=2),0,IF($C33+$ED32&gt;($ED$11*BZ$8),1,IF($C33+$D33+$E33+$F33+$ED32&gt;($ED$11*BZ$8),2,IF($C33+$D33+$E33+$F33+$G33+$ED32&gt;($ED$11*BZ$8),3,0))))</f>
        <v>0</v>
      </c>
      <c r="CA33" s="239">
        <f>IF(OR(SUMIF(CA$12:CA32,2,CA$12:CA32)=2,SUMIF(CA$12:CA32,1,CA$12:CA32)=1,SUM(CA$12:CA32)=1,SUM(CA$12:CA32)=2),0,IF($C33+$ED32&gt;($ED$11*CA$8),1,IF($C33+$D33+$E33+$F33+$ED32&gt;($ED$11*CA$8),2,IF($C33+$D33+$E33+$F33+$G33+$ED32&gt;($ED$11*CA$8),3,0))))</f>
        <v>0</v>
      </c>
      <c r="CB33" s="239">
        <f>IF(OR(SUMIF(CB$12:CB32,2,CB$12:CB32)=2,SUMIF(CB$12:CB32,1,CB$12:CB32)=1,SUM(CB$12:CB32)=1,SUM(CB$12:CB32)=2),0,IF($C33+$ED32&gt;($ED$11*CB$8),1,IF($C33+$D33+$E33+$F33+$ED32&gt;($ED$11*CB$8),2,IF($C33+$D33+$E33+$F33+$G33+$ED32&gt;($ED$11*CB$8),3,0))))</f>
        <v>0</v>
      </c>
      <c r="CC33" s="239">
        <f>IF(OR(SUMIF(CC$12:CC32,2,CC$12:CC32)=2,SUMIF(CC$12:CC32,1,CC$12:CC32)=1,SUM(CC$12:CC32)=1,SUM(CC$12:CC32)=2),0,IF($C33+$ED32&gt;($ED$11*CC$8),1,IF($C33+$D33+$E33+$F33+$ED32&gt;($ED$11*CC$8),2,IF($C33+$D33+$E33+$F33+$G33+$ED32&gt;($ED$11*CC$8),3,0))))</f>
        <v>0</v>
      </c>
      <c r="CD33" s="239">
        <f>IF(OR(SUMIF(CD$12:CD32,2,CD$12:CD32)=2,SUMIF(CD$12:CD32,1,CD$12:CD32)=1,SUM(CD$12:CD32)=1,SUM(CD$12:CD32)=2),0,IF($C33+$ED32&gt;($ED$11*CD$8),1,IF($C33+$D33+$E33+$F33+$ED32&gt;($ED$11*CD$8),2,IF($C33+$D33+$E33+$F33+$G33+$ED32&gt;($ED$11*CD$8),3,0))))</f>
        <v>0</v>
      </c>
      <c r="CE33" s="239">
        <f>IF(OR(SUMIF(CE$12:CE32,2,CE$12:CE32)=2,SUMIF(CE$12:CE32,1,CE$12:CE32)=1,SUM(CE$12:CE32)=1,SUM(CE$12:CE32)=2),0,IF($C33+$ED32&gt;($ED$11*CE$8),1,IF($C33+$D33+$E33+$F33+$ED32&gt;($ED$11*CE$8),2,IF($C33+$D33+$E33+$F33+$G33+$ED32&gt;($ED$11*CE$8),3,0))))</f>
        <v>0</v>
      </c>
      <c r="CF33" s="239">
        <f>IF(OR(SUMIF(CF$12:CF32,2,CF$12:CF32)=2,SUMIF(CF$12:CF32,1,CF$12:CF32)=1,SUM(CF$12:CF32)=1,SUM(CF$12:CF32)=2),0,IF($C33+$ED32&gt;($ED$11*CF$8),1,IF($C33+$D33+$E33+$F33+$ED32&gt;($ED$11*CF$8),2,IF($C33+$D33+$E33+$F33+$G33+$ED32&gt;($ED$11*CF$8),3,0))))</f>
        <v>0</v>
      </c>
      <c r="CG33" s="239">
        <f>IF(OR(SUMIF(CG$12:CG32,2,CG$12:CG32)=2,SUMIF(CG$12:CG32,1,CG$12:CG32)=1,SUM(CG$12:CG32)=1,SUM(CG$12:CG32)=2),0,IF($C33+$ED32&gt;($ED$11*CG$8),1,IF($C33+$D33+$E33+$F33+$ED32&gt;($ED$11*CG$8),2,IF($C33+$D33+$E33+$F33+$G33+$ED32&gt;($ED$11*CG$8),3,0))))</f>
        <v>0</v>
      </c>
      <c r="CH33" s="239">
        <f>IF(OR(SUMIF(CH$12:CH32,2,CH$12:CH32)=2,SUMIF(CH$12:CH32,1,CH$12:CH32)=1,SUM(CH$12:CH32)=1,SUM(CH$12:CH32)=2),0,IF($C33+$ED32&gt;($ED$11*CH$8),1,IF($C33+$D33+$E33+$F33+$ED32&gt;($ED$11*CH$8),2,IF($C33+$D33+$E33+$F33+$G33+$ED32&gt;($ED$11*CH$8),3,0))))</f>
        <v>0</v>
      </c>
      <c r="CI33" s="239">
        <f>IF(OR(SUMIF(CI$12:CI32,2,CI$12:CI32)=2,SUMIF(CI$12:CI32,1,CI$12:CI32)=1,SUM(CI$12:CI32)=1,SUM(CI$12:CI32)=2),0,IF($C33+$ED32&gt;($ED$11*CI$8),1,IF($C33+$D33+$E33+$F33+$ED32&gt;($ED$11*CI$8),2,IF($C33+$D33+$E33+$F33+$G33+$ED32&gt;($ED$11*CI$8),3,0))))</f>
        <v>0</v>
      </c>
      <c r="CJ33" s="239">
        <f>IF(OR(SUMIF(CJ$12:CJ32,2,CJ$12:CJ32)=2,SUMIF(CJ$12:CJ32,1,CJ$12:CJ32)=1,SUM(CJ$12:CJ32)=1,SUM(CJ$12:CJ32)=2),0,IF($C33+$ED32&gt;($ED$11*CJ$8),1,IF($C33+$D33+$E33+$F33+$ED32&gt;($ED$11*CJ$8),2,IF($C33+$D33+$E33+$F33+$G33+$ED32&gt;($ED$11*CJ$8),3,0))))</f>
        <v>0</v>
      </c>
      <c r="CK33" s="239">
        <f>IF(OR(SUMIF(CK$12:CK32,2,CK$12:CK32)=2,SUMIF(CK$12:CK32,1,CK$12:CK32)=1,SUM(CK$12:CK32)=1,SUM(CK$12:CK32)=2),0,IF($C33+$ED32&gt;($ED$11*CK$8),1,IF($C33+$D33+$E33+$F33+$ED32&gt;($ED$11*CK$8),2,IF($C33+$D33+$E33+$F33+$G33+$ED32&gt;($ED$11*CK$8),3,0))))</f>
        <v>0</v>
      </c>
      <c r="CL33" s="239">
        <f>IF(OR(SUMIF(CL$12:CL32,2,CL$12:CL32)=2,SUMIF(CL$12:CL32,1,CL$12:CL32)=1,SUM(CL$12:CL32)=1,SUM(CL$12:CL32)=2),0,IF($C33+$ED32&gt;($ED$11*CL$8),1,IF($C33+$D33+$E33+$F33+$ED32&gt;($ED$11*CL$8),2,IF($C33+$D33+$E33+$F33+$G33+$ED32&gt;($ED$11*CL$8),3,0))))</f>
        <v>0</v>
      </c>
      <c r="CM33" s="239">
        <f>IF(OR(SUMIF(CM$12:CM32,2,CM$12:CM32)=2,SUMIF(CM$12:CM32,1,CM$12:CM32)=1,SUM(CM$12:CM32)=1,SUM(CM$12:CM32)=2),0,IF($C33+$ED32&gt;($ED$11*CM$8),1,IF($C33+$D33+$E33+$F33+$ED32&gt;($ED$11*CM$8),2,IF($C33+$D33+$E33+$F33+$G33+$ED32&gt;($ED$11*CM$8),3,0))))</f>
        <v>0</v>
      </c>
      <c r="CN33" s="239">
        <f>IF(OR(SUMIF(CN$12:CN32,2,CN$12:CN32)=2,SUMIF(CN$12:CN32,1,CN$12:CN32)=1,SUM(CN$12:CN32)=1,SUM(CN$12:CN32)=2),0,IF($C33+$ED32&gt;($ED$11*CN$8),1,IF($C33+$D33+$E33+$F33+$ED32&gt;($ED$11*CN$8),2,IF($C33+$D33+$E33+$F33+$G33+$ED32&gt;($ED$11*CN$8),3,0))))</f>
        <v>0</v>
      </c>
      <c r="CO33" s="239">
        <f>IF(OR(SUMIF(CO$12:CO32,2,CO$12:CO32)=2,SUMIF(CO$12:CO32,1,CO$12:CO32)=1,SUM(CO$12:CO32)=1,SUM(CO$12:CO32)=2),0,IF($C33+$ED32&gt;($ED$11*CO$8),1,IF($C33+$D33+$E33+$F33+$ED32&gt;($ED$11*CO$8),2,IF($C33+$D33+$E33+$F33+$G33+$ED32&gt;($ED$11*CO$8),3,0))))</f>
        <v>0</v>
      </c>
      <c r="CP33" s="239">
        <f>IF(OR(SUMIF(CP$12:CP32,2,CP$12:CP32)=2,SUMIF(CP$12:CP32,1,CP$12:CP32)=1,SUM(CP$12:CP32)=1,SUM(CP$12:CP32)=2),0,IF($C33+$ED32&gt;($ED$11*CP$8),1,IF($C33+$D33+$E33+$F33+$ED32&gt;($ED$11*CP$8),2,IF($C33+$D33+$E33+$F33+$G33+$ED32&gt;($ED$11*CP$8),3,0))))</f>
        <v>0</v>
      </c>
      <c r="CQ33" s="239">
        <f>IF(OR(SUMIF(CQ$12:CQ32,2,CQ$12:CQ32)=2,SUMIF(CQ$12:CQ32,1,CQ$12:CQ32)=1,SUM(CQ$12:CQ32)=1,SUM(CQ$12:CQ32)=2),0,IF($C33+$ED32&gt;($ED$11*CQ$8),1,IF($C33+$D33+$E33+$F33+$ED32&gt;($ED$11*CQ$8),2,IF($C33+$D33+$E33+$F33+$G33+$ED32&gt;($ED$11*CQ$8),3,0))))</f>
        <v>0</v>
      </c>
      <c r="CR33" s="239">
        <f>IF(OR(SUMIF(CR$12:CR32,2,CR$12:CR32)=2,SUMIF(CR$12:CR32,1,CR$12:CR32)=1,SUM(CR$12:CR32)=1,SUM(CR$12:CR32)=2),0,IF($C33+$ED32&gt;($ED$11*CR$8),1,IF($C33+$D33+$E33+$F33+$ED32&gt;($ED$11*CR$8),2,IF($C33+$D33+$E33+$F33+$G33+$ED32&gt;($ED$11*CR$8),3,0))))</f>
        <v>0</v>
      </c>
      <c r="CS33" s="239">
        <f>IF(OR(SUMIF(CS$12:CS32,2,CS$12:CS32)=2,SUMIF(CS$12:CS32,1,CS$12:CS32)=1,SUM(CS$12:CS32)=1,SUM(CS$12:CS32)=2),0,IF($C33+$ED32&gt;($ED$11*CS$8),1,IF($C33+$D33+$E33+$F33+$ED32&gt;($ED$11*CS$8),2,IF($C33+$D33+$E33+$F33+$G33+$ED32&gt;($ED$11*CS$8),3,0))))</f>
        <v>0</v>
      </c>
      <c r="CT33" s="239">
        <f>IF(OR(SUMIF(CT$12:CT32,2,CT$12:CT32)=2,SUMIF(CT$12:CT32,1,CT$12:CT32)=1,SUM(CT$12:CT32)=1,SUM(CT$12:CT32)=2),0,IF($C33+$ED32&gt;($ED$11*CT$8),1,IF($C33+$D33+$E33+$F33+$ED32&gt;($ED$11*CT$8),2,IF($C33+$D33+$E33+$F33+$G33+$ED32&gt;($ED$11*CT$8),3,0))))</f>
        <v>0</v>
      </c>
      <c r="CU33" s="239">
        <f>IF(OR(SUMIF(CU$12:CU32,2,CU$12:CU32)=2,SUMIF(CU$12:CU32,1,CU$12:CU32)=1,SUM(CU$12:CU32)=1,SUM(CU$12:CU32)=2),0,IF($C33+$ED32&gt;($ED$11*CU$8),1,IF($C33+$D33+$E33+$F33+$ED32&gt;($ED$11*CU$8),2,IF($C33+$D33+$E33+$F33+$G33+$ED32&gt;($ED$11*CU$8),3,0))))</f>
        <v>0</v>
      </c>
      <c r="CV33" s="239">
        <f>IF(OR(SUMIF(CV$12:CV32,2,CV$12:CV32)=2,SUMIF(CV$12:CV32,1,CV$12:CV32)=1,SUM(CV$12:CV32)=1,SUM(CV$12:CV32)=2),0,IF($C33+$ED32&gt;($ED$11*CV$8),1,IF($C33+$D33+$E33+$F33+$ED32&gt;($ED$11*CV$8),2,IF($C33+$D33+$E33+$F33+$G33+$ED32&gt;($ED$11*CV$8),3,0))))</f>
        <v>0</v>
      </c>
      <c r="CW33" s="239">
        <f>IF(OR(SUMIF(CW$12:CW32,2,CW$12:CW32)=2,SUMIF(CW$12:CW32,1,CW$12:CW32)=1,SUM(CW$12:CW32)=1,SUM(CW$12:CW32)=2),0,IF($C33+$ED32&gt;($ED$11*CW$8),1,IF($C33+$D33+$E33+$F33+$ED32&gt;($ED$11*CW$8),2,IF($C33+$D33+$E33+$F33+$G33+$ED32&gt;($ED$11*CW$8),3,0))))</f>
        <v>0</v>
      </c>
      <c r="CX33" s="239">
        <f>IF(OR(SUMIF(CX$12:CX32,2,CX$12:CX32)=2,SUMIF(CX$12:CX32,1,CX$12:CX32)=1,SUM(CX$12:CX32)=1,SUM(CX$12:CX32)=2),0,IF($C33+$ED32&gt;($ED$11*CX$8),1,IF($C33+$D33+$E33+$F33+$ED32&gt;($ED$11*CX$8),2,IF($C33+$D33+$E33+$F33+$G33+$ED32&gt;($ED$11*CX$8),3,0))))</f>
        <v>0</v>
      </c>
      <c r="CY33" s="239">
        <f>IF(OR(SUMIF(CY$12:CY32,2,CY$12:CY32)=2,SUMIF(CY$12:CY32,1,CY$12:CY32)=1,SUM(CY$12:CY32)=1,SUM(CY$12:CY32)=2),0,IF($C33+$ED32&gt;($ED$11*CY$8),1,IF($C33+$D33+$E33+$F33+$ED32&gt;($ED$11*CY$8),2,IF($C33+$D33+$E33+$F33+$G33+$ED32&gt;($ED$11*CY$8),3,0))))</f>
        <v>0</v>
      </c>
      <c r="CZ33" s="239">
        <f>IF(OR(SUMIF(CZ$12:CZ32,2,CZ$12:CZ32)=2,SUMIF(CZ$12:CZ32,1,CZ$12:CZ32)=1,SUM(CZ$12:CZ32)=1,SUM(CZ$12:CZ32)=2),0,IF($C33+$ED32&gt;($ED$11*CZ$8),1,IF($C33+$D33+$E33+$F33+$ED32&gt;($ED$11*CZ$8),2,IF($C33+$D33+$E33+$F33+$G33+$ED32&gt;($ED$11*CZ$8),3,0))))</f>
        <v>0</v>
      </c>
      <c r="DA33" s="239">
        <f>IF(OR(SUMIF(DA$12:DA32,2,DA$12:DA32)=2,SUMIF(DA$12:DA32,1,DA$12:DA32)=1,SUM(DA$12:DA32)=1,SUM(DA$12:DA32)=2),0,IF($C33+$ED32&gt;($ED$11*DA$8),1,IF($C33+$D33+$E33+$F33+$ED32&gt;($ED$11*DA$8),2,IF($C33+$D33+$E33+$F33+$G33+$ED32&gt;($ED$11*DA$8),3,0))))</f>
        <v>0</v>
      </c>
      <c r="DB33" s="239">
        <f>IF(OR(SUMIF(DB$12:DB32,2,DB$12:DB32)=2,SUMIF(DB$12:DB32,1,DB$12:DB32)=1,SUM(DB$12:DB32)=1,SUM(DB$12:DB32)=2),0,IF($C33+$ED32&gt;($ED$11*DB$8),1,IF($C33+$D33+$E33+$F33+$ED32&gt;($ED$11*DB$8),2,IF($C33+$D33+$E33+$F33+$G33+$ED32&gt;($ED$11*DB$8),3,0))))</f>
        <v>0</v>
      </c>
      <c r="DC33" s="239">
        <f>IF(OR(SUMIF(DC$12:DC32,2,DC$12:DC32)=2,SUMIF(DC$12:DC32,1,DC$12:DC32)=1,SUM(DC$12:DC32)=1,SUM(DC$12:DC32)=2),0,IF($C33+$ED32&gt;($ED$11*DC$8),1,IF($C33+$D33+$E33+$F33+$ED32&gt;($ED$11*DC$8),2,IF($C33+$D33+$E33+$F33+$G33+$ED32&gt;($ED$11*DC$8),3,0))))</f>
        <v>0</v>
      </c>
      <c r="DD33" s="239">
        <f>IF(OR(SUMIF(DD$12:DD32,2,DD$12:DD32)=2,SUMIF(DD$12:DD32,1,DD$12:DD32)=1,SUM(DD$12:DD32)=1,SUM(DD$12:DD32)=2),0,IF($C33+$ED32&gt;($ED$11*DD$8),1,IF($C33+$D33+$E33+$F33+$ED32&gt;($ED$11*DD$8),2,IF($C33+$D33+$E33+$F33+$G33+$ED32&gt;($ED$11*DD$8),3,0))))</f>
        <v>0</v>
      </c>
      <c r="DE33" s="239">
        <f>IF(OR(SUMIF(DE$12:DE32,2,DE$12:DE32)=2,SUMIF(DE$12:DE32,1,DE$12:DE32)=1,SUM(DE$12:DE32)=1,SUM(DE$12:DE32)=2),0,IF($C33+$ED32&gt;($ED$11*DE$8),1,IF($C33+$D33+$E33+$F33+$ED32&gt;($ED$11*DE$8),2,IF($C33+$D33+$E33+$F33+$G33+$ED32&gt;($ED$11*DE$8),3,0))))</f>
        <v>0</v>
      </c>
      <c r="DF33" s="239">
        <f>IF(OR(SUMIF(DF$12:DF32,2,DF$12:DF32)=2,SUMIF(DF$12:DF32,1,DF$12:DF32)=1,SUM(DF$12:DF32)=1,SUM(DF$12:DF32)=2),0,IF($C33+$ED32&gt;($ED$11*DF$8),1,IF($C33+$D33+$E33+$F33+$ED32&gt;($ED$11*DF$8),2,IF($C33+$D33+$E33+$F33+$G33+$ED32&gt;($ED$11*DF$8),3,0))))</f>
        <v>0</v>
      </c>
      <c r="DG33" s="239">
        <f>IF(OR(SUMIF(DG$12:DG32,2,DG$12:DG32)=2,SUMIF(DG$12:DG32,1,DG$12:DG32)=1,SUM(DG$12:DG32)=1,SUM(DG$12:DG32)=2),0,IF($C33+$ED32&gt;($ED$11*DG$8),1,IF($C33+$D33+$E33+$F33+$ED32&gt;($ED$11*DG$8),2,IF($C33+$D33+$E33+$F33+$G33+$ED32&gt;($ED$11*DG$8),3,0))))</f>
        <v>0</v>
      </c>
      <c r="DH33" s="239">
        <f>IF(OR(SUMIF(DH$12:DH32,2,DH$12:DH32)=2,SUMIF(DH$12:DH32,1,DH$12:DH32)=1,SUM(DH$12:DH32)=1,SUM(DH$12:DH32)=2),0,IF($C33+$ED32&gt;($ED$11*DH$8),1,IF($C33+$D33+$E33+$F33+$ED32&gt;($ED$11*DH$8),2,IF($C33+$D33+$E33+$F33+$G33+$ED32&gt;($ED$11*DH$8),3,0))))</f>
        <v>0</v>
      </c>
      <c r="DI33" s="239">
        <f>IF(OR(SUMIF(DI$12:DI32,2,DI$12:DI32)=2,SUMIF(DI$12:DI32,1,DI$12:DI32)=1,SUM(DI$12:DI32)=1,SUM(DI$12:DI32)=2),0,IF($C33+$ED32&gt;($ED$11*DI$8),1,IF($C33+$D33+$E33+$F33+$ED32&gt;($ED$11*DI$8),2,IF($C33+$D33+$E33+$F33+$G33+$ED32&gt;($ED$11*DI$8),3,0))))</f>
        <v>0</v>
      </c>
      <c r="DJ33" s="239">
        <f>IF(OR(SUMIF(DJ$12:DJ32,2,DJ$12:DJ32)=2,SUMIF(DJ$12:DJ32,1,DJ$12:DJ32)=1,SUM(DJ$12:DJ32)=1,SUM(DJ$12:DJ32)=2),0,IF($C33+$ED32&gt;($ED$11*DJ$8),1,IF($C33+$D33+$E33+$F33+$ED32&gt;($ED$11*DJ$8),2,IF($C33+$D33+$E33+$F33+$G33+$ED32&gt;($ED$11*DJ$8),3,0))))</f>
        <v>0</v>
      </c>
      <c r="DK33" s="239">
        <f>IF(OR(SUMIF(DK$12:DK32,2,DK$12:DK32)=2,SUMIF(DK$12:DK32,1,DK$12:DK32)=1,SUM(DK$12:DK32)=1,SUM(DK$12:DK32)=2),0,IF($C33+$ED32&gt;($ED$11*DK$8),1,IF($C33+$D33+$E33+$F33+$ED32&gt;($ED$11*DK$8),2,IF($C33+$D33+$E33+$F33+$G33+$ED32&gt;($ED$11*DK$8),3,0))))</f>
        <v>0</v>
      </c>
      <c r="DL33" s="239">
        <f>IF(OR(SUMIF(DL$12:DL32,2,DL$12:DL32)=2,SUMIF(DL$12:DL32,1,DL$12:DL32)=1,SUM(DL$12:DL32)=1,SUM(DL$12:DL32)=2),0,IF($C33+$ED32&gt;($ED$11*DL$8),1,IF($C33+$D33+$E33+$F33+$ED32&gt;($ED$11*DL$8),2,IF($C33+$D33+$E33+$F33+$G33+$ED32&gt;($ED$11*DL$8),3,0))))</f>
        <v>0</v>
      </c>
      <c r="DM33" s="239">
        <f>IF(OR(SUMIF(DM$12:DM32,2,DM$12:DM32)=2,SUMIF(DM$12:DM32,1,DM$12:DM32)=1,SUM(DM$12:DM32)=1,SUM(DM$12:DM32)=2),0,IF($C33+$ED32&gt;($ED$11*DM$8),1,IF($C33+$D33+$E33+$F33+$ED32&gt;($ED$11*DM$8),2,IF($C33+$D33+$E33+$F33+$G33+$ED32&gt;($ED$11*DM$8),3,0))))</f>
        <v>0</v>
      </c>
      <c r="DN33" s="239">
        <f>IF(OR(SUMIF(DN$12:DN32,2,DN$12:DN32)=2,SUMIF(DN$12:DN32,1,DN$12:DN32)=1,SUM(DN$12:DN32)=1,SUM(DN$12:DN32)=2),0,IF($C33+$ED32&gt;($ED$11*DN$8),1,IF($C33+$D33+$E33+$F33+$ED32&gt;($ED$11*DN$8),2,IF($C33+$D33+$E33+$F33+$G33+$ED32&gt;($ED$11*DN$8),3,0))))</f>
        <v>0</v>
      </c>
      <c r="DO33" s="239">
        <f>IF(OR(SUMIF(DO$12:DO32,2,DO$12:DO32)=2,SUMIF(DO$12:DO32,1,DO$12:DO32)=1,SUM(DO$12:DO32)=1,SUM(DO$12:DO32)=2),0,IF($C33+$ED32&gt;($ED$11*DO$8),1,IF($C33+$D33+$E33+$F33+$ED32&gt;($ED$11*DO$8),2,IF($C33+$D33+$E33+$F33+$G33+$ED32&gt;($ED$11*DO$8),3,0))))</f>
        <v>0</v>
      </c>
      <c r="DP33" s="239">
        <f>IF(OR(SUMIF(DP$12:DP32,2,DP$12:DP32)=2,SUMIF(DP$12:DP32,1,DP$12:DP32)=1,SUM(DP$12:DP32)=1,SUM(DP$12:DP32)=2),0,IF($C33+$ED32&gt;($ED$11*DP$8),1,IF($C33+$D33+$E33+$F33+$ED32&gt;($ED$11*DP$8),2,IF($C33+$D33+$E33+$F33+$G33+$ED32&gt;($ED$11*DP$8),3,0))))</f>
        <v>0</v>
      </c>
      <c r="DQ33" s="239">
        <f>IF(OR(SUMIF(DQ$12:DQ32,2,DQ$12:DQ32)=2,SUMIF(DQ$12:DQ32,1,DQ$12:DQ32)=1,SUM(DQ$12:DQ32)=1,SUM(DQ$12:DQ32)=2),0,IF($C33+$ED32&gt;($ED$11*DQ$8),1,IF($C33+$D33+$E33+$F33+$ED32&gt;($ED$11*DQ$8),2,IF($C33+$D33+$E33+$F33+$G33+$ED32&gt;($ED$11*DQ$8),3,0))))</f>
        <v>0</v>
      </c>
      <c r="DR33" s="239">
        <f>IF(OR(SUMIF(DR$12:DR32,2,DR$12:DR32)=2,SUMIF(DR$12:DR32,1,DR$12:DR32)=1,SUM(DR$12:DR32)=1,SUM(DR$12:DR32)=2),0,IF($C33+$ED32&gt;($ED$11*DR$8),1,IF($C33+$D33+$E33+$F33+$ED32&gt;($ED$11*DR$8),2,IF($C33+$D33+$E33+$F33+$G33+$ED32&gt;($ED$11*DR$8),3,0))))</f>
        <v>0</v>
      </c>
      <c r="DS33" s="239">
        <f>IF(OR(SUMIF(DS$12:DS32,2,DS$12:DS32)=2,SUMIF(DS$12:DS32,1,DS$12:DS32)=1,SUM(DS$12:DS32)=1,SUM(DS$12:DS32)=2),0,IF($C33+$ED32&gt;($ED$11*DS$8),1,IF($C33+$D33+$E33+$F33+$ED32&gt;($ED$11*DS$8),2,IF($C33+$D33+$E33+$F33+$G33+$ED32&gt;($ED$11*DS$8),3,0))))</f>
        <v>0</v>
      </c>
      <c r="DT33" s="239">
        <f>IF(OR(SUMIF(DT$12:DT32,2,DT$12:DT32)=2,SUMIF(DT$12:DT32,1,DT$12:DT32)=1,SUM(DT$12:DT32)=1,SUM(DT$12:DT32)=2),0,IF($C33+$ED32&gt;($ED$11*DT$8),1,IF($C33+$D33+$E33+$F33+$ED32&gt;($ED$11*DT$8),2,IF($C33+$D33+$E33+$F33+$G33+$ED32&gt;($ED$11*DT$8),3,0))))</f>
        <v>0</v>
      </c>
      <c r="DU33" s="239">
        <f>IF(OR(SUMIF(DU$12:DU32,2,DU$12:DU32)=2,SUMIF(DU$12:DU32,1,DU$12:DU32)=1,SUM(DU$12:DU32)=1,SUM(DU$12:DU32)=2),0,IF($C33+$ED32&gt;($ED$11*DU$8),1,IF($C33+$D33+$E33+$F33+$ED32&gt;($ED$11*DU$8),2,IF($C33+$D33+$E33+$F33+$G33+$ED32&gt;($ED$11*DU$8),3,0))))</f>
        <v>0</v>
      </c>
      <c r="DV33" s="239">
        <f>IF(OR(SUMIF(DV$12:DV32,2,DV$12:DV32)=2,SUMIF(DV$12:DV32,1,DV$12:DV32)=1,SUM(DV$12:DV32)=1,SUM(DV$12:DV32)=2),0,IF($C33+$ED32&gt;($ED$11*DV$8),1,IF($C33+$D33+$E33+$F33+$ED32&gt;($ED$11*DV$8),2,IF($C33+$D33+$E33+$F33+$G33+$ED32&gt;($ED$11*DV$8),3,0))))</f>
        <v>0</v>
      </c>
      <c r="DW33" s="239">
        <f>IF(OR(SUMIF(DW$12:DW32,2,DW$12:DW32)=2,SUMIF(DW$12:DW32,1,DW$12:DW32)=1,SUM(DW$12:DW32)=1,SUM(DW$12:DW32)=2),0,IF($C33+$ED32&gt;($ED$11*DW$8),1,IF($C33+$D33+$E33+$F33+$ED32&gt;($ED$11*DW$8),2,IF($C33+$D33+$E33+$F33+$G33+$ED32&gt;($ED$11*DW$8),3,0))))</f>
        <v>0</v>
      </c>
      <c r="DX33" s="239">
        <f>IF(OR(SUMIF(DX$12:DX32,2,DX$12:DX32)=2,SUMIF(DX$12:DX32,1,DX$12:DX32)=1,SUM(DX$12:DX32)=1,SUM(DX$12:DX32)=2),0,IF($C33+$ED32&gt;($ED$11*DX$8),1,IF($C33+$D33+$E33+$F33+$ED32&gt;($ED$11*DX$8),2,IF($C33+$D33+$E33+$F33+$G33+$ED32&gt;($ED$11*DX$8),3,0))))</f>
        <v>0</v>
      </c>
      <c r="DY33" s="239">
        <f>IF(OR(SUMIF(DY$12:DY32,2,DY$12:DY32)=2,SUMIF(DY$12:DY32,1,DY$12:DY32)=1,SUM(DY$12:DY32)=1,SUM(DY$12:DY32)=2),0,IF($C33+$ED32&gt;($ED$11*DY$8),1,IF($C33+$D33+$E33+$F33+$ED32&gt;($ED$11*DY$8),2,IF($C33+$D33+$E33+$F33+$G33+$ED32&gt;($ED$11*DY$8),3,0))))</f>
        <v>0</v>
      </c>
      <c r="DZ33" s="239">
        <f>IF(OR(SUMIF(DZ$12:DZ32,2,DZ$12:DZ32)=2,SUMIF(DZ$12:DZ32,1,DZ$12:DZ32)=1,SUM(DZ$12:DZ32)=1,SUM(DZ$12:DZ32)=2),0,IF($C33+$ED32&gt;($ED$11*DZ$8),1,IF($C33+$D33+$E33+$F33+$ED32&gt;($ED$11*DZ$8),2,IF($C33+$D33+$E33+$F33+$G33+$ED32&gt;($ED$11*DZ$8),3,0))))</f>
        <v>0</v>
      </c>
      <c r="EA33" s="239">
        <f>IF(OR(SUMIF(EA$12:EA32,2,EA$12:EA32)=2,SUMIF(EA$12:EA32,1,EA$12:EA32)=1,SUM(EA$12:EA32)=1,SUM(EA$12:EA32)=2),0,IF($C33+$ED32&gt;($ED$11*EA$8),1,IF($C33+$D33+$E33+$F33+$ED32&gt;($ED$11*EA$8),2,IF($C33+$D33+$E33+$F33+$G33+$ED32&gt;($ED$11*EA$8),3,0))))</f>
        <v>0</v>
      </c>
      <c r="EB33" s="239">
        <f>IF(OR(SUMIF(EB$12:EB32,2,EB$12:EB32)=2,SUMIF(EB$12:EB32,1,EB$12:EB32)=1,SUM(EB$12:EB32)=1,SUM(EB$12:EB32)=2),0,IF($C33+$ED32&gt;($ED$11*EB$8),1,IF($C33+$D33+$E33+$F33+$ED32&gt;($ED$11*EB$8),2,IF($C33+$D33+$E33+$F33+$G33+$ED32&gt;($ED$11*EB$8),3,0))))</f>
        <v>0</v>
      </c>
      <c r="EC33" s="239">
        <f>IF(OR(SUMIF(EC$12:EC32,2,EC$12:EC32)=2,SUMIF(EC$12:EC32,1,EC$12:EC32)=1,SUM(EC$12:EC32)=1,SUM(EC$12:EC32)=2),0,IF($C33+$ED32&gt;($ED$11*EC$8),1,IF($C33+$D33+$E33+$F33+$ED32&gt;($ED$11*EC$8),2,IF($C33+$D33+$E33+$F33+$G33+$ED32&gt;($ED$11*EC$8),3,0))))</f>
        <v>0</v>
      </c>
      <c r="ED33" s="197">
        <f>SUM($C$12:$F33)</f>
        <v>0</v>
      </c>
    </row>
    <row r="34" spans="1:134" ht="14.1" customHeight="1">
      <c r="A34" s="236">
        <v>23</v>
      </c>
      <c r="B34" s="237"/>
      <c r="C34" s="237"/>
      <c r="D34" s="237"/>
      <c r="E34" s="237"/>
      <c r="F34" s="237"/>
      <c r="G34" s="237"/>
      <c r="H34" s="239">
        <f>IF(OR(SUMIF(H$12:H33,2,H$12:H33)=2,SUMIF(H$12:H33,1,H$12:H33)=1,SUM(H$12:H33)=1,SUM(H$12:H33)=2),0,IF($C34+$ED33&gt;($ED$11*H$8),1,IF($C34+$D34+$E34+$F34+$ED33&gt;($ED$11*H$8),2,IF($C34+$D34+$E34+$F34+$G34+$ED33&gt;($ED$11*H$8),3,0))))</f>
        <v>0</v>
      </c>
      <c r="I34" s="239">
        <f>IF(OR(SUMIF(I$12:I33,2,I$12:I33)=2,SUMIF(I$12:I33,1,I$12:I33)=1,SUM(I$12:I33)=1,SUM(I$12:I33)=2),0,IF($C34+$ED33&gt;($ED$11*I$8),1,IF($C34+$D34+$E34+$F34+$ED33&gt;($ED$11*I$8),2,IF($C34+$D34+$E34+$F34+$G34+$ED33&gt;($ED$11*I$8),3,0))))</f>
        <v>0</v>
      </c>
      <c r="J34" s="239">
        <f>IF(OR(SUMIF(J$12:J33,2,J$12:J33)=2,SUMIF(J$12:J33,1,J$12:J33)=1,SUM(J$12:J33)=1,SUM(J$12:J33)=2),0,IF($C34+$ED33&gt;($ED$11*J$8),1,IF($C34+$D34+$E34+$F34+$ED33&gt;($ED$11*J$8),2,IF($C34+$D34+$E34+$F34+$G34+$ED33&gt;($ED$11*J$8),3,0))))</f>
        <v>0</v>
      </c>
      <c r="K34" s="239">
        <f>IF(OR(SUMIF(K$12:K33,2,K$12:K33)=2,SUMIF(K$12:K33,1,K$12:K33)=1,SUM(K$12:K33)=1,SUM(K$12:K33)=2),0,IF($C34+$ED33&gt;($ED$11*K$8),1,IF($C34+$D34+$E34+$F34+$ED33&gt;($ED$11*K$8),2,IF($C34+$D34+$E34+$F34+$G34+$ED33&gt;($ED$11*K$8),3,0))))</f>
        <v>0</v>
      </c>
      <c r="L34" s="239">
        <f>IF(OR(SUMIF(L$12:L33,2,L$12:L33)=2,SUMIF(L$12:L33,1,L$12:L33)=1,SUM(L$12:L33)=1,SUM(L$12:L33)=2),0,IF($C34+$ED33&gt;($ED$11*L$8),1,IF($C34+$D34+$E34+$F34+$ED33&gt;($ED$11*L$8),2,IF($C34+$D34+$E34+$F34+$G34+$ED33&gt;($ED$11*L$8),3,0))))</f>
        <v>0</v>
      </c>
      <c r="M34" s="239">
        <f>IF(OR(SUMIF(M$12:M33,2,M$12:M33)=2,SUMIF(M$12:M33,1,M$12:M33)=1,SUM(M$12:M33)=1,SUM(M$12:M33)=2),0,IF($C34+$ED33&gt;($ED$11*M$8),1,IF($C34+$D34+$E34+$F34+$ED33&gt;($ED$11*M$8),2,IF($C34+$D34+$E34+$F34+$G34+$ED33&gt;($ED$11*M$8),3,0))))</f>
        <v>0</v>
      </c>
      <c r="N34" s="239">
        <f>IF(OR(SUMIF(N$12:N33,2,N$12:N33)=2,SUMIF(N$12:N33,1,N$12:N33)=1,SUM(N$12:N33)=1,SUM(N$12:N33)=2),0,IF($C34+$ED33&gt;($ED$11*N$8),1,IF($C34+$D34+$E34+$F34+$ED33&gt;($ED$11*N$8),2,IF($C34+$D34+$E34+$F34+$G34+$ED33&gt;($ED$11*N$8),3,0))))</f>
        <v>0</v>
      </c>
      <c r="O34" s="239">
        <f>IF(OR(SUMIF(O$12:O33,2,O$12:O33)=2,SUMIF(O$12:O33,1,O$12:O33)=1,SUM(O$12:O33)=1,SUM(O$12:O33)=2),0,IF($C34+$ED33&gt;($ED$11*O$8),1,IF($C34+$D34+$E34+$F34+$ED33&gt;($ED$11*O$8),2,IF($C34+$D34+$E34+$F34+$G34+$ED33&gt;($ED$11*O$8),3,0))))</f>
        <v>0</v>
      </c>
      <c r="P34" s="239">
        <f>IF(OR(SUMIF(P$12:P33,2,P$12:P33)=2,SUMIF(P$12:P33,1,P$12:P33)=1,SUM(P$12:P33)=1,SUM(P$12:P33)=2),0,IF($C34+$ED33&gt;($ED$11*P$8),1,IF($C34+$D34+$E34+$F34+$ED33&gt;($ED$11*P$8),2,IF($C34+$D34+$E34+$F34+$G34+$ED33&gt;($ED$11*P$8),3,0))))</f>
        <v>0</v>
      </c>
      <c r="Q34" s="239">
        <f>IF(OR(SUMIF(Q$12:Q33,2,Q$12:Q33)=2,SUMIF(Q$12:Q33,1,Q$12:Q33)=1,SUM(Q$12:Q33)=1,SUM(Q$12:Q33)=2),0,IF($C34+$ED33&gt;($ED$11*Q$8),1,IF($C34+$D34+$E34+$F34+$ED33&gt;($ED$11*Q$8),2,IF($C34+$D34+$E34+$F34+$G34+$ED33&gt;($ED$11*Q$8),3,0))))</f>
        <v>0</v>
      </c>
      <c r="R34" s="239">
        <f>IF(OR(SUMIF(R$12:R33,2,R$12:R33)=2,SUMIF(R$12:R33,1,R$12:R33)=1,SUM(R$12:R33)=1,SUM(R$12:R33)=2),0,IF($C34+$ED33&gt;($ED$11*R$8),1,IF($C34+$D34+$E34+$F34+$ED33&gt;($ED$11*R$8),2,IF($C34+$D34+$E34+$F34+$G34+$ED33&gt;($ED$11*R$8),3,0))))</f>
        <v>0</v>
      </c>
      <c r="S34" s="239">
        <f>IF(OR(SUMIF(S$12:S33,2,S$12:S33)=2,SUMIF(S$12:S33,1,S$12:S33)=1,SUM(S$12:S33)=1,SUM(S$12:S33)=2),0,IF($C34+$ED33&gt;($ED$11*S$8),1,IF($C34+$D34+$E34+$F34+$ED33&gt;($ED$11*S$8),2,IF($C34+$D34+$E34+$F34+$G34+$ED33&gt;($ED$11*S$8),3,0))))</f>
        <v>0</v>
      </c>
      <c r="T34" s="239">
        <f>IF(OR(SUMIF(T$12:T33,2,T$12:T33)=2,SUMIF(T$12:T33,1,T$12:T33)=1,SUM(T$12:T33)=1,SUM(T$12:T33)=2),0,IF($C34+$ED33&gt;($ED$11*T$8),1,IF($C34+$D34+$E34+$F34+$ED33&gt;($ED$11*T$8),2,IF($C34+$D34+$E34+$F34+$G34+$ED33&gt;($ED$11*T$8),3,0))))</f>
        <v>0</v>
      </c>
      <c r="U34" s="239">
        <f>IF(OR(SUMIF(U$12:U33,2,U$12:U33)=2,SUMIF(U$12:U33,1,U$12:U33)=1,SUM(U$12:U33)=1,SUM(U$12:U33)=2),0,IF($C34+$ED33&gt;($ED$11*U$8),1,IF($C34+$D34+$E34+$F34+$ED33&gt;($ED$11*U$8),2,IF($C34+$D34+$E34+$F34+$G34+$ED33&gt;($ED$11*U$8),3,0))))</f>
        <v>0</v>
      </c>
      <c r="V34" s="239">
        <f>IF(OR(SUMIF(V$12:V33,2,V$12:V33)=2,SUMIF(V$12:V33,1,V$12:V33)=1,SUM(V$12:V33)=1,SUM(V$12:V33)=2),0,IF($C34+$ED33&gt;($ED$11*V$8),1,IF($C34+$D34+$E34+$F34+$ED33&gt;($ED$11*V$8),2,IF($C34+$D34+$E34+$F34+$G34+$ED33&gt;($ED$11*V$8),3,0))))</f>
        <v>0</v>
      </c>
      <c r="W34" s="239">
        <f>IF(OR(SUMIF(W$12:W33,2,W$12:W33)=2,SUMIF(W$12:W33,1,W$12:W33)=1,SUM(W$12:W33)=1,SUM(W$12:W33)=2),0,IF($C34+$ED33&gt;($ED$11*W$8),1,IF($C34+$D34+$E34+$F34+$ED33&gt;($ED$11*W$8),2,IF($C34+$D34+$E34+$F34+$G34+$ED33&gt;($ED$11*W$8),3,0))))</f>
        <v>0</v>
      </c>
      <c r="X34" s="239">
        <f>IF(OR(SUMIF(X$12:X33,2,X$12:X33)=2,SUMIF(X$12:X33,1,X$12:X33)=1,SUM(X$12:X33)=1,SUM(X$12:X33)=2),0,IF($C34+$ED33&gt;($ED$11*X$8),1,IF($C34+$D34+$E34+$F34+$ED33&gt;($ED$11*X$8),2,IF($C34+$D34+$E34+$F34+$G34+$ED33&gt;($ED$11*X$8),3,0))))</f>
        <v>0</v>
      </c>
      <c r="Y34" s="239">
        <f>IF(OR(SUMIF(Y$12:Y33,2,Y$12:Y33)=2,SUMIF(Y$12:Y33,1,Y$12:Y33)=1,SUM(Y$12:Y33)=1,SUM(Y$12:Y33)=2),0,IF($C34+$ED33&gt;($ED$11*Y$8),1,IF($C34+$D34+$E34+$F34+$ED33&gt;($ED$11*Y$8),2,IF($C34+$D34+$E34+$F34+$G34+$ED33&gt;($ED$11*Y$8),3,0))))</f>
        <v>0</v>
      </c>
      <c r="Z34" s="239">
        <f>IF(OR(SUMIF(Z$12:Z33,2,Z$12:Z33)=2,SUMIF(Z$12:Z33,1,Z$12:Z33)=1,SUM(Z$12:Z33)=1,SUM(Z$12:Z33)=2),0,IF($C34+$ED33&gt;($ED$11*Z$8),1,IF($C34+$D34+$E34+$F34+$ED33&gt;($ED$11*Z$8),2,IF($C34+$D34+$E34+$F34+$G34+$ED33&gt;($ED$11*Z$8),3,0))))</f>
        <v>0</v>
      </c>
      <c r="AA34" s="239">
        <f>IF(OR(SUMIF(AA$12:AA33,2,AA$12:AA33)=2,SUMIF(AA$12:AA33,1,AA$12:AA33)=1,SUM(AA$12:AA33)=1,SUM(AA$12:AA33)=2),0,IF($C34+$ED33&gt;($ED$11*AA$8),1,IF($C34+$D34+$E34+$F34+$ED33&gt;($ED$11*AA$8),2,IF($C34+$D34+$E34+$F34+$G34+$ED33&gt;($ED$11*AA$8),3,0))))</f>
        <v>0</v>
      </c>
      <c r="AB34" s="239">
        <f>IF(OR(SUMIF(AB$12:AB33,2,AB$12:AB33)=2,SUMIF(AB$12:AB33,1,AB$12:AB33)=1,SUM(AB$12:AB33)=1,SUM(AB$12:AB33)=2),0,IF($C34+$ED33&gt;($ED$11*AB$8),1,IF($C34+$D34+$E34+$F34+$ED33&gt;($ED$11*AB$8),2,IF($C34+$D34+$E34+$F34+$G34+$ED33&gt;($ED$11*AB$8),3,0))))</f>
        <v>0</v>
      </c>
      <c r="AC34" s="239">
        <f>IF(OR(SUMIF(AC$12:AC33,2,AC$12:AC33)=2,SUMIF(AC$12:AC33,1,AC$12:AC33)=1,SUM(AC$12:AC33)=1,SUM(AC$12:AC33)=2),0,IF($C34+$ED33&gt;($ED$11*AC$8),1,IF($C34+$D34+$E34+$F34+$ED33&gt;($ED$11*AC$8),2,IF($C34+$D34+$E34+$F34+$G34+$ED33&gt;($ED$11*AC$8),3,0))))</f>
        <v>0</v>
      </c>
      <c r="AD34" s="239">
        <f>IF(OR(SUMIF(AD$12:AD33,2,AD$12:AD33)=2,SUMIF(AD$12:AD33,1,AD$12:AD33)=1,SUM(AD$12:AD33)=1,SUM(AD$12:AD33)=2),0,IF($C34+$ED33&gt;($ED$11*AD$8),1,IF($C34+$D34+$E34+$F34+$ED33&gt;($ED$11*AD$8),2,IF($C34+$D34+$E34+$F34+$G34+$ED33&gt;($ED$11*AD$8),3,0))))</f>
        <v>0</v>
      </c>
      <c r="AE34" s="239">
        <f>IF(OR(SUMIF(AE$12:AE33,2,AE$12:AE33)=2,SUMIF(AE$12:AE33,1,AE$12:AE33)=1,SUM(AE$12:AE33)=1,SUM(AE$12:AE33)=2),0,IF($C34+$ED33&gt;($ED$11*AE$8),1,IF($C34+$D34+$E34+$F34+$ED33&gt;($ED$11*AE$8),2,IF($C34+$D34+$E34+$F34+$G34+$ED33&gt;($ED$11*AE$8),3,0))))</f>
        <v>0</v>
      </c>
      <c r="AF34" s="239">
        <f>IF(OR(SUMIF(AF$12:AF33,2,AF$12:AF33)=2,SUMIF(AF$12:AF33,1,AF$12:AF33)=1,SUM(AF$12:AF33)=1,SUM(AF$12:AF33)=2),0,IF($C34+$ED33&gt;($ED$11*AF$8),1,IF($C34+$D34+$E34+$F34+$ED33&gt;($ED$11*AF$8),2,IF($C34+$D34+$E34+$F34+$G34+$ED33&gt;($ED$11*AF$8),3,0))))</f>
        <v>0</v>
      </c>
      <c r="AG34" s="239">
        <f>IF(OR(SUMIF(AG$12:AG33,2,AG$12:AG33)=2,SUMIF(AG$12:AG33,1,AG$12:AG33)=1,SUM(AG$12:AG33)=1,SUM(AG$12:AG33)=2),0,IF($C34+$ED33&gt;($ED$11*AG$8),1,IF($C34+$D34+$E34+$F34+$ED33&gt;($ED$11*AG$8),2,IF($C34+$D34+$E34+$F34+$G34+$ED33&gt;($ED$11*AG$8),3,0))))</f>
        <v>0</v>
      </c>
      <c r="AH34" s="239">
        <f>IF(OR(SUMIF(AH$12:AH33,2,AH$12:AH33)=2,SUMIF(AH$12:AH33,1,AH$12:AH33)=1,SUM(AH$12:AH33)=1,SUM(AH$12:AH33)=2),0,IF($C34+$ED33&gt;($ED$11*AH$8),1,IF($C34+$D34+$E34+$F34+$ED33&gt;($ED$11*AH$8),2,IF($C34+$D34+$E34+$F34+$G34+$ED33&gt;($ED$11*AH$8),3,0))))</f>
        <v>0</v>
      </c>
      <c r="AI34" s="239">
        <f>IF(OR(SUMIF(AI$12:AI33,2,AI$12:AI33)=2,SUMIF(AI$12:AI33,1,AI$12:AI33)=1,SUM(AI$12:AI33)=1,SUM(AI$12:AI33)=2),0,IF($C34+$ED33&gt;($ED$11*AI$8),1,IF($C34+$D34+$E34+$F34+$ED33&gt;($ED$11*AI$8),2,IF($C34+$D34+$E34+$F34+$G34+$ED33&gt;($ED$11*AI$8),3,0))))</f>
        <v>0</v>
      </c>
      <c r="AJ34" s="239">
        <f>IF(OR(SUMIF(AJ$12:AJ33,2,AJ$12:AJ33)=2,SUMIF(AJ$12:AJ33,1,AJ$12:AJ33)=1,SUM(AJ$12:AJ33)=1,SUM(AJ$12:AJ33)=2),0,IF($C34+$ED33&gt;($ED$11*AJ$8),1,IF($C34+$D34+$E34+$F34+$ED33&gt;($ED$11*AJ$8),2,IF($C34+$D34+$E34+$F34+$G34+$ED33&gt;($ED$11*AJ$8),3,0))))</f>
        <v>0</v>
      </c>
      <c r="AK34" s="239">
        <f>IF(OR(SUMIF(AK$12:AK33,2,AK$12:AK33)=2,SUMIF(AK$12:AK33,1,AK$12:AK33)=1,SUM(AK$12:AK33)=1,SUM(AK$12:AK33)=2),0,IF($C34+$ED33&gt;($ED$11*AK$8),1,IF($C34+$D34+$E34+$F34+$ED33&gt;($ED$11*AK$8),2,IF($C34+$D34+$E34+$F34+$G34+$ED33&gt;($ED$11*AK$8),3,0))))</f>
        <v>0</v>
      </c>
      <c r="AL34" s="239">
        <f>IF(OR(SUMIF(AL$12:AL33,2,AL$12:AL33)=2,SUMIF(AL$12:AL33,1,AL$12:AL33)=1,SUM(AL$12:AL33)=1,SUM(AL$12:AL33)=2),0,IF($C34+$ED33&gt;($ED$11*AL$8),1,IF($C34+$D34+$E34+$F34+$ED33&gt;($ED$11*AL$8),2,IF($C34+$D34+$E34+$F34+$G34+$ED33&gt;($ED$11*AL$8),3,0))))</f>
        <v>0</v>
      </c>
      <c r="AM34" s="239">
        <f>IF(OR(SUMIF(AM$12:AM33,2,AM$12:AM33)=2,SUMIF(AM$12:AM33,1,AM$12:AM33)=1,SUM(AM$12:AM33)=1,SUM(AM$12:AM33)=2),0,IF($C34+$ED33&gt;($ED$11*AM$8),1,IF($C34+$D34+$E34+$F34+$ED33&gt;($ED$11*AM$8),2,IF($C34+$D34+$E34+$F34+$G34+$ED33&gt;($ED$11*AM$8),3,0))))</f>
        <v>0</v>
      </c>
      <c r="AN34" s="239">
        <f>IF(OR(SUMIF(AN$12:AN33,2,AN$12:AN33)=2,SUMIF(AN$12:AN33,1,AN$12:AN33)=1,SUM(AN$12:AN33)=1,SUM(AN$12:AN33)=2),0,IF($C34+$ED33&gt;($ED$11*AN$8),1,IF($C34+$D34+$E34+$F34+$ED33&gt;($ED$11*AN$8),2,IF($C34+$D34+$E34+$F34+$G34+$ED33&gt;($ED$11*AN$8),3,0))))</f>
        <v>0</v>
      </c>
      <c r="AO34" s="239">
        <f>IF(OR(SUMIF(AO$12:AO33,2,AO$12:AO33)=2,SUMIF(AO$12:AO33,1,AO$12:AO33)=1,SUM(AO$12:AO33)=1,SUM(AO$12:AO33)=2),0,IF($C34+$ED33&gt;($ED$11*AO$8),1,IF($C34+$D34+$E34+$F34+$ED33&gt;($ED$11*AO$8),2,IF($C34+$D34+$E34+$F34+$G34+$ED33&gt;($ED$11*AO$8),3,0))))</f>
        <v>0</v>
      </c>
      <c r="AP34" s="239">
        <f>IF(OR(SUMIF(AP$12:AP33,2,AP$12:AP33)=2,SUMIF(AP$12:AP33,1,AP$12:AP33)=1,SUM(AP$12:AP33)=1,SUM(AP$12:AP33)=2),0,IF($C34+$ED33&gt;($ED$11*AP$8),1,IF($C34+$D34+$E34+$F34+$ED33&gt;($ED$11*AP$8),2,IF($C34+$D34+$E34+$F34+$G34+$ED33&gt;($ED$11*AP$8),3,0))))</f>
        <v>0</v>
      </c>
      <c r="AQ34" s="239">
        <f>IF(OR(SUMIF(AQ$12:AQ33,2,AQ$12:AQ33)=2,SUMIF(AQ$12:AQ33,1,AQ$12:AQ33)=1,SUM(AQ$12:AQ33)=1,SUM(AQ$12:AQ33)=2),0,IF($C34+$ED33&gt;($ED$11*AQ$8),1,IF($C34+$D34+$E34+$F34+$ED33&gt;($ED$11*AQ$8),2,IF($C34+$D34+$E34+$F34+$G34+$ED33&gt;($ED$11*AQ$8),3,0))))</f>
        <v>0</v>
      </c>
      <c r="AR34" s="239">
        <f>IF(OR(SUMIF(AR$12:AR33,2,AR$12:AR33)=2,SUMIF(AR$12:AR33,1,AR$12:AR33)=1,SUM(AR$12:AR33)=1,SUM(AR$12:AR33)=2),0,IF($C34+$ED33&gt;($ED$11*AR$8),1,IF($C34+$D34+$E34+$F34+$ED33&gt;($ED$11*AR$8),2,IF($C34+$D34+$E34+$F34+$G34+$ED33&gt;($ED$11*AR$8),3,0))))</f>
        <v>0</v>
      </c>
      <c r="AS34" s="239">
        <f>IF(OR(SUMIF(AS$12:AS33,2,AS$12:AS33)=2,SUMIF(AS$12:AS33,1,AS$12:AS33)=1,SUM(AS$12:AS33)=1,SUM(AS$12:AS33)=2),0,IF($C34+$ED33&gt;($ED$11*AS$8),1,IF($C34+$D34+$E34+$F34+$ED33&gt;($ED$11*AS$8),2,IF($C34+$D34+$E34+$F34+$G34+$ED33&gt;($ED$11*AS$8),3,0))))</f>
        <v>0</v>
      </c>
      <c r="AT34" s="239">
        <f>IF(OR(SUMIF(AT$12:AT33,2,AT$12:AT33)=2,SUMIF(AT$12:AT33,1,AT$12:AT33)=1,SUM(AT$12:AT33)=1,SUM(AT$12:AT33)=2),0,IF($C34+$ED33&gt;($ED$11*AT$8),1,IF($C34+$D34+$E34+$F34+$ED33&gt;($ED$11*AT$8),2,IF($C34+$D34+$E34+$F34+$G34+$ED33&gt;($ED$11*AT$8),3,0))))</f>
        <v>0</v>
      </c>
      <c r="AU34" s="239">
        <f>IF(OR(SUMIF(AU$12:AU33,2,AU$12:AU33)=2,SUMIF(AU$12:AU33,1,AU$12:AU33)=1,SUM(AU$12:AU33)=1,SUM(AU$12:AU33)=2),0,IF($C34+$ED33&gt;($ED$11*AU$8),1,IF($C34+$D34+$E34+$F34+$ED33&gt;($ED$11*AU$8),2,IF($C34+$D34+$E34+$F34+$G34+$ED33&gt;($ED$11*AU$8),3,0))))</f>
        <v>0</v>
      </c>
      <c r="AV34" s="239">
        <f>IF(OR(SUMIF(AV$12:AV33,2,AV$12:AV33)=2,SUMIF(AV$12:AV33,1,AV$12:AV33)=1,SUM(AV$12:AV33)=1,SUM(AV$12:AV33)=2),0,IF($C34+$ED33&gt;($ED$11*AV$8),1,IF($C34+$D34+$E34+$F34+$ED33&gt;($ED$11*AV$8),2,IF($C34+$D34+$E34+$F34+$G34+$ED33&gt;($ED$11*AV$8),3,0))))</f>
        <v>0</v>
      </c>
      <c r="AW34" s="239">
        <f>IF(OR(SUMIF(AW$12:AW33,2,AW$12:AW33)=2,SUMIF(AW$12:AW33,1,AW$12:AW33)=1,SUM(AW$12:AW33)=1,SUM(AW$12:AW33)=2),0,IF($C34+$ED33&gt;($ED$11*AW$8),1,IF($C34+$D34+$E34+$F34+$ED33&gt;($ED$11*AW$8),2,IF($C34+$D34+$E34+$F34+$G34+$ED33&gt;($ED$11*AW$8),3,0))))</f>
        <v>0</v>
      </c>
      <c r="AX34" s="239">
        <f>IF(OR(SUMIF(AX$12:AX33,2,AX$12:AX33)=2,SUMIF(AX$12:AX33,1,AX$12:AX33)=1,SUM(AX$12:AX33)=1,SUM(AX$12:AX33)=2),0,IF($C34+$ED33&gt;($ED$11*AX$8),1,IF($C34+$D34+$E34+$F34+$ED33&gt;($ED$11*AX$8),2,IF($C34+$D34+$E34+$F34+$G34+$ED33&gt;($ED$11*AX$8),3,0))))</f>
        <v>0</v>
      </c>
      <c r="AY34" s="239">
        <f>IF(OR(SUMIF(AY$12:AY33,2,AY$12:AY33)=2,SUMIF(AY$12:AY33,1,AY$12:AY33)=1,SUM(AY$12:AY33)=1,SUM(AY$12:AY33)=2),0,IF($C34+$ED33&gt;($ED$11*AY$8),1,IF($C34+$D34+$E34+$F34+$ED33&gt;($ED$11*AY$8),2,IF($C34+$D34+$E34+$F34+$G34+$ED33&gt;($ED$11*AY$8),3,0))))</f>
        <v>0</v>
      </c>
      <c r="AZ34" s="239">
        <f>IF(OR(SUMIF(AZ$12:AZ33,2,AZ$12:AZ33)=2,SUMIF(AZ$12:AZ33,1,AZ$12:AZ33)=1,SUM(AZ$12:AZ33)=1,SUM(AZ$12:AZ33)=2),0,IF($C34+$ED33&gt;($ED$11*AZ$8),1,IF($C34+$D34+$E34+$F34+$ED33&gt;($ED$11*AZ$8),2,IF($C34+$D34+$E34+$F34+$G34+$ED33&gt;($ED$11*AZ$8),3,0))))</f>
        <v>0</v>
      </c>
      <c r="BA34" s="239">
        <f>IF(OR(SUMIF(BA$12:BA33,2,BA$12:BA33)=2,SUMIF(BA$12:BA33,1,BA$12:BA33)=1,SUM(BA$12:BA33)=1,SUM(BA$12:BA33)=2),0,IF($C34+$ED33&gt;($ED$11*BA$8),1,IF($C34+$D34+$E34+$F34+$ED33&gt;($ED$11*BA$8),2,IF($C34+$D34+$E34+$F34+$G34+$ED33&gt;($ED$11*BA$8),3,0))))</f>
        <v>0</v>
      </c>
      <c r="BB34" s="239">
        <f>IF(OR(SUMIF(BB$12:BB33,2,BB$12:BB33)=2,SUMIF(BB$12:BB33,1,BB$12:BB33)=1,SUM(BB$12:BB33)=1,SUM(BB$12:BB33)=2),0,IF($C34+$ED33&gt;($ED$11*BB$8),1,IF($C34+$D34+$E34+$F34+$ED33&gt;($ED$11*BB$8),2,IF($C34+$D34+$E34+$F34+$G34+$ED33&gt;($ED$11*BB$8),3,0))))</f>
        <v>0</v>
      </c>
      <c r="BC34" s="239">
        <f>IF(OR(SUMIF(BC$12:BC33,2,BC$12:BC33)=2,SUMIF(BC$12:BC33,1,BC$12:BC33)=1,SUM(BC$12:BC33)=1,SUM(BC$12:BC33)=2),0,IF($C34+$ED33&gt;($ED$11*BC$8),1,IF($C34+$D34+$E34+$F34+$ED33&gt;($ED$11*BC$8),2,IF($C34+$D34+$E34+$F34+$G34+$ED33&gt;($ED$11*BC$8),3,0))))</f>
        <v>0</v>
      </c>
      <c r="BD34" s="239">
        <f>IF(OR(SUMIF(BD$12:BD33,2,BD$12:BD33)=2,SUMIF(BD$12:BD33,1,BD$12:BD33)=1,SUM(BD$12:BD33)=1,SUM(BD$12:BD33)=2),0,IF($C34+$ED33&gt;($ED$11*BD$8),1,IF($C34+$D34+$E34+$F34+$ED33&gt;($ED$11*BD$8),2,IF($C34+$D34+$E34+$F34+$G34+$ED33&gt;($ED$11*BD$8),3,0))))</f>
        <v>0</v>
      </c>
      <c r="BE34" s="239">
        <f>IF(OR(SUMIF(BE$12:BE33,2,BE$12:BE33)=2,SUMIF(BE$12:BE33,1,BE$12:BE33)=1,SUM(BE$12:BE33)=1,SUM(BE$12:BE33)=2),0,IF($C34+$ED33&gt;($ED$11*BE$8),1,IF($C34+$D34+$E34+$F34+$ED33&gt;($ED$11*BE$8),2,IF($C34+$D34+$E34+$F34+$G34+$ED33&gt;($ED$11*BE$8),3,0))))</f>
        <v>0</v>
      </c>
      <c r="BF34" s="239">
        <f>IF(OR(SUMIF(BF$12:BF33,2,BF$12:BF33)=2,SUMIF(BF$12:BF33,1,BF$12:BF33)=1,SUM(BF$12:BF33)=1,SUM(BF$12:BF33)=2),0,IF($C34+$ED33&gt;($ED$11*BF$8),1,IF($C34+$D34+$E34+$F34+$ED33&gt;($ED$11*BF$8),2,IF($C34+$D34+$E34+$F34+$G34+$ED33&gt;($ED$11*BF$8),3,0))))</f>
        <v>0</v>
      </c>
      <c r="BG34" s="239">
        <f>IF(OR(SUMIF(BG$12:BG33,2,BG$12:BG33)=2,SUMIF(BG$12:BG33,1,BG$12:BG33)=1,SUM(BG$12:BG33)=1,SUM(BG$12:BG33)=2),0,IF($C34+$ED33&gt;($ED$11*BG$8),1,IF($C34+$D34+$E34+$F34+$ED33&gt;($ED$11*BG$8),2,IF($C34+$D34+$E34+$F34+$G34+$ED33&gt;($ED$11*BG$8),3,0))))</f>
        <v>0</v>
      </c>
      <c r="BH34" s="239">
        <f>IF(OR(SUMIF(BH$12:BH33,2,BH$12:BH33)=2,SUMIF(BH$12:BH33,1,BH$12:BH33)=1,SUM(BH$12:BH33)=1,SUM(BH$12:BH33)=2),0,IF($C34+$ED33&gt;($ED$11*BH$8),1,IF($C34+$D34+$E34+$F34+$ED33&gt;($ED$11*BH$8),2,IF($C34+$D34+$E34+$F34+$G34+$ED33&gt;($ED$11*BH$8),3,0))))</f>
        <v>0</v>
      </c>
      <c r="BI34" s="239">
        <f>IF(OR(SUMIF(BI$12:BI33,2,BI$12:BI33)=2,SUMIF(BI$12:BI33,1,BI$12:BI33)=1,SUM(BI$12:BI33)=1,SUM(BI$12:BI33)=2),0,IF($C34+$ED33&gt;($ED$11*BI$8),1,IF($C34+$D34+$E34+$F34+$ED33&gt;($ED$11*BI$8),2,IF($C34+$D34+$E34+$F34+$G34+$ED33&gt;($ED$11*BI$8),3,0))))</f>
        <v>0</v>
      </c>
      <c r="BJ34" s="239">
        <f>IF(OR(SUMIF(BJ$12:BJ33,2,BJ$12:BJ33)=2,SUMIF(BJ$12:BJ33,1,BJ$12:BJ33)=1,SUM(BJ$12:BJ33)=1,SUM(BJ$12:BJ33)=2),0,IF($C34+$ED33&gt;($ED$11*BJ$8),1,IF($C34+$D34+$E34+$F34+$ED33&gt;($ED$11*BJ$8),2,IF($C34+$D34+$E34+$F34+$G34+$ED33&gt;($ED$11*BJ$8),3,0))))</f>
        <v>0</v>
      </c>
      <c r="BK34" s="239">
        <f>IF(OR(SUMIF(BK$12:BK33,2,BK$12:BK33)=2,SUMIF(BK$12:BK33,1,BK$12:BK33)=1,SUM(BK$12:BK33)=1,SUM(BK$12:BK33)=2),0,IF($C34+$ED33&gt;($ED$11*BK$8),1,IF($C34+$D34+$E34+$F34+$ED33&gt;($ED$11*BK$8),2,IF($C34+$D34+$E34+$F34+$G34+$ED33&gt;($ED$11*BK$8),3,0))))</f>
        <v>0</v>
      </c>
      <c r="BL34" s="239">
        <f>IF(OR(SUMIF(BL$12:BL33,2,BL$12:BL33)=2,SUMIF(BL$12:BL33,1,BL$12:BL33)=1,SUM(BL$12:BL33)=1,SUM(BL$12:BL33)=2),0,IF($C34+$ED33&gt;($ED$11*BL$8),1,IF($C34+$D34+$E34+$F34+$ED33&gt;($ED$11*BL$8),2,IF($C34+$D34+$E34+$F34+$G34+$ED33&gt;($ED$11*BL$8),3,0))))</f>
        <v>0</v>
      </c>
      <c r="BM34" s="239">
        <f>IF(OR(SUMIF(BM$12:BM33,2,BM$12:BM33)=2,SUMIF(BM$12:BM33,1,BM$12:BM33)=1,SUM(BM$12:BM33)=1,SUM(BM$12:BM33)=2),0,IF($C34+$ED33&gt;($ED$11*BM$8),1,IF($C34+$D34+$E34+$F34+$ED33&gt;($ED$11*BM$8),2,IF($C34+$D34+$E34+$F34+$G34+$ED33&gt;($ED$11*BM$8),3,0))))</f>
        <v>0</v>
      </c>
      <c r="BN34" s="239">
        <f>IF(OR(SUMIF(BN$12:BN33,2,BN$12:BN33)=2,SUMIF(BN$12:BN33,1,BN$12:BN33)=1,SUM(BN$12:BN33)=1,SUM(BN$12:BN33)=2),0,IF($C34+$ED33&gt;($ED$11*BN$8),1,IF($C34+$D34+$E34+$F34+$ED33&gt;($ED$11*BN$8),2,IF($C34+$D34+$E34+$F34+$G34+$ED33&gt;($ED$11*BN$8),3,0))))</f>
        <v>0</v>
      </c>
      <c r="BO34" s="239">
        <f>IF(OR(SUMIF(BO$12:BO33,2,BO$12:BO33)=2,SUMIF(BO$12:BO33,1,BO$12:BO33)=1,SUM(BO$12:BO33)=1,SUM(BO$12:BO33)=2),0,IF($C34+$ED33&gt;($ED$11*BO$8),1,IF($C34+$D34+$E34+$F34+$ED33&gt;($ED$11*BO$8),2,IF($C34+$D34+$E34+$F34+$G34+$ED33&gt;($ED$11*BO$8),3,0))))</f>
        <v>0</v>
      </c>
      <c r="BP34" s="239">
        <f>IF(OR(SUMIF(BP$12:BP33,2,BP$12:BP33)=2,SUMIF(BP$12:BP33,1,BP$12:BP33)=1,SUM(BP$12:BP33)=1,SUM(BP$12:BP33)=2),0,IF($C34+$ED33&gt;($ED$11*BP$8),1,IF($C34+$D34+$E34+$F34+$ED33&gt;($ED$11*BP$8),2,IF($C34+$D34+$E34+$F34+$G34+$ED33&gt;($ED$11*BP$8),3,0))))</f>
        <v>0</v>
      </c>
      <c r="BQ34" s="239">
        <f>IF(OR(SUMIF(BQ$12:BQ33,2,BQ$12:BQ33)=2,SUMIF(BQ$12:BQ33,1,BQ$12:BQ33)=1,SUM(BQ$12:BQ33)=1,SUM(BQ$12:BQ33)=2),0,IF($C34+$ED33&gt;($ED$11*BQ$8),1,IF($C34+$D34+$E34+$F34+$ED33&gt;($ED$11*BQ$8),2,IF($C34+$D34+$E34+$F34+$G34+$ED33&gt;($ED$11*BQ$8),3,0))))</f>
        <v>0</v>
      </c>
      <c r="BR34" s="239">
        <f>IF(OR(SUMIF(BR$12:BR33,2,BR$12:BR33)=2,SUMIF(BR$12:BR33,1,BR$12:BR33)=1,SUM(BR$12:BR33)=1,SUM(BR$12:BR33)=2),0,IF($C34+$ED33&gt;($ED$11*BR$8),1,IF($C34+$D34+$E34+$F34+$ED33&gt;($ED$11*BR$8),2,IF($C34+$D34+$E34+$F34+$G34+$ED33&gt;($ED$11*BR$8),3,0))))</f>
        <v>0</v>
      </c>
      <c r="BS34" s="239">
        <f>IF(OR(SUMIF(BS$12:BS33,2,BS$12:BS33)=2,SUMIF(BS$12:BS33,1,BS$12:BS33)=1,SUM(BS$12:BS33)=1,SUM(BS$12:BS33)=2),0,IF($C34+$ED33&gt;($ED$11*BS$8),1,IF($C34+$D34+$E34+$F34+$ED33&gt;($ED$11*BS$8),2,IF($C34+$D34+$E34+$F34+$G34+$ED33&gt;($ED$11*BS$8),3,0))))</f>
        <v>0</v>
      </c>
      <c r="BT34" s="239">
        <f>IF(OR(SUMIF(BT$12:BT33,2,BT$12:BT33)=2,SUMIF(BT$12:BT33,1,BT$12:BT33)=1,SUM(BT$12:BT33)=1,SUM(BT$12:BT33)=2),0,IF($C34+$ED33&gt;($ED$11*BT$8),1,IF($C34+$D34+$E34+$F34+$ED33&gt;($ED$11*BT$8),2,IF($C34+$D34+$E34+$F34+$G34+$ED33&gt;($ED$11*BT$8),3,0))))</f>
        <v>0</v>
      </c>
      <c r="BU34" s="239">
        <f>IF(OR(SUMIF(BU$12:BU33,2,BU$12:BU33)=2,SUMIF(BU$12:BU33,1,BU$12:BU33)=1,SUM(BU$12:BU33)=1,SUM(BU$12:BU33)=2),0,IF($C34+$ED33&gt;($ED$11*BU$8),1,IF($C34+$D34+$E34+$F34+$ED33&gt;($ED$11*BU$8),2,IF($C34+$D34+$E34+$F34+$G34+$ED33&gt;($ED$11*BU$8),3,0))))</f>
        <v>0</v>
      </c>
      <c r="BV34" s="239">
        <f>IF(OR(SUMIF(BV$12:BV33,2,BV$12:BV33)=2,SUMIF(BV$12:BV33,1,BV$12:BV33)=1,SUM(BV$12:BV33)=1,SUM(BV$12:BV33)=2),0,IF($C34+$ED33&gt;($ED$11*BV$8),1,IF($C34+$D34+$E34+$F34+$ED33&gt;($ED$11*BV$8),2,IF($C34+$D34+$E34+$F34+$G34+$ED33&gt;($ED$11*BV$8),3,0))))</f>
        <v>0</v>
      </c>
      <c r="BW34" s="239">
        <f>IF(OR(SUMIF(BW$12:BW33,2,BW$12:BW33)=2,SUMIF(BW$12:BW33,1,BW$12:BW33)=1,SUM(BW$12:BW33)=1,SUM(BW$12:BW33)=2),0,IF($C34+$ED33&gt;($ED$11*BW$8),1,IF($C34+$D34+$E34+$F34+$ED33&gt;($ED$11*BW$8),2,IF($C34+$D34+$E34+$F34+$G34+$ED33&gt;($ED$11*BW$8),3,0))))</f>
        <v>0</v>
      </c>
      <c r="BX34" s="239">
        <f>IF(OR(SUMIF(BX$12:BX33,2,BX$12:BX33)=2,SUMIF(BX$12:BX33,1,BX$12:BX33)=1,SUM(BX$12:BX33)=1,SUM(BX$12:BX33)=2),0,IF($C34+$ED33&gt;($ED$11*BX$8),1,IF($C34+$D34+$E34+$F34+$ED33&gt;($ED$11*BX$8),2,IF($C34+$D34+$E34+$F34+$G34+$ED33&gt;($ED$11*BX$8),3,0))))</f>
        <v>0</v>
      </c>
      <c r="BY34" s="239">
        <f>IF(OR(SUMIF(BY$12:BY33,2,BY$12:BY33)=2,SUMIF(BY$12:BY33,1,BY$12:BY33)=1,SUM(BY$12:BY33)=1,SUM(BY$12:BY33)=2),0,IF($C34+$ED33&gt;($ED$11*BY$8),1,IF($C34+$D34+$E34+$F34+$ED33&gt;($ED$11*BY$8),2,IF($C34+$D34+$E34+$F34+$G34+$ED33&gt;($ED$11*BY$8),3,0))))</f>
        <v>0</v>
      </c>
      <c r="BZ34" s="239">
        <f>IF(OR(SUMIF(BZ$12:BZ33,2,BZ$12:BZ33)=2,SUMIF(BZ$12:BZ33,1,BZ$12:BZ33)=1,SUM(BZ$12:BZ33)=1,SUM(BZ$12:BZ33)=2),0,IF($C34+$ED33&gt;($ED$11*BZ$8),1,IF($C34+$D34+$E34+$F34+$ED33&gt;($ED$11*BZ$8),2,IF($C34+$D34+$E34+$F34+$G34+$ED33&gt;($ED$11*BZ$8),3,0))))</f>
        <v>0</v>
      </c>
      <c r="CA34" s="239">
        <f>IF(OR(SUMIF(CA$12:CA33,2,CA$12:CA33)=2,SUMIF(CA$12:CA33,1,CA$12:CA33)=1,SUM(CA$12:CA33)=1,SUM(CA$12:CA33)=2),0,IF($C34+$ED33&gt;($ED$11*CA$8),1,IF($C34+$D34+$E34+$F34+$ED33&gt;($ED$11*CA$8),2,IF($C34+$D34+$E34+$F34+$G34+$ED33&gt;($ED$11*CA$8),3,0))))</f>
        <v>0</v>
      </c>
      <c r="CB34" s="239">
        <f>IF(OR(SUMIF(CB$12:CB33,2,CB$12:CB33)=2,SUMIF(CB$12:CB33,1,CB$12:CB33)=1,SUM(CB$12:CB33)=1,SUM(CB$12:CB33)=2),0,IF($C34+$ED33&gt;($ED$11*CB$8),1,IF($C34+$D34+$E34+$F34+$ED33&gt;($ED$11*CB$8),2,IF($C34+$D34+$E34+$F34+$G34+$ED33&gt;($ED$11*CB$8),3,0))))</f>
        <v>0</v>
      </c>
      <c r="CC34" s="239">
        <f>IF(OR(SUMIF(CC$12:CC33,2,CC$12:CC33)=2,SUMIF(CC$12:CC33,1,CC$12:CC33)=1,SUM(CC$12:CC33)=1,SUM(CC$12:CC33)=2),0,IF($C34+$ED33&gt;($ED$11*CC$8),1,IF($C34+$D34+$E34+$F34+$ED33&gt;($ED$11*CC$8),2,IF($C34+$D34+$E34+$F34+$G34+$ED33&gt;($ED$11*CC$8),3,0))))</f>
        <v>0</v>
      </c>
      <c r="CD34" s="239">
        <f>IF(OR(SUMIF(CD$12:CD33,2,CD$12:CD33)=2,SUMIF(CD$12:CD33,1,CD$12:CD33)=1,SUM(CD$12:CD33)=1,SUM(CD$12:CD33)=2),0,IF($C34+$ED33&gt;($ED$11*CD$8),1,IF($C34+$D34+$E34+$F34+$ED33&gt;($ED$11*CD$8),2,IF($C34+$D34+$E34+$F34+$G34+$ED33&gt;($ED$11*CD$8),3,0))))</f>
        <v>0</v>
      </c>
      <c r="CE34" s="239">
        <f>IF(OR(SUMIF(CE$12:CE33,2,CE$12:CE33)=2,SUMIF(CE$12:CE33,1,CE$12:CE33)=1,SUM(CE$12:CE33)=1,SUM(CE$12:CE33)=2),0,IF($C34+$ED33&gt;($ED$11*CE$8),1,IF($C34+$D34+$E34+$F34+$ED33&gt;($ED$11*CE$8),2,IF($C34+$D34+$E34+$F34+$G34+$ED33&gt;($ED$11*CE$8),3,0))))</f>
        <v>0</v>
      </c>
      <c r="CF34" s="239">
        <f>IF(OR(SUMIF(CF$12:CF33,2,CF$12:CF33)=2,SUMIF(CF$12:CF33,1,CF$12:CF33)=1,SUM(CF$12:CF33)=1,SUM(CF$12:CF33)=2),0,IF($C34+$ED33&gt;($ED$11*CF$8),1,IF($C34+$D34+$E34+$F34+$ED33&gt;($ED$11*CF$8),2,IF($C34+$D34+$E34+$F34+$G34+$ED33&gt;($ED$11*CF$8),3,0))))</f>
        <v>0</v>
      </c>
      <c r="CG34" s="239">
        <f>IF(OR(SUMIF(CG$12:CG33,2,CG$12:CG33)=2,SUMIF(CG$12:CG33,1,CG$12:CG33)=1,SUM(CG$12:CG33)=1,SUM(CG$12:CG33)=2),0,IF($C34+$ED33&gt;($ED$11*CG$8),1,IF($C34+$D34+$E34+$F34+$ED33&gt;($ED$11*CG$8),2,IF($C34+$D34+$E34+$F34+$G34+$ED33&gt;($ED$11*CG$8),3,0))))</f>
        <v>0</v>
      </c>
      <c r="CH34" s="239">
        <f>IF(OR(SUMIF(CH$12:CH33,2,CH$12:CH33)=2,SUMIF(CH$12:CH33,1,CH$12:CH33)=1,SUM(CH$12:CH33)=1,SUM(CH$12:CH33)=2),0,IF($C34+$ED33&gt;($ED$11*CH$8),1,IF($C34+$D34+$E34+$F34+$ED33&gt;($ED$11*CH$8),2,IF($C34+$D34+$E34+$F34+$G34+$ED33&gt;($ED$11*CH$8),3,0))))</f>
        <v>0</v>
      </c>
      <c r="CI34" s="239">
        <f>IF(OR(SUMIF(CI$12:CI33,2,CI$12:CI33)=2,SUMIF(CI$12:CI33,1,CI$12:CI33)=1,SUM(CI$12:CI33)=1,SUM(CI$12:CI33)=2),0,IF($C34+$ED33&gt;($ED$11*CI$8),1,IF($C34+$D34+$E34+$F34+$ED33&gt;($ED$11*CI$8),2,IF($C34+$D34+$E34+$F34+$G34+$ED33&gt;($ED$11*CI$8),3,0))))</f>
        <v>0</v>
      </c>
      <c r="CJ34" s="239">
        <f>IF(OR(SUMIF(CJ$12:CJ33,2,CJ$12:CJ33)=2,SUMIF(CJ$12:CJ33,1,CJ$12:CJ33)=1,SUM(CJ$12:CJ33)=1,SUM(CJ$12:CJ33)=2),0,IF($C34+$ED33&gt;($ED$11*CJ$8),1,IF($C34+$D34+$E34+$F34+$ED33&gt;($ED$11*CJ$8),2,IF($C34+$D34+$E34+$F34+$G34+$ED33&gt;($ED$11*CJ$8),3,0))))</f>
        <v>0</v>
      </c>
      <c r="CK34" s="239">
        <f>IF(OR(SUMIF(CK$12:CK33,2,CK$12:CK33)=2,SUMIF(CK$12:CK33,1,CK$12:CK33)=1,SUM(CK$12:CK33)=1,SUM(CK$12:CK33)=2),0,IF($C34+$ED33&gt;($ED$11*CK$8),1,IF($C34+$D34+$E34+$F34+$ED33&gt;($ED$11*CK$8),2,IF($C34+$D34+$E34+$F34+$G34+$ED33&gt;($ED$11*CK$8),3,0))))</f>
        <v>0</v>
      </c>
      <c r="CL34" s="239">
        <f>IF(OR(SUMIF(CL$12:CL33,2,CL$12:CL33)=2,SUMIF(CL$12:CL33,1,CL$12:CL33)=1,SUM(CL$12:CL33)=1,SUM(CL$12:CL33)=2),0,IF($C34+$ED33&gt;($ED$11*CL$8),1,IF($C34+$D34+$E34+$F34+$ED33&gt;($ED$11*CL$8),2,IF($C34+$D34+$E34+$F34+$G34+$ED33&gt;($ED$11*CL$8),3,0))))</f>
        <v>0</v>
      </c>
      <c r="CM34" s="239">
        <f>IF(OR(SUMIF(CM$12:CM33,2,CM$12:CM33)=2,SUMIF(CM$12:CM33,1,CM$12:CM33)=1,SUM(CM$12:CM33)=1,SUM(CM$12:CM33)=2),0,IF($C34+$ED33&gt;($ED$11*CM$8),1,IF($C34+$D34+$E34+$F34+$ED33&gt;($ED$11*CM$8),2,IF($C34+$D34+$E34+$F34+$G34+$ED33&gt;($ED$11*CM$8),3,0))))</f>
        <v>0</v>
      </c>
      <c r="CN34" s="239">
        <f>IF(OR(SUMIF(CN$12:CN33,2,CN$12:CN33)=2,SUMIF(CN$12:CN33,1,CN$12:CN33)=1,SUM(CN$12:CN33)=1,SUM(CN$12:CN33)=2),0,IF($C34+$ED33&gt;($ED$11*CN$8),1,IF($C34+$D34+$E34+$F34+$ED33&gt;($ED$11*CN$8),2,IF($C34+$D34+$E34+$F34+$G34+$ED33&gt;($ED$11*CN$8),3,0))))</f>
        <v>0</v>
      </c>
      <c r="CO34" s="239">
        <f>IF(OR(SUMIF(CO$12:CO33,2,CO$12:CO33)=2,SUMIF(CO$12:CO33,1,CO$12:CO33)=1,SUM(CO$12:CO33)=1,SUM(CO$12:CO33)=2),0,IF($C34+$ED33&gt;($ED$11*CO$8),1,IF($C34+$D34+$E34+$F34+$ED33&gt;($ED$11*CO$8),2,IF($C34+$D34+$E34+$F34+$G34+$ED33&gt;($ED$11*CO$8),3,0))))</f>
        <v>0</v>
      </c>
      <c r="CP34" s="239">
        <f>IF(OR(SUMIF(CP$12:CP33,2,CP$12:CP33)=2,SUMIF(CP$12:CP33,1,CP$12:CP33)=1,SUM(CP$12:CP33)=1,SUM(CP$12:CP33)=2),0,IF($C34+$ED33&gt;($ED$11*CP$8),1,IF($C34+$D34+$E34+$F34+$ED33&gt;($ED$11*CP$8),2,IF($C34+$D34+$E34+$F34+$G34+$ED33&gt;($ED$11*CP$8),3,0))))</f>
        <v>0</v>
      </c>
      <c r="CQ34" s="239">
        <f>IF(OR(SUMIF(CQ$12:CQ33,2,CQ$12:CQ33)=2,SUMIF(CQ$12:CQ33,1,CQ$12:CQ33)=1,SUM(CQ$12:CQ33)=1,SUM(CQ$12:CQ33)=2),0,IF($C34+$ED33&gt;($ED$11*CQ$8),1,IF($C34+$D34+$E34+$F34+$ED33&gt;($ED$11*CQ$8),2,IF($C34+$D34+$E34+$F34+$G34+$ED33&gt;($ED$11*CQ$8),3,0))))</f>
        <v>0</v>
      </c>
      <c r="CR34" s="239">
        <f>IF(OR(SUMIF(CR$12:CR33,2,CR$12:CR33)=2,SUMIF(CR$12:CR33,1,CR$12:CR33)=1,SUM(CR$12:CR33)=1,SUM(CR$12:CR33)=2),0,IF($C34+$ED33&gt;($ED$11*CR$8),1,IF($C34+$D34+$E34+$F34+$ED33&gt;($ED$11*CR$8),2,IF($C34+$D34+$E34+$F34+$G34+$ED33&gt;($ED$11*CR$8),3,0))))</f>
        <v>0</v>
      </c>
      <c r="CS34" s="239">
        <f>IF(OR(SUMIF(CS$12:CS33,2,CS$12:CS33)=2,SUMIF(CS$12:CS33,1,CS$12:CS33)=1,SUM(CS$12:CS33)=1,SUM(CS$12:CS33)=2),0,IF($C34+$ED33&gt;($ED$11*CS$8),1,IF($C34+$D34+$E34+$F34+$ED33&gt;($ED$11*CS$8),2,IF($C34+$D34+$E34+$F34+$G34+$ED33&gt;($ED$11*CS$8),3,0))))</f>
        <v>0</v>
      </c>
      <c r="CT34" s="239">
        <f>IF(OR(SUMIF(CT$12:CT33,2,CT$12:CT33)=2,SUMIF(CT$12:CT33,1,CT$12:CT33)=1,SUM(CT$12:CT33)=1,SUM(CT$12:CT33)=2),0,IF($C34+$ED33&gt;($ED$11*CT$8),1,IF($C34+$D34+$E34+$F34+$ED33&gt;($ED$11*CT$8),2,IF($C34+$D34+$E34+$F34+$G34+$ED33&gt;($ED$11*CT$8),3,0))))</f>
        <v>0</v>
      </c>
      <c r="CU34" s="239">
        <f>IF(OR(SUMIF(CU$12:CU33,2,CU$12:CU33)=2,SUMIF(CU$12:CU33,1,CU$12:CU33)=1,SUM(CU$12:CU33)=1,SUM(CU$12:CU33)=2),0,IF($C34+$ED33&gt;($ED$11*CU$8),1,IF($C34+$D34+$E34+$F34+$ED33&gt;($ED$11*CU$8),2,IF($C34+$D34+$E34+$F34+$G34+$ED33&gt;($ED$11*CU$8),3,0))))</f>
        <v>0</v>
      </c>
      <c r="CV34" s="239">
        <f>IF(OR(SUMIF(CV$12:CV33,2,CV$12:CV33)=2,SUMIF(CV$12:CV33,1,CV$12:CV33)=1,SUM(CV$12:CV33)=1,SUM(CV$12:CV33)=2),0,IF($C34+$ED33&gt;($ED$11*CV$8),1,IF($C34+$D34+$E34+$F34+$ED33&gt;($ED$11*CV$8),2,IF($C34+$D34+$E34+$F34+$G34+$ED33&gt;($ED$11*CV$8),3,0))))</f>
        <v>0</v>
      </c>
      <c r="CW34" s="239">
        <f>IF(OR(SUMIF(CW$12:CW33,2,CW$12:CW33)=2,SUMIF(CW$12:CW33,1,CW$12:CW33)=1,SUM(CW$12:CW33)=1,SUM(CW$12:CW33)=2),0,IF($C34+$ED33&gt;($ED$11*CW$8),1,IF($C34+$D34+$E34+$F34+$ED33&gt;($ED$11*CW$8),2,IF($C34+$D34+$E34+$F34+$G34+$ED33&gt;($ED$11*CW$8),3,0))))</f>
        <v>0</v>
      </c>
      <c r="CX34" s="239">
        <f>IF(OR(SUMIF(CX$12:CX33,2,CX$12:CX33)=2,SUMIF(CX$12:CX33,1,CX$12:CX33)=1,SUM(CX$12:CX33)=1,SUM(CX$12:CX33)=2),0,IF($C34+$ED33&gt;($ED$11*CX$8),1,IF($C34+$D34+$E34+$F34+$ED33&gt;($ED$11*CX$8),2,IF($C34+$D34+$E34+$F34+$G34+$ED33&gt;($ED$11*CX$8),3,0))))</f>
        <v>0</v>
      </c>
      <c r="CY34" s="239">
        <f>IF(OR(SUMIF(CY$12:CY33,2,CY$12:CY33)=2,SUMIF(CY$12:CY33,1,CY$12:CY33)=1,SUM(CY$12:CY33)=1,SUM(CY$12:CY33)=2),0,IF($C34+$ED33&gt;($ED$11*CY$8),1,IF($C34+$D34+$E34+$F34+$ED33&gt;($ED$11*CY$8),2,IF($C34+$D34+$E34+$F34+$G34+$ED33&gt;($ED$11*CY$8),3,0))))</f>
        <v>0</v>
      </c>
      <c r="CZ34" s="239">
        <f>IF(OR(SUMIF(CZ$12:CZ33,2,CZ$12:CZ33)=2,SUMIF(CZ$12:CZ33,1,CZ$12:CZ33)=1,SUM(CZ$12:CZ33)=1,SUM(CZ$12:CZ33)=2),0,IF($C34+$ED33&gt;($ED$11*CZ$8),1,IF($C34+$D34+$E34+$F34+$ED33&gt;($ED$11*CZ$8),2,IF($C34+$D34+$E34+$F34+$G34+$ED33&gt;($ED$11*CZ$8),3,0))))</f>
        <v>0</v>
      </c>
      <c r="DA34" s="239">
        <f>IF(OR(SUMIF(DA$12:DA33,2,DA$12:DA33)=2,SUMIF(DA$12:DA33,1,DA$12:DA33)=1,SUM(DA$12:DA33)=1,SUM(DA$12:DA33)=2),0,IF($C34+$ED33&gt;($ED$11*DA$8),1,IF($C34+$D34+$E34+$F34+$ED33&gt;($ED$11*DA$8),2,IF($C34+$D34+$E34+$F34+$G34+$ED33&gt;($ED$11*DA$8),3,0))))</f>
        <v>0</v>
      </c>
      <c r="DB34" s="239">
        <f>IF(OR(SUMIF(DB$12:DB33,2,DB$12:DB33)=2,SUMIF(DB$12:DB33,1,DB$12:DB33)=1,SUM(DB$12:DB33)=1,SUM(DB$12:DB33)=2),0,IF($C34+$ED33&gt;($ED$11*DB$8),1,IF($C34+$D34+$E34+$F34+$ED33&gt;($ED$11*DB$8),2,IF($C34+$D34+$E34+$F34+$G34+$ED33&gt;($ED$11*DB$8),3,0))))</f>
        <v>0</v>
      </c>
      <c r="DC34" s="239">
        <f>IF(OR(SUMIF(DC$12:DC33,2,DC$12:DC33)=2,SUMIF(DC$12:DC33,1,DC$12:DC33)=1,SUM(DC$12:DC33)=1,SUM(DC$12:DC33)=2),0,IF($C34+$ED33&gt;($ED$11*DC$8),1,IF($C34+$D34+$E34+$F34+$ED33&gt;($ED$11*DC$8),2,IF($C34+$D34+$E34+$F34+$G34+$ED33&gt;($ED$11*DC$8),3,0))))</f>
        <v>0</v>
      </c>
      <c r="DD34" s="239">
        <f>IF(OR(SUMIF(DD$12:DD33,2,DD$12:DD33)=2,SUMIF(DD$12:DD33,1,DD$12:DD33)=1,SUM(DD$12:DD33)=1,SUM(DD$12:DD33)=2),0,IF($C34+$ED33&gt;($ED$11*DD$8),1,IF($C34+$D34+$E34+$F34+$ED33&gt;($ED$11*DD$8),2,IF($C34+$D34+$E34+$F34+$G34+$ED33&gt;($ED$11*DD$8),3,0))))</f>
        <v>0</v>
      </c>
      <c r="DE34" s="239">
        <f>IF(OR(SUMIF(DE$12:DE33,2,DE$12:DE33)=2,SUMIF(DE$12:DE33,1,DE$12:DE33)=1,SUM(DE$12:DE33)=1,SUM(DE$12:DE33)=2),0,IF($C34+$ED33&gt;($ED$11*DE$8),1,IF($C34+$D34+$E34+$F34+$ED33&gt;($ED$11*DE$8),2,IF($C34+$D34+$E34+$F34+$G34+$ED33&gt;($ED$11*DE$8),3,0))))</f>
        <v>0</v>
      </c>
      <c r="DF34" s="239">
        <f>IF(OR(SUMIF(DF$12:DF33,2,DF$12:DF33)=2,SUMIF(DF$12:DF33,1,DF$12:DF33)=1,SUM(DF$12:DF33)=1,SUM(DF$12:DF33)=2),0,IF($C34+$ED33&gt;($ED$11*DF$8),1,IF($C34+$D34+$E34+$F34+$ED33&gt;($ED$11*DF$8),2,IF($C34+$D34+$E34+$F34+$G34+$ED33&gt;($ED$11*DF$8),3,0))))</f>
        <v>0</v>
      </c>
      <c r="DG34" s="239">
        <f>IF(OR(SUMIF(DG$12:DG33,2,DG$12:DG33)=2,SUMIF(DG$12:DG33,1,DG$12:DG33)=1,SUM(DG$12:DG33)=1,SUM(DG$12:DG33)=2),0,IF($C34+$ED33&gt;($ED$11*DG$8),1,IF($C34+$D34+$E34+$F34+$ED33&gt;($ED$11*DG$8),2,IF($C34+$D34+$E34+$F34+$G34+$ED33&gt;($ED$11*DG$8),3,0))))</f>
        <v>0</v>
      </c>
      <c r="DH34" s="239">
        <f>IF(OR(SUMIF(DH$12:DH33,2,DH$12:DH33)=2,SUMIF(DH$12:DH33,1,DH$12:DH33)=1,SUM(DH$12:DH33)=1,SUM(DH$12:DH33)=2),0,IF($C34+$ED33&gt;($ED$11*DH$8),1,IF($C34+$D34+$E34+$F34+$ED33&gt;($ED$11*DH$8),2,IF($C34+$D34+$E34+$F34+$G34+$ED33&gt;($ED$11*DH$8),3,0))))</f>
        <v>0</v>
      </c>
      <c r="DI34" s="239">
        <f>IF(OR(SUMIF(DI$12:DI33,2,DI$12:DI33)=2,SUMIF(DI$12:DI33,1,DI$12:DI33)=1,SUM(DI$12:DI33)=1,SUM(DI$12:DI33)=2),0,IF($C34+$ED33&gt;($ED$11*DI$8),1,IF($C34+$D34+$E34+$F34+$ED33&gt;($ED$11*DI$8),2,IF($C34+$D34+$E34+$F34+$G34+$ED33&gt;($ED$11*DI$8),3,0))))</f>
        <v>0</v>
      </c>
      <c r="DJ34" s="239">
        <f>IF(OR(SUMIF(DJ$12:DJ33,2,DJ$12:DJ33)=2,SUMIF(DJ$12:DJ33,1,DJ$12:DJ33)=1,SUM(DJ$12:DJ33)=1,SUM(DJ$12:DJ33)=2),0,IF($C34+$ED33&gt;($ED$11*DJ$8),1,IF($C34+$D34+$E34+$F34+$ED33&gt;($ED$11*DJ$8),2,IF($C34+$D34+$E34+$F34+$G34+$ED33&gt;($ED$11*DJ$8),3,0))))</f>
        <v>0</v>
      </c>
      <c r="DK34" s="239">
        <f>IF(OR(SUMIF(DK$12:DK33,2,DK$12:DK33)=2,SUMIF(DK$12:DK33,1,DK$12:DK33)=1,SUM(DK$12:DK33)=1,SUM(DK$12:DK33)=2),0,IF($C34+$ED33&gt;($ED$11*DK$8),1,IF($C34+$D34+$E34+$F34+$ED33&gt;($ED$11*DK$8),2,IF($C34+$D34+$E34+$F34+$G34+$ED33&gt;($ED$11*DK$8),3,0))))</f>
        <v>0</v>
      </c>
      <c r="DL34" s="239">
        <f>IF(OR(SUMIF(DL$12:DL33,2,DL$12:DL33)=2,SUMIF(DL$12:DL33,1,DL$12:DL33)=1,SUM(DL$12:DL33)=1,SUM(DL$12:DL33)=2),0,IF($C34+$ED33&gt;($ED$11*DL$8),1,IF($C34+$D34+$E34+$F34+$ED33&gt;($ED$11*DL$8),2,IF($C34+$D34+$E34+$F34+$G34+$ED33&gt;($ED$11*DL$8),3,0))))</f>
        <v>0</v>
      </c>
      <c r="DM34" s="239">
        <f>IF(OR(SUMIF(DM$12:DM33,2,DM$12:DM33)=2,SUMIF(DM$12:DM33,1,DM$12:DM33)=1,SUM(DM$12:DM33)=1,SUM(DM$12:DM33)=2),0,IF($C34+$ED33&gt;($ED$11*DM$8),1,IF($C34+$D34+$E34+$F34+$ED33&gt;($ED$11*DM$8),2,IF($C34+$D34+$E34+$F34+$G34+$ED33&gt;($ED$11*DM$8),3,0))))</f>
        <v>0</v>
      </c>
      <c r="DN34" s="239">
        <f>IF(OR(SUMIF(DN$12:DN33,2,DN$12:DN33)=2,SUMIF(DN$12:DN33,1,DN$12:DN33)=1,SUM(DN$12:DN33)=1,SUM(DN$12:DN33)=2),0,IF($C34+$ED33&gt;($ED$11*DN$8),1,IF($C34+$D34+$E34+$F34+$ED33&gt;($ED$11*DN$8),2,IF($C34+$D34+$E34+$F34+$G34+$ED33&gt;($ED$11*DN$8),3,0))))</f>
        <v>0</v>
      </c>
      <c r="DO34" s="239">
        <f>IF(OR(SUMIF(DO$12:DO33,2,DO$12:DO33)=2,SUMIF(DO$12:DO33,1,DO$12:DO33)=1,SUM(DO$12:DO33)=1,SUM(DO$12:DO33)=2),0,IF($C34+$ED33&gt;($ED$11*DO$8),1,IF($C34+$D34+$E34+$F34+$ED33&gt;($ED$11*DO$8),2,IF($C34+$D34+$E34+$F34+$G34+$ED33&gt;($ED$11*DO$8),3,0))))</f>
        <v>0</v>
      </c>
      <c r="DP34" s="239">
        <f>IF(OR(SUMIF(DP$12:DP33,2,DP$12:DP33)=2,SUMIF(DP$12:DP33,1,DP$12:DP33)=1,SUM(DP$12:DP33)=1,SUM(DP$12:DP33)=2),0,IF($C34+$ED33&gt;($ED$11*DP$8),1,IF($C34+$D34+$E34+$F34+$ED33&gt;($ED$11*DP$8),2,IF($C34+$D34+$E34+$F34+$G34+$ED33&gt;($ED$11*DP$8),3,0))))</f>
        <v>0</v>
      </c>
      <c r="DQ34" s="239">
        <f>IF(OR(SUMIF(DQ$12:DQ33,2,DQ$12:DQ33)=2,SUMIF(DQ$12:DQ33,1,DQ$12:DQ33)=1,SUM(DQ$12:DQ33)=1,SUM(DQ$12:DQ33)=2),0,IF($C34+$ED33&gt;($ED$11*DQ$8),1,IF($C34+$D34+$E34+$F34+$ED33&gt;($ED$11*DQ$8),2,IF($C34+$D34+$E34+$F34+$G34+$ED33&gt;($ED$11*DQ$8),3,0))))</f>
        <v>0</v>
      </c>
      <c r="DR34" s="239">
        <f>IF(OR(SUMIF(DR$12:DR33,2,DR$12:DR33)=2,SUMIF(DR$12:DR33,1,DR$12:DR33)=1,SUM(DR$12:DR33)=1,SUM(DR$12:DR33)=2),0,IF($C34+$ED33&gt;($ED$11*DR$8),1,IF($C34+$D34+$E34+$F34+$ED33&gt;($ED$11*DR$8),2,IF($C34+$D34+$E34+$F34+$G34+$ED33&gt;($ED$11*DR$8),3,0))))</f>
        <v>0</v>
      </c>
      <c r="DS34" s="239">
        <f>IF(OR(SUMIF(DS$12:DS33,2,DS$12:DS33)=2,SUMIF(DS$12:DS33,1,DS$12:DS33)=1,SUM(DS$12:DS33)=1,SUM(DS$12:DS33)=2),0,IF($C34+$ED33&gt;($ED$11*DS$8),1,IF($C34+$D34+$E34+$F34+$ED33&gt;($ED$11*DS$8),2,IF($C34+$D34+$E34+$F34+$G34+$ED33&gt;($ED$11*DS$8),3,0))))</f>
        <v>0</v>
      </c>
      <c r="DT34" s="239">
        <f>IF(OR(SUMIF(DT$12:DT33,2,DT$12:DT33)=2,SUMIF(DT$12:DT33,1,DT$12:DT33)=1,SUM(DT$12:DT33)=1,SUM(DT$12:DT33)=2),0,IF($C34+$ED33&gt;($ED$11*DT$8),1,IF($C34+$D34+$E34+$F34+$ED33&gt;($ED$11*DT$8),2,IF($C34+$D34+$E34+$F34+$G34+$ED33&gt;($ED$11*DT$8),3,0))))</f>
        <v>0</v>
      </c>
      <c r="DU34" s="239">
        <f>IF(OR(SUMIF(DU$12:DU33,2,DU$12:DU33)=2,SUMIF(DU$12:DU33,1,DU$12:DU33)=1,SUM(DU$12:DU33)=1,SUM(DU$12:DU33)=2),0,IF($C34+$ED33&gt;($ED$11*DU$8),1,IF($C34+$D34+$E34+$F34+$ED33&gt;($ED$11*DU$8),2,IF($C34+$D34+$E34+$F34+$G34+$ED33&gt;($ED$11*DU$8),3,0))))</f>
        <v>0</v>
      </c>
      <c r="DV34" s="239">
        <f>IF(OR(SUMIF(DV$12:DV33,2,DV$12:DV33)=2,SUMIF(DV$12:DV33,1,DV$12:DV33)=1,SUM(DV$12:DV33)=1,SUM(DV$12:DV33)=2),0,IF($C34+$ED33&gt;($ED$11*DV$8),1,IF($C34+$D34+$E34+$F34+$ED33&gt;($ED$11*DV$8),2,IF($C34+$D34+$E34+$F34+$G34+$ED33&gt;($ED$11*DV$8),3,0))))</f>
        <v>0</v>
      </c>
      <c r="DW34" s="239">
        <f>IF(OR(SUMIF(DW$12:DW33,2,DW$12:DW33)=2,SUMIF(DW$12:DW33,1,DW$12:DW33)=1,SUM(DW$12:DW33)=1,SUM(DW$12:DW33)=2),0,IF($C34+$ED33&gt;($ED$11*DW$8),1,IF($C34+$D34+$E34+$F34+$ED33&gt;($ED$11*DW$8),2,IF($C34+$D34+$E34+$F34+$G34+$ED33&gt;($ED$11*DW$8),3,0))))</f>
        <v>0</v>
      </c>
      <c r="DX34" s="239">
        <f>IF(OR(SUMIF(DX$12:DX33,2,DX$12:DX33)=2,SUMIF(DX$12:DX33,1,DX$12:DX33)=1,SUM(DX$12:DX33)=1,SUM(DX$12:DX33)=2),0,IF($C34+$ED33&gt;($ED$11*DX$8),1,IF($C34+$D34+$E34+$F34+$ED33&gt;($ED$11*DX$8),2,IF($C34+$D34+$E34+$F34+$G34+$ED33&gt;($ED$11*DX$8),3,0))))</f>
        <v>0</v>
      </c>
      <c r="DY34" s="239">
        <f>IF(OR(SUMIF(DY$12:DY33,2,DY$12:DY33)=2,SUMIF(DY$12:DY33,1,DY$12:DY33)=1,SUM(DY$12:DY33)=1,SUM(DY$12:DY33)=2),0,IF($C34+$ED33&gt;($ED$11*DY$8),1,IF($C34+$D34+$E34+$F34+$ED33&gt;($ED$11*DY$8),2,IF($C34+$D34+$E34+$F34+$G34+$ED33&gt;($ED$11*DY$8),3,0))))</f>
        <v>0</v>
      </c>
      <c r="DZ34" s="239">
        <f>IF(OR(SUMIF(DZ$12:DZ33,2,DZ$12:DZ33)=2,SUMIF(DZ$12:DZ33,1,DZ$12:DZ33)=1,SUM(DZ$12:DZ33)=1,SUM(DZ$12:DZ33)=2),0,IF($C34+$ED33&gt;($ED$11*DZ$8),1,IF($C34+$D34+$E34+$F34+$ED33&gt;($ED$11*DZ$8),2,IF($C34+$D34+$E34+$F34+$G34+$ED33&gt;($ED$11*DZ$8),3,0))))</f>
        <v>0</v>
      </c>
      <c r="EA34" s="239">
        <f>IF(OR(SUMIF(EA$12:EA33,2,EA$12:EA33)=2,SUMIF(EA$12:EA33,1,EA$12:EA33)=1,SUM(EA$12:EA33)=1,SUM(EA$12:EA33)=2),0,IF($C34+$ED33&gt;($ED$11*EA$8),1,IF($C34+$D34+$E34+$F34+$ED33&gt;($ED$11*EA$8),2,IF($C34+$D34+$E34+$F34+$G34+$ED33&gt;($ED$11*EA$8),3,0))))</f>
        <v>0</v>
      </c>
      <c r="EB34" s="239">
        <f>IF(OR(SUMIF(EB$12:EB33,2,EB$12:EB33)=2,SUMIF(EB$12:EB33,1,EB$12:EB33)=1,SUM(EB$12:EB33)=1,SUM(EB$12:EB33)=2),0,IF($C34+$ED33&gt;($ED$11*EB$8),1,IF($C34+$D34+$E34+$F34+$ED33&gt;($ED$11*EB$8),2,IF($C34+$D34+$E34+$F34+$G34+$ED33&gt;($ED$11*EB$8),3,0))))</f>
        <v>0</v>
      </c>
      <c r="EC34" s="239">
        <f>IF(OR(SUMIF(EC$12:EC33,2,EC$12:EC33)=2,SUMIF(EC$12:EC33,1,EC$12:EC33)=1,SUM(EC$12:EC33)=1,SUM(EC$12:EC33)=2),0,IF($C34+$ED33&gt;($ED$11*EC$8),1,IF($C34+$D34+$E34+$F34+$ED33&gt;($ED$11*EC$8),2,IF($C34+$D34+$E34+$F34+$G34+$ED33&gt;($ED$11*EC$8),3,0))))</f>
        <v>0</v>
      </c>
      <c r="ED34" s="197">
        <f>SUM($C$12:$F34)</f>
        <v>0</v>
      </c>
    </row>
    <row r="35" spans="1:134" ht="14.1" customHeight="1">
      <c r="A35" s="236">
        <v>24</v>
      </c>
      <c r="B35" s="237"/>
      <c r="C35" s="237"/>
      <c r="D35" s="237"/>
      <c r="E35" s="237"/>
      <c r="F35" s="237"/>
      <c r="G35" s="237"/>
      <c r="H35" s="239">
        <f>IF(OR(SUMIF(H$12:H34,2,H$12:H34)=2,SUMIF(H$12:H34,1,H$12:H34)=1,SUM(H$12:H34)=1,SUM(H$12:H34)=2),0,IF($C35+$ED34&gt;($ED$11*H$8),1,IF($C35+$D35+$E35+$F35+$ED34&gt;($ED$11*H$8),2,IF($C35+$D35+$E35+$F35+$G35+$ED34&gt;($ED$11*H$8),3,0))))</f>
        <v>0</v>
      </c>
      <c r="I35" s="239">
        <f>IF(OR(SUMIF(I$12:I34,2,I$12:I34)=2,SUMIF(I$12:I34,1,I$12:I34)=1,SUM(I$12:I34)=1,SUM(I$12:I34)=2),0,IF($C35+$ED34&gt;($ED$11*I$8),1,IF($C35+$D35+$E35+$F35+$ED34&gt;($ED$11*I$8),2,IF($C35+$D35+$E35+$F35+$G35+$ED34&gt;($ED$11*I$8),3,0))))</f>
        <v>0</v>
      </c>
      <c r="J35" s="239">
        <f>IF(OR(SUMIF(J$12:J34,2,J$12:J34)=2,SUMIF(J$12:J34,1,J$12:J34)=1,SUM(J$12:J34)=1,SUM(J$12:J34)=2),0,IF($C35+$ED34&gt;($ED$11*J$8),1,IF($C35+$D35+$E35+$F35+$ED34&gt;($ED$11*J$8),2,IF($C35+$D35+$E35+$F35+$G35+$ED34&gt;($ED$11*J$8),3,0))))</f>
        <v>0</v>
      </c>
      <c r="K35" s="239">
        <f>IF(OR(SUMIF(K$12:K34,2,K$12:K34)=2,SUMIF(K$12:K34,1,K$12:K34)=1,SUM(K$12:K34)=1,SUM(K$12:K34)=2),0,IF($C35+$ED34&gt;($ED$11*K$8),1,IF($C35+$D35+$E35+$F35+$ED34&gt;($ED$11*K$8),2,IF($C35+$D35+$E35+$F35+$G35+$ED34&gt;($ED$11*K$8),3,0))))</f>
        <v>0</v>
      </c>
      <c r="L35" s="239">
        <f>IF(OR(SUMIF(L$12:L34,2,L$12:L34)=2,SUMIF(L$12:L34,1,L$12:L34)=1,SUM(L$12:L34)=1,SUM(L$12:L34)=2),0,IF($C35+$ED34&gt;($ED$11*L$8),1,IF($C35+$D35+$E35+$F35+$ED34&gt;($ED$11*L$8),2,IF($C35+$D35+$E35+$F35+$G35+$ED34&gt;($ED$11*L$8),3,0))))</f>
        <v>0</v>
      </c>
      <c r="M35" s="239">
        <f>IF(OR(SUMIF(M$12:M34,2,M$12:M34)=2,SUMIF(M$12:M34,1,M$12:M34)=1,SUM(M$12:M34)=1,SUM(M$12:M34)=2),0,IF($C35+$ED34&gt;($ED$11*M$8),1,IF($C35+$D35+$E35+$F35+$ED34&gt;($ED$11*M$8),2,IF($C35+$D35+$E35+$F35+$G35+$ED34&gt;($ED$11*M$8),3,0))))</f>
        <v>0</v>
      </c>
      <c r="N35" s="239">
        <f>IF(OR(SUMIF(N$12:N34,2,N$12:N34)=2,SUMIF(N$12:N34,1,N$12:N34)=1,SUM(N$12:N34)=1,SUM(N$12:N34)=2),0,IF($C35+$ED34&gt;($ED$11*N$8),1,IF($C35+$D35+$E35+$F35+$ED34&gt;($ED$11*N$8),2,IF($C35+$D35+$E35+$F35+$G35+$ED34&gt;($ED$11*N$8),3,0))))</f>
        <v>0</v>
      </c>
      <c r="O35" s="239">
        <f>IF(OR(SUMIF(O$12:O34,2,O$12:O34)=2,SUMIF(O$12:O34,1,O$12:O34)=1,SUM(O$12:O34)=1,SUM(O$12:O34)=2),0,IF($C35+$ED34&gt;($ED$11*O$8),1,IF($C35+$D35+$E35+$F35+$ED34&gt;($ED$11*O$8),2,IF($C35+$D35+$E35+$F35+$G35+$ED34&gt;($ED$11*O$8),3,0))))</f>
        <v>0</v>
      </c>
      <c r="P35" s="239">
        <f>IF(OR(SUMIF(P$12:P34,2,P$12:P34)=2,SUMIF(P$12:P34,1,P$12:P34)=1,SUM(P$12:P34)=1,SUM(P$12:P34)=2),0,IF($C35+$ED34&gt;($ED$11*P$8),1,IF($C35+$D35+$E35+$F35+$ED34&gt;($ED$11*P$8),2,IF($C35+$D35+$E35+$F35+$G35+$ED34&gt;($ED$11*P$8),3,0))))</f>
        <v>0</v>
      </c>
      <c r="Q35" s="239">
        <f>IF(OR(SUMIF(Q$12:Q34,2,Q$12:Q34)=2,SUMIF(Q$12:Q34,1,Q$12:Q34)=1,SUM(Q$12:Q34)=1,SUM(Q$12:Q34)=2),0,IF($C35+$ED34&gt;($ED$11*Q$8),1,IF($C35+$D35+$E35+$F35+$ED34&gt;($ED$11*Q$8),2,IF($C35+$D35+$E35+$F35+$G35+$ED34&gt;($ED$11*Q$8),3,0))))</f>
        <v>0</v>
      </c>
      <c r="R35" s="239">
        <f>IF(OR(SUMIF(R$12:R34,2,R$12:R34)=2,SUMIF(R$12:R34,1,R$12:R34)=1,SUM(R$12:R34)=1,SUM(R$12:R34)=2),0,IF($C35+$ED34&gt;($ED$11*R$8),1,IF($C35+$D35+$E35+$F35+$ED34&gt;($ED$11*R$8),2,IF($C35+$D35+$E35+$F35+$G35+$ED34&gt;($ED$11*R$8),3,0))))</f>
        <v>0</v>
      </c>
      <c r="S35" s="239">
        <f>IF(OR(SUMIF(S$12:S34,2,S$12:S34)=2,SUMIF(S$12:S34,1,S$12:S34)=1,SUM(S$12:S34)=1,SUM(S$12:S34)=2),0,IF($C35+$ED34&gt;($ED$11*S$8),1,IF($C35+$D35+$E35+$F35+$ED34&gt;($ED$11*S$8),2,IF($C35+$D35+$E35+$F35+$G35+$ED34&gt;($ED$11*S$8),3,0))))</f>
        <v>0</v>
      </c>
      <c r="T35" s="239">
        <f>IF(OR(SUMIF(T$12:T34,2,T$12:T34)=2,SUMIF(T$12:T34,1,T$12:T34)=1,SUM(T$12:T34)=1,SUM(T$12:T34)=2),0,IF($C35+$ED34&gt;($ED$11*T$8),1,IF($C35+$D35+$E35+$F35+$ED34&gt;($ED$11*T$8),2,IF($C35+$D35+$E35+$F35+$G35+$ED34&gt;($ED$11*T$8),3,0))))</f>
        <v>0</v>
      </c>
      <c r="U35" s="239">
        <f>IF(OR(SUMIF(U$12:U34,2,U$12:U34)=2,SUMIF(U$12:U34,1,U$12:U34)=1,SUM(U$12:U34)=1,SUM(U$12:U34)=2),0,IF($C35+$ED34&gt;($ED$11*U$8),1,IF($C35+$D35+$E35+$F35+$ED34&gt;($ED$11*U$8),2,IF($C35+$D35+$E35+$F35+$G35+$ED34&gt;($ED$11*U$8),3,0))))</f>
        <v>0</v>
      </c>
      <c r="V35" s="239">
        <f>IF(OR(SUMIF(V$12:V34,2,V$12:V34)=2,SUMIF(V$12:V34,1,V$12:V34)=1,SUM(V$12:V34)=1,SUM(V$12:V34)=2),0,IF($C35+$ED34&gt;($ED$11*V$8),1,IF($C35+$D35+$E35+$F35+$ED34&gt;($ED$11*V$8),2,IF($C35+$D35+$E35+$F35+$G35+$ED34&gt;($ED$11*V$8),3,0))))</f>
        <v>0</v>
      </c>
      <c r="W35" s="239">
        <f>IF(OR(SUMIF(W$12:W34,2,W$12:W34)=2,SUMIF(W$12:W34,1,W$12:W34)=1,SUM(W$12:W34)=1,SUM(W$12:W34)=2),0,IF($C35+$ED34&gt;($ED$11*W$8),1,IF($C35+$D35+$E35+$F35+$ED34&gt;($ED$11*W$8),2,IF($C35+$D35+$E35+$F35+$G35+$ED34&gt;($ED$11*W$8),3,0))))</f>
        <v>0</v>
      </c>
      <c r="X35" s="239">
        <f>IF(OR(SUMIF(X$12:X34,2,X$12:X34)=2,SUMIF(X$12:X34,1,X$12:X34)=1,SUM(X$12:X34)=1,SUM(X$12:X34)=2),0,IF($C35+$ED34&gt;($ED$11*X$8),1,IF($C35+$D35+$E35+$F35+$ED34&gt;($ED$11*X$8),2,IF($C35+$D35+$E35+$F35+$G35+$ED34&gt;($ED$11*X$8),3,0))))</f>
        <v>0</v>
      </c>
      <c r="Y35" s="239">
        <f>IF(OR(SUMIF(Y$12:Y34,2,Y$12:Y34)=2,SUMIF(Y$12:Y34,1,Y$12:Y34)=1,SUM(Y$12:Y34)=1,SUM(Y$12:Y34)=2),0,IF($C35+$ED34&gt;($ED$11*Y$8),1,IF($C35+$D35+$E35+$F35+$ED34&gt;($ED$11*Y$8),2,IF($C35+$D35+$E35+$F35+$G35+$ED34&gt;($ED$11*Y$8),3,0))))</f>
        <v>0</v>
      </c>
      <c r="Z35" s="239">
        <f>IF(OR(SUMIF(Z$12:Z34,2,Z$12:Z34)=2,SUMIF(Z$12:Z34,1,Z$12:Z34)=1,SUM(Z$12:Z34)=1,SUM(Z$12:Z34)=2),0,IF($C35+$ED34&gt;($ED$11*Z$8),1,IF($C35+$D35+$E35+$F35+$ED34&gt;($ED$11*Z$8),2,IF($C35+$D35+$E35+$F35+$G35+$ED34&gt;($ED$11*Z$8),3,0))))</f>
        <v>0</v>
      </c>
      <c r="AA35" s="239">
        <f>IF(OR(SUMIF(AA$12:AA34,2,AA$12:AA34)=2,SUMIF(AA$12:AA34,1,AA$12:AA34)=1,SUM(AA$12:AA34)=1,SUM(AA$12:AA34)=2),0,IF($C35+$ED34&gt;($ED$11*AA$8),1,IF($C35+$D35+$E35+$F35+$ED34&gt;($ED$11*AA$8),2,IF($C35+$D35+$E35+$F35+$G35+$ED34&gt;($ED$11*AA$8),3,0))))</f>
        <v>0</v>
      </c>
      <c r="AB35" s="239">
        <f>IF(OR(SUMIF(AB$12:AB34,2,AB$12:AB34)=2,SUMIF(AB$12:AB34,1,AB$12:AB34)=1,SUM(AB$12:AB34)=1,SUM(AB$12:AB34)=2),0,IF($C35+$ED34&gt;($ED$11*AB$8),1,IF($C35+$D35+$E35+$F35+$ED34&gt;($ED$11*AB$8),2,IF($C35+$D35+$E35+$F35+$G35+$ED34&gt;($ED$11*AB$8),3,0))))</f>
        <v>0</v>
      </c>
      <c r="AC35" s="239">
        <f>IF(OR(SUMIF(AC$12:AC34,2,AC$12:AC34)=2,SUMIF(AC$12:AC34,1,AC$12:AC34)=1,SUM(AC$12:AC34)=1,SUM(AC$12:AC34)=2),0,IF($C35+$ED34&gt;($ED$11*AC$8),1,IF($C35+$D35+$E35+$F35+$ED34&gt;($ED$11*AC$8),2,IF($C35+$D35+$E35+$F35+$G35+$ED34&gt;($ED$11*AC$8),3,0))))</f>
        <v>0</v>
      </c>
      <c r="AD35" s="239">
        <f>IF(OR(SUMIF(AD$12:AD34,2,AD$12:AD34)=2,SUMIF(AD$12:AD34,1,AD$12:AD34)=1,SUM(AD$12:AD34)=1,SUM(AD$12:AD34)=2),0,IF($C35+$ED34&gt;($ED$11*AD$8),1,IF($C35+$D35+$E35+$F35+$ED34&gt;($ED$11*AD$8),2,IF($C35+$D35+$E35+$F35+$G35+$ED34&gt;($ED$11*AD$8),3,0))))</f>
        <v>0</v>
      </c>
      <c r="AE35" s="239">
        <f>IF(OR(SUMIF(AE$12:AE34,2,AE$12:AE34)=2,SUMIF(AE$12:AE34,1,AE$12:AE34)=1,SUM(AE$12:AE34)=1,SUM(AE$12:AE34)=2),0,IF($C35+$ED34&gt;($ED$11*AE$8),1,IF($C35+$D35+$E35+$F35+$ED34&gt;($ED$11*AE$8),2,IF($C35+$D35+$E35+$F35+$G35+$ED34&gt;($ED$11*AE$8),3,0))))</f>
        <v>0</v>
      </c>
      <c r="AF35" s="239">
        <f>IF(OR(SUMIF(AF$12:AF34,2,AF$12:AF34)=2,SUMIF(AF$12:AF34,1,AF$12:AF34)=1,SUM(AF$12:AF34)=1,SUM(AF$12:AF34)=2),0,IF($C35+$ED34&gt;($ED$11*AF$8),1,IF($C35+$D35+$E35+$F35+$ED34&gt;($ED$11*AF$8),2,IF($C35+$D35+$E35+$F35+$G35+$ED34&gt;($ED$11*AF$8),3,0))))</f>
        <v>0</v>
      </c>
      <c r="AG35" s="239">
        <f>IF(OR(SUMIF(AG$12:AG34,2,AG$12:AG34)=2,SUMIF(AG$12:AG34,1,AG$12:AG34)=1,SUM(AG$12:AG34)=1,SUM(AG$12:AG34)=2),0,IF($C35+$ED34&gt;($ED$11*AG$8),1,IF($C35+$D35+$E35+$F35+$ED34&gt;($ED$11*AG$8),2,IF($C35+$D35+$E35+$F35+$G35+$ED34&gt;($ED$11*AG$8),3,0))))</f>
        <v>0</v>
      </c>
      <c r="AH35" s="239">
        <f>IF(OR(SUMIF(AH$12:AH34,2,AH$12:AH34)=2,SUMIF(AH$12:AH34,1,AH$12:AH34)=1,SUM(AH$12:AH34)=1,SUM(AH$12:AH34)=2),0,IF($C35+$ED34&gt;($ED$11*AH$8),1,IF($C35+$D35+$E35+$F35+$ED34&gt;($ED$11*AH$8),2,IF($C35+$D35+$E35+$F35+$G35+$ED34&gt;($ED$11*AH$8),3,0))))</f>
        <v>0</v>
      </c>
      <c r="AI35" s="239">
        <f>IF(OR(SUMIF(AI$12:AI34,2,AI$12:AI34)=2,SUMIF(AI$12:AI34,1,AI$12:AI34)=1,SUM(AI$12:AI34)=1,SUM(AI$12:AI34)=2),0,IF($C35+$ED34&gt;($ED$11*AI$8),1,IF($C35+$D35+$E35+$F35+$ED34&gt;($ED$11*AI$8),2,IF($C35+$D35+$E35+$F35+$G35+$ED34&gt;($ED$11*AI$8),3,0))))</f>
        <v>0</v>
      </c>
      <c r="AJ35" s="239">
        <f>IF(OR(SUMIF(AJ$12:AJ34,2,AJ$12:AJ34)=2,SUMIF(AJ$12:AJ34,1,AJ$12:AJ34)=1,SUM(AJ$12:AJ34)=1,SUM(AJ$12:AJ34)=2),0,IF($C35+$ED34&gt;($ED$11*AJ$8),1,IF($C35+$D35+$E35+$F35+$ED34&gt;($ED$11*AJ$8),2,IF($C35+$D35+$E35+$F35+$G35+$ED34&gt;($ED$11*AJ$8),3,0))))</f>
        <v>0</v>
      </c>
      <c r="AK35" s="239">
        <f>IF(OR(SUMIF(AK$12:AK34,2,AK$12:AK34)=2,SUMIF(AK$12:AK34,1,AK$12:AK34)=1,SUM(AK$12:AK34)=1,SUM(AK$12:AK34)=2),0,IF($C35+$ED34&gt;($ED$11*AK$8),1,IF($C35+$D35+$E35+$F35+$ED34&gt;($ED$11*AK$8),2,IF($C35+$D35+$E35+$F35+$G35+$ED34&gt;($ED$11*AK$8),3,0))))</f>
        <v>0</v>
      </c>
      <c r="AL35" s="239">
        <f>IF(OR(SUMIF(AL$12:AL34,2,AL$12:AL34)=2,SUMIF(AL$12:AL34,1,AL$12:AL34)=1,SUM(AL$12:AL34)=1,SUM(AL$12:AL34)=2),0,IF($C35+$ED34&gt;($ED$11*AL$8),1,IF($C35+$D35+$E35+$F35+$ED34&gt;($ED$11*AL$8),2,IF($C35+$D35+$E35+$F35+$G35+$ED34&gt;($ED$11*AL$8),3,0))))</f>
        <v>0</v>
      </c>
      <c r="AM35" s="239">
        <f>IF(OR(SUMIF(AM$12:AM34,2,AM$12:AM34)=2,SUMIF(AM$12:AM34,1,AM$12:AM34)=1,SUM(AM$12:AM34)=1,SUM(AM$12:AM34)=2),0,IF($C35+$ED34&gt;($ED$11*AM$8),1,IF($C35+$D35+$E35+$F35+$ED34&gt;($ED$11*AM$8),2,IF($C35+$D35+$E35+$F35+$G35+$ED34&gt;($ED$11*AM$8),3,0))))</f>
        <v>0</v>
      </c>
      <c r="AN35" s="239">
        <f>IF(OR(SUMIF(AN$12:AN34,2,AN$12:AN34)=2,SUMIF(AN$12:AN34,1,AN$12:AN34)=1,SUM(AN$12:AN34)=1,SUM(AN$12:AN34)=2),0,IF($C35+$ED34&gt;($ED$11*AN$8),1,IF($C35+$D35+$E35+$F35+$ED34&gt;($ED$11*AN$8),2,IF($C35+$D35+$E35+$F35+$G35+$ED34&gt;($ED$11*AN$8),3,0))))</f>
        <v>0</v>
      </c>
      <c r="AO35" s="239">
        <f>IF(OR(SUMIF(AO$12:AO34,2,AO$12:AO34)=2,SUMIF(AO$12:AO34,1,AO$12:AO34)=1,SUM(AO$12:AO34)=1,SUM(AO$12:AO34)=2),0,IF($C35+$ED34&gt;($ED$11*AO$8),1,IF($C35+$D35+$E35+$F35+$ED34&gt;($ED$11*AO$8),2,IF($C35+$D35+$E35+$F35+$G35+$ED34&gt;($ED$11*AO$8),3,0))))</f>
        <v>0</v>
      </c>
      <c r="AP35" s="239">
        <f>IF(OR(SUMIF(AP$12:AP34,2,AP$12:AP34)=2,SUMIF(AP$12:AP34,1,AP$12:AP34)=1,SUM(AP$12:AP34)=1,SUM(AP$12:AP34)=2),0,IF($C35+$ED34&gt;($ED$11*AP$8),1,IF($C35+$D35+$E35+$F35+$ED34&gt;($ED$11*AP$8),2,IF($C35+$D35+$E35+$F35+$G35+$ED34&gt;($ED$11*AP$8),3,0))))</f>
        <v>0</v>
      </c>
      <c r="AQ35" s="239">
        <f>IF(OR(SUMIF(AQ$12:AQ34,2,AQ$12:AQ34)=2,SUMIF(AQ$12:AQ34,1,AQ$12:AQ34)=1,SUM(AQ$12:AQ34)=1,SUM(AQ$12:AQ34)=2),0,IF($C35+$ED34&gt;($ED$11*AQ$8),1,IF($C35+$D35+$E35+$F35+$ED34&gt;($ED$11*AQ$8),2,IF($C35+$D35+$E35+$F35+$G35+$ED34&gt;($ED$11*AQ$8),3,0))))</f>
        <v>0</v>
      </c>
      <c r="AR35" s="239">
        <f>IF(OR(SUMIF(AR$12:AR34,2,AR$12:AR34)=2,SUMIF(AR$12:AR34,1,AR$12:AR34)=1,SUM(AR$12:AR34)=1,SUM(AR$12:AR34)=2),0,IF($C35+$ED34&gt;($ED$11*AR$8),1,IF($C35+$D35+$E35+$F35+$ED34&gt;($ED$11*AR$8),2,IF($C35+$D35+$E35+$F35+$G35+$ED34&gt;($ED$11*AR$8),3,0))))</f>
        <v>0</v>
      </c>
      <c r="AS35" s="239">
        <f>IF(OR(SUMIF(AS$12:AS34,2,AS$12:AS34)=2,SUMIF(AS$12:AS34,1,AS$12:AS34)=1,SUM(AS$12:AS34)=1,SUM(AS$12:AS34)=2),0,IF($C35+$ED34&gt;($ED$11*AS$8),1,IF($C35+$D35+$E35+$F35+$ED34&gt;($ED$11*AS$8),2,IF($C35+$D35+$E35+$F35+$G35+$ED34&gt;($ED$11*AS$8),3,0))))</f>
        <v>0</v>
      </c>
      <c r="AT35" s="239">
        <f>IF(OR(SUMIF(AT$12:AT34,2,AT$12:AT34)=2,SUMIF(AT$12:AT34,1,AT$12:AT34)=1,SUM(AT$12:AT34)=1,SUM(AT$12:AT34)=2),0,IF($C35+$ED34&gt;($ED$11*AT$8),1,IF($C35+$D35+$E35+$F35+$ED34&gt;($ED$11*AT$8),2,IF($C35+$D35+$E35+$F35+$G35+$ED34&gt;($ED$11*AT$8),3,0))))</f>
        <v>0</v>
      </c>
      <c r="AU35" s="239">
        <f>IF(OR(SUMIF(AU$12:AU34,2,AU$12:AU34)=2,SUMIF(AU$12:AU34,1,AU$12:AU34)=1,SUM(AU$12:AU34)=1,SUM(AU$12:AU34)=2),0,IF($C35+$ED34&gt;($ED$11*AU$8),1,IF($C35+$D35+$E35+$F35+$ED34&gt;($ED$11*AU$8),2,IF($C35+$D35+$E35+$F35+$G35+$ED34&gt;($ED$11*AU$8),3,0))))</f>
        <v>0</v>
      </c>
      <c r="AV35" s="239">
        <f>IF(OR(SUMIF(AV$12:AV34,2,AV$12:AV34)=2,SUMIF(AV$12:AV34,1,AV$12:AV34)=1,SUM(AV$12:AV34)=1,SUM(AV$12:AV34)=2),0,IF($C35+$ED34&gt;($ED$11*AV$8),1,IF($C35+$D35+$E35+$F35+$ED34&gt;($ED$11*AV$8),2,IF($C35+$D35+$E35+$F35+$G35+$ED34&gt;($ED$11*AV$8),3,0))))</f>
        <v>0</v>
      </c>
      <c r="AW35" s="239">
        <f>IF(OR(SUMIF(AW$12:AW34,2,AW$12:AW34)=2,SUMIF(AW$12:AW34,1,AW$12:AW34)=1,SUM(AW$12:AW34)=1,SUM(AW$12:AW34)=2),0,IF($C35+$ED34&gt;($ED$11*AW$8),1,IF($C35+$D35+$E35+$F35+$ED34&gt;($ED$11*AW$8),2,IF($C35+$D35+$E35+$F35+$G35+$ED34&gt;($ED$11*AW$8),3,0))))</f>
        <v>0</v>
      </c>
      <c r="AX35" s="239">
        <f>IF(OR(SUMIF(AX$12:AX34,2,AX$12:AX34)=2,SUMIF(AX$12:AX34,1,AX$12:AX34)=1,SUM(AX$12:AX34)=1,SUM(AX$12:AX34)=2),0,IF($C35+$ED34&gt;($ED$11*AX$8),1,IF($C35+$D35+$E35+$F35+$ED34&gt;($ED$11*AX$8),2,IF($C35+$D35+$E35+$F35+$G35+$ED34&gt;($ED$11*AX$8),3,0))))</f>
        <v>0</v>
      </c>
      <c r="AY35" s="239">
        <f>IF(OR(SUMIF(AY$12:AY34,2,AY$12:AY34)=2,SUMIF(AY$12:AY34,1,AY$12:AY34)=1,SUM(AY$12:AY34)=1,SUM(AY$12:AY34)=2),0,IF($C35+$ED34&gt;($ED$11*AY$8),1,IF($C35+$D35+$E35+$F35+$ED34&gt;($ED$11*AY$8),2,IF($C35+$D35+$E35+$F35+$G35+$ED34&gt;($ED$11*AY$8),3,0))))</f>
        <v>0</v>
      </c>
      <c r="AZ35" s="239">
        <f>IF(OR(SUMIF(AZ$12:AZ34,2,AZ$12:AZ34)=2,SUMIF(AZ$12:AZ34,1,AZ$12:AZ34)=1,SUM(AZ$12:AZ34)=1,SUM(AZ$12:AZ34)=2),0,IF($C35+$ED34&gt;($ED$11*AZ$8),1,IF($C35+$D35+$E35+$F35+$ED34&gt;($ED$11*AZ$8),2,IF($C35+$D35+$E35+$F35+$G35+$ED34&gt;($ED$11*AZ$8),3,0))))</f>
        <v>0</v>
      </c>
      <c r="BA35" s="239">
        <f>IF(OR(SUMIF(BA$12:BA34,2,BA$12:BA34)=2,SUMIF(BA$12:BA34,1,BA$12:BA34)=1,SUM(BA$12:BA34)=1,SUM(BA$12:BA34)=2),0,IF($C35+$ED34&gt;($ED$11*BA$8),1,IF($C35+$D35+$E35+$F35+$ED34&gt;($ED$11*BA$8),2,IF($C35+$D35+$E35+$F35+$G35+$ED34&gt;($ED$11*BA$8),3,0))))</f>
        <v>0</v>
      </c>
      <c r="BB35" s="239">
        <f>IF(OR(SUMIF(BB$12:BB34,2,BB$12:BB34)=2,SUMIF(BB$12:BB34,1,BB$12:BB34)=1,SUM(BB$12:BB34)=1,SUM(BB$12:BB34)=2),0,IF($C35+$ED34&gt;($ED$11*BB$8),1,IF($C35+$D35+$E35+$F35+$ED34&gt;($ED$11*BB$8),2,IF($C35+$D35+$E35+$F35+$G35+$ED34&gt;($ED$11*BB$8),3,0))))</f>
        <v>0</v>
      </c>
      <c r="BC35" s="239">
        <f>IF(OR(SUMIF(BC$12:BC34,2,BC$12:BC34)=2,SUMIF(BC$12:BC34,1,BC$12:BC34)=1,SUM(BC$12:BC34)=1,SUM(BC$12:BC34)=2),0,IF($C35+$ED34&gt;($ED$11*BC$8),1,IF($C35+$D35+$E35+$F35+$ED34&gt;($ED$11*BC$8),2,IF($C35+$D35+$E35+$F35+$G35+$ED34&gt;($ED$11*BC$8),3,0))))</f>
        <v>0</v>
      </c>
      <c r="BD35" s="239">
        <f>IF(OR(SUMIF(BD$12:BD34,2,BD$12:BD34)=2,SUMIF(BD$12:BD34,1,BD$12:BD34)=1,SUM(BD$12:BD34)=1,SUM(BD$12:BD34)=2),0,IF($C35+$ED34&gt;($ED$11*BD$8),1,IF($C35+$D35+$E35+$F35+$ED34&gt;($ED$11*BD$8),2,IF($C35+$D35+$E35+$F35+$G35+$ED34&gt;($ED$11*BD$8),3,0))))</f>
        <v>0</v>
      </c>
      <c r="BE35" s="239">
        <f>IF(OR(SUMIF(BE$12:BE34,2,BE$12:BE34)=2,SUMIF(BE$12:BE34,1,BE$12:BE34)=1,SUM(BE$12:BE34)=1,SUM(BE$12:BE34)=2),0,IF($C35+$ED34&gt;($ED$11*BE$8),1,IF($C35+$D35+$E35+$F35+$ED34&gt;($ED$11*BE$8),2,IF($C35+$D35+$E35+$F35+$G35+$ED34&gt;($ED$11*BE$8),3,0))))</f>
        <v>0</v>
      </c>
      <c r="BF35" s="239">
        <f>IF(OR(SUMIF(BF$12:BF34,2,BF$12:BF34)=2,SUMIF(BF$12:BF34,1,BF$12:BF34)=1,SUM(BF$12:BF34)=1,SUM(BF$12:BF34)=2),0,IF($C35+$ED34&gt;($ED$11*BF$8),1,IF($C35+$D35+$E35+$F35+$ED34&gt;($ED$11*BF$8),2,IF($C35+$D35+$E35+$F35+$G35+$ED34&gt;($ED$11*BF$8),3,0))))</f>
        <v>0</v>
      </c>
      <c r="BG35" s="239">
        <f>IF(OR(SUMIF(BG$12:BG34,2,BG$12:BG34)=2,SUMIF(BG$12:BG34,1,BG$12:BG34)=1,SUM(BG$12:BG34)=1,SUM(BG$12:BG34)=2),0,IF($C35+$ED34&gt;($ED$11*BG$8),1,IF($C35+$D35+$E35+$F35+$ED34&gt;($ED$11*BG$8),2,IF($C35+$D35+$E35+$F35+$G35+$ED34&gt;($ED$11*BG$8),3,0))))</f>
        <v>0</v>
      </c>
      <c r="BH35" s="239">
        <f>IF(OR(SUMIF(BH$12:BH34,2,BH$12:BH34)=2,SUMIF(BH$12:BH34,1,BH$12:BH34)=1,SUM(BH$12:BH34)=1,SUM(BH$12:BH34)=2),0,IF($C35+$ED34&gt;($ED$11*BH$8),1,IF($C35+$D35+$E35+$F35+$ED34&gt;($ED$11*BH$8),2,IF($C35+$D35+$E35+$F35+$G35+$ED34&gt;($ED$11*BH$8),3,0))))</f>
        <v>0</v>
      </c>
      <c r="BI35" s="239">
        <f>IF(OR(SUMIF(BI$12:BI34,2,BI$12:BI34)=2,SUMIF(BI$12:BI34,1,BI$12:BI34)=1,SUM(BI$12:BI34)=1,SUM(BI$12:BI34)=2),0,IF($C35+$ED34&gt;($ED$11*BI$8),1,IF($C35+$D35+$E35+$F35+$ED34&gt;($ED$11*BI$8),2,IF($C35+$D35+$E35+$F35+$G35+$ED34&gt;($ED$11*BI$8),3,0))))</f>
        <v>0</v>
      </c>
      <c r="BJ35" s="239">
        <f>IF(OR(SUMIF(BJ$12:BJ34,2,BJ$12:BJ34)=2,SUMIF(BJ$12:BJ34,1,BJ$12:BJ34)=1,SUM(BJ$12:BJ34)=1,SUM(BJ$12:BJ34)=2),0,IF($C35+$ED34&gt;($ED$11*BJ$8),1,IF($C35+$D35+$E35+$F35+$ED34&gt;($ED$11*BJ$8),2,IF($C35+$D35+$E35+$F35+$G35+$ED34&gt;($ED$11*BJ$8),3,0))))</f>
        <v>0</v>
      </c>
      <c r="BK35" s="239">
        <f>IF(OR(SUMIF(BK$12:BK34,2,BK$12:BK34)=2,SUMIF(BK$12:BK34,1,BK$12:BK34)=1,SUM(BK$12:BK34)=1,SUM(BK$12:BK34)=2),0,IF($C35+$ED34&gt;($ED$11*BK$8),1,IF($C35+$D35+$E35+$F35+$ED34&gt;($ED$11*BK$8),2,IF($C35+$D35+$E35+$F35+$G35+$ED34&gt;($ED$11*BK$8),3,0))))</f>
        <v>0</v>
      </c>
      <c r="BL35" s="239">
        <f>IF(OR(SUMIF(BL$12:BL34,2,BL$12:BL34)=2,SUMIF(BL$12:BL34,1,BL$12:BL34)=1,SUM(BL$12:BL34)=1,SUM(BL$12:BL34)=2),0,IF($C35+$ED34&gt;($ED$11*BL$8),1,IF($C35+$D35+$E35+$F35+$ED34&gt;($ED$11*BL$8),2,IF($C35+$D35+$E35+$F35+$G35+$ED34&gt;($ED$11*BL$8),3,0))))</f>
        <v>0</v>
      </c>
      <c r="BM35" s="239">
        <f>IF(OR(SUMIF(BM$12:BM34,2,BM$12:BM34)=2,SUMIF(BM$12:BM34,1,BM$12:BM34)=1,SUM(BM$12:BM34)=1,SUM(BM$12:BM34)=2),0,IF($C35+$ED34&gt;($ED$11*BM$8),1,IF($C35+$D35+$E35+$F35+$ED34&gt;($ED$11*BM$8),2,IF($C35+$D35+$E35+$F35+$G35+$ED34&gt;($ED$11*BM$8),3,0))))</f>
        <v>0</v>
      </c>
      <c r="BN35" s="239">
        <f>IF(OR(SUMIF(BN$12:BN34,2,BN$12:BN34)=2,SUMIF(BN$12:BN34,1,BN$12:BN34)=1,SUM(BN$12:BN34)=1,SUM(BN$12:BN34)=2),0,IF($C35+$ED34&gt;($ED$11*BN$8),1,IF($C35+$D35+$E35+$F35+$ED34&gt;($ED$11*BN$8),2,IF($C35+$D35+$E35+$F35+$G35+$ED34&gt;($ED$11*BN$8),3,0))))</f>
        <v>0</v>
      </c>
      <c r="BO35" s="239">
        <f>IF(OR(SUMIF(BO$12:BO34,2,BO$12:BO34)=2,SUMIF(BO$12:BO34,1,BO$12:BO34)=1,SUM(BO$12:BO34)=1,SUM(BO$12:BO34)=2),0,IF($C35+$ED34&gt;($ED$11*BO$8),1,IF($C35+$D35+$E35+$F35+$ED34&gt;($ED$11*BO$8),2,IF($C35+$D35+$E35+$F35+$G35+$ED34&gt;($ED$11*BO$8),3,0))))</f>
        <v>0</v>
      </c>
      <c r="BP35" s="239">
        <f>IF(OR(SUMIF(BP$12:BP34,2,BP$12:BP34)=2,SUMIF(BP$12:BP34,1,BP$12:BP34)=1,SUM(BP$12:BP34)=1,SUM(BP$12:BP34)=2),0,IF($C35+$ED34&gt;($ED$11*BP$8),1,IF($C35+$D35+$E35+$F35+$ED34&gt;($ED$11*BP$8),2,IF($C35+$D35+$E35+$F35+$G35+$ED34&gt;($ED$11*BP$8),3,0))))</f>
        <v>0</v>
      </c>
      <c r="BQ35" s="239">
        <f>IF(OR(SUMIF(BQ$12:BQ34,2,BQ$12:BQ34)=2,SUMIF(BQ$12:BQ34,1,BQ$12:BQ34)=1,SUM(BQ$12:BQ34)=1,SUM(BQ$12:BQ34)=2),0,IF($C35+$ED34&gt;($ED$11*BQ$8),1,IF($C35+$D35+$E35+$F35+$ED34&gt;($ED$11*BQ$8),2,IF($C35+$D35+$E35+$F35+$G35+$ED34&gt;($ED$11*BQ$8),3,0))))</f>
        <v>0</v>
      </c>
      <c r="BR35" s="239">
        <f>IF(OR(SUMIF(BR$12:BR34,2,BR$12:BR34)=2,SUMIF(BR$12:BR34,1,BR$12:BR34)=1,SUM(BR$12:BR34)=1,SUM(BR$12:BR34)=2),0,IF($C35+$ED34&gt;($ED$11*BR$8),1,IF($C35+$D35+$E35+$F35+$ED34&gt;($ED$11*BR$8),2,IF($C35+$D35+$E35+$F35+$G35+$ED34&gt;($ED$11*BR$8),3,0))))</f>
        <v>0</v>
      </c>
      <c r="BS35" s="239">
        <f>IF(OR(SUMIF(BS$12:BS34,2,BS$12:BS34)=2,SUMIF(BS$12:BS34,1,BS$12:BS34)=1,SUM(BS$12:BS34)=1,SUM(BS$12:BS34)=2),0,IF($C35+$ED34&gt;($ED$11*BS$8),1,IF($C35+$D35+$E35+$F35+$ED34&gt;($ED$11*BS$8),2,IF($C35+$D35+$E35+$F35+$G35+$ED34&gt;($ED$11*BS$8),3,0))))</f>
        <v>0</v>
      </c>
      <c r="BT35" s="239">
        <f>IF(OR(SUMIF(BT$12:BT34,2,BT$12:BT34)=2,SUMIF(BT$12:BT34,1,BT$12:BT34)=1,SUM(BT$12:BT34)=1,SUM(BT$12:BT34)=2),0,IF($C35+$ED34&gt;($ED$11*BT$8),1,IF($C35+$D35+$E35+$F35+$ED34&gt;($ED$11*BT$8),2,IF($C35+$D35+$E35+$F35+$G35+$ED34&gt;($ED$11*BT$8),3,0))))</f>
        <v>0</v>
      </c>
      <c r="BU35" s="239">
        <f>IF(OR(SUMIF(BU$12:BU34,2,BU$12:BU34)=2,SUMIF(BU$12:BU34,1,BU$12:BU34)=1,SUM(BU$12:BU34)=1,SUM(BU$12:BU34)=2),0,IF($C35+$ED34&gt;($ED$11*BU$8),1,IF($C35+$D35+$E35+$F35+$ED34&gt;($ED$11*BU$8),2,IF($C35+$D35+$E35+$F35+$G35+$ED34&gt;($ED$11*BU$8),3,0))))</f>
        <v>0</v>
      </c>
      <c r="BV35" s="239">
        <f>IF(OR(SUMIF(BV$12:BV34,2,BV$12:BV34)=2,SUMIF(BV$12:BV34,1,BV$12:BV34)=1,SUM(BV$12:BV34)=1,SUM(BV$12:BV34)=2),0,IF($C35+$ED34&gt;($ED$11*BV$8),1,IF($C35+$D35+$E35+$F35+$ED34&gt;($ED$11*BV$8),2,IF($C35+$D35+$E35+$F35+$G35+$ED34&gt;($ED$11*BV$8),3,0))))</f>
        <v>0</v>
      </c>
      <c r="BW35" s="239">
        <f>IF(OR(SUMIF(BW$12:BW34,2,BW$12:BW34)=2,SUMIF(BW$12:BW34,1,BW$12:BW34)=1,SUM(BW$12:BW34)=1,SUM(BW$12:BW34)=2),0,IF($C35+$ED34&gt;($ED$11*BW$8),1,IF($C35+$D35+$E35+$F35+$ED34&gt;($ED$11*BW$8),2,IF($C35+$D35+$E35+$F35+$G35+$ED34&gt;($ED$11*BW$8),3,0))))</f>
        <v>0</v>
      </c>
      <c r="BX35" s="239">
        <f>IF(OR(SUMIF(BX$12:BX34,2,BX$12:BX34)=2,SUMIF(BX$12:BX34,1,BX$12:BX34)=1,SUM(BX$12:BX34)=1,SUM(BX$12:BX34)=2),0,IF($C35+$ED34&gt;($ED$11*BX$8),1,IF($C35+$D35+$E35+$F35+$ED34&gt;($ED$11*BX$8),2,IF($C35+$D35+$E35+$F35+$G35+$ED34&gt;($ED$11*BX$8),3,0))))</f>
        <v>0</v>
      </c>
      <c r="BY35" s="239">
        <f>IF(OR(SUMIF(BY$12:BY34,2,BY$12:BY34)=2,SUMIF(BY$12:BY34,1,BY$12:BY34)=1,SUM(BY$12:BY34)=1,SUM(BY$12:BY34)=2),0,IF($C35+$ED34&gt;($ED$11*BY$8),1,IF($C35+$D35+$E35+$F35+$ED34&gt;($ED$11*BY$8),2,IF($C35+$D35+$E35+$F35+$G35+$ED34&gt;($ED$11*BY$8),3,0))))</f>
        <v>0</v>
      </c>
      <c r="BZ35" s="239">
        <f>IF(OR(SUMIF(BZ$12:BZ34,2,BZ$12:BZ34)=2,SUMIF(BZ$12:BZ34,1,BZ$12:BZ34)=1,SUM(BZ$12:BZ34)=1,SUM(BZ$12:BZ34)=2),0,IF($C35+$ED34&gt;($ED$11*BZ$8),1,IF($C35+$D35+$E35+$F35+$ED34&gt;($ED$11*BZ$8),2,IF($C35+$D35+$E35+$F35+$G35+$ED34&gt;($ED$11*BZ$8),3,0))))</f>
        <v>0</v>
      </c>
      <c r="CA35" s="239">
        <f>IF(OR(SUMIF(CA$12:CA34,2,CA$12:CA34)=2,SUMIF(CA$12:CA34,1,CA$12:CA34)=1,SUM(CA$12:CA34)=1,SUM(CA$12:CA34)=2),0,IF($C35+$ED34&gt;($ED$11*CA$8),1,IF($C35+$D35+$E35+$F35+$ED34&gt;($ED$11*CA$8),2,IF($C35+$D35+$E35+$F35+$G35+$ED34&gt;($ED$11*CA$8),3,0))))</f>
        <v>0</v>
      </c>
      <c r="CB35" s="239">
        <f>IF(OR(SUMIF(CB$12:CB34,2,CB$12:CB34)=2,SUMIF(CB$12:CB34,1,CB$12:CB34)=1,SUM(CB$12:CB34)=1,SUM(CB$12:CB34)=2),0,IF($C35+$ED34&gt;($ED$11*CB$8),1,IF($C35+$D35+$E35+$F35+$ED34&gt;($ED$11*CB$8),2,IF($C35+$D35+$E35+$F35+$G35+$ED34&gt;($ED$11*CB$8),3,0))))</f>
        <v>0</v>
      </c>
      <c r="CC35" s="239">
        <f>IF(OR(SUMIF(CC$12:CC34,2,CC$12:CC34)=2,SUMIF(CC$12:CC34,1,CC$12:CC34)=1,SUM(CC$12:CC34)=1,SUM(CC$12:CC34)=2),0,IF($C35+$ED34&gt;($ED$11*CC$8),1,IF($C35+$D35+$E35+$F35+$ED34&gt;($ED$11*CC$8),2,IF($C35+$D35+$E35+$F35+$G35+$ED34&gt;($ED$11*CC$8),3,0))))</f>
        <v>0</v>
      </c>
      <c r="CD35" s="239">
        <f>IF(OR(SUMIF(CD$12:CD34,2,CD$12:CD34)=2,SUMIF(CD$12:CD34,1,CD$12:CD34)=1,SUM(CD$12:CD34)=1,SUM(CD$12:CD34)=2),0,IF($C35+$ED34&gt;($ED$11*CD$8),1,IF($C35+$D35+$E35+$F35+$ED34&gt;($ED$11*CD$8),2,IF($C35+$D35+$E35+$F35+$G35+$ED34&gt;($ED$11*CD$8),3,0))))</f>
        <v>0</v>
      </c>
      <c r="CE35" s="239">
        <f>IF(OR(SUMIF(CE$12:CE34,2,CE$12:CE34)=2,SUMIF(CE$12:CE34,1,CE$12:CE34)=1,SUM(CE$12:CE34)=1,SUM(CE$12:CE34)=2),0,IF($C35+$ED34&gt;($ED$11*CE$8),1,IF($C35+$D35+$E35+$F35+$ED34&gt;($ED$11*CE$8),2,IF($C35+$D35+$E35+$F35+$G35+$ED34&gt;($ED$11*CE$8),3,0))))</f>
        <v>0</v>
      </c>
      <c r="CF35" s="239">
        <f>IF(OR(SUMIF(CF$12:CF34,2,CF$12:CF34)=2,SUMIF(CF$12:CF34,1,CF$12:CF34)=1,SUM(CF$12:CF34)=1,SUM(CF$12:CF34)=2),0,IF($C35+$ED34&gt;($ED$11*CF$8),1,IF($C35+$D35+$E35+$F35+$ED34&gt;($ED$11*CF$8),2,IF($C35+$D35+$E35+$F35+$G35+$ED34&gt;($ED$11*CF$8),3,0))))</f>
        <v>0</v>
      </c>
      <c r="CG35" s="239">
        <f>IF(OR(SUMIF(CG$12:CG34,2,CG$12:CG34)=2,SUMIF(CG$12:CG34,1,CG$12:CG34)=1,SUM(CG$12:CG34)=1,SUM(CG$12:CG34)=2),0,IF($C35+$ED34&gt;($ED$11*CG$8),1,IF($C35+$D35+$E35+$F35+$ED34&gt;($ED$11*CG$8),2,IF($C35+$D35+$E35+$F35+$G35+$ED34&gt;($ED$11*CG$8),3,0))))</f>
        <v>0</v>
      </c>
      <c r="CH35" s="239">
        <f>IF(OR(SUMIF(CH$12:CH34,2,CH$12:CH34)=2,SUMIF(CH$12:CH34,1,CH$12:CH34)=1,SUM(CH$12:CH34)=1,SUM(CH$12:CH34)=2),0,IF($C35+$ED34&gt;($ED$11*CH$8),1,IF($C35+$D35+$E35+$F35+$ED34&gt;($ED$11*CH$8),2,IF($C35+$D35+$E35+$F35+$G35+$ED34&gt;($ED$11*CH$8),3,0))))</f>
        <v>0</v>
      </c>
      <c r="CI35" s="239">
        <f>IF(OR(SUMIF(CI$12:CI34,2,CI$12:CI34)=2,SUMIF(CI$12:CI34,1,CI$12:CI34)=1,SUM(CI$12:CI34)=1,SUM(CI$12:CI34)=2),0,IF($C35+$ED34&gt;($ED$11*CI$8),1,IF($C35+$D35+$E35+$F35+$ED34&gt;($ED$11*CI$8),2,IF($C35+$D35+$E35+$F35+$G35+$ED34&gt;($ED$11*CI$8),3,0))))</f>
        <v>0</v>
      </c>
      <c r="CJ35" s="239">
        <f>IF(OR(SUMIF(CJ$12:CJ34,2,CJ$12:CJ34)=2,SUMIF(CJ$12:CJ34,1,CJ$12:CJ34)=1,SUM(CJ$12:CJ34)=1,SUM(CJ$12:CJ34)=2),0,IF($C35+$ED34&gt;($ED$11*CJ$8),1,IF($C35+$D35+$E35+$F35+$ED34&gt;($ED$11*CJ$8),2,IF($C35+$D35+$E35+$F35+$G35+$ED34&gt;($ED$11*CJ$8),3,0))))</f>
        <v>0</v>
      </c>
      <c r="CK35" s="239">
        <f>IF(OR(SUMIF(CK$12:CK34,2,CK$12:CK34)=2,SUMIF(CK$12:CK34,1,CK$12:CK34)=1,SUM(CK$12:CK34)=1,SUM(CK$12:CK34)=2),0,IF($C35+$ED34&gt;($ED$11*CK$8),1,IF($C35+$D35+$E35+$F35+$ED34&gt;($ED$11*CK$8),2,IF($C35+$D35+$E35+$F35+$G35+$ED34&gt;($ED$11*CK$8),3,0))))</f>
        <v>0</v>
      </c>
      <c r="CL35" s="239">
        <f>IF(OR(SUMIF(CL$12:CL34,2,CL$12:CL34)=2,SUMIF(CL$12:CL34,1,CL$12:CL34)=1,SUM(CL$12:CL34)=1,SUM(CL$12:CL34)=2),0,IF($C35+$ED34&gt;($ED$11*CL$8),1,IF($C35+$D35+$E35+$F35+$ED34&gt;($ED$11*CL$8),2,IF($C35+$D35+$E35+$F35+$G35+$ED34&gt;($ED$11*CL$8),3,0))))</f>
        <v>0</v>
      </c>
      <c r="CM35" s="239">
        <f>IF(OR(SUMIF(CM$12:CM34,2,CM$12:CM34)=2,SUMIF(CM$12:CM34,1,CM$12:CM34)=1,SUM(CM$12:CM34)=1,SUM(CM$12:CM34)=2),0,IF($C35+$ED34&gt;($ED$11*CM$8),1,IF($C35+$D35+$E35+$F35+$ED34&gt;($ED$11*CM$8),2,IF($C35+$D35+$E35+$F35+$G35+$ED34&gt;($ED$11*CM$8),3,0))))</f>
        <v>0</v>
      </c>
      <c r="CN35" s="239">
        <f>IF(OR(SUMIF(CN$12:CN34,2,CN$12:CN34)=2,SUMIF(CN$12:CN34,1,CN$12:CN34)=1,SUM(CN$12:CN34)=1,SUM(CN$12:CN34)=2),0,IF($C35+$ED34&gt;($ED$11*CN$8),1,IF($C35+$D35+$E35+$F35+$ED34&gt;($ED$11*CN$8),2,IF($C35+$D35+$E35+$F35+$G35+$ED34&gt;($ED$11*CN$8),3,0))))</f>
        <v>0</v>
      </c>
      <c r="CO35" s="239">
        <f>IF(OR(SUMIF(CO$12:CO34,2,CO$12:CO34)=2,SUMIF(CO$12:CO34,1,CO$12:CO34)=1,SUM(CO$12:CO34)=1,SUM(CO$12:CO34)=2),0,IF($C35+$ED34&gt;($ED$11*CO$8),1,IF($C35+$D35+$E35+$F35+$ED34&gt;($ED$11*CO$8),2,IF($C35+$D35+$E35+$F35+$G35+$ED34&gt;($ED$11*CO$8),3,0))))</f>
        <v>0</v>
      </c>
      <c r="CP35" s="239">
        <f>IF(OR(SUMIF(CP$12:CP34,2,CP$12:CP34)=2,SUMIF(CP$12:CP34,1,CP$12:CP34)=1,SUM(CP$12:CP34)=1,SUM(CP$12:CP34)=2),0,IF($C35+$ED34&gt;($ED$11*CP$8),1,IF($C35+$D35+$E35+$F35+$ED34&gt;($ED$11*CP$8),2,IF($C35+$D35+$E35+$F35+$G35+$ED34&gt;($ED$11*CP$8),3,0))))</f>
        <v>0</v>
      </c>
      <c r="CQ35" s="239">
        <f>IF(OR(SUMIF(CQ$12:CQ34,2,CQ$12:CQ34)=2,SUMIF(CQ$12:CQ34,1,CQ$12:CQ34)=1,SUM(CQ$12:CQ34)=1,SUM(CQ$12:CQ34)=2),0,IF($C35+$ED34&gt;($ED$11*CQ$8),1,IF($C35+$D35+$E35+$F35+$ED34&gt;($ED$11*CQ$8),2,IF($C35+$D35+$E35+$F35+$G35+$ED34&gt;($ED$11*CQ$8),3,0))))</f>
        <v>0</v>
      </c>
      <c r="CR35" s="239">
        <f>IF(OR(SUMIF(CR$12:CR34,2,CR$12:CR34)=2,SUMIF(CR$12:CR34,1,CR$12:CR34)=1,SUM(CR$12:CR34)=1,SUM(CR$12:CR34)=2),0,IF($C35+$ED34&gt;($ED$11*CR$8),1,IF($C35+$D35+$E35+$F35+$ED34&gt;($ED$11*CR$8),2,IF($C35+$D35+$E35+$F35+$G35+$ED34&gt;($ED$11*CR$8),3,0))))</f>
        <v>0</v>
      </c>
      <c r="CS35" s="239">
        <f>IF(OR(SUMIF(CS$12:CS34,2,CS$12:CS34)=2,SUMIF(CS$12:CS34,1,CS$12:CS34)=1,SUM(CS$12:CS34)=1,SUM(CS$12:CS34)=2),0,IF($C35+$ED34&gt;($ED$11*CS$8),1,IF($C35+$D35+$E35+$F35+$ED34&gt;($ED$11*CS$8),2,IF($C35+$D35+$E35+$F35+$G35+$ED34&gt;($ED$11*CS$8),3,0))))</f>
        <v>0</v>
      </c>
      <c r="CT35" s="239">
        <f>IF(OR(SUMIF(CT$12:CT34,2,CT$12:CT34)=2,SUMIF(CT$12:CT34,1,CT$12:CT34)=1,SUM(CT$12:CT34)=1,SUM(CT$12:CT34)=2),0,IF($C35+$ED34&gt;($ED$11*CT$8),1,IF($C35+$D35+$E35+$F35+$ED34&gt;($ED$11*CT$8),2,IF($C35+$D35+$E35+$F35+$G35+$ED34&gt;($ED$11*CT$8),3,0))))</f>
        <v>0</v>
      </c>
      <c r="CU35" s="239">
        <f>IF(OR(SUMIF(CU$12:CU34,2,CU$12:CU34)=2,SUMIF(CU$12:CU34,1,CU$12:CU34)=1,SUM(CU$12:CU34)=1,SUM(CU$12:CU34)=2),0,IF($C35+$ED34&gt;($ED$11*CU$8),1,IF($C35+$D35+$E35+$F35+$ED34&gt;($ED$11*CU$8),2,IF($C35+$D35+$E35+$F35+$G35+$ED34&gt;($ED$11*CU$8),3,0))))</f>
        <v>0</v>
      </c>
      <c r="CV35" s="239">
        <f>IF(OR(SUMIF(CV$12:CV34,2,CV$12:CV34)=2,SUMIF(CV$12:CV34,1,CV$12:CV34)=1,SUM(CV$12:CV34)=1,SUM(CV$12:CV34)=2),0,IF($C35+$ED34&gt;($ED$11*CV$8),1,IF($C35+$D35+$E35+$F35+$ED34&gt;($ED$11*CV$8),2,IF($C35+$D35+$E35+$F35+$G35+$ED34&gt;($ED$11*CV$8),3,0))))</f>
        <v>0</v>
      </c>
      <c r="CW35" s="239">
        <f>IF(OR(SUMIF(CW$12:CW34,2,CW$12:CW34)=2,SUMIF(CW$12:CW34,1,CW$12:CW34)=1,SUM(CW$12:CW34)=1,SUM(CW$12:CW34)=2),0,IF($C35+$ED34&gt;($ED$11*CW$8),1,IF($C35+$D35+$E35+$F35+$ED34&gt;($ED$11*CW$8),2,IF($C35+$D35+$E35+$F35+$G35+$ED34&gt;($ED$11*CW$8),3,0))))</f>
        <v>0</v>
      </c>
      <c r="CX35" s="239">
        <f>IF(OR(SUMIF(CX$12:CX34,2,CX$12:CX34)=2,SUMIF(CX$12:CX34,1,CX$12:CX34)=1,SUM(CX$12:CX34)=1,SUM(CX$12:CX34)=2),0,IF($C35+$ED34&gt;($ED$11*CX$8),1,IF($C35+$D35+$E35+$F35+$ED34&gt;($ED$11*CX$8),2,IF($C35+$D35+$E35+$F35+$G35+$ED34&gt;($ED$11*CX$8),3,0))))</f>
        <v>0</v>
      </c>
      <c r="CY35" s="239">
        <f>IF(OR(SUMIF(CY$12:CY34,2,CY$12:CY34)=2,SUMIF(CY$12:CY34,1,CY$12:CY34)=1,SUM(CY$12:CY34)=1,SUM(CY$12:CY34)=2),0,IF($C35+$ED34&gt;($ED$11*CY$8),1,IF($C35+$D35+$E35+$F35+$ED34&gt;($ED$11*CY$8),2,IF($C35+$D35+$E35+$F35+$G35+$ED34&gt;($ED$11*CY$8),3,0))))</f>
        <v>0</v>
      </c>
      <c r="CZ35" s="239">
        <f>IF(OR(SUMIF(CZ$12:CZ34,2,CZ$12:CZ34)=2,SUMIF(CZ$12:CZ34,1,CZ$12:CZ34)=1,SUM(CZ$12:CZ34)=1,SUM(CZ$12:CZ34)=2),0,IF($C35+$ED34&gt;($ED$11*CZ$8),1,IF($C35+$D35+$E35+$F35+$ED34&gt;($ED$11*CZ$8),2,IF($C35+$D35+$E35+$F35+$G35+$ED34&gt;($ED$11*CZ$8),3,0))))</f>
        <v>0</v>
      </c>
      <c r="DA35" s="239">
        <f>IF(OR(SUMIF(DA$12:DA34,2,DA$12:DA34)=2,SUMIF(DA$12:DA34,1,DA$12:DA34)=1,SUM(DA$12:DA34)=1,SUM(DA$12:DA34)=2),0,IF($C35+$ED34&gt;($ED$11*DA$8),1,IF($C35+$D35+$E35+$F35+$ED34&gt;($ED$11*DA$8),2,IF($C35+$D35+$E35+$F35+$G35+$ED34&gt;($ED$11*DA$8),3,0))))</f>
        <v>0</v>
      </c>
      <c r="DB35" s="239">
        <f>IF(OR(SUMIF(DB$12:DB34,2,DB$12:DB34)=2,SUMIF(DB$12:DB34,1,DB$12:DB34)=1,SUM(DB$12:DB34)=1,SUM(DB$12:DB34)=2),0,IF($C35+$ED34&gt;($ED$11*DB$8),1,IF($C35+$D35+$E35+$F35+$ED34&gt;($ED$11*DB$8),2,IF($C35+$D35+$E35+$F35+$G35+$ED34&gt;($ED$11*DB$8),3,0))))</f>
        <v>0</v>
      </c>
      <c r="DC35" s="239">
        <f>IF(OR(SUMIF(DC$12:DC34,2,DC$12:DC34)=2,SUMIF(DC$12:DC34,1,DC$12:DC34)=1,SUM(DC$12:DC34)=1,SUM(DC$12:DC34)=2),0,IF($C35+$ED34&gt;($ED$11*DC$8),1,IF($C35+$D35+$E35+$F35+$ED34&gt;($ED$11*DC$8),2,IF($C35+$D35+$E35+$F35+$G35+$ED34&gt;($ED$11*DC$8),3,0))))</f>
        <v>0</v>
      </c>
      <c r="DD35" s="239">
        <f>IF(OR(SUMIF(DD$12:DD34,2,DD$12:DD34)=2,SUMIF(DD$12:DD34,1,DD$12:DD34)=1,SUM(DD$12:DD34)=1,SUM(DD$12:DD34)=2),0,IF($C35+$ED34&gt;($ED$11*DD$8),1,IF($C35+$D35+$E35+$F35+$ED34&gt;($ED$11*DD$8),2,IF($C35+$D35+$E35+$F35+$G35+$ED34&gt;($ED$11*DD$8),3,0))))</f>
        <v>0</v>
      </c>
      <c r="DE35" s="239">
        <f>IF(OR(SUMIF(DE$12:DE34,2,DE$12:DE34)=2,SUMIF(DE$12:DE34,1,DE$12:DE34)=1,SUM(DE$12:DE34)=1,SUM(DE$12:DE34)=2),0,IF($C35+$ED34&gt;($ED$11*DE$8),1,IF($C35+$D35+$E35+$F35+$ED34&gt;($ED$11*DE$8),2,IF($C35+$D35+$E35+$F35+$G35+$ED34&gt;($ED$11*DE$8),3,0))))</f>
        <v>0</v>
      </c>
      <c r="DF35" s="239">
        <f>IF(OR(SUMIF(DF$12:DF34,2,DF$12:DF34)=2,SUMIF(DF$12:DF34,1,DF$12:DF34)=1,SUM(DF$12:DF34)=1,SUM(DF$12:DF34)=2),0,IF($C35+$ED34&gt;($ED$11*DF$8),1,IF($C35+$D35+$E35+$F35+$ED34&gt;($ED$11*DF$8),2,IF($C35+$D35+$E35+$F35+$G35+$ED34&gt;($ED$11*DF$8),3,0))))</f>
        <v>0</v>
      </c>
      <c r="DG35" s="239">
        <f>IF(OR(SUMIF(DG$12:DG34,2,DG$12:DG34)=2,SUMIF(DG$12:DG34,1,DG$12:DG34)=1,SUM(DG$12:DG34)=1,SUM(DG$12:DG34)=2),0,IF($C35+$ED34&gt;($ED$11*DG$8),1,IF($C35+$D35+$E35+$F35+$ED34&gt;($ED$11*DG$8),2,IF($C35+$D35+$E35+$F35+$G35+$ED34&gt;($ED$11*DG$8),3,0))))</f>
        <v>0</v>
      </c>
      <c r="DH35" s="239">
        <f>IF(OR(SUMIF(DH$12:DH34,2,DH$12:DH34)=2,SUMIF(DH$12:DH34,1,DH$12:DH34)=1,SUM(DH$12:DH34)=1,SUM(DH$12:DH34)=2),0,IF($C35+$ED34&gt;($ED$11*DH$8),1,IF($C35+$D35+$E35+$F35+$ED34&gt;($ED$11*DH$8),2,IF($C35+$D35+$E35+$F35+$G35+$ED34&gt;($ED$11*DH$8),3,0))))</f>
        <v>0</v>
      </c>
      <c r="DI35" s="239">
        <f>IF(OR(SUMIF(DI$12:DI34,2,DI$12:DI34)=2,SUMIF(DI$12:DI34,1,DI$12:DI34)=1,SUM(DI$12:DI34)=1,SUM(DI$12:DI34)=2),0,IF($C35+$ED34&gt;($ED$11*DI$8),1,IF($C35+$D35+$E35+$F35+$ED34&gt;($ED$11*DI$8),2,IF($C35+$D35+$E35+$F35+$G35+$ED34&gt;($ED$11*DI$8),3,0))))</f>
        <v>0</v>
      </c>
      <c r="DJ35" s="239">
        <f>IF(OR(SUMIF(DJ$12:DJ34,2,DJ$12:DJ34)=2,SUMIF(DJ$12:DJ34,1,DJ$12:DJ34)=1,SUM(DJ$12:DJ34)=1,SUM(DJ$12:DJ34)=2),0,IF($C35+$ED34&gt;($ED$11*DJ$8),1,IF($C35+$D35+$E35+$F35+$ED34&gt;($ED$11*DJ$8),2,IF($C35+$D35+$E35+$F35+$G35+$ED34&gt;($ED$11*DJ$8),3,0))))</f>
        <v>0</v>
      </c>
      <c r="DK35" s="239">
        <f>IF(OR(SUMIF(DK$12:DK34,2,DK$12:DK34)=2,SUMIF(DK$12:DK34,1,DK$12:DK34)=1,SUM(DK$12:DK34)=1,SUM(DK$12:DK34)=2),0,IF($C35+$ED34&gt;($ED$11*DK$8),1,IF($C35+$D35+$E35+$F35+$ED34&gt;($ED$11*DK$8),2,IF($C35+$D35+$E35+$F35+$G35+$ED34&gt;($ED$11*DK$8),3,0))))</f>
        <v>0</v>
      </c>
      <c r="DL35" s="239">
        <f>IF(OR(SUMIF(DL$12:DL34,2,DL$12:DL34)=2,SUMIF(DL$12:DL34,1,DL$12:DL34)=1,SUM(DL$12:DL34)=1,SUM(DL$12:DL34)=2),0,IF($C35+$ED34&gt;($ED$11*DL$8),1,IF($C35+$D35+$E35+$F35+$ED34&gt;($ED$11*DL$8),2,IF($C35+$D35+$E35+$F35+$G35+$ED34&gt;($ED$11*DL$8),3,0))))</f>
        <v>0</v>
      </c>
      <c r="DM35" s="239">
        <f>IF(OR(SUMIF(DM$12:DM34,2,DM$12:DM34)=2,SUMIF(DM$12:DM34,1,DM$12:DM34)=1,SUM(DM$12:DM34)=1,SUM(DM$12:DM34)=2),0,IF($C35+$ED34&gt;($ED$11*DM$8),1,IF($C35+$D35+$E35+$F35+$ED34&gt;($ED$11*DM$8),2,IF($C35+$D35+$E35+$F35+$G35+$ED34&gt;($ED$11*DM$8),3,0))))</f>
        <v>0</v>
      </c>
      <c r="DN35" s="239">
        <f>IF(OR(SUMIF(DN$12:DN34,2,DN$12:DN34)=2,SUMIF(DN$12:DN34,1,DN$12:DN34)=1,SUM(DN$12:DN34)=1,SUM(DN$12:DN34)=2),0,IF($C35+$ED34&gt;($ED$11*DN$8),1,IF($C35+$D35+$E35+$F35+$ED34&gt;($ED$11*DN$8),2,IF($C35+$D35+$E35+$F35+$G35+$ED34&gt;($ED$11*DN$8),3,0))))</f>
        <v>0</v>
      </c>
      <c r="DO35" s="239">
        <f>IF(OR(SUMIF(DO$12:DO34,2,DO$12:DO34)=2,SUMIF(DO$12:DO34,1,DO$12:DO34)=1,SUM(DO$12:DO34)=1,SUM(DO$12:DO34)=2),0,IF($C35+$ED34&gt;($ED$11*DO$8),1,IF($C35+$D35+$E35+$F35+$ED34&gt;($ED$11*DO$8),2,IF($C35+$D35+$E35+$F35+$G35+$ED34&gt;($ED$11*DO$8),3,0))))</f>
        <v>0</v>
      </c>
      <c r="DP35" s="239">
        <f>IF(OR(SUMIF(DP$12:DP34,2,DP$12:DP34)=2,SUMIF(DP$12:DP34,1,DP$12:DP34)=1,SUM(DP$12:DP34)=1,SUM(DP$12:DP34)=2),0,IF($C35+$ED34&gt;($ED$11*DP$8),1,IF($C35+$D35+$E35+$F35+$ED34&gt;($ED$11*DP$8),2,IF($C35+$D35+$E35+$F35+$G35+$ED34&gt;($ED$11*DP$8),3,0))))</f>
        <v>0</v>
      </c>
      <c r="DQ35" s="239">
        <f>IF(OR(SUMIF(DQ$12:DQ34,2,DQ$12:DQ34)=2,SUMIF(DQ$12:DQ34,1,DQ$12:DQ34)=1,SUM(DQ$12:DQ34)=1,SUM(DQ$12:DQ34)=2),0,IF($C35+$ED34&gt;($ED$11*DQ$8),1,IF($C35+$D35+$E35+$F35+$ED34&gt;($ED$11*DQ$8),2,IF($C35+$D35+$E35+$F35+$G35+$ED34&gt;($ED$11*DQ$8),3,0))))</f>
        <v>0</v>
      </c>
      <c r="DR35" s="239">
        <f>IF(OR(SUMIF(DR$12:DR34,2,DR$12:DR34)=2,SUMIF(DR$12:DR34,1,DR$12:DR34)=1,SUM(DR$12:DR34)=1,SUM(DR$12:DR34)=2),0,IF($C35+$ED34&gt;($ED$11*DR$8),1,IF($C35+$D35+$E35+$F35+$ED34&gt;($ED$11*DR$8),2,IF($C35+$D35+$E35+$F35+$G35+$ED34&gt;($ED$11*DR$8),3,0))))</f>
        <v>0</v>
      </c>
      <c r="DS35" s="239">
        <f>IF(OR(SUMIF(DS$12:DS34,2,DS$12:DS34)=2,SUMIF(DS$12:DS34,1,DS$12:DS34)=1,SUM(DS$12:DS34)=1,SUM(DS$12:DS34)=2),0,IF($C35+$ED34&gt;($ED$11*DS$8),1,IF($C35+$D35+$E35+$F35+$ED34&gt;($ED$11*DS$8),2,IF($C35+$D35+$E35+$F35+$G35+$ED34&gt;($ED$11*DS$8),3,0))))</f>
        <v>0</v>
      </c>
      <c r="DT35" s="239">
        <f>IF(OR(SUMIF(DT$12:DT34,2,DT$12:DT34)=2,SUMIF(DT$12:DT34,1,DT$12:DT34)=1,SUM(DT$12:DT34)=1,SUM(DT$12:DT34)=2),0,IF($C35+$ED34&gt;($ED$11*DT$8),1,IF($C35+$D35+$E35+$F35+$ED34&gt;($ED$11*DT$8),2,IF($C35+$D35+$E35+$F35+$G35+$ED34&gt;($ED$11*DT$8),3,0))))</f>
        <v>0</v>
      </c>
      <c r="DU35" s="239">
        <f>IF(OR(SUMIF(DU$12:DU34,2,DU$12:DU34)=2,SUMIF(DU$12:DU34,1,DU$12:DU34)=1,SUM(DU$12:DU34)=1,SUM(DU$12:DU34)=2),0,IF($C35+$ED34&gt;($ED$11*DU$8),1,IF($C35+$D35+$E35+$F35+$ED34&gt;($ED$11*DU$8),2,IF($C35+$D35+$E35+$F35+$G35+$ED34&gt;($ED$11*DU$8),3,0))))</f>
        <v>0</v>
      </c>
      <c r="DV35" s="239">
        <f>IF(OR(SUMIF(DV$12:DV34,2,DV$12:DV34)=2,SUMIF(DV$12:DV34,1,DV$12:DV34)=1,SUM(DV$12:DV34)=1,SUM(DV$12:DV34)=2),0,IF($C35+$ED34&gt;($ED$11*DV$8),1,IF($C35+$D35+$E35+$F35+$ED34&gt;($ED$11*DV$8),2,IF($C35+$D35+$E35+$F35+$G35+$ED34&gt;($ED$11*DV$8),3,0))))</f>
        <v>0</v>
      </c>
      <c r="DW35" s="239">
        <f>IF(OR(SUMIF(DW$12:DW34,2,DW$12:DW34)=2,SUMIF(DW$12:DW34,1,DW$12:DW34)=1,SUM(DW$12:DW34)=1,SUM(DW$12:DW34)=2),0,IF($C35+$ED34&gt;($ED$11*DW$8),1,IF($C35+$D35+$E35+$F35+$ED34&gt;($ED$11*DW$8),2,IF($C35+$D35+$E35+$F35+$G35+$ED34&gt;($ED$11*DW$8),3,0))))</f>
        <v>0</v>
      </c>
      <c r="DX35" s="239">
        <f>IF(OR(SUMIF(DX$12:DX34,2,DX$12:DX34)=2,SUMIF(DX$12:DX34,1,DX$12:DX34)=1,SUM(DX$12:DX34)=1,SUM(DX$12:DX34)=2),0,IF($C35+$ED34&gt;($ED$11*DX$8),1,IF($C35+$D35+$E35+$F35+$ED34&gt;($ED$11*DX$8),2,IF($C35+$D35+$E35+$F35+$G35+$ED34&gt;($ED$11*DX$8),3,0))))</f>
        <v>0</v>
      </c>
      <c r="DY35" s="239">
        <f>IF(OR(SUMIF(DY$12:DY34,2,DY$12:DY34)=2,SUMIF(DY$12:DY34,1,DY$12:DY34)=1,SUM(DY$12:DY34)=1,SUM(DY$12:DY34)=2),0,IF($C35+$ED34&gt;($ED$11*DY$8),1,IF($C35+$D35+$E35+$F35+$ED34&gt;($ED$11*DY$8),2,IF($C35+$D35+$E35+$F35+$G35+$ED34&gt;($ED$11*DY$8),3,0))))</f>
        <v>0</v>
      </c>
      <c r="DZ35" s="239">
        <f>IF(OR(SUMIF(DZ$12:DZ34,2,DZ$12:DZ34)=2,SUMIF(DZ$12:DZ34,1,DZ$12:DZ34)=1,SUM(DZ$12:DZ34)=1,SUM(DZ$12:DZ34)=2),0,IF($C35+$ED34&gt;($ED$11*DZ$8),1,IF($C35+$D35+$E35+$F35+$ED34&gt;($ED$11*DZ$8),2,IF($C35+$D35+$E35+$F35+$G35+$ED34&gt;($ED$11*DZ$8),3,0))))</f>
        <v>0</v>
      </c>
      <c r="EA35" s="239">
        <f>IF(OR(SUMIF(EA$12:EA34,2,EA$12:EA34)=2,SUMIF(EA$12:EA34,1,EA$12:EA34)=1,SUM(EA$12:EA34)=1,SUM(EA$12:EA34)=2),0,IF($C35+$ED34&gt;($ED$11*EA$8),1,IF($C35+$D35+$E35+$F35+$ED34&gt;($ED$11*EA$8),2,IF($C35+$D35+$E35+$F35+$G35+$ED34&gt;($ED$11*EA$8),3,0))))</f>
        <v>0</v>
      </c>
      <c r="EB35" s="239">
        <f>IF(OR(SUMIF(EB$12:EB34,2,EB$12:EB34)=2,SUMIF(EB$12:EB34,1,EB$12:EB34)=1,SUM(EB$12:EB34)=1,SUM(EB$12:EB34)=2),0,IF($C35+$ED34&gt;($ED$11*EB$8),1,IF($C35+$D35+$E35+$F35+$ED34&gt;($ED$11*EB$8),2,IF($C35+$D35+$E35+$F35+$G35+$ED34&gt;($ED$11*EB$8),3,0))))</f>
        <v>0</v>
      </c>
      <c r="EC35" s="239">
        <f>IF(OR(SUMIF(EC$12:EC34,2,EC$12:EC34)=2,SUMIF(EC$12:EC34,1,EC$12:EC34)=1,SUM(EC$12:EC34)=1,SUM(EC$12:EC34)=2),0,IF($C35+$ED34&gt;($ED$11*EC$8),1,IF($C35+$D35+$E35+$F35+$ED34&gt;($ED$11*EC$8),2,IF($C35+$D35+$E35+$F35+$G35+$ED34&gt;($ED$11*EC$8),3,0))))</f>
        <v>0</v>
      </c>
      <c r="ED35" s="197">
        <f>SUM($C$12:$F35)</f>
        <v>0</v>
      </c>
    </row>
    <row r="36" spans="1:134" ht="14.1" customHeight="1">
      <c r="A36" s="236">
        <v>25</v>
      </c>
      <c r="B36" s="237"/>
      <c r="C36" s="237"/>
      <c r="D36" s="237"/>
      <c r="E36" s="237"/>
      <c r="F36" s="237"/>
      <c r="G36" s="237"/>
      <c r="H36" s="239">
        <f>IF(OR(SUMIF(H$12:H35,2,H$12:H35)=2,SUMIF(H$12:H35,1,H$12:H35)=1,SUM(H$12:H35)=1,SUM(H$12:H35)=2),0,IF($C36+$ED35&gt;($ED$11*H$8),1,IF($C36+$D36+$E36+$F36+$ED35&gt;($ED$11*H$8),2,IF($C36+$D36+$E36+$F36+$G36+$ED35&gt;($ED$11*H$8),3,0))))</f>
        <v>0</v>
      </c>
      <c r="I36" s="239">
        <f>IF(OR(SUMIF(I$12:I35,2,I$12:I35)=2,SUMIF(I$12:I35,1,I$12:I35)=1,SUM(I$12:I35)=1,SUM(I$12:I35)=2),0,IF($C36+$ED35&gt;($ED$11*I$8),1,IF($C36+$D36+$E36+$F36+$ED35&gt;($ED$11*I$8),2,IF($C36+$D36+$E36+$F36+$G36+$ED35&gt;($ED$11*I$8),3,0))))</f>
        <v>0</v>
      </c>
      <c r="J36" s="239">
        <f>IF(OR(SUMIF(J$12:J35,2,J$12:J35)=2,SUMIF(J$12:J35,1,J$12:J35)=1,SUM(J$12:J35)=1,SUM(J$12:J35)=2),0,IF($C36+$ED35&gt;($ED$11*J$8),1,IF($C36+$D36+$E36+$F36+$ED35&gt;($ED$11*J$8),2,IF($C36+$D36+$E36+$F36+$G36+$ED35&gt;($ED$11*J$8),3,0))))</f>
        <v>0</v>
      </c>
      <c r="K36" s="239">
        <f>IF(OR(SUMIF(K$12:K35,2,K$12:K35)=2,SUMIF(K$12:K35,1,K$12:K35)=1,SUM(K$12:K35)=1,SUM(K$12:K35)=2),0,IF($C36+$ED35&gt;($ED$11*K$8),1,IF($C36+$D36+$E36+$F36+$ED35&gt;($ED$11*K$8),2,IF($C36+$D36+$E36+$F36+$G36+$ED35&gt;($ED$11*K$8),3,0))))</f>
        <v>0</v>
      </c>
      <c r="L36" s="239">
        <f>IF(OR(SUMIF(L$12:L35,2,L$12:L35)=2,SUMIF(L$12:L35,1,L$12:L35)=1,SUM(L$12:L35)=1,SUM(L$12:L35)=2),0,IF($C36+$ED35&gt;($ED$11*L$8),1,IF($C36+$D36+$E36+$F36+$ED35&gt;($ED$11*L$8),2,IF($C36+$D36+$E36+$F36+$G36+$ED35&gt;($ED$11*L$8),3,0))))</f>
        <v>0</v>
      </c>
      <c r="M36" s="239">
        <f>IF(OR(SUMIF(M$12:M35,2,M$12:M35)=2,SUMIF(M$12:M35,1,M$12:M35)=1,SUM(M$12:M35)=1,SUM(M$12:M35)=2),0,IF($C36+$ED35&gt;($ED$11*M$8),1,IF($C36+$D36+$E36+$F36+$ED35&gt;($ED$11*M$8),2,IF($C36+$D36+$E36+$F36+$G36+$ED35&gt;($ED$11*M$8),3,0))))</f>
        <v>0</v>
      </c>
      <c r="N36" s="239">
        <f>IF(OR(SUMIF(N$12:N35,2,N$12:N35)=2,SUMIF(N$12:N35,1,N$12:N35)=1,SUM(N$12:N35)=1,SUM(N$12:N35)=2),0,IF($C36+$ED35&gt;($ED$11*N$8),1,IF($C36+$D36+$E36+$F36+$ED35&gt;($ED$11*N$8),2,IF($C36+$D36+$E36+$F36+$G36+$ED35&gt;($ED$11*N$8),3,0))))</f>
        <v>0</v>
      </c>
      <c r="O36" s="239">
        <f>IF(OR(SUMIF(O$12:O35,2,O$12:O35)=2,SUMIF(O$12:O35,1,O$12:O35)=1,SUM(O$12:O35)=1,SUM(O$12:O35)=2),0,IF($C36+$ED35&gt;($ED$11*O$8),1,IF($C36+$D36+$E36+$F36+$ED35&gt;($ED$11*O$8),2,IF($C36+$D36+$E36+$F36+$G36+$ED35&gt;($ED$11*O$8),3,0))))</f>
        <v>0</v>
      </c>
      <c r="P36" s="239">
        <f>IF(OR(SUMIF(P$12:P35,2,P$12:P35)=2,SUMIF(P$12:P35,1,P$12:P35)=1,SUM(P$12:P35)=1,SUM(P$12:P35)=2),0,IF($C36+$ED35&gt;($ED$11*P$8),1,IF($C36+$D36+$E36+$F36+$ED35&gt;($ED$11*P$8),2,IF($C36+$D36+$E36+$F36+$G36+$ED35&gt;($ED$11*P$8),3,0))))</f>
        <v>0</v>
      </c>
      <c r="Q36" s="239">
        <f>IF(OR(SUMIF(Q$12:Q35,2,Q$12:Q35)=2,SUMIF(Q$12:Q35,1,Q$12:Q35)=1,SUM(Q$12:Q35)=1,SUM(Q$12:Q35)=2),0,IF($C36+$ED35&gt;($ED$11*Q$8),1,IF($C36+$D36+$E36+$F36+$ED35&gt;($ED$11*Q$8),2,IF($C36+$D36+$E36+$F36+$G36+$ED35&gt;($ED$11*Q$8),3,0))))</f>
        <v>0</v>
      </c>
      <c r="R36" s="239">
        <f>IF(OR(SUMIF(R$12:R35,2,R$12:R35)=2,SUMIF(R$12:R35,1,R$12:R35)=1,SUM(R$12:R35)=1,SUM(R$12:R35)=2),0,IF($C36+$ED35&gt;($ED$11*R$8),1,IF($C36+$D36+$E36+$F36+$ED35&gt;($ED$11*R$8),2,IF($C36+$D36+$E36+$F36+$G36+$ED35&gt;($ED$11*R$8),3,0))))</f>
        <v>0</v>
      </c>
      <c r="S36" s="239">
        <f>IF(OR(SUMIF(S$12:S35,2,S$12:S35)=2,SUMIF(S$12:S35,1,S$12:S35)=1,SUM(S$12:S35)=1,SUM(S$12:S35)=2),0,IF($C36+$ED35&gt;($ED$11*S$8),1,IF($C36+$D36+$E36+$F36+$ED35&gt;($ED$11*S$8),2,IF($C36+$D36+$E36+$F36+$G36+$ED35&gt;($ED$11*S$8),3,0))))</f>
        <v>0</v>
      </c>
      <c r="T36" s="239">
        <f>IF(OR(SUMIF(T$12:T35,2,T$12:T35)=2,SUMIF(T$12:T35,1,T$12:T35)=1,SUM(T$12:T35)=1,SUM(T$12:T35)=2),0,IF($C36+$ED35&gt;($ED$11*T$8),1,IF($C36+$D36+$E36+$F36+$ED35&gt;($ED$11*T$8),2,IF($C36+$D36+$E36+$F36+$G36+$ED35&gt;($ED$11*T$8),3,0))))</f>
        <v>0</v>
      </c>
      <c r="U36" s="239">
        <f>IF(OR(SUMIF(U$12:U35,2,U$12:U35)=2,SUMIF(U$12:U35,1,U$12:U35)=1,SUM(U$12:U35)=1,SUM(U$12:U35)=2),0,IF($C36+$ED35&gt;($ED$11*U$8),1,IF($C36+$D36+$E36+$F36+$ED35&gt;($ED$11*U$8),2,IF($C36+$D36+$E36+$F36+$G36+$ED35&gt;($ED$11*U$8),3,0))))</f>
        <v>0</v>
      </c>
      <c r="V36" s="239">
        <f>IF(OR(SUMIF(V$12:V35,2,V$12:V35)=2,SUMIF(V$12:V35,1,V$12:V35)=1,SUM(V$12:V35)=1,SUM(V$12:V35)=2),0,IF($C36+$ED35&gt;($ED$11*V$8),1,IF($C36+$D36+$E36+$F36+$ED35&gt;($ED$11*V$8),2,IF($C36+$D36+$E36+$F36+$G36+$ED35&gt;($ED$11*V$8),3,0))))</f>
        <v>0</v>
      </c>
      <c r="W36" s="239">
        <f>IF(OR(SUMIF(W$12:W35,2,W$12:W35)=2,SUMIF(W$12:W35,1,W$12:W35)=1,SUM(W$12:W35)=1,SUM(W$12:W35)=2),0,IF($C36+$ED35&gt;($ED$11*W$8),1,IF($C36+$D36+$E36+$F36+$ED35&gt;($ED$11*W$8),2,IF($C36+$D36+$E36+$F36+$G36+$ED35&gt;($ED$11*W$8),3,0))))</f>
        <v>0</v>
      </c>
      <c r="X36" s="239">
        <f>IF(OR(SUMIF(X$12:X35,2,X$12:X35)=2,SUMIF(X$12:X35,1,X$12:X35)=1,SUM(X$12:X35)=1,SUM(X$12:X35)=2),0,IF($C36+$ED35&gt;($ED$11*X$8),1,IF($C36+$D36+$E36+$F36+$ED35&gt;($ED$11*X$8),2,IF($C36+$D36+$E36+$F36+$G36+$ED35&gt;($ED$11*X$8),3,0))))</f>
        <v>0</v>
      </c>
      <c r="Y36" s="239">
        <f>IF(OR(SUMIF(Y$12:Y35,2,Y$12:Y35)=2,SUMIF(Y$12:Y35,1,Y$12:Y35)=1,SUM(Y$12:Y35)=1,SUM(Y$12:Y35)=2),0,IF($C36+$ED35&gt;($ED$11*Y$8),1,IF($C36+$D36+$E36+$F36+$ED35&gt;($ED$11*Y$8),2,IF($C36+$D36+$E36+$F36+$G36+$ED35&gt;($ED$11*Y$8),3,0))))</f>
        <v>0</v>
      </c>
      <c r="Z36" s="239">
        <f>IF(OR(SUMIF(Z$12:Z35,2,Z$12:Z35)=2,SUMIF(Z$12:Z35,1,Z$12:Z35)=1,SUM(Z$12:Z35)=1,SUM(Z$12:Z35)=2),0,IF($C36+$ED35&gt;($ED$11*Z$8),1,IF($C36+$D36+$E36+$F36+$ED35&gt;($ED$11*Z$8),2,IF($C36+$D36+$E36+$F36+$G36+$ED35&gt;($ED$11*Z$8),3,0))))</f>
        <v>0</v>
      </c>
      <c r="AA36" s="239">
        <f>IF(OR(SUMIF(AA$12:AA35,2,AA$12:AA35)=2,SUMIF(AA$12:AA35,1,AA$12:AA35)=1,SUM(AA$12:AA35)=1,SUM(AA$12:AA35)=2),0,IF($C36+$ED35&gt;($ED$11*AA$8),1,IF($C36+$D36+$E36+$F36+$ED35&gt;($ED$11*AA$8),2,IF($C36+$D36+$E36+$F36+$G36+$ED35&gt;($ED$11*AA$8),3,0))))</f>
        <v>0</v>
      </c>
      <c r="AB36" s="239">
        <f>IF(OR(SUMIF(AB$12:AB35,2,AB$12:AB35)=2,SUMIF(AB$12:AB35,1,AB$12:AB35)=1,SUM(AB$12:AB35)=1,SUM(AB$12:AB35)=2),0,IF($C36+$ED35&gt;($ED$11*AB$8),1,IF($C36+$D36+$E36+$F36+$ED35&gt;($ED$11*AB$8),2,IF($C36+$D36+$E36+$F36+$G36+$ED35&gt;($ED$11*AB$8),3,0))))</f>
        <v>0</v>
      </c>
      <c r="AC36" s="239">
        <f>IF(OR(SUMIF(AC$12:AC35,2,AC$12:AC35)=2,SUMIF(AC$12:AC35,1,AC$12:AC35)=1,SUM(AC$12:AC35)=1,SUM(AC$12:AC35)=2),0,IF($C36+$ED35&gt;($ED$11*AC$8),1,IF($C36+$D36+$E36+$F36+$ED35&gt;($ED$11*AC$8),2,IF($C36+$D36+$E36+$F36+$G36+$ED35&gt;($ED$11*AC$8),3,0))))</f>
        <v>0</v>
      </c>
      <c r="AD36" s="239">
        <f>IF(OR(SUMIF(AD$12:AD35,2,AD$12:AD35)=2,SUMIF(AD$12:AD35,1,AD$12:AD35)=1,SUM(AD$12:AD35)=1,SUM(AD$12:AD35)=2),0,IF($C36+$ED35&gt;($ED$11*AD$8),1,IF($C36+$D36+$E36+$F36+$ED35&gt;($ED$11*AD$8),2,IF($C36+$D36+$E36+$F36+$G36+$ED35&gt;($ED$11*AD$8),3,0))))</f>
        <v>0</v>
      </c>
      <c r="AE36" s="239">
        <f>IF(OR(SUMIF(AE$12:AE35,2,AE$12:AE35)=2,SUMIF(AE$12:AE35,1,AE$12:AE35)=1,SUM(AE$12:AE35)=1,SUM(AE$12:AE35)=2),0,IF($C36+$ED35&gt;($ED$11*AE$8),1,IF($C36+$D36+$E36+$F36+$ED35&gt;($ED$11*AE$8),2,IF($C36+$D36+$E36+$F36+$G36+$ED35&gt;($ED$11*AE$8),3,0))))</f>
        <v>0</v>
      </c>
      <c r="AF36" s="239">
        <f>IF(OR(SUMIF(AF$12:AF35,2,AF$12:AF35)=2,SUMIF(AF$12:AF35,1,AF$12:AF35)=1,SUM(AF$12:AF35)=1,SUM(AF$12:AF35)=2),0,IF($C36+$ED35&gt;($ED$11*AF$8),1,IF($C36+$D36+$E36+$F36+$ED35&gt;($ED$11*AF$8),2,IF($C36+$D36+$E36+$F36+$G36+$ED35&gt;($ED$11*AF$8),3,0))))</f>
        <v>0</v>
      </c>
      <c r="AG36" s="239">
        <f>IF(OR(SUMIF(AG$12:AG35,2,AG$12:AG35)=2,SUMIF(AG$12:AG35,1,AG$12:AG35)=1,SUM(AG$12:AG35)=1,SUM(AG$12:AG35)=2),0,IF($C36+$ED35&gt;($ED$11*AG$8),1,IF($C36+$D36+$E36+$F36+$ED35&gt;($ED$11*AG$8),2,IF($C36+$D36+$E36+$F36+$G36+$ED35&gt;($ED$11*AG$8),3,0))))</f>
        <v>0</v>
      </c>
      <c r="AH36" s="239">
        <f>IF(OR(SUMIF(AH$12:AH35,2,AH$12:AH35)=2,SUMIF(AH$12:AH35,1,AH$12:AH35)=1,SUM(AH$12:AH35)=1,SUM(AH$12:AH35)=2),0,IF($C36+$ED35&gt;($ED$11*AH$8),1,IF($C36+$D36+$E36+$F36+$ED35&gt;($ED$11*AH$8),2,IF($C36+$D36+$E36+$F36+$G36+$ED35&gt;($ED$11*AH$8),3,0))))</f>
        <v>0</v>
      </c>
      <c r="AI36" s="239">
        <f>IF(OR(SUMIF(AI$12:AI35,2,AI$12:AI35)=2,SUMIF(AI$12:AI35,1,AI$12:AI35)=1,SUM(AI$12:AI35)=1,SUM(AI$12:AI35)=2),0,IF($C36+$ED35&gt;($ED$11*AI$8),1,IF($C36+$D36+$E36+$F36+$ED35&gt;($ED$11*AI$8),2,IF($C36+$D36+$E36+$F36+$G36+$ED35&gt;($ED$11*AI$8),3,0))))</f>
        <v>0</v>
      </c>
      <c r="AJ36" s="239">
        <f>IF(OR(SUMIF(AJ$12:AJ35,2,AJ$12:AJ35)=2,SUMIF(AJ$12:AJ35,1,AJ$12:AJ35)=1,SUM(AJ$12:AJ35)=1,SUM(AJ$12:AJ35)=2),0,IF($C36+$ED35&gt;($ED$11*AJ$8),1,IF($C36+$D36+$E36+$F36+$ED35&gt;($ED$11*AJ$8),2,IF($C36+$D36+$E36+$F36+$G36+$ED35&gt;($ED$11*AJ$8),3,0))))</f>
        <v>0</v>
      </c>
      <c r="AK36" s="239">
        <f>IF(OR(SUMIF(AK$12:AK35,2,AK$12:AK35)=2,SUMIF(AK$12:AK35,1,AK$12:AK35)=1,SUM(AK$12:AK35)=1,SUM(AK$12:AK35)=2),0,IF($C36+$ED35&gt;($ED$11*AK$8),1,IF($C36+$D36+$E36+$F36+$ED35&gt;($ED$11*AK$8),2,IF($C36+$D36+$E36+$F36+$G36+$ED35&gt;($ED$11*AK$8),3,0))))</f>
        <v>0</v>
      </c>
      <c r="AL36" s="239">
        <f>IF(OR(SUMIF(AL$12:AL35,2,AL$12:AL35)=2,SUMIF(AL$12:AL35,1,AL$12:AL35)=1,SUM(AL$12:AL35)=1,SUM(AL$12:AL35)=2),0,IF($C36+$ED35&gt;($ED$11*AL$8),1,IF($C36+$D36+$E36+$F36+$ED35&gt;($ED$11*AL$8),2,IF($C36+$D36+$E36+$F36+$G36+$ED35&gt;($ED$11*AL$8),3,0))))</f>
        <v>0</v>
      </c>
      <c r="AM36" s="239">
        <f>IF(OR(SUMIF(AM$12:AM35,2,AM$12:AM35)=2,SUMIF(AM$12:AM35,1,AM$12:AM35)=1,SUM(AM$12:AM35)=1,SUM(AM$12:AM35)=2),0,IF($C36+$ED35&gt;($ED$11*AM$8),1,IF($C36+$D36+$E36+$F36+$ED35&gt;($ED$11*AM$8),2,IF($C36+$D36+$E36+$F36+$G36+$ED35&gt;($ED$11*AM$8),3,0))))</f>
        <v>0</v>
      </c>
      <c r="AN36" s="239">
        <f>IF(OR(SUMIF(AN$12:AN35,2,AN$12:AN35)=2,SUMIF(AN$12:AN35,1,AN$12:AN35)=1,SUM(AN$12:AN35)=1,SUM(AN$12:AN35)=2),0,IF($C36+$ED35&gt;($ED$11*AN$8),1,IF($C36+$D36+$E36+$F36+$ED35&gt;($ED$11*AN$8),2,IF($C36+$D36+$E36+$F36+$G36+$ED35&gt;($ED$11*AN$8),3,0))))</f>
        <v>0</v>
      </c>
      <c r="AO36" s="239">
        <f>IF(OR(SUMIF(AO$12:AO35,2,AO$12:AO35)=2,SUMIF(AO$12:AO35,1,AO$12:AO35)=1,SUM(AO$12:AO35)=1,SUM(AO$12:AO35)=2),0,IF($C36+$ED35&gt;($ED$11*AO$8),1,IF($C36+$D36+$E36+$F36+$ED35&gt;($ED$11*AO$8),2,IF($C36+$D36+$E36+$F36+$G36+$ED35&gt;($ED$11*AO$8),3,0))))</f>
        <v>0</v>
      </c>
      <c r="AP36" s="239">
        <f>IF(OR(SUMIF(AP$12:AP35,2,AP$12:AP35)=2,SUMIF(AP$12:AP35,1,AP$12:AP35)=1,SUM(AP$12:AP35)=1,SUM(AP$12:AP35)=2),0,IF($C36+$ED35&gt;($ED$11*AP$8),1,IF($C36+$D36+$E36+$F36+$ED35&gt;($ED$11*AP$8),2,IF($C36+$D36+$E36+$F36+$G36+$ED35&gt;($ED$11*AP$8),3,0))))</f>
        <v>0</v>
      </c>
      <c r="AQ36" s="239">
        <f>IF(OR(SUMIF(AQ$12:AQ35,2,AQ$12:AQ35)=2,SUMIF(AQ$12:AQ35,1,AQ$12:AQ35)=1,SUM(AQ$12:AQ35)=1,SUM(AQ$12:AQ35)=2),0,IF($C36+$ED35&gt;($ED$11*AQ$8),1,IF($C36+$D36+$E36+$F36+$ED35&gt;($ED$11*AQ$8),2,IF($C36+$D36+$E36+$F36+$G36+$ED35&gt;($ED$11*AQ$8),3,0))))</f>
        <v>0</v>
      </c>
      <c r="AR36" s="239">
        <f>IF(OR(SUMIF(AR$12:AR35,2,AR$12:AR35)=2,SUMIF(AR$12:AR35,1,AR$12:AR35)=1,SUM(AR$12:AR35)=1,SUM(AR$12:AR35)=2),0,IF($C36+$ED35&gt;($ED$11*AR$8),1,IF($C36+$D36+$E36+$F36+$ED35&gt;($ED$11*AR$8),2,IF($C36+$D36+$E36+$F36+$G36+$ED35&gt;($ED$11*AR$8),3,0))))</f>
        <v>0</v>
      </c>
      <c r="AS36" s="239">
        <f>IF(OR(SUMIF(AS$12:AS35,2,AS$12:AS35)=2,SUMIF(AS$12:AS35,1,AS$12:AS35)=1,SUM(AS$12:AS35)=1,SUM(AS$12:AS35)=2),0,IF($C36+$ED35&gt;($ED$11*AS$8),1,IF($C36+$D36+$E36+$F36+$ED35&gt;($ED$11*AS$8),2,IF($C36+$D36+$E36+$F36+$G36+$ED35&gt;($ED$11*AS$8),3,0))))</f>
        <v>0</v>
      </c>
      <c r="AT36" s="239">
        <f>IF(OR(SUMIF(AT$12:AT35,2,AT$12:AT35)=2,SUMIF(AT$12:AT35,1,AT$12:AT35)=1,SUM(AT$12:AT35)=1,SUM(AT$12:AT35)=2),0,IF($C36+$ED35&gt;($ED$11*AT$8),1,IF($C36+$D36+$E36+$F36+$ED35&gt;($ED$11*AT$8),2,IF($C36+$D36+$E36+$F36+$G36+$ED35&gt;($ED$11*AT$8),3,0))))</f>
        <v>0</v>
      </c>
      <c r="AU36" s="239">
        <f>IF(OR(SUMIF(AU$12:AU35,2,AU$12:AU35)=2,SUMIF(AU$12:AU35,1,AU$12:AU35)=1,SUM(AU$12:AU35)=1,SUM(AU$12:AU35)=2),0,IF($C36+$ED35&gt;($ED$11*AU$8),1,IF($C36+$D36+$E36+$F36+$ED35&gt;($ED$11*AU$8),2,IF($C36+$D36+$E36+$F36+$G36+$ED35&gt;($ED$11*AU$8),3,0))))</f>
        <v>0</v>
      </c>
      <c r="AV36" s="239">
        <f>IF(OR(SUMIF(AV$12:AV35,2,AV$12:AV35)=2,SUMIF(AV$12:AV35,1,AV$12:AV35)=1,SUM(AV$12:AV35)=1,SUM(AV$12:AV35)=2),0,IF($C36+$ED35&gt;($ED$11*AV$8),1,IF($C36+$D36+$E36+$F36+$ED35&gt;($ED$11*AV$8),2,IF($C36+$D36+$E36+$F36+$G36+$ED35&gt;($ED$11*AV$8),3,0))))</f>
        <v>0</v>
      </c>
      <c r="AW36" s="239">
        <f>IF(OR(SUMIF(AW$12:AW35,2,AW$12:AW35)=2,SUMIF(AW$12:AW35,1,AW$12:AW35)=1,SUM(AW$12:AW35)=1,SUM(AW$12:AW35)=2),0,IF($C36+$ED35&gt;($ED$11*AW$8),1,IF($C36+$D36+$E36+$F36+$ED35&gt;($ED$11*AW$8),2,IF($C36+$D36+$E36+$F36+$G36+$ED35&gt;($ED$11*AW$8),3,0))))</f>
        <v>0</v>
      </c>
      <c r="AX36" s="239">
        <f>IF(OR(SUMIF(AX$12:AX35,2,AX$12:AX35)=2,SUMIF(AX$12:AX35,1,AX$12:AX35)=1,SUM(AX$12:AX35)=1,SUM(AX$12:AX35)=2),0,IF($C36+$ED35&gt;($ED$11*AX$8),1,IF($C36+$D36+$E36+$F36+$ED35&gt;($ED$11*AX$8),2,IF($C36+$D36+$E36+$F36+$G36+$ED35&gt;($ED$11*AX$8),3,0))))</f>
        <v>0</v>
      </c>
      <c r="AY36" s="239">
        <f>IF(OR(SUMIF(AY$12:AY35,2,AY$12:AY35)=2,SUMIF(AY$12:AY35,1,AY$12:AY35)=1,SUM(AY$12:AY35)=1,SUM(AY$12:AY35)=2),0,IF($C36+$ED35&gt;($ED$11*AY$8),1,IF($C36+$D36+$E36+$F36+$ED35&gt;($ED$11*AY$8),2,IF($C36+$D36+$E36+$F36+$G36+$ED35&gt;($ED$11*AY$8),3,0))))</f>
        <v>0</v>
      </c>
      <c r="AZ36" s="239">
        <f>IF(OR(SUMIF(AZ$12:AZ35,2,AZ$12:AZ35)=2,SUMIF(AZ$12:AZ35,1,AZ$12:AZ35)=1,SUM(AZ$12:AZ35)=1,SUM(AZ$12:AZ35)=2),0,IF($C36+$ED35&gt;($ED$11*AZ$8),1,IF($C36+$D36+$E36+$F36+$ED35&gt;($ED$11*AZ$8),2,IF($C36+$D36+$E36+$F36+$G36+$ED35&gt;($ED$11*AZ$8),3,0))))</f>
        <v>0</v>
      </c>
      <c r="BA36" s="239">
        <f>IF(OR(SUMIF(BA$12:BA35,2,BA$12:BA35)=2,SUMIF(BA$12:BA35,1,BA$12:BA35)=1,SUM(BA$12:BA35)=1,SUM(BA$12:BA35)=2),0,IF($C36+$ED35&gt;($ED$11*BA$8),1,IF($C36+$D36+$E36+$F36+$ED35&gt;($ED$11*BA$8),2,IF($C36+$D36+$E36+$F36+$G36+$ED35&gt;($ED$11*BA$8),3,0))))</f>
        <v>0</v>
      </c>
      <c r="BB36" s="239">
        <f>IF(OR(SUMIF(BB$12:BB35,2,BB$12:BB35)=2,SUMIF(BB$12:BB35,1,BB$12:BB35)=1,SUM(BB$12:BB35)=1,SUM(BB$12:BB35)=2),0,IF($C36+$ED35&gt;($ED$11*BB$8),1,IF($C36+$D36+$E36+$F36+$ED35&gt;($ED$11*BB$8),2,IF($C36+$D36+$E36+$F36+$G36+$ED35&gt;($ED$11*BB$8),3,0))))</f>
        <v>0</v>
      </c>
      <c r="BC36" s="239">
        <f>IF(OR(SUMIF(BC$12:BC35,2,BC$12:BC35)=2,SUMIF(BC$12:BC35,1,BC$12:BC35)=1,SUM(BC$12:BC35)=1,SUM(BC$12:BC35)=2),0,IF($C36+$ED35&gt;($ED$11*BC$8),1,IF($C36+$D36+$E36+$F36+$ED35&gt;($ED$11*BC$8),2,IF($C36+$D36+$E36+$F36+$G36+$ED35&gt;($ED$11*BC$8),3,0))))</f>
        <v>0</v>
      </c>
      <c r="BD36" s="239">
        <f>IF(OR(SUMIF(BD$12:BD35,2,BD$12:BD35)=2,SUMIF(BD$12:BD35,1,BD$12:BD35)=1,SUM(BD$12:BD35)=1,SUM(BD$12:BD35)=2),0,IF($C36+$ED35&gt;($ED$11*BD$8),1,IF($C36+$D36+$E36+$F36+$ED35&gt;($ED$11*BD$8),2,IF($C36+$D36+$E36+$F36+$G36+$ED35&gt;($ED$11*BD$8),3,0))))</f>
        <v>0</v>
      </c>
      <c r="BE36" s="239">
        <f>IF(OR(SUMIF(BE$12:BE35,2,BE$12:BE35)=2,SUMIF(BE$12:BE35,1,BE$12:BE35)=1,SUM(BE$12:BE35)=1,SUM(BE$12:BE35)=2),0,IF($C36+$ED35&gt;($ED$11*BE$8),1,IF($C36+$D36+$E36+$F36+$ED35&gt;($ED$11*BE$8),2,IF($C36+$D36+$E36+$F36+$G36+$ED35&gt;($ED$11*BE$8),3,0))))</f>
        <v>0</v>
      </c>
      <c r="BF36" s="239">
        <f>IF(OR(SUMIF(BF$12:BF35,2,BF$12:BF35)=2,SUMIF(BF$12:BF35,1,BF$12:BF35)=1,SUM(BF$12:BF35)=1,SUM(BF$12:BF35)=2),0,IF($C36+$ED35&gt;($ED$11*BF$8),1,IF($C36+$D36+$E36+$F36+$ED35&gt;($ED$11*BF$8),2,IF($C36+$D36+$E36+$F36+$G36+$ED35&gt;($ED$11*BF$8),3,0))))</f>
        <v>0</v>
      </c>
      <c r="BG36" s="239">
        <f>IF(OR(SUMIF(BG$12:BG35,2,BG$12:BG35)=2,SUMIF(BG$12:BG35,1,BG$12:BG35)=1,SUM(BG$12:BG35)=1,SUM(BG$12:BG35)=2),0,IF($C36+$ED35&gt;($ED$11*BG$8),1,IF($C36+$D36+$E36+$F36+$ED35&gt;($ED$11*BG$8),2,IF($C36+$D36+$E36+$F36+$G36+$ED35&gt;($ED$11*BG$8),3,0))))</f>
        <v>0</v>
      </c>
      <c r="BH36" s="239">
        <f>IF(OR(SUMIF(BH$12:BH35,2,BH$12:BH35)=2,SUMIF(BH$12:BH35,1,BH$12:BH35)=1,SUM(BH$12:BH35)=1,SUM(BH$12:BH35)=2),0,IF($C36+$ED35&gt;($ED$11*BH$8),1,IF($C36+$D36+$E36+$F36+$ED35&gt;($ED$11*BH$8),2,IF($C36+$D36+$E36+$F36+$G36+$ED35&gt;($ED$11*BH$8),3,0))))</f>
        <v>0</v>
      </c>
      <c r="BI36" s="239">
        <f>IF(OR(SUMIF(BI$12:BI35,2,BI$12:BI35)=2,SUMIF(BI$12:BI35,1,BI$12:BI35)=1,SUM(BI$12:BI35)=1,SUM(BI$12:BI35)=2),0,IF($C36+$ED35&gt;($ED$11*BI$8),1,IF($C36+$D36+$E36+$F36+$ED35&gt;($ED$11*BI$8),2,IF($C36+$D36+$E36+$F36+$G36+$ED35&gt;($ED$11*BI$8),3,0))))</f>
        <v>0</v>
      </c>
      <c r="BJ36" s="239">
        <f>IF(OR(SUMIF(BJ$12:BJ35,2,BJ$12:BJ35)=2,SUMIF(BJ$12:BJ35,1,BJ$12:BJ35)=1,SUM(BJ$12:BJ35)=1,SUM(BJ$12:BJ35)=2),0,IF($C36+$ED35&gt;($ED$11*BJ$8),1,IF($C36+$D36+$E36+$F36+$ED35&gt;($ED$11*BJ$8),2,IF($C36+$D36+$E36+$F36+$G36+$ED35&gt;($ED$11*BJ$8),3,0))))</f>
        <v>0</v>
      </c>
      <c r="BK36" s="239">
        <f>IF(OR(SUMIF(BK$12:BK35,2,BK$12:BK35)=2,SUMIF(BK$12:BK35,1,BK$12:BK35)=1,SUM(BK$12:BK35)=1,SUM(BK$12:BK35)=2),0,IF($C36+$ED35&gt;($ED$11*BK$8),1,IF($C36+$D36+$E36+$F36+$ED35&gt;($ED$11*BK$8),2,IF($C36+$D36+$E36+$F36+$G36+$ED35&gt;($ED$11*BK$8),3,0))))</f>
        <v>0</v>
      </c>
      <c r="BL36" s="239">
        <f>IF(OR(SUMIF(BL$12:BL35,2,BL$12:BL35)=2,SUMIF(BL$12:BL35,1,BL$12:BL35)=1,SUM(BL$12:BL35)=1,SUM(BL$12:BL35)=2),0,IF($C36+$ED35&gt;($ED$11*BL$8),1,IF($C36+$D36+$E36+$F36+$ED35&gt;($ED$11*BL$8),2,IF($C36+$D36+$E36+$F36+$G36+$ED35&gt;($ED$11*BL$8),3,0))))</f>
        <v>0</v>
      </c>
      <c r="BM36" s="239">
        <f>IF(OR(SUMIF(BM$12:BM35,2,BM$12:BM35)=2,SUMIF(BM$12:BM35,1,BM$12:BM35)=1,SUM(BM$12:BM35)=1,SUM(BM$12:BM35)=2),0,IF($C36+$ED35&gt;($ED$11*BM$8),1,IF($C36+$D36+$E36+$F36+$ED35&gt;($ED$11*BM$8),2,IF($C36+$D36+$E36+$F36+$G36+$ED35&gt;($ED$11*BM$8),3,0))))</f>
        <v>0</v>
      </c>
      <c r="BN36" s="239">
        <f>IF(OR(SUMIF(BN$12:BN35,2,BN$12:BN35)=2,SUMIF(BN$12:BN35,1,BN$12:BN35)=1,SUM(BN$12:BN35)=1,SUM(BN$12:BN35)=2),0,IF($C36+$ED35&gt;($ED$11*BN$8),1,IF($C36+$D36+$E36+$F36+$ED35&gt;($ED$11*BN$8),2,IF($C36+$D36+$E36+$F36+$G36+$ED35&gt;($ED$11*BN$8),3,0))))</f>
        <v>0</v>
      </c>
      <c r="BO36" s="239">
        <f>IF(OR(SUMIF(BO$12:BO35,2,BO$12:BO35)=2,SUMIF(BO$12:BO35,1,BO$12:BO35)=1,SUM(BO$12:BO35)=1,SUM(BO$12:BO35)=2),0,IF($C36+$ED35&gt;($ED$11*BO$8),1,IF($C36+$D36+$E36+$F36+$ED35&gt;($ED$11*BO$8),2,IF($C36+$D36+$E36+$F36+$G36+$ED35&gt;($ED$11*BO$8),3,0))))</f>
        <v>0</v>
      </c>
      <c r="BP36" s="239">
        <f>IF(OR(SUMIF(BP$12:BP35,2,BP$12:BP35)=2,SUMIF(BP$12:BP35,1,BP$12:BP35)=1,SUM(BP$12:BP35)=1,SUM(BP$12:BP35)=2),0,IF($C36+$ED35&gt;($ED$11*BP$8),1,IF($C36+$D36+$E36+$F36+$ED35&gt;($ED$11*BP$8),2,IF($C36+$D36+$E36+$F36+$G36+$ED35&gt;($ED$11*BP$8),3,0))))</f>
        <v>0</v>
      </c>
      <c r="BQ36" s="239">
        <f>IF(OR(SUMIF(BQ$12:BQ35,2,BQ$12:BQ35)=2,SUMIF(BQ$12:BQ35,1,BQ$12:BQ35)=1,SUM(BQ$12:BQ35)=1,SUM(BQ$12:BQ35)=2),0,IF($C36+$ED35&gt;($ED$11*BQ$8),1,IF($C36+$D36+$E36+$F36+$ED35&gt;($ED$11*BQ$8),2,IF($C36+$D36+$E36+$F36+$G36+$ED35&gt;($ED$11*BQ$8),3,0))))</f>
        <v>0</v>
      </c>
      <c r="BR36" s="239">
        <f>IF(OR(SUMIF(BR$12:BR35,2,BR$12:BR35)=2,SUMIF(BR$12:BR35,1,BR$12:BR35)=1,SUM(BR$12:BR35)=1,SUM(BR$12:BR35)=2),0,IF($C36+$ED35&gt;($ED$11*BR$8),1,IF($C36+$D36+$E36+$F36+$ED35&gt;($ED$11*BR$8),2,IF($C36+$D36+$E36+$F36+$G36+$ED35&gt;($ED$11*BR$8),3,0))))</f>
        <v>0</v>
      </c>
      <c r="BS36" s="239">
        <f>IF(OR(SUMIF(BS$12:BS35,2,BS$12:BS35)=2,SUMIF(BS$12:BS35,1,BS$12:BS35)=1,SUM(BS$12:BS35)=1,SUM(BS$12:BS35)=2),0,IF($C36+$ED35&gt;($ED$11*BS$8),1,IF($C36+$D36+$E36+$F36+$ED35&gt;($ED$11*BS$8),2,IF($C36+$D36+$E36+$F36+$G36+$ED35&gt;($ED$11*BS$8),3,0))))</f>
        <v>0</v>
      </c>
      <c r="BT36" s="239">
        <f>IF(OR(SUMIF(BT$12:BT35,2,BT$12:BT35)=2,SUMIF(BT$12:BT35,1,BT$12:BT35)=1,SUM(BT$12:BT35)=1,SUM(BT$12:BT35)=2),0,IF($C36+$ED35&gt;($ED$11*BT$8),1,IF($C36+$D36+$E36+$F36+$ED35&gt;($ED$11*BT$8),2,IF($C36+$D36+$E36+$F36+$G36+$ED35&gt;($ED$11*BT$8),3,0))))</f>
        <v>0</v>
      </c>
      <c r="BU36" s="239">
        <f>IF(OR(SUMIF(BU$12:BU35,2,BU$12:BU35)=2,SUMIF(BU$12:BU35,1,BU$12:BU35)=1,SUM(BU$12:BU35)=1,SUM(BU$12:BU35)=2),0,IF($C36+$ED35&gt;($ED$11*BU$8),1,IF($C36+$D36+$E36+$F36+$ED35&gt;($ED$11*BU$8),2,IF($C36+$D36+$E36+$F36+$G36+$ED35&gt;($ED$11*BU$8),3,0))))</f>
        <v>0</v>
      </c>
      <c r="BV36" s="239">
        <f>IF(OR(SUMIF(BV$12:BV35,2,BV$12:BV35)=2,SUMIF(BV$12:BV35,1,BV$12:BV35)=1,SUM(BV$12:BV35)=1,SUM(BV$12:BV35)=2),0,IF($C36+$ED35&gt;($ED$11*BV$8),1,IF($C36+$D36+$E36+$F36+$ED35&gt;($ED$11*BV$8),2,IF($C36+$D36+$E36+$F36+$G36+$ED35&gt;($ED$11*BV$8),3,0))))</f>
        <v>0</v>
      </c>
      <c r="BW36" s="239">
        <f>IF(OR(SUMIF(BW$12:BW35,2,BW$12:BW35)=2,SUMIF(BW$12:BW35,1,BW$12:BW35)=1,SUM(BW$12:BW35)=1,SUM(BW$12:BW35)=2),0,IF($C36+$ED35&gt;($ED$11*BW$8),1,IF($C36+$D36+$E36+$F36+$ED35&gt;($ED$11*BW$8),2,IF($C36+$D36+$E36+$F36+$G36+$ED35&gt;($ED$11*BW$8),3,0))))</f>
        <v>0</v>
      </c>
      <c r="BX36" s="239">
        <f>IF(OR(SUMIF(BX$12:BX35,2,BX$12:BX35)=2,SUMIF(BX$12:BX35,1,BX$12:BX35)=1,SUM(BX$12:BX35)=1,SUM(BX$12:BX35)=2),0,IF($C36+$ED35&gt;($ED$11*BX$8),1,IF($C36+$D36+$E36+$F36+$ED35&gt;($ED$11*BX$8),2,IF($C36+$D36+$E36+$F36+$G36+$ED35&gt;($ED$11*BX$8),3,0))))</f>
        <v>0</v>
      </c>
      <c r="BY36" s="239">
        <f>IF(OR(SUMIF(BY$12:BY35,2,BY$12:BY35)=2,SUMIF(BY$12:BY35,1,BY$12:BY35)=1,SUM(BY$12:BY35)=1,SUM(BY$12:BY35)=2),0,IF($C36+$ED35&gt;($ED$11*BY$8),1,IF($C36+$D36+$E36+$F36+$ED35&gt;($ED$11*BY$8),2,IF($C36+$D36+$E36+$F36+$G36+$ED35&gt;($ED$11*BY$8),3,0))))</f>
        <v>0</v>
      </c>
      <c r="BZ36" s="239">
        <f>IF(OR(SUMIF(BZ$12:BZ35,2,BZ$12:BZ35)=2,SUMIF(BZ$12:BZ35,1,BZ$12:BZ35)=1,SUM(BZ$12:BZ35)=1,SUM(BZ$12:BZ35)=2),0,IF($C36+$ED35&gt;($ED$11*BZ$8),1,IF($C36+$D36+$E36+$F36+$ED35&gt;($ED$11*BZ$8),2,IF($C36+$D36+$E36+$F36+$G36+$ED35&gt;($ED$11*BZ$8),3,0))))</f>
        <v>0</v>
      </c>
      <c r="CA36" s="239">
        <f>IF(OR(SUMIF(CA$12:CA35,2,CA$12:CA35)=2,SUMIF(CA$12:CA35,1,CA$12:CA35)=1,SUM(CA$12:CA35)=1,SUM(CA$12:CA35)=2),0,IF($C36+$ED35&gt;($ED$11*CA$8),1,IF($C36+$D36+$E36+$F36+$ED35&gt;($ED$11*CA$8),2,IF($C36+$D36+$E36+$F36+$G36+$ED35&gt;($ED$11*CA$8),3,0))))</f>
        <v>0</v>
      </c>
      <c r="CB36" s="239">
        <f>IF(OR(SUMIF(CB$12:CB35,2,CB$12:CB35)=2,SUMIF(CB$12:CB35,1,CB$12:CB35)=1,SUM(CB$12:CB35)=1,SUM(CB$12:CB35)=2),0,IF($C36+$ED35&gt;($ED$11*CB$8),1,IF($C36+$D36+$E36+$F36+$ED35&gt;($ED$11*CB$8),2,IF($C36+$D36+$E36+$F36+$G36+$ED35&gt;($ED$11*CB$8),3,0))))</f>
        <v>0</v>
      </c>
      <c r="CC36" s="239">
        <f>IF(OR(SUMIF(CC$12:CC35,2,CC$12:CC35)=2,SUMIF(CC$12:CC35,1,CC$12:CC35)=1,SUM(CC$12:CC35)=1,SUM(CC$12:CC35)=2),0,IF($C36+$ED35&gt;($ED$11*CC$8),1,IF($C36+$D36+$E36+$F36+$ED35&gt;($ED$11*CC$8),2,IF($C36+$D36+$E36+$F36+$G36+$ED35&gt;($ED$11*CC$8),3,0))))</f>
        <v>0</v>
      </c>
      <c r="CD36" s="239">
        <f>IF(OR(SUMIF(CD$12:CD35,2,CD$12:CD35)=2,SUMIF(CD$12:CD35,1,CD$12:CD35)=1,SUM(CD$12:CD35)=1,SUM(CD$12:CD35)=2),0,IF($C36+$ED35&gt;($ED$11*CD$8),1,IF($C36+$D36+$E36+$F36+$ED35&gt;($ED$11*CD$8),2,IF($C36+$D36+$E36+$F36+$G36+$ED35&gt;($ED$11*CD$8),3,0))))</f>
        <v>0</v>
      </c>
      <c r="CE36" s="239">
        <f>IF(OR(SUMIF(CE$12:CE35,2,CE$12:CE35)=2,SUMIF(CE$12:CE35,1,CE$12:CE35)=1,SUM(CE$12:CE35)=1,SUM(CE$12:CE35)=2),0,IF($C36+$ED35&gt;($ED$11*CE$8),1,IF($C36+$D36+$E36+$F36+$ED35&gt;($ED$11*CE$8),2,IF($C36+$D36+$E36+$F36+$G36+$ED35&gt;($ED$11*CE$8),3,0))))</f>
        <v>0</v>
      </c>
      <c r="CF36" s="239">
        <f>IF(OR(SUMIF(CF$12:CF35,2,CF$12:CF35)=2,SUMIF(CF$12:CF35,1,CF$12:CF35)=1,SUM(CF$12:CF35)=1,SUM(CF$12:CF35)=2),0,IF($C36+$ED35&gt;($ED$11*CF$8),1,IF($C36+$D36+$E36+$F36+$ED35&gt;($ED$11*CF$8),2,IF($C36+$D36+$E36+$F36+$G36+$ED35&gt;($ED$11*CF$8),3,0))))</f>
        <v>0</v>
      </c>
      <c r="CG36" s="239">
        <f>IF(OR(SUMIF(CG$12:CG35,2,CG$12:CG35)=2,SUMIF(CG$12:CG35,1,CG$12:CG35)=1,SUM(CG$12:CG35)=1,SUM(CG$12:CG35)=2),0,IF($C36+$ED35&gt;($ED$11*CG$8),1,IF($C36+$D36+$E36+$F36+$ED35&gt;($ED$11*CG$8),2,IF($C36+$D36+$E36+$F36+$G36+$ED35&gt;($ED$11*CG$8),3,0))))</f>
        <v>0</v>
      </c>
      <c r="CH36" s="239">
        <f>IF(OR(SUMIF(CH$12:CH35,2,CH$12:CH35)=2,SUMIF(CH$12:CH35,1,CH$12:CH35)=1,SUM(CH$12:CH35)=1,SUM(CH$12:CH35)=2),0,IF($C36+$ED35&gt;($ED$11*CH$8),1,IF($C36+$D36+$E36+$F36+$ED35&gt;($ED$11*CH$8),2,IF($C36+$D36+$E36+$F36+$G36+$ED35&gt;($ED$11*CH$8),3,0))))</f>
        <v>0</v>
      </c>
      <c r="CI36" s="239">
        <f>IF(OR(SUMIF(CI$12:CI35,2,CI$12:CI35)=2,SUMIF(CI$12:CI35,1,CI$12:CI35)=1,SUM(CI$12:CI35)=1,SUM(CI$12:CI35)=2),0,IF($C36+$ED35&gt;($ED$11*CI$8),1,IF($C36+$D36+$E36+$F36+$ED35&gt;($ED$11*CI$8),2,IF($C36+$D36+$E36+$F36+$G36+$ED35&gt;($ED$11*CI$8),3,0))))</f>
        <v>0</v>
      </c>
      <c r="CJ36" s="239">
        <f>IF(OR(SUMIF(CJ$12:CJ35,2,CJ$12:CJ35)=2,SUMIF(CJ$12:CJ35,1,CJ$12:CJ35)=1,SUM(CJ$12:CJ35)=1,SUM(CJ$12:CJ35)=2),0,IF($C36+$ED35&gt;($ED$11*CJ$8),1,IF($C36+$D36+$E36+$F36+$ED35&gt;($ED$11*CJ$8),2,IF($C36+$D36+$E36+$F36+$G36+$ED35&gt;($ED$11*CJ$8),3,0))))</f>
        <v>0</v>
      </c>
      <c r="CK36" s="239">
        <f>IF(OR(SUMIF(CK$12:CK35,2,CK$12:CK35)=2,SUMIF(CK$12:CK35,1,CK$12:CK35)=1,SUM(CK$12:CK35)=1,SUM(CK$12:CK35)=2),0,IF($C36+$ED35&gt;($ED$11*CK$8),1,IF($C36+$D36+$E36+$F36+$ED35&gt;($ED$11*CK$8),2,IF($C36+$D36+$E36+$F36+$G36+$ED35&gt;($ED$11*CK$8),3,0))))</f>
        <v>0</v>
      </c>
      <c r="CL36" s="239">
        <f>IF(OR(SUMIF(CL$12:CL35,2,CL$12:CL35)=2,SUMIF(CL$12:CL35,1,CL$12:CL35)=1,SUM(CL$12:CL35)=1,SUM(CL$12:CL35)=2),0,IF($C36+$ED35&gt;($ED$11*CL$8),1,IF($C36+$D36+$E36+$F36+$ED35&gt;($ED$11*CL$8),2,IF($C36+$D36+$E36+$F36+$G36+$ED35&gt;($ED$11*CL$8),3,0))))</f>
        <v>0</v>
      </c>
      <c r="CM36" s="239">
        <f>IF(OR(SUMIF(CM$12:CM35,2,CM$12:CM35)=2,SUMIF(CM$12:CM35,1,CM$12:CM35)=1,SUM(CM$12:CM35)=1,SUM(CM$12:CM35)=2),0,IF($C36+$ED35&gt;($ED$11*CM$8),1,IF($C36+$D36+$E36+$F36+$ED35&gt;($ED$11*CM$8),2,IF($C36+$D36+$E36+$F36+$G36+$ED35&gt;($ED$11*CM$8),3,0))))</f>
        <v>0</v>
      </c>
      <c r="CN36" s="239">
        <f>IF(OR(SUMIF(CN$12:CN35,2,CN$12:CN35)=2,SUMIF(CN$12:CN35,1,CN$12:CN35)=1,SUM(CN$12:CN35)=1,SUM(CN$12:CN35)=2),0,IF($C36+$ED35&gt;($ED$11*CN$8),1,IF($C36+$D36+$E36+$F36+$ED35&gt;($ED$11*CN$8),2,IF($C36+$D36+$E36+$F36+$G36+$ED35&gt;($ED$11*CN$8),3,0))))</f>
        <v>0</v>
      </c>
      <c r="CO36" s="239">
        <f>IF(OR(SUMIF(CO$12:CO35,2,CO$12:CO35)=2,SUMIF(CO$12:CO35,1,CO$12:CO35)=1,SUM(CO$12:CO35)=1,SUM(CO$12:CO35)=2),0,IF($C36+$ED35&gt;($ED$11*CO$8),1,IF($C36+$D36+$E36+$F36+$ED35&gt;($ED$11*CO$8),2,IF($C36+$D36+$E36+$F36+$G36+$ED35&gt;($ED$11*CO$8),3,0))))</f>
        <v>0</v>
      </c>
      <c r="CP36" s="239">
        <f>IF(OR(SUMIF(CP$12:CP35,2,CP$12:CP35)=2,SUMIF(CP$12:CP35,1,CP$12:CP35)=1,SUM(CP$12:CP35)=1,SUM(CP$12:CP35)=2),0,IF($C36+$ED35&gt;($ED$11*CP$8),1,IF($C36+$D36+$E36+$F36+$ED35&gt;($ED$11*CP$8),2,IF($C36+$D36+$E36+$F36+$G36+$ED35&gt;($ED$11*CP$8),3,0))))</f>
        <v>0</v>
      </c>
      <c r="CQ36" s="239">
        <f>IF(OR(SUMIF(CQ$12:CQ35,2,CQ$12:CQ35)=2,SUMIF(CQ$12:CQ35,1,CQ$12:CQ35)=1,SUM(CQ$12:CQ35)=1,SUM(CQ$12:CQ35)=2),0,IF($C36+$ED35&gt;($ED$11*CQ$8),1,IF($C36+$D36+$E36+$F36+$ED35&gt;($ED$11*CQ$8),2,IF($C36+$D36+$E36+$F36+$G36+$ED35&gt;($ED$11*CQ$8),3,0))))</f>
        <v>0</v>
      </c>
      <c r="CR36" s="239">
        <f>IF(OR(SUMIF(CR$12:CR35,2,CR$12:CR35)=2,SUMIF(CR$12:CR35,1,CR$12:CR35)=1,SUM(CR$12:CR35)=1,SUM(CR$12:CR35)=2),0,IF($C36+$ED35&gt;($ED$11*CR$8),1,IF($C36+$D36+$E36+$F36+$ED35&gt;($ED$11*CR$8),2,IF($C36+$D36+$E36+$F36+$G36+$ED35&gt;($ED$11*CR$8),3,0))))</f>
        <v>0</v>
      </c>
      <c r="CS36" s="239">
        <f>IF(OR(SUMIF(CS$12:CS35,2,CS$12:CS35)=2,SUMIF(CS$12:CS35,1,CS$12:CS35)=1,SUM(CS$12:CS35)=1,SUM(CS$12:CS35)=2),0,IF($C36+$ED35&gt;($ED$11*CS$8),1,IF($C36+$D36+$E36+$F36+$ED35&gt;($ED$11*CS$8),2,IF($C36+$D36+$E36+$F36+$G36+$ED35&gt;($ED$11*CS$8),3,0))))</f>
        <v>0</v>
      </c>
      <c r="CT36" s="239">
        <f>IF(OR(SUMIF(CT$12:CT35,2,CT$12:CT35)=2,SUMIF(CT$12:CT35,1,CT$12:CT35)=1,SUM(CT$12:CT35)=1,SUM(CT$12:CT35)=2),0,IF($C36+$ED35&gt;($ED$11*CT$8),1,IF($C36+$D36+$E36+$F36+$ED35&gt;($ED$11*CT$8),2,IF($C36+$D36+$E36+$F36+$G36+$ED35&gt;($ED$11*CT$8),3,0))))</f>
        <v>0</v>
      </c>
      <c r="CU36" s="239">
        <f>IF(OR(SUMIF(CU$12:CU35,2,CU$12:CU35)=2,SUMIF(CU$12:CU35,1,CU$12:CU35)=1,SUM(CU$12:CU35)=1,SUM(CU$12:CU35)=2),0,IF($C36+$ED35&gt;($ED$11*CU$8),1,IF($C36+$D36+$E36+$F36+$ED35&gt;($ED$11*CU$8),2,IF($C36+$D36+$E36+$F36+$G36+$ED35&gt;($ED$11*CU$8),3,0))))</f>
        <v>0</v>
      </c>
      <c r="CV36" s="239">
        <f>IF(OR(SUMIF(CV$12:CV35,2,CV$12:CV35)=2,SUMIF(CV$12:CV35,1,CV$12:CV35)=1,SUM(CV$12:CV35)=1,SUM(CV$12:CV35)=2),0,IF($C36+$ED35&gt;($ED$11*CV$8),1,IF($C36+$D36+$E36+$F36+$ED35&gt;($ED$11*CV$8),2,IF($C36+$D36+$E36+$F36+$G36+$ED35&gt;($ED$11*CV$8),3,0))))</f>
        <v>0</v>
      </c>
      <c r="CW36" s="239">
        <f>IF(OR(SUMIF(CW$12:CW35,2,CW$12:CW35)=2,SUMIF(CW$12:CW35,1,CW$12:CW35)=1,SUM(CW$12:CW35)=1,SUM(CW$12:CW35)=2),0,IF($C36+$ED35&gt;($ED$11*CW$8),1,IF($C36+$D36+$E36+$F36+$ED35&gt;($ED$11*CW$8),2,IF($C36+$D36+$E36+$F36+$G36+$ED35&gt;($ED$11*CW$8),3,0))))</f>
        <v>0</v>
      </c>
      <c r="CX36" s="239">
        <f>IF(OR(SUMIF(CX$12:CX35,2,CX$12:CX35)=2,SUMIF(CX$12:CX35,1,CX$12:CX35)=1,SUM(CX$12:CX35)=1,SUM(CX$12:CX35)=2),0,IF($C36+$ED35&gt;($ED$11*CX$8),1,IF($C36+$D36+$E36+$F36+$ED35&gt;($ED$11*CX$8),2,IF($C36+$D36+$E36+$F36+$G36+$ED35&gt;($ED$11*CX$8),3,0))))</f>
        <v>0</v>
      </c>
      <c r="CY36" s="239">
        <f>IF(OR(SUMIF(CY$12:CY35,2,CY$12:CY35)=2,SUMIF(CY$12:CY35,1,CY$12:CY35)=1,SUM(CY$12:CY35)=1,SUM(CY$12:CY35)=2),0,IF($C36+$ED35&gt;($ED$11*CY$8),1,IF($C36+$D36+$E36+$F36+$ED35&gt;($ED$11*CY$8),2,IF($C36+$D36+$E36+$F36+$G36+$ED35&gt;($ED$11*CY$8),3,0))))</f>
        <v>0</v>
      </c>
      <c r="CZ36" s="239">
        <f>IF(OR(SUMIF(CZ$12:CZ35,2,CZ$12:CZ35)=2,SUMIF(CZ$12:CZ35,1,CZ$12:CZ35)=1,SUM(CZ$12:CZ35)=1,SUM(CZ$12:CZ35)=2),0,IF($C36+$ED35&gt;($ED$11*CZ$8),1,IF($C36+$D36+$E36+$F36+$ED35&gt;($ED$11*CZ$8),2,IF($C36+$D36+$E36+$F36+$G36+$ED35&gt;($ED$11*CZ$8),3,0))))</f>
        <v>0</v>
      </c>
      <c r="DA36" s="239">
        <f>IF(OR(SUMIF(DA$12:DA35,2,DA$12:DA35)=2,SUMIF(DA$12:DA35,1,DA$12:DA35)=1,SUM(DA$12:DA35)=1,SUM(DA$12:DA35)=2),0,IF($C36+$ED35&gt;($ED$11*DA$8),1,IF($C36+$D36+$E36+$F36+$ED35&gt;($ED$11*DA$8),2,IF($C36+$D36+$E36+$F36+$G36+$ED35&gt;($ED$11*DA$8),3,0))))</f>
        <v>0</v>
      </c>
      <c r="DB36" s="239">
        <f>IF(OR(SUMIF(DB$12:DB35,2,DB$12:DB35)=2,SUMIF(DB$12:DB35,1,DB$12:DB35)=1,SUM(DB$12:DB35)=1,SUM(DB$12:DB35)=2),0,IF($C36+$ED35&gt;($ED$11*DB$8),1,IF($C36+$D36+$E36+$F36+$ED35&gt;($ED$11*DB$8),2,IF($C36+$D36+$E36+$F36+$G36+$ED35&gt;($ED$11*DB$8),3,0))))</f>
        <v>0</v>
      </c>
      <c r="DC36" s="239">
        <f>IF(OR(SUMIF(DC$12:DC35,2,DC$12:DC35)=2,SUMIF(DC$12:DC35,1,DC$12:DC35)=1,SUM(DC$12:DC35)=1,SUM(DC$12:DC35)=2),0,IF($C36+$ED35&gt;($ED$11*DC$8),1,IF($C36+$D36+$E36+$F36+$ED35&gt;($ED$11*DC$8),2,IF($C36+$D36+$E36+$F36+$G36+$ED35&gt;($ED$11*DC$8),3,0))))</f>
        <v>0</v>
      </c>
      <c r="DD36" s="239">
        <f>IF(OR(SUMIF(DD$12:DD35,2,DD$12:DD35)=2,SUMIF(DD$12:DD35,1,DD$12:DD35)=1,SUM(DD$12:DD35)=1,SUM(DD$12:DD35)=2),0,IF($C36+$ED35&gt;($ED$11*DD$8),1,IF($C36+$D36+$E36+$F36+$ED35&gt;($ED$11*DD$8),2,IF($C36+$D36+$E36+$F36+$G36+$ED35&gt;($ED$11*DD$8),3,0))))</f>
        <v>0</v>
      </c>
      <c r="DE36" s="239">
        <f>IF(OR(SUMIF(DE$12:DE35,2,DE$12:DE35)=2,SUMIF(DE$12:DE35,1,DE$12:DE35)=1,SUM(DE$12:DE35)=1,SUM(DE$12:DE35)=2),0,IF($C36+$ED35&gt;($ED$11*DE$8),1,IF($C36+$D36+$E36+$F36+$ED35&gt;($ED$11*DE$8),2,IF($C36+$D36+$E36+$F36+$G36+$ED35&gt;($ED$11*DE$8),3,0))))</f>
        <v>0</v>
      </c>
      <c r="DF36" s="239">
        <f>IF(OR(SUMIF(DF$12:DF35,2,DF$12:DF35)=2,SUMIF(DF$12:DF35,1,DF$12:DF35)=1,SUM(DF$12:DF35)=1,SUM(DF$12:DF35)=2),0,IF($C36+$ED35&gt;($ED$11*DF$8),1,IF($C36+$D36+$E36+$F36+$ED35&gt;($ED$11*DF$8),2,IF($C36+$D36+$E36+$F36+$G36+$ED35&gt;($ED$11*DF$8),3,0))))</f>
        <v>0</v>
      </c>
      <c r="DG36" s="239">
        <f>IF(OR(SUMIF(DG$12:DG35,2,DG$12:DG35)=2,SUMIF(DG$12:DG35,1,DG$12:DG35)=1,SUM(DG$12:DG35)=1,SUM(DG$12:DG35)=2),0,IF($C36+$ED35&gt;($ED$11*DG$8),1,IF($C36+$D36+$E36+$F36+$ED35&gt;($ED$11*DG$8),2,IF($C36+$D36+$E36+$F36+$G36+$ED35&gt;($ED$11*DG$8),3,0))))</f>
        <v>0</v>
      </c>
      <c r="DH36" s="239">
        <f>IF(OR(SUMIF(DH$12:DH35,2,DH$12:DH35)=2,SUMIF(DH$12:DH35,1,DH$12:DH35)=1,SUM(DH$12:DH35)=1,SUM(DH$12:DH35)=2),0,IF($C36+$ED35&gt;($ED$11*DH$8),1,IF($C36+$D36+$E36+$F36+$ED35&gt;($ED$11*DH$8),2,IF($C36+$D36+$E36+$F36+$G36+$ED35&gt;($ED$11*DH$8),3,0))))</f>
        <v>0</v>
      </c>
      <c r="DI36" s="239">
        <f>IF(OR(SUMIF(DI$12:DI35,2,DI$12:DI35)=2,SUMIF(DI$12:DI35,1,DI$12:DI35)=1,SUM(DI$12:DI35)=1,SUM(DI$12:DI35)=2),0,IF($C36+$ED35&gt;($ED$11*DI$8),1,IF($C36+$D36+$E36+$F36+$ED35&gt;($ED$11*DI$8),2,IF($C36+$D36+$E36+$F36+$G36+$ED35&gt;($ED$11*DI$8),3,0))))</f>
        <v>0</v>
      </c>
      <c r="DJ36" s="239">
        <f>IF(OR(SUMIF(DJ$12:DJ35,2,DJ$12:DJ35)=2,SUMIF(DJ$12:DJ35,1,DJ$12:DJ35)=1,SUM(DJ$12:DJ35)=1,SUM(DJ$12:DJ35)=2),0,IF($C36+$ED35&gt;($ED$11*DJ$8),1,IF($C36+$D36+$E36+$F36+$ED35&gt;($ED$11*DJ$8),2,IF($C36+$D36+$E36+$F36+$G36+$ED35&gt;($ED$11*DJ$8),3,0))))</f>
        <v>0</v>
      </c>
      <c r="DK36" s="239">
        <f>IF(OR(SUMIF(DK$12:DK35,2,DK$12:DK35)=2,SUMIF(DK$12:DK35,1,DK$12:DK35)=1,SUM(DK$12:DK35)=1,SUM(DK$12:DK35)=2),0,IF($C36+$ED35&gt;($ED$11*DK$8),1,IF($C36+$D36+$E36+$F36+$ED35&gt;($ED$11*DK$8),2,IF($C36+$D36+$E36+$F36+$G36+$ED35&gt;($ED$11*DK$8),3,0))))</f>
        <v>0</v>
      </c>
      <c r="DL36" s="239">
        <f>IF(OR(SUMIF(DL$12:DL35,2,DL$12:DL35)=2,SUMIF(DL$12:DL35,1,DL$12:DL35)=1,SUM(DL$12:DL35)=1,SUM(DL$12:DL35)=2),0,IF($C36+$ED35&gt;($ED$11*DL$8),1,IF($C36+$D36+$E36+$F36+$ED35&gt;($ED$11*DL$8),2,IF($C36+$D36+$E36+$F36+$G36+$ED35&gt;($ED$11*DL$8),3,0))))</f>
        <v>0</v>
      </c>
      <c r="DM36" s="239">
        <f>IF(OR(SUMIF(DM$12:DM35,2,DM$12:DM35)=2,SUMIF(DM$12:DM35,1,DM$12:DM35)=1,SUM(DM$12:DM35)=1,SUM(DM$12:DM35)=2),0,IF($C36+$ED35&gt;($ED$11*DM$8),1,IF($C36+$D36+$E36+$F36+$ED35&gt;($ED$11*DM$8),2,IF($C36+$D36+$E36+$F36+$G36+$ED35&gt;($ED$11*DM$8),3,0))))</f>
        <v>0</v>
      </c>
      <c r="DN36" s="239">
        <f>IF(OR(SUMIF(DN$12:DN35,2,DN$12:DN35)=2,SUMIF(DN$12:DN35,1,DN$12:DN35)=1,SUM(DN$12:DN35)=1,SUM(DN$12:DN35)=2),0,IF($C36+$ED35&gt;($ED$11*DN$8),1,IF($C36+$D36+$E36+$F36+$ED35&gt;($ED$11*DN$8),2,IF($C36+$D36+$E36+$F36+$G36+$ED35&gt;($ED$11*DN$8),3,0))))</f>
        <v>0</v>
      </c>
      <c r="DO36" s="239">
        <f>IF(OR(SUMIF(DO$12:DO35,2,DO$12:DO35)=2,SUMIF(DO$12:DO35,1,DO$12:DO35)=1,SUM(DO$12:DO35)=1,SUM(DO$12:DO35)=2),0,IF($C36+$ED35&gt;($ED$11*DO$8),1,IF($C36+$D36+$E36+$F36+$ED35&gt;($ED$11*DO$8),2,IF($C36+$D36+$E36+$F36+$G36+$ED35&gt;($ED$11*DO$8),3,0))))</f>
        <v>0</v>
      </c>
      <c r="DP36" s="239">
        <f>IF(OR(SUMIF(DP$12:DP35,2,DP$12:DP35)=2,SUMIF(DP$12:DP35,1,DP$12:DP35)=1,SUM(DP$12:DP35)=1,SUM(DP$12:DP35)=2),0,IF($C36+$ED35&gt;($ED$11*DP$8),1,IF($C36+$D36+$E36+$F36+$ED35&gt;($ED$11*DP$8),2,IF($C36+$D36+$E36+$F36+$G36+$ED35&gt;($ED$11*DP$8),3,0))))</f>
        <v>0</v>
      </c>
      <c r="DQ36" s="239">
        <f>IF(OR(SUMIF(DQ$12:DQ35,2,DQ$12:DQ35)=2,SUMIF(DQ$12:DQ35,1,DQ$12:DQ35)=1,SUM(DQ$12:DQ35)=1,SUM(DQ$12:DQ35)=2),0,IF($C36+$ED35&gt;($ED$11*DQ$8),1,IF($C36+$D36+$E36+$F36+$ED35&gt;($ED$11*DQ$8),2,IF($C36+$D36+$E36+$F36+$G36+$ED35&gt;($ED$11*DQ$8),3,0))))</f>
        <v>0</v>
      </c>
      <c r="DR36" s="239">
        <f>IF(OR(SUMIF(DR$12:DR35,2,DR$12:DR35)=2,SUMIF(DR$12:DR35,1,DR$12:DR35)=1,SUM(DR$12:DR35)=1,SUM(DR$12:DR35)=2),0,IF($C36+$ED35&gt;($ED$11*DR$8),1,IF($C36+$D36+$E36+$F36+$ED35&gt;($ED$11*DR$8),2,IF($C36+$D36+$E36+$F36+$G36+$ED35&gt;($ED$11*DR$8),3,0))))</f>
        <v>0</v>
      </c>
      <c r="DS36" s="239">
        <f>IF(OR(SUMIF(DS$12:DS35,2,DS$12:DS35)=2,SUMIF(DS$12:DS35,1,DS$12:DS35)=1,SUM(DS$12:DS35)=1,SUM(DS$12:DS35)=2),0,IF($C36+$ED35&gt;($ED$11*DS$8),1,IF($C36+$D36+$E36+$F36+$ED35&gt;($ED$11*DS$8),2,IF($C36+$D36+$E36+$F36+$G36+$ED35&gt;($ED$11*DS$8),3,0))))</f>
        <v>0</v>
      </c>
      <c r="DT36" s="239">
        <f>IF(OR(SUMIF(DT$12:DT35,2,DT$12:DT35)=2,SUMIF(DT$12:DT35,1,DT$12:DT35)=1,SUM(DT$12:DT35)=1,SUM(DT$12:DT35)=2),0,IF($C36+$ED35&gt;($ED$11*DT$8),1,IF($C36+$D36+$E36+$F36+$ED35&gt;($ED$11*DT$8),2,IF($C36+$D36+$E36+$F36+$G36+$ED35&gt;($ED$11*DT$8),3,0))))</f>
        <v>0</v>
      </c>
      <c r="DU36" s="239">
        <f>IF(OR(SUMIF(DU$12:DU35,2,DU$12:DU35)=2,SUMIF(DU$12:DU35,1,DU$12:DU35)=1,SUM(DU$12:DU35)=1,SUM(DU$12:DU35)=2),0,IF($C36+$ED35&gt;($ED$11*DU$8),1,IF($C36+$D36+$E36+$F36+$ED35&gt;($ED$11*DU$8),2,IF($C36+$D36+$E36+$F36+$G36+$ED35&gt;($ED$11*DU$8),3,0))))</f>
        <v>0</v>
      </c>
      <c r="DV36" s="239">
        <f>IF(OR(SUMIF(DV$12:DV35,2,DV$12:DV35)=2,SUMIF(DV$12:DV35,1,DV$12:DV35)=1,SUM(DV$12:DV35)=1,SUM(DV$12:DV35)=2),0,IF($C36+$ED35&gt;($ED$11*DV$8),1,IF($C36+$D36+$E36+$F36+$ED35&gt;($ED$11*DV$8),2,IF($C36+$D36+$E36+$F36+$G36+$ED35&gt;($ED$11*DV$8),3,0))))</f>
        <v>0</v>
      </c>
      <c r="DW36" s="239">
        <f>IF(OR(SUMIF(DW$12:DW35,2,DW$12:DW35)=2,SUMIF(DW$12:DW35,1,DW$12:DW35)=1,SUM(DW$12:DW35)=1,SUM(DW$12:DW35)=2),0,IF($C36+$ED35&gt;($ED$11*DW$8),1,IF($C36+$D36+$E36+$F36+$ED35&gt;($ED$11*DW$8),2,IF($C36+$D36+$E36+$F36+$G36+$ED35&gt;($ED$11*DW$8),3,0))))</f>
        <v>0</v>
      </c>
      <c r="DX36" s="239">
        <f>IF(OR(SUMIF(DX$12:DX35,2,DX$12:DX35)=2,SUMIF(DX$12:DX35,1,DX$12:DX35)=1,SUM(DX$12:DX35)=1,SUM(DX$12:DX35)=2),0,IF($C36+$ED35&gt;($ED$11*DX$8),1,IF($C36+$D36+$E36+$F36+$ED35&gt;($ED$11*DX$8),2,IF($C36+$D36+$E36+$F36+$G36+$ED35&gt;($ED$11*DX$8),3,0))))</f>
        <v>0</v>
      </c>
      <c r="DY36" s="239">
        <f>IF(OR(SUMIF(DY$12:DY35,2,DY$12:DY35)=2,SUMIF(DY$12:DY35,1,DY$12:DY35)=1,SUM(DY$12:DY35)=1,SUM(DY$12:DY35)=2),0,IF($C36+$ED35&gt;($ED$11*DY$8),1,IF($C36+$D36+$E36+$F36+$ED35&gt;($ED$11*DY$8),2,IF($C36+$D36+$E36+$F36+$G36+$ED35&gt;($ED$11*DY$8),3,0))))</f>
        <v>0</v>
      </c>
      <c r="DZ36" s="239">
        <f>IF(OR(SUMIF(DZ$12:DZ35,2,DZ$12:DZ35)=2,SUMIF(DZ$12:DZ35,1,DZ$12:DZ35)=1,SUM(DZ$12:DZ35)=1,SUM(DZ$12:DZ35)=2),0,IF($C36+$ED35&gt;($ED$11*DZ$8),1,IF($C36+$D36+$E36+$F36+$ED35&gt;($ED$11*DZ$8),2,IF($C36+$D36+$E36+$F36+$G36+$ED35&gt;($ED$11*DZ$8),3,0))))</f>
        <v>0</v>
      </c>
      <c r="EA36" s="239">
        <f>IF(OR(SUMIF(EA$12:EA35,2,EA$12:EA35)=2,SUMIF(EA$12:EA35,1,EA$12:EA35)=1,SUM(EA$12:EA35)=1,SUM(EA$12:EA35)=2),0,IF($C36+$ED35&gt;($ED$11*EA$8),1,IF($C36+$D36+$E36+$F36+$ED35&gt;($ED$11*EA$8),2,IF($C36+$D36+$E36+$F36+$G36+$ED35&gt;($ED$11*EA$8),3,0))))</f>
        <v>0</v>
      </c>
      <c r="EB36" s="239">
        <f>IF(OR(SUMIF(EB$12:EB35,2,EB$12:EB35)=2,SUMIF(EB$12:EB35,1,EB$12:EB35)=1,SUM(EB$12:EB35)=1,SUM(EB$12:EB35)=2),0,IF($C36+$ED35&gt;($ED$11*EB$8),1,IF($C36+$D36+$E36+$F36+$ED35&gt;($ED$11*EB$8),2,IF($C36+$D36+$E36+$F36+$G36+$ED35&gt;($ED$11*EB$8),3,0))))</f>
        <v>0</v>
      </c>
      <c r="EC36" s="239">
        <f>IF(OR(SUMIF(EC$12:EC35,2,EC$12:EC35)=2,SUMIF(EC$12:EC35,1,EC$12:EC35)=1,SUM(EC$12:EC35)=1,SUM(EC$12:EC35)=2),0,IF($C36+$ED35&gt;($ED$11*EC$8),1,IF($C36+$D36+$E36+$F36+$ED35&gt;($ED$11*EC$8),2,IF($C36+$D36+$E36+$F36+$G36+$ED35&gt;($ED$11*EC$8),3,0))))</f>
        <v>0</v>
      </c>
      <c r="ED36" s="197">
        <f>SUM($C$12:$F36)</f>
        <v>0</v>
      </c>
    </row>
    <row r="37" spans="1:134" ht="14.1" customHeight="1">
      <c r="A37" s="236">
        <v>26</v>
      </c>
      <c r="B37" s="237"/>
      <c r="C37" s="237"/>
      <c r="D37" s="237"/>
      <c r="E37" s="237"/>
      <c r="F37" s="237"/>
      <c r="G37" s="237"/>
      <c r="H37" s="239">
        <f>IF(OR(SUMIF(H$12:H36,2,H$12:H36)=2,SUMIF(H$12:H36,1,H$12:H36)=1,SUM(H$12:H36)=1,SUM(H$12:H36)=2),0,IF($C37+$ED36&gt;($ED$11*H$8),1,IF($C37+$D37+$E37+$F37+$ED36&gt;($ED$11*H$8),2,IF($C37+$D37+$E37+$F37+$G37+$ED36&gt;($ED$11*H$8),3,0))))</f>
        <v>0</v>
      </c>
      <c r="I37" s="239">
        <f>IF(OR(SUMIF(I$12:I36,2,I$12:I36)=2,SUMIF(I$12:I36,1,I$12:I36)=1,SUM(I$12:I36)=1,SUM(I$12:I36)=2),0,IF($C37+$ED36&gt;($ED$11*I$8),1,IF($C37+$D37+$E37+$F37+$ED36&gt;($ED$11*I$8),2,IF($C37+$D37+$E37+$F37+$G37+$ED36&gt;($ED$11*I$8),3,0))))</f>
        <v>0</v>
      </c>
      <c r="J37" s="239">
        <f>IF(OR(SUMIF(J$12:J36,2,J$12:J36)=2,SUMIF(J$12:J36,1,J$12:J36)=1,SUM(J$12:J36)=1,SUM(J$12:J36)=2),0,IF($C37+$ED36&gt;($ED$11*J$8),1,IF($C37+$D37+$E37+$F37+$ED36&gt;($ED$11*J$8),2,IF($C37+$D37+$E37+$F37+$G37+$ED36&gt;($ED$11*J$8),3,0))))</f>
        <v>0</v>
      </c>
      <c r="K37" s="239">
        <f>IF(OR(SUMIF(K$12:K36,2,K$12:K36)=2,SUMIF(K$12:K36,1,K$12:K36)=1,SUM(K$12:K36)=1,SUM(K$12:K36)=2),0,IF($C37+$ED36&gt;($ED$11*K$8),1,IF($C37+$D37+$E37+$F37+$ED36&gt;($ED$11*K$8),2,IF($C37+$D37+$E37+$F37+$G37+$ED36&gt;($ED$11*K$8),3,0))))</f>
        <v>0</v>
      </c>
      <c r="L37" s="239">
        <f>IF(OR(SUMIF(L$12:L36,2,L$12:L36)=2,SUMIF(L$12:L36,1,L$12:L36)=1,SUM(L$12:L36)=1,SUM(L$12:L36)=2),0,IF($C37+$ED36&gt;($ED$11*L$8),1,IF($C37+$D37+$E37+$F37+$ED36&gt;($ED$11*L$8),2,IF($C37+$D37+$E37+$F37+$G37+$ED36&gt;($ED$11*L$8),3,0))))</f>
        <v>0</v>
      </c>
      <c r="M37" s="239">
        <f>IF(OR(SUMIF(M$12:M36,2,M$12:M36)=2,SUMIF(M$12:M36,1,M$12:M36)=1,SUM(M$12:M36)=1,SUM(M$12:M36)=2),0,IF($C37+$ED36&gt;($ED$11*M$8),1,IF($C37+$D37+$E37+$F37+$ED36&gt;($ED$11*M$8),2,IF($C37+$D37+$E37+$F37+$G37+$ED36&gt;($ED$11*M$8),3,0))))</f>
        <v>0</v>
      </c>
      <c r="N37" s="239">
        <f>IF(OR(SUMIF(N$12:N36,2,N$12:N36)=2,SUMIF(N$12:N36,1,N$12:N36)=1,SUM(N$12:N36)=1,SUM(N$12:N36)=2),0,IF($C37+$ED36&gt;($ED$11*N$8),1,IF($C37+$D37+$E37+$F37+$ED36&gt;($ED$11*N$8),2,IF($C37+$D37+$E37+$F37+$G37+$ED36&gt;($ED$11*N$8),3,0))))</f>
        <v>0</v>
      </c>
      <c r="O37" s="239">
        <f>IF(OR(SUMIF(O$12:O36,2,O$12:O36)=2,SUMIF(O$12:O36,1,O$12:O36)=1,SUM(O$12:O36)=1,SUM(O$12:O36)=2),0,IF($C37+$ED36&gt;($ED$11*O$8),1,IF($C37+$D37+$E37+$F37+$ED36&gt;($ED$11*O$8),2,IF($C37+$D37+$E37+$F37+$G37+$ED36&gt;($ED$11*O$8),3,0))))</f>
        <v>0</v>
      </c>
      <c r="P37" s="239">
        <f>IF(OR(SUMIF(P$12:P36,2,P$12:P36)=2,SUMIF(P$12:P36,1,P$12:P36)=1,SUM(P$12:P36)=1,SUM(P$12:P36)=2),0,IF($C37+$ED36&gt;($ED$11*P$8),1,IF($C37+$D37+$E37+$F37+$ED36&gt;($ED$11*P$8),2,IF($C37+$D37+$E37+$F37+$G37+$ED36&gt;($ED$11*P$8),3,0))))</f>
        <v>0</v>
      </c>
      <c r="Q37" s="239">
        <f>IF(OR(SUMIF(Q$12:Q36,2,Q$12:Q36)=2,SUMIF(Q$12:Q36,1,Q$12:Q36)=1,SUM(Q$12:Q36)=1,SUM(Q$12:Q36)=2),0,IF($C37+$ED36&gt;($ED$11*Q$8),1,IF($C37+$D37+$E37+$F37+$ED36&gt;($ED$11*Q$8),2,IF($C37+$D37+$E37+$F37+$G37+$ED36&gt;($ED$11*Q$8),3,0))))</f>
        <v>0</v>
      </c>
      <c r="R37" s="239">
        <f>IF(OR(SUMIF(R$12:R36,2,R$12:R36)=2,SUMIF(R$12:R36,1,R$12:R36)=1,SUM(R$12:R36)=1,SUM(R$12:R36)=2),0,IF($C37+$ED36&gt;($ED$11*R$8),1,IF($C37+$D37+$E37+$F37+$ED36&gt;($ED$11*R$8),2,IF($C37+$D37+$E37+$F37+$G37+$ED36&gt;($ED$11*R$8),3,0))))</f>
        <v>0</v>
      </c>
      <c r="S37" s="239">
        <f>IF(OR(SUMIF(S$12:S36,2,S$12:S36)=2,SUMIF(S$12:S36,1,S$12:S36)=1,SUM(S$12:S36)=1,SUM(S$12:S36)=2),0,IF($C37+$ED36&gt;($ED$11*S$8),1,IF($C37+$D37+$E37+$F37+$ED36&gt;($ED$11*S$8),2,IF($C37+$D37+$E37+$F37+$G37+$ED36&gt;($ED$11*S$8),3,0))))</f>
        <v>0</v>
      </c>
      <c r="T37" s="239">
        <f>IF(OR(SUMIF(T$12:T36,2,T$12:T36)=2,SUMIF(T$12:T36,1,T$12:T36)=1,SUM(T$12:T36)=1,SUM(T$12:T36)=2),0,IF($C37+$ED36&gt;($ED$11*T$8),1,IF($C37+$D37+$E37+$F37+$ED36&gt;($ED$11*T$8),2,IF($C37+$D37+$E37+$F37+$G37+$ED36&gt;($ED$11*T$8),3,0))))</f>
        <v>0</v>
      </c>
      <c r="U37" s="239">
        <f>IF(OR(SUMIF(U$12:U36,2,U$12:U36)=2,SUMIF(U$12:U36,1,U$12:U36)=1,SUM(U$12:U36)=1,SUM(U$12:U36)=2),0,IF($C37+$ED36&gt;($ED$11*U$8),1,IF($C37+$D37+$E37+$F37+$ED36&gt;($ED$11*U$8),2,IF($C37+$D37+$E37+$F37+$G37+$ED36&gt;($ED$11*U$8),3,0))))</f>
        <v>0</v>
      </c>
      <c r="V37" s="239">
        <f>IF(OR(SUMIF(V$12:V36,2,V$12:V36)=2,SUMIF(V$12:V36,1,V$12:V36)=1,SUM(V$12:V36)=1,SUM(V$12:V36)=2),0,IF($C37+$ED36&gt;($ED$11*V$8),1,IF($C37+$D37+$E37+$F37+$ED36&gt;($ED$11*V$8),2,IF($C37+$D37+$E37+$F37+$G37+$ED36&gt;($ED$11*V$8),3,0))))</f>
        <v>0</v>
      </c>
      <c r="W37" s="239">
        <f>IF(OR(SUMIF(W$12:W36,2,W$12:W36)=2,SUMIF(W$12:W36,1,W$12:W36)=1,SUM(W$12:W36)=1,SUM(W$12:W36)=2),0,IF($C37+$ED36&gt;($ED$11*W$8),1,IF($C37+$D37+$E37+$F37+$ED36&gt;($ED$11*W$8),2,IF($C37+$D37+$E37+$F37+$G37+$ED36&gt;($ED$11*W$8),3,0))))</f>
        <v>0</v>
      </c>
      <c r="X37" s="239">
        <f>IF(OR(SUMIF(X$12:X36,2,X$12:X36)=2,SUMIF(X$12:X36,1,X$12:X36)=1,SUM(X$12:X36)=1,SUM(X$12:X36)=2),0,IF($C37+$ED36&gt;($ED$11*X$8),1,IF($C37+$D37+$E37+$F37+$ED36&gt;($ED$11*X$8),2,IF($C37+$D37+$E37+$F37+$G37+$ED36&gt;($ED$11*X$8),3,0))))</f>
        <v>0</v>
      </c>
      <c r="Y37" s="239">
        <f>IF(OR(SUMIF(Y$12:Y36,2,Y$12:Y36)=2,SUMIF(Y$12:Y36,1,Y$12:Y36)=1,SUM(Y$12:Y36)=1,SUM(Y$12:Y36)=2),0,IF($C37+$ED36&gt;($ED$11*Y$8),1,IF($C37+$D37+$E37+$F37+$ED36&gt;($ED$11*Y$8),2,IF($C37+$D37+$E37+$F37+$G37+$ED36&gt;($ED$11*Y$8),3,0))))</f>
        <v>0</v>
      </c>
      <c r="Z37" s="239">
        <f>IF(OR(SUMIF(Z$12:Z36,2,Z$12:Z36)=2,SUMIF(Z$12:Z36,1,Z$12:Z36)=1,SUM(Z$12:Z36)=1,SUM(Z$12:Z36)=2),0,IF($C37+$ED36&gt;($ED$11*Z$8),1,IF($C37+$D37+$E37+$F37+$ED36&gt;($ED$11*Z$8),2,IF($C37+$D37+$E37+$F37+$G37+$ED36&gt;($ED$11*Z$8),3,0))))</f>
        <v>0</v>
      </c>
      <c r="AA37" s="239">
        <f>IF(OR(SUMIF(AA$12:AA36,2,AA$12:AA36)=2,SUMIF(AA$12:AA36,1,AA$12:AA36)=1,SUM(AA$12:AA36)=1,SUM(AA$12:AA36)=2),0,IF($C37+$ED36&gt;($ED$11*AA$8),1,IF($C37+$D37+$E37+$F37+$ED36&gt;($ED$11*AA$8),2,IF($C37+$D37+$E37+$F37+$G37+$ED36&gt;($ED$11*AA$8),3,0))))</f>
        <v>0</v>
      </c>
      <c r="AB37" s="239">
        <f>IF(OR(SUMIF(AB$12:AB36,2,AB$12:AB36)=2,SUMIF(AB$12:AB36,1,AB$12:AB36)=1,SUM(AB$12:AB36)=1,SUM(AB$12:AB36)=2),0,IF($C37+$ED36&gt;($ED$11*AB$8),1,IF($C37+$D37+$E37+$F37+$ED36&gt;($ED$11*AB$8),2,IF($C37+$D37+$E37+$F37+$G37+$ED36&gt;($ED$11*AB$8),3,0))))</f>
        <v>0</v>
      </c>
      <c r="AC37" s="239">
        <f>IF(OR(SUMIF(AC$12:AC36,2,AC$12:AC36)=2,SUMIF(AC$12:AC36,1,AC$12:AC36)=1,SUM(AC$12:AC36)=1,SUM(AC$12:AC36)=2),0,IF($C37+$ED36&gt;($ED$11*AC$8),1,IF($C37+$D37+$E37+$F37+$ED36&gt;($ED$11*AC$8),2,IF($C37+$D37+$E37+$F37+$G37+$ED36&gt;($ED$11*AC$8),3,0))))</f>
        <v>0</v>
      </c>
      <c r="AD37" s="239">
        <f>IF(OR(SUMIF(AD$12:AD36,2,AD$12:AD36)=2,SUMIF(AD$12:AD36,1,AD$12:AD36)=1,SUM(AD$12:AD36)=1,SUM(AD$12:AD36)=2),0,IF($C37+$ED36&gt;($ED$11*AD$8),1,IF($C37+$D37+$E37+$F37+$ED36&gt;($ED$11*AD$8),2,IF($C37+$D37+$E37+$F37+$G37+$ED36&gt;($ED$11*AD$8),3,0))))</f>
        <v>0</v>
      </c>
      <c r="AE37" s="239">
        <f>IF(OR(SUMIF(AE$12:AE36,2,AE$12:AE36)=2,SUMIF(AE$12:AE36,1,AE$12:AE36)=1,SUM(AE$12:AE36)=1,SUM(AE$12:AE36)=2),0,IF($C37+$ED36&gt;($ED$11*AE$8),1,IF($C37+$D37+$E37+$F37+$ED36&gt;($ED$11*AE$8),2,IF($C37+$D37+$E37+$F37+$G37+$ED36&gt;($ED$11*AE$8),3,0))))</f>
        <v>0</v>
      </c>
      <c r="AF37" s="239">
        <f>IF(OR(SUMIF(AF$12:AF36,2,AF$12:AF36)=2,SUMIF(AF$12:AF36,1,AF$12:AF36)=1,SUM(AF$12:AF36)=1,SUM(AF$12:AF36)=2),0,IF($C37+$ED36&gt;($ED$11*AF$8),1,IF($C37+$D37+$E37+$F37+$ED36&gt;($ED$11*AF$8),2,IF($C37+$D37+$E37+$F37+$G37+$ED36&gt;($ED$11*AF$8),3,0))))</f>
        <v>0</v>
      </c>
      <c r="AG37" s="239">
        <f>IF(OR(SUMIF(AG$12:AG36,2,AG$12:AG36)=2,SUMIF(AG$12:AG36,1,AG$12:AG36)=1,SUM(AG$12:AG36)=1,SUM(AG$12:AG36)=2),0,IF($C37+$ED36&gt;($ED$11*AG$8),1,IF($C37+$D37+$E37+$F37+$ED36&gt;($ED$11*AG$8),2,IF($C37+$D37+$E37+$F37+$G37+$ED36&gt;($ED$11*AG$8),3,0))))</f>
        <v>0</v>
      </c>
      <c r="AH37" s="239">
        <f>IF(OR(SUMIF(AH$12:AH36,2,AH$12:AH36)=2,SUMIF(AH$12:AH36,1,AH$12:AH36)=1,SUM(AH$12:AH36)=1,SUM(AH$12:AH36)=2),0,IF($C37+$ED36&gt;($ED$11*AH$8),1,IF($C37+$D37+$E37+$F37+$ED36&gt;($ED$11*AH$8),2,IF($C37+$D37+$E37+$F37+$G37+$ED36&gt;($ED$11*AH$8),3,0))))</f>
        <v>0</v>
      </c>
      <c r="AI37" s="239">
        <f>IF(OR(SUMIF(AI$12:AI36,2,AI$12:AI36)=2,SUMIF(AI$12:AI36,1,AI$12:AI36)=1,SUM(AI$12:AI36)=1,SUM(AI$12:AI36)=2),0,IF($C37+$ED36&gt;($ED$11*AI$8),1,IF($C37+$D37+$E37+$F37+$ED36&gt;($ED$11*AI$8),2,IF($C37+$D37+$E37+$F37+$G37+$ED36&gt;($ED$11*AI$8),3,0))))</f>
        <v>0</v>
      </c>
      <c r="AJ37" s="239">
        <f>IF(OR(SUMIF(AJ$12:AJ36,2,AJ$12:AJ36)=2,SUMIF(AJ$12:AJ36,1,AJ$12:AJ36)=1,SUM(AJ$12:AJ36)=1,SUM(AJ$12:AJ36)=2),0,IF($C37+$ED36&gt;($ED$11*AJ$8),1,IF($C37+$D37+$E37+$F37+$ED36&gt;($ED$11*AJ$8),2,IF($C37+$D37+$E37+$F37+$G37+$ED36&gt;($ED$11*AJ$8),3,0))))</f>
        <v>0</v>
      </c>
      <c r="AK37" s="239">
        <f>IF(OR(SUMIF(AK$12:AK36,2,AK$12:AK36)=2,SUMIF(AK$12:AK36,1,AK$12:AK36)=1,SUM(AK$12:AK36)=1,SUM(AK$12:AK36)=2),0,IF($C37+$ED36&gt;($ED$11*AK$8),1,IF($C37+$D37+$E37+$F37+$ED36&gt;($ED$11*AK$8),2,IF($C37+$D37+$E37+$F37+$G37+$ED36&gt;($ED$11*AK$8),3,0))))</f>
        <v>0</v>
      </c>
      <c r="AL37" s="239">
        <f>IF(OR(SUMIF(AL$12:AL36,2,AL$12:AL36)=2,SUMIF(AL$12:AL36,1,AL$12:AL36)=1,SUM(AL$12:AL36)=1,SUM(AL$12:AL36)=2),0,IF($C37+$ED36&gt;($ED$11*AL$8),1,IF($C37+$D37+$E37+$F37+$ED36&gt;($ED$11*AL$8),2,IF($C37+$D37+$E37+$F37+$G37+$ED36&gt;($ED$11*AL$8),3,0))))</f>
        <v>0</v>
      </c>
      <c r="AM37" s="239">
        <f>IF(OR(SUMIF(AM$12:AM36,2,AM$12:AM36)=2,SUMIF(AM$12:AM36,1,AM$12:AM36)=1,SUM(AM$12:AM36)=1,SUM(AM$12:AM36)=2),0,IF($C37+$ED36&gt;($ED$11*AM$8),1,IF($C37+$D37+$E37+$F37+$ED36&gt;($ED$11*AM$8),2,IF($C37+$D37+$E37+$F37+$G37+$ED36&gt;($ED$11*AM$8),3,0))))</f>
        <v>0</v>
      </c>
      <c r="AN37" s="239">
        <f>IF(OR(SUMIF(AN$12:AN36,2,AN$12:AN36)=2,SUMIF(AN$12:AN36,1,AN$12:AN36)=1,SUM(AN$12:AN36)=1,SUM(AN$12:AN36)=2),0,IF($C37+$ED36&gt;($ED$11*AN$8),1,IF($C37+$D37+$E37+$F37+$ED36&gt;($ED$11*AN$8),2,IF($C37+$D37+$E37+$F37+$G37+$ED36&gt;($ED$11*AN$8),3,0))))</f>
        <v>0</v>
      </c>
      <c r="AO37" s="239">
        <f>IF(OR(SUMIF(AO$12:AO36,2,AO$12:AO36)=2,SUMIF(AO$12:AO36,1,AO$12:AO36)=1,SUM(AO$12:AO36)=1,SUM(AO$12:AO36)=2),0,IF($C37+$ED36&gt;($ED$11*AO$8),1,IF($C37+$D37+$E37+$F37+$ED36&gt;($ED$11*AO$8),2,IF($C37+$D37+$E37+$F37+$G37+$ED36&gt;($ED$11*AO$8),3,0))))</f>
        <v>0</v>
      </c>
      <c r="AP37" s="239">
        <f>IF(OR(SUMIF(AP$12:AP36,2,AP$12:AP36)=2,SUMIF(AP$12:AP36,1,AP$12:AP36)=1,SUM(AP$12:AP36)=1,SUM(AP$12:AP36)=2),0,IF($C37+$ED36&gt;($ED$11*AP$8),1,IF($C37+$D37+$E37+$F37+$ED36&gt;($ED$11*AP$8),2,IF($C37+$D37+$E37+$F37+$G37+$ED36&gt;($ED$11*AP$8),3,0))))</f>
        <v>0</v>
      </c>
      <c r="AQ37" s="239">
        <f>IF(OR(SUMIF(AQ$12:AQ36,2,AQ$12:AQ36)=2,SUMIF(AQ$12:AQ36,1,AQ$12:AQ36)=1,SUM(AQ$12:AQ36)=1,SUM(AQ$12:AQ36)=2),0,IF($C37+$ED36&gt;($ED$11*AQ$8),1,IF($C37+$D37+$E37+$F37+$ED36&gt;($ED$11*AQ$8),2,IF($C37+$D37+$E37+$F37+$G37+$ED36&gt;($ED$11*AQ$8),3,0))))</f>
        <v>0</v>
      </c>
      <c r="AR37" s="239">
        <f>IF(OR(SUMIF(AR$12:AR36,2,AR$12:AR36)=2,SUMIF(AR$12:AR36,1,AR$12:AR36)=1,SUM(AR$12:AR36)=1,SUM(AR$12:AR36)=2),0,IF($C37+$ED36&gt;($ED$11*AR$8),1,IF($C37+$D37+$E37+$F37+$ED36&gt;($ED$11*AR$8),2,IF($C37+$D37+$E37+$F37+$G37+$ED36&gt;($ED$11*AR$8),3,0))))</f>
        <v>0</v>
      </c>
      <c r="AS37" s="239">
        <f>IF(OR(SUMIF(AS$12:AS36,2,AS$12:AS36)=2,SUMIF(AS$12:AS36,1,AS$12:AS36)=1,SUM(AS$12:AS36)=1,SUM(AS$12:AS36)=2),0,IF($C37+$ED36&gt;($ED$11*AS$8),1,IF($C37+$D37+$E37+$F37+$ED36&gt;($ED$11*AS$8),2,IF($C37+$D37+$E37+$F37+$G37+$ED36&gt;($ED$11*AS$8),3,0))))</f>
        <v>0</v>
      </c>
      <c r="AT37" s="239">
        <f>IF(OR(SUMIF(AT$12:AT36,2,AT$12:AT36)=2,SUMIF(AT$12:AT36,1,AT$12:AT36)=1,SUM(AT$12:AT36)=1,SUM(AT$12:AT36)=2),0,IF($C37+$ED36&gt;($ED$11*AT$8),1,IF($C37+$D37+$E37+$F37+$ED36&gt;($ED$11*AT$8),2,IF($C37+$D37+$E37+$F37+$G37+$ED36&gt;($ED$11*AT$8),3,0))))</f>
        <v>0</v>
      </c>
      <c r="AU37" s="239">
        <f>IF(OR(SUMIF(AU$12:AU36,2,AU$12:AU36)=2,SUMIF(AU$12:AU36,1,AU$12:AU36)=1,SUM(AU$12:AU36)=1,SUM(AU$12:AU36)=2),0,IF($C37+$ED36&gt;($ED$11*AU$8),1,IF($C37+$D37+$E37+$F37+$ED36&gt;($ED$11*AU$8),2,IF($C37+$D37+$E37+$F37+$G37+$ED36&gt;($ED$11*AU$8),3,0))))</f>
        <v>0</v>
      </c>
      <c r="AV37" s="239">
        <f>IF(OR(SUMIF(AV$12:AV36,2,AV$12:AV36)=2,SUMIF(AV$12:AV36,1,AV$12:AV36)=1,SUM(AV$12:AV36)=1,SUM(AV$12:AV36)=2),0,IF($C37+$ED36&gt;($ED$11*AV$8),1,IF($C37+$D37+$E37+$F37+$ED36&gt;($ED$11*AV$8),2,IF($C37+$D37+$E37+$F37+$G37+$ED36&gt;($ED$11*AV$8),3,0))))</f>
        <v>0</v>
      </c>
      <c r="AW37" s="239">
        <f>IF(OR(SUMIF(AW$12:AW36,2,AW$12:AW36)=2,SUMIF(AW$12:AW36,1,AW$12:AW36)=1,SUM(AW$12:AW36)=1,SUM(AW$12:AW36)=2),0,IF($C37+$ED36&gt;($ED$11*AW$8),1,IF($C37+$D37+$E37+$F37+$ED36&gt;($ED$11*AW$8),2,IF($C37+$D37+$E37+$F37+$G37+$ED36&gt;($ED$11*AW$8),3,0))))</f>
        <v>0</v>
      </c>
      <c r="AX37" s="239">
        <f>IF(OR(SUMIF(AX$12:AX36,2,AX$12:AX36)=2,SUMIF(AX$12:AX36,1,AX$12:AX36)=1,SUM(AX$12:AX36)=1,SUM(AX$12:AX36)=2),0,IF($C37+$ED36&gt;($ED$11*AX$8),1,IF($C37+$D37+$E37+$F37+$ED36&gt;($ED$11*AX$8),2,IF($C37+$D37+$E37+$F37+$G37+$ED36&gt;($ED$11*AX$8),3,0))))</f>
        <v>0</v>
      </c>
      <c r="AY37" s="239">
        <f>IF(OR(SUMIF(AY$12:AY36,2,AY$12:AY36)=2,SUMIF(AY$12:AY36,1,AY$12:AY36)=1,SUM(AY$12:AY36)=1,SUM(AY$12:AY36)=2),0,IF($C37+$ED36&gt;($ED$11*AY$8),1,IF($C37+$D37+$E37+$F37+$ED36&gt;($ED$11*AY$8),2,IF($C37+$D37+$E37+$F37+$G37+$ED36&gt;($ED$11*AY$8),3,0))))</f>
        <v>0</v>
      </c>
      <c r="AZ37" s="239">
        <f>IF(OR(SUMIF(AZ$12:AZ36,2,AZ$12:AZ36)=2,SUMIF(AZ$12:AZ36,1,AZ$12:AZ36)=1,SUM(AZ$12:AZ36)=1,SUM(AZ$12:AZ36)=2),0,IF($C37+$ED36&gt;($ED$11*AZ$8),1,IF($C37+$D37+$E37+$F37+$ED36&gt;($ED$11*AZ$8),2,IF($C37+$D37+$E37+$F37+$G37+$ED36&gt;($ED$11*AZ$8),3,0))))</f>
        <v>0</v>
      </c>
      <c r="BA37" s="239">
        <f>IF(OR(SUMIF(BA$12:BA36,2,BA$12:BA36)=2,SUMIF(BA$12:BA36,1,BA$12:BA36)=1,SUM(BA$12:BA36)=1,SUM(BA$12:BA36)=2),0,IF($C37+$ED36&gt;($ED$11*BA$8),1,IF($C37+$D37+$E37+$F37+$ED36&gt;($ED$11*BA$8),2,IF($C37+$D37+$E37+$F37+$G37+$ED36&gt;($ED$11*BA$8),3,0))))</f>
        <v>0</v>
      </c>
      <c r="BB37" s="239">
        <f>IF(OR(SUMIF(BB$12:BB36,2,BB$12:BB36)=2,SUMIF(BB$12:BB36,1,BB$12:BB36)=1,SUM(BB$12:BB36)=1,SUM(BB$12:BB36)=2),0,IF($C37+$ED36&gt;($ED$11*BB$8),1,IF($C37+$D37+$E37+$F37+$ED36&gt;($ED$11*BB$8),2,IF($C37+$D37+$E37+$F37+$G37+$ED36&gt;($ED$11*BB$8),3,0))))</f>
        <v>0</v>
      </c>
      <c r="BC37" s="239">
        <f>IF(OR(SUMIF(BC$12:BC36,2,BC$12:BC36)=2,SUMIF(BC$12:BC36,1,BC$12:BC36)=1,SUM(BC$12:BC36)=1,SUM(BC$12:BC36)=2),0,IF($C37+$ED36&gt;($ED$11*BC$8),1,IF($C37+$D37+$E37+$F37+$ED36&gt;($ED$11*BC$8),2,IF($C37+$D37+$E37+$F37+$G37+$ED36&gt;($ED$11*BC$8),3,0))))</f>
        <v>0</v>
      </c>
      <c r="BD37" s="239">
        <f>IF(OR(SUMIF(BD$12:BD36,2,BD$12:BD36)=2,SUMIF(BD$12:BD36,1,BD$12:BD36)=1,SUM(BD$12:BD36)=1,SUM(BD$12:BD36)=2),0,IF($C37+$ED36&gt;($ED$11*BD$8),1,IF($C37+$D37+$E37+$F37+$ED36&gt;($ED$11*BD$8),2,IF($C37+$D37+$E37+$F37+$G37+$ED36&gt;($ED$11*BD$8),3,0))))</f>
        <v>0</v>
      </c>
      <c r="BE37" s="239">
        <f>IF(OR(SUMIF(BE$12:BE36,2,BE$12:BE36)=2,SUMIF(BE$12:BE36,1,BE$12:BE36)=1,SUM(BE$12:BE36)=1,SUM(BE$12:BE36)=2),0,IF($C37+$ED36&gt;($ED$11*BE$8),1,IF($C37+$D37+$E37+$F37+$ED36&gt;($ED$11*BE$8),2,IF($C37+$D37+$E37+$F37+$G37+$ED36&gt;($ED$11*BE$8),3,0))))</f>
        <v>0</v>
      </c>
      <c r="BF37" s="239">
        <f>IF(OR(SUMIF(BF$12:BF36,2,BF$12:BF36)=2,SUMIF(BF$12:BF36,1,BF$12:BF36)=1,SUM(BF$12:BF36)=1,SUM(BF$12:BF36)=2),0,IF($C37+$ED36&gt;($ED$11*BF$8),1,IF($C37+$D37+$E37+$F37+$ED36&gt;($ED$11*BF$8),2,IF($C37+$D37+$E37+$F37+$G37+$ED36&gt;($ED$11*BF$8),3,0))))</f>
        <v>0</v>
      </c>
      <c r="BG37" s="239">
        <f>IF(OR(SUMIF(BG$12:BG36,2,BG$12:BG36)=2,SUMIF(BG$12:BG36,1,BG$12:BG36)=1,SUM(BG$12:BG36)=1,SUM(BG$12:BG36)=2),0,IF($C37+$ED36&gt;($ED$11*BG$8),1,IF($C37+$D37+$E37+$F37+$ED36&gt;($ED$11*BG$8),2,IF($C37+$D37+$E37+$F37+$G37+$ED36&gt;($ED$11*BG$8),3,0))))</f>
        <v>0</v>
      </c>
      <c r="BH37" s="239">
        <f>IF(OR(SUMIF(BH$12:BH36,2,BH$12:BH36)=2,SUMIF(BH$12:BH36,1,BH$12:BH36)=1,SUM(BH$12:BH36)=1,SUM(BH$12:BH36)=2),0,IF($C37+$ED36&gt;($ED$11*BH$8),1,IF($C37+$D37+$E37+$F37+$ED36&gt;($ED$11*BH$8),2,IF($C37+$D37+$E37+$F37+$G37+$ED36&gt;($ED$11*BH$8),3,0))))</f>
        <v>0</v>
      </c>
      <c r="BI37" s="239">
        <f>IF(OR(SUMIF(BI$12:BI36,2,BI$12:BI36)=2,SUMIF(BI$12:BI36,1,BI$12:BI36)=1,SUM(BI$12:BI36)=1,SUM(BI$12:BI36)=2),0,IF($C37+$ED36&gt;($ED$11*BI$8),1,IF($C37+$D37+$E37+$F37+$ED36&gt;($ED$11*BI$8),2,IF($C37+$D37+$E37+$F37+$G37+$ED36&gt;($ED$11*BI$8),3,0))))</f>
        <v>0</v>
      </c>
      <c r="BJ37" s="239">
        <f>IF(OR(SUMIF(BJ$12:BJ36,2,BJ$12:BJ36)=2,SUMIF(BJ$12:BJ36,1,BJ$12:BJ36)=1,SUM(BJ$12:BJ36)=1,SUM(BJ$12:BJ36)=2),0,IF($C37+$ED36&gt;($ED$11*BJ$8),1,IF($C37+$D37+$E37+$F37+$ED36&gt;($ED$11*BJ$8),2,IF($C37+$D37+$E37+$F37+$G37+$ED36&gt;($ED$11*BJ$8),3,0))))</f>
        <v>0</v>
      </c>
      <c r="BK37" s="239">
        <f>IF(OR(SUMIF(BK$12:BK36,2,BK$12:BK36)=2,SUMIF(BK$12:BK36,1,BK$12:BK36)=1,SUM(BK$12:BK36)=1,SUM(BK$12:BK36)=2),0,IF($C37+$ED36&gt;($ED$11*BK$8),1,IF($C37+$D37+$E37+$F37+$ED36&gt;($ED$11*BK$8),2,IF($C37+$D37+$E37+$F37+$G37+$ED36&gt;($ED$11*BK$8),3,0))))</f>
        <v>0</v>
      </c>
      <c r="BL37" s="239">
        <f>IF(OR(SUMIF(BL$12:BL36,2,BL$12:BL36)=2,SUMIF(BL$12:BL36,1,BL$12:BL36)=1,SUM(BL$12:BL36)=1,SUM(BL$12:BL36)=2),0,IF($C37+$ED36&gt;($ED$11*BL$8),1,IF($C37+$D37+$E37+$F37+$ED36&gt;($ED$11*BL$8),2,IF($C37+$D37+$E37+$F37+$G37+$ED36&gt;($ED$11*BL$8),3,0))))</f>
        <v>0</v>
      </c>
      <c r="BM37" s="239">
        <f>IF(OR(SUMIF(BM$12:BM36,2,BM$12:BM36)=2,SUMIF(BM$12:BM36,1,BM$12:BM36)=1,SUM(BM$12:BM36)=1,SUM(BM$12:BM36)=2),0,IF($C37+$ED36&gt;($ED$11*BM$8),1,IF($C37+$D37+$E37+$F37+$ED36&gt;($ED$11*BM$8),2,IF($C37+$D37+$E37+$F37+$G37+$ED36&gt;($ED$11*BM$8),3,0))))</f>
        <v>0</v>
      </c>
      <c r="BN37" s="239">
        <f>IF(OR(SUMIF(BN$12:BN36,2,BN$12:BN36)=2,SUMIF(BN$12:BN36,1,BN$12:BN36)=1,SUM(BN$12:BN36)=1,SUM(BN$12:BN36)=2),0,IF($C37+$ED36&gt;($ED$11*BN$8),1,IF($C37+$D37+$E37+$F37+$ED36&gt;($ED$11*BN$8),2,IF($C37+$D37+$E37+$F37+$G37+$ED36&gt;($ED$11*BN$8),3,0))))</f>
        <v>0</v>
      </c>
      <c r="BO37" s="239">
        <f>IF(OR(SUMIF(BO$12:BO36,2,BO$12:BO36)=2,SUMIF(BO$12:BO36,1,BO$12:BO36)=1,SUM(BO$12:BO36)=1,SUM(BO$12:BO36)=2),0,IF($C37+$ED36&gt;($ED$11*BO$8),1,IF($C37+$D37+$E37+$F37+$ED36&gt;($ED$11*BO$8),2,IF($C37+$D37+$E37+$F37+$G37+$ED36&gt;($ED$11*BO$8),3,0))))</f>
        <v>0</v>
      </c>
      <c r="BP37" s="239">
        <f>IF(OR(SUMIF(BP$12:BP36,2,BP$12:BP36)=2,SUMIF(BP$12:BP36,1,BP$12:BP36)=1,SUM(BP$12:BP36)=1,SUM(BP$12:BP36)=2),0,IF($C37+$ED36&gt;($ED$11*BP$8),1,IF($C37+$D37+$E37+$F37+$ED36&gt;($ED$11*BP$8),2,IF($C37+$D37+$E37+$F37+$G37+$ED36&gt;($ED$11*BP$8),3,0))))</f>
        <v>0</v>
      </c>
      <c r="BQ37" s="239">
        <f>IF(OR(SUMIF(BQ$12:BQ36,2,BQ$12:BQ36)=2,SUMIF(BQ$12:BQ36,1,BQ$12:BQ36)=1,SUM(BQ$12:BQ36)=1,SUM(BQ$12:BQ36)=2),0,IF($C37+$ED36&gt;($ED$11*BQ$8),1,IF($C37+$D37+$E37+$F37+$ED36&gt;($ED$11*BQ$8),2,IF($C37+$D37+$E37+$F37+$G37+$ED36&gt;($ED$11*BQ$8),3,0))))</f>
        <v>0</v>
      </c>
      <c r="BR37" s="239">
        <f>IF(OR(SUMIF(BR$12:BR36,2,BR$12:BR36)=2,SUMIF(BR$12:BR36,1,BR$12:BR36)=1,SUM(BR$12:BR36)=1,SUM(BR$12:BR36)=2),0,IF($C37+$ED36&gt;($ED$11*BR$8),1,IF($C37+$D37+$E37+$F37+$ED36&gt;($ED$11*BR$8),2,IF($C37+$D37+$E37+$F37+$G37+$ED36&gt;($ED$11*BR$8),3,0))))</f>
        <v>0</v>
      </c>
      <c r="BS37" s="239">
        <f>IF(OR(SUMIF(BS$12:BS36,2,BS$12:BS36)=2,SUMIF(BS$12:BS36,1,BS$12:BS36)=1,SUM(BS$12:BS36)=1,SUM(BS$12:BS36)=2),0,IF($C37+$ED36&gt;($ED$11*BS$8),1,IF($C37+$D37+$E37+$F37+$ED36&gt;($ED$11*BS$8),2,IF($C37+$D37+$E37+$F37+$G37+$ED36&gt;($ED$11*BS$8),3,0))))</f>
        <v>0</v>
      </c>
      <c r="BT37" s="239">
        <f>IF(OR(SUMIF(BT$12:BT36,2,BT$12:BT36)=2,SUMIF(BT$12:BT36,1,BT$12:BT36)=1,SUM(BT$12:BT36)=1,SUM(BT$12:BT36)=2),0,IF($C37+$ED36&gt;($ED$11*BT$8),1,IF($C37+$D37+$E37+$F37+$ED36&gt;($ED$11*BT$8),2,IF($C37+$D37+$E37+$F37+$G37+$ED36&gt;($ED$11*BT$8),3,0))))</f>
        <v>0</v>
      </c>
      <c r="BU37" s="239">
        <f>IF(OR(SUMIF(BU$12:BU36,2,BU$12:BU36)=2,SUMIF(BU$12:BU36,1,BU$12:BU36)=1,SUM(BU$12:BU36)=1,SUM(BU$12:BU36)=2),0,IF($C37+$ED36&gt;($ED$11*BU$8),1,IF($C37+$D37+$E37+$F37+$ED36&gt;($ED$11*BU$8),2,IF($C37+$D37+$E37+$F37+$G37+$ED36&gt;($ED$11*BU$8),3,0))))</f>
        <v>0</v>
      </c>
      <c r="BV37" s="239">
        <f>IF(OR(SUMIF(BV$12:BV36,2,BV$12:BV36)=2,SUMIF(BV$12:BV36,1,BV$12:BV36)=1,SUM(BV$12:BV36)=1,SUM(BV$12:BV36)=2),0,IF($C37+$ED36&gt;($ED$11*BV$8),1,IF($C37+$D37+$E37+$F37+$ED36&gt;($ED$11*BV$8),2,IF($C37+$D37+$E37+$F37+$G37+$ED36&gt;($ED$11*BV$8),3,0))))</f>
        <v>0</v>
      </c>
      <c r="BW37" s="239">
        <f>IF(OR(SUMIF(BW$12:BW36,2,BW$12:BW36)=2,SUMIF(BW$12:BW36,1,BW$12:BW36)=1,SUM(BW$12:BW36)=1,SUM(BW$12:BW36)=2),0,IF($C37+$ED36&gt;($ED$11*BW$8),1,IF($C37+$D37+$E37+$F37+$ED36&gt;($ED$11*BW$8),2,IF($C37+$D37+$E37+$F37+$G37+$ED36&gt;($ED$11*BW$8),3,0))))</f>
        <v>0</v>
      </c>
      <c r="BX37" s="239">
        <f>IF(OR(SUMIF(BX$12:BX36,2,BX$12:BX36)=2,SUMIF(BX$12:BX36,1,BX$12:BX36)=1,SUM(BX$12:BX36)=1,SUM(BX$12:BX36)=2),0,IF($C37+$ED36&gt;($ED$11*BX$8),1,IF($C37+$D37+$E37+$F37+$ED36&gt;($ED$11*BX$8),2,IF($C37+$D37+$E37+$F37+$G37+$ED36&gt;($ED$11*BX$8),3,0))))</f>
        <v>0</v>
      </c>
      <c r="BY37" s="239">
        <f>IF(OR(SUMIF(BY$12:BY36,2,BY$12:BY36)=2,SUMIF(BY$12:BY36,1,BY$12:BY36)=1,SUM(BY$12:BY36)=1,SUM(BY$12:BY36)=2),0,IF($C37+$ED36&gt;($ED$11*BY$8),1,IF($C37+$D37+$E37+$F37+$ED36&gt;($ED$11*BY$8),2,IF($C37+$D37+$E37+$F37+$G37+$ED36&gt;($ED$11*BY$8),3,0))))</f>
        <v>0</v>
      </c>
      <c r="BZ37" s="239">
        <f>IF(OR(SUMIF(BZ$12:BZ36,2,BZ$12:BZ36)=2,SUMIF(BZ$12:BZ36,1,BZ$12:BZ36)=1,SUM(BZ$12:BZ36)=1,SUM(BZ$12:BZ36)=2),0,IF($C37+$ED36&gt;($ED$11*BZ$8),1,IF($C37+$D37+$E37+$F37+$ED36&gt;($ED$11*BZ$8),2,IF($C37+$D37+$E37+$F37+$G37+$ED36&gt;($ED$11*BZ$8),3,0))))</f>
        <v>0</v>
      </c>
      <c r="CA37" s="239">
        <f>IF(OR(SUMIF(CA$12:CA36,2,CA$12:CA36)=2,SUMIF(CA$12:CA36,1,CA$12:CA36)=1,SUM(CA$12:CA36)=1,SUM(CA$12:CA36)=2),0,IF($C37+$ED36&gt;($ED$11*CA$8),1,IF($C37+$D37+$E37+$F37+$ED36&gt;($ED$11*CA$8),2,IF($C37+$D37+$E37+$F37+$G37+$ED36&gt;($ED$11*CA$8),3,0))))</f>
        <v>0</v>
      </c>
      <c r="CB37" s="239">
        <f>IF(OR(SUMIF(CB$12:CB36,2,CB$12:CB36)=2,SUMIF(CB$12:CB36,1,CB$12:CB36)=1,SUM(CB$12:CB36)=1,SUM(CB$12:CB36)=2),0,IF($C37+$ED36&gt;($ED$11*CB$8),1,IF($C37+$D37+$E37+$F37+$ED36&gt;($ED$11*CB$8),2,IF($C37+$D37+$E37+$F37+$G37+$ED36&gt;($ED$11*CB$8),3,0))))</f>
        <v>0</v>
      </c>
      <c r="CC37" s="239">
        <f>IF(OR(SUMIF(CC$12:CC36,2,CC$12:CC36)=2,SUMIF(CC$12:CC36,1,CC$12:CC36)=1,SUM(CC$12:CC36)=1,SUM(CC$12:CC36)=2),0,IF($C37+$ED36&gt;($ED$11*CC$8),1,IF($C37+$D37+$E37+$F37+$ED36&gt;($ED$11*CC$8),2,IF($C37+$D37+$E37+$F37+$G37+$ED36&gt;($ED$11*CC$8),3,0))))</f>
        <v>0</v>
      </c>
      <c r="CD37" s="239">
        <f>IF(OR(SUMIF(CD$12:CD36,2,CD$12:CD36)=2,SUMIF(CD$12:CD36,1,CD$12:CD36)=1,SUM(CD$12:CD36)=1,SUM(CD$12:CD36)=2),0,IF($C37+$ED36&gt;($ED$11*CD$8),1,IF($C37+$D37+$E37+$F37+$ED36&gt;($ED$11*CD$8),2,IF($C37+$D37+$E37+$F37+$G37+$ED36&gt;($ED$11*CD$8),3,0))))</f>
        <v>0</v>
      </c>
      <c r="CE37" s="239">
        <f>IF(OR(SUMIF(CE$12:CE36,2,CE$12:CE36)=2,SUMIF(CE$12:CE36,1,CE$12:CE36)=1,SUM(CE$12:CE36)=1,SUM(CE$12:CE36)=2),0,IF($C37+$ED36&gt;($ED$11*CE$8),1,IF($C37+$D37+$E37+$F37+$ED36&gt;($ED$11*CE$8),2,IF($C37+$D37+$E37+$F37+$G37+$ED36&gt;($ED$11*CE$8),3,0))))</f>
        <v>0</v>
      </c>
      <c r="CF37" s="239">
        <f>IF(OR(SUMIF(CF$12:CF36,2,CF$12:CF36)=2,SUMIF(CF$12:CF36,1,CF$12:CF36)=1,SUM(CF$12:CF36)=1,SUM(CF$12:CF36)=2),0,IF($C37+$ED36&gt;($ED$11*CF$8),1,IF($C37+$D37+$E37+$F37+$ED36&gt;($ED$11*CF$8),2,IF($C37+$D37+$E37+$F37+$G37+$ED36&gt;($ED$11*CF$8),3,0))))</f>
        <v>0</v>
      </c>
      <c r="CG37" s="239">
        <f>IF(OR(SUMIF(CG$12:CG36,2,CG$12:CG36)=2,SUMIF(CG$12:CG36,1,CG$12:CG36)=1,SUM(CG$12:CG36)=1,SUM(CG$12:CG36)=2),0,IF($C37+$ED36&gt;($ED$11*CG$8),1,IF($C37+$D37+$E37+$F37+$ED36&gt;($ED$11*CG$8),2,IF($C37+$D37+$E37+$F37+$G37+$ED36&gt;($ED$11*CG$8),3,0))))</f>
        <v>0</v>
      </c>
      <c r="CH37" s="239">
        <f>IF(OR(SUMIF(CH$12:CH36,2,CH$12:CH36)=2,SUMIF(CH$12:CH36,1,CH$12:CH36)=1,SUM(CH$12:CH36)=1,SUM(CH$12:CH36)=2),0,IF($C37+$ED36&gt;($ED$11*CH$8),1,IF($C37+$D37+$E37+$F37+$ED36&gt;($ED$11*CH$8),2,IF($C37+$D37+$E37+$F37+$G37+$ED36&gt;($ED$11*CH$8),3,0))))</f>
        <v>0</v>
      </c>
      <c r="CI37" s="239">
        <f>IF(OR(SUMIF(CI$12:CI36,2,CI$12:CI36)=2,SUMIF(CI$12:CI36,1,CI$12:CI36)=1,SUM(CI$12:CI36)=1,SUM(CI$12:CI36)=2),0,IF($C37+$ED36&gt;($ED$11*CI$8),1,IF($C37+$D37+$E37+$F37+$ED36&gt;($ED$11*CI$8),2,IF($C37+$D37+$E37+$F37+$G37+$ED36&gt;($ED$11*CI$8),3,0))))</f>
        <v>0</v>
      </c>
      <c r="CJ37" s="239">
        <f>IF(OR(SUMIF(CJ$12:CJ36,2,CJ$12:CJ36)=2,SUMIF(CJ$12:CJ36,1,CJ$12:CJ36)=1,SUM(CJ$12:CJ36)=1,SUM(CJ$12:CJ36)=2),0,IF($C37+$ED36&gt;($ED$11*CJ$8),1,IF($C37+$D37+$E37+$F37+$ED36&gt;($ED$11*CJ$8),2,IF($C37+$D37+$E37+$F37+$G37+$ED36&gt;($ED$11*CJ$8),3,0))))</f>
        <v>0</v>
      </c>
      <c r="CK37" s="239">
        <f>IF(OR(SUMIF(CK$12:CK36,2,CK$12:CK36)=2,SUMIF(CK$12:CK36,1,CK$12:CK36)=1,SUM(CK$12:CK36)=1,SUM(CK$12:CK36)=2),0,IF($C37+$ED36&gt;($ED$11*CK$8),1,IF($C37+$D37+$E37+$F37+$ED36&gt;($ED$11*CK$8),2,IF($C37+$D37+$E37+$F37+$G37+$ED36&gt;($ED$11*CK$8),3,0))))</f>
        <v>0</v>
      </c>
      <c r="CL37" s="239">
        <f>IF(OR(SUMIF(CL$12:CL36,2,CL$12:CL36)=2,SUMIF(CL$12:CL36,1,CL$12:CL36)=1,SUM(CL$12:CL36)=1,SUM(CL$12:CL36)=2),0,IF($C37+$ED36&gt;($ED$11*CL$8),1,IF($C37+$D37+$E37+$F37+$ED36&gt;($ED$11*CL$8),2,IF($C37+$D37+$E37+$F37+$G37+$ED36&gt;($ED$11*CL$8),3,0))))</f>
        <v>0</v>
      </c>
      <c r="CM37" s="239">
        <f>IF(OR(SUMIF(CM$12:CM36,2,CM$12:CM36)=2,SUMIF(CM$12:CM36,1,CM$12:CM36)=1,SUM(CM$12:CM36)=1,SUM(CM$12:CM36)=2),0,IF($C37+$ED36&gt;($ED$11*CM$8),1,IF($C37+$D37+$E37+$F37+$ED36&gt;($ED$11*CM$8),2,IF($C37+$D37+$E37+$F37+$G37+$ED36&gt;($ED$11*CM$8),3,0))))</f>
        <v>0</v>
      </c>
      <c r="CN37" s="239">
        <f>IF(OR(SUMIF(CN$12:CN36,2,CN$12:CN36)=2,SUMIF(CN$12:CN36,1,CN$12:CN36)=1,SUM(CN$12:CN36)=1,SUM(CN$12:CN36)=2),0,IF($C37+$ED36&gt;($ED$11*CN$8),1,IF($C37+$D37+$E37+$F37+$ED36&gt;($ED$11*CN$8),2,IF($C37+$D37+$E37+$F37+$G37+$ED36&gt;($ED$11*CN$8),3,0))))</f>
        <v>0</v>
      </c>
      <c r="CO37" s="239">
        <f>IF(OR(SUMIF(CO$12:CO36,2,CO$12:CO36)=2,SUMIF(CO$12:CO36,1,CO$12:CO36)=1,SUM(CO$12:CO36)=1,SUM(CO$12:CO36)=2),0,IF($C37+$ED36&gt;($ED$11*CO$8),1,IF($C37+$D37+$E37+$F37+$ED36&gt;($ED$11*CO$8),2,IF($C37+$D37+$E37+$F37+$G37+$ED36&gt;($ED$11*CO$8),3,0))))</f>
        <v>0</v>
      </c>
      <c r="CP37" s="239">
        <f>IF(OR(SUMIF(CP$12:CP36,2,CP$12:CP36)=2,SUMIF(CP$12:CP36,1,CP$12:CP36)=1,SUM(CP$12:CP36)=1,SUM(CP$12:CP36)=2),0,IF($C37+$ED36&gt;($ED$11*CP$8),1,IF($C37+$D37+$E37+$F37+$ED36&gt;($ED$11*CP$8),2,IF($C37+$D37+$E37+$F37+$G37+$ED36&gt;($ED$11*CP$8),3,0))))</f>
        <v>0</v>
      </c>
      <c r="CQ37" s="239">
        <f>IF(OR(SUMIF(CQ$12:CQ36,2,CQ$12:CQ36)=2,SUMIF(CQ$12:CQ36,1,CQ$12:CQ36)=1,SUM(CQ$12:CQ36)=1,SUM(CQ$12:CQ36)=2),0,IF($C37+$ED36&gt;($ED$11*CQ$8),1,IF($C37+$D37+$E37+$F37+$ED36&gt;($ED$11*CQ$8),2,IF($C37+$D37+$E37+$F37+$G37+$ED36&gt;($ED$11*CQ$8),3,0))))</f>
        <v>0</v>
      </c>
      <c r="CR37" s="239">
        <f>IF(OR(SUMIF(CR$12:CR36,2,CR$12:CR36)=2,SUMIF(CR$12:CR36,1,CR$12:CR36)=1,SUM(CR$12:CR36)=1,SUM(CR$12:CR36)=2),0,IF($C37+$ED36&gt;($ED$11*CR$8),1,IF($C37+$D37+$E37+$F37+$ED36&gt;($ED$11*CR$8),2,IF($C37+$D37+$E37+$F37+$G37+$ED36&gt;($ED$11*CR$8),3,0))))</f>
        <v>0</v>
      </c>
      <c r="CS37" s="239">
        <f>IF(OR(SUMIF(CS$12:CS36,2,CS$12:CS36)=2,SUMIF(CS$12:CS36,1,CS$12:CS36)=1,SUM(CS$12:CS36)=1,SUM(CS$12:CS36)=2),0,IF($C37+$ED36&gt;($ED$11*CS$8),1,IF($C37+$D37+$E37+$F37+$ED36&gt;($ED$11*CS$8),2,IF($C37+$D37+$E37+$F37+$G37+$ED36&gt;($ED$11*CS$8),3,0))))</f>
        <v>0</v>
      </c>
      <c r="CT37" s="239">
        <f>IF(OR(SUMIF(CT$12:CT36,2,CT$12:CT36)=2,SUMIF(CT$12:CT36,1,CT$12:CT36)=1,SUM(CT$12:CT36)=1,SUM(CT$12:CT36)=2),0,IF($C37+$ED36&gt;($ED$11*CT$8),1,IF($C37+$D37+$E37+$F37+$ED36&gt;($ED$11*CT$8),2,IF($C37+$D37+$E37+$F37+$G37+$ED36&gt;($ED$11*CT$8),3,0))))</f>
        <v>0</v>
      </c>
      <c r="CU37" s="239">
        <f>IF(OR(SUMIF(CU$12:CU36,2,CU$12:CU36)=2,SUMIF(CU$12:CU36,1,CU$12:CU36)=1,SUM(CU$12:CU36)=1,SUM(CU$12:CU36)=2),0,IF($C37+$ED36&gt;($ED$11*CU$8),1,IF($C37+$D37+$E37+$F37+$ED36&gt;($ED$11*CU$8),2,IF($C37+$D37+$E37+$F37+$G37+$ED36&gt;($ED$11*CU$8),3,0))))</f>
        <v>0</v>
      </c>
      <c r="CV37" s="239">
        <f>IF(OR(SUMIF(CV$12:CV36,2,CV$12:CV36)=2,SUMIF(CV$12:CV36,1,CV$12:CV36)=1,SUM(CV$12:CV36)=1,SUM(CV$12:CV36)=2),0,IF($C37+$ED36&gt;($ED$11*CV$8),1,IF($C37+$D37+$E37+$F37+$ED36&gt;($ED$11*CV$8),2,IF($C37+$D37+$E37+$F37+$G37+$ED36&gt;($ED$11*CV$8),3,0))))</f>
        <v>0</v>
      </c>
      <c r="CW37" s="239">
        <f>IF(OR(SUMIF(CW$12:CW36,2,CW$12:CW36)=2,SUMIF(CW$12:CW36,1,CW$12:CW36)=1,SUM(CW$12:CW36)=1,SUM(CW$12:CW36)=2),0,IF($C37+$ED36&gt;($ED$11*CW$8),1,IF($C37+$D37+$E37+$F37+$ED36&gt;($ED$11*CW$8),2,IF($C37+$D37+$E37+$F37+$G37+$ED36&gt;($ED$11*CW$8),3,0))))</f>
        <v>0</v>
      </c>
      <c r="CX37" s="239">
        <f>IF(OR(SUMIF(CX$12:CX36,2,CX$12:CX36)=2,SUMIF(CX$12:CX36,1,CX$12:CX36)=1,SUM(CX$12:CX36)=1,SUM(CX$12:CX36)=2),0,IF($C37+$ED36&gt;($ED$11*CX$8),1,IF($C37+$D37+$E37+$F37+$ED36&gt;($ED$11*CX$8),2,IF($C37+$D37+$E37+$F37+$G37+$ED36&gt;($ED$11*CX$8),3,0))))</f>
        <v>0</v>
      </c>
      <c r="CY37" s="239">
        <f>IF(OR(SUMIF(CY$12:CY36,2,CY$12:CY36)=2,SUMIF(CY$12:CY36,1,CY$12:CY36)=1,SUM(CY$12:CY36)=1,SUM(CY$12:CY36)=2),0,IF($C37+$ED36&gt;($ED$11*CY$8),1,IF($C37+$D37+$E37+$F37+$ED36&gt;($ED$11*CY$8),2,IF($C37+$D37+$E37+$F37+$G37+$ED36&gt;($ED$11*CY$8),3,0))))</f>
        <v>0</v>
      </c>
      <c r="CZ37" s="239">
        <f>IF(OR(SUMIF(CZ$12:CZ36,2,CZ$12:CZ36)=2,SUMIF(CZ$12:CZ36,1,CZ$12:CZ36)=1,SUM(CZ$12:CZ36)=1,SUM(CZ$12:CZ36)=2),0,IF($C37+$ED36&gt;($ED$11*CZ$8),1,IF($C37+$D37+$E37+$F37+$ED36&gt;($ED$11*CZ$8),2,IF($C37+$D37+$E37+$F37+$G37+$ED36&gt;($ED$11*CZ$8),3,0))))</f>
        <v>0</v>
      </c>
      <c r="DA37" s="239">
        <f>IF(OR(SUMIF(DA$12:DA36,2,DA$12:DA36)=2,SUMIF(DA$12:DA36,1,DA$12:DA36)=1,SUM(DA$12:DA36)=1,SUM(DA$12:DA36)=2),0,IF($C37+$ED36&gt;($ED$11*DA$8),1,IF($C37+$D37+$E37+$F37+$ED36&gt;($ED$11*DA$8),2,IF($C37+$D37+$E37+$F37+$G37+$ED36&gt;($ED$11*DA$8),3,0))))</f>
        <v>0</v>
      </c>
      <c r="DB37" s="239">
        <f>IF(OR(SUMIF(DB$12:DB36,2,DB$12:DB36)=2,SUMIF(DB$12:DB36,1,DB$12:DB36)=1,SUM(DB$12:DB36)=1,SUM(DB$12:DB36)=2),0,IF($C37+$ED36&gt;($ED$11*DB$8),1,IF($C37+$D37+$E37+$F37+$ED36&gt;($ED$11*DB$8),2,IF($C37+$D37+$E37+$F37+$G37+$ED36&gt;($ED$11*DB$8),3,0))))</f>
        <v>0</v>
      </c>
      <c r="DC37" s="239">
        <f>IF(OR(SUMIF(DC$12:DC36,2,DC$12:DC36)=2,SUMIF(DC$12:DC36,1,DC$12:DC36)=1,SUM(DC$12:DC36)=1,SUM(DC$12:DC36)=2),0,IF($C37+$ED36&gt;($ED$11*DC$8),1,IF($C37+$D37+$E37+$F37+$ED36&gt;($ED$11*DC$8),2,IF($C37+$D37+$E37+$F37+$G37+$ED36&gt;($ED$11*DC$8),3,0))))</f>
        <v>0</v>
      </c>
      <c r="DD37" s="239">
        <f>IF(OR(SUMIF(DD$12:DD36,2,DD$12:DD36)=2,SUMIF(DD$12:DD36,1,DD$12:DD36)=1,SUM(DD$12:DD36)=1,SUM(DD$12:DD36)=2),0,IF($C37+$ED36&gt;($ED$11*DD$8),1,IF($C37+$D37+$E37+$F37+$ED36&gt;($ED$11*DD$8),2,IF($C37+$D37+$E37+$F37+$G37+$ED36&gt;($ED$11*DD$8),3,0))))</f>
        <v>0</v>
      </c>
      <c r="DE37" s="239">
        <f>IF(OR(SUMIF(DE$12:DE36,2,DE$12:DE36)=2,SUMIF(DE$12:DE36,1,DE$12:DE36)=1,SUM(DE$12:DE36)=1,SUM(DE$12:DE36)=2),0,IF($C37+$ED36&gt;($ED$11*DE$8),1,IF($C37+$D37+$E37+$F37+$ED36&gt;($ED$11*DE$8),2,IF($C37+$D37+$E37+$F37+$G37+$ED36&gt;($ED$11*DE$8),3,0))))</f>
        <v>0</v>
      </c>
      <c r="DF37" s="239">
        <f>IF(OR(SUMIF(DF$12:DF36,2,DF$12:DF36)=2,SUMIF(DF$12:DF36,1,DF$12:DF36)=1,SUM(DF$12:DF36)=1,SUM(DF$12:DF36)=2),0,IF($C37+$ED36&gt;($ED$11*DF$8),1,IF($C37+$D37+$E37+$F37+$ED36&gt;($ED$11*DF$8),2,IF($C37+$D37+$E37+$F37+$G37+$ED36&gt;($ED$11*DF$8),3,0))))</f>
        <v>0</v>
      </c>
      <c r="DG37" s="239">
        <f>IF(OR(SUMIF(DG$12:DG36,2,DG$12:DG36)=2,SUMIF(DG$12:DG36,1,DG$12:DG36)=1,SUM(DG$12:DG36)=1,SUM(DG$12:DG36)=2),0,IF($C37+$ED36&gt;($ED$11*DG$8),1,IF($C37+$D37+$E37+$F37+$ED36&gt;($ED$11*DG$8),2,IF($C37+$D37+$E37+$F37+$G37+$ED36&gt;($ED$11*DG$8),3,0))))</f>
        <v>0</v>
      </c>
      <c r="DH37" s="239">
        <f>IF(OR(SUMIF(DH$12:DH36,2,DH$12:DH36)=2,SUMIF(DH$12:DH36,1,DH$12:DH36)=1,SUM(DH$12:DH36)=1,SUM(DH$12:DH36)=2),0,IF($C37+$ED36&gt;($ED$11*DH$8),1,IF($C37+$D37+$E37+$F37+$ED36&gt;($ED$11*DH$8),2,IF($C37+$D37+$E37+$F37+$G37+$ED36&gt;($ED$11*DH$8),3,0))))</f>
        <v>0</v>
      </c>
      <c r="DI37" s="239">
        <f>IF(OR(SUMIF(DI$12:DI36,2,DI$12:DI36)=2,SUMIF(DI$12:DI36,1,DI$12:DI36)=1,SUM(DI$12:DI36)=1,SUM(DI$12:DI36)=2),0,IF($C37+$ED36&gt;($ED$11*DI$8),1,IF($C37+$D37+$E37+$F37+$ED36&gt;($ED$11*DI$8),2,IF($C37+$D37+$E37+$F37+$G37+$ED36&gt;($ED$11*DI$8),3,0))))</f>
        <v>0</v>
      </c>
      <c r="DJ37" s="239">
        <f>IF(OR(SUMIF(DJ$12:DJ36,2,DJ$12:DJ36)=2,SUMIF(DJ$12:DJ36,1,DJ$12:DJ36)=1,SUM(DJ$12:DJ36)=1,SUM(DJ$12:DJ36)=2),0,IF($C37+$ED36&gt;($ED$11*DJ$8),1,IF($C37+$D37+$E37+$F37+$ED36&gt;($ED$11*DJ$8),2,IF($C37+$D37+$E37+$F37+$G37+$ED36&gt;($ED$11*DJ$8),3,0))))</f>
        <v>0</v>
      </c>
      <c r="DK37" s="239">
        <f>IF(OR(SUMIF(DK$12:DK36,2,DK$12:DK36)=2,SUMIF(DK$12:DK36,1,DK$12:DK36)=1,SUM(DK$12:DK36)=1,SUM(DK$12:DK36)=2),0,IF($C37+$ED36&gt;($ED$11*DK$8),1,IF($C37+$D37+$E37+$F37+$ED36&gt;($ED$11*DK$8),2,IF($C37+$D37+$E37+$F37+$G37+$ED36&gt;($ED$11*DK$8),3,0))))</f>
        <v>0</v>
      </c>
      <c r="DL37" s="239">
        <f>IF(OR(SUMIF(DL$12:DL36,2,DL$12:DL36)=2,SUMIF(DL$12:DL36,1,DL$12:DL36)=1,SUM(DL$12:DL36)=1,SUM(DL$12:DL36)=2),0,IF($C37+$ED36&gt;($ED$11*DL$8),1,IF($C37+$D37+$E37+$F37+$ED36&gt;($ED$11*DL$8),2,IF($C37+$D37+$E37+$F37+$G37+$ED36&gt;($ED$11*DL$8),3,0))))</f>
        <v>0</v>
      </c>
      <c r="DM37" s="239">
        <f>IF(OR(SUMIF(DM$12:DM36,2,DM$12:DM36)=2,SUMIF(DM$12:DM36,1,DM$12:DM36)=1,SUM(DM$12:DM36)=1,SUM(DM$12:DM36)=2),0,IF($C37+$ED36&gt;($ED$11*DM$8),1,IF($C37+$D37+$E37+$F37+$ED36&gt;($ED$11*DM$8),2,IF($C37+$D37+$E37+$F37+$G37+$ED36&gt;($ED$11*DM$8),3,0))))</f>
        <v>0</v>
      </c>
      <c r="DN37" s="239">
        <f>IF(OR(SUMIF(DN$12:DN36,2,DN$12:DN36)=2,SUMIF(DN$12:DN36,1,DN$12:DN36)=1,SUM(DN$12:DN36)=1,SUM(DN$12:DN36)=2),0,IF($C37+$ED36&gt;($ED$11*DN$8),1,IF($C37+$D37+$E37+$F37+$ED36&gt;($ED$11*DN$8),2,IF($C37+$D37+$E37+$F37+$G37+$ED36&gt;($ED$11*DN$8),3,0))))</f>
        <v>0</v>
      </c>
      <c r="DO37" s="239">
        <f>IF(OR(SUMIF(DO$12:DO36,2,DO$12:DO36)=2,SUMIF(DO$12:DO36,1,DO$12:DO36)=1,SUM(DO$12:DO36)=1,SUM(DO$12:DO36)=2),0,IF($C37+$ED36&gt;($ED$11*DO$8),1,IF($C37+$D37+$E37+$F37+$ED36&gt;($ED$11*DO$8),2,IF($C37+$D37+$E37+$F37+$G37+$ED36&gt;($ED$11*DO$8),3,0))))</f>
        <v>0</v>
      </c>
      <c r="DP37" s="239">
        <f>IF(OR(SUMIF(DP$12:DP36,2,DP$12:DP36)=2,SUMIF(DP$12:DP36,1,DP$12:DP36)=1,SUM(DP$12:DP36)=1,SUM(DP$12:DP36)=2),0,IF($C37+$ED36&gt;($ED$11*DP$8),1,IF($C37+$D37+$E37+$F37+$ED36&gt;($ED$11*DP$8),2,IF($C37+$D37+$E37+$F37+$G37+$ED36&gt;($ED$11*DP$8),3,0))))</f>
        <v>0</v>
      </c>
      <c r="DQ37" s="239">
        <f>IF(OR(SUMIF(DQ$12:DQ36,2,DQ$12:DQ36)=2,SUMIF(DQ$12:DQ36,1,DQ$12:DQ36)=1,SUM(DQ$12:DQ36)=1,SUM(DQ$12:DQ36)=2),0,IF($C37+$ED36&gt;($ED$11*DQ$8),1,IF($C37+$D37+$E37+$F37+$ED36&gt;($ED$11*DQ$8),2,IF($C37+$D37+$E37+$F37+$G37+$ED36&gt;($ED$11*DQ$8),3,0))))</f>
        <v>0</v>
      </c>
      <c r="DR37" s="239">
        <f>IF(OR(SUMIF(DR$12:DR36,2,DR$12:DR36)=2,SUMIF(DR$12:DR36,1,DR$12:DR36)=1,SUM(DR$12:DR36)=1,SUM(DR$12:DR36)=2),0,IF($C37+$ED36&gt;($ED$11*DR$8),1,IF($C37+$D37+$E37+$F37+$ED36&gt;($ED$11*DR$8),2,IF($C37+$D37+$E37+$F37+$G37+$ED36&gt;($ED$11*DR$8),3,0))))</f>
        <v>0</v>
      </c>
      <c r="DS37" s="239">
        <f>IF(OR(SUMIF(DS$12:DS36,2,DS$12:DS36)=2,SUMIF(DS$12:DS36,1,DS$12:DS36)=1,SUM(DS$12:DS36)=1,SUM(DS$12:DS36)=2),0,IF($C37+$ED36&gt;($ED$11*DS$8),1,IF($C37+$D37+$E37+$F37+$ED36&gt;($ED$11*DS$8),2,IF($C37+$D37+$E37+$F37+$G37+$ED36&gt;($ED$11*DS$8),3,0))))</f>
        <v>0</v>
      </c>
      <c r="DT37" s="239">
        <f>IF(OR(SUMIF(DT$12:DT36,2,DT$12:DT36)=2,SUMIF(DT$12:DT36,1,DT$12:DT36)=1,SUM(DT$12:DT36)=1,SUM(DT$12:DT36)=2),0,IF($C37+$ED36&gt;($ED$11*DT$8),1,IF($C37+$D37+$E37+$F37+$ED36&gt;($ED$11*DT$8),2,IF($C37+$D37+$E37+$F37+$G37+$ED36&gt;($ED$11*DT$8),3,0))))</f>
        <v>0</v>
      </c>
      <c r="DU37" s="239">
        <f>IF(OR(SUMIF(DU$12:DU36,2,DU$12:DU36)=2,SUMIF(DU$12:DU36,1,DU$12:DU36)=1,SUM(DU$12:DU36)=1,SUM(DU$12:DU36)=2),0,IF($C37+$ED36&gt;($ED$11*DU$8),1,IF($C37+$D37+$E37+$F37+$ED36&gt;($ED$11*DU$8),2,IF($C37+$D37+$E37+$F37+$G37+$ED36&gt;($ED$11*DU$8),3,0))))</f>
        <v>0</v>
      </c>
      <c r="DV37" s="239">
        <f>IF(OR(SUMIF(DV$12:DV36,2,DV$12:DV36)=2,SUMIF(DV$12:DV36,1,DV$12:DV36)=1,SUM(DV$12:DV36)=1,SUM(DV$12:DV36)=2),0,IF($C37+$ED36&gt;($ED$11*DV$8),1,IF($C37+$D37+$E37+$F37+$ED36&gt;($ED$11*DV$8),2,IF($C37+$D37+$E37+$F37+$G37+$ED36&gt;($ED$11*DV$8),3,0))))</f>
        <v>0</v>
      </c>
      <c r="DW37" s="239">
        <f>IF(OR(SUMIF(DW$12:DW36,2,DW$12:DW36)=2,SUMIF(DW$12:DW36,1,DW$12:DW36)=1,SUM(DW$12:DW36)=1,SUM(DW$12:DW36)=2),0,IF($C37+$ED36&gt;($ED$11*DW$8),1,IF($C37+$D37+$E37+$F37+$ED36&gt;($ED$11*DW$8),2,IF($C37+$D37+$E37+$F37+$G37+$ED36&gt;($ED$11*DW$8),3,0))))</f>
        <v>0</v>
      </c>
      <c r="DX37" s="239">
        <f>IF(OR(SUMIF(DX$12:DX36,2,DX$12:DX36)=2,SUMIF(DX$12:DX36,1,DX$12:DX36)=1,SUM(DX$12:DX36)=1,SUM(DX$12:DX36)=2),0,IF($C37+$ED36&gt;($ED$11*DX$8),1,IF($C37+$D37+$E37+$F37+$ED36&gt;($ED$11*DX$8),2,IF($C37+$D37+$E37+$F37+$G37+$ED36&gt;($ED$11*DX$8),3,0))))</f>
        <v>0</v>
      </c>
      <c r="DY37" s="239">
        <f>IF(OR(SUMIF(DY$12:DY36,2,DY$12:DY36)=2,SUMIF(DY$12:DY36,1,DY$12:DY36)=1,SUM(DY$12:DY36)=1,SUM(DY$12:DY36)=2),0,IF($C37+$ED36&gt;($ED$11*DY$8),1,IF($C37+$D37+$E37+$F37+$ED36&gt;($ED$11*DY$8),2,IF($C37+$D37+$E37+$F37+$G37+$ED36&gt;($ED$11*DY$8),3,0))))</f>
        <v>0</v>
      </c>
      <c r="DZ37" s="239">
        <f>IF(OR(SUMIF(DZ$12:DZ36,2,DZ$12:DZ36)=2,SUMIF(DZ$12:DZ36,1,DZ$12:DZ36)=1,SUM(DZ$12:DZ36)=1,SUM(DZ$12:DZ36)=2),0,IF($C37+$ED36&gt;($ED$11*DZ$8),1,IF($C37+$D37+$E37+$F37+$ED36&gt;($ED$11*DZ$8),2,IF($C37+$D37+$E37+$F37+$G37+$ED36&gt;($ED$11*DZ$8),3,0))))</f>
        <v>0</v>
      </c>
      <c r="EA37" s="239">
        <f>IF(OR(SUMIF(EA$12:EA36,2,EA$12:EA36)=2,SUMIF(EA$12:EA36,1,EA$12:EA36)=1,SUM(EA$12:EA36)=1,SUM(EA$12:EA36)=2),0,IF($C37+$ED36&gt;($ED$11*EA$8),1,IF($C37+$D37+$E37+$F37+$ED36&gt;($ED$11*EA$8),2,IF($C37+$D37+$E37+$F37+$G37+$ED36&gt;($ED$11*EA$8),3,0))))</f>
        <v>0</v>
      </c>
      <c r="EB37" s="239">
        <f>IF(OR(SUMIF(EB$12:EB36,2,EB$12:EB36)=2,SUMIF(EB$12:EB36,1,EB$12:EB36)=1,SUM(EB$12:EB36)=1,SUM(EB$12:EB36)=2),0,IF($C37+$ED36&gt;($ED$11*EB$8),1,IF($C37+$D37+$E37+$F37+$ED36&gt;($ED$11*EB$8),2,IF($C37+$D37+$E37+$F37+$G37+$ED36&gt;($ED$11*EB$8),3,0))))</f>
        <v>0</v>
      </c>
      <c r="EC37" s="239">
        <f>IF(OR(SUMIF(EC$12:EC36,2,EC$12:EC36)=2,SUMIF(EC$12:EC36,1,EC$12:EC36)=1,SUM(EC$12:EC36)=1,SUM(EC$12:EC36)=2),0,IF($C37+$ED36&gt;($ED$11*EC$8),1,IF($C37+$D37+$E37+$F37+$ED36&gt;($ED$11*EC$8),2,IF($C37+$D37+$E37+$F37+$G37+$ED36&gt;($ED$11*EC$8),3,0))))</f>
        <v>0</v>
      </c>
      <c r="ED37" s="197">
        <f>SUM($C$12:$F37)</f>
        <v>0</v>
      </c>
    </row>
    <row r="38" spans="1:134" ht="14.1" customHeight="1">
      <c r="A38" s="236">
        <v>27</v>
      </c>
      <c r="B38" s="237"/>
      <c r="C38" s="237"/>
      <c r="D38" s="237"/>
      <c r="E38" s="237"/>
      <c r="F38" s="237"/>
      <c r="G38" s="237"/>
      <c r="H38" s="239">
        <f>IF(OR(SUMIF(H$12:H37,2,H$12:H37)=2,SUMIF(H$12:H37,1,H$12:H37)=1,SUM(H$12:H37)=1,SUM(H$12:H37)=2),0,IF($C38+$ED37&gt;($ED$11*H$8),1,IF($C38+$D38+$E38+$F38+$ED37&gt;($ED$11*H$8),2,IF($C38+$D38+$E38+$F38+$G38+$ED37&gt;($ED$11*H$8),3,0))))</f>
        <v>0</v>
      </c>
      <c r="I38" s="239">
        <f>IF(OR(SUMIF(I$12:I37,2,I$12:I37)=2,SUMIF(I$12:I37,1,I$12:I37)=1,SUM(I$12:I37)=1,SUM(I$12:I37)=2),0,IF($C38+$ED37&gt;($ED$11*I$8),1,IF($C38+$D38+$E38+$F38+$ED37&gt;($ED$11*I$8),2,IF($C38+$D38+$E38+$F38+$G38+$ED37&gt;($ED$11*I$8),3,0))))</f>
        <v>0</v>
      </c>
      <c r="J38" s="239">
        <f>IF(OR(SUMIF(J$12:J37,2,J$12:J37)=2,SUMIF(J$12:J37,1,J$12:J37)=1,SUM(J$12:J37)=1,SUM(J$12:J37)=2),0,IF($C38+$ED37&gt;($ED$11*J$8),1,IF($C38+$D38+$E38+$F38+$ED37&gt;($ED$11*J$8),2,IF($C38+$D38+$E38+$F38+$G38+$ED37&gt;($ED$11*J$8),3,0))))</f>
        <v>0</v>
      </c>
      <c r="K38" s="239">
        <f>IF(OR(SUMIF(K$12:K37,2,K$12:K37)=2,SUMIF(K$12:K37,1,K$12:K37)=1,SUM(K$12:K37)=1,SUM(K$12:K37)=2),0,IF($C38+$ED37&gt;($ED$11*K$8),1,IF($C38+$D38+$E38+$F38+$ED37&gt;($ED$11*K$8),2,IF($C38+$D38+$E38+$F38+$G38+$ED37&gt;($ED$11*K$8),3,0))))</f>
        <v>0</v>
      </c>
      <c r="L38" s="239">
        <f>IF(OR(SUMIF(L$12:L37,2,L$12:L37)=2,SUMIF(L$12:L37,1,L$12:L37)=1,SUM(L$12:L37)=1,SUM(L$12:L37)=2),0,IF($C38+$ED37&gt;($ED$11*L$8),1,IF($C38+$D38+$E38+$F38+$ED37&gt;($ED$11*L$8),2,IF($C38+$D38+$E38+$F38+$G38+$ED37&gt;($ED$11*L$8),3,0))))</f>
        <v>0</v>
      </c>
      <c r="M38" s="239">
        <f>IF(OR(SUMIF(M$12:M37,2,M$12:M37)=2,SUMIF(M$12:M37,1,M$12:M37)=1,SUM(M$12:M37)=1,SUM(M$12:M37)=2),0,IF($C38+$ED37&gt;($ED$11*M$8),1,IF($C38+$D38+$E38+$F38+$ED37&gt;($ED$11*M$8),2,IF($C38+$D38+$E38+$F38+$G38+$ED37&gt;($ED$11*M$8),3,0))))</f>
        <v>0</v>
      </c>
      <c r="N38" s="239">
        <f>IF(OR(SUMIF(N$12:N37,2,N$12:N37)=2,SUMIF(N$12:N37,1,N$12:N37)=1,SUM(N$12:N37)=1,SUM(N$12:N37)=2),0,IF($C38+$ED37&gt;($ED$11*N$8),1,IF($C38+$D38+$E38+$F38+$ED37&gt;($ED$11*N$8),2,IF($C38+$D38+$E38+$F38+$G38+$ED37&gt;($ED$11*N$8),3,0))))</f>
        <v>0</v>
      </c>
      <c r="O38" s="239">
        <f>IF(OR(SUMIF(O$12:O37,2,O$12:O37)=2,SUMIF(O$12:O37,1,O$12:O37)=1,SUM(O$12:O37)=1,SUM(O$12:O37)=2),0,IF($C38+$ED37&gt;($ED$11*O$8),1,IF($C38+$D38+$E38+$F38+$ED37&gt;($ED$11*O$8),2,IF($C38+$D38+$E38+$F38+$G38+$ED37&gt;($ED$11*O$8),3,0))))</f>
        <v>0</v>
      </c>
      <c r="P38" s="239">
        <f>IF(OR(SUMIF(P$12:P37,2,P$12:P37)=2,SUMIF(P$12:P37,1,P$12:P37)=1,SUM(P$12:P37)=1,SUM(P$12:P37)=2),0,IF($C38+$ED37&gt;($ED$11*P$8),1,IF($C38+$D38+$E38+$F38+$ED37&gt;($ED$11*P$8),2,IF($C38+$D38+$E38+$F38+$G38+$ED37&gt;($ED$11*P$8),3,0))))</f>
        <v>0</v>
      </c>
      <c r="Q38" s="239">
        <f>IF(OR(SUMIF(Q$12:Q37,2,Q$12:Q37)=2,SUMIF(Q$12:Q37,1,Q$12:Q37)=1,SUM(Q$12:Q37)=1,SUM(Q$12:Q37)=2),0,IF($C38+$ED37&gt;($ED$11*Q$8),1,IF($C38+$D38+$E38+$F38+$ED37&gt;($ED$11*Q$8),2,IF($C38+$D38+$E38+$F38+$G38+$ED37&gt;($ED$11*Q$8),3,0))))</f>
        <v>0</v>
      </c>
      <c r="R38" s="239">
        <f>IF(OR(SUMIF(R$12:R37,2,R$12:R37)=2,SUMIF(R$12:R37,1,R$12:R37)=1,SUM(R$12:R37)=1,SUM(R$12:R37)=2),0,IF($C38+$ED37&gt;($ED$11*R$8),1,IF($C38+$D38+$E38+$F38+$ED37&gt;($ED$11*R$8),2,IF($C38+$D38+$E38+$F38+$G38+$ED37&gt;($ED$11*R$8),3,0))))</f>
        <v>0</v>
      </c>
      <c r="S38" s="239">
        <f>IF(OR(SUMIF(S$12:S37,2,S$12:S37)=2,SUMIF(S$12:S37,1,S$12:S37)=1,SUM(S$12:S37)=1,SUM(S$12:S37)=2),0,IF($C38+$ED37&gt;($ED$11*S$8),1,IF($C38+$D38+$E38+$F38+$ED37&gt;($ED$11*S$8),2,IF($C38+$D38+$E38+$F38+$G38+$ED37&gt;($ED$11*S$8),3,0))))</f>
        <v>0</v>
      </c>
      <c r="T38" s="239">
        <f>IF(OR(SUMIF(T$12:T37,2,T$12:T37)=2,SUMIF(T$12:T37,1,T$12:T37)=1,SUM(T$12:T37)=1,SUM(T$12:T37)=2),0,IF($C38+$ED37&gt;($ED$11*T$8),1,IF($C38+$D38+$E38+$F38+$ED37&gt;($ED$11*T$8),2,IF($C38+$D38+$E38+$F38+$G38+$ED37&gt;($ED$11*T$8),3,0))))</f>
        <v>0</v>
      </c>
      <c r="U38" s="239">
        <f>IF(OR(SUMIF(U$12:U37,2,U$12:U37)=2,SUMIF(U$12:U37,1,U$12:U37)=1,SUM(U$12:U37)=1,SUM(U$12:U37)=2),0,IF($C38+$ED37&gt;($ED$11*U$8),1,IF($C38+$D38+$E38+$F38+$ED37&gt;($ED$11*U$8),2,IF($C38+$D38+$E38+$F38+$G38+$ED37&gt;($ED$11*U$8),3,0))))</f>
        <v>0</v>
      </c>
      <c r="V38" s="239">
        <f>IF(OR(SUMIF(V$12:V37,2,V$12:V37)=2,SUMIF(V$12:V37,1,V$12:V37)=1,SUM(V$12:V37)=1,SUM(V$12:V37)=2),0,IF($C38+$ED37&gt;($ED$11*V$8),1,IF($C38+$D38+$E38+$F38+$ED37&gt;($ED$11*V$8),2,IF($C38+$D38+$E38+$F38+$G38+$ED37&gt;($ED$11*V$8),3,0))))</f>
        <v>0</v>
      </c>
      <c r="W38" s="239">
        <f>IF(OR(SUMIF(W$12:W37,2,W$12:W37)=2,SUMIF(W$12:W37,1,W$12:W37)=1,SUM(W$12:W37)=1,SUM(W$12:W37)=2),0,IF($C38+$ED37&gt;($ED$11*W$8),1,IF($C38+$D38+$E38+$F38+$ED37&gt;($ED$11*W$8),2,IF($C38+$D38+$E38+$F38+$G38+$ED37&gt;($ED$11*W$8),3,0))))</f>
        <v>0</v>
      </c>
      <c r="X38" s="239">
        <f>IF(OR(SUMIF(X$12:X37,2,X$12:X37)=2,SUMIF(X$12:X37,1,X$12:X37)=1,SUM(X$12:X37)=1,SUM(X$12:X37)=2),0,IF($C38+$ED37&gt;($ED$11*X$8),1,IF($C38+$D38+$E38+$F38+$ED37&gt;($ED$11*X$8),2,IF($C38+$D38+$E38+$F38+$G38+$ED37&gt;($ED$11*X$8),3,0))))</f>
        <v>0</v>
      </c>
      <c r="Y38" s="239">
        <f>IF(OR(SUMIF(Y$12:Y37,2,Y$12:Y37)=2,SUMIF(Y$12:Y37,1,Y$12:Y37)=1,SUM(Y$12:Y37)=1,SUM(Y$12:Y37)=2),0,IF($C38+$ED37&gt;($ED$11*Y$8),1,IF($C38+$D38+$E38+$F38+$ED37&gt;($ED$11*Y$8),2,IF($C38+$D38+$E38+$F38+$G38+$ED37&gt;($ED$11*Y$8),3,0))))</f>
        <v>0</v>
      </c>
      <c r="Z38" s="239">
        <f>IF(OR(SUMIF(Z$12:Z37,2,Z$12:Z37)=2,SUMIF(Z$12:Z37,1,Z$12:Z37)=1,SUM(Z$12:Z37)=1,SUM(Z$12:Z37)=2),0,IF($C38+$ED37&gt;($ED$11*Z$8),1,IF($C38+$D38+$E38+$F38+$ED37&gt;($ED$11*Z$8),2,IF($C38+$D38+$E38+$F38+$G38+$ED37&gt;($ED$11*Z$8),3,0))))</f>
        <v>0</v>
      </c>
      <c r="AA38" s="239">
        <f>IF(OR(SUMIF(AA$12:AA37,2,AA$12:AA37)=2,SUMIF(AA$12:AA37,1,AA$12:AA37)=1,SUM(AA$12:AA37)=1,SUM(AA$12:AA37)=2),0,IF($C38+$ED37&gt;($ED$11*AA$8),1,IF($C38+$D38+$E38+$F38+$ED37&gt;($ED$11*AA$8),2,IF($C38+$D38+$E38+$F38+$G38+$ED37&gt;($ED$11*AA$8),3,0))))</f>
        <v>0</v>
      </c>
      <c r="AB38" s="239">
        <f>IF(OR(SUMIF(AB$12:AB37,2,AB$12:AB37)=2,SUMIF(AB$12:AB37,1,AB$12:AB37)=1,SUM(AB$12:AB37)=1,SUM(AB$12:AB37)=2),0,IF($C38+$ED37&gt;($ED$11*AB$8),1,IF($C38+$D38+$E38+$F38+$ED37&gt;($ED$11*AB$8),2,IF($C38+$D38+$E38+$F38+$G38+$ED37&gt;($ED$11*AB$8),3,0))))</f>
        <v>0</v>
      </c>
      <c r="AC38" s="239">
        <f>IF(OR(SUMIF(AC$12:AC37,2,AC$12:AC37)=2,SUMIF(AC$12:AC37,1,AC$12:AC37)=1,SUM(AC$12:AC37)=1,SUM(AC$12:AC37)=2),0,IF($C38+$ED37&gt;($ED$11*AC$8),1,IF($C38+$D38+$E38+$F38+$ED37&gt;($ED$11*AC$8),2,IF($C38+$D38+$E38+$F38+$G38+$ED37&gt;($ED$11*AC$8),3,0))))</f>
        <v>0</v>
      </c>
      <c r="AD38" s="239">
        <f>IF(OR(SUMIF(AD$12:AD37,2,AD$12:AD37)=2,SUMIF(AD$12:AD37,1,AD$12:AD37)=1,SUM(AD$12:AD37)=1,SUM(AD$12:AD37)=2),0,IF($C38+$ED37&gt;($ED$11*AD$8),1,IF($C38+$D38+$E38+$F38+$ED37&gt;($ED$11*AD$8),2,IF($C38+$D38+$E38+$F38+$G38+$ED37&gt;($ED$11*AD$8),3,0))))</f>
        <v>0</v>
      </c>
      <c r="AE38" s="239">
        <f>IF(OR(SUMIF(AE$12:AE37,2,AE$12:AE37)=2,SUMIF(AE$12:AE37,1,AE$12:AE37)=1,SUM(AE$12:AE37)=1,SUM(AE$12:AE37)=2),0,IF($C38+$ED37&gt;($ED$11*AE$8),1,IF($C38+$D38+$E38+$F38+$ED37&gt;($ED$11*AE$8),2,IF($C38+$D38+$E38+$F38+$G38+$ED37&gt;($ED$11*AE$8),3,0))))</f>
        <v>0</v>
      </c>
      <c r="AF38" s="239">
        <f>IF(OR(SUMIF(AF$12:AF37,2,AF$12:AF37)=2,SUMIF(AF$12:AF37,1,AF$12:AF37)=1,SUM(AF$12:AF37)=1,SUM(AF$12:AF37)=2),0,IF($C38+$ED37&gt;($ED$11*AF$8),1,IF($C38+$D38+$E38+$F38+$ED37&gt;($ED$11*AF$8),2,IF($C38+$D38+$E38+$F38+$G38+$ED37&gt;($ED$11*AF$8),3,0))))</f>
        <v>0</v>
      </c>
      <c r="AG38" s="239">
        <f>IF(OR(SUMIF(AG$12:AG37,2,AG$12:AG37)=2,SUMIF(AG$12:AG37,1,AG$12:AG37)=1,SUM(AG$12:AG37)=1,SUM(AG$12:AG37)=2),0,IF($C38+$ED37&gt;($ED$11*AG$8),1,IF($C38+$D38+$E38+$F38+$ED37&gt;($ED$11*AG$8),2,IF($C38+$D38+$E38+$F38+$G38+$ED37&gt;($ED$11*AG$8),3,0))))</f>
        <v>0</v>
      </c>
      <c r="AH38" s="239">
        <f>IF(OR(SUMIF(AH$12:AH37,2,AH$12:AH37)=2,SUMIF(AH$12:AH37,1,AH$12:AH37)=1,SUM(AH$12:AH37)=1,SUM(AH$12:AH37)=2),0,IF($C38+$ED37&gt;($ED$11*AH$8),1,IF($C38+$D38+$E38+$F38+$ED37&gt;($ED$11*AH$8),2,IF($C38+$D38+$E38+$F38+$G38+$ED37&gt;($ED$11*AH$8),3,0))))</f>
        <v>0</v>
      </c>
      <c r="AI38" s="239">
        <f>IF(OR(SUMIF(AI$12:AI37,2,AI$12:AI37)=2,SUMIF(AI$12:AI37,1,AI$12:AI37)=1,SUM(AI$12:AI37)=1,SUM(AI$12:AI37)=2),0,IF($C38+$ED37&gt;($ED$11*AI$8),1,IF($C38+$D38+$E38+$F38+$ED37&gt;($ED$11*AI$8),2,IF($C38+$D38+$E38+$F38+$G38+$ED37&gt;($ED$11*AI$8),3,0))))</f>
        <v>0</v>
      </c>
      <c r="AJ38" s="239">
        <f>IF(OR(SUMIF(AJ$12:AJ37,2,AJ$12:AJ37)=2,SUMIF(AJ$12:AJ37,1,AJ$12:AJ37)=1,SUM(AJ$12:AJ37)=1,SUM(AJ$12:AJ37)=2),0,IF($C38+$ED37&gt;($ED$11*AJ$8),1,IF($C38+$D38+$E38+$F38+$ED37&gt;($ED$11*AJ$8),2,IF($C38+$D38+$E38+$F38+$G38+$ED37&gt;($ED$11*AJ$8),3,0))))</f>
        <v>0</v>
      </c>
      <c r="AK38" s="239">
        <f>IF(OR(SUMIF(AK$12:AK37,2,AK$12:AK37)=2,SUMIF(AK$12:AK37,1,AK$12:AK37)=1,SUM(AK$12:AK37)=1,SUM(AK$12:AK37)=2),0,IF($C38+$ED37&gt;($ED$11*AK$8),1,IF($C38+$D38+$E38+$F38+$ED37&gt;($ED$11*AK$8),2,IF($C38+$D38+$E38+$F38+$G38+$ED37&gt;($ED$11*AK$8),3,0))))</f>
        <v>0</v>
      </c>
      <c r="AL38" s="239">
        <f>IF(OR(SUMIF(AL$12:AL37,2,AL$12:AL37)=2,SUMIF(AL$12:AL37,1,AL$12:AL37)=1,SUM(AL$12:AL37)=1,SUM(AL$12:AL37)=2),0,IF($C38+$ED37&gt;($ED$11*AL$8),1,IF($C38+$D38+$E38+$F38+$ED37&gt;($ED$11*AL$8),2,IF($C38+$D38+$E38+$F38+$G38+$ED37&gt;($ED$11*AL$8),3,0))))</f>
        <v>0</v>
      </c>
      <c r="AM38" s="239">
        <f>IF(OR(SUMIF(AM$12:AM37,2,AM$12:AM37)=2,SUMIF(AM$12:AM37,1,AM$12:AM37)=1,SUM(AM$12:AM37)=1,SUM(AM$12:AM37)=2),0,IF($C38+$ED37&gt;($ED$11*AM$8),1,IF($C38+$D38+$E38+$F38+$ED37&gt;($ED$11*AM$8),2,IF($C38+$D38+$E38+$F38+$G38+$ED37&gt;($ED$11*AM$8),3,0))))</f>
        <v>0</v>
      </c>
      <c r="AN38" s="239">
        <f>IF(OR(SUMIF(AN$12:AN37,2,AN$12:AN37)=2,SUMIF(AN$12:AN37,1,AN$12:AN37)=1,SUM(AN$12:AN37)=1,SUM(AN$12:AN37)=2),0,IF($C38+$ED37&gt;($ED$11*AN$8),1,IF($C38+$D38+$E38+$F38+$ED37&gt;($ED$11*AN$8),2,IF($C38+$D38+$E38+$F38+$G38+$ED37&gt;($ED$11*AN$8),3,0))))</f>
        <v>0</v>
      </c>
      <c r="AO38" s="239">
        <f>IF(OR(SUMIF(AO$12:AO37,2,AO$12:AO37)=2,SUMIF(AO$12:AO37,1,AO$12:AO37)=1,SUM(AO$12:AO37)=1,SUM(AO$12:AO37)=2),0,IF($C38+$ED37&gt;($ED$11*AO$8),1,IF($C38+$D38+$E38+$F38+$ED37&gt;($ED$11*AO$8),2,IF($C38+$D38+$E38+$F38+$G38+$ED37&gt;($ED$11*AO$8),3,0))))</f>
        <v>0</v>
      </c>
      <c r="AP38" s="239">
        <f>IF(OR(SUMIF(AP$12:AP37,2,AP$12:AP37)=2,SUMIF(AP$12:AP37,1,AP$12:AP37)=1,SUM(AP$12:AP37)=1,SUM(AP$12:AP37)=2),0,IF($C38+$ED37&gt;($ED$11*AP$8),1,IF($C38+$D38+$E38+$F38+$ED37&gt;($ED$11*AP$8),2,IF($C38+$D38+$E38+$F38+$G38+$ED37&gt;($ED$11*AP$8),3,0))))</f>
        <v>0</v>
      </c>
      <c r="AQ38" s="239">
        <f>IF(OR(SUMIF(AQ$12:AQ37,2,AQ$12:AQ37)=2,SUMIF(AQ$12:AQ37,1,AQ$12:AQ37)=1,SUM(AQ$12:AQ37)=1,SUM(AQ$12:AQ37)=2),0,IF($C38+$ED37&gt;($ED$11*AQ$8),1,IF($C38+$D38+$E38+$F38+$ED37&gt;($ED$11*AQ$8),2,IF($C38+$D38+$E38+$F38+$G38+$ED37&gt;($ED$11*AQ$8),3,0))))</f>
        <v>0</v>
      </c>
      <c r="AR38" s="239">
        <f>IF(OR(SUMIF(AR$12:AR37,2,AR$12:AR37)=2,SUMIF(AR$12:AR37,1,AR$12:AR37)=1,SUM(AR$12:AR37)=1,SUM(AR$12:AR37)=2),0,IF($C38+$ED37&gt;($ED$11*AR$8),1,IF($C38+$D38+$E38+$F38+$ED37&gt;($ED$11*AR$8),2,IF($C38+$D38+$E38+$F38+$G38+$ED37&gt;($ED$11*AR$8),3,0))))</f>
        <v>0</v>
      </c>
      <c r="AS38" s="239">
        <f>IF(OR(SUMIF(AS$12:AS37,2,AS$12:AS37)=2,SUMIF(AS$12:AS37,1,AS$12:AS37)=1,SUM(AS$12:AS37)=1,SUM(AS$12:AS37)=2),0,IF($C38+$ED37&gt;($ED$11*AS$8),1,IF($C38+$D38+$E38+$F38+$ED37&gt;($ED$11*AS$8),2,IF($C38+$D38+$E38+$F38+$G38+$ED37&gt;($ED$11*AS$8),3,0))))</f>
        <v>0</v>
      </c>
      <c r="AT38" s="239">
        <f>IF(OR(SUMIF(AT$12:AT37,2,AT$12:AT37)=2,SUMIF(AT$12:AT37,1,AT$12:AT37)=1,SUM(AT$12:AT37)=1,SUM(AT$12:AT37)=2),0,IF($C38+$ED37&gt;($ED$11*AT$8),1,IF($C38+$D38+$E38+$F38+$ED37&gt;($ED$11*AT$8),2,IF($C38+$D38+$E38+$F38+$G38+$ED37&gt;($ED$11*AT$8),3,0))))</f>
        <v>0</v>
      </c>
      <c r="AU38" s="239">
        <f>IF(OR(SUMIF(AU$12:AU37,2,AU$12:AU37)=2,SUMIF(AU$12:AU37,1,AU$12:AU37)=1,SUM(AU$12:AU37)=1,SUM(AU$12:AU37)=2),0,IF($C38+$ED37&gt;($ED$11*AU$8),1,IF($C38+$D38+$E38+$F38+$ED37&gt;($ED$11*AU$8),2,IF($C38+$D38+$E38+$F38+$G38+$ED37&gt;($ED$11*AU$8),3,0))))</f>
        <v>0</v>
      </c>
      <c r="AV38" s="239">
        <f>IF(OR(SUMIF(AV$12:AV37,2,AV$12:AV37)=2,SUMIF(AV$12:AV37,1,AV$12:AV37)=1,SUM(AV$12:AV37)=1,SUM(AV$12:AV37)=2),0,IF($C38+$ED37&gt;($ED$11*AV$8),1,IF($C38+$D38+$E38+$F38+$ED37&gt;($ED$11*AV$8),2,IF($C38+$D38+$E38+$F38+$G38+$ED37&gt;($ED$11*AV$8),3,0))))</f>
        <v>0</v>
      </c>
      <c r="AW38" s="239">
        <f>IF(OR(SUMIF(AW$12:AW37,2,AW$12:AW37)=2,SUMIF(AW$12:AW37,1,AW$12:AW37)=1,SUM(AW$12:AW37)=1,SUM(AW$12:AW37)=2),0,IF($C38+$ED37&gt;($ED$11*AW$8),1,IF($C38+$D38+$E38+$F38+$ED37&gt;($ED$11*AW$8),2,IF($C38+$D38+$E38+$F38+$G38+$ED37&gt;($ED$11*AW$8),3,0))))</f>
        <v>0</v>
      </c>
      <c r="AX38" s="239">
        <f>IF(OR(SUMIF(AX$12:AX37,2,AX$12:AX37)=2,SUMIF(AX$12:AX37,1,AX$12:AX37)=1,SUM(AX$12:AX37)=1,SUM(AX$12:AX37)=2),0,IF($C38+$ED37&gt;($ED$11*AX$8),1,IF($C38+$D38+$E38+$F38+$ED37&gt;($ED$11*AX$8),2,IF($C38+$D38+$E38+$F38+$G38+$ED37&gt;($ED$11*AX$8),3,0))))</f>
        <v>0</v>
      </c>
      <c r="AY38" s="239">
        <f>IF(OR(SUMIF(AY$12:AY37,2,AY$12:AY37)=2,SUMIF(AY$12:AY37,1,AY$12:AY37)=1,SUM(AY$12:AY37)=1,SUM(AY$12:AY37)=2),0,IF($C38+$ED37&gt;($ED$11*AY$8),1,IF($C38+$D38+$E38+$F38+$ED37&gt;($ED$11*AY$8),2,IF($C38+$D38+$E38+$F38+$G38+$ED37&gt;($ED$11*AY$8),3,0))))</f>
        <v>0</v>
      </c>
      <c r="AZ38" s="239">
        <f>IF(OR(SUMIF(AZ$12:AZ37,2,AZ$12:AZ37)=2,SUMIF(AZ$12:AZ37,1,AZ$12:AZ37)=1,SUM(AZ$12:AZ37)=1,SUM(AZ$12:AZ37)=2),0,IF($C38+$ED37&gt;($ED$11*AZ$8),1,IF($C38+$D38+$E38+$F38+$ED37&gt;($ED$11*AZ$8),2,IF($C38+$D38+$E38+$F38+$G38+$ED37&gt;($ED$11*AZ$8),3,0))))</f>
        <v>0</v>
      </c>
      <c r="BA38" s="239">
        <f>IF(OR(SUMIF(BA$12:BA37,2,BA$12:BA37)=2,SUMIF(BA$12:BA37,1,BA$12:BA37)=1,SUM(BA$12:BA37)=1,SUM(BA$12:BA37)=2),0,IF($C38+$ED37&gt;($ED$11*BA$8),1,IF($C38+$D38+$E38+$F38+$ED37&gt;($ED$11*BA$8),2,IF($C38+$D38+$E38+$F38+$G38+$ED37&gt;($ED$11*BA$8),3,0))))</f>
        <v>0</v>
      </c>
      <c r="BB38" s="239">
        <f>IF(OR(SUMIF(BB$12:BB37,2,BB$12:BB37)=2,SUMIF(BB$12:BB37,1,BB$12:BB37)=1,SUM(BB$12:BB37)=1,SUM(BB$12:BB37)=2),0,IF($C38+$ED37&gt;($ED$11*BB$8),1,IF($C38+$D38+$E38+$F38+$ED37&gt;($ED$11*BB$8),2,IF($C38+$D38+$E38+$F38+$G38+$ED37&gt;($ED$11*BB$8),3,0))))</f>
        <v>0</v>
      </c>
      <c r="BC38" s="239">
        <f>IF(OR(SUMIF(BC$12:BC37,2,BC$12:BC37)=2,SUMIF(BC$12:BC37,1,BC$12:BC37)=1,SUM(BC$12:BC37)=1,SUM(BC$12:BC37)=2),0,IF($C38+$ED37&gt;($ED$11*BC$8),1,IF($C38+$D38+$E38+$F38+$ED37&gt;($ED$11*BC$8),2,IF($C38+$D38+$E38+$F38+$G38+$ED37&gt;($ED$11*BC$8),3,0))))</f>
        <v>0</v>
      </c>
      <c r="BD38" s="239">
        <f>IF(OR(SUMIF(BD$12:BD37,2,BD$12:BD37)=2,SUMIF(BD$12:BD37,1,BD$12:BD37)=1,SUM(BD$12:BD37)=1,SUM(BD$12:BD37)=2),0,IF($C38+$ED37&gt;($ED$11*BD$8),1,IF($C38+$D38+$E38+$F38+$ED37&gt;($ED$11*BD$8),2,IF($C38+$D38+$E38+$F38+$G38+$ED37&gt;($ED$11*BD$8),3,0))))</f>
        <v>0</v>
      </c>
      <c r="BE38" s="239">
        <f>IF(OR(SUMIF(BE$12:BE37,2,BE$12:BE37)=2,SUMIF(BE$12:BE37,1,BE$12:BE37)=1,SUM(BE$12:BE37)=1,SUM(BE$12:BE37)=2),0,IF($C38+$ED37&gt;($ED$11*BE$8),1,IF($C38+$D38+$E38+$F38+$ED37&gt;($ED$11*BE$8),2,IF($C38+$D38+$E38+$F38+$G38+$ED37&gt;($ED$11*BE$8),3,0))))</f>
        <v>0</v>
      </c>
      <c r="BF38" s="239">
        <f>IF(OR(SUMIF(BF$12:BF37,2,BF$12:BF37)=2,SUMIF(BF$12:BF37,1,BF$12:BF37)=1,SUM(BF$12:BF37)=1,SUM(BF$12:BF37)=2),0,IF($C38+$ED37&gt;($ED$11*BF$8),1,IF($C38+$D38+$E38+$F38+$ED37&gt;($ED$11*BF$8),2,IF($C38+$D38+$E38+$F38+$G38+$ED37&gt;($ED$11*BF$8),3,0))))</f>
        <v>0</v>
      </c>
      <c r="BG38" s="239">
        <f>IF(OR(SUMIF(BG$12:BG37,2,BG$12:BG37)=2,SUMIF(BG$12:BG37,1,BG$12:BG37)=1,SUM(BG$12:BG37)=1,SUM(BG$12:BG37)=2),0,IF($C38+$ED37&gt;($ED$11*BG$8),1,IF($C38+$D38+$E38+$F38+$ED37&gt;($ED$11*BG$8),2,IF($C38+$D38+$E38+$F38+$G38+$ED37&gt;($ED$11*BG$8),3,0))))</f>
        <v>0</v>
      </c>
      <c r="BH38" s="239">
        <f>IF(OR(SUMIF(BH$12:BH37,2,BH$12:BH37)=2,SUMIF(BH$12:BH37,1,BH$12:BH37)=1,SUM(BH$12:BH37)=1,SUM(BH$12:BH37)=2),0,IF($C38+$ED37&gt;($ED$11*BH$8),1,IF($C38+$D38+$E38+$F38+$ED37&gt;($ED$11*BH$8),2,IF($C38+$D38+$E38+$F38+$G38+$ED37&gt;($ED$11*BH$8),3,0))))</f>
        <v>0</v>
      </c>
      <c r="BI38" s="239">
        <f>IF(OR(SUMIF(BI$12:BI37,2,BI$12:BI37)=2,SUMIF(BI$12:BI37,1,BI$12:BI37)=1,SUM(BI$12:BI37)=1,SUM(BI$12:BI37)=2),0,IF($C38+$ED37&gt;($ED$11*BI$8),1,IF($C38+$D38+$E38+$F38+$ED37&gt;($ED$11*BI$8),2,IF($C38+$D38+$E38+$F38+$G38+$ED37&gt;($ED$11*BI$8),3,0))))</f>
        <v>0</v>
      </c>
      <c r="BJ38" s="239">
        <f>IF(OR(SUMIF(BJ$12:BJ37,2,BJ$12:BJ37)=2,SUMIF(BJ$12:BJ37,1,BJ$12:BJ37)=1,SUM(BJ$12:BJ37)=1,SUM(BJ$12:BJ37)=2),0,IF($C38+$ED37&gt;($ED$11*BJ$8),1,IF($C38+$D38+$E38+$F38+$ED37&gt;($ED$11*BJ$8),2,IF($C38+$D38+$E38+$F38+$G38+$ED37&gt;($ED$11*BJ$8),3,0))))</f>
        <v>0</v>
      </c>
      <c r="BK38" s="239">
        <f>IF(OR(SUMIF(BK$12:BK37,2,BK$12:BK37)=2,SUMIF(BK$12:BK37,1,BK$12:BK37)=1,SUM(BK$12:BK37)=1,SUM(BK$12:BK37)=2),0,IF($C38+$ED37&gt;($ED$11*BK$8),1,IF($C38+$D38+$E38+$F38+$ED37&gt;($ED$11*BK$8),2,IF($C38+$D38+$E38+$F38+$G38+$ED37&gt;($ED$11*BK$8),3,0))))</f>
        <v>0</v>
      </c>
      <c r="BL38" s="239">
        <f>IF(OR(SUMIF(BL$12:BL37,2,BL$12:BL37)=2,SUMIF(BL$12:BL37,1,BL$12:BL37)=1,SUM(BL$12:BL37)=1,SUM(BL$12:BL37)=2),0,IF($C38+$ED37&gt;($ED$11*BL$8),1,IF($C38+$D38+$E38+$F38+$ED37&gt;($ED$11*BL$8),2,IF($C38+$D38+$E38+$F38+$G38+$ED37&gt;($ED$11*BL$8),3,0))))</f>
        <v>0</v>
      </c>
      <c r="BM38" s="239">
        <f>IF(OR(SUMIF(BM$12:BM37,2,BM$12:BM37)=2,SUMIF(BM$12:BM37,1,BM$12:BM37)=1,SUM(BM$12:BM37)=1,SUM(BM$12:BM37)=2),0,IF($C38+$ED37&gt;($ED$11*BM$8),1,IF($C38+$D38+$E38+$F38+$ED37&gt;($ED$11*BM$8),2,IF($C38+$D38+$E38+$F38+$G38+$ED37&gt;($ED$11*BM$8),3,0))))</f>
        <v>0</v>
      </c>
      <c r="BN38" s="239">
        <f>IF(OR(SUMIF(BN$12:BN37,2,BN$12:BN37)=2,SUMIF(BN$12:BN37,1,BN$12:BN37)=1,SUM(BN$12:BN37)=1,SUM(BN$12:BN37)=2),0,IF($C38+$ED37&gt;($ED$11*BN$8),1,IF($C38+$D38+$E38+$F38+$ED37&gt;($ED$11*BN$8),2,IF($C38+$D38+$E38+$F38+$G38+$ED37&gt;($ED$11*BN$8),3,0))))</f>
        <v>0</v>
      </c>
      <c r="BO38" s="239">
        <f>IF(OR(SUMIF(BO$12:BO37,2,BO$12:BO37)=2,SUMIF(BO$12:BO37,1,BO$12:BO37)=1,SUM(BO$12:BO37)=1,SUM(BO$12:BO37)=2),0,IF($C38+$ED37&gt;($ED$11*BO$8),1,IF($C38+$D38+$E38+$F38+$ED37&gt;($ED$11*BO$8),2,IF($C38+$D38+$E38+$F38+$G38+$ED37&gt;($ED$11*BO$8),3,0))))</f>
        <v>0</v>
      </c>
      <c r="BP38" s="239">
        <f>IF(OR(SUMIF(BP$12:BP37,2,BP$12:BP37)=2,SUMIF(BP$12:BP37,1,BP$12:BP37)=1,SUM(BP$12:BP37)=1,SUM(BP$12:BP37)=2),0,IF($C38+$ED37&gt;($ED$11*BP$8),1,IF($C38+$D38+$E38+$F38+$ED37&gt;($ED$11*BP$8),2,IF($C38+$D38+$E38+$F38+$G38+$ED37&gt;($ED$11*BP$8),3,0))))</f>
        <v>0</v>
      </c>
      <c r="BQ38" s="239">
        <f>IF(OR(SUMIF(BQ$12:BQ37,2,BQ$12:BQ37)=2,SUMIF(BQ$12:BQ37,1,BQ$12:BQ37)=1,SUM(BQ$12:BQ37)=1,SUM(BQ$12:BQ37)=2),0,IF($C38+$ED37&gt;($ED$11*BQ$8),1,IF($C38+$D38+$E38+$F38+$ED37&gt;($ED$11*BQ$8),2,IF($C38+$D38+$E38+$F38+$G38+$ED37&gt;($ED$11*BQ$8),3,0))))</f>
        <v>0</v>
      </c>
      <c r="BR38" s="239">
        <f>IF(OR(SUMIF(BR$12:BR37,2,BR$12:BR37)=2,SUMIF(BR$12:BR37,1,BR$12:BR37)=1,SUM(BR$12:BR37)=1,SUM(BR$12:BR37)=2),0,IF($C38+$ED37&gt;($ED$11*BR$8),1,IF($C38+$D38+$E38+$F38+$ED37&gt;($ED$11*BR$8),2,IF($C38+$D38+$E38+$F38+$G38+$ED37&gt;($ED$11*BR$8),3,0))))</f>
        <v>0</v>
      </c>
      <c r="BS38" s="239">
        <f>IF(OR(SUMIF(BS$12:BS37,2,BS$12:BS37)=2,SUMIF(BS$12:BS37,1,BS$12:BS37)=1,SUM(BS$12:BS37)=1,SUM(BS$12:BS37)=2),0,IF($C38+$ED37&gt;($ED$11*BS$8),1,IF($C38+$D38+$E38+$F38+$ED37&gt;($ED$11*BS$8),2,IF($C38+$D38+$E38+$F38+$G38+$ED37&gt;($ED$11*BS$8),3,0))))</f>
        <v>0</v>
      </c>
      <c r="BT38" s="239">
        <f>IF(OR(SUMIF(BT$12:BT37,2,BT$12:BT37)=2,SUMIF(BT$12:BT37,1,BT$12:BT37)=1,SUM(BT$12:BT37)=1,SUM(BT$12:BT37)=2),0,IF($C38+$ED37&gt;($ED$11*BT$8),1,IF($C38+$D38+$E38+$F38+$ED37&gt;($ED$11*BT$8),2,IF($C38+$D38+$E38+$F38+$G38+$ED37&gt;($ED$11*BT$8),3,0))))</f>
        <v>0</v>
      </c>
      <c r="BU38" s="239">
        <f>IF(OR(SUMIF(BU$12:BU37,2,BU$12:BU37)=2,SUMIF(BU$12:BU37,1,BU$12:BU37)=1,SUM(BU$12:BU37)=1,SUM(BU$12:BU37)=2),0,IF($C38+$ED37&gt;($ED$11*BU$8),1,IF($C38+$D38+$E38+$F38+$ED37&gt;($ED$11*BU$8),2,IF($C38+$D38+$E38+$F38+$G38+$ED37&gt;($ED$11*BU$8),3,0))))</f>
        <v>0</v>
      </c>
      <c r="BV38" s="239">
        <f>IF(OR(SUMIF(BV$12:BV37,2,BV$12:BV37)=2,SUMIF(BV$12:BV37,1,BV$12:BV37)=1,SUM(BV$12:BV37)=1,SUM(BV$12:BV37)=2),0,IF($C38+$ED37&gt;($ED$11*BV$8),1,IF($C38+$D38+$E38+$F38+$ED37&gt;($ED$11*BV$8),2,IF($C38+$D38+$E38+$F38+$G38+$ED37&gt;($ED$11*BV$8),3,0))))</f>
        <v>0</v>
      </c>
      <c r="BW38" s="239">
        <f>IF(OR(SUMIF(BW$12:BW37,2,BW$12:BW37)=2,SUMIF(BW$12:BW37,1,BW$12:BW37)=1,SUM(BW$12:BW37)=1,SUM(BW$12:BW37)=2),0,IF($C38+$ED37&gt;($ED$11*BW$8),1,IF($C38+$D38+$E38+$F38+$ED37&gt;($ED$11*BW$8),2,IF($C38+$D38+$E38+$F38+$G38+$ED37&gt;($ED$11*BW$8),3,0))))</f>
        <v>0</v>
      </c>
      <c r="BX38" s="239">
        <f>IF(OR(SUMIF(BX$12:BX37,2,BX$12:BX37)=2,SUMIF(BX$12:BX37,1,BX$12:BX37)=1,SUM(BX$12:BX37)=1,SUM(BX$12:BX37)=2),0,IF($C38+$ED37&gt;($ED$11*BX$8),1,IF($C38+$D38+$E38+$F38+$ED37&gt;($ED$11*BX$8),2,IF($C38+$D38+$E38+$F38+$G38+$ED37&gt;($ED$11*BX$8),3,0))))</f>
        <v>0</v>
      </c>
      <c r="BY38" s="239">
        <f>IF(OR(SUMIF(BY$12:BY37,2,BY$12:BY37)=2,SUMIF(BY$12:BY37,1,BY$12:BY37)=1,SUM(BY$12:BY37)=1,SUM(BY$12:BY37)=2),0,IF($C38+$ED37&gt;($ED$11*BY$8),1,IF($C38+$D38+$E38+$F38+$ED37&gt;($ED$11*BY$8),2,IF($C38+$D38+$E38+$F38+$G38+$ED37&gt;($ED$11*BY$8),3,0))))</f>
        <v>0</v>
      </c>
      <c r="BZ38" s="239">
        <f>IF(OR(SUMIF(BZ$12:BZ37,2,BZ$12:BZ37)=2,SUMIF(BZ$12:BZ37,1,BZ$12:BZ37)=1,SUM(BZ$12:BZ37)=1,SUM(BZ$12:BZ37)=2),0,IF($C38+$ED37&gt;($ED$11*BZ$8),1,IF($C38+$D38+$E38+$F38+$ED37&gt;($ED$11*BZ$8),2,IF($C38+$D38+$E38+$F38+$G38+$ED37&gt;($ED$11*BZ$8),3,0))))</f>
        <v>0</v>
      </c>
      <c r="CA38" s="239">
        <f>IF(OR(SUMIF(CA$12:CA37,2,CA$12:CA37)=2,SUMIF(CA$12:CA37,1,CA$12:CA37)=1,SUM(CA$12:CA37)=1,SUM(CA$12:CA37)=2),0,IF($C38+$ED37&gt;($ED$11*CA$8),1,IF($C38+$D38+$E38+$F38+$ED37&gt;($ED$11*CA$8),2,IF($C38+$D38+$E38+$F38+$G38+$ED37&gt;($ED$11*CA$8),3,0))))</f>
        <v>0</v>
      </c>
      <c r="CB38" s="239">
        <f>IF(OR(SUMIF(CB$12:CB37,2,CB$12:CB37)=2,SUMIF(CB$12:CB37,1,CB$12:CB37)=1,SUM(CB$12:CB37)=1,SUM(CB$12:CB37)=2),0,IF($C38+$ED37&gt;($ED$11*CB$8),1,IF($C38+$D38+$E38+$F38+$ED37&gt;($ED$11*CB$8),2,IF($C38+$D38+$E38+$F38+$G38+$ED37&gt;($ED$11*CB$8),3,0))))</f>
        <v>0</v>
      </c>
      <c r="CC38" s="239">
        <f>IF(OR(SUMIF(CC$12:CC37,2,CC$12:CC37)=2,SUMIF(CC$12:CC37,1,CC$12:CC37)=1,SUM(CC$12:CC37)=1,SUM(CC$12:CC37)=2),0,IF($C38+$ED37&gt;($ED$11*CC$8),1,IF($C38+$D38+$E38+$F38+$ED37&gt;($ED$11*CC$8),2,IF($C38+$D38+$E38+$F38+$G38+$ED37&gt;($ED$11*CC$8),3,0))))</f>
        <v>0</v>
      </c>
      <c r="CD38" s="239">
        <f>IF(OR(SUMIF(CD$12:CD37,2,CD$12:CD37)=2,SUMIF(CD$12:CD37,1,CD$12:CD37)=1,SUM(CD$12:CD37)=1,SUM(CD$12:CD37)=2),0,IF($C38+$ED37&gt;($ED$11*CD$8),1,IF($C38+$D38+$E38+$F38+$ED37&gt;($ED$11*CD$8),2,IF($C38+$D38+$E38+$F38+$G38+$ED37&gt;($ED$11*CD$8),3,0))))</f>
        <v>0</v>
      </c>
      <c r="CE38" s="239">
        <f>IF(OR(SUMIF(CE$12:CE37,2,CE$12:CE37)=2,SUMIF(CE$12:CE37,1,CE$12:CE37)=1,SUM(CE$12:CE37)=1,SUM(CE$12:CE37)=2),0,IF($C38+$ED37&gt;($ED$11*CE$8),1,IF($C38+$D38+$E38+$F38+$ED37&gt;($ED$11*CE$8),2,IF($C38+$D38+$E38+$F38+$G38+$ED37&gt;($ED$11*CE$8),3,0))))</f>
        <v>0</v>
      </c>
      <c r="CF38" s="239">
        <f>IF(OR(SUMIF(CF$12:CF37,2,CF$12:CF37)=2,SUMIF(CF$12:CF37,1,CF$12:CF37)=1,SUM(CF$12:CF37)=1,SUM(CF$12:CF37)=2),0,IF($C38+$ED37&gt;($ED$11*CF$8),1,IF($C38+$D38+$E38+$F38+$ED37&gt;($ED$11*CF$8),2,IF($C38+$D38+$E38+$F38+$G38+$ED37&gt;($ED$11*CF$8),3,0))))</f>
        <v>0</v>
      </c>
      <c r="CG38" s="239">
        <f>IF(OR(SUMIF(CG$12:CG37,2,CG$12:CG37)=2,SUMIF(CG$12:CG37,1,CG$12:CG37)=1,SUM(CG$12:CG37)=1,SUM(CG$12:CG37)=2),0,IF($C38+$ED37&gt;($ED$11*CG$8),1,IF($C38+$D38+$E38+$F38+$ED37&gt;($ED$11*CG$8),2,IF($C38+$D38+$E38+$F38+$G38+$ED37&gt;($ED$11*CG$8),3,0))))</f>
        <v>0</v>
      </c>
      <c r="CH38" s="239">
        <f>IF(OR(SUMIF(CH$12:CH37,2,CH$12:CH37)=2,SUMIF(CH$12:CH37,1,CH$12:CH37)=1,SUM(CH$12:CH37)=1,SUM(CH$12:CH37)=2),0,IF($C38+$ED37&gt;($ED$11*CH$8),1,IF($C38+$D38+$E38+$F38+$ED37&gt;($ED$11*CH$8),2,IF($C38+$D38+$E38+$F38+$G38+$ED37&gt;($ED$11*CH$8),3,0))))</f>
        <v>0</v>
      </c>
      <c r="CI38" s="239">
        <f>IF(OR(SUMIF(CI$12:CI37,2,CI$12:CI37)=2,SUMIF(CI$12:CI37,1,CI$12:CI37)=1,SUM(CI$12:CI37)=1,SUM(CI$12:CI37)=2),0,IF($C38+$ED37&gt;($ED$11*CI$8),1,IF($C38+$D38+$E38+$F38+$ED37&gt;($ED$11*CI$8),2,IF($C38+$D38+$E38+$F38+$G38+$ED37&gt;($ED$11*CI$8),3,0))))</f>
        <v>0</v>
      </c>
      <c r="CJ38" s="239">
        <f>IF(OR(SUMIF(CJ$12:CJ37,2,CJ$12:CJ37)=2,SUMIF(CJ$12:CJ37,1,CJ$12:CJ37)=1,SUM(CJ$12:CJ37)=1,SUM(CJ$12:CJ37)=2),0,IF($C38+$ED37&gt;($ED$11*CJ$8),1,IF($C38+$D38+$E38+$F38+$ED37&gt;($ED$11*CJ$8),2,IF($C38+$D38+$E38+$F38+$G38+$ED37&gt;($ED$11*CJ$8),3,0))))</f>
        <v>0</v>
      </c>
      <c r="CK38" s="239">
        <f>IF(OR(SUMIF(CK$12:CK37,2,CK$12:CK37)=2,SUMIF(CK$12:CK37,1,CK$12:CK37)=1,SUM(CK$12:CK37)=1,SUM(CK$12:CK37)=2),0,IF($C38+$ED37&gt;($ED$11*CK$8),1,IF($C38+$D38+$E38+$F38+$ED37&gt;($ED$11*CK$8),2,IF($C38+$D38+$E38+$F38+$G38+$ED37&gt;($ED$11*CK$8),3,0))))</f>
        <v>0</v>
      </c>
      <c r="CL38" s="239">
        <f>IF(OR(SUMIF(CL$12:CL37,2,CL$12:CL37)=2,SUMIF(CL$12:CL37,1,CL$12:CL37)=1,SUM(CL$12:CL37)=1,SUM(CL$12:CL37)=2),0,IF($C38+$ED37&gt;($ED$11*CL$8),1,IF($C38+$D38+$E38+$F38+$ED37&gt;($ED$11*CL$8),2,IF($C38+$D38+$E38+$F38+$G38+$ED37&gt;($ED$11*CL$8),3,0))))</f>
        <v>0</v>
      </c>
      <c r="CM38" s="239">
        <f>IF(OR(SUMIF(CM$12:CM37,2,CM$12:CM37)=2,SUMIF(CM$12:CM37,1,CM$12:CM37)=1,SUM(CM$12:CM37)=1,SUM(CM$12:CM37)=2),0,IF($C38+$ED37&gt;($ED$11*CM$8),1,IF($C38+$D38+$E38+$F38+$ED37&gt;($ED$11*CM$8),2,IF($C38+$D38+$E38+$F38+$G38+$ED37&gt;($ED$11*CM$8),3,0))))</f>
        <v>0</v>
      </c>
      <c r="CN38" s="239">
        <f>IF(OR(SUMIF(CN$12:CN37,2,CN$12:CN37)=2,SUMIF(CN$12:CN37,1,CN$12:CN37)=1,SUM(CN$12:CN37)=1,SUM(CN$12:CN37)=2),0,IF($C38+$ED37&gt;($ED$11*CN$8),1,IF($C38+$D38+$E38+$F38+$ED37&gt;($ED$11*CN$8),2,IF($C38+$D38+$E38+$F38+$G38+$ED37&gt;($ED$11*CN$8),3,0))))</f>
        <v>0</v>
      </c>
      <c r="CO38" s="239">
        <f>IF(OR(SUMIF(CO$12:CO37,2,CO$12:CO37)=2,SUMIF(CO$12:CO37,1,CO$12:CO37)=1,SUM(CO$12:CO37)=1,SUM(CO$12:CO37)=2),0,IF($C38+$ED37&gt;($ED$11*CO$8),1,IF($C38+$D38+$E38+$F38+$ED37&gt;($ED$11*CO$8),2,IF($C38+$D38+$E38+$F38+$G38+$ED37&gt;($ED$11*CO$8),3,0))))</f>
        <v>0</v>
      </c>
      <c r="CP38" s="239">
        <f>IF(OR(SUMIF(CP$12:CP37,2,CP$12:CP37)=2,SUMIF(CP$12:CP37,1,CP$12:CP37)=1,SUM(CP$12:CP37)=1,SUM(CP$12:CP37)=2),0,IF($C38+$ED37&gt;($ED$11*CP$8),1,IF($C38+$D38+$E38+$F38+$ED37&gt;($ED$11*CP$8),2,IF($C38+$D38+$E38+$F38+$G38+$ED37&gt;($ED$11*CP$8),3,0))))</f>
        <v>0</v>
      </c>
      <c r="CQ38" s="239">
        <f>IF(OR(SUMIF(CQ$12:CQ37,2,CQ$12:CQ37)=2,SUMIF(CQ$12:CQ37,1,CQ$12:CQ37)=1,SUM(CQ$12:CQ37)=1,SUM(CQ$12:CQ37)=2),0,IF($C38+$ED37&gt;($ED$11*CQ$8),1,IF($C38+$D38+$E38+$F38+$ED37&gt;($ED$11*CQ$8),2,IF($C38+$D38+$E38+$F38+$G38+$ED37&gt;($ED$11*CQ$8),3,0))))</f>
        <v>0</v>
      </c>
      <c r="CR38" s="239">
        <f>IF(OR(SUMIF(CR$12:CR37,2,CR$12:CR37)=2,SUMIF(CR$12:CR37,1,CR$12:CR37)=1,SUM(CR$12:CR37)=1,SUM(CR$12:CR37)=2),0,IF($C38+$ED37&gt;($ED$11*CR$8),1,IF($C38+$D38+$E38+$F38+$ED37&gt;($ED$11*CR$8),2,IF($C38+$D38+$E38+$F38+$G38+$ED37&gt;($ED$11*CR$8),3,0))))</f>
        <v>0</v>
      </c>
      <c r="CS38" s="239">
        <f>IF(OR(SUMIF(CS$12:CS37,2,CS$12:CS37)=2,SUMIF(CS$12:CS37,1,CS$12:CS37)=1,SUM(CS$12:CS37)=1,SUM(CS$12:CS37)=2),0,IF($C38+$ED37&gt;($ED$11*CS$8),1,IF($C38+$D38+$E38+$F38+$ED37&gt;($ED$11*CS$8),2,IF($C38+$D38+$E38+$F38+$G38+$ED37&gt;($ED$11*CS$8),3,0))))</f>
        <v>0</v>
      </c>
      <c r="CT38" s="239">
        <f>IF(OR(SUMIF(CT$12:CT37,2,CT$12:CT37)=2,SUMIF(CT$12:CT37,1,CT$12:CT37)=1,SUM(CT$12:CT37)=1,SUM(CT$12:CT37)=2),0,IF($C38+$ED37&gt;($ED$11*CT$8),1,IF($C38+$D38+$E38+$F38+$ED37&gt;($ED$11*CT$8),2,IF($C38+$D38+$E38+$F38+$G38+$ED37&gt;($ED$11*CT$8),3,0))))</f>
        <v>0</v>
      </c>
      <c r="CU38" s="239">
        <f>IF(OR(SUMIF(CU$12:CU37,2,CU$12:CU37)=2,SUMIF(CU$12:CU37,1,CU$12:CU37)=1,SUM(CU$12:CU37)=1,SUM(CU$12:CU37)=2),0,IF($C38+$ED37&gt;($ED$11*CU$8),1,IF($C38+$D38+$E38+$F38+$ED37&gt;($ED$11*CU$8),2,IF($C38+$D38+$E38+$F38+$G38+$ED37&gt;($ED$11*CU$8),3,0))))</f>
        <v>0</v>
      </c>
      <c r="CV38" s="239">
        <f>IF(OR(SUMIF(CV$12:CV37,2,CV$12:CV37)=2,SUMIF(CV$12:CV37,1,CV$12:CV37)=1,SUM(CV$12:CV37)=1,SUM(CV$12:CV37)=2),0,IF($C38+$ED37&gt;($ED$11*CV$8),1,IF($C38+$D38+$E38+$F38+$ED37&gt;($ED$11*CV$8),2,IF($C38+$D38+$E38+$F38+$G38+$ED37&gt;($ED$11*CV$8),3,0))))</f>
        <v>0</v>
      </c>
      <c r="CW38" s="239">
        <f>IF(OR(SUMIF(CW$12:CW37,2,CW$12:CW37)=2,SUMIF(CW$12:CW37,1,CW$12:CW37)=1,SUM(CW$12:CW37)=1,SUM(CW$12:CW37)=2),0,IF($C38+$ED37&gt;($ED$11*CW$8),1,IF($C38+$D38+$E38+$F38+$ED37&gt;($ED$11*CW$8),2,IF($C38+$D38+$E38+$F38+$G38+$ED37&gt;($ED$11*CW$8),3,0))))</f>
        <v>0</v>
      </c>
      <c r="CX38" s="239">
        <f>IF(OR(SUMIF(CX$12:CX37,2,CX$12:CX37)=2,SUMIF(CX$12:CX37,1,CX$12:CX37)=1,SUM(CX$12:CX37)=1,SUM(CX$12:CX37)=2),0,IF($C38+$ED37&gt;($ED$11*CX$8),1,IF($C38+$D38+$E38+$F38+$ED37&gt;($ED$11*CX$8),2,IF($C38+$D38+$E38+$F38+$G38+$ED37&gt;($ED$11*CX$8),3,0))))</f>
        <v>0</v>
      </c>
      <c r="CY38" s="239">
        <f>IF(OR(SUMIF(CY$12:CY37,2,CY$12:CY37)=2,SUMIF(CY$12:CY37,1,CY$12:CY37)=1,SUM(CY$12:CY37)=1,SUM(CY$12:CY37)=2),0,IF($C38+$ED37&gt;($ED$11*CY$8),1,IF($C38+$D38+$E38+$F38+$ED37&gt;($ED$11*CY$8),2,IF($C38+$D38+$E38+$F38+$G38+$ED37&gt;($ED$11*CY$8),3,0))))</f>
        <v>0</v>
      </c>
      <c r="CZ38" s="239">
        <f>IF(OR(SUMIF(CZ$12:CZ37,2,CZ$12:CZ37)=2,SUMIF(CZ$12:CZ37,1,CZ$12:CZ37)=1,SUM(CZ$12:CZ37)=1,SUM(CZ$12:CZ37)=2),0,IF($C38+$ED37&gt;($ED$11*CZ$8),1,IF($C38+$D38+$E38+$F38+$ED37&gt;($ED$11*CZ$8),2,IF($C38+$D38+$E38+$F38+$G38+$ED37&gt;($ED$11*CZ$8),3,0))))</f>
        <v>0</v>
      </c>
      <c r="DA38" s="239">
        <f>IF(OR(SUMIF(DA$12:DA37,2,DA$12:DA37)=2,SUMIF(DA$12:DA37,1,DA$12:DA37)=1,SUM(DA$12:DA37)=1,SUM(DA$12:DA37)=2),0,IF($C38+$ED37&gt;($ED$11*DA$8),1,IF($C38+$D38+$E38+$F38+$ED37&gt;($ED$11*DA$8),2,IF($C38+$D38+$E38+$F38+$G38+$ED37&gt;($ED$11*DA$8),3,0))))</f>
        <v>0</v>
      </c>
      <c r="DB38" s="239">
        <f>IF(OR(SUMIF(DB$12:DB37,2,DB$12:DB37)=2,SUMIF(DB$12:DB37,1,DB$12:DB37)=1,SUM(DB$12:DB37)=1,SUM(DB$12:DB37)=2),0,IF($C38+$ED37&gt;($ED$11*DB$8),1,IF($C38+$D38+$E38+$F38+$ED37&gt;($ED$11*DB$8),2,IF($C38+$D38+$E38+$F38+$G38+$ED37&gt;($ED$11*DB$8),3,0))))</f>
        <v>0</v>
      </c>
      <c r="DC38" s="239">
        <f>IF(OR(SUMIF(DC$12:DC37,2,DC$12:DC37)=2,SUMIF(DC$12:DC37,1,DC$12:DC37)=1,SUM(DC$12:DC37)=1,SUM(DC$12:DC37)=2),0,IF($C38+$ED37&gt;($ED$11*DC$8),1,IF($C38+$D38+$E38+$F38+$ED37&gt;($ED$11*DC$8),2,IF($C38+$D38+$E38+$F38+$G38+$ED37&gt;($ED$11*DC$8),3,0))))</f>
        <v>0</v>
      </c>
      <c r="DD38" s="239">
        <f>IF(OR(SUMIF(DD$12:DD37,2,DD$12:DD37)=2,SUMIF(DD$12:DD37,1,DD$12:DD37)=1,SUM(DD$12:DD37)=1,SUM(DD$12:DD37)=2),0,IF($C38+$ED37&gt;($ED$11*DD$8),1,IF($C38+$D38+$E38+$F38+$ED37&gt;($ED$11*DD$8),2,IF($C38+$D38+$E38+$F38+$G38+$ED37&gt;($ED$11*DD$8),3,0))))</f>
        <v>0</v>
      </c>
      <c r="DE38" s="239">
        <f>IF(OR(SUMIF(DE$12:DE37,2,DE$12:DE37)=2,SUMIF(DE$12:DE37,1,DE$12:DE37)=1,SUM(DE$12:DE37)=1,SUM(DE$12:DE37)=2),0,IF($C38+$ED37&gt;($ED$11*DE$8),1,IF($C38+$D38+$E38+$F38+$ED37&gt;($ED$11*DE$8),2,IF($C38+$D38+$E38+$F38+$G38+$ED37&gt;($ED$11*DE$8),3,0))))</f>
        <v>0</v>
      </c>
      <c r="DF38" s="239">
        <f>IF(OR(SUMIF(DF$12:DF37,2,DF$12:DF37)=2,SUMIF(DF$12:DF37,1,DF$12:DF37)=1,SUM(DF$12:DF37)=1,SUM(DF$12:DF37)=2),0,IF($C38+$ED37&gt;($ED$11*DF$8),1,IF($C38+$D38+$E38+$F38+$ED37&gt;($ED$11*DF$8),2,IF($C38+$D38+$E38+$F38+$G38+$ED37&gt;($ED$11*DF$8),3,0))))</f>
        <v>0</v>
      </c>
      <c r="DG38" s="239">
        <f>IF(OR(SUMIF(DG$12:DG37,2,DG$12:DG37)=2,SUMIF(DG$12:DG37,1,DG$12:DG37)=1,SUM(DG$12:DG37)=1,SUM(DG$12:DG37)=2),0,IF($C38+$ED37&gt;($ED$11*DG$8),1,IF($C38+$D38+$E38+$F38+$ED37&gt;($ED$11*DG$8),2,IF($C38+$D38+$E38+$F38+$G38+$ED37&gt;($ED$11*DG$8),3,0))))</f>
        <v>0</v>
      </c>
      <c r="DH38" s="239">
        <f>IF(OR(SUMIF(DH$12:DH37,2,DH$12:DH37)=2,SUMIF(DH$12:DH37,1,DH$12:DH37)=1,SUM(DH$12:DH37)=1,SUM(DH$12:DH37)=2),0,IF($C38+$ED37&gt;($ED$11*DH$8),1,IF($C38+$D38+$E38+$F38+$ED37&gt;($ED$11*DH$8),2,IF($C38+$D38+$E38+$F38+$G38+$ED37&gt;($ED$11*DH$8),3,0))))</f>
        <v>0</v>
      </c>
      <c r="DI38" s="239">
        <f>IF(OR(SUMIF(DI$12:DI37,2,DI$12:DI37)=2,SUMIF(DI$12:DI37,1,DI$12:DI37)=1,SUM(DI$12:DI37)=1,SUM(DI$12:DI37)=2),0,IF($C38+$ED37&gt;($ED$11*DI$8),1,IF($C38+$D38+$E38+$F38+$ED37&gt;($ED$11*DI$8),2,IF($C38+$D38+$E38+$F38+$G38+$ED37&gt;($ED$11*DI$8),3,0))))</f>
        <v>0</v>
      </c>
      <c r="DJ38" s="239">
        <f>IF(OR(SUMIF(DJ$12:DJ37,2,DJ$12:DJ37)=2,SUMIF(DJ$12:DJ37,1,DJ$12:DJ37)=1,SUM(DJ$12:DJ37)=1,SUM(DJ$12:DJ37)=2),0,IF($C38+$ED37&gt;($ED$11*DJ$8),1,IF($C38+$D38+$E38+$F38+$ED37&gt;($ED$11*DJ$8),2,IF($C38+$D38+$E38+$F38+$G38+$ED37&gt;($ED$11*DJ$8),3,0))))</f>
        <v>0</v>
      </c>
      <c r="DK38" s="239">
        <f>IF(OR(SUMIF(DK$12:DK37,2,DK$12:DK37)=2,SUMIF(DK$12:DK37,1,DK$12:DK37)=1,SUM(DK$12:DK37)=1,SUM(DK$12:DK37)=2),0,IF($C38+$ED37&gt;($ED$11*DK$8),1,IF($C38+$D38+$E38+$F38+$ED37&gt;($ED$11*DK$8),2,IF($C38+$D38+$E38+$F38+$G38+$ED37&gt;($ED$11*DK$8),3,0))))</f>
        <v>0</v>
      </c>
      <c r="DL38" s="239">
        <f>IF(OR(SUMIF(DL$12:DL37,2,DL$12:DL37)=2,SUMIF(DL$12:DL37,1,DL$12:DL37)=1,SUM(DL$12:DL37)=1,SUM(DL$12:DL37)=2),0,IF($C38+$ED37&gt;($ED$11*DL$8),1,IF($C38+$D38+$E38+$F38+$ED37&gt;($ED$11*DL$8),2,IF($C38+$D38+$E38+$F38+$G38+$ED37&gt;($ED$11*DL$8),3,0))))</f>
        <v>0</v>
      </c>
      <c r="DM38" s="239">
        <f>IF(OR(SUMIF(DM$12:DM37,2,DM$12:DM37)=2,SUMIF(DM$12:DM37,1,DM$12:DM37)=1,SUM(DM$12:DM37)=1,SUM(DM$12:DM37)=2),0,IF($C38+$ED37&gt;($ED$11*DM$8),1,IF($C38+$D38+$E38+$F38+$ED37&gt;($ED$11*DM$8),2,IF($C38+$D38+$E38+$F38+$G38+$ED37&gt;($ED$11*DM$8),3,0))))</f>
        <v>0</v>
      </c>
      <c r="DN38" s="239">
        <f>IF(OR(SUMIF(DN$12:DN37,2,DN$12:DN37)=2,SUMIF(DN$12:DN37,1,DN$12:DN37)=1,SUM(DN$12:DN37)=1,SUM(DN$12:DN37)=2),0,IF($C38+$ED37&gt;($ED$11*DN$8),1,IF($C38+$D38+$E38+$F38+$ED37&gt;($ED$11*DN$8),2,IF($C38+$D38+$E38+$F38+$G38+$ED37&gt;($ED$11*DN$8),3,0))))</f>
        <v>0</v>
      </c>
      <c r="DO38" s="239">
        <f>IF(OR(SUMIF(DO$12:DO37,2,DO$12:DO37)=2,SUMIF(DO$12:DO37,1,DO$12:DO37)=1,SUM(DO$12:DO37)=1,SUM(DO$12:DO37)=2),0,IF($C38+$ED37&gt;($ED$11*DO$8),1,IF($C38+$D38+$E38+$F38+$ED37&gt;($ED$11*DO$8),2,IF($C38+$D38+$E38+$F38+$G38+$ED37&gt;($ED$11*DO$8),3,0))))</f>
        <v>0</v>
      </c>
      <c r="DP38" s="239">
        <f>IF(OR(SUMIF(DP$12:DP37,2,DP$12:DP37)=2,SUMIF(DP$12:DP37,1,DP$12:DP37)=1,SUM(DP$12:DP37)=1,SUM(DP$12:DP37)=2),0,IF($C38+$ED37&gt;($ED$11*DP$8),1,IF($C38+$D38+$E38+$F38+$ED37&gt;($ED$11*DP$8),2,IF($C38+$D38+$E38+$F38+$G38+$ED37&gt;($ED$11*DP$8),3,0))))</f>
        <v>0</v>
      </c>
      <c r="DQ38" s="239">
        <f>IF(OR(SUMIF(DQ$12:DQ37,2,DQ$12:DQ37)=2,SUMIF(DQ$12:DQ37,1,DQ$12:DQ37)=1,SUM(DQ$12:DQ37)=1,SUM(DQ$12:DQ37)=2),0,IF($C38+$ED37&gt;($ED$11*DQ$8),1,IF($C38+$D38+$E38+$F38+$ED37&gt;($ED$11*DQ$8),2,IF($C38+$D38+$E38+$F38+$G38+$ED37&gt;($ED$11*DQ$8),3,0))))</f>
        <v>0</v>
      </c>
      <c r="DR38" s="239">
        <f>IF(OR(SUMIF(DR$12:DR37,2,DR$12:DR37)=2,SUMIF(DR$12:DR37,1,DR$12:DR37)=1,SUM(DR$12:DR37)=1,SUM(DR$12:DR37)=2),0,IF($C38+$ED37&gt;($ED$11*DR$8),1,IF($C38+$D38+$E38+$F38+$ED37&gt;($ED$11*DR$8),2,IF($C38+$D38+$E38+$F38+$G38+$ED37&gt;($ED$11*DR$8),3,0))))</f>
        <v>0</v>
      </c>
      <c r="DS38" s="239">
        <f>IF(OR(SUMIF(DS$12:DS37,2,DS$12:DS37)=2,SUMIF(DS$12:DS37,1,DS$12:DS37)=1,SUM(DS$12:DS37)=1,SUM(DS$12:DS37)=2),0,IF($C38+$ED37&gt;($ED$11*DS$8),1,IF($C38+$D38+$E38+$F38+$ED37&gt;($ED$11*DS$8),2,IF($C38+$D38+$E38+$F38+$G38+$ED37&gt;($ED$11*DS$8),3,0))))</f>
        <v>0</v>
      </c>
      <c r="DT38" s="239">
        <f>IF(OR(SUMIF(DT$12:DT37,2,DT$12:DT37)=2,SUMIF(DT$12:DT37,1,DT$12:DT37)=1,SUM(DT$12:DT37)=1,SUM(DT$12:DT37)=2),0,IF($C38+$ED37&gt;($ED$11*DT$8),1,IF($C38+$D38+$E38+$F38+$ED37&gt;($ED$11*DT$8),2,IF($C38+$D38+$E38+$F38+$G38+$ED37&gt;($ED$11*DT$8),3,0))))</f>
        <v>0</v>
      </c>
      <c r="DU38" s="239">
        <f>IF(OR(SUMIF(DU$12:DU37,2,DU$12:DU37)=2,SUMIF(DU$12:DU37,1,DU$12:DU37)=1,SUM(DU$12:DU37)=1,SUM(DU$12:DU37)=2),0,IF($C38+$ED37&gt;($ED$11*DU$8),1,IF($C38+$D38+$E38+$F38+$ED37&gt;($ED$11*DU$8),2,IF($C38+$D38+$E38+$F38+$G38+$ED37&gt;($ED$11*DU$8),3,0))))</f>
        <v>0</v>
      </c>
      <c r="DV38" s="239">
        <f>IF(OR(SUMIF(DV$12:DV37,2,DV$12:DV37)=2,SUMIF(DV$12:DV37,1,DV$12:DV37)=1,SUM(DV$12:DV37)=1,SUM(DV$12:DV37)=2),0,IF($C38+$ED37&gt;($ED$11*DV$8),1,IF($C38+$D38+$E38+$F38+$ED37&gt;($ED$11*DV$8),2,IF($C38+$D38+$E38+$F38+$G38+$ED37&gt;($ED$11*DV$8),3,0))))</f>
        <v>0</v>
      </c>
      <c r="DW38" s="239">
        <f>IF(OR(SUMIF(DW$12:DW37,2,DW$12:DW37)=2,SUMIF(DW$12:DW37,1,DW$12:DW37)=1,SUM(DW$12:DW37)=1,SUM(DW$12:DW37)=2),0,IF($C38+$ED37&gt;($ED$11*DW$8),1,IF($C38+$D38+$E38+$F38+$ED37&gt;($ED$11*DW$8),2,IF($C38+$D38+$E38+$F38+$G38+$ED37&gt;($ED$11*DW$8),3,0))))</f>
        <v>0</v>
      </c>
      <c r="DX38" s="239">
        <f>IF(OR(SUMIF(DX$12:DX37,2,DX$12:DX37)=2,SUMIF(DX$12:DX37,1,DX$12:DX37)=1,SUM(DX$12:DX37)=1,SUM(DX$12:DX37)=2),0,IF($C38+$ED37&gt;($ED$11*DX$8),1,IF($C38+$D38+$E38+$F38+$ED37&gt;($ED$11*DX$8),2,IF($C38+$D38+$E38+$F38+$G38+$ED37&gt;($ED$11*DX$8),3,0))))</f>
        <v>0</v>
      </c>
      <c r="DY38" s="239">
        <f>IF(OR(SUMIF(DY$12:DY37,2,DY$12:DY37)=2,SUMIF(DY$12:DY37,1,DY$12:DY37)=1,SUM(DY$12:DY37)=1,SUM(DY$12:DY37)=2),0,IF($C38+$ED37&gt;($ED$11*DY$8),1,IF($C38+$D38+$E38+$F38+$ED37&gt;($ED$11*DY$8),2,IF($C38+$D38+$E38+$F38+$G38+$ED37&gt;($ED$11*DY$8),3,0))))</f>
        <v>0</v>
      </c>
      <c r="DZ38" s="239">
        <f>IF(OR(SUMIF(DZ$12:DZ37,2,DZ$12:DZ37)=2,SUMIF(DZ$12:DZ37,1,DZ$12:DZ37)=1,SUM(DZ$12:DZ37)=1,SUM(DZ$12:DZ37)=2),0,IF($C38+$ED37&gt;($ED$11*DZ$8),1,IF($C38+$D38+$E38+$F38+$ED37&gt;($ED$11*DZ$8),2,IF($C38+$D38+$E38+$F38+$G38+$ED37&gt;($ED$11*DZ$8),3,0))))</f>
        <v>0</v>
      </c>
      <c r="EA38" s="239">
        <f>IF(OR(SUMIF(EA$12:EA37,2,EA$12:EA37)=2,SUMIF(EA$12:EA37,1,EA$12:EA37)=1,SUM(EA$12:EA37)=1,SUM(EA$12:EA37)=2),0,IF($C38+$ED37&gt;($ED$11*EA$8),1,IF($C38+$D38+$E38+$F38+$ED37&gt;($ED$11*EA$8),2,IF($C38+$D38+$E38+$F38+$G38+$ED37&gt;($ED$11*EA$8),3,0))))</f>
        <v>0</v>
      </c>
      <c r="EB38" s="239">
        <f>IF(OR(SUMIF(EB$12:EB37,2,EB$12:EB37)=2,SUMIF(EB$12:EB37,1,EB$12:EB37)=1,SUM(EB$12:EB37)=1,SUM(EB$12:EB37)=2),0,IF($C38+$ED37&gt;($ED$11*EB$8),1,IF($C38+$D38+$E38+$F38+$ED37&gt;($ED$11*EB$8),2,IF($C38+$D38+$E38+$F38+$G38+$ED37&gt;($ED$11*EB$8),3,0))))</f>
        <v>0</v>
      </c>
      <c r="EC38" s="239">
        <f>IF(OR(SUMIF(EC$12:EC37,2,EC$12:EC37)=2,SUMIF(EC$12:EC37,1,EC$12:EC37)=1,SUM(EC$12:EC37)=1,SUM(EC$12:EC37)=2),0,IF($C38+$ED37&gt;($ED$11*EC$8),1,IF($C38+$D38+$E38+$F38+$ED37&gt;($ED$11*EC$8),2,IF($C38+$D38+$E38+$F38+$G38+$ED37&gt;($ED$11*EC$8),3,0))))</f>
        <v>0</v>
      </c>
      <c r="ED38" s="197">
        <f>SUM($C$12:$F38)</f>
        <v>0</v>
      </c>
    </row>
    <row r="39" spans="1:134" ht="14.1" customHeight="1">
      <c r="A39" s="236">
        <v>28</v>
      </c>
      <c r="B39" s="237"/>
      <c r="C39" s="237"/>
      <c r="D39" s="237"/>
      <c r="E39" s="237"/>
      <c r="F39" s="237"/>
      <c r="G39" s="237"/>
      <c r="H39" s="239">
        <f>IF(OR(SUMIF(H$12:H38,2,H$12:H38)=2,SUMIF(H$12:H38,1,H$12:H38)=1,SUM(H$12:H38)=1,SUM(H$12:H38)=2),0,IF($C39+$ED38&gt;($ED$11*H$8),1,IF($C39+$D39+$E39+$F39+$ED38&gt;($ED$11*H$8),2,IF($C39+$D39+$E39+$F39+$G39+$ED38&gt;($ED$11*H$8),3,0))))</f>
        <v>0</v>
      </c>
      <c r="I39" s="239">
        <f>IF(OR(SUMIF(I$12:I38,2,I$12:I38)=2,SUMIF(I$12:I38,1,I$12:I38)=1,SUM(I$12:I38)=1,SUM(I$12:I38)=2),0,IF($C39+$ED38&gt;($ED$11*I$8),1,IF($C39+$D39+$E39+$F39+$ED38&gt;($ED$11*I$8),2,IF($C39+$D39+$E39+$F39+$G39+$ED38&gt;($ED$11*I$8),3,0))))</f>
        <v>0</v>
      </c>
      <c r="J39" s="239">
        <f>IF(OR(SUMIF(J$12:J38,2,J$12:J38)=2,SUMIF(J$12:J38,1,J$12:J38)=1,SUM(J$12:J38)=1,SUM(J$12:J38)=2),0,IF($C39+$ED38&gt;($ED$11*J$8),1,IF($C39+$D39+$E39+$F39+$ED38&gt;($ED$11*J$8),2,IF($C39+$D39+$E39+$F39+$G39+$ED38&gt;($ED$11*J$8),3,0))))</f>
        <v>0</v>
      </c>
      <c r="K39" s="239">
        <f>IF(OR(SUMIF(K$12:K38,2,K$12:K38)=2,SUMIF(K$12:K38,1,K$12:K38)=1,SUM(K$12:K38)=1,SUM(K$12:K38)=2),0,IF($C39+$ED38&gt;($ED$11*K$8),1,IF($C39+$D39+$E39+$F39+$ED38&gt;($ED$11*K$8),2,IF($C39+$D39+$E39+$F39+$G39+$ED38&gt;($ED$11*K$8),3,0))))</f>
        <v>0</v>
      </c>
      <c r="L39" s="239">
        <f>IF(OR(SUMIF(L$12:L38,2,L$12:L38)=2,SUMIF(L$12:L38,1,L$12:L38)=1,SUM(L$12:L38)=1,SUM(L$12:L38)=2),0,IF($C39+$ED38&gt;($ED$11*L$8),1,IF($C39+$D39+$E39+$F39+$ED38&gt;($ED$11*L$8),2,IF($C39+$D39+$E39+$F39+$G39+$ED38&gt;($ED$11*L$8),3,0))))</f>
        <v>0</v>
      </c>
      <c r="M39" s="239">
        <f>IF(OR(SUMIF(M$12:M38,2,M$12:M38)=2,SUMIF(M$12:M38,1,M$12:M38)=1,SUM(M$12:M38)=1,SUM(M$12:M38)=2),0,IF($C39+$ED38&gt;($ED$11*M$8),1,IF($C39+$D39+$E39+$F39+$ED38&gt;($ED$11*M$8),2,IF($C39+$D39+$E39+$F39+$G39+$ED38&gt;($ED$11*M$8),3,0))))</f>
        <v>0</v>
      </c>
      <c r="N39" s="239">
        <f>IF(OR(SUMIF(N$12:N38,2,N$12:N38)=2,SUMIF(N$12:N38,1,N$12:N38)=1,SUM(N$12:N38)=1,SUM(N$12:N38)=2),0,IF($C39+$ED38&gt;($ED$11*N$8),1,IF($C39+$D39+$E39+$F39+$ED38&gt;($ED$11*N$8),2,IF($C39+$D39+$E39+$F39+$G39+$ED38&gt;($ED$11*N$8),3,0))))</f>
        <v>0</v>
      </c>
      <c r="O39" s="239">
        <f>IF(OR(SUMIF(O$12:O38,2,O$12:O38)=2,SUMIF(O$12:O38,1,O$12:O38)=1,SUM(O$12:O38)=1,SUM(O$12:O38)=2),0,IF($C39+$ED38&gt;($ED$11*O$8),1,IF($C39+$D39+$E39+$F39+$ED38&gt;($ED$11*O$8),2,IF($C39+$D39+$E39+$F39+$G39+$ED38&gt;($ED$11*O$8),3,0))))</f>
        <v>0</v>
      </c>
      <c r="P39" s="239">
        <f>IF(OR(SUMIF(P$12:P38,2,P$12:P38)=2,SUMIF(P$12:P38,1,P$12:P38)=1,SUM(P$12:P38)=1,SUM(P$12:P38)=2),0,IF($C39+$ED38&gt;($ED$11*P$8),1,IF($C39+$D39+$E39+$F39+$ED38&gt;($ED$11*P$8),2,IF($C39+$D39+$E39+$F39+$G39+$ED38&gt;($ED$11*P$8),3,0))))</f>
        <v>0</v>
      </c>
      <c r="Q39" s="239">
        <f>IF(OR(SUMIF(Q$12:Q38,2,Q$12:Q38)=2,SUMIF(Q$12:Q38,1,Q$12:Q38)=1,SUM(Q$12:Q38)=1,SUM(Q$12:Q38)=2),0,IF($C39+$ED38&gt;($ED$11*Q$8),1,IF($C39+$D39+$E39+$F39+$ED38&gt;($ED$11*Q$8),2,IF($C39+$D39+$E39+$F39+$G39+$ED38&gt;($ED$11*Q$8),3,0))))</f>
        <v>0</v>
      </c>
      <c r="R39" s="239">
        <f>IF(OR(SUMIF(R$12:R38,2,R$12:R38)=2,SUMIF(R$12:R38,1,R$12:R38)=1,SUM(R$12:R38)=1,SUM(R$12:R38)=2),0,IF($C39+$ED38&gt;($ED$11*R$8),1,IF($C39+$D39+$E39+$F39+$ED38&gt;($ED$11*R$8),2,IF($C39+$D39+$E39+$F39+$G39+$ED38&gt;($ED$11*R$8),3,0))))</f>
        <v>0</v>
      </c>
      <c r="S39" s="239">
        <f>IF(OR(SUMIF(S$12:S38,2,S$12:S38)=2,SUMIF(S$12:S38,1,S$12:S38)=1,SUM(S$12:S38)=1,SUM(S$12:S38)=2),0,IF($C39+$ED38&gt;($ED$11*S$8),1,IF($C39+$D39+$E39+$F39+$ED38&gt;($ED$11*S$8),2,IF($C39+$D39+$E39+$F39+$G39+$ED38&gt;($ED$11*S$8),3,0))))</f>
        <v>0</v>
      </c>
      <c r="T39" s="239">
        <f>IF(OR(SUMIF(T$12:T38,2,T$12:T38)=2,SUMIF(T$12:T38,1,T$12:T38)=1,SUM(T$12:T38)=1,SUM(T$12:T38)=2),0,IF($C39+$ED38&gt;($ED$11*T$8),1,IF($C39+$D39+$E39+$F39+$ED38&gt;($ED$11*T$8),2,IF($C39+$D39+$E39+$F39+$G39+$ED38&gt;($ED$11*T$8),3,0))))</f>
        <v>0</v>
      </c>
      <c r="U39" s="239">
        <f>IF(OR(SUMIF(U$12:U38,2,U$12:U38)=2,SUMIF(U$12:U38,1,U$12:U38)=1,SUM(U$12:U38)=1,SUM(U$12:U38)=2),0,IF($C39+$ED38&gt;($ED$11*U$8),1,IF($C39+$D39+$E39+$F39+$ED38&gt;($ED$11*U$8),2,IF($C39+$D39+$E39+$F39+$G39+$ED38&gt;($ED$11*U$8),3,0))))</f>
        <v>0</v>
      </c>
      <c r="V39" s="239">
        <f>IF(OR(SUMIF(V$12:V38,2,V$12:V38)=2,SUMIF(V$12:V38,1,V$12:V38)=1,SUM(V$12:V38)=1,SUM(V$12:V38)=2),0,IF($C39+$ED38&gt;($ED$11*V$8),1,IF($C39+$D39+$E39+$F39+$ED38&gt;($ED$11*V$8),2,IF($C39+$D39+$E39+$F39+$G39+$ED38&gt;($ED$11*V$8),3,0))))</f>
        <v>0</v>
      </c>
      <c r="W39" s="239">
        <f>IF(OR(SUMIF(W$12:W38,2,W$12:W38)=2,SUMIF(W$12:W38,1,W$12:W38)=1,SUM(W$12:W38)=1,SUM(W$12:W38)=2),0,IF($C39+$ED38&gt;($ED$11*W$8),1,IF($C39+$D39+$E39+$F39+$ED38&gt;($ED$11*W$8),2,IF($C39+$D39+$E39+$F39+$G39+$ED38&gt;($ED$11*W$8),3,0))))</f>
        <v>0</v>
      </c>
      <c r="X39" s="239">
        <f>IF(OR(SUMIF(X$12:X38,2,X$12:X38)=2,SUMIF(X$12:X38,1,X$12:X38)=1,SUM(X$12:X38)=1,SUM(X$12:X38)=2),0,IF($C39+$ED38&gt;($ED$11*X$8),1,IF($C39+$D39+$E39+$F39+$ED38&gt;($ED$11*X$8),2,IF($C39+$D39+$E39+$F39+$G39+$ED38&gt;($ED$11*X$8),3,0))))</f>
        <v>0</v>
      </c>
      <c r="Y39" s="239">
        <f>IF(OR(SUMIF(Y$12:Y38,2,Y$12:Y38)=2,SUMIF(Y$12:Y38,1,Y$12:Y38)=1,SUM(Y$12:Y38)=1,SUM(Y$12:Y38)=2),0,IF($C39+$ED38&gt;($ED$11*Y$8),1,IF($C39+$D39+$E39+$F39+$ED38&gt;($ED$11*Y$8),2,IF($C39+$D39+$E39+$F39+$G39+$ED38&gt;($ED$11*Y$8),3,0))))</f>
        <v>0</v>
      </c>
      <c r="Z39" s="239">
        <f>IF(OR(SUMIF(Z$12:Z38,2,Z$12:Z38)=2,SUMIF(Z$12:Z38,1,Z$12:Z38)=1,SUM(Z$12:Z38)=1,SUM(Z$12:Z38)=2),0,IF($C39+$ED38&gt;($ED$11*Z$8),1,IF($C39+$D39+$E39+$F39+$ED38&gt;($ED$11*Z$8),2,IF($C39+$D39+$E39+$F39+$G39+$ED38&gt;($ED$11*Z$8),3,0))))</f>
        <v>0</v>
      </c>
      <c r="AA39" s="239">
        <f>IF(OR(SUMIF(AA$12:AA38,2,AA$12:AA38)=2,SUMIF(AA$12:AA38,1,AA$12:AA38)=1,SUM(AA$12:AA38)=1,SUM(AA$12:AA38)=2),0,IF($C39+$ED38&gt;($ED$11*AA$8),1,IF($C39+$D39+$E39+$F39+$ED38&gt;($ED$11*AA$8),2,IF($C39+$D39+$E39+$F39+$G39+$ED38&gt;($ED$11*AA$8),3,0))))</f>
        <v>0</v>
      </c>
      <c r="AB39" s="239">
        <f>IF(OR(SUMIF(AB$12:AB38,2,AB$12:AB38)=2,SUMIF(AB$12:AB38,1,AB$12:AB38)=1,SUM(AB$12:AB38)=1,SUM(AB$12:AB38)=2),0,IF($C39+$ED38&gt;($ED$11*AB$8),1,IF($C39+$D39+$E39+$F39+$ED38&gt;($ED$11*AB$8),2,IF($C39+$D39+$E39+$F39+$G39+$ED38&gt;($ED$11*AB$8),3,0))))</f>
        <v>0</v>
      </c>
      <c r="AC39" s="239">
        <f>IF(OR(SUMIF(AC$12:AC38,2,AC$12:AC38)=2,SUMIF(AC$12:AC38,1,AC$12:AC38)=1,SUM(AC$12:AC38)=1,SUM(AC$12:AC38)=2),0,IF($C39+$ED38&gt;($ED$11*AC$8),1,IF($C39+$D39+$E39+$F39+$ED38&gt;($ED$11*AC$8),2,IF($C39+$D39+$E39+$F39+$G39+$ED38&gt;($ED$11*AC$8),3,0))))</f>
        <v>0</v>
      </c>
      <c r="AD39" s="239">
        <f>IF(OR(SUMIF(AD$12:AD38,2,AD$12:AD38)=2,SUMIF(AD$12:AD38,1,AD$12:AD38)=1,SUM(AD$12:AD38)=1,SUM(AD$12:AD38)=2),0,IF($C39+$ED38&gt;($ED$11*AD$8),1,IF($C39+$D39+$E39+$F39+$ED38&gt;($ED$11*AD$8),2,IF($C39+$D39+$E39+$F39+$G39+$ED38&gt;($ED$11*AD$8),3,0))))</f>
        <v>0</v>
      </c>
      <c r="AE39" s="239">
        <f>IF(OR(SUMIF(AE$12:AE38,2,AE$12:AE38)=2,SUMIF(AE$12:AE38,1,AE$12:AE38)=1,SUM(AE$12:AE38)=1,SUM(AE$12:AE38)=2),0,IF($C39+$ED38&gt;($ED$11*AE$8),1,IF($C39+$D39+$E39+$F39+$ED38&gt;($ED$11*AE$8),2,IF($C39+$D39+$E39+$F39+$G39+$ED38&gt;($ED$11*AE$8),3,0))))</f>
        <v>0</v>
      </c>
      <c r="AF39" s="239">
        <f>IF(OR(SUMIF(AF$12:AF38,2,AF$12:AF38)=2,SUMIF(AF$12:AF38,1,AF$12:AF38)=1,SUM(AF$12:AF38)=1,SUM(AF$12:AF38)=2),0,IF($C39+$ED38&gt;($ED$11*AF$8),1,IF($C39+$D39+$E39+$F39+$ED38&gt;($ED$11*AF$8),2,IF($C39+$D39+$E39+$F39+$G39+$ED38&gt;($ED$11*AF$8),3,0))))</f>
        <v>0</v>
      </c>
      <c r="AG39" s="239">
        <f>IF(OR(SUMIF(AG$12:AG38,2,AG$12:AG38)=2,SUMIF(AG$12:AG38,1,AG$12:AG38)=1,SUM(AG$12:AG38)=1,SUM(AG$12:AG38)=2),0,IF($C39+$ED38&gt;($ED$11*AG$8),1,IF($C39+$D39+$E39+$F39+$ED38&gt;($ED$11*AG$8),2,IF($C39+$D39+$E39+$F39+$G39+$ED38&gt;($ED$11*AG$8),3,0))))</f>
        <v>0</v>
      </c>
      <c r="AH39" s="239">
        <f>IF(OR(SUMIF(AH$12:AH38,2,AH$12:AH38)=2,SUMIF(AH$12:AH38,1,AH$12:AH38)=1,SUM(AH$12:AH38)=1,SUM(AH$12:AH38)=2),0,IF($C39+$ED38&gt;($ED$11*AH$8),1,IF($C39+$D39+$E39+$F39+$ED38&gt;($ED$11*AH$8),2,IF($C39+$D39+$E39+$F39+$G39+$ED38&gt;($ED$11*AH$8),3,0))))</f>
        <v>0</v>
      </c>
      <c r="AI39" s="239">
        <f>IF(OR(SUMIF(AI$12:AI38,2,AI$12:AI38)=2,SUMIF(AI$12:AI38,1,AI$12:AI38)=1,SUM(AI$12:AI38)=1,SUM(AI$12:AI38)=2),0,IF($C39+$ED38&gt;($ED$11*AI$8),1,IF($C39+$D39+$E39+$F39+$ED38&gt;($ED$11*AI$8),2,IF($C39+$D39+$E39+$F39+$G39+$ED38&gt;($ED$11*AI$8),3,0))))</f>
        <v>0</v>
      </c>
      <c r="AJ39" s="239">
        <f>IF(OR(SUMIF(AJ$12:AJ38,2,AJ$12:AJ38)=2,SUMIF(AJ$12:AJ38,1,AJ$12:AJ38)=1,SUM(AJ$12:AJ38)=1,SUM(AJ$12:AJ38)=2),0,IF($C39+$ED38&gt;($ED$11*AJ$8),1,IF($C39+$D39+$E39+$F39+$ED38&gt;($ED$11*AJ$8),2,IF($C39+$D39+$E39+$F39+$G39+$ED38&gt;($ED$11*AJ$8),3,0))))</f>
        <v>0</v>
      </c>
      <c r="AK39" s="239">
        <f>IF(OR(SUMIF(AK$12:AK38,2,AK$12:AK38)=2,SUMIF(AK$12:AK38,1,AK$12:AK38)=1,SUM(AK$12:AK38)=1,SUM(AK$12:AK38)=2),0,IF($C39+$ED38&gt;($ED$11*AK$8),1,IF($C39+$D39+$E39+$F39+$ED38&gt;($ED$11*AK$8),2,IF($C39+$D39+$E39+$F39+$G39+$ED38&gt;($ED$11*AK$8),3,0))))</f>
        <v>0</v>
      </c>
      <c r="AL39" s="239">
        <f>IF(OR(SUMIF(AL$12:AL38,2,AL$12:AL38)=2,SUMIF(AL$12:AL38,1,AL$12:AL38)=1,SUM(AL$12:AL38)=1,SUM(AL$12:AL38)=2),0,IF($C39+$ED38&gt;($ED$11*AL$8),1,IF($C39+$D39+$E39+$F39+$ED38&gt;($ED$11*AL$8),2,IF($C39+$D39+$E39+$F39+$G39+$ED38&gt;($ED$11*AL$8),3,0))))</f>
        <v>0</v>
      </c>
      <c r="AM39" s="239">
        <f>IF(OR(SUMIF(AM$12:AM38,2,AM$12:AM38)=2,SUMIF(AM$12:AM38,1,AM$12:AM38)=1,SUM(AM$12:AM38)=1,SUM(AM$12:AM38)=2),0,IF($C39+$ED38&gt;($ED$11*AM$8),1,IF($C39+$D39+$E39+$F39+$ED38&gt;($ED$11*AM$8),2,IF($C39+$D39+$E39+$F39+$G39+$ED38&gt;($ED$11*AM$8),3,0))))</f>
        <v>0</v>
      </c>
      <c r="AN39" s="239">
        <f>IF(OR(SUMIF(AN$12:AN38,2,AN$12:AN38)=2,SUMIF(AN$12:AN38,1,AN$12:AN38)=1,SUM(AN$12:AN38)=1,SUM(AN$12:AN38)=2),0,IF($C39+$ED38&gt;($ED$11*AN$8),1,IF($C39+$D39+$E39+$F39+$ED38&gt;($ED$11*AN$8),2,IF($C39+$D39+$E39+$F39+$G39+$ED38&gt;($ED$11*AN$8),3,0))))</f>
        <v>0</v>
      </c>
      <c r="AO39" s="239">
        <f>IF(OR(SUMIF(AO$12:AO38,2,AO$12:AO38)=2,SUMIF(AO$12:AO38,1,AO$12:AO38)=1,SUM(AO$12:AO38)=1,SUM(AO$12:AO38)=2),0,IF($C39+$ED38&gt;($ED$11*AO$8),1,IF($C39+$D39+$E39+$F39+$ED38&gt;($ED$11*AO$8),2,IF($C39+$D39+$E39+$F39+$G39+$ED38&gt;($ED$11*AO$8),3,0))))</f>
        <v>0</v>
      </c>
      <c r="AP39" s="239">
        <f>IF(OR(SUMIF(AP$12:AP38,2,AP$12:AP38)=2,SUMIF(AP$12:AP38,1,AP$12:AP38)=1,SUM(AP$12:AP38)=1,SUM(AP$12:AP38)=2),0,IF($C39+$ED38&gt;($ED$11*AP$8),1,IF($C39+$D39+$E39+$F39+$ED38&gt;($ED$11*AP$8),2,IF($C39+$D39+$E39+$F39+$G39+$ED38&gt;($ED$11*AP$8),3,0))))</f>
        <v>0</v>
      </c>
      <c r="AQ39" s="239">
        <f>IF(OR(SUMIF(AQ$12:AQ38,2,AQ$12:AQ38)=2,SUMIF(AQ$12:AQ38,1,AQ$12:AQ38)=1,SUM(AQ$12:AQ38)=1,SUM(AQ$12:AQ38)=2),0,IF($C39+$ED38&gt;($ED$11*AQ$8),1,IF($C39+$D39+$E39+$F39+$ED38&gt;($ED$11*AQ$8),2,IF($C39+$D39+$E39+$F39+$G39+$ED38&gt;($ED$11*AQ$8),3,0))))</f>
        <v>0</v>
      </c>
      <c r="AR39" s="239">
        <f>IF(OR(SUMIF(AR$12:AR38,2,AR$12:AR38)=2,SUMIF(AR$12:AR38,1,AR$12:AR38)=1,SUM(AR$12:AR38)=1,SUM(AR$12:AR38)=2),0,IF($C39+$ED38&gt;($ED$11*AR$8),1,IF($C39+$D39+$E39+$F39+$ED38&gt;($ED$11*AR$8),2,IF($C39+$D39+$E39+$F39+$G39+$ED38&gt;($ED$11*AR$8),3,0))))</f>
        <v>0</v>
      </c>
      <c r="AS39" s="239">
        <f>IF(OR(SUMIF(AS$12:AS38,2,AS$12:AS38)=2,SUMIF(AS$12:AS38,1,AS$12:AS38)=1,SUM(AS$12:AS38)=1,SUM(AS$12:AS38)=2),0,IF($C39+$ED38&gt;($ED$11*AS$8),1,IF($C39+$D39+$E39+$F39+$ED38&gt;($ED$11*AS$8),2,IF($C39+$D39+$E39+$F39+$G39+$ED38&gt;($ED$11*AS$8),3,0))))</f>
        <v>0</v>
      </c>
      <c r="AT39" s="239">
        <f>IF(OR(SUMIF(AT$12:AT38,2,AT$12:AT38)=2,SUMIF(AT$12:AT38,1,AT$12:AT38)=1,SUM(AT$12:AT38)=1,SUM(AT$12:AT38)=2),0,IF($C39+$ED38&gt;($ED$11*AT$8),1,IF($C39+$D39+$E39+$F39+$ED38&gt;($ED$11*AT$8),2,IF($C39+$D39+$E39+$F39+$G39+$ED38&gt;($ED$11*AT$8),3,0))))</f>
        <v>0</v>
      </c>
      <c r="AU39" s="239">
        <f>IF(OR(SUMIF(AU$12:AU38,2,AU$12:AU38)=2,SUMIF(AU$12:AU38,1,AU$12:AU38)=1,SUM(AU$12:AU38)=1,SUM(AU$12:AU38)=2),0,IF($C39+$ED38&gt;($ED$11*AU$8),1,IF($C39+$D39+$E39+$F39+$ED38&gt;($ED$11*AU$8),2,IF($C39+$D39+$E39+$F39+$G39+$ED38&gt;($ED$11*AU$8),3,0))))</f>
        <v>0</v>
      </c>
      <c r="AV39" s="239">
        <f>IF(OR(SUMIF(AV$12:AV38,2,AV$12:AV38)=2,SUMIF(AV$12:AV38,1,AV$12:AV38)=1,SUM(AV$12:AV38)=1,SUM(AV$12:AV38)=2),0,IF($C39+$ED38&gt;($ED$11*AV$8),1,IF($C39+$D39+$E39+$F39+$ED38&gt;($ED$11*AV$8),2,IF($C39+$D39+$E39+$F39+$G39+$ED38&gt;($ED$11*AV$8),3,0))))</f>
        <v>0</v>
      </c>
      <c r="AW39" s="239">
        <f>IF(OR(SUMIF(AW$12:AW38,2,AW$12:AW38)=2,SUMIF(AW$12:AW38,1,AW$12:AW38)=1,SUM(AW$12:AW38)=1,SUM(AW$12:AW38)=2),0,IF($C39+$ED38&gt;($ED$11*AW$8),1,IF($C39+$D39+$E39+$F39+$ED38&gt;($ED$11*AW$8),2,IF($C39+$D39+$E39+$F39+$G39+$ED38&gt;($ED$11*AW$8),3,0))))</f>
        <v>0</v>
      </c>
      <c r="AX39" s="239">
        <f>IF(OR(SUMIF(AX$12:AX38,2,AX$12:AX38)=2,SUMIF(AX$12:AX38,1,AX$12:AX38)=1,SUM(AX$12:AX38)=1,SUM(AX$12:AX38)=2),0,IF($C39+$ED38&gt;($ED$11*AX$8),1,IF($C39+$D39+$E39+$F39+$ED38&gt;($ED$11*AX$8),2,IF($C39+$D39+$E39+$F39+$G39+$ED38&gt;($ED$11*AX$8),3,0))))</f>
        <v>0</v>
      </c>
      <c r="AY39" s="239">
        <f>IF(OR(SUMIF(AY$12:AY38,2,AY$12:AY38)=2,SUMIF(AY$12:AY38,1,AY$12:AY38)=1,SUM(AY$12:AY38)=1,SUM(AY$12:AY38)=2),0,IF($C39+$ED38&gt;($ED$11*AY$8),1,IF($C39+$D39+$E39+$F39+$ED38&gt;($ED$11*AY$8),2,IF($C39+$D39+$E39+$F39+$G39+$ED38&gt;($ED$11*AY$8),3,0))))</f>
        <v>0</v>
      </c>
      <c r="AZ39" s="239">
        <f>IF(OR(SUMIF(AZ$12:AZ38,2,AZ$12:AZ38)=2,SUMIF(AZ$12:AZ38,1,AZ$12:AZ38)=1,SUM(AZ$12:AZ38)=1,SUM(AZ$12:AZ38)=2),0,IF($C39+$ED38&gt;($ED$11*AZ$8),1,IF($C39+$D39+$E39+$F39+$ED38&gt;($ED$11*AZ$8),2,IF($C39+$D39+$E39+$F39+$G39+$ED38&gt;($ED$11*AZ$8),3,0))))</f>
        <v>0</v>
      </c>
      <c r="BA39" s="239">
        <f>IF(OR(SUMIF(BA$12:BA38,2,BA$12:BA38)=2,SUMIF(BA$12:BA38,1,BA$12:BA38)=1,SUM(BA$12:BA38)=1,SUM(BA$12:BA38)=2),0,IF($C39+$ED38&gt;($ED$11*BA$8),1,IF($C39+$D39+$E39+$F39+$ED38&gt;($ED$11*BA$8),2,IF($C39+$D39+$E39+$F39+$G39+$ED38&gt;($ED$11*BA$8),3,0))))</f>
        <v>0</v>
      </c>
      <c r="BB39" s="239">
        <f>IF(OR(SUMIF(BB$12:BB38,2,BB$12:BB38)=2,SUMIF(BB$12:BB38,1,BB$12:BB38)=1,SUM(BB$12:BB38)=1,SUM(BB$12:BB38)=2),0,IF($C39+$ED38&gt;($ED$11*BB$8),1,IF($C39+$D39+$E39+$F39+$ED38&gt;($ED$11*BB$8),2,IF($C39+$D39+$E39+$F39+$G39+$ED38&gt;($ED$11*BB$8),3,0))))</f>
        <v>0</v>
      </c>
      <c r="BC39" s="239">
        <f>IF(OR(SUMIF(BC$12:BC38,2,BC$12:BC38)=2,SUMIF(BC$12:BC38,1,BC$12:BC38)=1,SUM(BC$12:BC38)=1,SUM(BC$12:BC38)=2),0,IF($C39+$ED38&gt;($ED$11*BC$8),1,IF($C39+$D39+$E39+$F39+$ED38&gt;($ED$11*BC$8),2,IF($C39+$D39+$E39+$F39+$G39+$ED38&gt;($ED$11*BC$8),3,0))))</f>
        <v>0</v>
      </c>
      <c r="BD39" s="239">
        <f>IF(OR(SUMIF(BD$12:BD38,2,BD$12:BD38)=2,SUMIF(BD$12:BD38,1,BD$12:BD38)=1,SUM(BD$12:BD38)=1,SUM(BD$12:BD38)=2),0,IF($C39+$ED38&gt;($ED$11*BD$8),1,IF($C39+$D39+$E39+$F39+$ED38&gt;($ED$11*BD$8),2,IF($C39+$D39+$E39+$F39+$G39+$ED38&gt;($ED$11*BD$8),3,0))))</f>
        <v>0</v>
      </c>
      <c r="BE39" s="239">
        <f>IF(OR(SUMIF(BE$12:BE38,2,BE$12:BE38)=2,SUMIF(BE$12:BE38,1,BE$12:BE38)=1,SUM(BE$12:BE38)=1,SUM(BE$12:BE38)=2),0,IF($C39+$ED38&gt;($ED$11*BE$8),1,IF($C39+$D39+$E39+$F39+$ED38&gt;($ED$11*BE$8),2,IF($C39+$D39+$E39+$F39+$G39+$ED38&gt;($ED$11*BE$8),3,0))))</f>
        <v>0</v>
      </c>
      <c r="BF39" s="239">
        <f>IF(OR(SUMIF(BF$12:BF38,2,BF$12:BF38)=2,SUMIF(BF$12:BF38,1,BF$12:BF38)=1,SUM(BF$12:BF38)=1,SUM(BF$12:BF38)=2),0,IF($C39+$ED38&gt;($ED$11*BF$8),1,IF($C39+$D39+$E39+$F39+$ED38&gt;($ED$11*BF$8),2,IF($C39+$D39+$E39+$F39+$G39+$ED38&gt;($ED$11*BF$8),3,0))))</f>
        <v>0</v>
      </c>
      <c r="BG39" s="239">
        <f>IF(OR(SUMIF(BG$12:BG38,2,BG$12:BG38)=2,SUMIF(BG$12:BG38,1,BG$12:BG38)=1,SUM(BG$12:BG38)=1,SUM(BG$12:BG38)=2),0,IF($C39+$ED38&gt;($ED$11*BG$8),1,IF($C39+$D39+$E39+$F39+$ED38&gt;($ED$11*BG$8),2,IF($C39+$D39+$E39+$F39+$G39+$ED38&gt;($ED$11*BG$8),3,0))))</f>
        <v>0</v>
      </c>
      <c r="BH39" s="239">
        <f>IF(OR(SUMIF(BH$12:BH38,2,BH$12:BH38)=2,SUMIF(BH$12:BH38,1,BH$12:BH38)=1,SUM(BH$12:BH38)=1,SUM(BH$12:BH38)=2),0,IF($C39+$ED38&gt;($ED$11*BH$8),1,IF($C39+$D39+$E39+$F39+$ED38&gt;($ED$11*BH$8),2,IF($C39+$D39+$E39+$F39+$G39+$ED38&gt;($ED$11*BH$8),3,0))))</f>
        <v>0</v>
      </c>
      <c r="BI39" s="239">
        <f>IF(OR(SUMIF(BI$12:BI38,2,BI$12:BI38)=2,SUMIF(BI$12:BI38,1,BI$12:BI38)=1,SUM(BI$12:BI38)=1,SUM(BI$12:BI38)=2),0,IF($C39+$ED38&gt;($ED$11*BI$8),1,IF($C39+$D39+$E39+$F39+$ED38&gt;($ED$11*BI$8),2,IF($C39+$D39+$E39+$F39+$G39+$ED38&gt;($ED$11*BI$8),3,0))))</f>
        <v>0</v>
      </c>
      <c r="BJ39" s="239">
        <f>IF(OR(SUMIF(BJ$12:BJ38,2,BJ$12:BJ38)=2,SUMIF(BJ$12:BJ38,1,BJ$12:BJ38)=1,SUM(BJ$12:BJ38)=1,SUM(BJ$12:BJ38)=2),0,IF($C39+$ED38&gt;($ED$11*BJ$8),1,IF($C39+$D39+$E39+$F39+$ED38&gt;($ED$11*BJ$8),2,IF($C39+$D39+$E39+$F39+$G39+$ED38&gt;($ED$11*BJ$8),3,0))))</f>
        <v>0</v>
      </c>
      <c r="BK39" s="239">
        <f>IF(OR(SUMIF(BK$12:BK38,2,BK$12:BK38)=2,SUMIF(BK$12:BK38,1,BK$12:BK38)=1,SUM(BK$12:BK38)=1,SUM(BK$12:BK38)=2),0,IF($C39+$ED38&gt;($ED$11*BK$8),1,IF($C39+$D39+$E39+$F39+$ED38&gt;($ED$11*BK$8),2,IF($C39+$D39+$E39+$F39+$G39+$ED38&gt;($ED$11*BK$8),3,0))))</f>
        <v>0</v>
      </c>
      <c r="BL39" s="239">
        <f>IF(OR(SUMIF(BL$12:BL38,2,BL$12:BL38)=2,SUMIF(BL$12:BL38,1,BL$12:BL38)=1,SUM(BL$12:BL38)=1,SUM(BL$12:BL38)=2),0,IF($C39+$ED38&gt;($ED$11*BL$8),1,IF($C39+$D39+$E39+$F39+$ED38&gt;($ED$11*BL$8),2,IF($C39+$D39+$E39+$F39+$G39+$ED38&gt;($ED$11*BL$8),3,0))))</f>
        <v>0</v>
      </c>
      <c r="BM39" s="239">
        <f>IF(OR(SUMIF(BM$12:BM38,2,BM$12:BM38)=2,SUMIF(BM$12:BM38,1,BM$12:BM38)=1,SUM(BM$12:BM38)=1,SUM(BM$12:BM38)=2),0,IF($C39+$ED38&gt;($ED$11*BM$8),1,IF($C39+$D39+$E39+$F39+$ED38&gt;($ED$11*BM$8),2,IF($C39+$D39+$E39+$F39+$G39+$ED38&gt;($ED$11*BM$8),3,0))))</f>
        <v>0</v>
      </c>
      <c r="BN39" s="239">
        <f>IF(OR(SUMIF(BN$12:BN38,2,BN$12:BN38)=2,SUMIF(BN$12:BN38,1,BN$12:BN38)=1,SUM(BN$12:BN38)=1,SUM(BN$12:BN38)=2),0,IF($C39+$ED38&gt;($ED$11*BN$8),1,IF($C39+$D39+$E39+$F39+$ED38&gt;($ED$11*BN$8),2,IF($C39+$D39+$E39+$F39+$G39+$ED38&gt;($ED$11*BN$8),3,0))))</f>
        <v>0</v>
      </c>
      <c r="BO39" s="239">
        <f>IF(OR(SUMIF(BO$12:BO38,2,BO$12:BO38)=2,SUMIF(BO$12:BO38,1,BO$12:BO38)=1,SUM(BO$12:BO38)=1,SUM(BO$12:BO38)=2),0,IF($C39+$ED38&gt;($ED$11*BO$8),1,IF($C39+$D39+$E39+$F39+$ED38&gt;($ED$11*BO$8),2,IF($C39+$D39+$E39+$F39+$G39+$ED38&gt;($ED$11*BO$8),3,0))))</f>
        <v>0</v>
      </c>
      <c r="BP39" s="239">
        <f>IF(OR(SUMIF(BP$12:BP38,2,BP$12:BP38)=2,SUMIF(BP$12:BP38,1,BP$12:BP38)=1,SUM(BP$12:BP38)=1,SUM(BP$12:BP38)=2),0,IF($C39+$ED38&gt;($ED$11*BP$8),1,IF($C39+$D39+$E39+$F39+$ED38&gt;($ED$11*BP$8),2,IF($C39+$D39+$E39+$F39+$G39+$ED38&gt;($ED$11*BP$8),3,0))))</f>
        <v>0</v>
      </c>
      <c r="BQ39" s="239">
        <f>IF(OR(SUMIF(BQ$12:BQ38,2,BQ$12:BQ38)=2,SUMIF(BQ$12:BQ38,1,BQ$12:BQ38)=1,SUM(BQ$12:BQ38)=1,SUM(BQ$12:BQ38)=2),0,IF($C39+$ED38&gt;($ED$11*BQ$8),1,IF($C39+$D39+$E39+$F39+$ED38&gt;($ED$11*BQ$8),2,IF($C39+$D39+$E39+$F39+$G39+$ED38&gt;($ED$11*BQ$8),3,0))))</f>
        <v>0</v>
      </c>
      <c r="BR39" s="239">
        <f>IF(OR(SUMIF(BR$12:BR38,2,BR$12:BR38)=2,SUMIF(BR$12:BR38,1,BR$12:BR38)=1,SUM(BR$12:BR38)=1,SUM(BR$12:BR38)=2),0,IF($C39+$ED38&gt;($ED$11*BR$8),1,IF($C39+$D39+$E39+$F39+$ED38&gt;($ED$11*BR$8),2,IF($C39+$D39+$E39+$F39+$G39+$ED38&gt;($ED$11*BR$8),3,0))))</f>
        <v>0</v>
      </c>
      <c r="BS39" s="239">
        <f>IF(OR(SUMIF(BS$12:BS38,2,BS$12:BS38)=2,SUMIF(BS$12:BS38,1,BS$12:BS38)=1,SUM(BS$12:BS38)=1,SUM(BS$12:BS38)=2),0,IF($C39+$ED38&gt;($ED$11*BS$8),1,IF($C39+$D39+$E39+$F39+$ED38&gt;($ED$11*BS$8),2,IF($C39+$D39+$E39+$F39+$G39+$ED38&gt;($ED$11*BS$8),3,0))))</f>
        <v>0</v>
      </c>
      <c r="BT39" s="239">
        <f>IF(OR(SUMIF(BT$12:BT38,2,BT$12:BT38)=2,SUMIF(BT$12:BT38,1,BT$12:BT38)=1,SUM(BT$12:BT38)=1,SUM(BT$12:BT38)=2),0,IF($C39+$ED38&gt;($ED$11*BT$8),1,IF($C39+$D39+$E39+$F39+$ED38&gt;($ED$11*BT$8),2,IF($C39+$D39+$E39+$F39+$G39+$ED38&gt;($ED$11*BT$8),3,0))))</f>
        <v>0</v>
      </c>
      <c r="BU39" s="239">
        <f>IF(OR(SUMIF(BU$12:BU38,2,BU$12:BU38)=2,SUMIF(BU$12:BU38,1,BU$12:BU38)=1,SUM(BU$12:BU38)=1,SUM(BU$12:BU38)=2),0,IF($C39+$ED38&gt;($ED$11*BU$8),1,IF($C39+$D39+$E39+$F39+$ED38&gt;($ED$11*BU$8),2,IF($C39+$D39+$E39+$F39+$G39+$ED38&gt;($ED$11*BU$8),3,0))))</f>
        <v>0</v>
      </c>
      <c r="BV39" s="239">
        <f>IF(OR(SUMIF(BV$12:BV38,2,BV$12:BV38)=2,SUMIF(BV$12:BV38,1,BV$12:BV38)=1,SUM(BV$12:BV38)=1,SUM(BV$12:BV38)=2),0,IF($C39+$ED38&gt;($ED$11*BV$8),1,IF($C39+$D39+$E39+$F39+$ED38&gt;($ED$11*BV$8),2,IF($C39+$D39+$E39+$F39+$G39+$ED38&gt;($ED$11*BV$8),3,0))))</f>
        <v>0</v>
      </c>
      <c r="BW39" s="239">
        <f>IF(OR(SUMIF(BW$12:BW38,2,BW$12:BW38)=2,SUMIF(BW$12:BW38,1,BW$12:BW38)=1,SUM(BW$12:BW38)=1,SUM(BW$12:BW38)=2),0,IF($C39+$ED38&gt;($ED$11*BW$8),1,IF($C39+$D39+$E39+$F39+$ED38&gt;($ED$11*BW$8),2,IF($C39+$D39+$E39+$F39+$G39+$ED38&gt;($ED$11*BW$8),3,0))))</f>
        <v>0</v>
      </c>
      <c r="BX39" s="239">
        <f>IF(OR(SUMIF(BX$12:BX38,2,BX$12:BX38)=2,SUMIF(BX$12:BX38,1,BX$12:BX38)=1,SUM(BX$12:BX38)=1,SUM(BX$12:BX38)=2),0,IF($C39+$ED38&gt;($ED$11*BX$8),1,IF($C39+$D39+$E39+$F39+$ED38&gt;($ED$11*BX$8),2,IF($C39+$D39+$E39+$F39+$G39+$ED38&gt;($ED$11*BX$8),3,0))))</f>
        <v>0</v>
      </c>
      <c r="BY39" s="239">
        <f>IF(OR(SUMIF(BY$12:BY38,2,BY$12:BY38)=2,SUMIF(BY$12:BY38,1,BY$12:BY38)=1,SUM(BY$12:BY38)=1,SUM(BY$12:BY38)=2),0,IF($C39+$ED38&gt;($ED$11*BY$8),1,IF($C39+$D39+$E39+$F39+$ED38&gt;($ED$11*BY$8),2,IF($C39+$D39+$E39+$F39+$G39+$ED38&gt;($ED$11*BY$8),3,0))))</f>
        <v>0</v>
      </c>
      <c r="BZ39" s="239">
        <f>IF(OR(SUMIF(BZ$12:BZ38,2,BZ$12:BZ38)=2,SUMIF(BZ$12:BZ38,1,BZ$12:BZ38)=1,SUM(BZ$12:BZ38)=1,SUM(BZ$12:BZ38)=2),0,IF($C39+$ED38&gt;($ED$11*BZ$8),1,IF($C39+$D39+$E39+$F39+$ED38&gt;($ED$11*BZ$8),2,IF($C39+$D39+$E39+$F39+$G39+$ED38&gt;($ED$11*BZ$8),3,0))))</f>
        <v>0</v>
      </c>
      <c r="CA39" s="239">
        <f>IF(OR(SUMIF(CA$12:CA38,2,CA$12:CA38)=2,SUMIF(CA$12:CA38,1,CA$12:CA38)=1,SUM(CA$12:CA38)=1,SUM(CA$12:CA38)=2),0,IF($C39+$ED38&gt;($ED$11*CA$8),1,IF($C39+$D39+$E39+$F39+$ED38&gt;($ED$11*CA$8),2,IF($C39+$D39+$E39+$F39+$G39+$ED38&gt;($ED$11*CA$8),3,0))))</f>
        <v>0</v>
      </c>
      <c r="CB39" s="239">
        <f>IF(OR(SUMIF(CB$12:CB38,2,CB$12:CB38)=2,SUMIF(CB$12:CB38,1,CB$12:CB38)=1,SUM(CB$12:CB38)=1,SUM(CB$12:CB38)=2),0,IF($C39+$ED38&gt;($ED$11*CB$8),1,IF($C39+$D39+$E39+$F39+$ED38&gt;($ED$11*CB$8),2,IF($C39+$D39+$E39+$F39+$G39+$ED38&gt;($ED$11*CB$8),3,0))))</f>
        <v>0</v>
      </c>
      <c r="CC39" s="239">
        <f>IF(OR(SUMIF(CC$12:CC38,2,CC$12:CC38)=2,SUMIF(CC$12:CC38,1,CC$12:CC38)=1,SUM(CC$12:CC38)=1,SUM(CC$12:CC38)=2),0,IF($C39+$ED38&gt;($ED$11*CC$8),1,IF($C39+$D39+$E39+$F39+$ED38&gt;($ED$11*CC$8),2,IF($C39+$D39+$E39+$F39+$G39+$ED38&gt;($ED$11*CC$8),3,0))))</f>
        <v>0</v>
      </c>
      <c r="CD39" s="239">
        <f>IF(OR(SUMIF(CD$12:CD38,2,CD$12:CD38)=2,SUMIF(CD$12:CD38,1,CD$12:CD38)=1,SUM(CD$12:CD38)=1,SUM(CD$12:CD38)=2),0,IF($C39+$ED38&gt;($ED$11*CD$8),1,IF($C39+$D39+$E39+$F39+$ED38&gt;($ED$11*CD$8),2,IF($C39+$D39+$E39+$F39+$G39+$ED38&gt;($ED$11*CD$8),3,0))))</f>
        <v>0</v>
      </c>
      <c r="CE39" s="239">
        <f>IF(OR(SUMIF(CE$12:CE38,2,CE$12:CE38)=2,SUMIF(CE$12:CE38,1,CE$12:CE38)=1,SUM(CE$12:CE38)=1,SUM(CE$12:CE38)=2),0,IF($C39+$ED38&gt;($ED$11*CE$8),1,IF($C39+$D39+$E39+$F39+$ED38&gt;($ED$11*CE$8),2,IF($C39+$D39+$E39+$F39+$G39+$ED38&gt;($ED$11*CE$8),3,0))))</f>
        <v>0</v>
      </c>
      <c r="CF39" s="239">
        <f>IF(OR(SUMIF(CF$12:CF38,2,CF$12:CF38)=2,SUMIF(CF$12:CF38,1,CF$12:CF38)=1,SUM(CF$12:CF38)=1,SUM(CF$12:CF38)=2),0,IF($C39+$ED38&gt;($ED$11*CF$8),1,IF($C39+$D39+$E39+$F39+$ED38&gt;($ED$11*CF$8),2,IF($C39+$D39+$E39+$F39+$G39+$ED38&gt;($ED$11*CF$8),3,0))))</f>
        <v>0</v>
      </c>
      <c r="CG39" s="239">
        <f>IF(OR(SUMIF(CG$12:CG38,2,CG$12:CG38)=2,SUMIF(CG$12:CG38,1,CG$12:CG38)=1,SUM(CG$12:CG38)=1,SUM(CG$12:CG38)=2),0,IF($C39+$ED38&gt;($ED$11*CG$8),1,IF($C39+$D39+$E39+$F39+$ED38&gt;($ED$11*CG$8),2,IF($C39+$D39+$E39+$F39+$G39+$ED38&gt;($ED$11*CG$8),3,0))))</f>
        <v>0</v>
      </c>
      <c r="CH39" s="239">
        <f>IF(OR(SUMIF(CH$12:CH38,2,CH$12:CH38)=2,SUMIF(CH$12:CH38,1,CH$12:CH38)=1,SUM(CH$12:CH38)=1,SUM(CH$12:CH38)=2),0,IF($C39+$ED38&gt;($ED$11*CH$8),1,IF($C39+$D39+$E39+$F39+$ED38&gt;($ED$11*CH$8),2,IF($C39+$D39+$E39+$F39+$G39+$ED38&gt;($ED$11*CH$8),3,0))))</f>
        <v>0</v>
      </c>
      <c r="CI39" s="239">
        <f>IF(OR(SUMIF(CI$12:CI38,2,CI$12:CI38)=2,SUMIF(CI$12:CI38,1,CI$12:CI38)=1,SUM(CI$12:CI38)=1,SUM(CI$12:CI38)=2),0,IF($C39+$ED38&gt;($ED$11*CI$8),1,IF($C39+$D39+$E39+$F39+$ED38&gt;($ED$11*CI$8),2,IF($C39+$D39+$E39+$F39+$G39+$ED38&gt;($ED$11*CI$8),3,0))))</f>
        <v>0</v>
      </c>
      <c r="CJ39" s="239">
        <f>IF(OR(SUMIF(CJ$12:CJ38,2,CJ$12:CJ38)=2,SUMIF(CJ$12:CJ38,1,CJ$12:CJ38)=1,SUM(CJ$12:CJ38)=1,SUM(CJ$12:CJ38)=2),0,IF($C39+$ED38&gt;($ED$11*CJ$8),1,IF($C39+$D39+$E39+$F39+$ED38&gt;($ED$11*CJ$8),2,IF($C39+$D39+$E39+$F39+$G39+$ED38&gt;($ED$11*CJ$8),3,0))))</f>
        <v>0</v>
      </c>
      <c r="CK39" s="239">
        <f>IF(OR(SUMIF(CK$12:CK38,2,CK$12:CK38)=2,SUMIF(CK$12:CK38,1,CK$12:CK38)=1,SUM(CK$12:CK38)=1,SUM(CK$12:CK38)=2),0,IF($C39+$ED38&gt;($ED$11*CK$8),1,IF($C39+$D39+$E39+$F39+$ED38&gt;($ED$11*CK$8),2,IF($C39+$D39+$E39+$F39+$G39+$ED38&gt;($ED$11*CK$8),3,0))))</f>
        <v>0</v>
      </c>
      <c r="CL39" s="239">
        <f>IF(OR(SUMIF(CL$12:CL38,2,CL$12:CL38)=2,SUMIF(CL$12:CL38,1,CL$12:CL38)=1,SUM(CL$12:CL38)=1,SUM(CL$12:CL38)=2),0,IF($C39+$ED38&gt;($ED$11*CL$8),1,IF($C39+$D39+$E39+$F39+$ED38&gt;($ED$11*CL$8),2,IF($C39+$D39+$E39+$F39+$G39+$ED38&gt;($ED$11*CL$8),3,0))))</f>
        <v>0</v>
      </c>
      <c r="CM39" s="239">
        <f>IF(OR(SUMIF(CM$12:CM38,2,CM$12:CM38)=2,SUMIF(CM$12:CM38,1,CM$12:CM38)=1,SUM(CM$12:CM38)=1,SUM(CM$12:CM38)=2),0,IF($C39+$ED38&gt;($ED$11*CM$8),1,IF($C39+$D39+$E39+$F39+$ED38&gt;($ED$11*CM$8),2,IF($C39+$D39+$E39+$F39+$G39+$ED38&gt;($ED$11*CM$8),3,0))))</f>
        <v>0</v>
      </c>
      <c r="CN39" s="239">
        <f>IF(OR(SUMIF(CN$12:CN38,2,CN$12:CN38)=2,SUMIF(CN$12:CN38,1,CN$12:CN38)=1,SUM(CN$12:CN38)=1,SUM(CN$12:CN38)=2),0,IF($C39+$ED38&gt;($ED$11*CN$8),1,IF($C39+$D39+$E39+$F39+$ED38&gt;($ED$11*CN$8),2,IF($C39+$D39+$E39+$F39+$G39+$ED38&gt;($ED$11*CN$8),3,0))))</f>
        <v>0</v>
      </c>
      <c r="CO39" s="239">
        <f>IF(OR(SUMIF(CO$12:CO38,2,CO$12:CO38)=2,SUMIF(CO$12:CO38,1,CO$12:CO38)=1,SUM(CO$12:CO38)=1,SUM(CO$12:CO38)=2),0,IF($C39+$ED38&gt;($ED$11*CO$8),1,IF($C39+$D39+$E39+$F39+$ED38&gt;($ED$11*CO$8),2,IF($C39+$D39+$E39+$F39+$G39+$ED38&gt;($ED$11*CO$8),3,0))))</f>
        <v>0</v>
      </c>
      <c r="CP39" s="239">
        <f>IF(OR(SUMIF(CP$12:CP38,2,CP$12:CP38)=2,SUMIF(CP$12:CP38,1,CP$12:CP38)=1,SUM(CP$12:CP38)=1,SUM(CP$12:CP38)=2),0,IF($C39+$ED38&gt;($ED$11*CP$8),1,IF($C39+$D39+$E39+$F39+$ED38&gt;($ED$11*CP$8),2,IF($C39+$D39+$E39+$F39+$G39+$ED38&gt;($ED$11*CP$8),3,0))))</f>
        <v>0</v>
      </c>
      <c r="CQ39" s="239">
        <f>IF(OR(SUMIF(CQ$12:CQ38,2,CQ$12:CQ38)=2,SUMIF(CQ$12:CQ38,1,CQ$12:CQ38)=1,SUM(CQ$12:CQ38)=1,SUM(CQ$12:CQ38)=2),0,IF($C39+$ED38&gt;($ED$11*CQ$8),1,IF($C39+$D39+$E39+$F39+$ED38&gt;($ED$11*CQ$8),2,IF($C39+$D39+$E39+$F39+$G39+$ED38&gt;($ED$11*CQ$8),3,0))))</f>
        <v>0</v>
      </c>
      <c r="CR39" s="239">
        <f>IF(OR(SUMIF(CR$12:CR38,2,CR$12:CR38)=2,SUMIF(CR$12:CR38,1,CR$12:CR38)=1,SUM(CR$12:CR38)=1,SUM(CR$12:CR38)=2),0,IF($C39+$ED38&gt;($ED$11*CR$8),1,IF($C39+$D39+$E39+$F39+$ED38&gt;($ED$11*CR$8),2,IF($C39+$D39+$E39+$F39+$G39+$ED38&gt;($ED$11*CR$8),3,0))))</f>
        <v>0</v>
      </c>
      <c r="CS39" s="239">
        <f>IF(OR(SUMIF(CS$12:CS38,2,CS$12:CS38)=2,SUMIF(CS$12:CS38,1,CS$12:CS38)=1,SUM(CS$12:CS38)=1,SUM(CS$12:CS38)=2),0,IF($C39+$ED38&gt;($ED$11*CS$8),1,IF($C39+$D39+$E39+$F39+$ED38&gt;($ED$11*CS$8),2,IF($C39+$D39+$E39+$F39+$G39+$ED38&gt;($ED$11*CS$8),3,0))))</f>
        <v>0</v>
      </c>
      <c r="CT39" s="239">
        <f>IF(OR(SUMIF(CT$12:CT38,2,CT$12:CT38)=2,SUMIF(CT$12:CT38,1,CT$12:CT38)=1,SUM(CT$12:CT38)=1,SUM(CT$12:CT38)=2),0,IF($C39+$ED38&gt;($ED$11*CT$8),1,IF($C39+$D39+$E39+$F39+$ED38&gt;($ED$11*CT$8),2,IF($C39+$D39+$E39+$F39+$G39+$ED38&gt;($ED$11*CT$8),3,0))))</f>
        <v>0</v>
      </c>
      <c r="CU39" s="239">
        <f>IF(OR(SUMIF(CU$12:CU38,2,CU$12:CU38)=2,SUMIF(CU$12:CU38,1,CU$12:CU38)=1,SUM(CU$12:CU38)=1,SUM(CU$12:CU38)=2),0,IF($C39+$ED38&gt;($ED$11*CU$8),1,IF($C39+$D39+$E39+$F39+$ED38&gt;($ED$11*CU$8),2,IF($C39+$D39+$E39+$F39+$G39+$ED38&gt;($ED$11*CU$8),3,0))))</f>
        <v>0</v>
      </c>
      <c r="CV39" s="239">
        <f>IF(OR(SUMIF(CV$12:CV38,2,CV$12:CV38)=2,SUMIF(CV$12:CV38,1,CV$12:CV38)=1,SUM(CV$12:CV38)=1,SUM(CV$12:CV38)=2),0,IF($C39+$ED38&gt;($ED$11*CV$8),1,IF($C39+$D39+$E39+$F39+$ED38&gt;($ED$11*CV$8),2,IF($C39+$D39+$E39+$F39+$G39+$ED38&gt;($ED$11*CV$8),3,0))))</f>
        <v>0</v>
      </c>
      <c r="CW39" s="239">
        <f>IF(OR(SUMIF(CW$12:CW38,2,CW$12:CW38)=2,SUMIF(CW$12:CW38,1,CW$12:CW38)=1,SUM(CW$12:CW38)=1,SUM(CW$12:CW38)=2),0,IF($C39+$ED38&gt;($ED$11*CW$8),1,IF($C39+$D39+$E39+$F39+$ED38&gt;($ED$11*CW$8),2,IF($C39+$D39+$E39+$F39+$G39+$ED38&gt;($ED$11*CW$8),3,0))))</f>
        <v>0</v>
      </c>
      <c r="CX39" s="239">
        <f>IF(OR(SUMIF(CX$12:CX38,2,CX$12:CX38)=2,SUMIF(CX$12:CX38,1,CX$12:CX38)=1,SUM(CX$12:CX38)=1,SUM(CX$12:CX38)=2),0,IF($C39+$ED38&gt;($ED$11*CX$8),1,IF($C39+$D39+$E39+$F39+$ED38&gt;($ED$11*CX$8),2,IF($C39+$D39+$E39+$F39+$G39+$ED38&gt;($ED$11*CX$8),3,0))))</f>
        <v>0</v>
      </c>
      <c r="CY39" s="239">
        <f>IF(OR(SUMIF(CY$12:CY38,2,CY$12:CY38)=2,SUMIF(CY$12:CY38,1,CY$12:CY38)=1,SUM(CY$12:CY38)=1,SUM(CY$12:CY38)=2),0,IF($C39+$ED38&gt;($ED$11*CY$8),1,IF($C39+$D39+$E39+$F39+$ED38&gt;($ED$11*CY$8),2,IF($C39+$D39+$E39+$F39+$G39+$ED38&gt;($ED$11*CY$8),3,0))))</f>
        <v>0</v>
      </c>
      <c r="CZ39" s="239">
        <f>IF(OR(SUMIF(CZ$12:CZ38,2,CZ$12:CZ38)=2,SUMIF(CZ$12:CZ38,1,CZ$12:CZ38)=1,SUM(CZ$12:CZ38)=1,SUM(CZ$12:CZ38)=2),0,IF($C39+$ED38&gt;($ED$11*CZ$8),1,IF($C39+$D39+$E39+$F39+$ED38&gt;($ED$11*CZ$8),2,IF($C39+$D39+$E39+$F39+$G39+$ED38&gt;($ED$11*CZ$8),3,0))))</f>
        <v>0</v>
      </c>
      <c r="DA39" s="239">
        <f>IF(OR(SUMIF(DA$12:DA38,2,DA$12:DA38)=2,SUMIF(DA$12:DA38,1,DA$12:DA38)=1,SUM(DA$12:DA38)=1,SUM(DA$12:DA38)=2),0,IF($C39+$ED38&gt;($ED$11*DA$8),1,IF($C39+$D39+$E39+$F39+$ED38&gt;($ED$11*DA$8),2,IF($C39+$D39+$E39+$F39+$G39+$ED38&gt;($ED$11*DA$8),3,0))))</f>
        <v>0</v>
      </c>
      <c r="DB39" s="239">
        <f>IF(OR(SUMIF(DB$12:DB38,2,DB$12:DB38)=2,SUMIF(DB$12:DB38,1,DB$12:DB38)=1,SUM(DB$12:DB38)=1,SUM(DB$12:DB38)=2),0,IF($C39+$ED38&gt;($ED$11*DB$8),1,IF($C39+$D39+$E39+$F39+$ED38&gt;($ED$11*DB$8),2,IF($C39+$D39+$E39+$F39+$G39+$ED38&gt;($ED$11*DB$8),3,0))))</f>
        <v>0</v>
      </c>
      <c r="DC39" s="239">
        <f>IF(OR(SUMIF(DC$12:DC38,2,DC$12:DC38)=2,SUMIF(DC$12:DC38,1,DC$12:DC38)=1,SUM(DC$12:DC38)=1,SUM(DC$12:DC38)=2),0,IF($C39+$ED38&gt;($ED$11*DC$8),1,IF($C39+$D39+$E39+$F39+$ED38&gt;($ED$11*DC$8),2,IF($C39+$D39+$E39+$F39+$G39+$ED38&gt;($ED$11*DC$8),3,0))))</f>
        <v>0</v>
      </c>
      <c r="DD39" s="239">
        <f>IF(OR(SUMIF(DD$12:DD38,2,DD$12:DD38)=2,SUMIF(DD$12:DD38,1,DD$12:DD38)=1,SUM(DD$12:DD38)=1,SUM(DD$12:DD38)=2),0,IF($C39+$ED38&gt;($ED$11*DD$8),1,IF($C39+$D39+$E39+$F39+$ED38&gt;($ED$11*DD$8),2,IF($C39+$D39+$E39+$F39+$G39+$ED38&gt;($ED$11*DD$8),3,0))))</f>
        <v>0</v>
      </c>
      <c r="DE39" s="239">
        <f>IF(OR(SUMIF(DE$12:DE38,2,DE$12:DE38)=2,SUMIF(DE$12:DE38,1,DE$12:DE38)=1,SUM(DE$12:DE38)=1,SUM(DE$12:DE38)=2),0,IF($C39+$ED38&gt;($ED$11*DE$8),1,IF($C39+$D39+$E39+$F39+$ED38&gt;($ED$11*DE$8),2,IF($C39+$D39+$E39+$F39+$G39+$ED38&gt;($ED$11*DE$8),3,0))))</f>
        <v>0</v>
      </c>
      <c r="DF39" s="239">
        <f>IF(OR(SUMIF(DF$12:DF38,2,DF$12:DF38)=2,SUMIF(DF$12:DF38,1,DF$12:DF38)=1,SUM(DF$12:DF38)=1,SUM(DF$12:DF38)=2),0,IF($C39+$ED38&gt;($ED$11*DF$8),1,IF($C39+$D39+$E39+$F39+$ED38&gt;($ED$11*DF$8),2,IF($C39+$D39+$E39+$F39+$G39+$ED38&gt;($ED$11*DF$8),3,0))))</f>
        <v>0</v>
      </c>
      <c r="DG39" s="239">
        <f>IF(OR(SUMIF(DG$12:DG38,2,DG$12:DG38)=2,SUMIF(DG$12:DG38,1,DG$12:DG38)=1,SUM(DG$12:DG38)=1,SUM(DG$12:DG38)=2),0,IF($C39+$ED38&gt;($ED$11*DG$8),1,IF($C39+$D39+$E39+$F39+$ED38&gt;($ED$11*DG$8),2,IF($C39+$D39+$E39+$F39+$G39+$ED38&gt;($ED$11*DG$8),3,0))))</f>
        <v>0</v>
      </c>
      <c r="DH39" s="239">
        <f>IF(OR(SUMIF(DH$12:DH38,2,DH$12:DH38)=2,SUMIF(DH$12:DH38,1,DH$12:DH38)=1,SUM(DH$12:DH38)=1,SUM(DH$12:DH38)=2),0,IF($C39+$ED38&gt;($ED$11*DH$8),1,IF($C39+$D39+$E39+$F39+$ED38&gt;($ED$11*DH$8),2,IF($C39+$D39+$E39+$F39+$G39+$ED38&gt;($ED$11*DH$8),3,0))))</f>
        <v>0</v>
      </c>
      <c r="DI39" s="239">
        <f>IF(OR(SUMIF(DI$12:DI38,2,DI$12:DI38)=2,SUMIF(DI$12:DI38,1,DI$12:DI38)=1,SUM(DI$12:DI38)=1,SUM(DI$12:DI38)=2),0,IF($C39+$ED38&gt;($ED$11*DI$8),1,IF($C39+$D39+$E39+$F39+$ED38&gt;($ED$11*DI$8),2,IF($C39+$D39+$E39+$F39+$G39+$ED38&gt;($ED$11*DI$8),3,0))))</f>
        <v>0</v>
      </c>
      <c r="DJ39" s="239">
        <f>IF(OR(SUMIF(DJ$12:DJ38,2,DJ$12:DJ38)=2,SUMIF(DJ$12:DJ38,1,DJ$12:DJ38)=1,SUM(DJ$12:DJ38)=1,SUM(DJ$12:DJ38)=2),0,IF($C39+$ED38&gt;($ED$11*DJ$8),1,IF($C39+$D39+$E39+$F39+$ED38&gt;($ED$11*DJ$8),2,IF($C39+$D39+$E39+$F39+$G39+$ED38&gt;($ED$11*DJ$8),3,0))))</f>
        <v>0</v>
      </c>
      <c r="DK39" s="239">
        <f>IF(OR(SUMIF(DK$12:DK38,2,DK$12:DK38)=2,SUMIF(DK$12:DK38,1,DK$12:DK38)=1,SUM(DK$12:DK38)=1,SUM(DK$12:DK38)=2),0,IF($C39+$ED38&gt;($ED$11*DK$8),1,IF($C39+$D39+$E39+$F39+$ED38&gt;($ED$11*DK$8),2,IF($C39+$D39+$E39+$F39+$G39+$ED38&gt;($ED$11*DK$8),3,0))))</f>
        <v>0</v>
      </c>
      <c r="DL39" s="239">
        <f>IF(OR(SUMIF(DL$12:DL38,2,DL$12:DL38)=2,SUMIF(DL$12:DL38,1,DL$12:DL38)=1,SUM(DL$12:DL38)=1,SUM(DL$12:DL38)=2),0,IF($C39+$ED38&gt;($ED$11*DL$8),1,IF($C39+$D39+$E39+$F39+$ED38&gt;($ED$11*DL$8),2,IF($C39+$D39+$E39+$F39+$G39+$ED38&gt;($ED$11*DL$8),3,0))))</f>
        <v>0</v>
      </c>
      <c r="DM39" s="239">
        <f>IF(OR(SUMIF(DM$12:DM38,2,DM$12:DM38)=2,SUMIF(DM$12:DM38,1,DM$12:DM38)=1,SUM(DM$12:DM38)=1,SUM(DM$12:DM38)=2),0,IF($C39+$ED38&gt;($ED$11*DM$8),1,IF($C39+$D39+$E39+$F39+$ED38&gt;($ED$11*DM$8),2,IF($C39+$D39+$E39+$F39+$G39+$ED38&gt;($ED$11*DM$8),3,0))))</f>
        <v>0</v>
      </c>
      <c r="DN39" s="239">
        <f>IF(OR(SUMIF(DN$12:DN38,2,DN$12:DN38)=2,SUMIF(DN$12:DN38,1,DN$12:DN38)=1,SUM(DN$12:DN38)=1,SUM(DN$12:DN38)=2),0,IF($C39+$ED38&gt;($ED$11*DN$8),1,IF($C39+$D39+$E39+$F39+$ED38&gt;($ED$11*DN$8),2,IF($C39+$D39+$E39+$F39+$G39+$ED38&gt;($ED$11*DN$8),3,0))))</f>
        <v>0</v>
      </c>
      <c r="DO39" s="239">
        <f>IF(OR(SUMIF(DO$12:DO38,2,DO$12:DO38)=2,SUMIF(DO$12:DO38,1,DO$12:DO38)=1,SUM(DO$12:DO38)=1,SUM(DO$12:DO38)=2),0,IF($C39+$ED38&gt;($ED$11*DO$8),1,IF($C39+$D39+$E39+$F39+$ED38&gt;($ED$11*DO$8),2,IF($C39+$D39+$E39+$F39+$G39+$ED38&gt;($ED$11*DO$8),3,0))))</f>
        <v>0</v>
      </c>
      <c r="DP39" s="239">
        <f>IF(OR(SUMIF(DP$12:DP38,2,DP$12:DP38)=2,SUMIF(DP$12:DP38,1,DP$12:DP38)=1,SUM(DP$12:DP38)=1,SUM(DP$12:DP38)=2),0,IF($C39+$ED38&gt;($ED$11*DP$8),1,IF($C39+$D39+$E39+$F39+$ED38&gt;($ED$11*DP$8),2,IF($C39+$D39+$E39+$F39+$G39+$ED38&gt;($ED$11*DP$8),3,0))))</f>
        <v>0</v>
      </c>
      <c r="DQ39" s="239">
        <f>IF(OR(SUMIF(DQ$12:DQ38,2,DQ$12:DQ38)=2,SUMIF(DQ$12:DQ38,1,DQ$12:DQ38)=1,SUM(DQ$12:DQ38)=1,SUM(DQ$12:DQ38)=2),0,IF($C39+$ED38&gt;($ED$11*DQ$8),1,IF($C39+$D39+$E39+$F39+$ED38&gt;($ED$11*DQ$8),2,IF($C39+$D39+$E39+$F39+$G39+$ED38&gt;($ED$11*DQ$8),3,0))))</f>
        <v>0</v>
      </c>
      <c r="DR39" s="239">
        <f>IF(OR(SUMIF(DR$12:DR38,2,DR$12:DR38)=2,SUMIF(DR$12:DR38,1,DR$12:DR38)=1,SUM(DR$12:DR38)=1,SUM(DR$12:DR38)=2),0,IF($C39+$ED38&gt;($ED$11*DR$8),1,IF($C39+$D39+$E39+$F39+$ED38&gt;($ED$11*DR$8),2,IF($C39+$D39+$E39+$F39+$G39+$ED38&gt;($ED$11*DR$8),3,0))))</f>
        <v>0</v>
      </c>
      <c r="DS39" s="239">
        <f>IF(OR(SUMIF(DS$12:DS38,2,DS$12:DS38)=2,SUMIF(DS$12:DS38,1,DS$12:DS38)=1,SUM(DS$12:DS38)=1,SUM(DS$12:DS38)=2),0,IF($C39+$ED38&gt;($ED$11*DS$8),1,IF($C39+$D39+$E39+$F39+$ED38&gt;($ED$11*DS$8),2,IF($C39+$D39+$E39+$F39+$G39+$ED38&gt;($ED$11*DS$8),3,0))))</f>
        <v>0</v>
      </c>
      <c r="DT39" s="239">
        <f>IF(OR(SUMIF(DT$12:DT38,2,DT$12:DT38)=2,SUMIF(DT$12:DT38,1,DT$12:DT38)=1,SUM(DT$12:DT38)=1,SUM(DT$12:DT38)=2),0,IF($C39+$ED38&gt;($ED$11*DT$8),1,IF($C39+$D39+$E39+$F39+$ED38&gt;($ED$11*DT$8),2,IF($C39+$D39+$E39+$F39+$G39+$ED38&gt;($ED$11*DT$8),3,0))))</f>
        <v>0</v>
      </c>
      <c r="DU39" s="239">
        <f>IF(OR(SUMIF(DU$12:DU38,2,DU$12:DU38)=2,SUMIF(DU$12:DU38,1,DU$12:DU38)=1,SUM(DU$12:DU38)=1,SUM(DU$12:DU38)=2),0,IF($C39+$ED38&gt;($ED$11*DU$8),1,IF($C39+$D39+$E39+$F39+$ED38&gt;($ED$11*DU$8),2,IF($C39+$D39+$E39+$F39+$G39+$ED38&gt;($ED$11*DU$8),3,0))))</f>
        <v>0</v>
      </c>
      <c r="DV39" s="239">
        <f>IF(OR(SUMIF(DV$12:DV38,2,DV$12:DV38)=2,SUMIF(DV$12:DV38,1,DV$12:DV38)=1,SUM(DV$12:DV38)=1,SUM(DV$12:DV38)=2),0,IF($C39+$ED38&gt;($ED$11*DV$8),1,IF($C39+$D39+$E39+$F39+$ED38&gt;($ED$11*DV$8),2,IF($C39+$D39+$E39+$F39+$G39+$ED38&gt;($ED$11*DV$8),3,0))))</f>
        <v>0</v>
      </c>
      <c r="DW39" s="239">
        <f>IF(OR(SUMIF(DW$12:DW38,2,DW$12:DW38)=2,SUMIF(DW$12:DW38,1,DW$12:DW38)=1,SUM(DW$12:DW38)=1,SUM(DW$12:DW38)=2),0,IF($C39+$ED38&gt;($ED$11*DW$8),1,IF($C39+$D39+$E39+$F39+$ED38&gt;($ED$11*DW$8),2,IF($C39+$D39+$E39+$F39+$G39+$ED38&gt;($ED$11*DW$8),3,0))))</f>
        <v>0</v>
      </c>
      <c r="DX39" s="239">
        <f>IF(OR(SUMIF(DX$12:DX38,2,DX$12:DX38)=2,SUMIF(DX$12:DX38,1,DX$12:DX38)=1,SUM(DX$12:DX38)=1,SUM(DX$12:DX38)=2),0,IF($C39+$ED38&gt;($ED$11*DX$8),1,IF($C39+$D39+$E39+$F39+$ED38&gt;($ED$11*DX$8),2,IF($C39+$D39+$E39+$F39+$G39+$ED38&gt;($ED$11*DX$8),3,0))))</f>
        <v>0</v>
      </c>
      <c r="DY39" s="239">
        <f>IF(OR(SUMIF(DY$12:DY38,2,DY$12:DY38)=2,SUMIF(DY$12:DY38,1,DY$12:DY38)=1,SUM(DY$12:DY38)=1,SUM(DY$12:DY38)=2),0,IF($C39+$ED38&gt;($ED$11*DY$8),1,IF($C39+$D39+$E39+$F39+$ED38&gt;($ED$11*DY$8),2,IF($C39+$D39+$E39+$F39+$G39+$ED38&gt;($ED$11*DY$8),3,0))))</f>
        <v>0</v>
      </c>
      <c r="DZ39" s="239">
        <f>IF(OR(SUMIF(DZ$12:DZ38,2,DZ$12:DZ38)=2,SUMIF(DZ$12:DZ38,1,DZ$12:DZ38)=1,SUM(DZ$12:DZ38)=1,SUM(DZ$12:DZ38)=2),0,IF($C39+$ED38&gt;($ED$11*DZ$8),1,IF($C39+$D39+$E39+$F39+$ED38&gt;($ED$11*DZ$8),2,IF($C39+$D39+$E39+$F39+$G39+$ED38&gt;($ED$11*DZ$8),3,0))))</f>
        <v>0</v>
      </c>
      <c r="EA39" s="239">
        <f>IF(OR(SUMIF(EA$12:EA38,2,EA$12:EA38)=2,SUMIF(EA$12:EA38,1,EA$12:EA38)=1,SUM(EA$12:EA38)=1,SUM(EA$12:EA38)=2),0,IF($C39+$ED38&gt;($ED$11*EA$8),1,IF($C39+$D39+$E39+$F39+$ED38&gt;($ED$11*EA$8),2,IF($C39+$D39+$E39+$F39+$G39+$ED38&gt;($ED$11*EA$8),3,0))))</f>
        <v>0</v>
      </c>
      <c r="EB39" s="239">
        <f>IF(OR(SUMIF(EB$12:EB38,2,EB$12:EB38)=2,SUMIF(EB$12:EB38,1,EB$12:EB38)=1,SUM(EB$12:EB38)=1,SUM(EB$12:EB38)=2),0,IF($C39+$ED38&gt;($ED$11*EB$8),1,IF($C39+$D39+$E39+$F39+$ED38&gt;($ED$11*EB$8),2,IF($C39+$D39+$E39+$F39+$G39+$ED38&gt;($ED$11*EB$8),3,0))))</f>
        <v>0</v>
      </c>
      <c r="EC39" s="239">
        <f>IF(OR(SUMIF(EC$12:EC38,2,EC$12:EC38)=2,SUMIF(EC$12:EC38,1,EC$12:EC38)=1,SUM(EC$12:EC38)=1,SUM(EC$12:EC38)=2),0,IF($C39+$ED38&gt;($ED$11*EC$8),1,IF($C39+$D39+$E39+$F39+$ED38&gt;($ED$11*EC$8),2,IF($C39+$D39+$E39+$F39+$G39+$ED38&gt;($ED$11*EC$8),3,0))))</f>
        <v>0</v>
      </c>
      <c r="ED39" s="197">
        <f>SUM($C$12:$F39)</f>
        <v>0</v>
      </c>
    </row>
    <row r="40" spans="1:134" ht="14.1" customHeight="1">
      <c r="A40" s="236">
        <v>29</v>
      </c>
      <c r="B40" s="237"/>
      <c r="C40" s="237"/>
      <c r="D40" s="237"/>
      <c r="E40" s="237"/>
      <c r="F40" s="237"/>
      <c r="G40" s="237"/>
      <c r="H40" s="239">
        <f>IF(OR(SUMIF(H$12:H39,2,H$12:H39)=2,SUMIF(H$12:H39,1,H$12:H39)=1,SUM(H$12:H39)=1,SUM(H$12:H39)=2),0,IF($C40+$ED39&gt;($ED$11*H$8),1,IF($C40+$D40+$E40+$F40+$ED39&gt;($ED$11*H$8),2,IF($C40+$D40+$E40+$F40+$G40+$ED39&gt;($ED$11*H$8),3,0))))</f>
        <v>0</v>
      </c>
      <c r="I40" s="239">
        <f>IF(OR(SUMIF(I$12:I39,2,I$12:I39)=2,SUMIF(I$12:I39,1,I$12:I39)=1,SUM(I$12:I39)=1,SUM(I$12:I39)=2),0,IF($C40+$ED39&gt;($ED$11*I$8),1,IF($C40+$D40+$E40+$F40+$ED39&gt;($ED$11*I$8),2,IF($C40+$D40+$E40+$F40+$G40+$ED39&gt;($ED$11*I$8),3,0))))</f>
        <v>0</v>
      </c>
      <c r="J40" s="239">
        <f>IF(OR(SUMIF(J$12:J39,2,J$12:J39)=2,SUMIF(J$12:J39,1,J$12:J39)=1,SUM(J$12:J39)=1,SUM(J$12:J39)=2),0,IF($C40+$ED39&gt;($ED$11*J$8),1,IF($C40+$D40+$E40+$F40+$ED39&gt;($ED$11*J$8),2,IF($C40+$D40+$E40+$F40+$G40+$ED39&gt;($ED$11*J$8),3,0))))</f>
        <v>0</v>
      </c>
      <c r="K40" s="239">
        <f>IF(OR(SUMIF(K$12:K39,2,K$12:K39)=2,SUMIF(K$12:K39,1,K$12:K39)=1,SUM(K$12:K39)=1,SUM(K$12:K39)=2),0,IF($C40+$ED39&gt;($ED$11*K$8),1,IF($C40+$D40+$E40+$F40+$ED39&gt;($ED$11*K$8),2,IF($C40+$D40+$E40+$F40+$G40+$ED39&gt;($ED$11*K$8),3,0))))</f>
        <v>0</v>
      </c>
      <c r="L40" s="239">
        <f>IF(OR(SUMIF(L$12:L39,2,L$12:L39)=2,SUMIF(L$12:L39,1,L$12:L39)=1,SUM(L$12:L39)=1,SUM(L$12:L39)=2),0,IF($C40+$ED39&gt;($ED$11*L$8),1,IF($C40+$D40+$E40+$F40+$ED39&gt;($ED$11*L$8),2,IF($C40+$D40+$E40+$F40+$G40+$ED39&gt;($ED$11*L$8),3,0))))</f>
        <v>0</v>
      </c>
      <c r="M40" s="239">
        <f>IF(OR(SUMIF(M$12:M39,2,M$12:M39)=2,SUMIF(M$12:M39,1,M$12:M39)=1,SUM(M$12:M39)=1,SUM(M$12:M39)=2),0,IF($C40+$ED39&gt;($ED$11*M$8),1,IF($C40+$D40+$E40+$F40+$ED39&gt;($ED$11*M$8),2,IF($C40+$D40+$E40+$F40+$G40+$ED39&gt;($ED$11*M$8),3,0))))</f>
        <v>0</v>
      </c>
      <c r="N40" s="239">
        <f>IF(OR(SUMIF(N$12:N39,2,N$12:N39)=2,SUMIF(N$12:N39,1,N$12:N39)=1,SUM(N$12:N39)=1,SUM(N$12:N39)=2),0,IF($C40+$ED39&gt;($ED$11*N$8),1,IF($C40+$D40+$E40+$F40+$ED39&gt;($ED$11*N$8),2,IF($C40+$D40+$E40+$F40+$G40+$ED39&gt;($ED$11*N$8),3,0))))</f>
        <v>0</v>
      </c>
      <c r="O40" s="239">
        <f>IF(OR(SUMIF(O$12:O39,2,O$12:O39)=2,SUMIF(O$12:O39,1,O$12:O39)=1,SUM(O$12:O39)=1,SUM(O$12:O39)=2),0,IF($C40+$ED39&gt;($ED$11*O$8),1,IF($C40+$D40+$E40+$F40+$ED39&gt;($ED$11*O$8),2,IF($C40+$D40+$E40+$F40+$G40+$ED39&gt;($ED$11*O$8),3,0))))</f>
        <v>0</v>
      </c>
      <c r="P40" s="239">
        <f>IF(OR(SUMIF(P$12:P39,2,P$12:P39)=2,SUMIF(P$12:P39,1,P$12:P39)=1,SUM(P$12:P39)=1,SUM(P$12:P39)=2),0,IF($C40+$ED39&gt;($ED$11*P$8),1,IF($C40+$D40+$E40+$F40+$ED39&gt;($ED$11*P$8),2,IF($C40+$D40+$E40+$F40+$G40+$ED39&gt;($ED$11*P$8),3,0))))</f>
        <v>0</v>
      </c>
      <c r="Q40" s="239">
        <f>IF(OR(SUMIF(Q$12:Q39,2,Q$12:Q39)=2,SUMIF(Q$12:Q39,1,Q$12:Q39)=1,SUM(Q$12:Q39)=1,SUM(Q$12:Q39)=2),0,IF($C40+$ED39&gt;($ED$11*Q$8),1,IF($C40+$D40+$E40+$F40+$ED39&gt;($ED$11*Q$8),2,IF($C40+$D40+$E40+$F40+$G40+$ED39&gt;($ED$11*Q$8),3,0))))</f>
        <v>0</v>
      </c>
      <c r="R40" s="239">
        <f>IF(OR(SUMIF(R$12:R39,2,R$12:R39)=2,SUMIF(R$12:R39,1,R$12:R39)=1,SUM(R$12:R39)=1,SUM(R$12:R39)=2),0,IF($C40+$ED39&gt;($ED$11*R$8),1,IF($C40+$D40+$E40+$F40+$ED39&gt;($ED$11*R$8),2,IF($C40+$D40+$E40+$F40+$G40+$ED39&gt;($ED$11*R$8),3,0))))</f>
        <v>0</v>
      </c>
      <c r="S40" s="239">
        <f>IF(OR(SUMIF(S$12:S39,2,S$12:S39)=2,SUMIF(S$12:S39,1,S$12:S39)=1,SUM(S$12:S39)=1,SUM(S$12:S39)=2),0,IF($C40+$ED39&gt;($ED$11*S$8),1,IF($C40+$D40+$E40+$F40+$ED39&gt;($ED$11*S$8),2,IF($C40+$D40+$E40+$F40+$G40+$ED39&gt;($ED$11*S$8),3,0))))</f>
        <v>0</v>
      </c>
      <c r="T40" s="239">
        <f>IF(OR(SUMIF(T$12:T39,2,T$12:T39)=2,SUMIF(T$12:T39,1,T$12:T39)=1,SUM(T$12:T39)=1,SUM(T$12:T39)=2),0,IF($C40+$ED39&gt;($ED$11*T$8),1,IF($C40+$D40+$E40+$F40+$ED39&gt;($ED$11*T$8),2,IF($C40+$D40+$E40+$F40+$G40+$ED39&gt;($ED$11*T$8),3,0))))</f>
        <v>0</v>
      </c>
      <c r="U40" s="239">
        <f>IF(OR(SUMIF(U$12:U39,2,U$12:U39)=2,SUMIF(U$12:U39,1,U$12:U39)=1,SUM(U$12:U39)=1,SUM(U$12:U39)=2),0,IF($C40+$ED39&gt;($ED$11*U$8),1,IF($C40+$D40+$E40+$F40+$ED39&gt;($ED$11*U$8),2,IF($C40+$D40+$E40+$F40+$G40+$ED39&gt;($ED$11*U$8),3,0))))</f>
        <v>0</v>
      </c>
      <c r="V40" s="239">
        <f>IF(OR(SUMIF(V$12:V39,2,V$12:V39)=2,SUMIF(V$12:V39,1,V$12:V39)=1,SUM(V$12:V39)=1,SUM(V$12:V39)=2),0,IF($C40+$ED39&gt;($ED$11*V$8),1,IF($C40+$D40+$E40+$F40+$ED39&gt;($ED$11*V$8),2,IF($C40+$D40+$E40+$F40+$G40+$ED39&gt;($ED$11*V$8),3,0))))</f>
        <v>0</v>
      </c>
      <c r="W40" s="239">
        <f>IF(OR(SUMIF(W$12:W39,2,W$12:W39)=2,SUMIF(W$12:W39,1,W$12:W39)=1,SUM(W$12:W39)=1,SUM(W$12:W39)=2),0,IF($C40+$ED39&gt;($ED$11*W$8),1,IF($C40+$D40+$E40+$F40+$ED39&gt;($ED$11*W$8),2,IF($C40+$D40+$E40+$F40+$G40+$ED39&gt;($ED$11*W$8),3,0))))</f>
        <v>0</v>
      </c>
      <c r="X40" s="239">
        <f>IF(OR(SUMIF(X$12:X39,2,X$12:X39)=2,SUMIF(X$12:X39,1,X$12:X39)=1,SUM(X$12:X39)=1,SUM(X$12:X39)=2),0,IF($C40+$ED39&gt;($ED$11*X$8),1,IF($C40+$D40+$E40+$F40+$ED39&gt;($ED$11*X$8),2,IF($C40+$D40+$E40+$F40+$G40+$ED39&gt;($ED$11*X$8),3,0))))</f>
        <v>0</v>
      </c>
      <c r="Y40" s="239">
        <f>IF(OR(SUMIF(Y$12:Y39,2,Y$12:Y39)=2,SUMIF(Y$12:Y39,1,Y$12:Y39)=1,SUM(Y$12:Y39)=1,SUM(Y$12:Y39)=2),0,IF($C40+$ED39&gt;($ED$11*Y$8),1,IF($C40+$D40+$E40+$F40+$ED39&gt;($ED$11*Y$8),2,IF($C40+$D40+$E40+$F40+$G40+$ED39&gt;($ED$11*Y$8),3,0))))</f>
        <v>0</v>
      </c>
      <c r="Z40" s="239">
        <f>IF(OR(SUMIF(Z$12:Z39,2,Z$12:Z39)=2,SUMIF(Z$12:Z39,1,Z$12:Z39)=1,SUM(Z$12:Z39)=1,SUM(Z$12:Z39)=2),0,IF($C40+$ED39&gt;($ED$11*Z$8),1,IF($C40+$D40+$E40+$F40+$ED39&gt;($ED$11*Z$8),2,IF($C40+$D40+$E40+$F40+$G40+$ED39&gt;($ED$11*Z$8),3,0))))</f>
        <v>0</v>
      </c>
      <c r="AA40" s="239">
        <f>IF(OR(SUMIF(AA$12:AA39,2,AA$12:AA39)=2,SUMIF(AA$12:AA39,1,AA$12:AA39)=1,SUM(AA$12:AA39)=1,SUM(AA$12:AA39)=2),0,IF($C40+$ED39&gt;($ED$11*AA$8),1,IF($C40+$D40+$E40+$F40+$ED39&gt;($ED$11*AA$8),2,IF($C40+$D40+$E40+$F40+$G40+$ED39&gt;($ED$11*AA$8),3,0))))</f>
        <v>0</v>
      </c>
      <c r="AB40" s="239">
        <f>IF(OR(SUMIF(AB$12:AB39,2,AB$12:AB39)=2,SUMIF(AB$12:AB39,1,AB$12:AB39)=1,SUM(AB$12:AB39)=1,SUM(AB$12:AB39)=2),0,IF($C40+$ED39&gt;($ED$11*AB$8),1,IF($C40+$D40+$E40+$F40+$ED39&gt;($ED$11*AB$8),2,IF($C40+$D40+$E40+$F40+$G40+$ED39&gt;($ED$11*AB$8),3,0))))</f>
        <v>0</v>
      </c>
      <c r="AC40" s="239">
        <f>IF(OR(SUMIF(AC$12:AC39,2,AC$12:AC39)=2,SUMIF(AC$12:AC39,1,AC$12:AC39)=1,SUM(AC$12:AC39)=1,SUM(AC$12:AC39)=2),0,IF($C40+$ED39&gt;($ED$11*AC$8),1,IF($C40+$D40+$E40+$F40+$ED39&gt;($ED$11*AC$8),2,IF($C40+$D40+$E40+$F40+$G40+$ED39&gt;($ED$11*AC$8),3,0))))</f>
        <v>0</v>
      </c>
      <c r="AD40" s="239">
        <f>IF(OR(SUMIF(AD$12:AD39,2,AD$12:AD39)=2,SUMIF(AD$12:AD39,1,AD$12:AD39)=1,SUM(AD$12:AD39)=1,SUM(AD$12:AD39)=2),0,IF($C40+$ED39&gt;($ED$11*AD$8),1,IF($C40+$D40+$E40+$F40+$ED39&gt;($ED$11*AD$8),2,IF($C40+$D40+$E40+$F40+$G40+$ED39&gt;($ED$11*AD$8),3,0))))</f>
        <v>0</v>
      </c>
      <c r="AE40" s="239">
        <f>IF(OR(SUMIF(AE$12:AE39,2,AE$12:AE39)=2,SUMIF(AE$12:AE39,1,AE$12:AE39)=1,SUM(AE$12:AE39)=1,SUM(AE$12:AE39)=2),0,IF($C40+$ED39&gt;($ED$11*AE$8),1,IF($C40+$D40+$E40+$F40+$ED39&gt;($ED$11*AE$8),2,IF($C40+$D40+$E40+$F40+$G40+$ED39&gt;($ED$11*AE$8),3,0))))</f>
        <v>0</v>
      </c>
      <c r="AF40" s="239">
        <f>IF(OR(SUMIF(AF$12:AF39,2,AF$12:AF39)=2,SUMIF(AF$12:AF39,1,AF$12:AF39)=1,SUM(AF$12:AF39)=1,SUM(AF$12:AF39)=2),0,IF($C40+$ED39&gt;($ED$11*AF$8),1,IF($C40+$D40+$E40+$F40+$ED39&gt;($ED$11*AF$8),2,IF($C40+$D40+$E40+$F40+$G40+$ED39&gt;($ED$11*AF$8),3,0))))</f>
        <v>0</v>
      </c>
      <c r="AG40" s="239">
        <f>IF(OR(SUMIF(AG$12:AG39,2,AG$12:AG39)=2,SUMIF(AG$12:AG39,1,AG$12:AG39)=1,SUM(AG$12:AG39)=1,SUM(AG$12:AG39)=2),0,IF($C40+$ED39&gt;($ED$11*AG$8),1,IF($C40+$D40+$E40+$F40+$ED39&gt;($ED$11*AG$8),2,IF($C40+$D40+$E40+$F40+$G40+$ED39&gt;($ED$11*AG$8),3,0))))</f>
        <v>0</v>
      </c>
      <c r="AH40" s="239">
        <f>IF(OR(SUMIF(AH$12:AH39,2,AH$12:AH39)=2,SUMIF(AH$12:AH39,1,AH$12:AH39)=1,SUM(AH$12:AH39)=1,SUM(AH$12:AH39)=2),0,IF($C40+$ED39&gt;($ED$11*AH$8),1,IF($C40+$D40+$E40+$F40+$ED39&gt;($ED$11*AH$8),2,IF($C40+$D40+$E40+$F40+$G40+$ED39&gt;($ED$11*AH$8),3,0))))</f>
        <v>0</v>
      </c>
      <c r="AI40" s="239">
        <f>IF(OR(SUMIF(AI$12:AI39,2,AI$12:AI39)=2,SUMIF(AI$12:AI39,1,AI$12:AI39)=1,SUM(AI$12:AI39)=1,SUM(AI$12:AI39)=2),0,IF($C40+$ED39&gt;($ED$11*AI$8),1,IF($C40+$D40+$E40+$F40+$ED39&gt;($ED$11*AI$8),2,IF($C40+$D40+$E40+$F40+$G40+$ED39&gt;($ED$11*AI$8),3,0))))</f>
        <v>0</v>
      </c>
      <c r="AJ40" s="239">
        <f>IF(OR(SUMIF(AJ$12:AJ39,2,AJ$12:AJ39)=2,SUMIF(AJ$12:AJ39,1,AJ$12:AJ39)=1,SUM(AJ$12:AJ39)=1,SUM(AJ$12:AJ39)=2),0,IF($C40+$ED39&gt;($ED$11*AJ$8),1,IF($C40+$D40+$E40+$F40+$ED39&gt;($ED$11*AJ$8),2,IF($C40+$D40+$E40+$F40+$G40+$ED39&gt;($ED$11*AJ$8),3,0))))</f>
        <v>0</v>
      </c>
      <c r="AK40" s="239">
        <f>IF(OR(SUMIF(AK$12:AK39,2,AK$12:AK39)=2,SUMIF(AK$12:AK39,1,AK$12:AK39)=1,SUM(AK$12:AK39)=1,SUM(AK$12:AK39)=2),0,IF($C40+$ED39&gt;($ED$11*AK$8),1,IF($C40+$D40+$E40+$F40+$ED39&gt;($ED$11*AK$8),2,IF($C40+$D40+$E40+$F40+$G40+$ED39&gt;($ED$11*AK$8),3,0))))</f>
        <v>0</v>
      </c>
      <c r="AL40" s="239">
        <f>IF(OR(SUMIF(AL$12:AL39,2,AL$12:AL39)=2,SUMIF(AL$12:AL39,1,AL$12:AL39)=1,SUM(AL$12:AL39)=1,SUM(AL$12:AL39)=2),0,IF($C40+$ED39&gt;($ED$11*AL$8),1,IF($C40+$D40+$E40+$F40+$ED39&gt;($ED$11*AL$8),2,IF($C40+$D40+$E40+$F40+$G40+$ED39&gt;($ED$11*AL$8),3,0))))</f>
        <v>0</v>
      </c>
      <c r="AM40" s="239">
        <f>IF(OR(SUMIF(AM$12:AM39,2,AM$12:AM39)=2,SUMIF(AM$12:AM39,1,AM$12:AM39)=1,SUM(AM$12:AM39)=1,SUM(AM$12:AM39)=2),0,IF($C40+$ED39&gt;($ED$11*AM$8),1,IF($C40+$D40+$E40+$F40+$ED39&gt;($ED$11*AM$8),2,IF($C40+$D40+$E40+$F40+$G40+$ED39&gt;($ED$11*AM$8),3,0))))</f>
        <v>0</v>
      </c>
      <c r="AN40" s="239">
        <f>IF(OR(SUMIF(AN$12:AN39,2,AN$12:AN39)=2,SUMIF(AN$12:AN39,1,AN$12:AN39)=1,SUM(AN$12:AN39)=1,SUM(AN$12:AN39)=2),0,IF($C40+$ED39&gt;($ED$11*AN$8),1,IF($C40+$D40+$E40+$F40+$ED39&gt;($ED$11*AN$8),2,IF($C40+$D40+$E40+$F40+$G40+$ED39&gt;($ED$11*AN$8),3,0))))</f>
        <v>0</v>
      </c>
      <c r="AO40" s="239">
        <f>IF(OR(SUMIF(AO$12:AO39,2,AO$12:AO39)=2,SUMIF(AO$12:AO39,1,AO$12:AO39)=1,SUM(AO$12:AO39)=1,SUM(AO$12:AO39)=2),0,IF($C40+$ED39&gt;($ED$11*AO$8),1,IF($C40+$D40+$E40+$F40+$ED39&gt;($ED$11*AO$8),2,IF($C40+$D40+$E40+$F40+$G40+$ED39&gt;($ED$11*AO$8),3,0))))</f>
        <v>0</v>
      </c>
      <c r="AP40" s="239">
        <f>IF(OR(SUMIF(AP$12:AP39,2,AP$12:AP39)=2,SUMIF(AP$12:AP39,1,AP$12:AP39)=1,SUM(AP$12:AP39)=1,SUM(AP$12:AP39)=2),0,IF($C40+$ED39&gt;($ED$11*AP$8),1,IF($C40+$D40+$E40+$F40+$ED39&gt;($ED$11*AP$8),2,IF($C40+$D40+$E40+$F40+$G40+$ED39&gt;($ED$11*AP$8),3,0))))</f>
        <v>0</v>
      </c>
      <c r="AQ40" s="239">
        <f>IF(OR(SUMIF(AQ$12:AQ39,2,AQ$12:AQ39)=2,SUMIF(AQ$12:AQ39,1,AQ$12:AQ39)=1,SUM(AQ$12:AQ39)=1,SUM(AQ$12:AQ39)=2),0,IF($C40+$ED39&gt;($ED$11*AQ$8),1,IF($C40+$D40+$E40+$F40+$ED39&gt;($ED$11*AQ$8),2,IF($C40+$D40+$E40+$F40+$G40+$ED39&gt;($ED$11*AQ$8),3,0))))</f>
        <v>0</v>
      </c>
      <c r="AR40" s="239">
        <f>IF(OR(SUMIF(AR$12:AR39,2,AR$12:AR39)=2,SUMIF(AR$12:AR39,1,AR$12:AR39)=1,SUM(AR$12:AR39)=1,SUM(AR$12:AR39)=2),0,IF($C40+$ED39&gt;($ED$11*AR$8),1,IF($C40+$D40+$E40+$F40+$ED39&gt;($ED$11*AR$8),2,IF($C40+$D40+$E40+$F40+$G40+$ED39&gt;($ED$11*AR$8),3,0))))</f>
        <v>0</v>
      </c>
      <c r="AS40" s="239">
        <f>IF(OR(SUMIF(AS$12:AS39,2,AS$12:AS39)=2,SUMIF(AS$12:AS39,1,AS$12:AS39)=1,SUM(AS$12:AS39)=1,SUM(AS$12:AS39)=2),0,IF($C40+$ED39&gt;($ED$11*AS$8),1,IF($C40+$D40+$E40+$F40+$ED39&gt;($ED$11*AS$8),2,IF($C40+$D40+$E40+$F40+$G40+$ED39&gt;($ED$11*AS$8),3,0))))</f>
        <v>0</v>
      </c>
      <c r="AT40" s="239">
        <f>IF(OR(SUMIF(AT$12:AT39,2,AT$12:AT39)=2,SUMIF(AT$12:AT39,1,AT$12:AT39)=1,SUM(AT$12:AT39)=1,SUM(AT$12:AT39)=2),0,IF($C40+$ED39&gt;($ED$11*AT$8),1,IF($C40+$D40+$E40+$F40+$ED39&gt;($ED$11*AT$8),2,IF($C40+$D40+$E40+$F40+$G40+$ED39&gt;($ED$11*AT$8),3,0))))</f>
        <v>0</v>
      </c>
      <c r="AU40" s="239">
        <f>IF(OR(SUMIF(AU$12:AU39,2,AU$12:AU39)=2,SUMIF(AU$12:AU39,1,AU$12:AU39)=1,SUM(AU$12:AU39)=1,SUM(AU$12:AU39)=2),0,IF($C40+$ED39&gt;($ED$11*AU$8),1,IF($C40+$D40+$E40+$F40+$ED39&gt;($ED$11*AU$8),2,IF($C40+$D40+$E40+$F40+$G40+$ED39&gt;($ED$11*AU$8),3,0))))</f>
        <v>0</v>
      </c>
      <c r="AV40" s="239">
        <f>IF(OR(SUMIF(AV$12:AV39,2,AV$12:AV39)=2,SUMIF(AV$12:AV39,1,AV$12:AV39)=1,SUM(AV$12:AV39)=1,SUM(AV$12:AV39)=2),0,IF($C40+$ED39&gt;($ED$11*AV$8),1,IF($C40+$D40+$E40+$F40+$ED39&gt;($ED$11*AV$8),2,IF($C40+$D40+$E40+$F40+$G40+$ED39&gt;($ED$11*AV$8),3,0))))</f>
        <v>0</v>
      </c>
      <c r="AW40" s="239">
        <f>IF(OR(SUMIF(AW$12:AW39,2,AW$12:AW39)=2,SUMIF(AW$12:AW39,1,AW$12:AW39)=1,SUM(AW$12:AW39)=1,SUM(AW$12:AW39)=2),0,IF($C40+$ED39&gt;($ED$11*AW$8),1,IF($C40+$D40+$E40+$F40+$ED39&gt;($ED$11*AW$8),2,IF($C40+$D40+$E40+$F40+$G40+$ED39&gt;($ED$11*AW$8),3,0))))</f>
        <v>0</v>
      </c>
      <c r="AX40" s="239">
        <f>IF(OR(SUMIF(AX$12:AX39,2,AX$12:AX39)=2,SUMIF(AX$12:AX39,1,AX$12:AX39)=1,SUM(AX$12:AX39)=1,SUM(AX$12:AX39)=2),0,IF($C40+$ED39&gt;($ED$11*AX$8),1,IF($C40+$D40+$E40+$F40+$ED39&gt;($ED$11*AX$8),2,IF($C40+$D40+$E40+$F40+$G40+$ED39&gt;($ED$11*AX$8),3,0))))</f>
        <v>0</v>
      </c>
      <c r="AY40" s="239">
        <f>IF(OR(SUMIF(AY$12:AY39,2,AY$12:AY39)=2,SUMIF(AY$12:AY39,1,AY$12:AY39)=1,SUM(AY$12:AY39)=1,SUM(AY$12:AY39)=2),0,IF($C40+$ED39&gt;($ED$11*AY$8),1,IF($C40+$D40+$E40+$F40+$ED39&gt;($ED$11*AY$8),2,IF($C40+$D40+$E40+$F40+$G40+$ED39&gt;($ED$11*AY$8),3,0))))</f>
        <v>0</v>
      </c>
      <c r="AZ40" s="239">
        <f>IF(OR(SUMIF(AZ$12:AZ39,2,AZ$12:AZ39)=2,SUMIF(AZ$12:AZ39,1,AZ$12:AZ39)=1,SUM(AZ$12:AZ39)=1,SUM(AZ$12:AZ39)=2),0,IF($C40+$ED39&gt;($ED$11*AZ$8),1,IF($C40+$D40+$E40+$F40+$ED39&gt;($ED$11*AZ$8),2,IF($C40+$D40+$E40+$F40+$G40+$ED39&gt;($ED$11*AZ$8),3,0))))</f>
        <v>0</v>
      </c>
      <c r="BA40" s="239">
        <f>IF(OR(SUMIF(BA$12:BA39,2,BA$12:BA39)=2,SUMIF(BA$12:BA39,1,BA$12:BA39)=1,SUM(BA$12:BA39)=1,SUM(BA$12:BA39)=2),0,IF($C40+$ED39&gt;($ED$11*BA$8),1,IF($C40+$D40+$E40+$F40+$ED39&gt;($ED$11*BA$8),2,IF($C40+$D40+$E40+$F40+$G40+$ED39&gt;($ED$11*BA$8),3,0))))</f>
        <v>0</v>
      </c>
      <c r="BB40" s="239">
        <f>IF(OR(SUMIF(BB$12:BB39,2,BB$12:BB39)=2,SUMIF(BB$12:BB39,1,BB$12:BB39)=1,SUM(BB$12:BB39)=1,SUM(BB$12:BB39)=2),0,IF($C40+$ED39&gt;($ED$11*BB$8),1,IF($C40+$D40+$E40+$F40+$ED39&gt;($ED$11*BB$8),2,IF($C40+$D40+$E40+$F40+$G40+$ED39&gt;($ED$11*BB$8),3,0))))</f>
        <v>0</v>
      </c>
      <c r="BC40" s="239">
        <f>IF(OR(SUMIF(BC$12:BC39,2,BC$12:BC39)=2,SUMIF(BC$12:BC39,1,BC$12:BC39)=1,SUM(BC$12:BC39)=1,SUM(BC$12:BC39)=2),0,IF($C40+$ED39&gt;($ED$11*BC$8),1,IF($C40+$D40+$E40+$F40+$ED39&gt;($ED$11*BC$8),2,IF($C40+$D40+$E40+$F40+$G40+$ED39&gt;($ED$11*BC$8),3,0))))</f>
        <v>0</v>
      </c>
      <c r="BD40" s="239">
        <f>IF(OR(SUMIF(BD$12:BD39,2,BD$12:BD39)=2,SUMIF(BD$12:BD39,1,BD$12:BD39)=1,SUM(BD$12:BD39)=1,SUM(BD$12:BD39)=2),0,IF($C40+$ED39&gt;($ED$11*BD$8),1,IF($C40+$D40+$E40+$F40+$ED39&gt;($ED$11*BD$8),2,IF($C40+$D40+$E40+$F40+$G40+$ED39&gt;($ED$11*BD$8),3,0))))</f>
        <v>0</v>
      </c>
      <c r="BE40" s="239">
        <f>IF(OR(SUMIF(BE$12:BE39,2,BE$12:BE39)=2,SUMIF(BE$12:BE39,1,BE$12:BE39)=1,SUM(BE$12:BE39)=1,SUM(BE$12:BE39)=2),0,IF($C40+$ED39&gt;($ED$11*BE$8),1,IF($C40+$D40+$E40+$F40+$ED39&gt;($ED$11*BE$8),2,IF($C40+$D40+$E40+$F40+$G40+$ED39&gt;($ED$11*BE$8),3,0))))</f>
        <v>0</v>
      </c>
      <c r="BF40" s="239">
        <f>IF(OR(SUMIF(BF$12:BF39,2,BF$12:BF39)=2,SUMIF(BF$12:BF39,1,BF$12:BF39)=1,SUM(BF$12:BF39)=1,SUM(BF$12:BF39)=2),0,IF($C40+$ED39&gt;($ED$11*BF$8),1,IF($C40+$D40+$E40+$F40+$ED39&gt;($ED$11*BF$8),2,IF($C40+$D40+$E40+$F40+$G40+$ED39&gt;($ED$11*BF$8),3,0))))</f>
        <v>0</v>
      </c>
      <c r="BG40" s="239">
        <f>IF(OR(SUMIF(BG$12:BG39,2,BG$12:BG39)=2,SUMIF(BG$12:BG39,1,BG$12:BG39)=1,SUM(BG$12:BG39)=1,SUM(BG$12:BG39)=2),0,IF($C40+$ED39&gt;($ED$11*BG$8),1,IF($C40+$D40+$E40+$F40+$ED39&gt;($ED$11*BG$8),2,IF($C40+$D40+$E40+$F40+$G40+$ED39&gt;($ED$11*BG$8),3,0))))</f>
        <v>0</v>
      </c>
      <c r="BH40" s="239">
        <f>IF(OR(SUMIF(BH$12:BH39,2,BH$12:BH39)=2,SUMIF(BH$12:BH39,1,BH$12:BH39)=1,SUM(BH$12:BH39)=1,SUM(BH$12:BH39)=2),0,IF($C40+$ED39&gt;($ED$11*BH$8),1,IF($C40+$D40+$E40+$F40+$ED39&gt;($ED$11*BH$8),2,IF($C40+$D40+$E40+$F40+$G40+$ED39&gt;($ED$11*BH$8),3,0))))</f>
        <v>0</v>
      </c>
      <c r="BI40" s="239">
        <f>IF(OR(SUMIF(BI$12:BI39,2,BI$12:BI39)=2,SUMIF(BI$12:BI39,1,BI$12:BI39)=1,SUM(BI$12:BI39)=1,SUM(BI$12:BI39)=2),0,IF($C40+$ED39&gt;($ED$11*BI$8),1,IF($C40+$D40+$E40+$F40+$ED39&gt;($ED$11*BI$8),2,IF($C40+$D40+$E40+$F40+$G40+$ED39&gt;($ED$11*BI$8),3,0))))</f>
        <v>0</v>
      </c>
      <c r="BJ40" s="239">
        <f>IF(OR(SUMIF(BJ$12:BJ39,2,BJ$12:BJ39)=2,SUMIF(BJ$12:BJ39,1,BJ$12:BJ39)=1,SUM(BJ$12:BJ39)=1,SUM(BJ$12:BJ39)=2),0,IF($C40+$ED39&gt;($ED$11*BJ$8),1,IF($C40+$D40+$E40+$F40+$ED39&gt;($ED$11*BJ$8),2,IF($C40+$D40+$E40+$F40+$G40+$ED39&gt;($ED$11*BJ$8),3,0))))</f>
        <v>0</v>
      </c>
      <c r="BK40" s="239">
        <f>IF(OR(SUMIF(BK$12:BK39,2,BK$12:BK39)=2,SUMIF(BK$12:BK39,1,BK$12:BK39)=1,SUM(BK$12:BK39)=1,SUM(BK$12:BK39)=2),0,IF($C40+$ED39&gt;($ED$11*BK$8),1,IF($C40+$D40+$E40+$F40+$ED39&gt;($ED$11*BK$8),2,IF($C40+$D40+$E40+$F40+$G40+$ED39&gt;($ED$11*BK$8),3,0))))</f>
        <v>0</v>
      </c>
      <c r="BL40" s="239">
        <f>IF(OR(SUMIF(BL$12:BL39,2,BL$12:BL39)=2,SUMIF(BL$12:BL39,1,BL$12:BL39)=1,SUM(BL$12:BL39)=1,SUM(BL$12:BL39)=2),0,IF($C40+$ED39&gt;($ED$11*BL$8),1,IF($C40+$D40+$E40+$F40+$ED39&gt;($ED$11*BL$8),2,IF($C40+$D40+$E40+$F40+$G40+$ED39&gt;($ED$11*BL$8),3,0))))</f>
        <v>0</v>
      </c>
      <c r="BM40" s="239">
        <f>IF(OR(SUMIF(BM$12:BM39,2,BM$12:BM39)=2,SUMIF(BM$12:BM39,1,BM$12:BM39)=1,SUM(BM$12:BM39)=1,SUM(BM$12:BM39)=2),0,IF($C40+$ED39&gt;($ED$11*BM$8),1,IF($C40+$D40+$E40+$F40+$ED39&gt;($ED$11*BM$8),2,IF($C40+$D40+$E40+$F40+$G40+$ED39&gt;($ED$11*BM$8),3,0))))</f>
        <v>0</v>
      </c>
      <c r="BN40" s="239">
        <f>IF(OR(SUMIF(BN$12:BN39,2,BN$12:BN39)=2,SUMIF(BN$12:BN39,1,BN$12:BN39)=1,SUM(BN$12:BN39)=1,SUM(BN$12:BN39)=2),0,IF($C40+$ED39&gt;($ED$11*BN$8),1,IF($C40+$D40+$E40+$F40+$ED39&gt;($ED$11*BN$8),2,IF($C40+$D40+$E40+$F40+$G40+$ED39&gt;($ED$11*BN$8),3,0))))</f>
        <v>0</v>
      </c>
      <c r="BO40" s="239">
        <f>IF(OR(SUMIF(BO$12:BO39,2,BO$12:BO39)=2,SUMIF(BO$12:BO39,1,BO$12:BO39)=1,SUM(BO$12:BO39)=1,SUM(BO$12:BO39)=2),0,IF($C40+$ED39&gt;($ED$11*BO$8),1,IF($C40+$D40+$E40+$F40+$ED39&gt;($ED$11*BO$8),2,IF($C40+$D40+$E40+$F40+$G40+$ED39&gt;($ED$11*BO$8),3,0))))</f>
        <v>0</v>
      </c>
      <c r="BP40" s="239">
        <f>IF(OR(SUMIF(BP$12:BP39,2,BP$12:BP39)=2,SUMIF(BP$12:BP39,1,BP$12:BP39)=1,SUM(BP$12:BP39)=1,SUM(BP$12:BP39)=2),0,IF($C40+$ED39&gt;($ED$11*BP$8),1,IF($C40+$D40+$E40+$F40+$ED39&gt;($ED$11*BP$8),2,IF($C40+$D40+$E40+$F40+$G40+$ED39&gt;($ED$11*BP$8),3,0))))</f>
        <v>0</v>
      </c>
      <c r="BQ40" s="239">
        <f>IF(OR(SUMIF(BQ$12:BQ39,2,BQ$12:BQ39)=2,SUMIF(BQ$12:BQ39,1,BQ$12:BQ39)=1,SUM(BQ$12:BQ39)=1,SUM(BQ$12:BQ39)=2),0,IF($C40+$ED39&gt;($ED$11*BQ$8),1,IF($C40+$D40+$E40+$F40+$ED39&gt;($ED$11*BQ$8),2,IF($C40+$D40+$E40+$F40+$G40+$ED39&gt;($ED$11*BQ$8),3,0))))</f>
        <v>0</v>
      </c>
      <c r="BR40" s="239">
        <f>IF(OR(SUMIF(BR$12:BR39,2,BR$12:BR39)=2,SUMIF(BR$12:BR39,1,BR$12:BR39)=1,SUM(BR$12:BR39)=1,SUM(BR$12:BR39)=2),0,IF($C40+$ED39&gt;($ED$11*BR$8),1,IF($C40+$D40+$E40+$F40+$ED39&gt;($ED$11*BR$8),2,IF($C40+$D40+$E40+$F40+$G40+$ED39&gt;($ED$11*BR$8),3,0))))</f>
        <v>0</v>
      </c>
      <c r="BS40" s="239">
        <f>IF(OR(SUMIF(BS$12:BS39,2,BS$12:BS39)=2,SUMIF(BS$12:BS39,1,BS$12:BS39)=1,SUM(BS$12:BS39)=1,SUM(BS$12:BS39)=2),0,IF($C40+$ED39&gt;($ED$11*BS$8),1,IF($C40+$D40+$E40+$F40+$ED39&gt;($ED$11*BS$8),2,IF($C40+$D40+$E40+$F40+$G40+$ED39&gt;($ED$11*BS$8),3,0))))</f>
        <v>0</v>
      </c>
      <c r="BT40" s="239">
        <f>IF(OR(SUMIF(BT$12:BT39,2,BT$12:BT39)=2,SUMIF(BT$12:BT39,1,BT$12:BT39)=1,SUM(BT$12:BT39)=1,SUM(BT$12:BT39)=2),0,IF($C40+$ED39&gt;($ED$11*BT$8),1,IF($C40+$D40+$E40+$F40+$ED39&gt;($ED$11*BT$8),2,IF($C40+$D40+$E40+$F40+$G40+$ED39&gt;($ED$11*BT$8),3,0))))</f>
        <v>0</v>
      </c>
      <c r="BU40" s="239">
        <f>IF(OR(SUMIF(BU$12:BU39,2,BU$12:BU39)=2,SUMIF(BU$12:BU39,1,BU$12:BU39)=1,SUM(BU$12:BU39)=1,SUM(BU$12:BU39)=2),0,IF($C40+$ED39&gt;($ED$11*BU$8),1,IF($C40+$D40+$E40+$F40+$ED39&gt;($ED$11*BU$8),2,IF($C40+$D40+$E40+$F40+$G40+$ED39&gt;($ED$11*BU$8),3,0))))</f>
        <v>0</v>
      </c>
      <c r="BV40" s="239">
        <f>IF(OR(SUMIF(BV$12:BV39,2,BV$12:BV39)=2,SUMIF(BV$12:BV39,1,BV$12:BV39)=1,SUM(BV$12:BV39)=1,SUM(BV$12:BV39)=2),0,IF($C40+$ED39&gt;($ED$11*BV$8),1,IF($C40+$D40+$E40+$F40+$ED39&gt;($ED$11*BV$8),2,IF($C40+$D40+$E40+$F40+$G40+$ED39&gt;($ED$11*BV$8),3,0))))</f>
        <v>0</v>
      </c>
      <c r="BW40" s="239">
        <f>IF(OR(SUMIF(BW$12:BW39,2,BW$12:BW39)=2,SUMIF(BW$12:BW39,1,BW$12:BW39)=1,SUM(BW$12:BW39)=1,SUM(BW$12:BW39)=2),0,IF($C40+$ED39&gt;($ED$11*BW$8),1,IF($C40+$D40+$E40+$F40+$ED39&gt;($ED$11*BW$8),2,IF($C40+$D40+$E40+$F40+$G40+$ED39&gt;($ED$11*BW$8),3,0))))</f>
        <v>0</v>
      </c>
      <c r="BX40" s="239">
        <f>IF(OR(SUMIF(BX$12:BX39,2,BX$12:BX39)=2,SUMIF(BX$12:BX39,1,BX$12:BX39)=1,SUM(BX$12:BX39)=1,SUM(BX$12:BX39)=2),0,IF($C40+$ED39&gt;($ED$11*BX$8),1,IF($C40+$D40+$E40+$F40+$ED39&gt;($ED$11*BX$8),2,IF($C40+$D40+$E40+$F40+$G40+$ED39&gt;($ED$11*BX$8),3,0))))</f>
        <v>0</v>
      </c>
      <c r="BY40" s="239">
        <f>IF(OR(SUMIF(BY$12:BY39,2,BY$12:BY39)=2,SUMIF(BY$12:BY39,1,BY$12:BY39)=1,SUM(BY$12:BY39)=1,SUM(BY$12:BY39)=2),0,IF($C40+$ED39&gt;($ED$11*BY$8),1,IF($C40+$D40+$E40+$F40+$ED39&gt;($ED$11*BY$8),2,IF($C40+$D40+$E40+$F40+$G40+$ED39&gt;($ED$11*BY$8),3,0))))</f>
        <v>0</v>
      </c>
      <c r="BZ40" s="239">
        <f>IF(OR(SUMIF(BZ$12:BZ39,2,BZ$12:BZ39)=2,SUMIF(BZ$12:BZ39,1,BZ$12:BZ39)=1,SUM(BZ$12:BZ39)=1,SUM(BZ$12:BZ39)=2),0,IF($C40+$ED39&gt;($ED$11*BZ$8),1,IF($C40+$D40+$E40+$F40+$ED39&gt;($ED$11*BZ$8),2,IF($C40+$D40+$E40+$F40+$G40+$ED39&gt;($ED$11*BZ$8),3,0))))</f>
        <v>0</v>
      </c>
      <c r="CA40" s="239">
        <f>IF(OR(SUMIF(CA$12:CA39,2,CA$12:CA39)=2,SUMIF(CA$12:CA39,1,CA$12:CA39)=1,SUM(CA$12:CA39)=1,SUM(CA$12:CA39)=2),0,IF($C40+$ED39&gt;($ED$11*CA$8),1,IF($C40+$D40+$E40+$F40+$ED39&gt;($ED$11*CA$8),2,IF($C40+$D40+$E40+$F40+$G40+$ED39&gt;($ED$11*CA$8),3,0))))</f>
        <v>0</v>
      </c>
      <c r="CB40" s="239">
        <f>IF(OR(SUMIF(CB$12:CB39,2,CB$12:CB39)=2,SUMIF(CB$12:CB39,1,CB$12:CB39)=1,SUM(CB$12:CB39)=1,SUM(CB$12:CB39)=2),0,IF($C40+$ED39&gt;($ED$11*CB$8),1,IF($C40+$D40+$E40+$F40+$ED39&gt;($ED$11*CB$8),2,IF($C40+$D40+$E40+$F40+$G40+$ED39&gt;($ED$11*CB$8),3,0))))</f>
        <v>0</v>
      </c>
      <c r="CC40" s="239">
        <f>IF(OR(SUMIF(CC$12:CC39,2,CC$12:CC39)=2,SUMIF(CC$12:CC39,1,CC$12:CC39)=1,SUM(CC$12:CC39)=1,SUM(CC$12:CC39)=2),0,IF($C40+$ED39&gt;($ED$11*CC$8),1,IF($C40+$D40+$E40+$F40+$ED39&gt;($ED$11*CC$8),2,IF($C40+$D40+$E40+$F40+$G40+$ED39&gt;($ED$11*CC$8),3,0))))</f>
        <v>0</v>
      </c>
      <c r="CD40" s="239">
        <f>IF(OR(SUMIF(CD$12:CD39,2,CD$12:CD39)=2,SUMIF(CD$12:CD39,1,CD$12:CD39)=1,SUM(CD$12:CD39)=1,SUM(CD$12:CD39)=2),0,IF($C40+$ED39&gt;($ED$11*CD$8),1,IF($C40+$D40+$E40+$F40+$ED39&gt;($ED$11*CD$8),2,IF($C40+$D40+$E40+$F40+$G40+$ED39&gt;($ED$11*CD$8),3,0))))</f>
        <v>0</v>
      </c>
      <c r="CE40" s="239">
        <f>IF(OR(SUMIF(CE$12:CE39,2,CE$12:CE39)=2,SUMIF(CE$12:CE39,1,CE$12:CE39)=1,SUM(CE$12:CE39)=1,SUM(CE$12:CE39)=2),0,IF($C40+$ED39&gt;($ED$11*CE$8),1,IF($C40+$D40+$E40+$F40+$ED39&gt;($ED$11*CE$8),2,IF($C40+$D40+$E40+$F40+$G40+$ED39&gt;($ED$11*CE$8),3,0))))</f>
        <v>0</v>
      </c>
      <c r="CF40" s="239">
        <f>IF(OR(SUMIF(CF$12:CF39,2,CF$12:CF39)=2,SUMIF(CF$12:CF39,1,CF$12:CF39)=1,SUM(CF$12:CF39)=1,SUM(CF$12:CF39)=2),0,IF($C40+$ED39&gt;($ED$11*CF$8),1,IF($C40+$D40+$E40+$F40+$ED39&gt;($ED$11*CF$8),2,IF($C40+$D40+$E40+$F40+$G40+$ED39&gt;($ED$11*CF$8),3,0))))</f>
        <v>0</v>
      </c>
      <c r="CG40" s="239">
        <f>IF(OR(SUMIF(CG$12:CG39,2,CG$12:CG39)=2,SUMIF(CG$12:CG39,1,CG$12:CG39)=1,SUM(CG$12:CG39)=1,SUM(CG$12:CG39)=2),0,IF($C40+$ED39&gt;($ED$11*CG$8),1,IF($C40+$D40+$E40+$F40+$ED39&gt;($ED$11*CG$8),2,IF($C40+$D40+$E40+$F40+$G40+$ED39&gt;($ED$11*CG$8),3,0))))</f>
        <v>0</v>
      </c>
      <c r="CH40" s="239">
        <f>IF(OR(SUMIF(CH$12:CH39,2,CH$12:CH39)=2,SUMIF(CH$12:CH39,1,CH$12:CH39)=1,SUM(CH$12:CH39)=1,SUM(CH$12:CH39)=2),0,IF($C40+$ED39&gt;($ED$11*CH$8),1,IF($C40+$D40+$E40+$F40+$ED39&gt;($ED$11*CH$8),2,IF($C40+$D40+$E40+$F40+$G40+$ED39&gt;($ED$11*CH$8),3,0))))</f>
        <v>0</v>
      </c>
      <c r="CI40" s="239">
        <f>IF(OR(SUMIF(CI$12:CI39,2,CI$12:CI39)=2,SUMIF(CI$12:CI39,1,CI$12:CI39)=1,SUM(CI$12:CI39)=1,SUM(CI$12:CI39)=2),0,IF($C40+$ED39&gt;($ED$11*CI$8),1,IF($C40+$D40+$E40+$F40+$ED39&gt;($ED$11*CI$8),2,IF($C40+$D40+$E40+$F40+$G40+$ED39&gt;($ED$11*CI$8),3,0))))</f>
        <v>0</v>
      </c>
      <c r="CJ40" s="239">
        <f>IF(OR(SUMIF(CJ$12:CJ39,2,CJ$12:CJ39)=2,SUMIF(CJ$12:CJ39,1,CJ$12:CJ39)=1,SUM(CJ$12:CJ39)=1,SUM(CJ$12:CJ39)=2),0,IF($C40+$ED39&gt;($ED$11*CJ$8),1,IF($C40+$D40+$E40+$F40+$ED39&gt;($ED$11*CJ$8),2,IF($C40+$D40+$E40+$F40+$G40+$ED39&gt;($ED$11*CJ$8),3,0))))</f>
        <v>0</v>
      </c>
      <c r="CK40" s="239">
        <f>IF(OR(SUMIF(CK$12:CK39,2,CK$12:CK39)=2,SUMIF(CK$12:CK39,1,CK$12:CK39)=1,SUM(CK$12:CK39)=1,SUM(CK$12:CK39)=2),0,IF($C40+$ED39&gt;($ED$11*CK$8),1,IF($C40+$D40+$E40+$F40+$ED39&gt;($ED$11*CK$8),2,IF($C40+$D40+$E40+$F40+$G40+$ED39&gt;($ED$11*CK$8),3,0))))</f>
        <v>0</v>
      </c>
      <c r="CL40" s="239">
        <f>IF(OR(SUMIF(CL$12:CL39,2,CL$12:CL39)=2,SUMIF(CL$12:CL39,1,CL$12:CL39)=1,SUM(CL$12:CL39)=1,SUM(CL$12:CL39)=2),0,IF($C40+$ED39&gt;($ED$11*CL$8),1,IF($C40+$D40+$E40+$F40+$ED39&gt;($ED$11*CL$8),2,IF($C40+$D40+$E40+$F40+$G40+$ED39&gt;($ED$11*CL$8),3,0))))</f>
        <v>0</v>
      </c>
      <c r="CM40" s="239">
        <f>IF(OR(SUMIF(CM$12:CM39,2,CM$12:CM39)=2,SUMIF(CM$12:CM39,1,CM$12:CM39)=1,SUM(CM$12:CM39)=1,SUM(CM$12:CM39)=2),0,IF($C40+$ED39&gt;($ED$11*CM$8),1,IF($C40+$D40+$E40+$F40+$ED39&gt;($ED$11*CM$8),2,IF($C40+$D40+$E40+$F40+$G40+$ED39&gt;($ED$11*CM$8),3,0))))</f>
        <v>0</v>
      </c>
      <c r="CN40" s="239">
        <f>IF(OR(SUMIF(CN$12:CN39,2,CN$12:CN39)=2,SUMIF(CN$12:CN39,1,CN$12:CN39)=1,SUM(CN$12:CN39)=1,SUM(CN$12:CN39)=2),0,IF($C40+$ED39&gt;($ED$11*CN$8),1,IF($C40+$D40+$E40+$F40+$ED39&gt;($ED$11*CN$8),2,IF($C40+$D40+$E40+$F40+$G40+$ED39&gt;($ED$11*CN$8),3,0))))</f>
        <v>0</v>
      </c>
      <c r="CO40" s="239">
        <f>IF(OR(SUMIF(CO$12:CO39,2,CO$12:CO39)=2,SUMIF(CO$12:CO39,1,CO$12:CO39)=1,SUM(CO$12:CO39)=1,SUM(CO$12:CO39)=2),0,IF($C40+$ED39&gt;($ED$11*CO$8),1,IF($C40+$D40+$E40+$F40+$ED39&gt;($ED$11*CO$8),2,IF($C40+$D40+$E40+$F40+$G40+$ED39&gt;($ED$11*CO$8),3,0))))</f>
        <v>0</v>
      </c>
      <c r="CP40" s="239">
        <f>IF(OR(SUMIF(CP$12:CP39,2,CP$12:CP39)=2,SUMIF(CP$12:CP39,1,CP$12:CP39)=1,SUM(CP$12:CP39)=1,SUM(CP$12:CP39)=2),0,IF($C40+$ED39&gt;($ED$11*CP$8),1,IF($C40+$D40+$E40+$F40+$ED39&gt;($ED$11*CP$8),2,IF($C40+$D40+$E40+$F40+$G40+$ED39&gt;($ED$11*CP$8),3,0))))</f>
        <v>0</v>
      </c>
      <c r="CQ40" s="239">
        <f>IF(OR(SUMIF(CQ$12:CQ39,2,CQ$12:CQ39)=2,SUMIF(CQ$12:CQ39,1,CQ$12:CQ39)=1,SUM(CQ$12:CQ39)=1,SUM(CQ$12:CQ39)=2),0,IF($C40+$ED39&gt;($ED$11*CQ$8),1,IF($C40+$D40+$E40+$F40+$ED39&gt;($ED$11*CQ$8),2,IF($C40+$D40+$E40+$F40+$G40+$ED39&gt;($ED$11*CQ$8),3,0))))</f>
        <v>0</v>
      </c>
      <c r="CR40" s="239">
        <f>IF(OR(SUMIF(CR$12:CR39,2,CR$12:CR39)=2,SUMIF(CR$12:CR39,1,CR$12:CR39)=1,SUM(CR$12:CR39)=1,SUM(CR$12:CR39)=2),0,IF($C40+$ED39&gt;($ED$11*CR$8),1,IF($C40+$D40+$E40+$F40+$ED39&gt;($ED$11*CR$8),2,IF($C40+$D40+$E40+$F40+$G40+$ED39&gt;($ED$11*CR$8),3,0))))</f>
        <v>0</v>
      </c>
      <c r="CS40" s="239">
        <f>IF(OR(SUMIF(CS$12:CS39,2,CS$12:CS39)=2,SUMIF(CS$12:CS39,1,CS$12:CS39)=1,SUM(CS$12:CS39)=1,SUM(CS$12:CS39)=2),0,IF($C40+$ED39&gt;($ED$11*CS$8),1,IF($C40+$D40+$E40+$F40+$ED39&gt;($ED$11*CS$8),2,IF($C40+$D40+$E40+$F40+$G40+$ED39&gt;($ED$11*CS$8),3,0))))</f>
        <v>0</v>
      </c>
      <c r="CT40" s="239">
        <f>IF(OR(SUMIF(CT$12:CT39,2,CT$12:CT39)=2,SUMIF(CT$12:CT39,1,CT$12:CT39)=1,SUM(CT$12:CT39)=1,SUM(CT$12:CT39)=2),0,IF($C40+$ED39&gt;($ED$11*CT$8),1,IF($C40+$D40+$E40+$F40+$ED39&gt;($ED$11*CT$8),2,IF($C40+$D40+$E40+$F40+$G40+$ED39&gt;($ED$11*CT$8),3,0))))</f>
        <v>0</v>
      </c>
      <c r="CU40" s="239">
        <f>IF(OR(SUMIF(CU$12:CU39,2,CU$12:CU39)=2,SUMIF(CU$12:CU39,1,CU$12:CU39)=1,SUM(CU$12:CU39)=1,SUM(CU$12:CU39)=2),0,IF($C40+$ED39&gt;($ED$11*CU$8),1,IF($C40+$D40+$E40+$F40+$ED39&gt;($ED$11*CU$8),2,IF($C40+$D40+$E40+$F40+$G40+$ED39&gt;($ED$11*CU$8),3,0))))</f>
        <v>0</v>
      </c>
      <c r="CV40" s="239">
        <f>IF(OR(SUMIF(CV$12:CV39,2,CV$12:CV39)=2,SUMIF(CV$12:CV39,1,CV$12:CV39)=1,SUM(CV$12:CV39)=1,SUM(CV$12:CV39)=2),0,IF($C40+$ED39&gt;($ED$11*CV$8),1,IF($C40+$D40+$E40+$F40+$ED39&gt;($ED$11*CV$8),2,IF($C40+$D40+$E40+$F40+$G40+$ED39&gt;($ED$11*CV$8),3,0))))</f>
        <v>0</v>
      </c>
      <c r="CW40" s="239">
        <f>IF(OR(SUMIF(CW$12:CW39,2,CW$12:CW39)=2,SUMIF(CW$12:CW39,1,CW$12:CW39)=1,SUM(CW$12:CW39)=1,SUM(CW$12:CW39)=2),0,IF($C40+$ED39&gt;($ED$11*CW$8),1,IF($C40+$D40+$E40+$F40+$ED39&gt;($ED$11*CW$8),2,IF($C40+$D40+$E40+$F40+$G40+$ED39&gt;($ED$11*CW$8),3,0))))</f>
        <v>0</v>
      </c>
      <c r="CX40" s="239">
        <f>IF(OR(SUMIF(CX$12:CX39,2,CX$12:CX39)=2,SUMIF(CX$12:CX39,1,CX$12:CX39)=1,SUM(CX$12:CX39)=1,SUM(CX$12:CX39)=2),0,IF($C40+$ED39&gt;($ED$11*CX$8),1,IF($C40+$D40+$E40+$F40+$ED39&gt;($ED$11*CX$8),2,IF($C40+$D40+$E40+$F40+$G40+$ED39&gt;($ED$11*CX$8),3,0))))</f>
        <v>0</v>
      </c>
      <c r="CY40" s="239">
        <f>IF(OR(SUMIF(CY$12:CY39,2,CY$12:CY39)=2,SUMIF(CY$12:CY39,1,CY$12:CY39)=1,SUM(CY$12:CY39)=1,SUM(CY$12:CY39)=2),0,IF($C40+$ED39&gt;($ED$11*CY$8),1,IF($C40+$D40+$E40+$F40+$ED39&gt;($ED$11*CY$8),2,IF($C40+$D40+$E40+$F40+$G40+$ED39&gt;($ED$11*CY$8),3,0))))</f>
        <v>0</v>
      </c>
      <c r="CZ40" s="239">
        <f>IF(OR(SUMIF(CZ$12:CZ39,2,CZ$12:CZ39)=2,SUMIF(CZ$12:CZ39,1,CZ$12:CZ39)=1,SUM(CZ$12:CZ39)=1,SUM(CZ$12:CZ39)=2),0,IF($C40+$ED39&gt;($ED$11*CZ$8),1,IF($C40+$D40+$E40+$F40+$ED39&gt;($ED$11*CZ$8),2,IF($C40+$D40+$E40+$F40+$G40+$ED39&gt;($ED$11*CZ$8),3,0))))</f>
        <v>0</v>
      </c>
      <c r="DA40" s="239">
        <f>IF(OR(SUMIF(DA$12:DA39,2,DA$12:DA39)=2,SUMIF(DA$12:DA39,1,DA$12:DA39)=1,SUM(DA$12:DA39)=1,SUM(DA$12:DA39)=2),0,IF($C40+$ED39&gt;($ED$11*DA$8),1,IF($C40+$D40+$E40+$F40+$ED39&gt;($ED$11*DA$8),2,IF($C40+$D40+$E40+$F40+$G40+$ED39&gt;($ED$11*DA$8),3,0))))</f>
        <v>0</v>
      </c>
      <c r="DB40" s="239">
        <f>IF(OR(SUMIF(DB$12:DB39,2,DB$12:DB39)=2,SUMIF(DB$12:DB39,1,DB$12:DB39)=1,SUM(DB$12:DB39)=1,SUM(DB$12:DB39)=2),0,IF($C40+$ED39&gt;($ED$11*DB$8),1,IF($C40+$D40+$E40+$F40+$ED39&gt;($ED$11*DB$8),2,IF($C40+$D40+$E40+$F40+$G40+$ED39&gt;($ED$11*DB$8),3,0))))</f>
        <v>0</v>
      </c>
      <c r="DC40" s="239">
        <f>IF(OR(SUMIF(DC$12:DC39,2,DC$12:DC39)=2,SUMIF(DC$12:DC39,1,DC$12:DC39)=1,SUM(DC$12:DC39)=1,SUM(DC$12:DC39)=2),0,IF($C40+$ED39&gt;($ED$11*DC$8),1,IF($C40+$D40+$E40+$F40+$ED39&gt;($ED$11*DC$8),2,IF($C40+$D40+$E40+$F40+$G40+$ED39&gt;($ED$11*DC$8),3,0))))</f>
        <v>0</v>
      </c>
      <c r="DD40" s="239">
        <f>IF(OR(SUMIF(DD$12:DD39,2,DD$12:DD39)=2,SUMIF(DD$12:DD39,1,DD$12:DD39)=1,SUM(DD$12:DD39)=1,SUM(DD$12:DD39)=2),0,IF($C40+$ED39&gt;($ED$11*DD$8),1,IF($C40+$D40+$E40+$F40+$ED39&gt;($ED$11*DD$8),2,IF($C40+$D40+$E40+$F40+$G40+$ED39&gt;($ED$11*DD$8),3,0))))</f>
        <v>0</v>
      </c>
      <c r="DE40" s="239">
        <f>IF(OR(SUMIF(DE$12:DE39,2,DE$12:DE39)=2,SUMIF(DE$12:DE39,1,DE$12:DE39)=1,SUM(DE$12:DE39)=1,SUM(DE$12:DE39)=2),0,IF($C40+$ED39&gt;($ED$11*DE$8),1,IF($C40+$D40+$E40+$F40+$ED39&gt;($ED$11*DE$8),2,IF($C40+$D40+$E40+$F40+$G40+$ED39&gt;($ED$11*DE$8),3,0))))</f>
        <v>0</v>
      </c>
      <c r="DF40" s="239">
        <f>IF(OR(SUMIF(DF$12:DF39,2,DF$12:DF39)=2,SUMIF(DF$12:DF39,1,DF$12:DF39)=1,SUM(DF$12:DF39)=1,SUM(DF$12:DF39)=2),0,IF($C40+$ED39&gt;($ED$11*DF$8),1,IF($C40+$D40+$E40+$F40+$ED39&gt;($ED$11*DF$8),2,IF($C40+$D40+$E40+$F40+$G40+$ED39&gt;($ED$11*DF$8),3,0))))</f>
        <v>0</v>
      </c>
      <c r="DG40" s="239">
        <f>IF(OR(SUMIF(DG$12:DG39,2,DG$12:DG39)=2,SUMIF(DG$12:DG39,1,DG$12:DG39)=1,SUM(DG$12:DG39)=1,SUM(DG$12:DG39)=2),0,IF($C40+$ED39&gt;($ED$11*DG$8),1,IF($C40+$D40+$E40+$F40+$ED39&gt;($ED$11*DG$8),2,IF($C40+$D40+$E40+$F40+$G40+$ED39&gt;($ED$11*DG$8),3,0))))</f>
        <v>0</v>
      </c>
      <c r="DH40" s="239">
        <f>IF(OR(SUMIF(DH$12:DH39,2,DH$12:DH39)=2,SUMIF(DH$12:DH39,1,DH$12:DH39)=1,SUM(DH$12:DH39)=1,SUM(DH$12:DH39)=2),0,IF($C40+$ED39&gt;($ED$11*DH$8),1,IF($C40+$D40+$E40+$F40+$ED39&gt;($ED$11*DH$8),2,IF($C40+$D40+$E40+$F40+$G40+$ED39&gt;($ED$11*DH$8),3,0))))</f>
        <v>0</v>
      </c>
      <c r="DI40" s="239">
        <f>IF(OR(SUMIF(DI$12:DI39,2,DI$12:DI39)=2,SUMIF(DI$12:DI39,1,DI$12:DI39)=1,SUM(DI$12:DI39)=1,SUM(DI$12:DI39)=2),0,IF($C40+$ED39&gt;($ED$11*DI$8),1,IF($C40+$D40+$E40+$F40+$ED39&gt;($ED$11*DI$8),2,IF($C40+$D40+$E40+$F40+$G40+$ED39&gt;($ED$11*DI$8),3,0))))</f>
        <v>0</v>
      </c>
      <c r="DJ40" s="239">
        <f>IF(OR(SUMIF(DJ$12:DJ39,2,DJ$12:DJ39)=2,SUMIF(DJ$12:DJ39,1,DJ$12:DJ39)=1,SUM(DJ$12:DJ39)=1,SUM(DJ$12:DJ39)=2),0,IF($C40+$ED39&gt;($ED$11*DJ$8),1,IF($C40+$D40+$E40+$F40+$ED39&gt;($ED$11*DJ$8),2,IF($C40+$D40+$E40+$F40+$G40+$ED39&gt;($ED$11*DJ$8),3,0))))</f>
        <v>0</v>
      </c>
      <c r="DK40" s="239">
        <f>IF(OR(SUMIF(DK$12:DK39,2,DK$12:DK39)=2,SUMIF(DK$12:DK39,1,DK$12:DK39)=1,SUM(DK$12:DK39)=1,SUM(DK$12:DK39)=2),0,IF($C40+$ED39&gt;($ED$11*DK$8),1,IF($C40+$D40+$E40+$F40+$ED39&gt;($ED$11*DK$8),2,IF($C40+$D40+$E40+$F40+$G40+$ED39&gt;($ED$11*DK$8),3,0))))</f>
        <v>0</v>
      </c>
      <c r="DL40" s="239">
        <f>IF(OR(SUMIF(DL$12:DL39,2,DL$12:DL39)=2,SUMIF(DL$12:DL39,1,DL$12:DL39)=1,SUM(DL$12:DL39)=1,SUM(DL$12:DL39)=2),0,IF($C40+$ED39&gt;($ED$11*DL$8),1,IF($C40+$D40+$E40+$F40+$ED39&gt;($ED$11*DL$8),2,IF($C40+$D40+$E40+$F40+$G40+$ED39&gt;($ED$11*DL$8),3,0))))</f>
        <v>0</v>
      </c>
      <c r="DM40" s="239">
        <f>IF(OR(SUMIF(DM$12:DM39,2,DM$12:DM39)=2,SUMIF(DM$12:DM39,1,DM$12:DM39)=1,SUM(DM$12:DM39)=1,SUM(DM$12:DM39)=2),0,IF($C40+$ED39&gt;($ED$11*DM$8),1,IF($C40+$D40+$E40+$F40+$ED39&gt;($ED$11*DM$8),2,IF($C40+$D40+$E40+$F40+$G40+$ED39&gt;($ED$11*DM$8),3,0))))</f>
        <v>0</v>
      </c>
      <c r="DN40" s="239">
        <f>IF(OR(SUMIF(DN$12:DN39,2,DN$12:DN39)=2,SUMIF(DN$12:DN39,1,DN$12:DN39)=1,SUM(DN$12:DN39)=1,SUM(DN$12:DN39)=2),0,IF($C40+$ED39&gt;($ED$11*DN$8),1,IF($C40+$D40+$E40+$F40+$ED39&gt;($ED$11*DN$8),2,IF($C40+$D40+$E40+$F40+$G40+$ED39&gt;($ED$11*DN$8),3,0))))</f>
        <v>0</v>
      </c>
      <c r="DO40" s="239">
        <f>IF(OR(SUMIF(DO$12:DO39,2,DO$12:DO39)=2,SUMIF(DO$12:DO39,1,DO$12:DO39)=1,SUM(DO$12:DO39)=1,SUM(DO$12:DO39)=2),0,IF($C40+$ED39&gt;($ED$11*DO$8),1,IF($C40+$D40+$E40+$F40+$ED39&gt;($ED$11*DO$8),2,IF($C40+$D40+$E40+$F40+$G40+$ED39&gt;($ED$11*DO$8),3,0))))</f>
        <v>0</v>
      </c>
      <c r="DP40" s="239">
        <f>IF(OR(SUMIF(DP$12:DP39,2,DP$12:DP39)=2,SUMIF(DP$12:DP39,1,DP$12:DP39)=1,SUM(DP$12:DP39)=1,SUM(DP$12:DP39)=2),0,IF($C40+$ED39&gt;($ED$11*DP$8),1,IF($C40+$D40+$E40+$F40+$ED39&gt;($ED$11*DP$8),2,IF($C40+$D40+$E40+$F40+$G40+$ED39&gt;($ED$11*DP$8),3,0))))</f>
        <v>0</v>
      </c>
      <c r="DQ40" s="239">
        <f>IF(OR(SUMIF(DQ$12:DQ39,2,DQ$12:DQ39)=2,SUMIF(DQ$12:DQ39,1,DQ$12:DQ39)=1,SUM(DQ$12:DQ39)=1,SUM(DQ$12:DQ39)=2),0,IF($C40+$ED39&gt;($ED$11*DQ$8),1,IF($C40+$D40+$E40+$F40+$ED39&gt;($ED$11*DQ$8),2,IF($C40+$D40+$E40+$F40+$G40+$ED39&gt;($ED$11*DQ$8),3,0))))</f>
        <v>0</v>
      </c>
      <c r="DR40" s="239">
        <f>IF(OR(SUMIF(DR$12:DR39,2,DR$12:DR39)=2,SUMIF(DR$12:DR39,1,DR$12:DR39)=1,SUM(DR$12:DR39)=1,SUM(DR$12:DR39)=2),0,IF($C40+$ED39&gt;($ED$11*DR$8),1,IF($C40+$D40+$E40+$F40+$ED39&gt;($ED$11*DR$8),2,IF($C40+$D40+$E40+$F40+$G40+$ED39&gt;($ED$11*DR$8),3,0))))</f>
        <v>0</v>
      </c>
      <c r="DS40" s="239">
        <f>IF(OR(SUMIF(DS$12:DS39,2,DS$12:DS39)=2,SUMIF(DS$12:DS39,1,DS$12:DS39)=1,SUM(DS$12:DS39)=1,SUM(DS$12:DS39)=2),0,IF($C40+$ED39&gt;($ED$11*DS$8),1,IF($C40+$D40+$E40+$F40+$ED39&gt;($ED$11*DS$8),2,IF($C40+$D40+$E40+$F40+$G40+$ED39&gt;($ED$11*DS$8),3,0))))</f>
        <v>0</v>
      </c>
      <c r="DT40" s="239">
        <f>IF(OR(SUMIF(DT$12:DT39,2,DT$12:DT39)=2,SUMIF(DT$12:DT39,1,DT$12:DT39)=1,SUM(DT$12:DT39)=1,SUM(DT$12:DT39)=2),0,IF($C40+$ED39&gt;($ED$11*DT$8),1,IF($C40+$D40+$E40+$F40+$ED39&gt;($ED$11*DT$8),2,IF($C40+$D40+$E40+$F40+$G40+$ED39&gt;($ED$11*DT$8),3,0))))</f>
        <v>0</v>
      </c>
      <c r="DU40" s="239">
        <f>IF(OR(SUMIF(DU$12:DU39,2,DU$12:DU39)=2,SUMIF(DU$12:DU39,1,DU$12:DU39)=1,SUM(DU$12:DU39)=1,SUM(DU$12:DU39)=2),0,IF($C40+$ED39&gt;($ED$11*DU$8),1,IF($C40+$D40+$E40+$F40+$ED39&gt;($ED$11*DU$8),2,IF($C40+$D40+$E40+$F40+$G40+$ED39&gt;($ED$11*DU$8),3,0))))</f>
        <v>0</v>
      </c>
      <c r="DV40" s="239">
        <f>IF(OR(SUMIF(DV$12:DV39,2,DV$12:DV39)=2,SUMIF(DV$12:DV39,1,DV$12:DV39)=1,SUM(DV$12:DV39)=1,SUM(DV$12:DV39)=2),0,IF($C40+$ED39&gt;($ED$11*DV$8),1,IF($C40+$D40+$E40+$F40+$ED39&gt;($ED$11*DV$8),2,IF($C40+$D40+$E40+$F40+$G40+$ED39&gt;($ED$11*DV$8),3,0))))</f>
        <v>0</v>
      </c>
      <c r="DW40" s="239">
        <f>IF(OR(SUMIF(DW$12:DW39,2,DW$12:DW39)=2,SUMIF(DW$12:DW39,1,DW$12:DW39)=1,SUM(DW$12:DW39)=1,SUM(DW$12:DW39)=2),0,IF($C40+$ED39&gt;($ED$11*DW$8),1,IF($C40+$D40+$E40+$F40+$ED39&gt;($ED$11*DW$8),2,IF($C40+$D40+$E40+$F40+$G40+$ED39&gt;($ED$11*DW$8),3,0))))</f>
        <v>0</v>
      </c>
      <c r="DX40" s="239">
        <f>IF(OR(SUMIF(DX$12:DX39,2,DX$12:DX39)=2,SUMIF(DX$12:DX39,1,DX$12:DX39)=1,SUM(DX$12:DX39)=1,SUM(DX$12:DX39)=2),0,IF($C40+$ED39&gt;($ED$11*DX$8),1,IF($C40+$D40+$E40+$F40+$ED39&gt;($ED$11*DX$8),2,IF($C40+$D40+$E40+$F40+$G40+$ED39&gt;($ED$11*DX$8),3,0))))</f>
        <v>0</v>
      </c>
      <c r="DY40" s="239">
        <f>IF(OR(SUMIF(DY$12:DY39,2,DY$12:DY39)=2,SUMIF(DY$12:DY39,1,DY$12:DY39)=1,SUM(DY$12:DY39)=1,SUM(DY$12:DY39)=2),0,IF($C40+$ED39&gt;($ED$11*DY$8),1,IF($C40+$D40+$E40+$F40+$ED39&gt;($ED$11*DY$8),2,IF($C40+$D40+$E40+$F40+$G40+$ED39&gt;($ED$11*DY$8),3,0))))</f>
        <v>0</v>
      </c>
      <c r="DZ40" s="239">
        <f>IF(OR(SUMIF(DZ$12:DZ39,2,DZ$12:DZ39)=2,SUMIF(DZ$12:DZ39,1,DZ$12:DZ39)=1,SUM(DZ$12:DZ39)=1,SUM(DZ$12:DZ39)=2),0,IF($C40+$ED39&gt;($ED$11*DZ$8),1,IF($C40+$D40+$E40+$F40+$ED39&gt;($ED$11*DZ$8),2,IF($C40+$D40+$E40+$F40+$G40+$ED39&gt;($ED$11*DZ$8),3,0))))</f>
        <v>0</v>
      </c>
      <c r="EA40" s="239">
        <f>IF(OR(SUMIF(EA$12:EA39,2,EA$12:EA39)=2,SUMIF(EA$12:EA39,1,EA$12:EA39)=1,SUM(EA$12:EA39)=1,SUM(EA$12:EA39)=2),0,IF($C40+$ED39&gt;($ED$11*EA$8),1,IF($C40+$D40+$E40+$F40+$ED39&gt;($ED$11*EA$8),2,IF($C40+$D40+$E40+$F40+$G40+$ED39&gt;($ED$11*EA$8),3,0))))</f>
        <v>0</v>
      </c>
      <c r="EB40" s="239">
        <f>IF(OR(SUMIF(EB$12:EB39,2,EB$12:EB39)=2,SUMIF(EB$12:EB39,1,EB$12:EB39)=1,SUM(EB$12:EB39)=1,SUM(EB$12:EB39)=2),0,IF($C40+$ED39&gt;($ED$11*EB$8),1,IF($C40+$D40+$E40+$F40+$ED39&gt;($ED$11*EB$8),2,IF($C40+$D40+$E40+$F40+$G40+$ED39&gt;($ED$11*EB$8),3,0))))</f>
        <v>0</v>
      </c>
      <c r="EC40" s="239">
        <f>IF(OR(SUMIF(EC$12:EC39,2,EC$12:EC39)=2,SUMIF(EC$12:EC39,1,EC$12:EC39)=1,SUM(EC$12:EC39)=1,SUM(EC$12:EC39)=2),0,IF($C40+$ED39&gt;($ED$11*EC$8),1,IF($C40+$D40+$E40+$F40+$ED39&gt;($ED$11*EC$8),2,IF($C40+$D40+$E40+$F40+$G40+$ED39&gt;($ED$11*EC$8),3,0))))</f>
        <v>0</v>
      </c>
      <c r="ED40" s="197">
        <f>SUM($C$12:$F40)</f>
        <v>0</v>
      </c>
    </row>
    <row r="41" spans="1:134" ht="14.1" customHeight="1">
      <c r="A41" s="236">
        <v>30</v>
      </c>
      <c r="B41" s="237"/>
      <c r="C41" s="237"/>
      <c r="D41" s="237"/>
      <c r="E41" s="237"/>
      <c r="F41" s="237"/>
      <c r="G41" s="237"/>
      <c r="H41" s="239">
        <f>IF(OR(SUMIF(H$12:H40,2,H$12:H40)=2,SUMIF(H$12:H40,1,H$12:H40)=1,SUM(H$12:H40)=1,SUM(H$12:H40)=2),0,IF($C41+$ED40&gt;($ED$11*H$8),1,IF($C41+$D41+$E41+$F41+$ED40&gt;($ED$11*H$8),2,IF($C41+$D41+$E41+$F41+$G41+$ED40&gt;($ED$11*H$8),3,0))))</f>
        <v>0</v>
      </c>
      <c r="I41" s="239">
        <f>IF(OR(SUMIF(I$12:I40,2,I$12:I40)=2,SUMIF(I$12:I40,1,I$12:I40)=1,SUM(I$12:I40)=1,SUM(I$12:I40)=2),0,IF($C41+$ED40&gt;($ED$11*I$8),1,IF($C41+$D41+$E41+$F41+$ED40&gt;($ED$11*I$8),2,IF($C41+$D41+$E41+$F41+$G41+$ED40&gt;($ED$11*I$8),3,0))))</f>
        <v>0</v>
      </c>
      <c r="J41" s="239">
        <f>IF(OR(SUMIF(J$12:J40,2,J$12:J40)=2,SUMIF(J$12:J40,1,J$12:J40)=1,SUM(J$12:J40)=1,SUM(J$12:J40)=2),0,IF($C41+$ED40&gt;($ED$11*J$8),1,IF($C41+$D41+$E41+$F41+$ED40&gt;($ED$11*J$8),2,IF($C41+$D41+$E41+$F41+$G41+$ED40&gt;($ED$11*J$8),3,0))))</f>
        <v>0</v>
      </c>
      <c r="K41" s="239">
        <f>IF(OR(SUMIF(K$12:K40,2,K$12:K40)=2,SUMIF(K$12:K40,1,K$12:K40)=1,SUM(K$12:K40)=1,SUM(K$12:K40)=2),0,IF($C41+$ED40&gt;($ED$11*K$8),1,IF($C41+$D41+$E41+$F41+$ED40&gt;($ED$11*K$8),2,IF($C41+$D41+$E41+$F41+$G41+$ED40&gt;($ED$11*K$8),3,0))))</f>
        <v>0</v>
      </c>
      <c r="L41" s="239">
        <f>IF(OR(SUMIF(L$12:L40,2,L$12:L40)=2,SUMIF(L$12:L40,1,L$12:L40)=1,SUM(L$12:L40)=1,SUM(L$12:L40)=2),0,IF($C41+$ED40&gt;($ED$11*L$8),1,IF($C41+$D41+$E41+$F41+$ED40&gt;($ED$11*L$8),2,IF($C41+$D41+$E41+$F41+$G41+$ED40&gt;($ED$11*L$8),3,0))))</f>
        <v>0</v>
      </c>
      <c r="M41" s="239">
        <f>IF(OR(SUMIF(M$12:M40,2,M$12:M40)=2,SUMIF(M$12:M40,1,M$12:M40)=1,SUM(M$12:M40)=1,SUM(M$12:M40)=2),0,IF($C41+$ED40&gt;($ED$11*M$8),1,IF($C41+$D41+$E41+$F41+$ED40&gt;($ED$11*M$8),2,IF($C41+$D41+$E41+$F41+$G41+$ED40&gt;($ED$11*M$8),3,0))))</f>
        <v>0</v>
      </c>
      <c r="N41" s="239">
        <f>IF(OR(SUMIF(N$12:N40,2,N$12:N40)=2,SUMIF(N$12:N40,1,N$12:N40)=1,SUM(N$12:N40)=1,SUM(N$12:N40)=2),0,IF($C41+$ED40&gt;($ED$11*N$8),1,IF($C41+$D41+$E41+$F41+$ED40&gt;($ED$11*N$8),2,IF($C41+$D41+$E41+$F41+$G41+$ED40&gt;($ED$11*N$8),3,0))))</f>
        <v>0</v>
      </c>
      <c r="O41" s="239">
        <f>IF(OR(SUMIF(O$12:O40,2,O$12:O40)=2,SUMIF(O$12:O40,1,O$12:O40)=1,SUM(O$12:O40)=1,SUM(O$12:O40)=2),0,IF($C41+$ED40&gt;($ED$11*O$8),1,IF($C41+$D41+$E41+$F41+$ED40&gt;($ED$11*O$8),2,IF($C41+$D41+$E41+$F41+$G41+$ED40&gt;($ED$11*O$8),3,0))))</f>
        <v>0</v>
      </c>
      <c r="P41" s="239">
        <f>IF(OR(SUMIF(P$12:P40,2,P$12:P40)=2,SUMIF(P$12:P40,1,P$12:P40)=1,SUM(P$12:P40)=1,SUM(P$12:P40)=2),0,IF($C41+$ED40&gt;($ED$11*P$8),1,IF($C41+$D41+$E41+$F41+$ED40&gt;($ED$11*P$8),2,IF($C41+$D41+$E41+$F41+$G41+$ED40&gt;($ED$11*P$8),3,0))))</f>
        <v>0</v>
      </c>
      <c r="Q41" s="239">
        <f>IF(OR(SUMIF(Q$12:Q40,2,Q$12:Q40)=2,SUMIF(Q$12:Q40,1,Q$12:Q40)=1,SUM(Q$12:Q40)=1,SUM(Q$12:Q40)=2),0,IF($C41+$ED40&gt;($ED$11*Q$8),1,IF($C41+$D41+$E41+$F41+$ED40&gt;($ED$11*Q$8),2,IF($C41+$D41+$E41+$F41+$G41+$ED40&gt;($ED$11*Q$8),3,0))))</f>
        <v>0</v>
      </c>
      <c r="R41" s="239">
        <f>IF(OR(SUMIF(R$12:R40,2,R$12:R40)=2,SUMIF(R$12:R40,1,R$12:R40)=1,SUM(R$12:R40)=1,SUM(R$12:R40)=2),0,IF($C41+$ED40&gt;($ED$11*R$8),1,IF($C41+$D41+$E41+$F41+$ED40&gt;($ED$11*R$8),2,IF($C41+$D41+$E41+$F41+$G41+$ED40&gt;($ED$11*R$8),3,0))))</f>
        <v>0</v>
      </c>
      <c r="S41" s="239">
        <f>IF(OR(SUMIF(S$12:S40,2,S$12:S40)=2,SUMIF(S$12:S40,1,S$12:S40)=1,SUM(S$12:S40)=1,SUM(S$12:S40)=2),0,IF($C41+$ED40&gt;($ED$11*S$8),1,IF($C41+$D41+$E41+$F41+$ED40&gt;($ED$11*S$8),2,IF($C41+$D41+$E41+$F41+$G41+$ED40&gt;($ED$11*S$8),3,0))))</f>
        <v>0</v>
      </c>
      <c r="T41" s="239">
        <f>IF(OR(SUMIF(T$12:T40,2,T$12:T40)=2,SUMIF(T$12:T40,1,T$12:T40)=1,SUM(T$12:T40)=1,SUM(T$12:T40)=2),0,IF($C41+$ED40&gt;($ED$11*T$8),1,IF($C41+$D41+$E41+$F41+$ED40&gt;($ED$11*T$8),2,IF($C41+$D41+$E41+$F41+$G41+$ED40&gt;($ED$11*T$8),3,0))))</f>
        <v>0</v>
      </c>
      <c r="U41" s="239">
        <f>IF(OR(SUMIF(U$12:U40,2,U$12:U40)=2,SUMIF(U$12:U40,1,U$12:U40)=1,SUM(U$12:U40)=1,SUM(U$12:U40)=2),0,IF($C41+$ED40&gt;($ED$11*U$8),1,IF($C41+$D41+$E41+$F41+$ED40&gt;($ED$11*U$8),2,IF($C41+$D41+$E41+$F41+$G41+$ED40&gt;($ED$11*U$8),3,0))))</f>
        <v>0</v>
      </c>
      <c r="V41" s="239">
        <f>IF(OR(SUMIF(V$12:V40,2,V$12:V40)=2,SUMIF(V$12:V40,1,V$12:V40)=1,SUM(V$12:V40)=1,SUM(V$12:V40)=2),0,IF($C41+$ED40&gt;($ED$11*V$8),1,IF($C41+$D41+$E41+$F41+$ED40&gt;($ED$11*V$8),2,IF($C41+$D41+$E41+$F41+$G41+$ED40&gt;($ED$11*V$8),3,0))))</f>
        <v>0</v>
      </c>
      <c r="W41" s="239">
        <f>IF(OR(SUMIF(W$12:W40,2,W$12:W40)=2,SUMIF(W$12:W40,1,W$12:W40)=1,SUM(W$12:W40)=1,SUM(W$12:W40)=2),0,IF($C41+$ED40&gt;($ED$11*W$8),1,IF($C41+$D41+$E41+$F41+$ED40&gt;($ED$11*W$8),2,IF($C41+$D41+$E41+$F41+$G41+$ED40&gt;($ED$11*W$8),3,0))))</f>
        <v>0</v>
      </c>
      <c r="X41" s="239">
        <f>IF(OR(SUMIF(X$12:X40,2,X$12:X40)=2,SUMIF(X$12:X40,1,X$12:X40)=1,SUM(X$12:X40)=1,SUM(X$12:X40)=2),0,IF($C41+$ED40&gt;($ED$11*X$8),1,IF($C41+$D41+$E41+$F41+$ED40&gt;($ED$11*X$8),2,IF($C41+$D41+$E41+$F41+$G41+$ED40&gt;($ED$11*X$8),3,0))))</f>
        <v>0</v>
      </c>
      <c r="Y41" s="239">
        <f>IF(OR(SUMIF(Y$12:Y40,2,Y$12:Y40)=2,SUMIF(Y$12:Y40,1,Y$12:Y40)=1,SUM(Y$12:Y40)=1,SUM(Y$12:Y40)=2),0,IF($C41+$ED40&gt;($ED$11*Y$8),1,IF($C41+$D41+$E41+$F41+$ED40&gt;($ED$11*Y$8),2,IF($C41+$D41+$E41+$F41+$G41+$ED40&gt;($ED$11*Y$8),3,0))))</f>
        <v>0</v>
      </c>
      <c r="Z41" s="239">
        <f>IF(OR(SUMIF(Z$12:Z40,2,Z$12:Z40)=2,SUMIF(Z$12:Z40,1,Z$12:Z40)=1,SUM(Z$12:Z40)=1,SUM(Z$12:Z40)=2),0,IF($C41+$ED40&gt;($ED$11*Z$8),1,IF($C41+$D41+$E41+$F41+$ED40&gt;($ED$11*Z$8),2,IF($C41+$D41+$E41+$F41+$G41+$ED40&gt;($ED$11*Z$8),3,0))))</f>
        <v>0</v>
      </c>
      <c r="AA41" s="239">
        <f>IF(OR(SUMIF(AA$12:AA40,2,AA$12:AA40)=2,SUMIF(AA$12:AA40,1,AA$12:AA40)=1,SUM(AA$12:AA40)=1,SUM(AA$12:AA40)=2),0,IF($C41+$ED40&gt;($ED$11*AA$8),1,IF($C41+$D41+$E41+$F41+$ED40&gt;($ED$11*AA$8),2,IF($C41+$D41+$E41+$F41+$G41+$ED40&gt;($ED$11*AA$8),3,0))))</f>
        <v>0</v>
      </c>
      <c r="AB41" s="239">
        <f>IF(OR(SUMIF(AB$12:AB40,2,AB$12:AB40)=2,SUMIF(AB$12:AB40,1,AB$12:AB40)=1,SUM(AB$12:AB40)=1,SUM(AB$12:AB40)=2),0,IF($C41+$ED40&gt;($ED$11*AB$8),1,IF($C41+$D41+$E41+$F41+$ED40&gt;($ED$11*AB$8),2,IF($C41+$D41+$E41+$F41+$G41+$ED40&gt;($ED$11*AB$8),3,0))))</f>
        <v>0</v>
      </c>
      <c r="AC41" s="239">
        <f>IF(OR(SUMIF(AC$12:AC40,2,AC$12:AC40)=2,SUMIF(AC$12:AC40,1,AC$12:AC40)=1,SUM(AC$12:AC40)=1,SUM(AC$12:AC40)=2),0,IF($C41+$ED40&gt;($ED$11*AC$8),1,IF($C41+$D41+$E41+$F41+$ED40&gt;($ED$11*AC$8),2,IF($C41+$D41+$E41+$F41+$G41+$ED40&gt;($ED$11*AC$8),3,0))))</f>
        <v>0</v>
      </c>
      <c r="AD41" s="239">
        <f>IF(OR(SUMIF(AD$12:AD40,2,AD$12:AD40)=2,SUMIF(AD$12:AD40,1,AD$12:AD40)=1,SUM(AD$12:AD40)=1,SUM(AD$12:AD40)=2),0,IF($C41+$ED40&gt;($ED$11*AD$8),1,IF($C41+$D41+$E41+$F41+$ED40&gt;($ED$11*AD$8),2,IF($C41+$D41+$E41+$F41+$G41+$ED40&gt;($ED$11*AD$8),3,0))))</f>
        <v>0</v>
      </c>
      <c r="AE41" s="239">
        <f>IF(OR(SUMIF(AE$12:AE40,2,AE$12:AE40)=2,SUMIF(AE$12:AE40,1,AE$12:AE40)=1,SUM(AE$12:AE40)=1,SUM(AE$12:AE40)=2),0,IF($C41+$ED40&gt;($ED$11*AE$8),1,IF($C41+$D41+$E41+$F41+$ED40&gt;($ED$11*AE$8),2,IF($C41+$D41+$E41+$F41+$G41+$ED40&gt;($ED$11*AE$8),3,0))))</f>
        <v>0</v>
      </c>
      <c r="AF41" s="239">
        <f>IF(OR(SUMIF(AF$12:AF40,2,AF$12:AF40)=2,SUMIF(AF$12:AF40,1,AF$12:AF40)=1,SUM(AF$12:AF40)=1,SUM(AF$12:AF40)=2),0,IF($C41+$ED40&gt;($ED$11*AF$8),1,IF($C41+$D41+$E41+$F41+$ED40&gt;($ED$11*AF$8),2,IF($C41+$D41+$E41+$F41+$G41+$ED40&gt;($ED$11*AF$8),3,0))))</f>
        <v>0</v>
      </c>
      <c r="AG41" s="239">
        <f>IF(OR(SUMIF(AG$12:AG40,2,AG$12:AG40)=2,SUMIF(AG$12:AG40,1,AG$12:AG40)=1,SUM(AG$12:AG40)=1,SUM(AG$12:AG40)=2),0,IF($C41+$ED40&gt;($ED$11*AG$8),1,IF($C41+$D41+$E41+$F41+$ED40&gt;($ED$11*AG$8),2,IF($C41+$D41+$E41+$F41+$G41+$ED40&gt;($ED$11*AG$8),3,0))))</f>
        <v>0</v>
      </c>
      <c r="AH41" s="239">
        <f>IF(OR(SUMIF(AH$12:AH40,2,AH$12:AH40)=2,SUMIF(AH$12:AH40,1,AH$12:AH40)=1,SUM(AH$12:AH40)=1,SUM(AH$12:AH40)=2),0,IF($C41+$ED40&gt;($ED$11*AH$8),1,IF($C41+$D41+$E41+$F41+$ED40&gt;($ED$11*AH$8),2,IF($C41+$D41+$E41+$F41+$G41+$ED40&gt;($ED$11*AH$8),3,0))))</f>
        <v>0</v>
      </c>
      <c r="AI41" s="239">
        <f>IF(OR(SUMIF(AI$12:AI40,2,AI$12:AI40)=2,SUMIF(AI$12:AI40,1,AI$12:AI40)=1,SUM(AI$12:AI40)=1,SUM(AI$12:AI40)=2),0,IF($C41+$ED40&gt;($ED$11*AI$8),1,IF($C41+$D41+$E41+$F41+$ED40&gt;($ED$11*AI$8),2,IF($C41+$D41+$E41+$F41+$G41+$ED40&gt;($ED$11*AI$8),3,0))))</f>
        <v>0</v>
      </c>
      <c r="AJ41" s="239">
        <f>IF(OR(SUMIF(AJ$12:AJ40,2,AJ$12:AJ40)=2,SUMIF(AJ$12:AJ40,1,AJ$12:AJ40)=1,SUM(AJ$12:AJ40)=1,SUM(AJ$12:AJ40)=2),0,IF($C41+$ED40&gt;($ED$11*AJ$8),1,IF($C41+$D41+$E41+$F41+$ED40&gt;($ED$11*AJ$8),2,IF($C41+$D41+$E41+$F41+$G41+$ED40&gt;($ED$11*AJ$8),3,0))))</f>
        <v>0</v>
      </c>
      <c r="AK41" s="239">
        <f>IF(OR(SUMIF(AK$12:AK40,2,AK$12:AK40)=2,SUMIF(AK$12:AK40,1,AK$12:AK40)=1,SUM(AK$12:AK40)=1,SUM(AK$12:AK40)=2),0,IF($C41+$ED40&gt;($ED$11*AK$8),1,IF($C41+$D41+$E41+$F41+$ED40&gt;($ED$11*AK$8),2,IF($C41+$D41+$E41+$F41+$G41+$ED40&gt;($ED$11*AK$8),3,0))))</f>
        <v>0</v>
      </c>
      <c r="AL41" s="239">
        <f>IF(OR(SUMIF(AL$12:AL40,2,AL$12:AL40)=2,SUMIF(AL$12:AL40,1,AL$12:AL40)=1,SUM(AL$12:AL40)=1,SUM(AL$12:AL40)=2),0,IF($C41+$ED40&gt;($ED$11*AL$8),1,IF($C41+$D41+$E41+$F41+$ED40&gt;($ED$11*AL$8),2,IF($C41+$D41+$E41+$F41+$G41+$ED40&gt;($ED$11*AL$8),3,0))))</f>
        <v>0</v>
      </c>
      <c r="AM41" s="239">
        <f>IF(OR(SUMIF(AM$12:AM40,2,AM$12:AM40)=2,SUMIF(AM$12:AM40,1,AM$12:AM40)=1,SUM(AM$12:AM40)=1,SUM(AM$12:AM40)=2),0,IF($C41+$ED40&gt;($ED$11*AM$8),1,IF($C41+$D41+$E41+$F41+$ED40&gt;($ED$11*AM$8),2,IF($C41+$D41+$E41+$F41+$G41+$ED40&gt;($ED$11*AM$8),3,0))))</f>
        <v>0</v>
      </c>
      <c r="AN41" s="239">
        <f>IF(OR(SUMIF(AN$12:AN40,2,AN$12:AN40)=2,SUMIF(AN$12:AN40,1,AN$12:AN40)=1,SUM(AN$12:AN40)=1,SUM(AN$12:AN40)=2),0,IF($C41+$ED40&gt;($ED$11*AN$8),1,IF($C41+$D41+$E41+$F41+$ED40&gt;($ED$11*AN$8),2,IF($C41+$D41+$E41+$F41+$G41+$ED40&gt;($ED$11*AN$8),3,0))))</f>
        <v>0</v>
      </c>
      <c r="AO41" s="239">
        <f>IF(OR(SUMIF(AO$12:AO40,2,AO$12:AO40)=2,SUMIF(AO$12:AO40,1,AO$12:AO40)=1,SUM(AO$12:AO40)=1,SUM(AO$12:AO40)=2),0,IF($C41+$ED40&gt;($ED$11*AO$8),1,IF($C41+$D41+$E41+$F41+$ED40&gt;($ED$11*AO$8),2,IF($C41+$D41+$E41+$F41+$G41+$ED40&gt;($ED$11*AO$8),3,0))))</f>
        <v>0</v>
      </c>
      <c r="AP41" s="239">
        <f>IF(OR(SUMIF(AP$12:AP40,2,AP$12:AP40)=2,SUMIF(AP$12:AP40,1,AP$12:AP40)=1,SUM(AP$12:AP40)=1,SUM(AP$12:AP40)=2),0,IF($C41+$ED40&gt;($ED$11*AP$8),1,IF($C41+$D41+$E41+$F41+$ED40&gt;($ED$11*AP$8),2,IF($C41+$D41+$E41+$F41+$G41+$ED40&gt;($ED$11*AP$8),3,0))))</f>
        <v>0</v>
      </c>
      <c r="AQ41" s="239">
        <f>IF(OR(SUMIF(AQ$12:AQ40,2,AQ$12:AQ40)=2,SUMIF(AQ$12:AQ40,1,AQ$12:AQ40)=1,SUM(AQ$12:AQ40)=1,SUM(AQ$12:AQ40)=2),0,IF($C41+$ED40&gt;($ED$11*AQ$8),1,IF($C41+$D41+$E41+$F41+$ED40&gt;($ED$11*AQ$8),2,IF($C41+$D41+$E41+$F41+$G41+$ED40&gt;($ED$11*AQ$8),3,0))))</f>
        <v>0</v>
      </c>
      <c r="AR41" s="239">
        <f>IF(OR(SUMIF(AR$12:AR40,2,AR$12:AR40)=2,SUMIF(AR$12:AR40,1,AR$12:AR40)=1,SUM(AR$12:AR40)=1,SUM(AR$12:AR40)=2),0,IF($C41+$ED40&gt;($ED$11*AR$8),1,IF($C41+$D41+$E41+$F41+$ED40&gt;($ED$11*AR$8),2,IF($C41+$D41+$E41+$F41+$G41+$ED40&gt;($ED$11*AR$8),3,0))))</f>
        <v>0</v>
      </c>
      <c r="AS41" s="239">
        <f>IF(OR(SUMIF(AS$12:AS40,2,AS$12:AS40)=2,SUMIF(AS$12:AS40,1,AS$12:AS40)=1,SUM(AS$12:AS40)=1,SUM(AS$12:AS40)=2),0,IF($C41+$ED40&gt;($ED$11*AS$8),1,IF($C41+$D41+$E41+$F41+$ED40&gt;($ED$11*AS$8),2,IF($C41+$D41+$E41+$F41+$G41+$ED40&gt;($ED$11*AS$8),3,0))))</f>
        <v>0</v>
      </c>
      <c r="AT41" s="239">
        <f>IF(OR(SUMIF(AT$12:AT40,2,AT$12:AT40)=2,SUMIF(AT$12:AT40,1,AT$12:AT40)=1,SUM(AT$12:AT40)=1,SUM(AT$12:AT40)=2),0,IF($C41+$ED40&gt;($ED$11*AT$8),1,IF($C41+$D41+$E41+$F41+$ED40&gt;($ED$11*AT$8),2,IF($C41+$D41+$E41+$F41+$G41+$ED40&gt;($ED$11*AT$8),3,0))))</f>
        <v>0</v>
      </c>
      <c r="AU41" s="239">
        <f>IF(OR(SUMIF(AU$12:AU40,2,AU$12:AU40)=2,SUMIF(AU$12:AU40,1,AU$12:AU40)=1,SUM(AU$12:AU40)=1,SUM(AU$12:AU40)=2),0,IF($C41+$ED40&gt;($ED$11*AU$8),1,IF($C41+$D41+$E41+$F41+$ED40&gt;($ED$11*AU$8),2,IF($C41+$D41+$E41+$F41+$G41+$ED40&gt;($ED$11*AU$8),3,0))))</f>
        <v>0</v>
      </c>
      <c r="AV41" s="239">
        <f>IF(OR(SUMIF(AV$12:AV40,2,AV$12:AV40)=2,SUMIF(AV$12:AV40,1,AV$12:AV40)=1,SUM(AV$12:AV40)=1,SUM(AV$12:AV40)=2),0,IF($C41+$ED40&gt;($ED$11*AV$8),1,IF($C41+$D41+$E41+$F41+$ED40&gt;($ED$11*AV$8),2,IF($C41+$D41+$E41+$F41+$G41+$ED40&gt;($ED$11*AV$8),3,0))))</f>
        <v>0</v>
      </c>
      <c r="AW41" s="239">
        <f>IF(OR(SUMIF(AW$12:AW40,2,AW$12:AW40)=2,SUMIF(AW$12:AW40,1,AW$12:AW40)=1,SUM(AW$12:AW40)=1,SUM(AW$12:AW40)=2),0,IF($C41+$ED40&gt;($ED$11*AW$8),1,IF($C41+$D41+$E41+$F41+$ED40&gt;($ED$11*AW$8),2,IF($C41+$D41+$E41+$F41+$G41+$ED40&gt;($ED$11*AW$8),3,0))))</f>
        <v>0</v>
      </c>
      <c r="AX41" s="239">
        <f>IF(OR(SUMIF(AX$12:AX40,2,AX$12:AX40)=2,SUMIF(AX$12:AX40,1,AX$12:AX40)=1,SUM(AX$12:AX40)=1,SUM(AX$12:AX40)=2),0,IF($C41+$ED40&gt;($ED$11*AX$8),1,IF($C41+$D41+$E41+$F41+$ED40&gt;($ED$11*AX$8),2,IF($C41+$D41+$E41+$F41+$G41+$ED40&gt;($ED$11*AX$8),3,0))))</f>
        <v>0</v>
      </c>
      <c r="AY41" s="239">
        <f>IF(OR(SUMIF(AY$12:AY40,2,AY$12:AY40)=2,SUMIF(AY$12:AY40,1,AY$12:AY40)=1,SUM(AY$12:AY40)=1,SUM(AY$12:AY40)=2),0,IF($C41+$ED40&gt;($ED$11*AY$8),1,IF($C41+$D41+$E41+$F41+$ED40&gt;($ED$11*AY$8),2,IF($C41+$D41+$E41+$F41+$G41+$ED40&gt;($ED$11*AY$8),3,0))))</f>
        <v>0</v>
      </c>
      <c r="AZ41" s="239">
        <f>IF(OR(SUMIF(AZ$12:AZ40,2,AZ$12:AZ40)=2,SUMIF(AZ$12:AZ40,1,AZ$12:AZ40)=1,SUM(AZ$12:AZ40)=1,SUM(AZ$12:AZ40)=2),0,IF($C41+$ED40&gt;($ED$11*AZ$8),1,IF($C41+$D41+$E41+$F41+$ED40&gt;($ED$11*AZ$8),2,IF($C41+$D41+$E41+$F41+$G41+$ED40&gt;($ED$11*AZ$8),3,0))))</f>
        <v>0</v>
      </c>
      <c r="BA41" s="239">
        <f>IF(OR(SUMIF(BA$12:BA40,2,BA$12:BA40)=2,SUMIF(BA$12:BA40,1,BA$12:BA40)=1,SUM(BA$12:BA40)=1,SUM(BA$12:BA40)=2),0,IF($C41+$ED40&gt;($ED$11*BA$8),1,IF($C41+$D41+$E41+$F41+$ED40&gt;($ED$11*BA$8),2,IF($C41+$D41+$E41+$F41+$G41+$ED40&gt;($ED$11*BA$8),3,0))))</f>
        <v>0</v>
      </c>
      <c r="BB41" s="239">
        <f>IF(OR(SUMIF(BB$12:BB40,2,BB$12:BB40)=2,SUMIF(BB$12:BB40,1,BB$12:BB40)=1,SUM(BB$12:BB40)=1,SUM(BB$12:BB40)=2),0,IF($C41+$ED40&gt;($ED$11*BB$8),1,IF($C41+$D41+$E41+$F41+$ED40&gt;($ED$11*BB$8),2,IF($C41+$D41+$E41+$F41+$G41+$ED40&gt;($ED$11*BB$8),3,0))))</f>
        <v>0</v>
      </c>
      <c r="BC41" s="239">
        <f>IF(OR(SUMIF(BC$12:BC40,2,BC$12:BC40)=2,SUMIF(BC$12:BC40,1,BC$12:BC40)=1,SUM(BC$12:BC40)=1,SUM(BC$12:BC40)=2),0,IF($C41+$ED40&gt;($ED$11*BC$8),1,IF($C41+$D41+$E41+$F41+$ED40&gt;($ED$11*BC$8),2,IF($C41+$D41+$E41+$F41+$G41+$ED40&gt;($ED$11*BC$8),3,0))))</f>
        <v>0</v>
      </c>
      <c r="BD41" s="239">
        <f>IF(OR(SUMIF(BD$12:BD40,2,BD$12:BD40)=2,SUMIF(BD$12:BD40,1,BD$12:BD40)=1,SUM(BD$12:BD40)=1,SUM(BD$12:BD40)=2),0,IF($C41+$ED40&gt;($ED$11*BD$8),1,IF($C41+$D41+$E41+$F41+$ED40&gt;($ED$11*BD$8),2,IF($C41+$D41+$E41+$F41+$G41+$ED40&gt;($ED$11*BD$8),3,0))))</f>
        <v>0</v>
      </c>
      <c r="BE41" s="239">
        <f>IF(OR(SUMIF(BE$12:BE40,2,BE$12:BE40)=2,SUMIF(BE$12:BE40,1,BE$12:BE40)=1,SUM(BE$12:BE40)=1,SUM(BE$12:BE40)=2),0,IF($C41+$ED40&gt;($ED$11*BE$8),1,IF($C41+$D41+$E41+$F41+$ED40&gt;($ED$11*BE$8),2,IF($C41+$D41+$E41+$F41+$G41+$ED40&gt;($ED$11*BE$8),3,0))))</f>
        <v>0</v>
      </c>
      <c r="BF41" s="239">
        <f>IF(OR(SUMIF(BF$12:BF40,2,BF$12:BF40)=2,SUMIF(BF$12:BF40,1,BF$12:BF40)=1,SUM(BF$12:BF40)=1,SUM(BF$12:BF40)=2),0,IF($C41+$ED40&gt;($ED$11*BF$8),1,IF($C41+$D41+$E41+$F41+$ED40&gt;($ED$11*BF$8),2,IF($C41+$D41+$E41+$F41+$G41+$ED40&gt;($ED$11*BF$8),3,0))))</f>
        <v>0</v>
      </c>
      <c r="BG41" s="239">
        <f>IF(OR(SUMIF(BG$12:BG40,2,BG$12:BG40)=2,SUMIF(BG$12:BG40,1,BG$12:BG40)=1,SUM(BG$12:BG40)=1,SUM(BG$12:BG40)=2),0,IF($C41+$ED40&gt;($ED$11*BG$8),1,IF($C41+$D41+$E41+$F41+$ED40&gt;($ED$11*BG$8),2,IF($C41+$D41+$E41+$F41+$G41+$ED40&gt;($ED$11*BG$8),3,0))))</f>
        <v>0</v>
      </c>
      <c r="BH41" s="239">
        <f>IF(OR(SUMIF(BH$12:BH40,2,BH$12:BH40)=2,SUMIF(BH$12:BH40,1,BH$12:BH40)=1,SUM(BH$12:BH40)=1,SUM(BH$12:BH40)=2),0,IF($C41+$ED40&gt;($ED$11*BH$8),1,IF($C41+$D41+$E41+$F41+$ED40&gt;($ED$11*BH$8),2,IF($C41+$D41+$E41+$F41+$G41+$ED40&gt;($ED$11*BH$8),3,0))))</f>
        <v>0</v>
      </c>
      <c r="BI41" s="239">
        <f>IF(OR(SUMIF(BI$12:BI40,2,BI$12:BI40)=2,SUMIF(BI$12:BI40,1,BI$12:BI40)=1,SUM(BI$12:BI40)=1,SUM(BI$12:BI40)=2),0,IF($C41+$ED40&gt;($ED$11*BI$8),1,IF($C41+$D41+$E41+$F41+$ED40&gt;($ED$11*BI$8),2,IF($C41+$D41+$E41+$F41+$G41+$ED40&gt;($ED$11*BI$8),3,0))))</f>
        <v>0</v>
      </c>
      <c r="BJ41" s="239">
        <f>IF(OR(SUMIF(BJ$12:BJ40,2,BJ$12:BJ40)=2,SUMIF(BJ$12:BJ40,1,BJ$12:BJ40)=1,SUM(BJ$12:BJ40)=1,SUM(BJ$12:BJ40)=2),0,IF($C41+$ED40&gt;($ED$11*BJ$8),1,IF($C41+$D41+$E41+$F41+$ED40&gt;($ED$11*BJ$8),2,IF($C41+$D41+$E41+$F41+$G41+$ED40&gt;($ED$11*BJ$8),3,0))))</f>
        <v>0</v>
      </c>
      <c r="BK41" s="239">
        <f>IF(OR(SUMIF(BK$12:BK40,2,BK$12:BK40)=2,SUMIF(BK$12:BK40,1,BK$12:BK40)=1,SUM(BK$12:BK40)=1,SUM(BK$12:BK40)=2),0,IF($C41+$ED40&gt;($ED$11*BK$8),1,IF($C41+$D41+$E41+$F41+$ED40&gt;($ED$11*BK$8),2,IF($C41+$D41+$E41+$F41+$G41+$ED40&gt;($ED$11*BK$8),3,0))))</f>
        <v>0</v>
      </c>
      <c r="BL41" s="239">
        <f>IF(OR(SUMIF(BL$12:BL40,2,BL$12:BL40)=2,SUMIF(BL$12:BL40,1,BL$12:BL40)=1,SUM(BL$12:BL40)=1,SUM(BL$12:BL40)=2),0,IF($C41+$ED40&gt;($ED$11*BL$8),1,IF($C41+$D41+$E41+$F41+$ED40&gt;($ED$11*BL$8),2,IF($C41+$D41+$E41+$F41+$G41+$ED40&gt;($ED$11*BL$8),3,0))))</f>
        <v>0</v>
      </c>
      <c r="BM41" s="239">
        <f>IF(OR(SUMIF(BM$12:BM40,2,BM$12:BM40)=2,SUMIF(BM$12:BM40,1,BM$12:BM40)=1,SUM(BM$12:BM40)=1,SUM(BM$12:BM40)=2),0,IF($C41+$ED40&gt;($ED$11*BM$8),1,IF($C41+$D41+$E41+$F41+$ED40&gt;($ED$11*BM$8),2,IF($C41+$D41+$E41+$F41+$G41+$ED40&gt;($ED$11*BM$8),3,0))))</f>
        <v>0</v>
      </c>
      <c r="BN41" s="239">
        <f>IF(OR(SUMIF(BN$12:BN40,2,BN$12:BN40)=2,SUMIF(BN$12:BN40,1,BN$12:BN40)=1,SUM(BN$12:BN40)=1,SUM(BN$12:BN40)=2),0,IF($C41+$ED40&gt;($ED$11*BN$8),1,IF($C41+$D41+$E41+$F41+$ED40&gt;($ED$11*BN$8),2,IF($C41+$D41+$E41+$F41+$G41+$ED40&gt;($ED$11*BN$8),3,0))))</f>
        <v>0</v>
      </c>
      <c r="BO41" s="239">
        <f>IF(OR(SUMIF(BO$12:BO40,2,BO$12:BO40)=2,SUMIF(BO$12:BO40,1,BO$12:BO40)=1,SUM(BO$12:BO40)=1,SUM(BO$12:BO40)=2),0,IF($C41+$ED40&gt;($ED$11*BO$8),1,IF($C41+$D41+$E41+$F41+$ED40&gt;($ED$11*BO$8),2,IF($C41+$D41+$E41+$F41+$G41+$ED40&gt;($ED$11*BO$8),3,0))))</f>
        <v>0</v>
      </c>
      <c r="BP41" s="239">
        <f>IF(OR(SUMIF(BP$12:BP40,2,BP$12:BP40)=2,SUMIF(BP$12:BP40,1,BP$12:BP40)=1,SUM(BP$12:BP40)=1,SUM(BP$12:BP40)=2),0,IF($C41+$ED40&gt;($ED$11*BP$8),1,IF($C41+$D41+$E41+$F41+$ED40&gt;($ED$11*BP$8),2,IF($C41+$D41+$E41+$F41+$G41+$ED40&gt;($ED$11*BP$8),3,0))))</f>
        <v>0</v>
      </c>
      <c r="BQ41" s="239">
        <f>IF(OR(SUMIF(BQ$12:BQ40,2,BQ$12:BQ40)=2,SUMIF(BQ$12:BQ40,1,BQ$12:BQ40)=1,SUM(BQ$12:BQ40)=1,SUM(BQ$12:BQ40)=2),0,IF($C41+$ED40&gt;($ED$11*BQ$8),1,IF($C41+$D41+$E41+$F41+$ED40&gt;($ED$11*BQ$8),2,IF($C41+$D41+$E41+$F41+$G41+$ED40&gt;($ED$11*BQ$8),3,0))))</f>
        <v>0</v>
      </c>
      <c r="BR41" s="239">
        <f>IF(OR(SUMIF(BR$12:BR40,2,BR$12:BR40)=2,SUMIF(BR$12:BR40,1,BR$12:BR40)=1,SUM(BR$12:BR40)=1,SUM(BR$12:BR40)=2),0,IF($C41+$ED40&gt;($ED$11*BR$8),1,IF($C41+$D41+$E41+$F41+$ED40&gt;($ED$11*BR$8),2,IF($C41+$D41+$E41+$F41+$G41+$ED40&gt;($ED$11*BR$8),3,0))))</f>
        <v>0</v>
      </c>
      <c r="BS41" s="239">
        <f>IF(OR(SUMIF(BS$12:BS40,2,BS$12:BS40)=2,SUMIF(BS$12:BS40,1,BS$12:BS40)=1,SUM(BS$12:BS40)=1,SUM(BS$12:BS40)=2),0,IF($C41+$ED40&gt;($ED$11*BS$8),1,IF($C41+$D41+$E41+$F41+$ED40&gt;($ED$11*BS$8),2,IF($C41+$D41+$E41+$F41+$G41+$ED40&gt;($ED$11*BS$8),3,0))))</f>
        <v>0</v>
      </c>
      <c r="BT41" s="239">
        <f>IF(OR(SUMIF(BT$12:BT40,2,BT$12:BT40)=2,SUMIF(BT$12:BT40,1,BT$12:BT40)=1,SUM(BT$12:BT40)=1,SUM(BT$12:BT40)=2),0,IF($C41+$ED40&gt;($ED$11*BT$8),1,IF($C41+$D41+$E41+$F41+$ED40&gt;($ED$11*BT$8),2,IF($C41+$D41+$E41+$F41+$G41+$ED40&gt;($ED$11*BT$8),3,0))))</f>
        <v>0</v>
      </c>
      <c r="BU41" s="239">
        <f>IF(OR(SUMIF(BU$12:BU40,2,BU$12:BU40)=2,SUMIF(BU$12:BU40,1,BU$12:BU40)=1,SUM(BU$12:BU40)=1,SUM(BU$12:BU40)=2),0,IF($C41+$ED40&gt;($ED$11*BU$8),1,IF($C41+$D41+$E41+$F41+$ED40&gt;($ED$11*BU$8),2,IF($C41+$D41+$E41+$F41+$G41+$ED40&gt;($ED$11*BU$8),3,0))))</f>
        <v>0</v>
      </c>
      <c r="BV41" s="239">
        <f>IF(OR(SUMIF(BV$12:BV40,2,BV$12:BV40)=2,SUMIF(BV$12:BV40,1,BV$12:BV40)=1,SUM(BV$12:BV40)=1,SUM(BV$12:BV40)=2),0,IF($C41+$ED40&gt;($ED$11*BV$8),1,IF($C41+$D41+$E41+$F41+$ED40&gt;($ED$11*BV$8),2,IF($C41+$D41+$E41+$F41+$G41+$ED40&gt;($ED$11*BV$8),3,0))))</f>
        <v>0</v>
      </c>
      <c r="BW41" s="239">
        <f>IF(OR(SUMIF(BW$12:BW40,2,BW$12:BW40)=2,SUMIF(BW$12:BW40,1,BW$12:BW40)=1,SUM(BW$12:BW40)=1,SUM(BW$12:BW40)=2),0,IF($C41+$ED40&gt;($ED$11*BW$8),1,IF($C41+$D41+$E41+$F41+$ED40&gt;($ED$11*BW$8),2,IF($C41+$D41+$E41+$F41+$G41+$ED40&gt;($ED$11*BW$8),3,0))))</f>
        <v>0</v>
      </c>
      <c r="BX41" s="239">
        <f>IF(OR(SUMIF(BX$12:BX40,2,BX$12:BX40)=2,SUMIF(BX$12:BX40,1,BX$12:BX40)=1,SUM(BX$12:BX40)=1,SUM(BX$12:BX40)=2),0,IF($C41+$ED40&gt;($ED$11*BX$8),1,IF($C41+$D41+$E41+$F41+$ED40&gt;($ED$11*BX$8),2,IF($C41+$D41+$E41+$F41+$G41+$ED40&gt;($ED$11*BX$8),3,0))))</f>
        <v>0</v>
      </c>
      <c r="BY41" s="239">
        <f>IF(OR(SUMIF(BY$12:BY40,2,BY$12:BY40)=2,SUMIF(BY$12:BY40,1,BY$12:BY40)=1,SUM(BY$12:BY40)=1,SUM(BY$12:BY40)=2),0,IF($C41+$ED40&gt;($ED$11*BY$8),1,IF($C41+$D41+$E41+$F41+$ED40&gt;($ED$11*BY$8),2,IF($C41+$D41+$E41+$F41+$G41+$ED40&gt;($ED$11*BY$8),3,0))))</f>
        <v>0</v>
      </c>
      <c r="BZ41" s="239">
        <f>IF(OR(SUMIF(BZ$12:BZ40,2,BZ$12:BZ40)=2,SUMIF(BZ$12:BZ40,1,BZ$12:BZ40)=1,SUM(BZ$12:BZ40)=1,SUM(BZ$12:BZ40)=2),0,IF($C41+$ED40&gt;($ED$11*BZ$8),1,IF($C41+$D41+$E41+$F41+$ED40&gt;($ED$11*BZ$8),2,IF($C41+$D41+$E41+$F41+$G41+$ED40&gt;($ED$11*BZ$8),3,0))))</f>
        <v>0</v>
      </c>
      <c r="CA41" s="239">
        <f>IF(OR(SUMIF(CA$12:CA40,2,CA$12:CA40)=2,SUMIF(CA$12:CA40,1,CA$12:CA40)=1,SUM(CA$12:CA40)=1,SUM(CA$12:CA40)=2),0,IF($C41+$ED40&gt;($ED$11*CA$8),1,IF($C41+$D41+$E41+$F41+$ED40&gt;($ED$11*CA$8),2,IF($C41+$D41+$E41+$F41+$G41+$ED40&gt;($ED$11*CA$8),3,0))))</f>
        <v>0</v>
      </c>
      <c r="CB41" s="239">
        <f>IF(OR(SUMIF(CB$12:CB40,2,CB$12:CB40)=2,SUMIF(CB$12:CB40,1,CB$12:CB40)=1,SUM(CB$12:CB40)=1,SUM(CB$12:CB40)=2),0,IF($C41+$ED40&gt;($ED$11*CB$8),1,IF($C41+$D41+$E41+$F41+$ED40&gt;($ED$11*CB$8),2,IF($C41+$D41+$E41+$F41+$G41+$ED40&gt;($ED$11*CB$8),3,0))))</f>
        <v>0</v>
      </c>
      <c r="CC41" s="239">
        <f>IF(OR(SUMIF(CC$12:CC40,2,CC$12:CC40)=2,SUMIF(CC$12:CC40,1,CC$12:CC40)=1,SUM(CC$12:CC40)=1,SUM(CC$12:CC40)=2),0,IF($C41+$ED40&gt;($ED$11*CC$8),1,IF($C41+$D41+$E41+$F41+$ED40&gt;($ED$11*CC$8),2,IF($C41+$D41+$E41+$F41+$G41+$ED40&gt;($ED$11*CC$8),3,0))))</f>
        <v>0</v>
      </c>
      <c r="CD41" s="239">
        <f>IF(OR(SUMIF(CD$12:CD40,2,CD$12:CD40)=2,SUMIF(CD$12:CD40,1,CD$12:CD40)=1,SUM(CD$12:CD40)=1,SUM(CD$12:CD40)=2),0,IF($C41+$ED40&gt;($ED$11*CD$8),1,IF($C41+$D41+$E41+$F41+$ED40&gt;($ED$11*CD$8),2,IF($C41+$D41+$E41+$F41+$G41+$ED40&gt;($ED$11*CD$8),3,0))))</f>
        <v>0</v>
      </c>
      <c r="CE41" s="239">
        <f>IF(OR(SUMIF(CE$12:CE40,2,CE$12:CE40)=2,SUMIF(CE$12:CE40,1,CE$12:CE40)=1,SUM(CE$12:CE40)=1,SUM(CE$12:CE40)=2),0,IF($C41+$ED40&gt;($ED$11*CE$8),1,IF($C41+$D41+$E41+$F41+$ED40&gt;($ED$11*CE$8),2,IF($C41+$D41+$E41+$F41+$G41+$ED40&gt;($ED$11*CE$8),3,0))))</f>
        <v>0</v>
      </c>
      <c r="CF41" s="239">
        <f>IF(OR(SUMIF(CF$12:CF40,2,CF$12:CF40)=2,SUMIF(CF$12:CF40,1,CF$12:CF40)=1,SUM(CF$12:CF40)=1,SUM(CF$12:CF40)=2),0,IF($C41+$ED40&gt;($ED$11*CF$8),1,IF($C41+$D41+$E41+$F41+$ED40&gt;($ED$11*CF$8),2,IF($C41+$D41+$E41+$F41+$G41+$ED40&gt;($ED$11*CF$8),3,0))))</f>
        <v>0</v>
      </c>
      <c r="CG41" s="239">
        <f>IF(OR(SUMIF(CG$12:CG40,2,CG$12:CG40)=2,SUMIF(CG$12:CG40,1,CG$12:CG40)=1,SUM(CG$12:CG40)=1,SUM(CG$12:CG40)=2),0,IF($C41+$ED40&gt;($ED$11*CG$8),1,IF($C41+$D41+$E41+$F41+$ED40&gt;($ED$11*CG$8),2,IF($C41+$D41+$E41+$F41+$G41+$ED40&gt;($ED$11*CG$8),3,0))))</f>
        <v>0</v>
      </c>
      <c r="CH41" s="239">
        <f>IF(OR(SUMIF(CH$12:CH40,2,CH$12:CH40)=2,SUMIF(CH$12:CH40,1,CH$12:CH40)=1,SUM(CH$12:CH40)=1,SUM(CH$12:CH40)=2),0,IF($C41+$ED40&gt;($ED$11*CH$8),1,IF($C41+$D41+$E41+$F41+$ED40&gt;($ED$11*CH$8),2,IF($C41+$D41+$E41+$F41+$G41+$ED40&gt;($ED$11*CH$8),3,0))))</f>
        <v>0</v>
      </c>
      <c r="CI41" s="239">
        <f>IF(OR(SUMIF(CI$12:CI40,2,CI$12:CI40)=2,SUMIF(CI$12:CI40,1,CI$12:CI40)=1,SUM(CI$12:CI40)=1,SUM(CI$12:CI40)=2),0,IF($C41+$ED40&gt;($ED$11*CI$8),1,IF($C41+$D41+$E41+$F41+$ED40&gt;($ED$11*CI$8),2,IF($C41+$D41+$E41+$F41+$G41+$ED40&gt;($ED$11*CI$8),3,0))))</f>
        <v>0</v>
      </c>
      <c r="CJ41" s="239">
        <f>IF(OR(SUMIF(CJ$12:CJ40,2,CJ$12:CJ40)=2,SUMIF(CJ$12:CJ40,1,CJ$12:CJ40)=1,SUM(CJ$12:CJ40)=1,SUM(CJ$12:CJ40)=2),0,IF($C41+$ED40&gt;($ED$11*CJ$8),1,IF($C41+$D41+$E41+$F41+$ED40&gt;($ED$11*CJ$8),2,IF($C41+$D41+$E41+$F41+$G41+$ED40&gt;($ED$11*CJ$8),3,0))))</f>
        <v>0</v>
      </c>
      <c r="CK41" s="239">
        <f>IF(OR(SUMIF(CK$12:CK40,2,CK$12:CK40)=2,SUMIF(CK$12:CK40,1,CK$12:CK40)=1,SUM(CK$12:CK40)=1,SUM(CK$12:CK40)=2),0,IF($C41+$ED40&gt;($ED$11*CK$8),1,IF($C41+$D41+$E41+$F41+$ED40&gt;($ED$11*CK$8),2,IF($C41+$D41+$E41+$F41+$G41+$ED40&gt;($ED$11*CK$8),3,0))))</f>
        <v>0</v>
      </c>
      <c r="CL41" s="239">
        <f>IF(OR(SUMIF(CL$12:CL40,2,CL$12:CL40)=2,SUMIF(CL$12:CL40,1,CL$12:CL40)=1,SUM(CL$12:CL40)=1,SUM(CL$12:CL40)=2),0,IF($C41+$ED40&gt;($ED$11*CL$8),1,IF($C41+$D41+$E41+$F41+$ED40&gt;($ED$11*CL$8),2,IF($C41+$D41+$E41+$F41+$G41+$ED40&gt;($ED$11*CL$8),3,0))))</f>
        <v>0</v>
      </c>
      <c r="CM41" s="239">
        <f>IF(OR(SUMIF(CM$12:CM40,2,CM$12:CM40)=2,SUMIF(CM$12:CM40,1,CM$12:CM40)=1,SUM(CM$12:CM40)=1,SUM(CM$12:CM40)=2),0,IF($C41+$ED40&gt;($ED$11*CM$8),1,IF($C41+$D41+$E41+$F41+$ED40&gt;($ED$11*CM$8),2,IF($C41+$D41+$E41+$F41+$G41+$ED40&gt;($ED$11*CM$8),3,0))))</f>
        <v>0</v>
      </c>
      <c r="CN41" s="239">
        <f>IF(OR(SUMIF(CN$12:CN40,2,CN$12:CN40)=2,SUMIF(CN$12:CN40,1,CN$12:CN40)=1,SUM(CN$12:CN40)=1,SUM(CN$12:CN40)=2),0,IF($C41+$ED40&gt;($ED$11*CN$8),1,IF($C41+$D41+$E41+$F41+$ED40&gt;($ED$11*CN$8),2,IF($C41+$D41+$E41+$F41+$G41+$ED40&gt;($ED$11*CN$8),3,0))))</f>
        <v>0</v>
      </c>
      <c r="CO41" s="239">
        <f>IF(OR(SUMIF(CO$12:CO40,2,CO$12:CO40)=2,SUMIF(CO$12:CO40,1,CO$12:CO40)=1,SUM(CO$12:CO40)=1,SUM(CO$12:CO40)=2),0,IF($C41+$ED40&gt;($ED$11*CO$8),1,IF($C41+$D41+$E41+$F41+$ED40&gt;($ED$11*CO$8),2,IF($C41+$D41+$E41+$F41+$G41+$ED40&gt;($ED$11*CO$8),3,0))))</f>
        <v>0</v>
      </c>
      <c r="CP41" s="239">
        <f>IF(OR(SUMIF(CP$12:CP40,2,CP$12:CP40)=2,SUMIF(CP$12:CP40,1,CP$12:CP40)=1,SUM(CP$12:CP40)=1,SUM(CP$12:CP40)=2),0,IF($C41+$ED40&gt;($ED$11*CP$8),1,IF($C41+$D41+$E41+$F41+$ED40&gt;($ED$11*CP$8),2,IF($C41+$D41+$E41+$F41+$G41+$ED40&gt;($ED$11*CP$8),3,0))))</f>
        <v>0</v>
      </c>
      <c r="CQ41" s="239">
        <f>IF(OR(SUMIF(CQ$12:CQ40,2,CQ$12:CQ40)=2,SUMIF(CQ$12:CQ40,1,CQ$12:CQ40)=1,SUM(CQ$12:CQ40)=1,SUM(CQ$12:CQ40)=2),0,IF($C41+$ED40&gt;($ED$11*CQ$8),1,IF($C41+$D41+$E41+$F41+$ED40&gt;($ED$11*CQ$8),2,IF($C41+$D41+$E41+$F41+$G41+$ED40&gt;($ED$11*CQ$8),3,0))))</f>
        <v>0</v>
      </c>
      <c r="CR41" s="239">
        <f>IF(OR(SUMIF(CR$12:CR40,2,CR$12:CR40)=2,SUMIF(CR$12:CR40,1,CR$12:CR40)=1,SUM(CR$12:CR40)=1,SUM(CR$12:CR40)=2),0,IF($C41+$ED40&gt;($ED$11*CR$8),1,IF($C41+$D41+$E41+$F41+$ED40&gt;($ED$11*CR$8),2,IF($C41+$D41+$E41+$F41+$G41+$ED40&gt;($ED$11*CR$8),3,0))))</f>
        <v>0</v>
      </c>
      <c r="CS41" s="239">
        <f>IF(OR(SUMIF(CS$12:CS40,2,CS$12:CS40)=2,SUMIF(CS$12:CS40,1,CS$12:CS40)=1,SUM(CS$12:CS40)=1,SUM(CS$12:CS40)=2),0,IF($C41+$ED40&gt;($ED$11*CS$8),1,IF($C41+$D41+$E41+$F41+$ED40&gt;($ED$11*CS$8),2,IF($C41+$D41+$E41+$F41+$G41+$ED40&gt;($ED$11*CS$8),3,0))))</f>
        <v>0</v>
      </c>
      <c r="CT41" s="239">
        <f>IF(OR(SUMIF(CT$12:CT40,2,CT$12:CT40)=2,SUMIF(CT$12:CT40,1,CT$12:CT40)=1,SUM(CT$12:CT40)=1,SUM(CT$12:CT40)=2),0,IF($C41+$ED40&gt;($ED$11*CT$8),1,IF($C41+$D41+$E41+$F41+$ED40&gt;($ED$11*CT$8),2,IF($C41+$D41+$E41+$F41+$G41+$ED40&gt;($ED$11*CT$8),3,0))))</f>
        <v>0</v>
      </c>
      <c r="CU41" s="239">
        <f>IF(OR(SUMIF(CU$12:CU40,2,CU$12:CU40)=2,SUMIF(CU$12:CU40,1,CU$12:CU40)=1,SUM(CU$12:CU40)=1,SUM(CU$12:CU40)=2),0,IF($C41+$ED40&gt;($ED$11*CU$8),1,IF($C41+$D41+$E41+$F41+$ED40&gt;($ED$11*CU$8),2,IF($C41+$D41+$E41+$F41+$G41+$ED40&gt;($ED$11*CU$8),3,0))))</f>
        <v>0</v>
      </c>
      <c r="CV41" s="239">
        <f>IF(OR(SUMIF(CV$12:CV40,2,CV$12:CV40)=2,SUMIF(CV$12:CV40,1,CV$12:CV40)=1,SUM(CV$12:CV40)=1,SUM(CV$12:CV40)=2),0,IF($C41+$ED40&gt;($ED$11*CV$8),1,IF($C41+$D41+$E41+$F41+$ED40&gt;($ED$11*CV$8),2,IF($C41+$D41+$E41+$F41+$G41+$ED40&gt;($ED$11*CV$8),3,0))))</f>
        <v>0</v>
      </c>
      <c r="CW41" s="239">
        <f>IF(OR(SUMIF(CW$12:CW40,2,CW$12:CW40)=2,SUMIF(CW$12:CW40,1,CW$12:CW40)=1,SUM(CW$12:CW40)=1,SUM(CW$12:CW40)=2),0,IF($C41+$ED40&gt;($ED$11*CW$8),1,IF($C41+$D41+$E41+$F41+$ED40&gt;($ED$11*CW$8),2,IF($C41+$D41+$E41+$F41+$G41+$ED40&gt;($ED$11*CW$8),3,0))))</f>
        <v>0</v>
      </c>
      <c r="CX41" s="239">
        <f>IF(OR(SUMIF(CX$12:CX40,2,CX$12:CX40)=2,SUMIF(CX$12:CX40,1,CX$12:CX40)=1,SUM(CX$12:CX40)=1,SUM(CX$12:CX40)=2),0,IF($C41+$ED40&gt;($ED$11*CX$8),1,IF($C41+$D41+$E41+$F41+$ED40&gt;($ED$11*CX$8),2,IF($C41+$D41+$E41+$F41+$G41+$ED40&gt;($ED$11*CX$8),3,0))))</f>
        <v>0</v>
      </c>
      <c r="CY41" s="239">
        <f>IF(OR(SUMIF(CY$12:CY40,2,CY$12:CY40)=2,SUMIF(CY$12:CY40,1,CY$12:CY40)=1,SUM(CY$12:CY40)=1,SUM(CY$12:CY40)=2),0,IF($C41+$ED40&gt;($ED$11*CY$8),1,IF($C41+$D41+$E41+$F41+$ED40&gt;($ED$11*CY$8),2,IF($C41+$D41+$E41+$F41+$G41+$ED40&gt;($ED$11*CY$8),3,0))))</f>
        <v>0</v>
      </c>
      <c r="CZ41" s="239">
        <f>IF(OR(SUMIF(CZ$12:CZ40,2,CZ$12:CZ40)=2,SUMIF(CZ$12:CZ40,1,CZ$12:CZ40)=1,SUM(CZ$12:CZ40)=1,SUM(CZ$12:CZ40)=2),0,IF($C41+$ED40&gt;($ED$11*CZ$8),1,IF($C41+$D41+$E41+$F41+$ED40&gt;($ED$11*CZ$8),2,IF($C41+$D41+$E41+$F41+$G41+$ED40&gt;($ED$11*CZ$8),3,0))))</f>
        <v>0</v>
      </c>
      <c r="DA41" s="239">
        <f>IF(OR(SUMIF(DA$12:DA40,2,DA$12:DA40)=2,SUMIF(DA$12:DA40,1,DA$12:DA40)=1,SUM(DA$12:DA40)=1,SUM(DA$12:DA40)=2),0,IF($C41+$ED40&gt;($ED$11*DA$8),1,IF($C41+$D41+$E41+$F41+$ED40&gt;($ED$11*DA$8),2,IF($C41+$D41+$E41+$F41+$G41+$ED40&gt;($ED$11*DA$8),3,0))))</f>
        <v>0</v>
      </c>
      <c r="DB41" s="239">
        <f>IF(OR(SUMIF(DB$12:DB40,2,DB$12:DB40)=2,SUMIF(DB$12:DB40,1,DB$12:DB40)=1,SUM(DB$12:DB40)=1,SUM(DB$12:DB40)=2),0,IF($C41+$ED40&gt;($ED$11*DB$8),1,IF($C41+$D41+$E41+$F41+$ED40&gt;($ED$11*DB$8),2,IF($C41+$D41+$E41+$F41+$G41+$ED40&gt;($ED$11*DB$8),3,0))))</f>
        <v>0</v>
      </c>
      <c r="DC41" s="239">
        <f>IF(OR(SUMIF(DC$12:DC40,2,DC$12:DC40)=2,SUMIF(DC$12:DC40,1,DC$12:DC40)=1,SUM(DC$12:DC40)=1,SUM(DC$12:DC40)=2),0,IF($C41+$ED40&gt;($ED$11*DC$8),1,IF($C41+$D41+$E41+$F41+$ED40&gt;($ED$11*DC$8),2,IF($C41+$D41+$E41+$F41+$G41+$ED40&gt;($ED$11*DC$8),3,0))))</f>
        <v>0</v>
      </c>
      <c r="DD41" s="239">
        <f>IF(OR(SUMIF(DD$12:DD40,2,DD$12:DD40)=2,SUMIF(DD$12:DD40,1,DD$12:DD40)=1,SUM(DD$12:DD40)=1,SUM(DD$12:DD40)=2),0,IF($C41+$ED40&gt;($ED$11*DD$8),1,IF($C41+$D41+$E41+$F41+$ED40&gt;($ED$11*DD$8),2,IF($C41+$D41+$E41+$F41+$G41+$ED40&gt;($ED$11*DD$8),3,0))))</f>
        <v>0</v>
      </c>
      <c r="DE41" s="239">
        <f>IF(OR(SUMIF(DE$12:DE40,2,DE$12:DE40)=2,SUMIF(DE$12:DE40,1,DE$12:DE40)=1,SUM(DE$12:DE40)=1,SUM(DE$12:DE40)=2),0,IF($C41+$ED40&gt;($ED$11*DE$8),1,IF($C41+$D41+$E41+$F41+$ED40&gt;($ED$11*DE$8),2,IF($C41+$D41+$E41+$F41+$G41+$ED40&gt;($ED$11*DE$8),3,0))))</f>
        <v>0</v>
      </c>
      <c r="DF41" s="239">
        <f>IF(OR(SUMIF(DF$12:DF40,2,DF$12:DF40)=2,SUMIF(DF$12:DF40,1,DF$12:DF40)=1,SUM(DF$12:DF40)=1,SUM(DF$12:DF40)=2),0,IF($C41+$ED40&gt;($ED$11*DF$8),1,IF($C41+$D41+$E41+$F41+$ED40&gt;($ED$11*DF$8),2,IF($C41+$D41+$E41+$F41+$G41+$ED40&gt;($ED$11*DF$8),3,0))))</f>
        <v>0</v>
      </c>
      <c r="DG41" s="239">
        <f>IF(OR(SUMIF(DG$12:DG40,2,DG$12:DG40)=2,SUMIF(DG$12:DG40,1,DG$12:DG40)=1,SUM(DG$12:DG40)=1,SUM(DG$12:DG40)=2),0,IF($C41+$ED40&gt;($ED$11*DG$8),1,IF($C41+$D41+$E41+$F41+$ED40&gt;($ED$11*DG$8),2,IF($C41+$D41+$E41+$F41+$G41+$ED40&gt;($ED$11*DG$8),3,0))))</f>
        <v>0</v>
      </c>
      <c r="DH41" s="239">
        <f>IF(OR(SUMIF(DH$12:DH40,2,DH$12:DH40)=2,SUMIF(DH$12:DH40,1,DH$12:DH40)=1,SUM(DH$12:DH40)=1,SUM(DH$12:DH40)=2),0,IF($C41+$ED40&gt;($ED$11*DH$8),1,IF($C41+$D41+$E41+$F41+$ED40&gt;($ED$11*DH$8),2,IF($C41+$D41+$E41+$F41+$G41+$ED40&gt;($ED$11*DH$8),3,0))))</f>
        <v>0</v>
      </c>
      <c r="DI41" s="239">
        <f>IF(OR(SUMIF(DI$12:DI40,2,DI$12:DI40)=2,SUMIF(DI$12:DI40,1,DI$12:DI40)=1,SUM(DI$12:DI40)=1,SUM(DI$12:DI40)=2),0,IF($C41+$ED40&gt;($ED$11*DI$8),1,IF($C41+$D41+$E41+$F41+$ED40&gt;($ED$11*DI$8),2,IF($C41+$D41+$E41+$F41+$G41+$ED40&gt;($ED$11*DI$8),3,0))))</f>
        <v>0</v>
      </c>
      <c r="DJ41" s="239">
        <f>IF(OR(SUMIF(DJ$12:DJ40,2,DJ$12:DJ40)=2,SUMIF(DJ$12:DJ40,1,DJ$12:DJ40)=1,SUM(DJ$12:DJ40)=1,SUM(DJ$12:DJ40)=2),0,IF($C41+$ED40&gt;($ED$11*DJ$8),1,IF($C41+$D41+$E41+$F41+$ED40&gt;($ED$11*DJ$8),2,IF($C41+$D41+$E41+$F41+$G41+$ED40&gt;($ED$11*DJ$8),3,0))))</f>
        <v>0</v>
      </c>
      <c r="DK41" s="239">
        <f>IF(OR(SUMIF(DK$12:DK40,2,DK$12:DK40)=2,SUMIF(DK$12:DK40,1,DK$12:DK40)=1,SUM(DK$12:DK40)=1,SUM(DK$12:DK40)=2),0,IF($C41+$ED40&gt;($ED$11*DK$8),1,IF($C41+$D41+$E41+$F41+$ED40&gt;($ED$11*DK$8),2,IF($C41+$D41+$E41+$F41+$G41+$ED40&gt;($ED$11*DK$8),3,0))))</f>
        <v>0</v>
      </c>
      <c r="DL41" s="239">
        <f>IF(OR(SUMIF(DL$12:DL40,2,DL$12:DL40)=2,SUMIF(DL$12:DL40,1,DL$12:DL40)=1,SUM(DL$12:DL40)=1,SUM(DL$12:DL40)=2),0,IF($C41+$ED40&gt;($ED$11*DL$8),1,IF($C41+$D41+$E41+$F41+$ED40&gt;($ED$11*DL$8),2,IF($C41+$D41+$E41+$F41+$G41+$ED40&gt;($ED$11*DL$8),3,0))))</f>
        <v>0</v>
      </c>
      <c r="DM41" s="239">
        <f>IF(OR(SUMIF(DM$12:DM40,2,DM$12:DM40)=2,SUMIF(DM$12:DM40,1,DM$12:DM40)=1,SUM(DM$12:DM40)=1,SUM(DM$12:DM40)=2),0,IF($C41+$ED40&gt;($ED$11*DM$8),1,IF($C41+$D41+$E41+$F41+$ED40&gt;($ED$11*DM$8),2,IF($C41+$D41+$E41+$F41+$G41+$ED40&gt;($ED$11*DM$8),3,0))))</f>
        <v>0</v>
      </c>
      <c r="DN41" s="239">
        <f>IF(OR(SUMIF(DN$12:DN40,2,DN$12:DN40)=2,SUMIF(DN$12:DN40,1,DN$12:DN40)=1,SUM(DN$12:DN40)=1,SUM(DN$12:DN40)=2),0,IF($C41+$ED40&gt;($ED$11*DN$8),1,IF($C41+$D41+$E41+$F41+$ED40&gt;($ED$11*DN$8),2,IF($C41+$D41+$E41+$F41+$G41+$ED40&gt;($ED$11*DN$8),3,0))))</f>
        <v>0</v>
      </c>
      <c r="DO41" s="239">
        <f>IF(OR(SUMIF(DO$12:DO40,2,DO$12:DO40)=2,SUMIF(DO$12:DO40,1,DO$12:DO40)=1,SUM(DO$12:DO40)=1,SUM(DO$12:DO40)=2),0,IF($C41+$ED40&gt;($ED$11*DO$8),1,IF($C41+$D41+$E41+$F41+$ED40&gt;($ED$11*DO$8),2,IF($C41+$D41+$E41+$F41+$G41+$ED40&gt;($ED$11*DO$8),3,0))))</f>
        <v>0</v>
      </c>
      <c r="DP41" s="239">
        <f>IF(OR(SUMIF(DP$12:DP40,2,DP$12:DP40)=2,SUMIF(DP$12:DP40,1,DP$12:DP40)=1,SUM(DP$12:DP40)=1,SUM(DP$12:DP40)=2),0,IF($C41+$ED40&gt;($ED$11*DP$8),1,IF($C41+$D41+$E41+$F41+$ED40&gt;($ED$11*DP$8),2,IF($C41+$D41+$E41+$F41+$G41+$ED40&gt;($ED$11*DP$8),3,0))))</f>
        <v>0</v>
      </c>
      <c r="DQ41" s="239">
        <f>IF(OR(SUMIF(DQ$12:DQ40,2,DQ$12:DQ40)=2,SUMIF(DQ$12:DQ40,1,DQ$12:DQ40)=1,SUM(DQ$12:DQ40)=1,SUM(DQ$12:DQ40)=2),0,IF($C41+$ED40&gt;($ED$11*DQ$8),1,IF($C41+$D41+$E41+$F41+$ED40&gt;($ED$11*DQ$8),2,IF($C41+$D41+$E41+$F41+$G41+$ED40&gt;($ED$11*DQ$8),3,0))))</f>
        <v>0</v>
      </c>
      <c r="DR41" s="239">
        <f>IF(OR(SUMIF(DR$12:DR40,2,DR$12:DR40)=2,SUMIF(DR$12:DR40,1,DR$12:DR40)=1,SUM(DR$12:DR40)=1,SUM(DR$12:DR40)=2),0,IF($C41+$ED40&gt;($ED$11*DR$8),1,IF($C41+$D41+$E41+$F41+$ED40&gt;($ED$11*DR$8),2,IF($C41+$D41+$E41+$F41+$G41+$ED40&gt;($ED$11*DR$8),3,0))))</f>
        <v>0</v>
      </c>
      <c r="DS41" s="239">
        <f>IF(OR(SUMIF(DS$12:DS40,2,DS$12:DS40)=2,SUMIF(DS$12:DS40,1,DS$12:DS40)=1,SUM(DS$12:DS40)=1,SUM(DS$12:DS40)=2),0,IF($C41+$ED40&gt;($ED$11*DS$8),1,IF($C41+$D41+$E41+$F41+$ED40&gt;($ED$11*DS$8),2,IF($C41+$D41+$E41+$F41+$G41+$ED40&gt;($ED$11*DS$8),3,0))))</f>
        <v>0</v>
      </c>
      <c r="DT41" s="239">
        <f>IF(OR(SUMIF(DT$12:DT40,2,DT$12:DT40)=2,SUMIF(DT$12:DT40,1,DT$12:DT40)=1,SUM(DT$12:DT40)=1,SUM(DT$12:DT40)=2),0,IF($C41+$ED40&gt;($ED$11*DT$8),1,IF($C41+$D41+$E41+$F41+$ED40&gt;($ED$11*DT$8),2,IF($C41+$D41+$E41+$F41+$G41+$ED40&gt;($ED$11*DT$8),3,0))))</f>
        <v>0</v>
      </c>
      <c r="DU41" s="239">
        <f>IF(OR(SUMIF(DU$12:DU40,2,DU$12:DU40)=2,SUMIF(DU$12:DU40,1,DU$12:DU40)=1,SUM(DU$12:DU40)=1,SUM(DU$12:DU40)=2),0,IF($C41+$ED40&gt;($ED$11*DU$8),1,IF($C41+$D41+$E41+$F41+$ED40&gt;($ED$11*DU$8),2,IF($C41+$D41+$E41+$F41+$G41+$ED40&gt;($ED$11*DU$8),3,0))))</f>
        <v>0</v>
      </c>
      <c r="DV41" s="239">
        <f>IF(OR(SUMIF(DV$12:DV40,2,DV$12:DV40)=2,SUMIF(DV$12:DV40,1,DV$12:DV40)=1,SUM(DV$12:DV40)=1,SUM(DV$12:DV40)=2),0,IF($C41+$ED40&gt;($ED$11*DV$8),1,IF($C41+$D41+$E41+$F41+$ED40&gt;($ED$11*DV$8),2,IF($C41+$D41+$E41+$F41+$G41+$ED40&gt;($ED$11*DV$8),3,0))))</f>
        <v>0</v>
      </c>
      <c r="DW41" s="239">
        <f>IF(OR(SUMIF(DW$12:DW40,2,DW$12:DW40)=2,SUMIF(DW$12:DW40,1,DW$12:DW40)=1,SUM(DW$12:DW40)=1,SUM(DW$12:DW40)=2),0,IF($C41+$ED40&gt;($ED$11*DW$8),1,IF($C41+$D41+$E41+$F41+$ED40&gt;($ED$11*DW$8),2,IF($C41+$D41+$E41+$F41+$G41+$ED40&gt;($ED$11*DW$8),3,0))))</f>
        <v>0</v>
      </c>
      <c r="DX41" s="239">
        <f>IF(OR(SUMIF(DX$12:DX40,2,DX$12:DX40)=2,SUMIF(DX$12:DX40,1,DX$12:DX40)=1,SUM(DX$12:DX40)=1,SUM(DX$12:DX40)=2),0,IF($C41+$ED40&gt;($ED$11*DX$8),1,IF($C41+$D41+$E41+$F41+$ED40&gt;($ED$11*DX$8),2,IF($C41+$D41+$E41+$F41+$G41+$ED40&gt;($ED$11*DX$8),3,0))))</f>
        <v>0</v>
      </c>
      <c r="DY41" s="239">
        <f>IF(OR(SUMIF(DY$12:DY40,2,DY$12:DY40)=2,SUMIF(DY$12:DY40,1,DY$12:DY40)=1,SUM(DY$12:DY40)=1,SUM(DY$12:DY40)=2),0,IF($C41+$ED40&gt;($ED$11*DY$8),1,IF($C41+$D41+$E41+$F41+$ED40&gt;($ED$11*DY$8),2,IF($C41+$D41+$E41+$F41+$G41+$ED40&gt;($ED$11*DY$8),3,0))))</f>
        <v>0</v>
      </c>
      <c r="DZ41" s="239">
        <f>IF(OR(SUMIF(DZ$12:DZ40,2,DZ$12:DZ40)=2,SUMIF(DZ$12:DZ40,1,DZ$12:DZ40)=1,SUM(DZ$12:DZ40)=1,SUM(DZ$12:DZ40)=2),0,IF($C41+$ED40&gt;($ED$11*DZ$8),1,IF($C41+$D41+$E41+$F41+$ED40&gt;($ED$11*DZ$8),2,IF($C41+$D41+$E41+$F41+$G41+$ED40&gt;($ED$11*DZ$8),3,0))))</f>
        <v>0</v>
      </c>
      <c r="EA41" s="239">
        <f>IF(OR(SUMIF(EA$12:EA40,2,EA$12:EA40)=2,SUMIF(EA$12:EA40,1,EA$12:EA40)=1,SUM(EA$12:EA40)=1,SUM(EA$12:EA40)=2),0,IF($C41+$ED40&gt;($ED$11*EA$8),1,IF($C41+$D41+$E41+$F41+$ED40&gt;($ED$11*EA$8),2,IF($C41+$D41+$E41+$F41+$G41+$ED40&gt;($ED$11*EA$8),3,0))))</f>
        <v>0</v>
      </c>
      <c r="EB41" s="239">
        <f>IF(OR(SUMIF(EB$12:EB40,2,EB$12:EB40)=2,SUMIF(EB$12:EB40,1,EB$12:EB40)=1,SUM(EB$12:EB40)=1,SUM(EB$12:EB40)=2),0,IF($C41+$ED40&gt;($ED$11*EB$8),1,IF($C41+$D41+$E41+$F41+$ED40&gt;($ED$11*EB$8),2,IF($C41+$D41+$E41+$F41+$G41+$ED40&gt;($ED$11*EB$8),3,0))))</f>
        <v>0</v>
      </c>
      <c r="EC41" s="239">
        <f>IF(OR(SUMIF(EC$12:EC40,2,EC$12:EC40)=2,SUMIF(EC$12:EC40,1,EC$12:EC40)=1,SUM(EC$12:EC40)=1,SUM(EC$12:EC40)=2),0,IF($C41+$ED40&gt;($ED$11*EC$8),1,IF($C41+$D41+$E41+$F41+$ED40&gt;($ED$11*EC$8),2,IF($C41+$D41+$E41+$F41+$G41+$ED40&gt;($ED$11*EC$8),3,0))))</f>
        <v>0</v>
      </c>
      <c r="ED41" s="197">
        <f>SUM($C$12:$F41)</f>
        <v>0</v>
      </c>
    </row>
    <row r="42" spans="1:134" ht="20.65" customHeight="1">
      <c r="A42" s="361"/>
      <c r="B42" s="362"/>
      <c r="C42" s="240">
        <f>SUM(C12:C41)</f>
        <v>0</v>
      </c>
      <c r="D42" s="240">
        <f>SUM(D12:D41)</f>
        <v>0</v>
      </c>
      <c r="E42" s="240">
        <f>SUM(E12:E41)</f>
        <v>0</v>
      </c>
      <c r="F42" s="240">
        <f>SUM(F12:F41)</f>
        <v>0</v>
      </c>
      <c r="G42" s="240">
        <f>SUM(G12:G41)</f>
        <v>0</v>
      </c>
      <c r="H42" s="241">
        <f>SUM(C42:F42)+MAX(G12:G41)</f>
        <v>0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2"/>
      <c r="AS42" s="242"/>
      <c r="AT42" s="242"/>
      <c r="AU42" s="242"/>
      <c r="AV42" s="242"/>
      <c r="AW42" s="242"/>
      <c r="AX42" s="242"/>
      <c r="AY42" s="242"/>
      <c r="AZ42" s="242"/>
      <c r="BA42" s="242"/>
      <c r="BB42" s="242"/>
      <c r="BC42" s="242"/>
      <c r="BD42" s="242"/>
      <c r="BE42" s="242"/>
      <c r="BF42" s="242"/>
      <c r="BG42" s="242"/>
      <c r="BH42" s="242"/>
      <c r="BI42" s="242"/>
      <c r="BJ42" s="242"/>
      <c r="BK42" s="242"/>
      <c r="BL42" s="242"/>
      <c r="BM42" s="242"/>
      <c r="BN42" s="242"/>
      <c r="BO42" s="242"/>
      <c r="BP42" s="242"/>
      <c r="BQ42" s="242"/>
      <c r="BR42" s="242"/>
      <c r="BS42" s="242"/>
      <c r="BT42" s="242"/>
      <c r="BU42" s="242"/>
      <c r="BV42" s="242"/>
      <c r="BW42" s="242"/>
      <c r="BX42" s="242"/>
      <c r="BY42" s="242"/>
      <c r="BZ42" s="242"/>
      <c r="CA42" s="242"/>
      <c r="CB42" s="242"/>
      <c r="CC42" s="242"/>
      <c r="CD42" s="242"/>
      <c r="CE42" s="242"/>
      <c r="CF42" s="242"/>
      <c r="CG42" s="242"/>
      <c r="CH42" s="242"/>
      <c r="CI42" s="242"/>
      <c r="CJ42" s="242"/>
      <c r="CK42" s="242"/>
      <c r="CL42" s="242"/>
      <c r="CM42" s="242"/>
      <c r="CN42" s="242"/>
      <c r="CO42" s="242"/>
      <c r="CP42" s="242"/>
      <c r="CQ42" s="242"/>
      <c r="CR42" s="242"/>
      <c r="CS42" s="242"/>
      <c r="CT42" s="242"/>
      <c r="CU42" s="242"/>
      <c r="CV42" s="242"/>
      <c r="CW42" s="242"/>
      <c r="CX42" s="242"/>
      <c r="CY42" s="242"/>
      <c r="CZ42" s="242"/>
      <c r="DA42" s="242"/>
      <c r="DB42" s="242"/>
      <c r="DC42" s="242"/>
      <c r="DD42" s="242"/>
      <c r="DE42" s="242"/>
      <c r="DF42" s="242"/>
      <c r="DG42" s="242"/>
      <c r="DH42" s="242"/>
      <c r="DI42" s="242"/>
      <c r="DJ42" s="242"/>
      <c r="DK42" s="242"/>
      <c r="DL42" s="242"/>
      <c r="DM42" s="242"/>
      <c r="DN42" s="242"/>
      <c r="DO42" s="242"/>
      <c r="DP42" s="242"/>
      <c r="DQ42" s="242"/>
      <c r="DR42" s="242"/>
      <c r="DS42" s="242"/>
      <c r="DT42" s="242"/>
      <c r="DU42" s="242"/>
      <c r="DV42" s="242"/>
      <c r="DW42" s="242"/>
      <c r="DX42" s="242"/>
      <c r="DY42" s="242"/>
      <c r="DZ42" s="242"/>
      <c r="EA42" s="242"/>
      <c r="EB42" s="242"/>
      <c r="EC42" s="242"/>
    </row>
    <row r="43" spans="1:134" ht="20.65" customHeight="1">
      <c r="A43" s="243"/>
      <c r="B43" s="236" t="s">
        <v>62</v>
      </c>
      <c r="C43" s="363">
        <f>SUM(C42:F42)</f>
        <v>0</v>
      </c>
      <c r="D43" s="363"/>
      <c r="E43" s="363"/>
      <c r="F43" s="363"/>
      <c r="G43" s="363"/>
      <c r="H43" s="364" t="s">
        <v>245</v>
      </c>
      <c r="I43" s="364"/>
      <c r="J43" s="364"/>
      <c r="K43" s="364"/>
      <c r="L43" s="364"/>
      <c r="M43" s="364"/>
      <c r="N43" s="364"/>
      <c r="O43" s="364"/>
      <c r="P43" s="364"/>
      <c r="Q43" s="364"/>
      <c r="R43" s="364"/>
      <c r="S43" s="364"/>
      <c r="T43" s="364"/>
      <c r="U43" s="364"/>
      <c r="V43" s="364"/>
      <c r="W43" s="365">
        <f>IF(MIN(C42,C43)=0,0,(C42/C43))</f>
        <v>0</v>
      </c>
      <c r="X43" s="365"/>
      <c r="Y43" s="365"/>
      <c r="Z43" s="365"/>
      <c r="AA43" s="365"/>
      <c r="AB43" s="365"/>
      <c r="AC43" s="365"/>
      <c r="AD43" s="365"/>
      <c r="AE43" s="365"/>
      <c r="AF43" s="365"/>
      <c r="AG43" s="365"/>
      <c r="AH43" s="365"/>
      <c r="AI43" s="245"/>
      <c r="AJ43" s="245"/>
      <c r="AK43" s="245"/>
      <c r="AL43" s="245"/>
      <c r="AM43" s="245"/>
      <c r="AN43" s="245"/>
      <c r="AO43" s="245"/>
      <c r="AP43" s="245"/>
      <c r="AQ43" s="245"/>
      <c r="AR43" s="245"/>
      <c r="AS43" s="245"/>
      <c r="AT43" s="245"/>
      <c r="AU43" s="245"/>
      <c r="AV43" s="245"/>
      <c r="AW43" s="245"/>
      <c r="AX43" s="245"/>
      <c r="AY43" s="245"/>
      <c r="AZ43" s="245"/>
      <c r="BA43" s="245"/>
      <c r="BB43" s="245"/>
      <c r="BC43" s="245"/>
      <c r="BD43" s="245"/>
      <c r="BE43" s="245"/>
      <c r="BF43" s="245"/>
      <c r="BG43" s="245"/>
      <c r="BH43" s="245"/>
      <c r="BI43" s="245"/>
      <c r="BJ43" s="245"/>
      <c r="BK43" s="245"/>
      <c r="BL43" s="245"/>
      <c r="BM43" s="245"/>
      <c r="BN43" s="245"/>
      <c r="BO43" s="245"/>
      <c r="BP43" s="245"/>
      <c r="BQ43" s="245"/>
      <c r="BR43" s="245"/>
      <c r="BS43" s="245"/>
      <c r="BT43" s="245"/>
      <c r="BU43" s="245"/>
      <c r="BV43" s="245"/>
      <c r="BW43" s="245"/>
      <c r="BX43" s="245"/>
      <c r="BY43" s="245"/>
      <c r="BZ43" s="245"/>
      <c r="CA43" s="245"/>
      <c r="CB43" s="245"/>
      <c r="CC43" s="245"/>
      <c r="CD43" s="245"/>
      <c r="CE43" s="245"/>
      <c r="CF43" s="245"/>
      <c r="CG43" s="245"/>
      <c r="CH43" s="245"/>
      <c r="CI43" s="245"/>
      <c r="CJ43" s="245"/>
      <c r="CK43" s="245"/>
      <c r="CL43" s="245"/>
      <c r="CM43" s="245"/>
      <c r="CN43" s="245"/>
      <c r="CO43" s="245"/>
      <c r="CP43" s="245"/>
      <c r="CQ43" s="245"/>
      <c r="CR43" s="245"/>
      <c r="CS43" s="245"/>
      <c r="CT43" s="245"/>
      <c r="CU43" s="245"/>
      <c r="CV43" s="245"/>
      <c r="CW43" s="245"/>
      <c r="CX43" s="245"/>
      <c r="CY43" s="245"/>
      <c r="CZ43" s="245"/>
      <c r="DA43" s="245"/>
      <c r="DB43" s="245"/>
      <c r="DC43" s="245"/>
      <c r="DD43" s="245"/>
      <c r="DE43" s="245"/>
      <c r="DF43" s="245"/>
      <c r="DG43" s="245"/>
      <c r="DH43" s="245"/>
      <c r="DI43" s="245"/>
      <c r="DJ43" s="245"/>
      <c r="DK43" s="245"/>
      <c r="DL43" s="245"/>
      <c r="DM43" s="245"/>
      <c r="DN43" s="245"/>
      <c r="DO43" s="245"/>
      <c r="DP43" s="245"/>
      <c r="DQ43" s="245"/>
      <c r="DR43" s="245"/>
      <c r="DS43" s="245"/>
      <c r="DT43" s="245"/>
      <c r="DU43" s="245"/>
      <c r="DV43" s="245"/>
      <c r="DW43" s="245"/>
      <c r="DX43" s="245"/>
      <c r="DY43" s="245"/>
      <c r="DZ43" s="245"/>
      <c r="EA43" s="245"/>
      <c r="EB43" s="245"/>
      <c r="EC43" s="245"/>
    </row>
  </sheetData>
  <sheetProtection password="CEBE" sheet="1" objects="1" scenarios="1" selectLockedCells="1"/>
  <mergeCells count="49">
    <mergeCell ref="A3:B3"/>
    <mergeCell ref="C3:G4"/>
    <mergeCell ref="H3:AM3"/>
    <mergeCell ref="AN3:BO3"/>
    <mergeCell ref="A4:B4"/>
    <mergeCell ref="H4:AM4"/>
    <mergeCell ref="AN4:BO4"/>
    <mergeCell ref="A1:CI1"/>
    <mergeCell ref="A2:B2"/>
    <mergeCell ref="C2:G2"/>
    <mergeCell ref="H2:AM2"/>
    <mergeCell ref="AN2:BO2"/>
    <mergeCell ref="A5:B5"/>
    <mergeCell ref="C5:G5"/>
    <mergeCell ref="H5:AM5"/>
    <mergeCell ref="AN5:BO5"/>
    <mergeCell ref="A9:G9"/>
    <mergeCell ref="H9:BO9"/>
    <mergeCell ref="A10:B10"/>
    <mergeCell ref="C10:G10"/>
    <mergeCell ref="H10:L10"/>
    <mergeCell ref="N10:R10"/>
    <mergeCell ref="S10:W10"/>
    <mergeCell ref="X10:AB10"/>
    <mergeCell ref="AC10:AG10"/>
    <mergeCell ref="AH10:AL10"/>
    <mergeCell ref="CP10:CT10"/>
    <mergeCell ref="AM10:AQ10"/>
    <mergeCell ref="AR10:AV10"/>
    <mergeCell ref="AW10:BA10"/>
    <mergeCell ref="BB10:BF10"/>
    <mergeCell ref="BG10:BK10"/>
    <mergeCell ref="BL10:BP10"/>
    <mergeCell ref="DY10:EC10"/>
    <mergeCell ref="A42:B42"/>
    <mergeCell ref="C43:G43"/>
    <mergeCell ref="H43:V43"/>
    <mergeCell ref="W43:AH43"/>
    <mergeCell ref="CU10:CY10"/>
    <mergeCell ref="CZ10:DD10"/>
    <mergeCell ref="DE10:DI10"/>
    <mergeCell ref="DJ10:DN10"/>
    <mergeCell ref="DO10:DS10"/>
    <mergeCell ref="DT10:DX10"/>
    <mergeCell ref="BQ10:BU10"/>
    <mergeCell ref="BV10:BZ10"/>
    <mergeCell ref="CA10:CE10"/>
    <mergeCell ref="CF10:CJ10"/>
    <mergeCell ref="CK10:CO10"/>
  </mergeCells>
  <conditionalFormatting sqref="H11:EC41">
    <cfRule type="expression" dxfId="19" priority="1" stopIfTrue="1">
      <formula>H$6=1</formula>
    </cfRule>
    <cfRule type="cellIs" dxfId="18" priority="2" operator="equal">
      <formula>3</formula>
    </cfRule>
    <cfRule type="cellIs" dxfId="17" priority="3" operator="equal">
      <formula>2</formula>
    </cfRule>
    <cfRule type="cellIs" dxfId="16" priority="4" operator="equal">
      <formula>1</formula>
    </cfRule>
  </conditionalFormatting>
  <printOptions horizontalCentered="1"/>
  <pageMargins left="0" right="0" top="0.5" bottom="0" header="0" footer="0"/>
  <pageSetup scale="95" orientation="landscape" horizontalDpi="200" verticalDpi="2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g o G u i d   x m l n s : x s i = " h t t p : / / w w w . w 3 . o r g / 2 0 0 1 / X M L S c h e m a - i n s t a n c e "   x m l n s : x s d = " h t t p : / / w w w . w 3 . o r g / 2 0 0 1 / X M L S c h e m a "   x m l n s = " h t t p : / / w w w . b o o z a l l e n . c o m / a r g o / g u i d " > 9 f 7 8 4 5 9 8 - 8 7 5 a - 4 c c a - 8 c 7 d - 3 d c 3 d e 6 3 f d 8 2 < / A r g o G u i d > 
</file>

<file path=customXml/itemProps1.xml><?xml version="1.0" encoding="utf-8"?>
<ds:datastoreItem xmlns:ds="http://schemas.openxmlformats.org/officeDocument/2006/customXml" ds:itemID="{BC7453C7-4073-48EC-9A13-A1CC93FCD539}">
  <ds:schemaRefs>
    <ds:schemaRef ds:uri="http://www.w3.org/2001/XMLSchema"/>
    <ds:schemaRef ds:uri="http://www.boozallen.com/argo/gui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26</vt:i4>
      </vt:variant>
    </vt:vector>
  </HeadingPairs>
  <TitlesOfParts>
    <vt:vector size="59" baseType="lpstr">
      <vt:lpstr>Table of Contents</vt:lpstr>
      <vt:lpstr>A1</vt:lpstr>
      <vt:lpstr>A2</vt:lpstr>
      <vt:lpstr>A3</vt:lpstr>
      <vt:lpstr>B1</vt:lpstr>
      <vt:lpstr>B2a</vt:lpstr>
      <vt:lpstr>B2b</vt:lpstr>
      <vt:lpstr>1.b Assessment</vt:lpstr>
      <vt:lpstr>B3</vt:lpstr>
      <vt:lpstr>B4</vt:lpstr>
      <vt:lpstr>B5</vt:lpstr>
      <vt:lpstr>B6</vt:lpstr>
      <vt:lpstr>B7a</vt:lpstr>
      <vt:lpstr>B7b</vt:lpstr>
      <vt:lpstr>B8a</vt:lpstr>
      <vt:lpstr>Bb</vt:lpstr>
      <vt:lpstr>ACTION</vt:lpstr>
      <vt:lpstr>CHECK</vt:lpstr>
      <vt:lpstr>C1a</vt:lpstr>
      <vt:lpstr>C1b</vt:lpstr>
      <vt:lpstr>C2</vt:lpstr>
      <vt:lpstr>C3</vt:lpstr>
      <vt:lpstr>C4</vt:lpstr>
      <vt:lpstr>C5</vt:lpstr>
      <vt:lpstr>C6a</vt:lpstr>
      <vt:lpstr>C6b</vt:lpstr>
      <vt:lpstr>C7a</vt:lpstr>
      <vt:lpstr>C7b</vt:lpstr>
      <vt:lpstr>D1</vt:lpstr>
      <vt:lpstr>D2</vt:lpstr>
      <vt:lpstr>D3</vt:lpstr>
      <vt:lpstr>D4</vt:lpstr>
      <vt:lpstr>D5</vt:lpstr>
      <vt:lpstr>'1.b Assessment'!Print_Area</vt:lpstr>
      <vt:lpstr>'A1'!Print_Area</vt:lpstr>
      <vt:lpstr>'A2'!Print_Area</vt:lpstr>
      <vt:lpstr>'A3'!Print_Area</vt:lpstr>
      <vt:lpstr>ACTION!Print_Area</vt:lpstr>
      <vt:lpstr>'B1'!Print_Area</vt:lpstr>
      <vt:lpstr>'B3'!Print_Area</vt:lpstr>
      <vt:lpstr>'B4'!Print_Area</vt:lpstr>
      <vt:lpstr>'B5'!Print_Area</vt:lpstr>
      <vt:lpstr>'B6'!Print_Area</vt:lpstr>
      <vt:lpstr>B7a!Print_Area</vt:lpstr>
      <vt:lpstr>B7b!Print_Area</vt:lpstr>
      <vt:lpstr>B8a!Print_Area</vt:lpstr>
      <vt:lpstr>Bb!Print_Area</vt:lpstr>
      <vt:lpstr>'C2'!Print_Area</vt:lpstr>
      <vt:lpstr>'C3'!Print_Area</vt:lpstr>
      <vt:lpstr>'C4'!Print_Area</vt:lpstr>
      <vt:lpstr>'C5'!Print_Area</vt:lpstr>
      <vt:lpstr>'C6a'!Print_Area</vt:lpstr>
      <vt:lpstr>'C6b'!Print_Area</vt:lpstr>
      <vt:lpstr>'C7a'!Print_Area</vt:lpstr>
      <vt:lpstr>'C7b'!Print_Area</vt:lpstr>
      <vt:lpstr>'D2'!Print_Area</vt:lpstr>
      <vt:lpstr>'D3'!Print_Area</vt:lpstr>
      <vt:lpstr>'D4'!Print_Area</vt:lpstr>
      <vt:lpstr>'D5'!Print_Area</vt:lpstr>
    </vt:vector>
  </TitlesOfParts>
  <Company>Dbar-Innovations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Dunn</dc:creator>
  <cp:lastModifiedBy>Tom Dunn</cp:lastModifiedBy>
  <cp:lastPrinted>2023-01-04T21:56:48Z</cp:lastPrinted>
  <dcterms:created xsi:type="dcterms:W3CDTF">2006-12-01T20:50:10Z</dcterms:created>
  <dcterms:modified xsi:type="dcterms:W3CDTF">2026-06-24T17:13:45Z</dcterms:modified>
</cp:coreProperties>
</file>