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figurationconz-my.sharepoint.com/personal/amie_figuration_co_nz/Documents/Figuration Shared/BD Work/Business Development/BD Marketing/"/>
    </mc:Choice>
  </mc:AlternateContent>
  <xr:revisionPtr revIDLastSave="54" documentId="8_{5B783395-7C09-4008-8CD5-F62A54ACC1E8}" xr6:coauthVersionLast="47" xr6:coauthVersionMax="47" xr10:uidLastSave="{56F41315-CF22-4E02-AFD4-B211B06375E4}"/>
  <workbookProtection workbookAlgorithmName="SHA-512" workbookHashValue="1SS9k1k5aOMhXm1m3WRAMb0SfUwBoJHUjL63n8ZILkaxopEr+C/KBn+V7rDHNYHog/kOjPiW1Hy/gjz2ET+7dQ==" workbookSaltValue="7DBUpPpgVhTQZxYo6CG8NA==" workbookSpinCount="100000" lockStructure="1"/>
  <bookViews>
    <workbookView xWindow="-120" yWindow="-120" windowWidth="20730" windowHeight="11160" xr2:uid="{630D16E1-3CEF-4708-B303-137CC9F82489}"/>
  </bookViews>
  <sheets>
    <sheet name="Charge-Out Rate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36" i="1"/>
  <c r="E50" i="1" s="1"/>
  <c r="F14" i="1"/>
  <c r="F23" i="1"/>
  <c r="E26" i="1"/>
  <c r="E25" i="1"/>
  <c r="F8" i="1"/>
  <c r="D50" i="1" l="1"/>
  <c r="F28" i="1" l="1"/>
  <c r="D49" i="1" s="1"/>
  <c r="D54" i="1" s="1"/>
  <c r="E49" i="1" l="1"/>
  <c r="D32" i="1"/>
  <c r="F49" i="1"/>
</calcChain>
</file>

<file path=xl/sharedStrings.xml><?xml version="1.0" encoding="utf-8"?>
<sst xmlns="http://schemas.openxmlformats.org/spreadsheetml/2006/main" count="45" uniqueCount="43">
  <si>
    <t>Chargeable Hours</t>
  </si>
  <si>
    <t>Charge-Out Rate Calculator</t>
  </si>
  <si>
    <t>Weeks/year</t>
  </si>
  <si>
    <t>Days/week</t>
  </si>
  <si>
    <t>Hours/day</t>
  </si>
  <si>
    <t>Holiday</t>
  </si>
  <si>
    <t>Sick Leave</t>
  </si>
  <si>
    <t>Time off</t>
  </si>
  <si>
    <t>Days</t>
  </si>
  <si>
    <t>Hours per week</t>
  </si>
  <si>
    <t xml:space="preserve"> - Hourly</t>
  </si>
  <si>
    <t xml:space="preserve"> - Annually</t>
  </si>
  <si>
    <t>Income</t>
  </si>
  <si>
    <t>Expenses</t>
  </si>
  <si>
    <t>Profit</t>
  </si>
  <si>
    <t>CHARGEABLE HOURS</t>
  </si>
  <si>
    <t>Finances</t>
  </si>
  <si>
    <t xml:space="preserve">Managing jobs/employees </t>
  </si>
  <si>
    <t>Administration &amp; Marketing</t>
  </si>
  <si>
    <t>Communicating with customers</t>
  </si>
  <si>
    <t>Attending Meetings</t>
  </si>
  <si>
    <t>Weeks</t>
  </si>
  <si>
    <t xml:space="preserve">Available </t>
  </si>
  <si>
    <t>Hours/year</t>
  </si>
  <si>
    <t>Desired Annual Income/Salary</t>
  </si>
  <si>
    <t>Minimum charge out rate</t>
  </si>
  <si>
    <t xml:space="preserve">   - Vehicle costs</t>
  </si>
  <si>
    <t xml:space="preserve">   - Tools</t>
  </si>
  <si>
    <t xml:space="preserve">   - Rent</t>
  </si>
  <si>
    <t xml:space="preserve">   - Power</t>
  </si>
  <si>
    <t xml:space="preserve">   - Payroll</t>
  </si>
  <si>
    <t xml:space="preserve">   - Internet/Mobile phone</t>
  </si>
  <si>
    <t xml:space="preserve">   - Repairs</t>
  </si>
  <si>
    <t xml:space="preserve">   - Taxes</t>
  </si>
  <si>
    <t xml:space="preserve">   - Other</t>
  </si>
  <si>
    <t>BREAK-EVEN POINT:</t>
  </si>
  <si>
    <t>Business Growth</t>
  </si>
  <si>
    <t>FINAL CHARGE OUT RATE:</t>
  </si>
  <si>
    <t>* Only complete light green fields</t>
  </si>
  <si>
    <t>Other:</t>
  </si>
  <si>
    <t>Figuration2021#</t>
  </si>
  <si>
    <t>Operating costs per year:</t>
  </si>
  <si>
    <t>OPERATING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</si>
</sst>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0"/>
      <name val="Arial"/>
      <family val="2"/>
    </font>
    <font>
      <b/>
      <sz val="24"/>
      <color theme="1" tint="0.499984740745262"/>
      <name val="Century Gothic"/>
      <family val="2"/>
      <scheme val="minor"/>
    </font>
    <font>
      <b/>
      <sz val="11"/>
      <color theme="8" tint="-0.499984740745262"/>
      <name val="Century Gothic"/>
      <family val="2"/>
      <scheme val="minor"/>
    </font>
    <font>
      <b/>
      <sz val="12"/>
      <color theme="8" tint="-0.499984740745262"/>
      <name val="Century Gothic"/>
      <family val="2"/>
      <scheme val="minor"/>
    </font>
    <font>
      <sz val="11"/>
      <color theme="8" tint="-0.499984740745262"/>
      <name val="Century Gothic"/>
      <family val="2"/>
      <scheme val="minor"/>
    </font>
    <font>
      <sz val="11"/>
      <name val="Century Gothic"/>
      <family val="2"/>
      <scheme val="minor"/>
    </font>
    <font>
      <i/>
      <sz val="10"/>
      <color theme="8" tint="-0.499984740745262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8" tint="0.79998168889431442"/>
      </right>
      <top/>
      <bottom/>
      <diagonal/>
    </border>
    <border>
      <left style="thin">
        <color theme="8" tint="0.79998168889431442"/>
      </left>
      <right style="thin">
        <color theme="8" tint="0.79998168889431442"/>
      </right>
      <top/>
      <bottom/>
      <diagonal/>
    </border>
    <border>
      <left style="thin">
        <color theme="8" tint="0.79998168889431442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164" fontId="0" fillId="0" borderId="0" xfId="1" applyNumberFormat="1" applyFont="1" applyProtection="1"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164" fontId="7" fillId="0" borderId="0" xfId="1" applyNumberFormat="1" applyFont="1" applyProtection="1">
      <protection hidden="1"/>
    </xf>
    <xf numFmtId="0" fontId="3" fillId="0" borderId="0" xfId="0" applyFont="1" applyProtection="1">
      <protection hidden="1"/>
    </xf>
    <xf numFmtId="0" fontId="2" fillId="2" borderId="2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164" fontId="2" fillId="2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0" borderId="0" xfId="0" applyNumberFormat="1" applyFont="1" applyProtection="1">
      <protection hidden="1"/>
    </xf>
    <xf numFmtId="164" fontId="2" fillId="2" borderId="4" xfId="1" applyNumberFormat="1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64" fontId="0" fillId="0" borderId="0" xfId="1" applyNumberFormat="1" applyFont="1" applyFill="1" applyProtection="1">
      <protection hidden="1"/>
    </xf>
    <xf numFmtId="0" fontId="0" fillId="0" borderId="0" xfId="0" applyFill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64" fontId="2" fillId="2" borderId="0" xfId="1" applyNumberFormat="1" applyFont="1" applyFill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43" fontId="0" fillId="0" borderId="0" xfId="1" applyFont="1" applyProtection="1">
      <protection hidden="1"/>
    </xf>
    <xf numFmtId="0" fontId="9" fillId="0" borderId="0" xfId="0" applyFont="1" applyProtection="1">
      <protection hidden="1"/>
    </xf>
    <xf numFmtId="43" fontId="9" fillId="0" borderId="0" xfId="1" applyFont="1" applyProtection="1">
      <protection hidden="1"/>
    </xf>
    <xf numFmtId="44" fontId="9" fillId="0" borderId="0" xfId="2" applyFont="1" applyProtection="1">
      <protection hidden="1"/>
    </xf>
    <xf numFmtId="44" fontId="7" fillId="0" borderId="0" xfId="2" applyFont="1" applyProtection="1">
      <protection hidden="1"/>
    </xf>
    <xf numFmtId="0" fontId="7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44" fontId="10" fillId="0" borderId="0" xfId="2" applyFont="1" applyFill="1" applyProtection="1">
      <protection hidden="1"/>
    </xf>
    <xf numFmtId="164" fontId="9" fillId="0" borderId="0" xfId="1" applyNumberFormat="1" applyFont="1" applyProtection="1">
      <protection hidden="1"/>
    </xf>
    <xf numFmtId="44" fontId="2" fillId="4" borderId="0" xfId="2" applyFont="1" applyFill="1" applyProtection="1">
      <protection hidden="1"/>
    </xf>
    <xf numFmtId="0" fontId="4" fillId="0" borderId="0" xfId="0" applyFont="1" applyProtection="1">
      <protection hidden="1"/>
    </xf>
    <xf numFmtId="1" fontId="0" fillId="0" borderId="0" xfId="0" applyNumberFormat="1" applyFill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44" fontId="9" fillId="3" borderId="0" xfId="2" applyFont="1" applyFill="1" applyProtection="1">
      <protection locked="0"/>
    </xf>
    <xf numFmtId="44" fontId="9" fillId="3" borderId="1" xfId="2" applyFont="1" applyFill="1" applyBorder="1" applyProtection="1">
      <protection locked="0"/>
    </xf>
    <xf numFmtId="9" fontId="9" fillId="3" borderId="0" xfId="0" applyNumberFormat="1" applyFont="1" applyFill="1" applyProtection="1">
      <protection locked="0"/>
    </xf>
    <xf numFmtId="43" fontId="0" fillId="3" borderId="0" xfId="1" applyFont="1" applyFill="1" applyAlignment="1" applyProtection="1">
      <alignment horizontal="center" wrapText="1"/>
      <protection locked="0"/>
    </xf>
    <xf numFmtId="43" fontId="0" fillId="0" borderId="0" xfId="1" applyFont="1" applyAlignment="1" applyProtection="1">
      <alignment horizontal="center" wrapText="1"/>
      <protection hidden="1"/>
    </xf>
    <xf numFmtId="0" fontId="6" fillId="0" borderId="0" xfId="3" applyFont="1" applyAlignment="1" applyProtection="1">
      <alignment horizontal="left" vertical="center"/>
      <protection hidden="1"/>
    </xf>
  </cellXfs>
  <cellStyles count="4">
    <cellStyle name="Comma" xfId="1" builtinId="3"/>
    <cellStyle name="Currency" xfId="2" builtinId="4"/>
    <cellStyle name="Normal" xfId="0" builtinId="0"/>
    <cellStyle name="Normal 2" xfId="3" xr:uid="{C1A3A6B7-3F62-4104-991B-01B9095CD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57151</xdr:colOff>
      <xdr:row>1</xdr:row>
      <xdr:rowOff>0</xdr:rowOff>
    </xdr:from>
    <xdr:to>
      <xdr:col>8</xdr:col>
      <xdr:colOff>318639</xdr:colOff>
      <xdr:row>2</xdr:row>
      <xdr:rowOff>190500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5CAACA-923A-4BA6-AC3B-51C215B80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6" y="95250"/>
          <a:ext cx="2623688" cy="56197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6B04-9BDD-404F-8B1D-C4D2CF98671D}">
  <dimension ref="B1:J82"/>
  <sheetViews>
    <sheetView showGridLines="0" tabSelected="1" zoomScaleNormal="100" workbookViewId="0">
      <selection activeCell="H6" sqref="H6"/>
    </sheetView>
  </sheetViews>
  <sheetFormatPr defaultRowHeight="16.5" x14ac:dyDescent="0.3"/>
  <cols>
    <col min="1" max="1" width="1.875" style="1" customWidth="1"/>
    <col min="2" max="2" width="3" style="1" customWidth="1"/>
    <col min="3" max="3" width="30.875" style="1" customWidth="1"/>
    <col min="4" max="4" width="12" style="1" customWidth="1"/>
    <col min="5" max="5" width="10.875" style="1" customWidth="1"/>
    <col min="6" max="6" width="12.5" style="2" customWidth="1"/>
    <col min="7" max="8" width="9.25" style="1" customWidth="1"/>
    <col min="9" max="16384" width="9" style="1"/>
  </cols>
  <sheetData>
    <row r="1" spans="2:9" ht="7.5" customHeight="1" x14ac:dyDescent="0.3"/>
    <row r="2" spans="2:9" ht="29.25" x14ac:dyDescent="0.3">
      <c r="B2" s="44" t="s">
        <v>1</v>
      </c>
      <c r="C2" s="44"/>
      <c r="D2" s="44"/>
      <c r="E2" s="44"/>
      <c r="F2" s="44"/>
      <c r="I2" s="32" t="s">
        <v>40</v>
      </c>
    </row>
    <row r="4" spans="2:9" x14ac:dyDescent="0.3">
      <c r="C4" s="3" t="s">
        <v>38</v>
      </c>
    </row>
    <row r="6" spans="2:9" x14ac:dyDescent="0.3">
      <c r="B6" s="4" t="s">
        <v>15</v>
      </c>
      <c r="F6" s="5" t="s">
        <v>23</v>
      </c>
    </row>
    <row r="7" spans="2:9" ht="3.75" customHeight="1" x14ac:dyDescent="0.3">
      <c r="B7" s="6"/>
    </row>
    <row r="8" spans="2:9" x14ac:dyDescent="0.3">
      <c r="C8" s="7" t="s">
        <v>22</v>
      </c>
      <c r="D8" s="8" t="s">
        <v>21</v>
      </c>
      <c r="E8" s="9"/>
      <c r="F8" s="10">
        <f>+D10*D11*D12</f>
        <v>2080</v>
      </c>
    </row>
    <row r="9" spans="2:9" ht="3" customHeight="1" x14ac:dyDescent="0.3"/>
    <row r="10" spans="2:9" x14ac:dyDescent="0.3">
      <c r="C10" s="1" t="s">
        <v>2</v>
      </c>
      <c r="D10" s="14">
        <v>52</v>
      </c>
    </row>
    <row r="11" spans="2:9" x14ac:dyDescent="0.3">
      <c r="C11" s="1" t="s">
        <v>3</v>
      </c>
      <c r="D11" s="36">
        <v>5</v>
      </c>
    </row>
    <row r="12" spans="2:9" x14ac:dyDescent="0.3">
      <c r="C12" s="1" t="s">
        <v>4</v>
      </c>
      <c r="D12" s="36">
        <v>8</v>
      </c>
      <c r="H12" s="11"/>
      <c r="I12" s="11"/>
    </row>
    <row r="13" spans="2:9" ht="5.25" customHeight="1" x14ac:dyDescent="0.3">
      <c r="H13" s="12"/>
      <c r="I13" s="11"/>
    </row>
    <row r="14" spans="2:9" x14ac:dyDescent="0.3">
      <c r="C14" s="7" t="s">
        <v>0</v>
      </c>
      <c r="D14" s="34" t="s">
        <v>9</v>
      </c>
      <c r="E14" s="8"/>
      <c r="F14" s="13">
        <f>SUM(D16:D21)*(D10-D25-D26)</f>
        <v>460</v>
      </c>
      <c r="H14" s="11"/>
      <c r="I14" s="11"/>
    </row>
    <row r="15" spans="2:9" ht="3" customHeight="1" x14ac:dyDescent="0.3"/>
    <row r="16" spans="2:9" x14ac:dyDescent="0.3">
      <c r="C16" s="35" t="s">
        <v>18</v>
      </c>
      <c r="D16" s="37">
        <v>2</v>
      </c>
    </row>
    <row r="17" spans="2:10" x14ac:dyDescent="0.3">
      <c r="C17" s="35" t="s">
        <v>19</v>
      </c>
      <c r="D17" s="37">
        <v>2</v>
      </c>
    </row>
    <row r="18" spans="2:10" x14ac:dyDescent="0.3">
      <c r="C18" s="35" t="s">
        <v>16</v>
      </c>
      <c r="D18" s="37">
        <v>2</v>
      </c>
    </row>
    <row r="19" spans="2:10" x14ac:dyDescent="0.3">
      <c r="C19" s="35" t="s">
        <v>20</v>
      </c>
      <c r="D19" s="37">
        <v>2</v>
      </c>
    </row>
    <row r="20" spans="2:10" x14ac:dyDescent="0.3">
      <c r="C20" s="35" t="s">
        <v>17</v>
      </c>
      <c r="D20" s="37">
        <v>2</v>
      </c>
    </row>
    <row r="21" spans="2:10" x14ac:dyDescent="0.3">
      <c r="C21" s="35" t="s">
        <v>39</v>
      </c>
      <c r="D21" s="37">
        <v>0</v>
      </c>
    </row>
    <row r="22" spans="2:10" ht="3" customHeight="1" x14ac:dyDescent="0.3">
      <c r="H22" s="11"/>
      <c r="I22" s="11"/>
    </row>
    <row r="23" spans="2:10" x14ac:dyDescent="0.3">
      <c r="C23" s="7" t="s">
        <v>7</v>
      </c>
      <c r="D23" s="8" t="s">
        <v>21</v>
      </c>
      <c r="E23" s="8" t="s">
        <v>8</v>
      </c>
      <c r="F23" s="13">
        <f>(D25+D26)*$D$12*$D$11</f>
        <v>240</v>
      </c>
      <c r="G23" s="11"/>
      <c r="I23" s="11"/>
    </row>
    <row r="24" spans="2:10" ht="3" customHeight="1" x14ac:dyDescent="0.3">
      <c r="H24" s="11"/>
      <c r="I24" s="11"/>
    </row>
    <row r="25" spans="2:10" x14ac:dyDescent="0.3">
      <c r="C25" s="1" t="s">
        <v>5</v>
      </c>
      <c r="D25" s="37">
        <v>4</v>
      </c>
      <c r="E25" s="14">
        <f>+D25*D11</f>
        <v>20</v>
      </c>
      <c r="H25" s="11"/>
      <c r="I25" s="11"/>
    </row>
    <row r="26" spans="2:10" x14ac:dyDescent="0.3">
      <c r="C26" s="1" t="s">
        <v>6</v>
      </c>
      <c r="D26" s="37">
        <v>2</v>
      </c>
      <c r="E26" s="14">
        <f>+D26*D11</f>
        <v>10</v>
      </c>
      <c r="H26" s="11"/>
      <c r="I26" s="11"/>
      <c r="J26" s="15"/>
    </row>
    <row r="27" spans="2:10" s="17" customFormat="1" ht="5.25" customHeight="1" x14ac:dyDescent="0.3">
      <c r="D27" s="33"/>
      <c r="E27" s="1"/>
      <c r="F27" s="16"/>
    </row>
    <row r="28" spans="2:10" x14ac:dyDescent="0.3">
      <c r="E28" s="18" t="s">
        <v>0</v>
      </c>
      <c r="F28" s="19">
        <f>+F8-F23-F14</f>
        <v>1380</v>
      </c>
    </row>
    <row r="31" spans="2:10" x14ac:dyDescent="0.3">
      <c r="C31" s="20" t="s">
        <v>24</v>
      </c>
      <c r="D31" s="42">
        <v>75000</v>
      </c>
      <c r="E31" s="42"/>
    </row>
    <row r="32" spans="2:10" x14ac:dyDescent="0.3">
      <c r="B32" s="4"/>
      <c r="C32" s="1" t="s">
        <v>25</v>
      </c>
      <c r="D32" s="43">
        <f>+D31/F28</f>
        <v>54.347826086956523</v>
      </c>
      <c r="E32" s="43"/>
    </row>
    <row r="33" spans="2:10" x14ac:dyDescent="0.3">
      <c r="B33" s="4"/>
      <c r="F33" s="21"/>
    </row>
    <row r="34" spans="2:10" x14ac:dyDescent="0.3">
      <c r="B34" s="4"/>
      <c r="C34" s="22"/>
      <c r="D34" s="22"/>
      <c r="E34" s="22"/>
      <c r="F34" s="23"/>
      <c r="G34" s="22"/>
      <c r="H34" s="22"/>
      <c r="I34" s="22"/>
      <c r="J34" s="22"/>
    </row>
    <row r="35" spans="2:10" x14ac:dyDescent="0.3">
      <c r="B35" s="4" t="s">
        <v>42</v>
      </c>
      <c r="C35" s="22"/>
      <c r="D35" s="23"/>
      <c r="E35" s="22"/>
      <c r="F35" s="23"/>
      <c r="G35" s="23"/>
      <c r="H35" s="22"/>
      <c r="I35" s="22"/>
      <c r="J35" s="22"/>
    </row>
    <row r="36" spans="2:10" x14ac:dyDescent="0.3">
      <c r="B36" s="4"/>
      <c r="C36" s="22" t="s">
        <v>41</v>
      </c>
      <c r="D36" s="23"/>
      <c r="E36" s="24"/>
      <c r="F36" s="25">
        <f>SUM(E37:E45)</f>
        <v>50000</v>
      </c>
      <c r="G36" s="23"/>
      <c r="H36" s="22"/>
      <c r="I36" s="22"/>
      <c r="J36" s="22"/>
    </row>
    <row r="37" spans="2:10" x14ac:dyDescent="0.3">
      <c r="B37" s="4"/>
      <c r="C37" s="38" t="s">
        <v>26</v>
      </c>
      <c r="D37" s="23"/>
      <c r="E37" s="39">
        <v>3000</v>
      </c>
      <c r="F37" s="24"/>
      <c r="G37" s="23"/>
      <c r="H37" s="22"/>
      <c r="I37" s="22"/>
      <c r="J37" s="22"/>
    </row>
    <row r="38" spans="2:10" x14ac:dyDescent="0.3">
      <c r="B38" s="4"/>
      <c r="C38" s="38" t="s">
        <v>27</v>
      </c>
      <c r="D38" s="23"/>
      <c r="E38" s="39">
        <v>3000</v>
      </c>
      <c r="F38" s="24"/>
      <c r="G38" s="23"/>
      <c r="H38" s="22"/>
      <c r="I38" s="22"/>
      <c r="J38" s="22"/>
    </row>
    <row r="39" spans="2:10" x14ac:dyDescent="0.3">
      <c r="B39" s="4"/>
      <c r="C39" s="38" t="s">
        <v>28</v>
      </c>
      <c r="D39" s="23"/>
      <c r="E39" s="39">
        <v>6000</v>
      </c>
      <c r="F39" s="24"/>
      <c r="G39" s="23"/>
      <c r="H39" s="22"/>
      <c r="I39" s="22"/>
      <c r="J39" s="22"/>
    </row>
    <row r="40" spans="2:10" x14ac:dyDescent="0.3">
      <c r="B40" s="4"/>
      <c r="C40" s="38" t="s">
        <v>29</v>
      </c>
      <c r="D40" s="23"/>
      <c r="E40" s="39">
        <v>4000</v>
      </c>
      <c r="F40" s="24"/>
      <c r="G40" s="23"/>
      <c r="H40" s="22"/>
      <c r="I40" s="22"/>
      <c r="J40" s="22"/>
    </row>
    <row r="41" spans="2:10" x14ac:dyDescent="0.3">
      <c r="B41" s="4"/>
      <c r="C41" s="38" t="s">
        <v>30</v>
      </c>
      <c r="D41" s="23"/>
      <c r="E41" s="39">
        <v>20000</v>
      </c>
      <c r="F41" s="24"/>
      <c r="G41" s="23"/>
      <c r="H41" s="22"/>
      <c r="I41" s="22"/>
      <c r="J41" s="22"/>
    </row>
    <row r="42" spans="2:10" x14ac:dyDescent="0.3">
      <c r="B42" s="4"/>
      <c r="C42" s="38" t="s">
        <v>31</v>
      </c>
      <c r="D42" s="23"/>
      <c r="E42" s="39">
        <v>2000</v>
      </c>
      <c r="F42" s="24"/>
      <c r="G42" s="23"/>
      <c r="H42" s="22"/>
      <c r="I42" s="22"/>
      <c r="J42" s="22"/>
    </row>
    <row r="43" spans="2:10" x14ac:dyDescent="0.3">
      <c r="B43" s="4"/>
      <c r="C43" s="38" t="s">
        <v>32</v>
      </c>
      <c r="D43" s="23"/>
      <c r="E43" s="39">
        <v>2000</v>
      </c>
      <c r="F43" s="24"/>
      <c r="G43" s="23"/>
      <c r="H43" s="22"/>
      <c r="I43" s="22"/>
      <c r="J43" s="22"/>
    </row>
    <row r="44" spans="2:10" x14ac:dyDescent="0.3">
      <c r="B44" s="4"/>
      <c r="C44" s="38" t="s">
        <v>33</v>
      </c>
      <c r="D44" s="23"/>
      <c r="E44" s="39">
        <v>10000</v>
      </c>
      <c r="F44" s="24"/>
      <c r="G44" s="23"/>
      <c r="H44" s="22"/>
      <c r="I44" s="22"/>
      <c r="J44" s="22"/>
    </row>
    <row r="45" spans="2:10" x14ac:dyDescent="0.3">
      <c r="B45" s="4"/>
      <c r="C45" s="38" t="s">
        <v>34</v>
      </c>
      <c r="D45" s="23"/>
      <c r="E45" s="40">
        <v>0</v>
      </c>
      <c r="F45" s="24"/>
      <c r="G45" s="23"/>
      <c r="H45" s="22"/>
      <c r="I45" s="22"/>
      <c r="J45" s="22"/>
    </row>
    <row r="46" spans="2:10" x14ac:dyDescent="0.3">
      <c r="B46" s="22"/>
      <c r="C46" s="22"/>
      <c r="D46" s="22"/>
      <c r="E46" s="22"/>
      <c r="F46" s="23"/>
      <c r="G46" s="23"/>
      <c r="H46" s="22"/>
      <c r="I46" s="22"/>
      <c r="J46" s="22"/>
    </row>
    <row r="47" spans="2:10" x14ac:dyDescent="0.3">
      <c r="B47" s="22"/>
      <c r="C47" s="22"/>
      <c r="D47" s="22"/>
      <c r="E47" s="22"/>
      <c r="F47" s="23"/>
      <c r="G47" s="23"/>
      <c r="H47" s="22"/>
      <c r="I47" s="22"/>
      <c r="J47" s="22"/>
    </row>
    <row r="48" spans="2:10" x14ac:dyDescent="0.3">
      <c r="B48" s="22"/>
      <c r="C48" s="26" t="s">
        <v>35</v>
      </c>
      <c r="D48" s="27" t="s">
        <v>12</v>
      </c>
      <c r="E48" s="27" t="s">
        <v>13</v>
      </c>
      <c r="F48" s="28" t="s">
        <v>14</v>
      </c>
      <c r="I48" s="22"/>
      <c r="J48" s="22"/>
    </row>
    <row r="49" spans="2:10" x14ac:dyDescent="0.3">
      <c r="B49" s="22"/>
      <c r="C49" s="22" t="s">
        <v>10</v>
      </c>
      <c r="D49" s="29">
        <f>+D50/$F$28</f>
        <v>90.579710144927532</v>
      </c>
      <c r="E49" s="23">
        <f>+E50/$F$28</f>
        <v>36.231884057971016</v>
      </c>
      <c r="F49" s="23">
        <f>+F50/$F$28</f>
        <v>54.347826086956523</v>
      </c>
      <c r="I49" s="22"/>
      <c r="J49" s="22"/>
    </row>
    <row r="50" spans="2:10" x14ac:dyDescent="0.3">
      <c r="B50" s="22"/>
      <c r="C50" s="22" t="s">
        <v>11</v>
      </c>
      <c r="D50" s="23">
        <f>+E50+F50</f>
        <v>125000</v>
      </c>
      <c r="E50" s="23">
        <f>+F36</f>
        <v>50000</v>
      </c>
      <c r="F50" s="23">
        <f>+D31</f>
        <v>75000</v>
      </c>
      <c r="I50" s="22"/>
      <c r="J50" s="22"/>
    </row>
    <row r="51" spans="2:10" x14ac:dyDescent="0.3">
      <c r="B51" s="22"/>
      <c r="C51" s="22"/>
      <c r="D51" s="22"/>
      <c r="E51" s="22"/>
      <c r="F51" s="30"/>
      <c r="G51" s="22"/>
      <c r="H51" s="22"/>
      <c r="I51" s="22"/>
      <c r="J51" s="22"/>
    </row>
    <row r="52" spans="2:10" x14ac:dyDescent="0.3">
      <c r="B52" s="22"/>
      <c r="C52" s="22" t="s">
        <v>36</v>
      </c>
      <c r="D52" s="41">
        <v>0.15</v>
      </c>
      <c r="F52" s="30"/>
      <c r="G52" s="22"/>
      <c r="H52" s="22"/>
      <c r="I52" s="22"/>
      <c r="J52" s="22"/>
    </row>
    <row r="53" spans="2:10" x14ac:dyDescent="0.3">
      <c r="B53" s="22"/>
      <c r="C53" s="22"/>
      <c r="D53" s="22"/>
      <c r="E53" s="22"/>
      <c r="F53" s="30"/>
      <c r="G53" s="22"/>
      <c r="H53" s="22"/>
      <c r="I53" s="22"/>
      <c r="J53" s="22"/>
    </row>
    <row r="54" spans="2:10" x14ac:dyDescent="0.3">
      <c r="B54" s="22"/>
      <c r="C54" s="26" t="s">
        <v>37</v>
      </c>
      <c r="D54" s="31">
        <f>(+D49*D52)+D49</f>
        <v>104.16666666666666</v>
      </c>
      <c r="E54" s="22"/>
      <c r="F54" s="30"/>
      <c r="G54" s="22"/>
      <c r="H54" s="22"/>
      <c r="I54" s="22"/>
      <c r="J54" s="22"/>
    </row>
    <row r="55" spans="2:10" x14ac:dyDescent="0.3">
      <c r="B55" s="22"/>
      <c r="C55" s="22"/>
      <c r="D55" s="22"/>
      <c r="E55" s="22"/>
      <c r="F55" s="30"/>
      <c r="G55" s="22"/>
      <c r="H55" s="22"/>
      <c r="I55" s="22"/>
      <c r="J55" s="22"/>
    </row>
    <row r="56" spans="2:10" x14ac:dyDescent="0.3">
      <c r="B56" s="22"/>
      <c r="C56" s="22"/>
      <c r="D56" s="22"/>
      <c r="E56" s="22"/>
      <c r="F56" s="30"/>
      <c r="G56" s="22"/>
      <c r="H56" s="22"/>
      <c r="I56" s="22"/>
      <c r="J56" s="22"/>
    </row>
    <row r="57" spans="2:10" x14ac:dyDescent="0.3">
      <c r="B57" s="22"/>
      <c r="C57" s="22"/>
      <c r="D57" s="22"/>
      <c r="E57" s="22"/>
      <c r="F57" s="30"/>
      <c r="G57" s="22"/>
      <c r="H57" s="22"/>
      <c r="I57" s="22"/>
      <c r="J57" s="22"/>
    </row>
    <row r="58" spans="2:10" x14ac:dyDescent="0.3">
      <c r="B58" s="22"/>
      <c r="C58" s="22"/>
      <c r="D58" s="22"/>
      <c r="E58" s="22"/>
      <c r="F58" s="30"/>
      <c r="G58" s="22"/>
      <c r="H58" s="22"/>
      <c r="I58" s="22"/>
      <c r="J58" s="22"/>
    </row>
    <row r="59" spans="2:10" x14ac:dyDescent="0.3">
      <c r="B59" s="22"/>
      <c r="C59" s="22"/>
      <c r="D59" s="22"/>
      <c r="E59" s="22"/>
      <c r="F59" s="30"/>
      <c r="G59" s="22"/>
      <c r="H59" s="22"/>
      <c r="I59" s="22"/>
      <c r="J59" s="22"/>
    </row>
    <row r="60" spans="2:10" x14ac:dyDescent="0.3">
      <c r="B60" s="22"/>
      <c r="C60" s="22"/>
      <c r="D60" s="22"/>
      <c r="E60" s="22"/>
      <c r="F60" s="30"/>
      <c r="G60" s="22"/>
      <c r="H60" s="22"/>
      <c r="I60" s="22"/>
      <c r="J60" s="22"/>
    </row>
    <row r="61" spans="2:10" x14ac:dyDescent="0.3">
      <c r="B61" s="22"/>
      <c r="C61" s="22"/>
      <c r="D61" s="22"/>
      <c r="E61" s="22"/>
      <c r="F61" s="30"/>
      <c r="G61" s="22"/>
      <c r="H61" s="22"/>
      <c r="I61" s="22"/>
      <c r="J61" s="22"/>
    </row>
    <row r="62" spans="2:10" x14ac:dyDescent="0.3">
      <c r="B62" s="22"/>
      <c r="C62" s="22"/>
      <c r="D62" s="22"/>
      <c r="E62" s="22"/>
      <c r="F62" s="30"/>
      <c r="G62" s="22"/>
      <c r="H62" s="22"/>
      <c r="I62" s="22"/>
      <c r="J62" s="22"/>
    </row>
    <row r="63" spans="2:10" x14ac:dyDescent="0.3">
      <c r="B63" s="22"/>
      <c r="C63" s="22"/>
      <c r="D63" s="22"/>
      <c r="E63" s="22"/>
      <c r="F63" s="30"/>
      <c r="G63" s="22"/>
      <c r="H63" s="22"/>
      <c r="I63" s="22"/>
      <c r="J63" s="22"/>
    </row>
    <row r="64" spans="2:10" x14ac:dyDescent="0.3">
      <c r="B64" s="22"/>
      <c r="C64" s="22"/>
      <c r="D64" s="22"/>
      <c r="E64" s="22"/>
      <c r="F64" s="30"/>
      <c r="G64" s="22"/>
      <c r="H64" s="22"/>
      <c r="I64" s="22"/>
      <c r="J64" s="22"/>
    </row>
    <row r="65" spans="2:10" x14ac:dyDescent="0.3">
      <c r="B65" s="22"/>
      <c r="C65" s="22"/>
      <c r="D65" s="22"/>
      <c r="E65" s="22"/>
      <c r="F65" s="30"/>
      <c r="G65" s="22"/>
      <c r="H65" s="22"/>
      <c r="I65" s="22"/>
      <c r="J65" s="22"/>
    </row>
    <row r="66" spans="2:10" x14ac:dyDescent="0.3">
      <c r="B66" s="22"/>
      <c r="C66" s="22"/>
      <c r="D66" s="22"/>
      <c r="E66" s="22"/>
      <c r="F66" s="30"/>
      <c r="G66" s="22"/>
      <c r="H66" s="22"/>
      <c r="I66" s="22"/>
      <c r="J66" s="22"/>
    </row>
    <row r="67" spans="2:10" x14ac:dyDescent="0.3">
      <c r="B67" s="22"/>
      <c r="C67" s="22"/>
      <c r="D67" s="22"/>
      <c r="E67" s="22"/>
      <c r="F67" s="30"/>
      <c r="G67" s="22"/>
      <c r="H67" s="22"/>
      <c r="I67" s="22"/>
      <c r="J67" s="22"/>
    </row>
    <row r="68" spans="2:10" x14ac:dyDescent="0.3">
      <c r="B68" s="22"/>
      <c r="C68" s="22"/>
      <c r="D68" s="22"/>
      <c r="E68" s="22"/>
      <c r="F68" s="30"/>
      <c r="G68" s="22"/>
      <c r="H68" s="22"/>
      <c r="I68" s="22"/>
      <c r="J68" s="22"/>
    </row>
    <row r="69" spans="2:10" x14ac:dyDescent="0.3">
      <c r="B69" s="22"/>
      <c r="C69" s="22"/>
      <c r="D69" s="22"/>
      <c r="E69" s="22"/>
      <c r="F69" s="30"/>
      <c r="G69" s="22"/>
      <c r="H69" s="22"/>
      <c r="I69" s="22"/>
      <c r="J69" s="22"/>
    </row>
    <row r="70" spans="2:10" x14ac:dyDescent="0.3">
      <c r="B70" s="22"/>
      <c r="C70" s="22"/>
      <c r="D70" s="22"/>
      <c r="E70" s="22"/>
      <c r="F70" s="30"/>
      <c r="G70" s="22"/>
      <c r="H70" s="22"/>
      <c r="I70" s="22"/>
      <c r="J70" s="22"/>
    </row>
    <row r="71" spans="2:10" x14ac:dyDescent="0.3">
      <c r="B71" s="22"/>
      <c r="C71" s="22"/>
      <c r="D71" s="22"/>
      <c r="E71" s="22"/>
      <c r="F71" s="30"/>
      <c r="G71" s="22"/>
      <c r="H71" s="22"/>
      <c r="I71" s="22"/>
      <c r="J71" s="22"/>
    </row>
    <row r="72" spans="2:10" x14ac:dyDescent="0.3">
      <c r="B72" s="22"/>
      <c r="C72" s="22"/>
      <c r="D72" s="22"/>
      <c r="E72" s="22"/>
      <c r="F72" s="30"/>
      <c r="G72" s="22"/>
      <c r="H72" s="22"/>
      <c r="I72" s="22"/>
      <c r="J72" s="22"/>
    </row>
    <row r="73" spans="2:10" x14ac:dyDescent="0.3">
      <c r="B73" s="22"/>
      <c r="C73" s="22"/>
      <c r="D73" s="22"/>
      <c r="E73" s="22"/>
      <c r="F73" s="30"/>
      <c r="G73" s="22"/>
      <c r="H73" s="22"/>
      <c r="I73" s="22"/>
      <c r="J73" s="22"/>
    </row>
    <row r="74" spans="2:10" x14ac:dyDescent="0.3">
      <c r="B74" s="22"/>
      <c r="C74" s="22"/>
      <c r="D74" s="22"/>
      <c r="E74" s="22"/>
      <c r="F74" s="30"/>
      <c r="G74" s="22"/>
      <c r="H74" s="22"/>
      <c r="I74" s="22"/>
      <c r="J74" s="22"/>
    </row>
    <row r="75" spans="2:10" x14ac:dyDescent="0.3">
      <c r="B75" s="22"/>
      <c r="C75" s="22"/>
      <c r="D75" s="22"/>
      <c r="E75" s="22"/>
      <c r="F75" s="30"/>
      <c r="G75" s="22"/>
      <c r="H75" s="22"/>
      <c r="I75" s="22"/>
      <c r="J75" s="22"/>
    </row>
    <row r="76" spans="2:10" x14ac:dyDescent="0.3">
      <c r="B76" s="22"/>
      <c r="C76" s="22"/>
      <c r="D76" s="22"/>
      <c r="E76" s="22"/>
      <c r="F76" s="30"/>
      <c r="G76" s="22"/>
      <c r="H76" s="22"/>
      <c r="I76" s="22"/>
      <c r="J76" s="22"/>
    </row>
    <row r="77" spans="2:10" x14ac:dyDescent="0.3">
      <c r="B77" s="22"/>
      <c r="C77" s="22"/>
      <c r="D77" s="22"/>
      <c r="E77" s="22"/>
      <c r="F77" s="30"/>
      <c r="G77" s="22"/>
      <c r="H77" s="22"/>
      <c r="I77" s="22"/>
      <c r="J77" s="22"/>
    </row>
    <row r="78" spans="2:10" x14ac:dyDescent="0.3">
      <c r="B78" s="22"/>
      <c r="C78" s="22"/>
      <c r="D78" s="22"/>
      <c r="E78" s="22"/>
      <c r="F78" s="30"/>
      <c r="G78" s="22"/>
      <c r="H78" s="22"/>
      <c r="I78" s="22"/>
      <c r="J78" s="22"/>
    </row>
    <row r="79" spans="2:10" x14ac:dyDescent="0.3">
      <c r="B79" s="22"/>
      <c r="C79" s="22"/>
      <c r="D79" s="22"/>
      <c r="E79" s="22"/>
      <c r="F79" s="30"/>
      <c r="G79" s="22"/>
      <c r="H79" s="22"/>
      <c r="I79" s="22"/>
      <c r="J79" s="22"/>
    </row>
    <row r="80" spans="2:10" x14ac:dyDescent="0.3">
      <c r="B80" s="22"/>
      <c r="C80" s="22"/>
      <c r="D80" s="22"/>
      <c r="E80" s="22"/>
      <c r="F80" s="30"/>
      <c r="G80" s="22"/>
      <c r="H80" s="22"/>
      <c r="I80" s="22"/>
      <c r="J80" s="22"/>
    </row>
    <row r="81" spans="2:10" x14ac:dyDescent="0.3">
      <c r="B81" s="22"/>
      <c r="C81" s="22"/>
      <c r="D81" s="22"/>
      <c r="E81" s="22"/>
      <c r="F81" s="30"/>
      <c r="G81" s="22"/>
      <c r="H81" s="22"/>
      <c r="I81" s="22"/>
      <c r="J81" s="22"/>
    </row>
    <row r="82" spans="2:10" x14ac:dyDescent="0.3">
      <c r="B82" s="22"/>
      <c r="C82" s="22"/>
      <c r="D82" s="22"/>
      <c r="E82" s="22"/>
      <c r="F82" s="30"/>
      <c r="G82" s="22"/>
      <c r="H82" s="22"/>
      <c r="I82" s="22"/>
      <c r="J82" s="22"/>
    </row>
  </sheetData>
  <sheetProtection sheet="1" objects="1" scenarios="1"/>
  <mergeCells count="3">
    <mergeCell ref="D31:E31"/>
    <mergeCell ref="D32:E32"/>
    <mergeCell ref="B2:F2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Charge-Out Rate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</dc:creator>
  <cp:lastModifiedBy>Lance Waters - Figuration</cp:lastModifiedBy>
  <dcterms:created xsi:type="dcterms:W3CDTF">2021-11-16T00:25:35Z</dcterms:created>
  <dcterms:modified xsi:type="dcterms:W3CDTF">2021-11-16T23:27:41Z</dcterms:modified>
</cp:coreProperties>
</file>