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yn\Desktop\plantillas\2025\enero\PLantilla control de prestamos\"/>
    </mc:Choice>
  </mc:AlternateContent>
  <xr:revisionPtr revIDLastSave="0" documentId="13_ncr:1_{588C4FF1-A44F-4815-9F40-9DEA45B225D3}" xr6:coauthVersionLast="47" xr6:coauthVersionMax="47" xr10:uidLastSave="{00000000-0000-0000-0000-000000000000}"/>
  <bookViews>
    <workbookView xWindow="-108" yWindow="-108" windowWidth="23256" windowHeight="12456" activeTab="2" xr2:uid="{AD022E2C-3C2A-46B9-9C58-CD5EEA63C026}"/>
  </bookViews>
  <sheets>
    <sheet name="Resumen" sheetId="1" r:id="rId1"/>
    <sheet name="Calendario de Pagos" sheetId="13" r:id="rId2"/>
    <sheet name="Guia de uso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3" l="1"/>
  <c r="L4" i="13" s="1"/>
  <c r="V4" i="13" l="1"/>
  <c r="N4" i="13"/>
  <c r="R4" i="13"/>
  <c r="Q4" i="13"/>
  <c r="S4" i="13"/>
  <c r="P4" i="13"/>
  <c r="W4" i="13"/>
  <c r="O4" i="13"/>
  <c r="U4" i="13"/>
  <c r="M4" i="13"/>
  <c r="T4" i="13"/>
  <c r="I4" i="13" a="1"/>
  <c r="I4" i="13" s="1"/>
  <c r="E4" i="13" l="1"/>
  <c r="F4" i="13" l="1"/>
  <c r="G4" i="13" l="1"/>
  <c r="H4" i="13" s="1"/>
  <c r="G24" i="1" l="1"/>
  <c r="H4" i="1" l="1"/>
  <c r="G11" i="1" l="1" a="1"/>
  <c r="G11" i="1" s="1"/>
  <c r="I4" i="1"/>
  <c r="G12" i="1" s="1" a="1"/>
  <c r="G1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<sst xmlns="http://schemas.openxmlformats.org/spreadsheetml/2006/main" count="35" uniqueCount="29">
  <si>
    <t>Nombre de la Deuda</t>
  </si>
  <si>
    <t>Monto Total</t>
  </si>
  <si>
    <t>Interés (%)</t>
  </si>
  <si>
    <t>Pago Mensual</t>
  </si>
  <si>
    <t>Fecha de Inicio</t>
  </si>
  <si>
    <t>Fecha de Vencimiento</t>
  </si>
  <si>
    <t>Saldo Restante</t>
  </si>
  <si>
    <t>Fecha de Pago</t>
  </si>
  <si>
    <t>Pago Realizado</t>
  </si>
  <si>
    <t>Interés Pagado</t>
  </si>
  <si>
    <t>Principal Pagado</t>
  </si>
  <si>
    <t>Notas</t>
  </si>
  <si>
    <t>Saldo Restante Anterior</t>
  </si>
  <si>
    <t>Saldo pagado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</si>
  <si>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</si>
  <si>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</si>
  <si>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</si>
  <si>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</si>
  <si>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</si>
  <si>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</si>
  <si>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</si>
  <si>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</si>
  <si>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</si>
  <si>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</si>
  <si>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</si>
  <si>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</si>
  <si>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</si>
  <si>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Menú</t>
  </si>
  <si>
    <t>Plantilla de Control de prestamos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</si>
</sst>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43" fontId="0" fillId="2" borderId="0" xfId="1" applyFont="1" applyFill="1"/>
    <xf numFmtId="4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43" fontId="0" fillId="0" borderId="3" xfId="1" applyFont="1" applyBorder="1"/>
    <xf numFmtId="14" fontId="0" fillId="0" borderId="3" xfId="0" applyNumberFormat="1" applyBorder="1"/>
    <xf numFmtId="43" fontId="0" fillId="2" borderId="3" xfId="1" applyFont="1" applyFill="1" applyBorder="1"/>
    <xf numFmtId="0" fontId="0" fillId="2" borderId="3" xfId="0" applyFill="1" applyBorder="1"/>
    <xf numFmtId="43" fontId="0" fillId="2" borderId="3" xfId="1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43" fontId="0" fillId="0" borderId="5" xfId="1" applyFont="1" applyBorder="1"/>
    <xf numFmtId="0" fontId="0" fillId="0" borderId="5" xfId="0" applyBorder="1"/>
    <xf numFmtId="14" fontId="0" fillId="0" borderId="5" xfId="0" applyNumberFormat="1" applyBorder="1"/>
    <xf numFmtId="43" fontId="0" fillId="2" borderId="0" xfId="1" applyFont="1" applyFill="1" applyBorder="1"/>
    <xf numFmtId="43" fontId="0" fillId="2" borderId="0" xfId="0" applyNumberFormat="1" applyFill="1" applyBorder="1"/>
    <xf numFmtId="0" fontId="0" fillId="2" borderId="3" xfId="1" applyNumberFormat="1" applyFont="1" applyFill="1" applyBorder="1"/>
    <xf numFmtId="0" fontId="4" fillId="4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33">
    <dxf>
      <font>
        <color theme="0"/>
      </font>
      <fill>
        <patternFill>
          <bgColor rgb="FFFF0000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numFmt numFmtId="35" formatCode="_-* #,##0.00_-;\-* #,##0.00_-;_-* &quot;-&quot;??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35" formatCode="_-* #,##0.00_-;\-* #,##0.00_-;_-* &quot;-&quot;??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35" formatCode="_-* #,##0.00_-;\-* #,##0.00_-;_-* &quot;-&quot;??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35" formatCode="_-* #,##0.00_-;\-* #,##0.00_-;_-* &quot;-&quot;??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35" formatCode="_-* #,##0.00_-;\-* #,##0.00_-;_-* &quot;-&quot;??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19" formatCode="d/mm/yyyy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Pagos</a:t>
            </a:r>
            <a:r>
              <a:rPr lang="es-GT" baseline="0"/>
              <a:t> realizados en el año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'Calendario de Pagos'!$L$3:$W$3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'Calendario de Pagos'!$L$4:$W$4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1-415D-BC2B-DF1B3A699C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7"/>
        <c:overlap val="-27"/>
        <c:axId val="158680287"/>
        <c:axId val="158680767"/>
      </c:barChart>
      <c:catAx>
        <c:axId val="15868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8680767"/>
        <c:crosses val="autoZero"/>
        <c:auto val="1"/>
        <c:lblAlgn val="ctr"/>
        <c:lblOffset val="100"/>
        <c:noMultiLvlLbl val="0"/>
      </c:catAx>
      <c:valAx>
        <c:axId val="158680767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58680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800">
                <a:effectLst/>
              </a:rPr>
              <a:t>Porcentaje de Avance</a:t>
            </a:r>
            <a:endParaRPr lang="es-GT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7A3-47C2-BAC2-B1730E6D064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A3-47C2-BAC2-B1730E6D0644}"/>
              </c:ext>
            </c:extLst>
          </c:dPt>
          <c:cat>
            <c:strRef>
              <c:f>Resumen!$H$3:$I$3</c:f>
              <c:strCache>
                <c:ptCount val="2"/>
                <c:pt idx="0">
                  <c:v>Saldo Restante</c:v>
                </c:pt>
                <c:pt idx="1">
                  <c:v>Saldo pagado</c:v>
                </c:pt>
              </c:strCache>
            </c:strRef>
          </c:cat>
          <c:val>
            <c:numRef>
              <c:f>Resumen!$H$4:$I$4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3-47C2-BAC2-B1730E6D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'Guia de uso'!A1"/><Relationship Id="rId4" Type="http://schemas.openxmlformats.org/officeDocument/2006/relationships/hyperlink" Target="#'Calendario de Pago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Guia de uso'!A1"/><Relationship Id="rId2" Type="http://schemas.openxmlformats.org/officeDocument/2006/relationships/hyperlink" Target="#'Calendario de Pagos'!A1"/><Relationship Id="rId1" Type="http://schemas.openxmlformats.org/officeDocument/2006/relationships/hyperlink" Target="#Resumen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Guia de uso'!A1"/><Relationship Id="rId2" Type="http://schemas.openxmlformats.org/officeDocument/2006/relationships/hyperlink" Target="#'Calendario de Pagos'!A1"/><Relationship Id="rId1" Type="http://schemas.openxmlformats.org/officeDocument/2006/relationships/hyperlink" Target="#Resumen!A1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152400</xdr:rowOff>
    </xdr:from>
    <xdr:to>
      <xdr:col>5</xdr:col>
      <xdr:colOff>815340</xdr:colOff>
      <xdr:row>27</xdr:row>
      <xdr:rowOff>22860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B23E5B-7055-4F08-8021-95F84CF8E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883920</xdr:colOff>
      <xdr:row>4</xdr:row>
      <xdr:rowOff>152400</xdr:rowOff>
    </xdr:from>
    <xdr:to>
      <xdr:col>8</xdr:col>
      <xdr:colOff>982980</xdr:colOff>
      <xdr:row>20</xdr:row>
      <xdr:rowOff>106680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FBFBBA-2F61-836E-2B52-B66EE96DAA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1234556</xdr:colOff>
      <xdr:row>12</xdr:row>
      <xdr:rowOff>102685</xdr:rowOff>
    </xdr:from>
    <xdr:ext cx="1287664" cy="461195"/>
    <xdr:sp macro="" textlink="G12">
      <xdr:nvSpPr>
        <xdr:cNvPr id="4" name="Rectángulo 3">
          <a:extLst>
            <a:ext uri="{FF2B5EF4-FFF2-40B4-BE49-F238E27FC236}">
              <a16:creationId xmlns:a16="http://schemas.microsoft.com/office/drawing/2014/main" id="{6AE1C1CE-F6EF-F412-48E5-CF28A516293C}"/>
            </a:ext>
          </a:extLst>
        </xdr:cNvPr>
        <xdr:cNvSpPr/>
      </xdr:nvSpPr>
      <xdr:spPr>
        <a:xfrm>
          <a:off x="10645256" y="2312485"/>
          <a:ext cx="1287664" cy="46119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fld id="{A494FA3F-21C2-4508-9FB5-E17478233CD4}" type="TxLink">
            <a:rPr lang="en-US" sz="2400" b="0" i="0" u="none" strike="noStrike" cap="none" spc="0">
              <a:ln w="0"/>
              <a:solidFill>
                <a:srgbClr val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/>
              <a:ea typeface="Calibri"/>
              <a:cs typeface="Calibri"/>
            </a:rPr>
            <a:pPr algn="ctr"/>
            <a:t>% sin datos</a:t>
          </a:fld>
          <a:endParaRPr lang="es-ES" sz="6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853440</xdr:colOff>
      <xdr:row>21</xdr:row>
      <xdr:rowOff>7620</xdr:rowOff>
    </xdr:from>
    <xdr:to>
      <xdr:col>8</xdr:col>
      <xdr:colOff>952500</xdr:colOff>
      <xdr:row>26</xdr:row>
      <xdr:rowOff>121920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9866572F-61CF-1C20-CB4C-CEC855D6B50B}"/>
            </a:ext>
          </a:extLst>
        </xdr:cNvPr>
        <xdr:cNvSpPr/>
      </xdr:nvSpPr>
      <xdr:spPr>
        <a:xfrm>
          <a:off x="8953500" y="3848100"/>
          <a:ext cx="4572000" cy="1028700"/>
        </a:xfrm>
        <a:prstGeom prst="rect">
          <a:avLst/>
        </a:prstGeom>
        <a:solidFill>
          <a:schemeClr val="bg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oneCellAnchor>
    <xdr:from>
      <xdr:col>6</xdr:col>
      <xdr:colOff>460931</xdr:colOff>
      <xdr:row>20</xdr:row>
      <xdr:rowOff>147563</xdr:rowOff>
    </xdr:from>
    <xdr:ext cx="2827184" cy="530658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A48547C-8801-9239-6D9F-A7FAB2AE154E}"/>
            </a:ext>
          </a:extLst>
        </xdr:cNvPr>
        <xdr:cNvSpPr/>
      </xdr:nvSpPr>
      <xdr:spPr>
        <a:xfrm>
          <a:off x="9871631" y="3805163"/>
          <a:ext cx="2827184" cy="530658"/>
        </a:xfrm>
        <a:prstGeom prst="rect">
          <a:avLst/>
        </a:prstGeom>
        <a:noFill/>
      </xdr:spPr>
      <xdr:txBody>
        <a:bodyPr wrap="none" lIns="91440" tIns="45720" rIns="91440" bIns="45720" anchor="ctr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Intereses pagados</a:t>
          </a:r>
        </a:p>
      </xdr:txBody>
    </xdr:sp>
    <xdr:clientData/>
  </xdr:oneCellAnchor>
  <xdr:oneCellAnchor>
    <xdr:from>
      <xdr:col>7</xdr:col>
      <xdr:colOff>24477</xdr:colOff>
      <xdr:row>22</xdr:row>
      <xdr:rowOff>161152</xdr:rowOff>
    </xdr:from>
    <xdr:ext cx="743537" cy="655885"/>
    <xdr:sp macro="" textlink="G24">
      <xdr:nvSpPr>
        <xdr:cNvPr id="7" name="Rectángulo 6">
          <a:extLst>
            <a:ext uri="{FF2B5EF4-FFF2-40B4-BE49-F238E27FC236}">
              <a16:creationId xmlns:a16="http://schemas.microsoft.com/office/drawing/2014/main" id="{A89331EB-CC30-404B-855D-1C3A48C80A61}"/>
            </a:ext>
          </a:extLst>
        </xdr:cNvPr>
        <xdr:cNvSpPr/>
      </xdr:nvSpPr>
      <xdr:spPr>
        <a:xfrm>
          <a:off x="10905837" y="4199752"/>
          <a:ext cx="743537" cy="655885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ctr">
          <a:spAutoFit/>
        </a:bodyPr>
        <a:lstStyle/>
        <a:p>
          <a:pPr algn="ctr"/>
          <a:fld id="{AC1CC47D-F119-4BAD-9EE1-2C9CDC2CA476}" type="TxLink">
            <a:rPr lang="en-US" sz="3600" b="0" i="0" u="none" strike="noStrike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/>
              <a:ea typeface="Calibri"/>
              <a:cs typeface="Calibri"/>
            </a:rPr>
            <a:pPr algn="ctr"/>
            <a:t> -   </a:t>
          </a:fld>
          <a:endParaRPr lang="es-ES" sz="6600" b="0" cap="none" spc="0">
            <a:ln w="0"/>
            <a:solidFill>
              <a:schemeClr val="accent5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22860</xdr:colOff>
      <xdr:row>1</xdr:row>
      <xdr:rowOff>22860</xdr:rowOff>
    </xdr:from>
    <xdr:to>
      <xdr:col>0</xdr:col>
      <xdr:colOff>1409700</xdr:colOff>
      <xdr:row>26</xdr:row>
      <xdr:rowOff>175260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05835AD-D959-71D9-1A53-F44F48068C78}"/>
            </a:ext>
          </a:extLst>
        </xdr:cNvPr>
        <xdr:cNvSpPr/>
      </xdr:nvSpPr>
      <xdr:spPr>
        <a:xfrm>
          <a:off x="22860" y="205740"/>
          <a:ext cx="1386840" cy="4724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68580</xdr:colOff>
      <xdr:row>1</xdr:row>
      <xdr:rowOff>129540</xdr:rowOff>
    </xdr:from>
    <xdr:to>
      <xdr:col>0</xdr:col>
      <xdr:colOff>1356360</xdr:colOff>
      <xdr:row>9</xdr:row>
      <xdr:rowOff>68580</xdr:rowOff>
    </xdr:to>
    <xdr:sp macro="" textlink="">
      <xdr:nvSpPr>
        <xdr:cNvPr id="9" name="Rectá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6AF930-7D18-7D6D-CB5B-CCB2387C7BB4}"/>
            </a:ext>
          </a:extLst>
        </xdr:cNvPr>
        <xdr:cNvSpPr/>
      </xdr:nvSpPr>
      <xdr:spPr>
        <a:xfrm>
          <a:off x="68580" y="320040"/>
          <a:ext cx="1287780" cy="140208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2000">
              <a:solidFill>
                <a:schemeClr val="tx1"/>
              </a:solidFill>
            </a:rPr>
            <a:t>Resumen</a:t>
          </a:r>
          <a:endParaRPr lang="es-GT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76200</xdr:colOff>
      <xdr:row>9</xdr:row>
      <xdr:rowOff>144780</xdr:rowOff>
    </xdr:from>
    <xdr:to>
      <xdr:col>0</xdr:col>
      <xdr:colOff>1363980</xdr:colOff>
      <xdr:row>17</xdr:row>
      <xdr:rowOff>83820</xdr:rowOff>
    </xdr:to>
    <xdr:sp macro="" textlink="">
      <xdr:nvSpPr>
        <xdr:cNvPr id="10" name="Rectá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F94D1D-5BDC-4B5E-9779-1329C2C7373E}"/>
            </a:ext>
          </a:extLst>
        </xdr:cNvPr>
        <xdr:cNvSpPr/>
      </xdr:nvSpPr>
      <xdr:spPr>
        <a:xfrm>
          <a:off x="76200" y="1798320"/>
          <a:ext cx="1287780" cy="140208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800">
              <a:solidFill>
                <a:schemeClr val="tx1"/>
              </a:solidFill>
            </a:rPr>
            <a:t>Calendario de Pagos</a:t>
          </a:r>
        </a:p>
      </xdr:txBody>
    </xdr:sp>
    <xdr:clientData/>
  </xdr:twoCellAnchor>
  <xdr:twoCellAnchor>
    <xdr:from>
      <xdr:col>0</xdr:col>
      <xdr:colOff>76200</xdr:colOff>
      <xdr:row>17</xdr:row>
      <xdr:rowOff>167640</xdr:rowOff>
    </xdr:from>
    <xdr:to>
      <xdr:col>0</xdr:col>
      <xdr:colOff>1363980</xdr:colOff>
      <xdr:row>25</xdr:row>
      <xdr:rowOff>106680</xdr:rowOff>
    </xdr:to>
    <xdr:sp macro="" textlink="">
      <xdr:nvSpPr>
        <xdr:cNvPr id="11" name="Rectá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9E5AE4A-F97D-4B85-BCF9-4FF4DB1A7B16}"/>
            </a:ext>
          </a:extLst>
        </xdr:cNvPr>
        <xdr:cNvSpPr/>
      </xdr:nvSpPr>
      <xdr:spPr>
        <a:xfrm>
          <a:off x="76200" y="3284220"/>
          <a:ext cx="1287780" cy="140208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2400">
              <a:solidFill>
                <a:schemeClr val="tx1"/>
              </a:solidFill>
            </a:rPr>
            <a:t>Guía de uso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22860</xdr:rowOff>
    </xdr:from>
    <xdr:to>
      <xdr:col>0</xdr:col>
      <xdr:colOff>1409700</xdr:colOff>
      <xdr:row>26</xdr:row>
      <xdr:rowOff>175260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21925EA0-3676-4FDB-96D9-24A96D3180FB}"/>
            </a:ext>
          </a:extLst>
        </xdr:cNvPr>
        <xdr:cNvSpPr/>
      </xdr:nvSpPr>
      <xdr:spPr>
        <a:xfrm>
          <a:off x="22860" y="213360"/>
          <a:ext cx="1386840" cy="4724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68580</xdr:colOff>
      <xdr:row>1</xdr:row>
      <xdr:rowOff>129540</xdr:rowOff>
    </xdr:from>
    <xdr:to>
      <xdr:col>0</xdr:col>
      <xdr:colOff>1356360</xdr:colOff>
      <xdr:row>9</xdr:row>
      <xdr:rowOff>68580</xdr:rowOff>
    </xdr:to>
    <xdr:sp macro="" textlink="">
      <xdr:nvSpPr>
        <xdr:cNvPr id="7" name="Rectá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B1A496-FDD6-43C2-AE9A-D6DFB0716E95}"/>
            </a:ext>
          </a:extLst>
        </xdr:cNvPr>
        <xdr:cNvSpPr/>
      </xdr:nvSpPr>
      <xdr:spPr>
        <a:xfrm>
          <a:off x="68580" y="320040"/>
          <a:ext cx="1287780" cy="140208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2000">
              <a:solidFill>
                <a:schemeClr val="tx1"/>
              </a:solidFill>
            </a:rPr>
            <a:t>Resumen</a:t>
          </a:r>
          <a:endParaRPr lang="es-GT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76200</xdr:colOff>
      <xdr:row>9</xdr:row>
      <xdr:rowOff>144780</xdr:rowOff>
    </xdr:from>
    <xdr:to>
      <xdr:col>0</xdr:col>
      <xdr:colOff>1363980</xdr:colOff>
      <xdr:row>17</xdr:row>
      <xdr:rowOff>83820</xdr:rowOff>
    </xdr:to>
    <xdr:sp macro="" textlink="">
      <xdr:nvSpPr>
        <xdr:cNvPr id="8" name="Rectá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0CA350-41D2-4830-863B-CE085D06A7A0}"/>
            </a:ext>
          </a:extLst>
        </xdr:cNvPr>
        <xdr:cNvSpPr/>
      </xdr:nvSpPr>
      <xdr:spPr>
        <a:xfrm>
          <a:off x="76200" y="1798320"/>
          <a:ext cx="1287780" cy="140208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800">
              <a:solidFill>
                <a:schemeClr val="tx1"/>
              </a:solidFill>
            </a:rPr>
            <a:t>Calendario de Pagos</a:t>
          </a:r>
        </a:p>
      </xdr:txBody>
    </xdr:sp>
    <xdr:clientData/>
  </xdr:twoCellAnchor>
  <xdr:twoCellAnchor>
    <xdr:from>
      <xdr:col>0</xdr:col>
      <xdr:colOff>76200</xdr:colOff>
      <xdr:row>17</xdr:row>
      <xdr:rowOff>167640</xdr:rowOff>
    </xdr:from>
    <xdr:to>
      <xdr:col>0</xdr:col>
      <xdr:colOff>1363980</xdr:colOff>
      <xdr:row>25</xdr:row>
      <xdr:rowOff>106680</xdr:rowOff>
    </xdr:to>
    <xdr:sp macro="" textlink="">
      <xdr:nvSpPr>
        <xdr:cNvPr id="9" name="Rectá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94C005-50C4-4D95-8F18-F619CC30C1A1}"/>
            </a:ext>
          </a:extLst>
        </xdr:cNvPr>
        <xdr:cNvSpPr/>
      </xdr:nvSpPr>
      <xdr:spPr>
        <a:xfrm>
          <a:off x="76200" y="3284220"/>
          <a:ext cx="1287780" cy="140208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2400">
              <a:solidFill>
                <a:schemeClr val="tx1"/>
              </a:solidFill>
            </a:rPr>
            <a:t>Guía de uso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22860</xdr:rowOff>
    </xdr:from>
    <xdr:to>
      <xdr:col>0</xdr:col>
      <xdr:colOff>1409700</xdr:colOff>
      <xdr:row>26</xdr:row>
      <xdr:rowOff>175260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85CC3F1-7C32-44E8-8644-DC75111D2825}"/>
            </a:ext>
          </a:extLst>
        </xdr:cNvPr>
        <xdr:cNvSpPr/>
      </xdr:nvSpPr>
      <xdr:spPr>
        <a:xfrm>
          <a:off x="22860" y="213360"/>
          <a:ext cx="1386840" cy="4724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68580</xdr:colOff>
      <xdr:row>1</xdr:row>
      <xdr:rowOff>129540</xdr:rowOff>
    </xdr:from>
    <xdr:to>
      <xdr:col>0</xdr:col>
      <xdr:colOff>1356360</xdr:colOff>
      <xdr:row>9</xdr:row>
      <xdr:rowOff>68580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2ED1E4-F935-4007-A7B6-787AFDAE612C}"/>
            </a:ext>
          </a:extLst>
        </xdr:cNvPr>
        <xdr:cNvSpPr/>
      </xdr:nvSpPr>
      <xdr:spPr>
        <a:xfrm>
          <a:off x="68580" y="320040"/>
          <a:ext cx="1287780" cy="140208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2000">
              <a:solidFill>
                <a:schemeClr val="tx1"/>
              </a:solidFill>
            </a:rPr>
            <a:t>Resumen</a:t>
          </a:r>
          <a:endParaRPr lang="es-GT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76200</xdr:colOff>
      <xdr:row>9</xdr:row>
      <xdr:rowOff>144780</xdr:rowOff>
    </xdr:from>
    <xdr:to>
      <xdr:col>0</xdr:col>
      <xdr:colOff>1363980</xdr:colOff>
      <xdr:row>17</xdr:row>
      <xdr:rowOff>83820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E1E669-D6C3-455F-A7E7-EB644457F1E9}"/>
            </a:ext>
          </a:extLst>
        </xdr:cNvPr>
        <xdr:cNvSpPr/>
      </xdr:nvSpPr>
      <xdr:spPr>
        <a:xfrm>
          <a:off x="76200" y="1798320"/>
          <a:ext cx="1287780" cy="140208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800">
              <a:solidFill>
                <a:schemeClr val="tx1"/>
              </a:solidFill>
            </a:rPr>
            <a:t>Calendario de Pagos</a:t>
          </a:r>
        </a:p>
      </xdr:txBody>
    </xdr:sp>
    <xdr:clientData/>
  </xdr:twoCellAnchor>
  <xdr:twoCellAnchor>
    <xdr:from>
      <xdr:col>0</xdr:col>
      <xdr:colOff>76200</xdr:colOff>
      <xdr:row>17</xdr:row>
      <xdr:rowOff>167640</xdr:rowOff>
    </xdr:from>
    <xdr:to>
      <xdr:col>0</xdr:col>
      <xdr:colOff>1363980</xdr:colOff>
      <xdr:row>25</xdr:row>
      <xdr:rowOff>106680</xdr:rowOff>
    </xdr:to>
    <xdr:sp macro="" textlink="">
      <xdr:nvSpPr>
        <xdr:cNvPr id="5" name="Rectá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DA5EE3-9BE9-4FDA-AF71-58A28779A176}"/>
            </a:ext>
          </a:extLst>
        </xdr:cNvPr>
        <xdr:cNvSpPr/>
      </xdr:nvSpPr>
      <xdr:spPr>
        <a:xfrm>
          <a:off x="76200" y="3284220"/>
          <a:ext cx="1287780" cy="140208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2400">
              <a:solidFill>
                <a:schemeClr val="tx1"/>
              </a:solidFill>
            </a:rPr>
            <a:t>Guía de uso</a:t>
          </a:r>
        </a:p>
      </xdr:txBody>
    </xdr:sp>
    <xdr:clientData/>
  </xdr:twoCellAnchor>
  <xdr:twoCellAnchor>
    <xdr:from>
      <xdr:col>1</xdr:col>
      <xdr:colOff>15240</xdr:colOff>
      <xdr:row>2</xdr:row>
      <xdr:rowOff>68580</xdr:rowOff>
    </xdr:from>
    <xdr:to>
      <xdr:col>17</xdr:col>
      <xdr:colOff>350520</xdr:colOff>
      <xdr:row>102</xdr:row>
      <xdr:rowOff>144780</xdr:rowOff>
    </xdr:to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F7A61055-0762-4CF6-A711-1CD272826D9C}"/>
            </a:ext>
          </a:extLst>
        </xdr:cNvPr>
        <xdr:cNvSpPr txBox="1"/>
      </xdr:nvSpPr>
      <xdr:spPr>
        <a:xfrm>
          <a:off x="1440180" y="441960"/>
          <a:ext cx="13014960" cy="18364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600"/>
            <a:t>Esta plantilla te ayudara a llevar el control de tus deudas y hacer una proyección de tus pagos para finiquitar esas deudas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es-GT" sz="1600" b="1"/>
            <a:t>Hoja "Resumen"</a:t>
          </a:r>
          <a:r>
            <a:rPr lang="es-GT" sz="1600" b="1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endParaRPr lang="es-GT" sz="1600" b="1"/>
        </a:p>
        <a:p>
          <a:r>
            <a:rPr lang="es-GT" sz="1600" b="1"/>
            <a:t>Ingresar Datos Iniciales:</a:t>
          </a:r>
          <a:endParaRPr lang="es-GT" sz="1600"/>
        </a:p>
        <a:p>
          <a:r>
            <a:rPr lang="es-GT" sz="1600"/>
            <a:t>- Ingresa el </a:t>
          </a:r>
          <a:r>
            <a:rPr lang="es-GT" sz="1600" b="1"/>
            <a:t>Nombre de la Deuda</a:t>
          </a:r>
          <a:r>
            <a:rPr lang="es-GT" sz="1600"/>
            <a:t>.</a:t>
          </a:r>
        </a:p>
        <a:p>
          <a:r>
            <a:rPr lang="es-GT" sz="1600"/>
            <a:t>- Ingresa el </a:t>
          </a:r>
          <a:r>
            <a:rPr lang="es-GT" sz="1600" b="1"/>
            <a:t>Monto Total</a:t>
          </a:r>
          <a:r>
            <a:rPr lang="es-GT" sz="1600"/>
            <a:t> de la deuda.</a:t>
          </a:r>
        </a:p>
        <a:p>
          <a:r>
            <a:rPr lang="es-GT" sz="1600"/>
            <a:t>- Ingresa la </a:t>
          </a:r>
          <a:r>
            <a:rPr lang="es-GT" sz="1600" b="1"/>
            <a:t>Tasa de Interés (%)</a:t>
          </a:r>
          <a:r>
            <a:rPr lang="es-GT" sz="1600"/>
            <a:t> de la deuda.</a:t>
          </a:r>
        </a:p>
        <a:p>
          <a:r>
            <a:rPr lang="es-GT" sz="1600"/>
            <a:t>- Ingresa el </a:t>
          </a:r>
          <a:r>
            <a:rPr lang="es-GT" sz="1600" b="1"/>
            <a:t>Pago Mensual</a:t>
          </a:r>
          <a:r>
            <a:rPr lang="es-GT" sz="1600"/>
            <a:t> planificado.</a:t>
          </a:r>
        </a:p>
        <a:p>
          <a:r>
            <a:rPr lang="es-GT" sz="1600"/>
            <a:t> - Ingresa la </a:t>
          </a:r>
          <a:r>
            <a:rPr lang="es-GT" sz="1600" b="1"/>
            <a:t>Fecha de Inicio</a:t>
          </a:r>
          <a:r>
            <a:rPr lang="es-GT" sz="1600"/>
            <a:t> de la deuda.</a:t>
          </a:r>
        </a:p>
        <a:p>
          <a:r>
            <a:rPr lang="es-GT" sz="1600"/>
            <a:t>- Ingresa la </a:t>
          </a:r>
          <a:r>
            <a:rPr lang="es-GT" sz="1600" b="1"/>
            <a:t>Fecha de Vencimiento</a:t>
          </a:r>
          <a:r>
            <a:rPr lang="es-GT" sz="1600"/>
            <a:t> de la deuda.</a:t>
          </a:r>
        </a:p>
        <a:p>
          <a:r>
            <a:rPr lang="es-GT" sz="1600" b="1"/>
            <a:t>Ejemplo:</a:t>
          </a:r>
          <a:r>
            <a:rPr lang="es-GT" sz="1600"/>
            <a:t> Completar la tabla con estos datos.</a:t>
          </a: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  <a:r>
            <a:rPr lang="es-GT" sz="1600" b="1"/>
            <a:t>Hoja "Calendario de Pagos":</a:t>
          </a:r>
        </a:p>
        <a:p>
          <a:endParaRPr lang="es-GT" sz="1400" b="1"/>
        </a:p>
        <a:p>
          <a:r>
            <a:rPr lang="es-GT" sz="1400" b="1"/>
            <a:t>	Instrucciones:</a:t>
          </a:r>
        </a:p>
        <a:p>
          <a:r>
            <a:rPr lang="es-GT" sz="1600" b="1"/>
            <a:t>- Fecha de Pago:</a:t>
          </a:r>
          <a:endParaRPr lang="es-GT" sz="1600"/>
        </a:p>
        <a:p>
          <a:r>
            <a:rPr lang="es-GT" sz="1600"/>
            <a:t>    Ingresa la fecha en que se realizó el pago.</a:t>
          </a:r>
        </a:p>
        <a:p>
          <a:r>
            <a:rPr lang="es-GT" sz="1600" b="1"/>
            <a:t>    Ejemplo:</a:t>
          </a:r>
          <a:r>
            <a:rPr lang="es-GT" sz="1600"/>
            <a:t> Si el pago se realizó el 01/02/2025, ingresa "01/02/2025".</a:t>
          </a:r>
        </a:p>
        <a:p>
          <a:r>
            <a:rPr lang="es-GT" sz="1600" b="1"/>
            <a:t>- Nombre de la Deuda:</a:t>
          </a:r>
          <a:endParaRPr lang="es-GT" sz="1600"/>
        </a:p>
        <a:p>
          <a:r>
            <a:rPr lang="es-GT" sz="1600"/>
            <a:t>    Ingresa el nombre de la deuda que se está pagando (por ejemplo, "Préstamo Personal").</a:t>
          </a:r>
        </a:p>
        <a:p>
          <a:r>
            <a:rPr lang="es-GT" sz="1600"/>
            <a:t>    Esto debe coincidir con el nombre ingresado en la hoja "Resumen".</a:t>
          </a:r>
        </a:p>
        <a:p>
          <a:r>
            <a:rPr lang="es-GT" sz="1600" b="1"/>
            <a:t>- Pago Realizado:</a:t>
          </a:r>
          <a:endParaRPr lang="es-GT" sz="1600"/>
        </a:p>
        <a:p>
          <a:r>
            <a:rPr lang="es-GT" sz="1600"/>
            <a:t>    Ingresa el monto del pago realizado.</a:t>
          </a:r>
        </a:p>
        <a:p>
          <a:r>
            <a:rPr lang="es-GT" sz="1600" b="1"/>
            <a:t>    Ejemplo:</a:t>
          </a:r>
          <a:r>
            <a:rPr lang="es-GT" sz="1600"/>
            <a:t> Si el pago fue de Q 150.00, ingresa "150.00".</a:t>
          </a:r>
        </a:p>
        <a:p>
          <a:r>
            <a:rPr lang="es-GT" sz="1600" b="1"/>
            <a:t>- Notas (Opcional):</a:t>
          </a:r>
          <a:endParaRPr lang="es-GT" sz="1600"/>
        </a:p>
        <a:p>
          <a:r>
            <a:rPr lang="es-GT" sz="1600"/>
            <a:t>    Ingresa cualquier nota o comentario adicional relacionado con el pago.</a:t>
          </a:r>
        </a:p>
        <a:p>
          <a:r>
            <a:rPr lang="es-GT" sz="1600" b="1"/>
            <a:t>    Ejemplo:</a:t>
          </a:r>
          <a:r>
            <a:rPr lang="es-GT" sz="1600"/>
            <a:t> "Primer pago" o "Pago extra".</a:t>
          </a: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3. </a:t>
          </a:r>
          <a:r>
            <a:rPr lang="es-GT" sz="1600" b="1"/>
            <a:t>Gráficos y Análisis</a:t>
          </a:r>
          <a:r>
            <a:rPr lang="es-GT" sz="1600" b="1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r>
            <a:rPr lang="es-MX" sz="1400">
              <a:solidFill>
                <a:schemeClr val="dk1"/>
              </a:solidFill>
              <a:latin typeface="+mn-lt"/>
              <a:ea typeface="+mn-ea"/>
              <a:cs typeface="+mn-cs"/>
            </a:rPr>
            <a:t>Permite a los usuarios visualizar al usuario la información de sus pagos y avance en su deuda en la hoja de resumen</a:t>
          </a: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76200</xdr:colOff>
      <xdr:row>20</xdr:row>
      <xdr:rowOff>68580</xdr:rowOff>
    </xdr:from>
    <xdr:to>
      <xdr:col>16</xdr:col>
      <xdr:colOff>779700</xdr:colOff>
      <xdr:row>23</xdr:row>
      <xdr:rowOff>30480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A2E2EF6-8C9D-5721-CB7D-51B625B6F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1140" y="3733800"/>
          <a:ext cx="12590700" cy="510540"/>
        </a:xfrm>
        <a:prstGeom prst="rect">
          <a:avLst/>
        </a:prstGeom>
      </xdr:spPr>
    </xdr:pic>
    <xdr:clientData/>
  </xdr:twoCellAnchor>
  <xdr:twoCellAnchor editAs="oneCell">
    <xdr:from>
      <xdr:col>0</xdr:col>
      <xdr:colOff>1257300</xdr:colOff>
      <xdr:row>47</xdr:row>
      <xdr:rowOff>7620</xdr:rowOff>
    </xdr:from>
    <xdr:to>
      <xdr:col>16</xdr:col>
      <xdr:colOff>558782</xdr:colOff>
      <xdr:row>70</xdr:row>
      <xdr:rowOff>53340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1A32668-45D6-8E68-61F1-1A5619FA9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7300" y="8610600"/>
          <a:ext cx="12613622" cy="425196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75</xdr:row>
      <xdr:rowOff>152400</xdr:rowOff>
    </xdr:from>
    <xdr:to>
      <xdr:col>17</xdr:col>
      <xdr:colOff>29200</xdr:colOff>
      <xdr:row>100</xdr:row>
      <xdr:rowOff>7620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0C0C4F2-0DE4-39D7-A5BF-A2354D57F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0" y="13876020"/>
          <a:ext cx="12990820" cy="44272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6FD394-DA29-4ED7-9200-FE5CD6003C00}" name="TablaDeudas" displayName="TablaDeudas" ref="B3:I4" totalsRowShown="0" tableBorderDxfId="32">
  <tableColumns count="8">
    <tableColumn id="1" xr3:uid="{6AB5873A-E607-46C9-ADC5-2D6A1BBA60DF}" name="Nombre de la Deuda" dataDxfId="31"/>
    <tableColumn id="2" xr3:uid="{CD8E305E-F46F-4B40-91CE-100DB059C949}" name="Monto Total" dataDxfId="30" dataCellStyle="Millares"/>
    <tableColumn id="3" xr3:uid="{4C0E008F-C960-4509-8754-E52367C62D0D}" name="Interés (%)" dataDxfId="29"/>
    <tableColumn id="4" xr3:uid="{746A596B-DD6A-4006-A161-6E6987B4BCF2}" name="Pago Mensual" dataDxfId="28" dataCellStyle="Millares"/>
    <tableColumn id="5" xr3:uid="{8A1856A5-DFE5-4050-B2EC-6A45695BC96E}" name="Fecha de Inicio" dataDxfId="27"/>
    <tableColumn id="6" xr3:uid="{05FE6474-6303-45B0-99A5-AF1C32311D13}" name="Fecha de Vencimiento" dataDxfId="26"/>
    <tableColumn id="7" xr3:uid="{2AD94F58-10CB-4110-B91B-99148043F416}" name="Saldo Restante" dataDxfId="25" dataCellStyle="Millares">
      <calculatedColumnFormula>+TablaDeudas[[#This Row],[Monto Total]]-SUMIF(Tabla2[Nombre de la Deuda],TablaDeudas[[#This Row],[Nombre de la Deuda]],Tabla2[Principal Pagado])</calculatedColumnFormula>
    </tableColumn>
    <tableColumn id="8" xr3:uid="{03806022-1856-48C4-923E-308F3BF0B8CD}" name="Saldo pagado" dataDxfId="24">
      <calculatedColumnFormula>+TablaDeudas[[#This Row],[Monto Total]]-TablaDeudas[[#This Row],[Saldo Restante]]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69A17E-CE74-4817-B828-04F79D9714DF}" name="Tabla2" displayName="Tabla2" ref="B3:J4" totalsRowShown="0" dataDxfId="23" dataCellStyle="Millares">
  <tableColumns count="9">
    <tableColumn id="1" xr3:uid="{51B319B2-B35E-4DA8-8AEB-25FE92F75727}" name="Fecha de Pago" dataDxfId="22"/>
    <tableColumn id="2" xr3:uid="{BB710E21-4CB9-4B67-86FB-B029E9163B4F}" name="Pago Realizado" dataDxfId="21" dataCellStyle="Millares"/>
    <tableColumn id="6" xr3:uid="{17B256D0-0402-4A36-849C-D278CC9FCE16}" name="Notas" dataDxfId="20" dataCellStyle="Millares"/>
    <tableColumn id="10" xr3:uid="{F4AF23AA-5C6A-4B93-8B7F-4F6F351A2EDB}" name="Saldo Restante Anterior" dataDxfId="19" dataCellStyle="Millares">
      <calculatedColumnFormula>IF(Tabla2[[#This Row],[Pago Realizado]]="","",(IF(ROW()=4, INDEX(TablaDeudas[Monto Total], MATCH(Tabla2[[#This Row],[Nombre de la Deuda]], TablaDeudas[Nombre de la Deuda], 0)), H3)))</calculatedColumnFormula>
    </tableColumn>
    <tableColumn id="3" xr3:uid="{9CF6867D-F40C-4BE7-AFD0-4EFCFBC3D022}" name="Interés Pagado" dataDxfId="18" dataCellStyle="Millares">
      <calculatedColumnFormula>IF(Tabla2[[#This Row],[Pago Realizado]]="","",(Tabla2[[#This Row],[Saldo Restante Anterior]] * (VLOOKUP(Tabla2[[#This Row],[Nombre de la Deuda]], TablaDeudas[], 3, FALSE)/12)/100))</calculatedColumnFormula>
    </tableColumn>
    <tableColumn id="4" xr3:uid="{7FD6F314-66AA-49E5-A6F0-15D741766A9C}" name="Principal Pagado" dataDxfId="17" dataCellStyle="Millares">
      <calculatedColumnFormula>IFERROR(Tabla2[[#This Row],[Pago Realizado]] - Tabla2[[#This Row],[Interés Pagado]],"")</calculatedColumnFormula>
    </tableColumn>
    <tableColumn id="5" xr3:uid="{86DA09E4-493F-4A79-8891-DF9FEC5F73BA}" name="Saldo Restante" dataDxfId="16" dataCellStyle="Millares">
      <calculatedColumnFormula>IFERROR(Tabla2[[#This Row],[Saldo Restante Anterior]] - Tabla2[[#This Row],[Principal Pagado]],"")</calculatedColumnFormula>
    </tableColumn>
    <tableColumn id="7" xr3:uid="{544BCF3E-D907-4F6E-AF21-989022F40F2F}" name="Nombre de la Deuda" dataDxfId="15" dataCellStyle="Millares">
      <calculatedColumnFormula array="1">TablaDeudas[Nombre de la Deuda]</calculatedColumnFormula>
    </tableColumn>
    <tableColumn id="8" xr3:uid="{AEB6C690-A664-4550-9809-B9BA9B308B7F}" name="Mes" dataDxfId="14" dataCellStyle="Millares">
      <calculatedColumnFormula>+TEXT(Tabla2[[#This Row],[Fecha de Pago]],"mmmm")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C32818-723D-49B0-855A-1E4276E00A5D}" name="Tabla3" displayName="Tabla3" ref="L3:W4" totalsRowShown="0" dataDxfId="13" dataCellStyle="Millares">
  <tableColumns count="12">
    <tableColumn id="1" xr3:uid="{C8946CE7-354F-4807-9C72-1281AE0C39C4}" name="Enero" dataDxfId="12" dataCellStyle="Millares">
      <calculatedColumnFormula>+SUMIF(Tabla2[Mes],Tabla3[[#Headers],[Enero]],Tabla2[Pago Realizado])</calculatedColumnFormula>
    </tableColumn>
    <tableColumn id="2" xr3:uid="{15ACFD80-5559-4D1F-8B21-2B03FFCFE0F3}" name="Febrero" dataDxfId="11" dataCellStyle="Millares">
      <calculatedColumnFormula>+SUMIF(Tabla2[Mes],Tabla3[[#Headers],[Febrero]],Tabla2[Pago Realizado])</calculatedColumnFormula>
    </tableColumn>
    <tableColumn id="3" xr3:uid="{E09A1084-9F88-49F2-B68F-DAB59103DFBE}" name="Marzo" dataDxfId="10" dataCellStyle="Millares">
      <calculatedColumnFormula>+SUMIF(Tabla2[Mes],Tabla3[[#Headers],[Marzo]],Tabla2[Pago Realizado])</calculatedColumnFormula>
    </tableColumn>
    <tableColumn id="4" xr3:uid="{95472179-72CD-4BFC-9A31-4B981C9B606B}" name="Abril" dataDxfId="9" dataCellStyle="Millares">
      <calculatedColumnFormula>+SUMIF(Tabla2[Mes],Tabla3[[#Headers],[Abril]],Tabla2[Pago Realizado])</calculatedColumnFormula>
    </tableColumn>
    <tableColumn id="5" xr3:uid="{4F3484F2-2B5A-4BD4-904D-4865F3AB0CBC}" name="Mayo" dataDxfId="8" dataCellStyle="Millares">
      <calculatedColumnFormula>+SUMIF(Tabla2[Mes],Tabla3[[#Headers],[Mayo]],Tabla2[Pago Realizado])</calculatedColumnFormula>
    </tableColumn>
    <tableColumn id="6" xr3:uid="{79FBF61E-16C6-416D-B730-432C27205E4B}" name="Junio" dataDxfId="7" dataCellStyle="Millares">
      <calculatedColumnFormula>+SUMIF(Tabla2[Mes],Tabla3[[#Headers],[Junio]],Tabla2[Pago Realizado])</calculatedColumnFormula>
    </tableColumn>
    <tableColumn id="7" xr3:uid="{03214D0B-3AB2-4B53-B191-FD20146D95F8}" name="Julio" dataDxfId="6" dataCellStyle="Millares">
      <calculatedColumnFormula>+SUMIF(Tabla2[Mes],Tabla3[[#Headers],[Julio]],Tabla2[Pago Realizado])</calculatedColumnFormula>
    </tableColumn>
    <tableColumn id="8" xr3:uid="{DAC64FC8-037C-4B7A-8401-3BC6E0565696}" name="Agosto" dataDxfId="5" dataCellStyle="Millares">
      <calculatedColumnFormula>+SUMIF(Tabla2[Mes],Tabla3[[#Headers],[Agosto]],Tabla2[Pago Realizado])</calculatedColumnFormula>
    </tableColumn>
    <tableColumn id="9" xr3:uid="{B32C9F4A-2CA6-437A-B3E3-77EFFF191CD3}" name="Septiembre" dataDxfId="4" dataCellStyle="Millares">
      <calculatedColumnFormula>+SUMIF(Tabla2[Mes],Tabla3[[#Headers],[Septiembre]],Tabla2[Pago Realizado])</calculatedColumnFormula>
    </tableColumn>
    <tableColumn id="10" xr3:uid="{94AD22D9-B5BF-4342-B8FD-97EFA55FBE28}" name="Octubre" dataDxfId="3" dataCellStyle="Millares">
      <calculatedColumnFormula>+SUMIF(Tabla2[Mes],Tabla3[[#Headers],[Octubre]],Tabla2[Pago Realizado])</calculatedColumnFormula>
    </tableColumn>
    <tableColumn id="11" xr3:uid="{052F12A9-E317-467E-9CB4-1FEE62F010B1}" name="Noviembre" dataDxfId="2" dataCellStyle="Millares">
      <calculatedColumnFormula>+SUMIF(Tabla2[Mes],Tabla3[[#Headers],[Noviembre]],Tabla2[Pago Realizado])</calculatedColumnFormula>
    </tableColumn>
    <tableColumn id="12" xr3:uid="{57C8D703-41B5-4BA1-A89B-B526199C898F}" name="Diciembre" dataDxfId="1" dataCellStyle="Millares">
      <calculatedColumnFormula>+SUMIF(Tabla2[Mes],Tabla3[[#Headers],[Diciembre]],Tabla2[Pago Realizado])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5CDF-006D-4989-B89E-A4DC90B49458}">
  <dimension ref="A1:I24"/>
  <sheetViews>
    <sheetView showGridLines="0" workbookViewId="0">
      <selection activeCell="J10" sqref="J10"/>
    </sheetView>
  </sheetViews>
  <sheetFormatPr baseColWidth="10" defaultRowHeight="14.4" x14ac:dyDescent="0.3"/>
  <cols>
    <col min="1" max="1" width="20.77734375" customWidth="1"/>
    <col min="2" max="2" width="40" customWidth="1"/>
    <col min="3" max="6" width="19.109375" customWidth="1"/>
    <col min="7" max="7" width="21.44140625" customWidth="1"/>
    <col min="8" max="8" width="24.6640625" customWidth="1"/>
    <col min="9" max="9" width="14.44140625" customWidth="1"/>
  </cols>
  <sheetData>
    <row r="1" spans="1:9" ht="15" thickBot="1" x14ac:dyDescent="0.35">
      <c r="A1" s="6" t="s">
        <v>27</v>
      </c>
      <c r="B1" s="23" t="s">
        <v>28</v>
      </c>
      <c r="C1" s="23"/>
      <c r="D1" s="23"/>
      <c r="E1" s="23"/>
      <c r="F1" s="23"/>
      <c r="G1" s="23"/>
      <c r="H1" s="23"/>
      <c r="I1" s="23"/>
    </row>
    <row r="2" spans="1:9" x14ac:dyDescent="0.3">
      <c r="B2" s="23"/>
      <c r="C2" s="23"/>
      <c r="D2" s="23"/>
      <c r="E2" s="23"/>
      <c r="F2" s="23"/>
      <c r="G2" s="23"/>
      <c r="H2" s="23"/>
      <c r="I2" s="23"/>
    </row>
    <row r="3" spans="1:9" ht="15" thickBot="1" x14ac:dyDescent="0.35">
      <c r="B3" s="14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13</v>
      </c>
    </row>
    <row r="4" spans="1:9" x14ac:dyDescent="0.3">
      <c r="B4" s="16"/>
      <c r="C4" s="17"/>
      <c r="D4" s="18"/>
      <c r="E4" s="17"/>
      <c r="F4" s="19"/>
      <c r="G4" s="19"/>
      <c r="H4" s="20">
        <f>+TablaDeudas[[#This Row],[Monto Total]]-SUMIF(Tabla2[Nombre de la Deuda],TablaDeudas[[#This Row],[Nombre de la Deuda]],Tabla2[Principal Pagado])</f>
        <v>0</v>
      </c>
      <c r="I4" s="21">
        <f>+TablaDeudas[[#This Row],[Monto Total]]-TablaDeudas[[#This Row],[Saldo Restante]]</f>
        <v>0</v>
      </c>
    </row>
    <row r="11" spans="1:9" x14ac:dyDescent="0.3">
      <c r="G11" s="5" t="e" cm="1">
        <f t="array" ref="G11">+TablaDeudas[Saldo Restante]/TablaDeudas[Monto Total]*100</f>
        <v>#DIV/0!</v>
      </c>
    </row>
    <row r="12" spans="1:9" x14ac:dyDescent="0.3">
      <c r="G12" s="4" t="str" cm="1">
        <f t="array" ref="G12">+"% "&amp;IFERROR(ROUND(IFERROR(TablaDeudas[Saldo pagado]/TablaDeudas[Monto Total]*100,""),2),"sin datos")</f>
        <v>% sin datos</v>
      </c>
    </row>
    <row r="19" spans="3:7" x14ac:dyDescent="0.3">
      <c r="C19" s="3"/>
    </row>
    <row r="24" spans="3:7" x14ac:dyDescent="0.3">
      <c r="G24" s="1">
        <f>+SUM(Tabla2[Interés Pagado])</f>
        <v>0</v>
      </c>
    </row>
  </sheetData>
  <mergeCells count="1">
    <mergeCell ref="B1:I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3F10-0B8D-4348-8326-BD1D1B1E802D}">
  <dimension ref="A1:W150"/>
  <sheetViews>
    <sheetView showGridLines="0" workbookViewId="0">
      <selection activeCell="J4" sqref="J4"/>
    </sheetView>
  </sheetViews>
  <sheetFormatPr baseColWidth="10" defaultRowHeight="14.4" x14ac:dyDescent="0.3"/>
  <cols>
    <col min="1" max="1" width="20.77734375" customWidth="1"/>
    <col min="2" max="2" width="18.5546875" customWidth="1"/>
    <col min="3" max="3" width="18.6640625" customWidth="1"/>
    <col min="4" max="4" width="34.33203125" customWidth="1"/>
    <col min="5" max="5" width="21.109375" customWidth="1"/>
    <col min="6" max="6" width="14.44140625" customWidth="1"/>
    <col min="7" max="7" width="16.44140625" customWidth="1"/>
    <col min="8" max="8" width="15.109375" customWidth="1"/>
    <col min="9" max="9" width="18.44140625" customWidth="1"/>
    <col min="11" max="11" width="3.21875" customWidth="1"/>
    <col min="20" max="20" width="12.5546875" customWidth="1"/>
    <col min="22" max="22" width="12.21875" customWidth="1"/>
  </cols>
  <sheetData>
    <row r="1" spans="1:23" ht="15" thickBot="1" x14ac:dyDescent="0.35">
      <c r="A1" s="6" t="s">
        <v>27</v>
      </c>
      <c r="B1" s="23" t="s">
        <v>28</v>
      </c>
      <c r="C1" s="23"/>
      <c r="D1" s="23"/>
      <c r="E1" s="23"/>
      <c r="F1" s="23"/>
      <c r="G1" s="23"/>
      <c r="H1" s="23"/>
      <c r="I1" s="23"/>
      <c r="J1" s="23"/>
    </row>
    <row r="2" spans="1:23" x14ac:dyDescent="0.3">
      <c r="B2" s="23"/>
      <c r="C2" s="23"/>
      <c r="D2" s="23"/>
      <c r="E2" s="23"/>
      <c r="F2" s="23"/>
      <c r="G2" s="23"/>
      <c r="H2" s="23"/>
      <c r="I2" s="23"/>
      <c r="J2" s="23"/>
    </row>
    <row r="3" spans="1:23" x14ac:dyDescent="0.3">
      <c r="B3" t="s">
        <v>7</v>
      </c>
      <c r="C3" t="s">
        <v>8</v>
      </c>
      <c r="D3" t="s">
        <v>11</v>
      </c>
      <c r="E3" t="s">
        <v>12</v>
      </c>
      <c r="F3" t="s">
        <v>9</v>
      </c>
      <c r="G3" t="s">
        <v>10</v>
      </c>
      <c r="H3" t="s">
        <v>6</v>
      </c>
      <c r="I3" t="s">
        <v>0</v>
      </c>
      <c r="J3" t="s">
        <v>14</v>
      </c>
      <c r="L3" t="s">
        <v>15</v>
      </c>
      <c r="M3" t="s">
        <v>16</v>
      </c>
      <c r="N3" t="s">
        <v>17</v>
      </c>
      <c r="O3" t="s">
        <v>18</v>
      </c>
      <c r="P3" t="s">
        <v>19</v>
      </c>
      <c r="Q3" t="s">
        <v>20</v>
      </c>
      <c r="R3" t="s">
        <v>21</v>
      </c>
      <c r="S3" t="s">
        <v>22</v>
      </c>
      <c r="T3" t="s">
        <v>23</v>
      </c>
      <c r="U3" t="s">
        <v>24</v>
      </c>
      <c r="V3" t="s">
        <v>25</v>
      </c>
      <c r="W3" t="s">
        <v>26</v>
      </c>
    </row>
    <row r="4" spans="1:23" x14ac:dyDescent="0.3">
      <c r="B4" s="10"/>
      <c r="C4" s="9"/>
      <c r="D4" s="8"/>
      <c r="E4" s="11" t="str">
        <f>IF(Tabla2[[#This Row],[Pago Realizado]]="","",(IF(ROW()=4, INDEX(TablaDeudas[Monto Total], MATCH(Tabla2[[#This Row],[Nombre de la Deuda]], TablaDeudas[Nombre de la Deuda], 0)), H3)))</f>
        <v/>
      </c>
      <c r="F4" s="11" t="str">
        <f>IF(Tabla2[[#This Row],[Pago Realizado]]="","",(Tabla2[[#This Row],[Saldo Restante Anterior]] * (VLOOKUP(Tabla2[[#This Row],[Nombre de la Deuda]], TablaDeudas[], 3, FALSE)/12)/100))</f>
        <v/>
      </c>
      <c r="G4" s="11" t="str">
        <f>IFERROR(Tabla2[[#This Row],[Pago Realizado]] - Tabla2[[#This Row],[Interés Pagado]],"")</f>
        <v/>
      </c>
      <c r="H4" s="11" t="str">
        <f>IFERROR(Tabla2[[#This Row],[Saldo Restante Anterior]] - Tabla2[[#This Row],[Principal Pagado]],"")</f>
        <v/>
      </c>
      <c r="I4" s="12" cm="1">
        <f t="array" ref="I4">TablaDeudas[Nombre de la Deuda]</f>
        <v>0</v>
      </c>
      <c r="J4" s="13" t="str">
        <f>+TEXT(Tabla2[[#This Row],[Fecha de Pago]],"mmmm")</f>
        <v>enero</v>
      </c>
      <c r="L4" s="2">
        <f>+SUMIF(Tabla2[Mes],Tabla3[[#Headers],[Enero]],Tabla2[Pago Realizado])</f>
        <v>0</v>
      </c>
      <c r="M4" s="2">
        <f>+SUMIF(Tabla2[Mes],Tabla3[[#Headers],[Febrero]],Tabla2[Pago Realizado])</f>
        <v>0</v>
      </c>
      <c r="N4" s="2">
        <f>+SUMIF(Tabla2[Mes],Tabla3[[#Headers],[Marzo]],Tabla2[Pago Realizado])</f>
        <v>0</v>
      </c>
      <c r="O4" s="2">
        <f>+SUMIF(Tabla2[Mes],Tabla3[[#Headers],[Abril]],Tabla2[Pago Realizado])</f>
        <v>0</v>
      </c>
      <c r="P4" s="2">
        <f>+SUMIF(Tabla2[Mes],Tabla3[[#Headers],[Mayo]],Tabla2[Pago Realizado])</f>
        <v>0</v>
      </c>
      <c r="Q4" s="2">
        <f>+SUMIF(Tabla2[Mes],Tabla3[[#Headers],[Junio]],Tabla2[Pago Realizado])</f>
        <v>0</v>
      </c>
      <c r="R4" s="2">
        <f>+SUMIF(Tabla2[Mes],Tabla3[[#Headers],[Julio]],Tabla2[Pago Realizado])</f>
        <v>0</v>
      </c>
      <c r="S4" s="2">
        <f>+SUMIF(Tabla2[Mes],Tabla3[[#Headers],[Agosto]],Tabla2[Pago Realizado])</f>
        <v>0</v>
      </c>
      <c r="T4" s="2">
        <f>+SUMIF(Tabla2[Mes],Tabla3[[#Headers],[Septiembre]],Tabla2[Pago Realizado])</f>
        <v>0</v>
      </c>
      <c r="U4" s="2">
        <f>+SUMIF(Tabla2[Mes],Tabla3[[#Headers],[Octubre]],Tabla2[Pago Realizado])</f>
        <v>0</v>
      </c>
      <c r="V4" s="2">
        <f>+SUMIF(Tabla2[Mes],Tabla3[[#Headers],[Noviembre]],Tabla2[Pago Realizado])</f>
        <v>0</v>
      </c>
      <c r="W4" s="2">
        <f>+SUMIF(Tabla2[Mes],Tabla3[[#Headers],[Diciembre]],Tabla2[Pago Realizado])</f>
        <v>0</v>
      </c>
    </row>
    <row r="5" spans="1:23" x14ac:dyDescent="0.3">
      <c r="B5" s="10"/>
      <c r="C5" s="9"/>
      <c r="D5" s="9"/>
      <c r="E5" s="13"/>
      <c r="F5" s="13"/>
      <c r="G5" s="13"/>
      <c r="H5" s="13"/>
      <c r="I5" s="22"/>
      <c r="J5" s="13"/>
    </row>
    <row r="6" spans="1:23" x14ac:dyDescent="0.3">
      <c r="B6" s="10"/>
      <c r="C6" s="9"/>
      <c r="D6" s="9"/>
      <c r="E6" s="13"/>
      <c r="F6" s="13"/>
      <c r="G6" s="13"/>
      <c r="H6" s="13"/>
      <c r="I6" s="22"/>
      <c r="J6" s="13"/>
    </row>
    <row r="7" spans="1:23" x14ac:dyDescent="0.3">
      <c r="B7" s="10"/>
      <c r="C7" s="9"/>
      <c r="D7" s="9"/>
      <c r="E7" s="13"/>
      <c r="F7" s="13"/>
      <c r="G7" s="13"/>
      <c r="H7" s="13"/>
      <c r="I7" s="22"/>
      <c r="J7" s="13"/>
    </row>
    <row r="8" spans="1:23" x14ac:dyDescent="0.3">
      <c r="B8" s="10"/>
      <c r="C8" s="9"/>
      <c r="D8" s="9"/>
      <c r="E8" s="13"/>
      <c r="F8" s="13"/>
      <c r="G8" s="13"/>
      <c r="H8" s="13"/>
      <c r="I8" s="22"/>
      <c r="J8" s="13"/>
    </row>
    <row r="9" spans="1:23" x14ac:dyDescent="0.3">
      <c r="B9" s="10"/>
      <c r="C9" s="9"/>
      <c r="D9" s="9"/>
      <c r="E9" s="13"/>
      <c r="F9" s="13"/>
      <c r="G9" s="13"/>
      <c r="H9" s="13"/>
      <c r="I9" s="22"/>
      <c r="J9" s="13"/>
    </row>
    <row r="10" spans="1:23" x14ac:dyDescent="0.3">
      <c r="B10" s="10"/>
      <c r="C10" s="9"/>
      <c r="D10" s="9"/>
      <c r="E10" s="13"/>
      <c r="F10" s="13"/>
      <c r="G10" s="13"/>
      <c r="H10" s="13"/>
      <c r="I10" s="22"/>
      <c r="J10" s="13"/>
    </row>
    <row r="11" spans="1:23" x14ac:dyDescent="0.3">
      <c r="B11" s="10"/>
      <c r="C11" s="9"/>
      <c r="D11" s="9"/>
      <c r="E11" s="13"/>
      <c r="F11" s="13"/>
      <c r="G11" s="13"/>
      <c r="H11" s="13"/>
      <c r="I11" s="22"/>
      <c r="J11" s="13"/>
    </row>
    <row r="12" spans="1:23" x14ac:dyDescent="0.3">
      <c r="A12" s="7"/>
      <c r="B12" s="10"/>
      <c r="C12" s="9"/>
      <c r="D12" s="8"/>
      <c r="E12" s="11"/>
      <c r="F12" s="11"/>
      <c r="G12" s="11"/>
      <c r="H12" s="11"/>
      <c r="I12" s="12"/>
      <c r="J12" s="13"/>
    </row>
    <row r="13" spans="1:23" x14ac:dyDescent="0.3">
      <c r="B13" s="10"/>
      <c r="C13" s="9"/>
      <c r="D13" s="8"/>
      <c r="E13" s="11"/>
      <c r="F13" s="11"/>
      <c r="G13" s="11"/>
      <c r="H13" s="11"/>
      <c r="I13" s="12"/>
      <c r="J13" s="13"/>
    </row>
    <row r="14" spans="1:23" x14ac:dyDescent="0.3">
      <c r="B14" s="10"/>
      <c r="C14" s="9"/>
      <c r="D14" s="8"/>
      <c r="E14" s="11"/>
      <c r="F14" s="11"/>
      <c r="G14" s="11"/>
      <c r="H14" s="11"/>
      <c r="I14" s="12"/>
      <c r="J14" s="13"/>
    </row>
    <row r="15" spans="1:23" x14ac:dyDescent="0.3">
      <c r="B15" s="10"/>
      <c r="C15" s="9"/>
      <c r="D15" s="8"/>
      <c r="E15" s="11"/>
      <c r="F15" s="11"/>
      <c r="G15" s="11"/>
      <c r="H15" s="11"/>
      <c r="I15" s="12"/>
      <c r="J15" s="13"/>
    </row>
    <row r="16" spans="1:23" x14ac:dyDescent="0.3">
      <c r="B16" s="10"/>
      <c r="C16" s="9"/>
      <c r="D16" s="8"/>
      <c r="E16" s="11"/>
      <c r="F16" s="11"/>
      <c r="G16" s="11"/>
      <c r="H16" s="11"/>
      <c r="I16" s="12"/>
      <c r="J16" s="13"/>
    </row>
    <row r="17" spans="2:10" x14ac:dyDescent="0.3">
      <c r="B17" s="10"/>
      <c r="C17" s="9"/>
      <c r="D17" s="8"/>
      <c r="E17" s="11"/>
      <c r="F17" s="11"/>
      <c r="G17" s="11"/>
      <c r="H17" s="11"/>
      <c r="I17" s="12"/>
      <c r="J17" s="13"/>
    </row>
    <row r="18" spans="2:10" x14ac:dyDescent="0.3">
      <c r="B18" s="10"/>
      <c r="C18" s="9"/>
      <c r="D18" s="8"/>
      <c r="E18" s="11"/>
      <c r="F18" s="11"/>
      <c r="G18" s="11"/>
      <c r="H18" s="11"/>
      <c r="I18" s="12"/>
      <c r="J18" s="13"/>
    </row>
    <row r="19" spans="2:10" x14ac:dyDescent="0.3">
      <c r="B19" s="10"/>
      <c r="C19" s="9"/>
      <c r="D19" s="8"/>
      <c r="E19" s="11"/>
      <c r="F19" s="11"/>
      <c r="G19" s="11"/>
      <c r="H19" s="11"/>
      <c r="I19" s="12"/>
      <c r="J19" s="13"/>
    </row>
    <row r="20" spans="2:10" x14ac:dyDescent="0.3">
      <c r="B20" s="10"/>
      <c r="C20" s="9"/>
      <c r="D20" s="8"/>
      <c r="E20" s="11"/>
      <c r="F20" s="11"/>
      <c r="G20" s="11"/>
      <c r="H20" s="11"/>
      <c r="I20" s="12"/>
      <c r="J20" s="13"/>
    </row>
    <row r="21" spans="2:10" x14ac:dyDescent="0.3">
      <c r="B21" s="10"/>
      <c r="C21" s="9"/>
      <c r="D21" s="8"/>
      <c r="E21" s="11"/>
      <c r="F21" s="11"/>
      <c r="G21" s="11"/>
      <c r="H21" s="11"/>
      <c r="I21" s="12"/>
      <c r="J21" s="13"/>
    </row>
    <row r="22" spans="2:10" x14ac:dyDescent="0.3">
      <c r="B22" s="10"/>
      <c r="C22" s="9"/>
      <c r="D22" s="8"/>
      <c r="E22" s="11"/>
      <c r="F22" s="11"/>
      <c r="G22" s="11"/>
      <c r="H22" s="11"/>
      <c r="I22" s="12"/>
      <c r="J22" s="13"/>
    </row>
    <row r="23" spans="2:10" x14ac:dyDescent="0.3">
      <c r="B23" s="10"/>
      <c r="C23" s="9"/>
      <c r="D23" s="8"/>
      <c r="E23" s="11"/>
      <c r="F23" s="11"/>
      <c r="G23" s="11"/>
      <c r="H23" s="11"/>
      <c r="I23" s="12"/>
      <c r="J23" s="13"/>
    </row>
    <row r="24" spans="2:10" x14ac:dyDescent="0.3">
      <c r="B24" s="10"/>
      <c r="C24" s="9"/>
      <c r="D24" s="8"/>
      <c r="E24" s="11"/>
      <c r="F24" s="11"/>
      <c r="G24" s="11"/>
      <c r="H24" s="11"/>
      <c r="I24" s="12"/>
      <c r="J24" s="13"/>
    </row>
    <row r="25" spans="2:10" x14ac:dyDescent="0.3">
      <c r="B25" s="10"/>
      <c r="C25" s="9"/>
      <c r="D25" s="8"/>
      <c r="E25" s="11"/>
      <c r="F25" s="11"/>
      <c r="G25" s="11"/>
      <c r="H25" s="11"/>
      <c r="I25" s="12"/>
      <c r="J25" s="13"/>
    </row>
    <row r="26" spans="2:10" x14ac:dyDescent="0.3">
      <c r="B26" s="10"/>
      <c r="C26" s="9"/>
      <c r="D26" s="8"/>
      <c r="E26" s="11"/>
      <c r="F26" s="11"/>
      <c r="G26" s="11"/>
      <c r="H26" s="11"/>
      <c r="I26" s="12"/>
      <c r="J26" s="13"/>
    </row>
    <row r="27" spans="2:10" x14ac:dyDescent="0.3">
      <c r="B27" s="10"/>
      <c r="C27" s="9"/>
      <c r="D27" s="8"/>
      <c r="E27" s="11"/>
      <c r="F27" s="11"/>
      <c r="G27" s="11"/>
      <c r="H27" s="11"/>
      <c r="I27" s="12"/>
      <c r="J27" s="13"/>
    </row>
    <row r="28" spans="2:10" x14ac:dyDescent="0.3">
      <c r="B28" s="10"/>
      <c r="C28" s="9"/>
      <c r="D28" s="8"/>
      <c r="E28" s="11"/>
      <c r="F28" s="11"/>
      <c r="G28" s="11"/>
      <c r="H28" s="11"/>
      <c r="I28" s="12"/>
      <c r="J28" s="13"/>
    </row>
    <row r="29" spans="2:10" x14ac:dyDescent="0.3">
      <c r="B29" s="10"/>
      <c r="C29" s="9"/>
      <c r="D29" s="8"/>
      <c r="E29" s="11"/>
      <c r="F29" s="11"/>
      <c r="G29" s="11"/>
      <c r="H29" s="11"/>
      <c r="I29" s="12"/>
      <c r="J29" s="13"/>
    </row>
    <row r="30" spans="2:10" x14ac:dyDescent="0.3">
      <c r="B30" s="10"/>
      <c r="C30" s="9"/>
      <c r="D30" s="8"/>
      <c r="E30" s="11"/>
      <c r="F30" s="11"/>
      <c r="G30" s="11"/>
      <c r="H30" s="11"/>
      <c r="I30" s="12"/>
      <c r="J30" s="13"/>
    </row>
    <row r="31" spans="2:10" x14ac:dyDescent="0.3">
      <c r="B31" s="10"/>
      <c r="C31" s="9"/>
      <c r="D31" s="8"/>
      <c r="E31" s="11"/>
      <c r="F31" s="11"/>
      <c r="G31" s="11"/>
      <c r="H31" s="11"/>
      <c r="I31" s="12"/>
      <c r="J31" s="13"/>
    </row>
    <row r="32" spans="2:10" x14ac:dyDescent="0.3">
      <c r="B32" s="10"/>
      <c r="C32" s="9"/>
      <c r="D32" s="8"/>
      <c r="E32" s="11"/>
      <c r="F32" s="11"/>
      <c r="G32" s="11"/>
      <c r="H32" s="11"/>
      <c r="I32" s="12"/>
      <c r="J32" s="13"/>
    </row>
    <row r="33" spans="2:10" x14ac:dyDescent="0.3">
      <c r="B33" s="10"/>
      <c r="C33" s="9"/>
      <c r="D33" s="8"/>
      <c r="E33" s="11"/>
      <c r="F33" s="11"/>
      <c r="G33" s="11"/>
      <c r="H33" s="11"/>
      <c r="I33" s="12"/>
      <c r="J33" s="13"/>
    </row>
    <row r="34" spans="2:10" x14ac:dyDescent="0.3">
      <c r="B34" s="10"/>
      <c r="C34" s="9"/>
      <c r="D34" s="8"/>
      <c r="E34" s="11"/>
      <c r="F34" s="11"/>
      <c r="G34" s="11"/>
      <c r="H34" s="11"/>
      <c r="I34" s="12"/>
      <c r="J34" s="13"/>
    </row>
    <row r="35" spans="2:10" x14ac:dyDescent="0.3">
      <c r="B35" s="10"/>
      <c r="C35" s="9"/>
      <c r="D35" s="8"/>
      <c r="E35" s="11"/>
      <c r="F35" s="11"/>
      <c r="G35" s="11"/>
      <c r="H35" s="11"/>
      <c r="I35" s="12"/>
      <c r="J35" s="13"/>
    </row>
    <row r="36" spans="2:10" x14ac:dyDescent="0.3">
      <c r="B36" s="10"/>
      <c r="C36" s="9"/>
      <c r="D36" s="8"/>
      <c r="E36" s="11"/>
      <c r="F36" s="11"/>
      <c r="G36" s="11"/>
      <c r="H36" s="11"/>
      <c r="I36" s="12"/>
      <c r="J36" s="13"/>
    </row>
    <row r="37" spans="2:10" x14ac:dyDescent="0.3">
      <c r="B37" s="10"/>
      <c r="C37" s="9"/>
      <c r="D37" s="8"/>
      <c r="E37" s="11"/>
      <c r="F37" s="11"/>
      <c r="G37" s="11"/>
      <c r="H37" s="11"/>
      <c r="I37" s="12"/>
      <c r="J37" s="13"/>
    </row>
    <row r="38" spans="2:10" x14ac:dyDescent="0.3">
      <c r="B38" s="10"/>
      <c r="C38" s="9"/>
      <c r="D38" s="8"/>
      <c r="E38" s="11"/>
      <c r="F38" s="11"/>
      <c r="G38" s="11"/>
      <c r="H38" s="11"/>
      <c r="I38" s="12"/>
      <c r="J38" s="13"/>
    </row>
    <row r="39" spans="2:10" x14ac:dyDescent="0.3">
      <c r="B39" s="10"/>
      <c r="C39" s="9"/>
      <c r="D39" s="8"/>
      <c r="E39" s="11"/>
      <c r="F39" s="11"/>
      <c r="G39" s="11"/>
      <c r="H39" s="11"/>
      <c r="I39" s="12"/>
      <c r="J39" s="13"/>
    </row>
    <row r="40" spans="2:10" x14ac:dyDescent="0.3">
      <c r="B40" s="10"/>
      <c r="C40" s="9"/>
      <c r="D40" s="8"/>
      <c r="E40" s="11"/>
      <c r="F40" s="11"/>
      <c r="G40" s="11"/>
      <c r="H40" s="11"/>
      <c r="I40" s="12"/>
      <c r="J40" s="13"/>
    </row>
    <row r="41" spans="2:10" x14ac:dyDescent="0.3">
      <c r="B41" s="10"/>
      <c r="C41" s="9"/>
      <c r="D41" s="8"/>
      <c r="E41" s="11"/>
      <c r="F41" s="11"/>
      <c r="G41" s="11"/>
      <c r="H41" s="11"/>
      <c r="I41" s="12"/>
      <c r="J41" s="13"/>
    </row>
    <row r="42" spans="2:10" x14ac:dyDescent="0.3">
      <c r="B42" s="10"/>
      <c r="C42" s="9"/>
      <c r="D42" s="8"/>
      <c r="E42" s="11"/>
      <c r="F42" s="11"/>
      <c r="G42" s="11"/>
      <c r="H42" s="11"/>
      <c r="I42" s="12"/>
      <c r="J42" s="13"/>
    </row>
    <row r="43" spans="2:10" x14ac:dyDescent="0.3">
      <c r="B43" s="10"/>
      <c r="C43" s="9"/>
      <c r="D43" s="8"/>
      <c r="E43" s="11"/>
      <c r="F43" s="11"/>
      <c r="G43" s="11"/>
      <c r="H43" s="11"/>
      <c r="I43" s="12"/>
      <c r="J43" s="13"/>
    </row>
    <row r="44" spans="2:10" x14ac:dyDescent="0.3">
      <c r="B44" s="10"/>
      <c r="C44" s="9"/>
      <c r="D44" s="8"/>
      <c r="E44" s="11"/>
      <c r="F44" s="11"/>
      <c r="G44" s="11"/>
      <c r="H44" s="11"/>
      <c r="I44" s="12"/>
      <c r="J44" s="13"/>
    </row>
    <row r="45" spans="2:10" x14ac:dyDescent="0.3">
      <c r="B45" s="10"/>
      <c r="C45" s="9"/>
      <c r="D45" s="8"/>
      <c r="E45" s="11"/>
      <c r="F45" s="11"/>
      <c r="G45" s="11"/>
      <c r="H45" s="11"/>
      <c r="I45" s="12"/>
      <c r="J45" s="13"/>
    </row>
    <row r="46" spans="2:10" x14ac:dyDescent="0.3">
      <c r="B46" s="10"/>
      <c r="C46" s="9"/>
      <c r="D46" s="8"/>
      <c r="E46" s="11"/>
      <c r="F46" s="11"/>
      <c r="G46" s="11"/>
      <c r="H46" s="11"/>
      <c r="I46" s="12"/>
      <c r="J46" s="13"/>
    </row>
    <row r="47" spans="2:10" x14ac:dyDescent="0.3">
      <c r="B47" s="10"/>
      <c r="C47" s="9"/>
      <c r="D47" s="8"/>
      <c r="E47" s="11"/>
      <c r="F47" s="11"/>
      <c r="G47" s="11"/>
      <c r="H47" s="11"/>
      <c r="I47" s="12"/>
      <c r="J47" s="13"/>
    </row>
    <row r="48" spans="2:10" x14ac:dyDescent="0.3">
      <c r="B48" s="10"/>
      <c r="C48" s="9"/>
      <c r="D48" s="8"/>
      <c r="E48" s="11"/>
      <c r="F48" s="11"/>
      <c r="G48" s="11"/>
      <c r="H48" s="11"/>
      <c r="I48" s="12"/>
      <c r="J48" s="13"/>
    </row>
    <row r="49" spans="2:10" x14ac:dyDescent="0.3">
      <c r="B49" s="10"/>
      <c r="C49" s="9"/>
      <c r="D49" s="8"/>
      <c r="E49" s="11"/>
      <c r="F49" s="11"/>
      <c r="G49" s="11"/>
      <c r="H49" s="11"/>
      <c r="I49" s="12"/>
      <c r="J49" s="13"/>
    </row>
    <row r="50" spans="2:10" x14ac:dyDescent="0.3">
      <c r="B50" s="10"/>
      <c r="C50" s="9"/>
      <c r="D50" s="8"/>
      <c r="E50" s="11"/>
      <c r="F50" s="11"/>
      <c r="G50" s="11"/>
      <c r="H50" s="11"/>
      <c r="I50" s="12"/>
      <c r="J50" s="13"/>
    </row>
    <row r="51" spans="2:10" x14ac:dyDescent="0.3">
      <c r="B51" s="10"/>
      <c r="C51" s="9"/>
      <c r="D51" s="8"/>
      <c r="E51" s="11"/>
      <c r="F51" s="11"/>
      <c r="G51" s="11"/>
      <c r="H51" s="11"/>
      <c r="I51" s="12"/>
      <c r="J51" s="13"/>
    </row>
    <row r="52" spans="2:10" x14ac:dyDescent="0.3">
      <c r="B52" s="10"/>
      <c r="C52" s="9"/>
      <c r="D52" s="8"/>
      <c r="E52" s="11"/>
      <c r="F52" s="11"/>
      <c r="G52" s="11"/>
      <c r="H52" s="11"/>
      <c r="I52" s="12"/>
      <c r="J52" s="13"/>
    </row>
    <row r="53" spans="2:10" x14ac:dyDescent="0.3">
      <c r="B53" s="10"/>
      <c r="C53" s="9"/>
      <c r="D53" s="8"/>
      <c r="E53" s="11"/>
      <c r="F53" s="11"/>
      <c r="G53" s="11"/>
      <c r="H53" s="11"/>
      <c r="I53" s="12"/>
      <c r="J53" s="13"/>
    </row>
    <row r="54" spans="2:10" x14ac:dyDescent="0.3">
      <c r="B54" s="10"/>
      <c r="C54" s="9"/>
      <c r="D54" s="8"/>
      <c r="E54" s="11"/>
      <c r="F54" s="11"/>
      <c r="G54" s="11"/>
      <c r="H54" s="11"/>
      <c r="I54" s="12"/>
      <c r="J54" s="13"/>
    </row>
    <row r="55" spans="2:10" x14ac:dyDescent="0.3">
      <c r="B55" s="10"/>
      <c r="C55" s="9"/>
      <c r="D55" s="8"/>
      <c r="E55" s="11"/>
      <c r="F55" s="11"/>
      <c r="G55" s="11"/>
      <c r="H55" s="11"/>
      <c r="I55" s="12"/>
      <c r="J55" s="13"/>
    </row>
    <row r="56" spans="2:10" x14ac:dyDescent="0.3">
      <c r="B56" s="10"/>
      <c r="C56" s="9"/>
      <c r="D56" s="8"/>
      <c r="E56" s="11"/>
      <c r="F56" s="11"/>
      <c r="G56" s="11"/>
      <c r="H56" s="11"/>
      <c r="I56" s="12"/>
      <c r="J56" s="13"/>
    </row>
    <row r="57" spans="2:10" x14ac:dyDescent="0.3">
      <c r="B57" s="10"/>
      <c r="C57" s="9"/>
      <c r="D57" s="8"/>
      <c r="E57" s="11"/>
      <c r="F57" s="11"/>
      <c r="G57" s="11"/>
      <c r="H57" s="11"/>
      <c r="I57" s="12"/>
      <c r="J57" s="13"/>
    </row>
    <row r="58" spans="2:10" x14ac:dyDescent="0.3">
      <c r="B58" s="10"/>
      <c r="C58" s="9"/>
      <c r="D58" s="8"/>
      <c r="E58" s="11"/>
      <c r="F58" s="11"/>
      <c r="G58" s="11"/>
      <c r="H58" s="11"/>
      <c r="I58" s="12"/>
      <c r="J58" s="13"/>
    </row>
    <row r="59" spans="2:10" x14ac:dyDescent="0.3">
      <c r="B59" s="10"/>
      <c r="C59" s="9"/>
      <c r="D59" s="8"/>
      <c r="E59" s="11"/>
      <c r="F59" s="11"/>
      <c r="G59" s="11"/>
      <c r="H59" s="11"/>
      <c r="I59" s="12"/>
      <c r="J59" s="13"/>
    </row>
    <row r="60" spans="2:10" x14ac:dyDescent="0.3">
      <c r="B60" s="10"/>
      <c r="C60" s="9"/>
      <c r="D60" s="8"/>
      <c r="E60" s="11"/>
      <c r="F60" s="11"/>
      <c r="G60" s="11"/>
      <c r="H60" s="11"/>
      <c r="I60" s="12"/>
      <c r="J60" s="13"/>
    </row>
    <row r="61" spans="2:10" x14ac:dyDescent="0.3">
      <c r="B61" s="10"/>
      <c r="C61" s="9"/>
      <c r="D61" s="8"/>
      <c r="E61" s="11"/>
      <c r="F61" s="11"/>
      <c r="G61" s="11"/>
      <c r="H61" s="11"/>
      <c r="I61" s="12"/>
      <c r="J61" s="13"/>
    </row>
    <row r="62" spans="2:10" x14ac:dyDescent="0.3">
      <c r="B62" s="10"/>
      <c r="C62" s="9"/>
      <c r="D62" s="8"/>
      <c r="E62" s="11"/>
      <c r="F62" s="11"/>
      <c r="G62" s="11"/>
      <c r="H62" s="11"/>
      <c r="I62" s="12"/>
      <c r="J62" s="13"/>
    </row>
    <row r="63" spans="2:10" x14ac:dyDescent="0.3">
      <c r="B63" s="10"/>
      <c r="C63" s="9"/>
      <c r="D63" s="8"/>
      <c r="E63" s="11"/>
      <c r="F63" s="11"/>
      <c r="G63" s="11"/>
      <c r="H63" s="11"/>
      <c r="I63" s="12"/>
      <c r="J63" s="13"/>
    </row>
    <row r="64" spans="2:10" x14ac:dyDescent="0.3">
      <c r="B64" s="10"/>
      <c r="C64" s="9"/>
      <c r="D64" s="8"/>
      <c r="E64" s="11"/>
      <c r="F64" s="11"/>
      <c r="G64" s="11"/>
      <c r="H64" s="11"/>
      <c r="I64" s="12"/>
      <c r="J64" s="13"/>
    </row>
    <row r="65" spans="2:10" x14ac:dyDescent="0.3">
      <c r="B65" s="10"/>
      <c r="C65" s="9"/>
      <c r="D65" s="8"/>
      <c r="E65" s="11"/>
      <c r="F65" s="11"/>
      <c r="G65" s="11"/>
      <c r="H65" s="11"/>
      <c r="I65" s="12"/>
      <c r="J65" s="13"/>
    </row>
    <row r="66" spans="2:10" x14ac:dyDescent="0.3">
      <c r="B66" s="10"/>
      <c r="C66" s="9"/>
      <c r="D66" s="8"/>
      <c r="E66" s="11"/>
      <c r="F66" s="11"/>
      <c r="G66" s="11"/>
      <c r="H66" s="11"/>
      <c r="I66" s="12"/>
      <c r="J66" s="13"/>
    </row>
    <row r="67" spans="2:10" x14ac:dyDescent="0.3">
      <c r="B67" s="10"/>
      <c r="C67" s="9"/>
      <c r="D67" s="8"/>
      <c r="E67" s="11"/>
      <c r="F67" s="11"/>
      <c r="G67" s="11"/>
      <c r="H67" s="11"/>
      <c r="I67" s="12"/>
      <c r="J67" s="13"/>
    </row>
    <row r="68" spans="2:10" x14ac:dyDescent="0.3">
      <c r="B68" s="10"/>
      <c r="C68" s="9"/>
      <c r="D68" s="8"/>
      <c r="E68" s="11"/>
      <c r="F68" s="11"/>
      <c r="G68" s="11"/>
      <c r="H68" s="11"/>
      <c r="I68" s="12"/>
      <c r="J68" s="13"/>
    </row>
    <row r="69" spans="2:10" x14ac:dyDescent="0.3">
      <c r="B69" s="10"/>
      <c r="C69" s="9"/>
      <c r="D69" s="8"/>
      <c r="E69" s="11"/>
      <c r="F69" s="11"/>
      <c r="G69" s="11"/>
      <c r="H69" s="11"/>
      <c r="I69" s="12"/>
      <c r="J69" s="13"/>
    </row>
    <row r="70" spans="2:10" x14ac:dyDescent="0.3">
      <c r="B70" s="10"/>
      <c r="C70" s="9"/>
      <c r="D70" s="8"/>
      <c r="E70" s="11"/>
      <c r="F70" s="11"/>
      <c r="G70" s="11"/>
      <c r="H70" s="11"/>
      <c r="I70" s="12"/>
      <c r="J70" s="13"/>
    </row>
    <row r="71" spans="2:10" x14ac:dyDescent="0.3">
      <c r="B71" s="10"/>
      <c r="C71" s="9"/>
      <c r="D71" s="8"/>
      <c r="E71" s="11"/>
      <c r="F71" s="11"/>
      <c r="G71" s="11"/>
      <c r="H71" s="11"/>
      <c r="I71" s="12"/>
      <c r="J71" s="13"/>
    </row>
    <row r="72" spans="2:10" x14ac:dyDescent="0.3">
      <c r="B72" s="10"/>
      <c r="C72" s="9"/>
      <c r="D72" s="8"/>
      <c r="E72" s="11"/>
      <c r="F72" s="11"/>
      <c r="G72" s="11"/>
      <c r="H72" s="11"/>
      <c r="I72" s="12"/>
      <c r="J72" s="13"/>
    </row>
    <row r="73" spans="2:10" x14ac:dyDescent="0.3">
      <c r="B73" s="10"/>
      <c r="C73" s="9"/>
      <c r="D73" s="8"/>
      <c r="E73" s="11"/>
      <c r="F73" s="11"/>
      <c r="G73" s="11"/>
      <c r="H73" s="11"/>
      <c r="I73" s="12"/>
      <c r="J73" s="13"/>
    </row>
    <row r="74" spans="2:10" x14ac:dyDescent="0.3">
      <c r="B74" s="10"/>
      <c r="C74" s="9"/>
      <c r="D74" s="8"/>
      <c r="E74" s="11"/>
      <c r="F74" s="11"/>
      <c r="G74" s="11"/>
      <c r="H74" s="11"/>
      <c r="I74" s="12"/>
      <c r="J74" s="13"/>
    </row>
    <row r="75" spans="2:10" x14ac:dyDescent="0.3">
      <c r="B75" s="10"/>
      <c r="C75" s="9"/>
      <c r="D75" s="8"/>
      <c r="E75" s="11"/>
      <c r="F75" s="11"/>
      <c r="G75" s="11"/>
      <c r="H75" s="11"/>
      <c r="I75" s="12"/>
      <c r="J75" s="13"/>
    </row>
    <row r="76" spans="2:10" x14ac:dyDescent="0.3">
      <c r="B76" s="10"/>
      <c r="C76" s="9"/>
      <c r="D76" s="8"/>
      <c r="E76" s="11"/>
      <c r="F76" s="11"/>
      <c r="G76" s="11"/>
      <c r="H76" s="11"/>
      <c r="I76" s="12"/>
      <c r="J76" s="13"/>
    </row>
    <row r="77" spans="2:10" x14ac:dyDescent="0.3">
      <c r="B77" s="10"/>
      <c r="C77" s="9"/>
      <c r="D77" s="8"/>
      <c r="E77" s="11"/>
      <c r="F77" s="11"/>
      <c r="G77" s="11"/>
      <c r="H77" s="11"/>
      <c r="I77" s="12"/>
      <c r="J77" s="13"/>
    </row>
    <row r="78" spans="2:10" x14ac:dyDescent="0.3">
      <c r="B78" s="10"/>
      <c r="C78" s="9"/>
      <c r="D78" s="8"/>
      <c r="E78" s="11"/>
      <c r="F78" s="11"/>
      <c r="G78" s="11"/>
      <c r="H78" s="11"/>
      <c r="I78" s="12"/>
      <c r="J78" s="13"/>
    </row>
    <row r="79" spans="2:10" x14ac:dyDescent="0.3">
      <c r="B79" s="10"/>
      <c r="C79" s="9"/>
      <c r="D79" s="8"/>
      <c r="E79" s="11"/>
      <c r="F79" s="11"/>
      <c r="G79" s="11"/>
      <c r="H79" s="11"/>
      <c r="I79" s="12"/>
      <c r="J79" s="13"/>
    </row>
    <row r="80" spans="2:10" x14ac:dyDescent="0.3">
      <c r="B80" s="10"/>
      <c r="C80" s="9"/>
      <c r="D80" s="8"/>
      <c r="E80" s="11"/>
      <c r="F80" s="11"/>
      <c r="G80" s="11"/>
      <c r="H80" s="11"/>
      <c r="I80" s="12"/>
      <c r="J80" s="13"/>
    </row>
    <row r="81" spans="2:10" x14ac:dyDescent="0.3">
      <c r="B81" s="10"/>
      <c r="C81" s="9"/>
      <c r="D81" s="8"/>
      <c r="E81" s="11"/>
      <c r="F81" s="11"/>
      <c r="G81" s="11"/>
      <c r="H81" s="11"/>
      <c r="I81" s="12"/>
      <c r="J81" s="13"/>
    </row>
    <row r="82" spans="2:10" x14ac:dyDescent="0.3">
      <c r="B82" s="10"/>
      <c r="C82" s="9"/>
      <c r="D82" s="8"/>
      <c r="E82" s="11"/>
      <c r="F82" s="11"/>
      <c r="G82" s="11"/>
      <c r="H82" s="11"/>
      <c r="I82" s="12"/>
      <c r="J82" s="13"/>
    </row>
    <row r="83" spans="2:10" x14ac:dyDescent="0.3">
      <c r="B83" s="10"/>
      <c r="C83" s="9"/>
      <c r="D83" s="8"/>
      <c r="E83" s="11"/>
      <c r="F83" s="11"/>
      <c r="G83" s="11"/>
      <c r="H83" s="11"/>
      <c r="I83" s="12"/>
      <c r="J83" s="13"/>
    </row>
    <row r="84" spans="2:10" x14ac:dyDescent="0.3">
      <c r="B84" s="10"/>
      <c r="C84" s="9"/>
      <c r="D84" s="8"/>
      <c r="E84" s="11"/>
      <c r="F84" s="11"/>
      <c r="G84" s="11"/>
      <c r="H84" s="11"/>
      <c r="I84" s="12"/>
      <c r="J84" s="13"/>
    </row>
    <row r="85" spans="2:10" x14ac:dyDescent="0.3">
      <c r="B85" s="10"/>
      <c r="C85" s="9"/>
      <c r="D85" s="8"/>
      <c r="E85" s="11"/>
      <c r="F85" s="11"/>
      <c r="G85" s="11"/>
      <c r="H85" s="11"/>
      <c r="I85" s="12"/>
      <c r="J85" s="13"/>
    </row>
    <row r="86" spans="2:10" x14ac:dyDescent="0.3">
      <c r="B86" s="10"/>
      <c r="C86" s="9"/>
      <c r="D86" s="8"/>
      <c r="E86" s="11"/>
      <c r="F86" s="11"/>
      <c r="G86" s="11"/>
      <c r="H86" s="11"/>
      <c r="I86" s="12"/>
      <c r="J86" s="13"/>
    </row>
    <row r="87" spans="2:10" x14ac:dyDescent="0.3">
      <c r="B87" s="10"/>
      <c r="C87" s="9"/>
      <c r="D87" s="8"/>
      <c r="E87" s="11"/>
      <c r="F87" s="11"/>
      <c r="G87" s="11"/>
      <c r="H87" s="11"/>
      <c r="I87" s="12"/>
      <c r="J87" s="13"/>
    </row>
    <row r="88" spans="2:10" x14ac:dyDescent="0.3">
      <c r="B88" s="10"/>
      <c r="C88" s="9"/>
      <c r="D88" s="8"/>
      <c r="E88" s="11"/>
      <c r="F88" s="11"/>
      <c r="G88" s="11"/>
      <c r="H88" s="11"/>
      <c r="I88" s="12"/>
      <c r="J88" s="13"/>
    </row>
    <row r="89" spans="2:10" x14ac:dyDescent="0.3">
      <c r="B89" s="10"/>
      <c r="C89" s="9"/>
      <c r="D89" s="8"/>
      <c r="E89" s="11"/>
      <c r="F89" s="11"/>
      <c r="G89" s="11"/>
      <c r="H89" s="11"/>
      <c r="I89" s="12"/>
      <c r="J89" s="13"/>
    </row>
    <row r="90" spans="2:10" x14ac:dyDescent="0.3">
      <c r="B90" s="10"/>
      <c r="C90" s="9"/>
      <c r="D90" s="8"/>
      <c r="E90" s="11"/>
      <c r="F90" s="11"/>
      <c r="G90" s="11"/>
      <c r="H90" s="11"/>
      <c r="I90" s="12"/>
      <c r="J90" s="13"/>
    </row>
    <row r="91" spans="2:10" x14ac:dyDescent="0.3">
      <c r="B91" s="10"/>
      <c r="C91" s="9"/>
      <c r="D91" s="8"/>
      <c r="E91" s="11"/>
      <c r="F91" s="11"/>
      <c r="G91" s="11"/>
      <c r="H91" s="11"/>
      <c r="I91" s="12"/>
      <c r="J91" s="13"/>
    </row>
    <row r="92" spans="2:10" x14ac:dyDescent="0.3">
      <c r="B92" s="10"/>
      <c r="C92" s="9"/>
      <c r="D92" s="8"/>
      <c r="E92" s="11"/>
      <c r="F92" s="11"/>
      <c r="G92" s="11"/>
      <c r="H92" s="11"/>
      <c r="I92" s="12"/>
      <c r="J92" s="13"/>
    </row>
    <row r="93" spans="2:10" x14ac:dyDescent="0.3">
      <c r="B93" s="10"/>
      <c r="C93" s="9"/>
      <c r="D93" s="8"/>
      <c r="E93" s="11"/>
      <c r="F93" s="11"/>
      <c r="G93" s="11"/>
      <c r="H93" s="11"/>
      <c r="I93" s="12"/>
      <c r="J93" s="13"/>
    </row>
    <row r="94" spans="2:10" x14ac:dyDescent="0.3">
      <c r="B94" s="10"/>
      <c r="C94" s="9"/>
      <c r="D94" s="8"/>
      <c r="E94" s="11"/>
      <c r="F94" s="11"/>
      <c r="G94" s="11"/>
      <c r="H94" s="11"/>
      <c r="I94" s="12"/>
      <c r="J94" s="13"/>
    </row>
    <row r="95" spans="2:10" x14ac:dyDescent="0.3">
      <c r="B95" s="10"/>
      <c r="C95" s="9"/>
      <c r="D95" s="8"/>
      <c r="E95" s="11"/>
      <c r="F95" s="11"/>
      <c r="G95" s="11"/>
      <c r="H95" s="11"/>
      <c r="I95" s="12"/>
      <c r="J95" s="13"/>
    </row>
    <row r="96" spans="2:10" x14ac:dyDescent="0.3">
      <c r="B96" s="10"/>
      <c r="C96" s="9"/>
      <c r="D96" s="8"/>
      <c r="E96" s="11"/>
      <c r="F96" s="11"/>
      <c r="G96" s="11"/>
      <c r="H96" s="11"/>
      <c r="I96" s="12"/>
      <c r="J96" s="13"/>
    </row>
    <row r="97" spans="2:10" x14ac:dyDescent="0.3">
      <c r="B97" s="10"/>
      <c r="C97" s="9"/>
      <c r="D97" s="8"/>
      <c r="E97" s="11"/>
      <c r="F97" s="11"/>
      <c r="G97" s="11"/>
      <c r="H97" s="11"/>
      <c r="I97" s="12"/>
      <c r="J97" s="13"/>
    </row>
    <row r="98" spans="2:10" x14ac:dyDescent="0.3">
      <c r="B98" s="10"/>
      <c r="C98" s="9"/>
      <c r="D98" s="8"/>
      <c r="E98" s="11"/>
      <c r="F98" s="11"/>
      <c r="G98" s="11"/>
      <c r="H98" s="11"/>
      <c r="I98" s="12"/>
      <c r="J98" s="13"/>
    </row>
    <row r="99" spans="2:10" x14ac:dyDescent="0.3">
      <c r="B99" s="10"/>
      <c r="C99" s="9"/>
      <c r="D99" s="8"/>
      <c r="E99" s="11"/>
      <c r="F99" s="11"/>
      <c r="G99" s="11"/>
      <c r="H99" s="11"/>
      <c r="I99" s="12"/>
      <c r="J99" s="13"/>
    </row>
    <row r="100" spans="2:10" x14ac:dyDescent="0.3">
      <c r="B100" s="10"/>
      <c r="C100" s="9"/>
      <c r="D100" s="8"/>
      <c r="E100" s="11"/>
      <c r="F100" s="11"/>
      <c r="G100" s="11"/>
      <c r="H100" s="11"/>
      <c r="I100" s="12"/>
      <c r="J100" s="13"/>
    </row>
    <row r="101" spans="2:10" x14ac:dyDescent="0.3">
      <c r="B101" s="10"/>
      <c r="C101" s="9"/>
      <c r="D101" s="8"/>
      <c r="E101" s="11"/>
      <c r="F101" s="11"/>
      <c r="G101" s="11"/>
      <c r="H101" s="11"/>
      <c r="I101" s="12"/>
      <c r="J101" s="13"/>
    </row>
    <row r="102" spans="2:10" x14ac:dyDescent="0.3">
      <c r="B102" s="10"/>
      <c r="C102" s="9"/>
      <c r="D102" s="8"/>
      <c r="E102" s="11"/>
      <c r="F102" s="11"/>
      <c r="G102" s="11"/>
      <c r="H102" s="11"/>
      <c r="I102" s="12"/>
      <c r="J102" s="13"/>
    </row>
    <row r="103" spans="2:10" x14ac:dyDescent="0.3">
      <c r="B103" s="10"/>
      <c r="C103" s="9"/>
      <c r="D103" s="8"/>
      <c r="E103" s="11"/>
      <c r="F103" s="11"/>
      <c r="G103" s="11"/>
      <c r="H103" s="11"/>
      <c r="I103" s="12"/>
      <c r="J103" s="13"/>
    </row>
    <row r="104" spans="2:10" x14ac:dyDescent="0.3">
      <c r="B104" s="10"/>
      <c r="C104" s="9"/>
      <c r="D104" s="8"/>
      <c r="E104" s="11"/>
      <c r="F104" s="11"/>
      <c r="G104" s="11"/>
      <c r="H104" s="11"/>
      <c r="I104" s="12"/>
      <c r="J104" s="13"/>
    </row>
    <row r="105" spans="2:10" x14ac:dyDescent="0.3">
      <c r="B105" s="10"/>
      <c r="C105" s="9"/>
      <c r="D105" s="8"/>
      <c r="E105" s="11"/>
      <c r="F105" s="11"/>
      <c r="G105" s="11"/>
      <c r="H105" s="11"/>
      <c r="I105" s="12"/>
      <c r="J105" s="13"/>
    </row>
    <row r="106" spans="2:10" x14ac:dyDescent="0.3">
      <c r="B106" s="10"/>
      <c r="C106" s="9"/>
      <c r="D106" s="8"/>
      <c r="E106" s="11"/>
      <c r="F106" s="11"/>
      <c r="G106" s="11"/>
      <c r="H106" s="11"/>
      <c r="I106" s="12"/>
      <c r="J106" s="13"/>
    </row>
    <row r="107" spans="2:10" x14ac:dyDescent="0.3">
      <c r="B107" s="10"/>
      <c r="C107" s="9"/>
      <c r="D107" s="8"/>
      <c r="E107" s="11"/>
      <c r="F107" s="11"/>
      <c r="G107" s="11"/>
      <c r="H107" s="11"/>
      <c r="I107" s="12"/>
      <c r="J107" s="13"/>
    </row>
    <row r="108" spans="2:10" x14ac:dyDescent="0.3">
      <c r="B108" s="10"/>
      <c r="C108" s="9"/>
      <c r="D108" s="8"/>
      <c r="E108" s="11"/>
      <c r="F108" s="11"/>
      <c r="G108" s="11"/>
      <c r="H108" s="11"/>
      <c r="I108" s="12"/>
      <c r="J108" s="13"/>
    </row>
    <row r="109" spans="2:10" x14ac:dyDescent="0.3">
      <c r="B109" s="10"/>
      <c r="C109" s="9"/>
      <c r="D109" s="8"/>
      <c r="E109" s="11"/>
      <c r="F109" s="11"/>
      <c r="G109" s="11"/>
      <c r="H109" s="11"/>
      <c r="I109" s="12"/>
      <c r="J109" s="13"/>
    </row>
    <row r="110" spans="2:10" x14ac:dyDescent="0.3">
      <c r="B110" s="10"/>
      <c r="C110" s="9"/>
      <c r="D110" s="8"/>
      <c r="E110" s="11"/>
      <c r="F110" s="11"/>
      <c r="G110" s="11"/>
      <c r="H110" s="11"/>
      <c r="I110" s="12"/>
      <c r="J110" s="13"/>
    </row>
    <row r="111" spans="2:10" x14ac:dyDescent="0.3">
      <c r="B111" s="10"/>
      <c r="C111" s="9"/>
      <c r="D111" s="8"/>
      <c r="E111" s="11"/>
      <c r="F111" s="11"/>
      <c r="G111" s="11"/>
      <c r="H111" s="11"/>
      <c r="I111" s="12"/>
      <c r="J111" s="13"/>
    </row>
    <row r="112" spans="2:10" x14ac:dyDescent="0.3">
      <c r="B112" s="10"/>
      <c r="C112" s="9"/>
      <c r="D112" s="8"/>
      <c r="E112" s="11"/>
      <c r="F112" s="11"/>
      <c r="G112" s="11"/>
      <c r="H112" s="11"/>
      <c r="I112" s="12"/>
      <c r="J112" s="13"/>
    </row>
    <row r="113" spans="2:10" x14ac:dyDescent="0.3">
      <c r="B113" s="10"/>
      <c r="C113" s="9"/>
      <c r="D113" s="8"/>
      <c r="E113" s="11"/>
      <c r="F113" s="11"/>
      <c r="G113" s="11"/>
      <c r="H113" s="11"/>
      <c r="I113" s="12"/>
      <c r="J113" s="13"/>
    </row>
    <row r="114" spans="2:10" x14ac:dyDescent="0.3">
      <c r="B114" s="10"/>
      <c r="C114" s="9"/>
      <c r="D114" s="8"/>
      <c r="E114" s="11"/>
      <c r="F114" s="11"/>
      <c r="G114" s="11"/>
      <c r="H114" s="11"/>
      <c r="I114" s="12"/>
      <c r="J114" s="13"/>
    </row>
    <row r="115" spans="2:10" x14ac:dyDescent="0.3">
      <c r="B115" s="10"/>
      <c r="C115" s="9"/>
      <c r="D115" s="8"/>
      <c r="E115" s="11"/>
      <c r="F115" s="11"/>
      <c r="G115" s="11"/>
      <c r="H115" s="11"/>
      <c r="I115" s="12"/>
      <c r="J115" s="13"/>
    </row>
    <row r="116" spans="2:10" x14ac:dyDescent="0.3">
      <c r="B116" s="10"/>
      <c r="C116" s="9"/>
      <c r="D116" s="8"/>
      <c r="E116" s="11"/>
      <c r="F116" s="11"/>
      <c r="G116" s="11"/>
      <c r="H116" s="11"/>
      <c r="I116" s="12"/>
      <c r="J116" s="13"/>
    </row>
    <row r="117" spans="2:10" x14ac:dyDescent="0.3">
      <c r="B117" s="10"/>
      <c r="C117" s="9"/>
      <c r="D117" s="8"/>
      <c r="E117" s="11"/>
      <c r="F117" s="11"/>
      <c r="G117" s="11"/>
      <c r="H117" s="11"/>
      <c r="I117" s="12"/>
      <c r="J117" s="13"/>
    </row>
    <row r="118" spans="2:10" x14ac:dyDescent="0.3">
      <c r="B118" s="10"/>
      <c r="C118" s="9"/>
      <c r="D118" s="8"/>
      <c r="E118" s="11"/>
      <c r="F118" s="11"/>
      <c r="G118" s="11"/>
      <c r="H118" s="11"/>
      <c r="I118" s="12"/>
      <c r="J118" s="13"/>
    </row>
    <row r="119" spans="2:10" x14ac:dyDescent="0.3">
      <c r="B119" s="10"/>
      <c r="C119" s="9"/>
      <c r="D119" s="8"/>
      <c r="E119" s="11"/>
      <c r="F119" s="11"/>
      <c r="G119" s="11"/>
      <c r="H119" s="11"/>
      <c r="I119" s="12"/>
      <c r="J119" s="13"/>
    </row>
    <row r="120" spans="2:10" x14ac:dyDescent="0.3">
      <c r="B120" s="10"/>
      <c r="C120" s="9"/>
      <c r="D120" s="8"/>
      <c r="E120" s="11"/>
      <c r="F120" s="11"/>
      <c r="G120" s="11"/>
      <c r="H120" s="11"/>
      <c r="I120" s="12"/>
      <c r="J120" s="13"/>
    </row>
    <row r="121" spans="2:10" x14ac:dyDescent="0.3">
      <c r="B121" s="10"/>
      <c r="C121" s="9"/>
      <c r="D121" s="8"/>
      <c r="E121" s="11"/>
      <c r="F121" s="11"/>
      <c r="G121" s="11"/>
      <c r="H121" s="11"/>
      <c r="I121" s="12"/>
      <c r="J121" s="13"/>
    </row>
    <row r="122" spans="2:10" x14ac:dyDescent="0.3">
      <c r="B122" s="10"/>
      <c r="C122" s="9"/>
      <c r="D122" s="8"/>
      <c r="E122" s="11"/>
      <c r="F122" s="11"/>
      <c r="G122" s="11"/>
      <c r="H122" s="11"/>
      <c r="I122" s="12"/>
      <c r="J122" s="13"/>
    </row>
    <row r="123" spans="2:10" x14ac:dyDescent="0.3">
      <c r="B123" s="10"/>
      <c r="C123" s="9"/>
      <c r="D123" s="8"/>
      <c r="E123" s="11"/>
      <c r="F123" s="11"/>
      <c r="G123" s="11"/>
      <c r="H123" s="11"/>
      <c r="I123" s="12"/>
      <c r="J123" s="13"/>
    </row>
    <row r="124" spans="2:10" x14ac:dyDescent="0.3">
      <c r="B124" s="10"/>
      <c r="C124" s="9"/>
      <c r="D124" s="8"/>
      <c r="E124" s="11"/>
      <c r="F124" s="11"/>
      <c r="G124" s="11"/>
      <c r="H124" s="11"/>
      <c r="I124" s="12"/>
      <c r="J124" s="13"/>
    </row>
    <row r="125" spans="2:10" x14ac:dyDescent="0.3">
      <c r="B125" s="10"/>
      <c r="C125" s="9"/>
      <c r="D125" s="8"/>
      <c r="E125" s="11"/>
      <c r="F125" s="11"/>
      <c r="G125" s="11"/>
      <c r="H125" s="11"/>
      <c r="I125" s="12"/>
      <c r="J125" s="13"/>
    </row>
    <row r="126" spans="2:10" x14ac:dyDescent="0.3">
      <c r="B126" s="10"/>
      <c r="C126" s="9"/>
      <c r="D126" s="8"/>
      <c r="E126" s="11"/>
      <c r="F126" s="11"/>
      <c r="G126" s="11"/>
      <c r="H126" s="11"/>
      <c r="I126" s="12"/>
      <c r="J126" s="13"/>
    </row>
    <row r="127" spans="2:10" x14ac:dyDescent="0.3">
      <c r="B127" s="10"/>
      <c r="C127" s="9"/>
      <c r="D127" s="8"/>
      <c r="E127" s="11"/>
      <c r="F127" s="11"/>
      <c r="G127" s="11"/>
      <c r="H127" s="11"/>
      <c r="I127" s="12"/>
      <c r="J127" s="13"/>
    </row>
    <row r="128" spans="2:10" x14ac:dyDescent="0.3">
      <c r="B128" s="10"/>
      <c r="C128" s="9"/>
      <c r="D128" s="8"/>
      <c r="E128" s="11"/>
      <c r="F128" s="11"/>
      <c r="G128" s="11"/>
      <c r="H128" s="11"/>
      <c r="I128" s="12"/>
      <c r="J128" s="13"/>
    </row>
    <row r="129" spans="2:10" x14ac:dyDescent="0.3">
      <c r="B129" s="10"/>
      <c r="C129" s="9"/>
      <c r="D129" s="8"/>
      <c r="E129" s="11"/>
      <c r="F129" s="11"/>
      <c r="G129" s="11"/>
      <c r="H129" s="11"/>
      <c r="I129" s="12"/>
      <c r="J129" s="13"/>
    </row>
    <row r="130" spans="2:10" x14ac:dyDescent="0.3">
      <c r="B130" s="10"/>
      <c r="C130" s="9"/>
      <c r="D130" s="8"/>
      <c r="E130" s="11"/>
      <c r="F130" s="11"/>
      <c r="G130" s="11"/>
      <c r="H130" s="11"/>
      <c r="I130" s="12"/>
      <c r="J130" s="13"/>
    </row>
    <row r="131" spans="2:10" x14ac:dyDescent="0.3">
      <c r="B131" s="10"/>
      <c r="C131" s="9"/>
      <c r="D131" s="8"/>
      <c r="E131" s="11"/>
      <c r="F131" s="11"/>
      <c r="G131" s="11"/>
      <c r="H131" s="11"/>
      <c r="I131" s="12"/>
      <c r="J131" s="13"/>
    </row>
    <row r="132" spans="2:10" x14ac:dyDescent="0.3">
      <c r="B132" s="10"/>
      <c r="C132" s="9"/>
      <c r="D132" s="8"/>
      <c r="E132" s="11"/>
      <c r="F132" s="11"/>
      <c r="G132" s="11"/>
      <c r="H132" s="11"/>
      <c r="I132" s="12"/>
      <c r="J132" s="13"/>
    </row>
    <row r="133" spans="2:10" x14ac:dyDescent="0.3">
      <c r="B133" s="10"/>
      <c r="C133" s="9"/>
      <c r="D133" s="8"/>
      <c r="E133" s="11"/>
      <c r="F133" s="11"/>
      <c r="G133" s="11"/>
      <c r="H133" s="11"/>
      <c r="I133" s="12"/>
      <c r="J133" s="13"/>
    </row>
    <row r="134" spans="2:10" x14ac:dyDescent="0.3">
      <c r="B134" s="10"/>
      <c r="C134" s="9"/>
      <c r="D134" s="8"/>
      <c r="E134" s="11"/>
      <c r="F134" s="11"/>
      <c r="G134" s="11"/>
      <c r="H134" s="11"/>
      <c r="I134" s="12"/>
      <c r="J134" s="13"/>
    </row>
    <row r="135" spans="2:10" x14ac:dyDescent="0.3">
      <c r="B135" s="10"/>
      <c r="C135" s="9"/>
      <c r="D135" s="8"/>
      <c r="E135" s="11"/>
      <c r="F135" s="11"/>
      <c r="G135" s="11"/>
      <c r="H135" s="11"/>
      <c r="I135" s="12"/>
      <c r="J135" s="13"/>
    </row>
    <row r="136" spans="2:10" x14ac:dyDescent="0.3">
      <c r="B136" s="10"/>
      <c r="C136" s="9"/>
      <c r="D136" s="8"/>
      <c r="E136" s="11"/>
      <c r="F136" s="11"/>
      <c r="G136" s="11"/>
      <c r="H136" s="11"/>
      <c r="I136" s="12"/>
      <c r="J136" s="13"/>
    </row>
    <row r="137" spans="2:10" x14ac:dyDescent="0.3">
      <c r="B137" s="10"/>
      <c r="C137" s="9"/>
      <c r="D137" s="8"/>
      <c r="E137" s="11"/>
      <c r="F137" s="11"/>
      <c r="G137" s="11"/>
      <c r="H137" s="11"/>
      <c r="I137" s="12"/>
      <c r="J137" s="13"/>
    </row>
    <row r="138" spans="2:10" x14ac:dyDescent="0.3">
      <c r="B138" s="10"/>
      <c r="C138" s="9"/>
      <c r="D138" s="8"/>
      <c r="E138" s="11"/>
      <c r="F138" s="11"/>
      <c r="G138" s="11"/>
      <c r="H138" s="11"/>
      <c r="I138" s="12"/>
      <c r="J138" s="13"/>
    </row>
    <row r="139" spans="2:10" x14ac:dyDescent="0.3">
      <c r="B139" s="10"/>
      <c r="C139" s="9"/>
      <c r="D139" s="8"/>
      <c r="E139" s="11"/>
      <c r="F139" s="11"/>
      <c r="G139" s="11"/>
      <c r="H139" s="11"/>
      <c r="I139" s="12"/>
      <c r="J139" s="13"/>
    </row>
    <row r="140" spans="2:10" x14ac:dyDescent="0.3">
      <c r="B140" s="10"/>
      <c r="C140" s="9"/>
      <c r="D140" s="8"/>
      <c r="E140" s="11"/>
      <c r="F140" s="11"/>
      <c r="G140" s="11"/>
      <c r="H140" s="11"/>
      <c r="I140" s="12"/>
      <c r="J140" s="13"/>
    </row>
    <row r="141" spans="2:10" x14ac:dyDescent="0.3">
      <c r="B141" s="10"/>
      <c r="C141" s="9"/>
      <c r="D141" s="8"/>
      <c r="E141" s="11"/>
      <c r="F141" s="11"/>
      <c r="G141" s="11"/>
      <c r="H141" s="11"/>
      <c r="I141" s="12"/>
      <c r="J141" s="13"/>
    </row>
    <row r="142" spans="2:10" x14ac:dyDescent="0.3">
      <c r="B142" s="10"/>
      <c r="C142" s="9"/>
      <c r="D142" s="8"/>
      <c r="E142" s="11"/>
      <c r="F142" s="11"/>
      <c r="G142" s="11"/>
      <c r="H142" s="11"/>
      <c r="I142" s="12"/>
      <c r="J142" s="13"/>
    </row>
    <row r="143" spans="2:10" x14ac:dyDescent="0.3">
      <c r="B143" s="10"/>
      <c r="C143" s="9"/>
      <c r="D143" s="8"/>
      <c r="E143" s="11"/>
      <c r="F143" s="11"/>
      <c r="G143" s="11"/>
      <c r="H143" s="11"/>
      <c r="I143" s="12"/>
      <c r="J143" s="13"/>
    </row>
    <row r="144" spans="2:10" x14ac:dyDescent="0.3">
      <c r="B144" s="10"/>
      <c r="C144" s="9"/>
      <c r="D144" s="8"/>
      <c r="E144" s="11"/>
      <c r="F144" s="11"/>
      <c r="G144" s="11"/>
      <c r="H144" s="11"/>
      <c r="I144" s="12"/>
      <c r="J144" s="13"/>
    </row>
    <row r="145" spans="2:10" x14ac:dyDescent="0.3">
      <c r="B145" s="10"/>
      <c r="C145" s="9"/>
      <c r="D145" s="8"/>
      <c r="E145" s="11"/>
      <c r="F145" s="11"/>
      <c r="G145" s="11"/>
      <c r="H145" s="11"/>
      <c r="I145" s="12"/>
      <c r="J145" s="13"/>
    </row>
    <row r="146" spans="2:10" x14ac:dyDescent="0.3">
      <c r="B146" s="10"/>
      <c r="C146" s="9"/>
      <c r="D146" s="8"/>
      <c r="E146" s="11"/>
      <c r="F146" s="11"/>
      <c r="G146" s="11"/>
      <c r="H146" s="11"/>
      <c r="I146" s="12"/>
      <c r="J146" s="13"/>
    </row>
    <row r="147" spans="2:10" x14ac:dyDescent="0.3">
      <c r="B147" s="10"/>
      <c r="C147" s="9"/>
      <c r="D147" s="8"/>
      <c r="E147" s="11"/>
      <c r="F147" s="11"/>
      <c r="G147" s="11"/>
      <c r="H147" s="11"/>
      <c r="I147" s="12"/>
      <c r="J147" s="13"/>
    </row>
    <row r="148" spans="2:10" x14ac:dyDescent="0.3">
      <c r="B148" s="10"/>
      <c r="C148" s="9"/>
      <c r="D148" s="8"/>
      <c r="E148" s="11"/>
      <c r="F148" s="11"/>
      <c r="G148" s="11"/>
      <c r="H148" s="11"/>
      <c r="I148" s="12"/>
      <c r="J148" s="13"/>
    </row>
    <row r="149" spans="2:10" x14ac:dyDescent="0.3">
      <c r="B149" s="10"/>
      <c r="C149" s="9"/>
      <c r="D149" s="8"/>
      <c r="E149" s="11"/>
      <c r="F149" s="11"/>
      <c r="G149" s="11"/>
      <c r="H149" s="11"/>
      <c r="I149" s="12"/>
      <c r="J149" s="13"/>
    </row>
    <row r="150" spans="2:10" x14ac:dyDescent="0.3">
      <c r="B150" s="10"/>
      <c r="C150" s="9"/>
      <c r="D150" s="8"/>
      <c r="E150" s="11"/>
      <c r="F150" s="11"/>
      <c r="G150" s="11"/>
      <c r="H150" s="11"/>
      <c r="I150" s="12"/>
      <c r="J150" s="13"/>
    </row>
  </sheetData>
  <mergeCells count="1">
    <mergeCell ref="B1:J2"/>
  </mergeCells>
  <phoneticPr fontId="3" type="noConversion"/>
  <conditionalFormatting sqref="G4">
    <cfRule type="cellIs" dxfId="0" priority="1" operator="lessThanOrEqual">
      <formula>0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680B-96AD-4713-A0C8-5E5DB7BC27EB}">
  <dimension ref="A1:Q2"/>
  <sheetViews>
    <sheetView showGridLines="0" tabSelected="1" workbookViewId="0">
      <selection activeCell="A76" sqref="A76"/>
    </sheetView>
  </sheetViews>
  <sheetFormatPr baseColWidth="10" defaultRowHeight="14.4" x14ac:dyDescent="0.3"/>
  <cols>
    <col min="1" max="1" width="20.77734375" customWidth="1"/>
  </cols>
  <sheetData>
    <row r="1" spans="1:17" ht="15" thickBot="1" x14ac:dyDescent="0.35">
      <c r="A1" s="6" t="s">
        <v>27</v>
      </c>
      <c r="B1" s="23" t="s">
        <v>28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3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</sheetData>
  <mergeCells count="1">
    <mergeCell ref="B1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Calendario de Pagos</vt:lpstr>
      <vt:lpstr>Guia de uso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kevynalexanderramosruiz76@gmail.com</dc:creator>
  <cp:lastModifiedBy>kevynalexanderramosruiz76@gmail.com</cp:lastModifiedBy>
  <dcterms:created xsi:type="dcterms:W3CDTF">2025-01-13T18:17:20Z</dcterms:created>
  <dcterms:modified xsi:type="dcterms:W3CDTF">2025-01-28T19:41:52Z</dcterms:modified>
</cp:coreProperties>
</file>