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435" activeTab="6"/>
  </bookViews>
  <sheets>
    <sheet name="01_Resumen" sheetId="1" r:id="rId1"/>
    <sheet name="02_Asunciones" sheetId="2" r:id="rId2"/>
    <sheet name="03_Proyeccion" sheetId="3" r:id="rId3"/>
    <sheet name="04_KPIs" sheetId="4" r:id="rId4"/>
    <sheet name="05_Impuestos" sheetId="5" r:id="rId5"/>
    <sheet name="06_BreakEven" sheetId="6" r:id="rId6"/>
    <sheet name="07_Flujo_Inversor_Socios" sheetId="8" r:id="rId7"/>
  </sheets>
  <calcPr calcId="152511"/>
</workbook>
</file>

<file path=xl/calcChain.xml><?xml version="1.0" encoding="utf-8"?>
<calcChain xmlns="http://schemas.openxmlformats.org/spreadsheetml/2006/main">
  <c r="E4" i="8" l="1"/>
  <c r="E3" i="8"/>
  <c r="E2" i="8"/>
  <c r="K5" i="3"/>
  <c r="J5" i="3"/>
  <c r="I5" i="3"/>
  <c r="H5" i="3"/>
  <c r="G5" i="3"/>
  <c r="F5" i="3"/>
  <c r="E5" i="3"/>
  <c r="D5" i="3"/>
</calcChain>
</file>

<file path=xl/sharedStrings.xml><?xml version="1.0" encoding="utf-8"?>
<sst xmlns="http://schemas.openxmlformats.org/spreadsheetml/2006/main" count="126" uniqueCount="119">
  <si>
    <t>LA ÚLTIMA NOCHE S.A. – Plan Financiero 2025–2027</t>
  </si>
  <si>
    <t>Sede</t>
  </si>
  <si>
    <t>Fecha objetivo</t>
  </si>
  <si>
    <t>Capacidad</t>
  </si>
  <si>
    <t>Socios fundadores</t>
  </si>
  <si>
    <t>Inversor</t>
  </si>
  <si>
    <t>Aporte inicial</t>
  </si>
  <si>
    <t>Estadio Gimnasia y Tiro (Salta)</t>
  </si>
  <si>
    <t>Año Nuevo</t>
  </si>
  <si>
    <t>15.000</t>
  </si>
  <si>
    <t>Lionel J., Milo R., Martín D.</t>
  </si>
  <si>
    <t>Mauro</t>
  </si>
  <si>
    <t>Sponsors y aportes</t>
  </si>
  <si>
    <t>Marca</t>
  </si>
  <si>
    <t>Aporte en efectivo</t>
  </si>
  <si>
    <t>Aporte en producto/logística</t>
  </si>
  <si>
    <t>Tipo</t>
  </si>
  <si>
    <t>Speed Unlimited</t>
  </si>
  <si>
    <t>10.000 latas</t>
  </si>
  <si>
    <t>Sponsor Principal</t>
  </si>
  <si>
    <t>Brahma</t>
  </si>
  <si>
    <t>30.000 latas + beer trucks</t>
  </si>
  <si>
    <t>Branca</t>
  </si>
  <si>
    <t>2.400 botellas</t>
  </si>
  <si>
    <t>Sponsor Secundario</t>
  </si>
  <si>
    <t>Coca-Cola</t>
  </si>
  <si>
    <t>Gaseosas + agua + freezers + hielo</t>
  </si>
  <si>
    <t>Apoyo en especie</t>
  </si>
  <si>
    <t>KPIs destacados</t>
  </si>
  <si>
    <t>Punto de equilibrio (entradas 2025)</t>
  </si>
  <si>
    <t>3.300</t>
  </si>
  <si>
    <t>ROI año 1 (antes del pago al inversor)</t>
  </si>
  <si>
    <t>460%</t>
  </si>
  <si>
    <t>ROI total 3 años (post-imp. y reinversión)</t>
  </si>
  <si>
    <t>1.246%</t>
  </si>
  <si>
    <t>Asunción</t>
  </si>
  <si>
    <t>Valor</t>
  </si>
  <si>
    <t>Notas</t>
  </si>
  <si>
    <t>Precio ticket promedio 2025</t>
  </si>
  <si>
    <t>Promedio entre Early, General y Última tanda</t>
  </si>
  <si>
    <t>Asistencia objetivo 2025</t>
  </si>
  <si>
    <t>Capacidad del estadio</t>
  </si>
  <si>
    <t>Ingresos por barra por asistente 2025</t>
  </si>
  <si>
    <t>Consumo conservador de 2 tragos a $5.000</t>
  </si>
  <si>
    <t>Crecimiento ingresos anual</t>
  </si>
  <si>
    <t>Aplicado a ticket y barra</t>
  </si>
  <si>
    <t>Crecimiento costos anual</t>
  </si>
  <si>
    <t>Estructura operativa</t>
  </si>
  <si>
    <t>Impuestos totales efectivos</t>
  </si>
  <si>
    <t>IVA neto + Ganancias + IIBB + SADAIC + tasas</t>
  </si>
  <si>
    <t>Reinversión anual sobre ganancia</t>
  </si>
  <si>
    <t>Para continuidad/expansión</t>
  </si>
  <si>
    <t>Pago al inversor (prioritario 2025)</t>
  </si>
  <si>
    <t>Devolución 100% adicional (x2)</t>
  </si>
  <si>
    <t>Año</t>
  </si>
  <si>
    <t>Ingresos Tickets</t>
  </si>
  <si>
    <t>Ingresos Barra</t>
  </si>
  <si>
    <t>Ingresos Totales</t>
  </si>
  <si>
    <t>Gastos Operativos</t>
  </si>
  <si>
    <t>Impuestos (30%)</t>
  </si>
  <si>
    <t>Ganancia Neta</t>
  </si>
  <si>
    <t>Reinversión (30%)</t>
  </si>
  <si>
    <t>Pago Mauro</t>
  </si>
  <si>
    <t>Utilidad Libre</t>
  </si>
  <si>
    <t>Dividendo por socio (x3)</t>
  </si>
  <si>
    <t>Totales</t>
  </si>
  <si>
    <t>KPI</t>
  </si>
  <si>
    <t>ROI Año 1 (antes de pagar al inversor)</t>
  </si>
  <si>
    <t>Ganancia neta – reinversión / inversión inicial</t>
  </si>
  <si>
    <t>ROI Año 1 (después de pagar al inversor)</t>
  </si>
  <si>
    <t>122%</t>
  </si>
  <si>
    <t>Utilidad libre – pago Mauro / inversión inicial</t>
  </si>
  <si>
    <t>ROI total 3 años (cash a socios)</t>
  </si>
  <si>
    <t>≈ 900% – 1300%</t>
  </si>
  <si>
    <t>Rango defendible en presentación formal</t>
  </si>
  <si>
    <t>Punto de equilibrio 2025 (entradas)</t>
  </si>
  <si>
    <t>Con ticket promedio $20.000</t>
  </si>
  <si>
    <t>Concepto</t>
  </si>
  <si>
    <t>Base</t>
  </si>
  <si>
    <t>Tasa aprox.</t>
  </si>
  <si>
    <t>Monto 2025 (aprox.)</t>
  </si>
  <si>
    <t>Observaciones</t>
  </si>
  <si>
    <t>IVA neto</t>
  </si>
  <si>
    <t>Ventas netas – créditos fiscales</t>
  </si>
  <si>
    <t>21%</t>
  </si>
  <si>
    <t>$70.000.000</t>
  </si>
  <si>
    <t>Se compensa con IVA compras (estimado)</t>
  </si>
  <si>
    <t>Impuesto a las Ganancias</t>
  </si>
  <si>
    <t>Resultado impositivo</t>
  </si>
  <si>
    <t>30%</t>
  </si>
  <si>
    <t>$45.000.000</t>
  </si>
  <si>
    <t>Escala sociedades (Ley 27.630)</t>
  </si>
  <si>
    <t>Ingresos Brutos (Salta)</t>
  </si>
  <si>
    <t>Facturación bruta</t>
  </si>
  <si>
    <t>3,5%</t>
  </si>
  <si>
    <t>$22.750.000</t>
  </si>
  <si>
    <t>Régimen provincial espectáculos</t>
  </si>
  <si>
    <t>SADAIC / AADI-CAPIF</t>
  </si>
  <si>
    <t>Borderó</t>
  </si>
  <si>
    <t>5%</t>
  </si>
  <si>
    <t>$16.100.000</t>
  </si>
  <si>
    <t>Derechos musicales obligatorios</t>
  </si>
  <si>
    <t>Tasas municipales</t>
  </si>
  <si>
    <t>Habilitaciones/inspecciones</t>
  </si>
  <si>
    <t>2%</t>
  </si>
  <si>
    <t>$6.500.000</t>
  </si>
  <si>
    <t>Ordenanza municipal</t>
  </si>
  <si>
    <t>Parámetro</t>
  </si>
  <si>
    <t>Asistencia break-even (2025)</t>
  </si>
  <si>
    <t>Precio ticket considerado</t>
  </si>
  <si>
    <t>Ingreso por barra por asistente</t>
  </si>
  <si>
    <t>Costo operativo base 2025</t>
  </si>
  <si>
    <t>2025</t>
  </si>
  <si>
    <t>2026</t>
  </si>
  <si>
    <t>2027</t>
  </si>
  <si>
    <t>Total</t>
  </si>
  <si>
    <t>Pago a Mauro (inversor)</t>
  </si>
  <si>
    <t>Dividendos a socios (x3)</t>
  </si>
  <si>
    <t>Dividendo por socio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</si>
</sst>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9" fontId="0" fillId="0" borderId="1" xfId="0" applyNumberFormat="1" applyBorder="1"/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1" fillId="0" borderId="1" xfId="0" applyNumberFormat="1" applyFont="1" applyBorder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34" sqref="E34"/>
    </sheetView>
  </sheetViews>
  <sheetFormatPr baseColWidth="10" defaultColWidth="9.140625" defaultRowHeight="15" x14ac:dyDescent="0.25"/>
  <cols>
    <col min="1" max="1" width="42" customWidth="1"/>
    <col min="2" max="2" width="50" customWidth="1"/>
    <col min="3" max="3" width="36" customWidth="1"/>
    <col min="4" max="6" width="28" customWidth="1"/>
  </cols>
  <sheetData>
    <row r="1" spans="1:6" x14ac:dyDescent="0.25">
      <c r="A1" s="9" t="s">
        <v>0</v>
      </c>
      <c r="B1" s="10"/>
      <c r="C1" s="10"/>
      <c r="D1" s="10"/>
      <c r="E1" s="10"/>
      <c r="F1" s="10"/>
    </row>
    <row r="3" spans="1:6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4">
        <v>70000000</v>
      </c>
    </row>
    <row r="6" spans="1:6" x14ac:dyDescent="0.25">
      <c r="A6" s="1" t="s">
        <v>12</v>
      </c>
    </row>
    <row r="7" spans="1:6" x14ac:dyDescent="0.25">
      <c r="A7" s="2" t="s">
        <v>13</v>
      </c>
      <c r="B7" s="2" t="s">
        <v>14</v>
      </c>
      <c r="C7" s="2" t="s">
        <v>15</v>
      </c>
      <c r="D7" s="2" t="s">
        <v>16</v>
      </c>
      <c r="E7" s="2"/>
      <c r="F7" s="2"/>
    </row>
    <row r="8" spans="1:6" x14ac:dyDescent="0.25">
      <c r="A8" s="3" t="s">
        <v>17</v>
      </c>
      <c r="B8" s="4">
        <v>15000000</v>
      </c>
      <c r="C8" s="3" t="s">
        <v>18</v>
      </c>
      <c r="D8" s="3" t="s">
        <v>19</v>
      </c>
    </row>
    <row r="9" spans="1:6" x14ac:dyDescent="0.25">
      <c r="A9" s="3" t="s">
        <v>20</v>
      </c>
      <c r="B9" s="4">
        <v>20000000</v>
      </c>
      <c r="C9" s="3" t="s">
        <v>21</v>
      </c>
      <c r="D9" s="3" t="s">
        <v>19</v>
      </c>
    </row>
    <row r="10" spans="1:6" x14ac:dyDescent="0.25">
      <c r="A10" s="3" t="s">
        <v>22</v>
      </c>
      <c r="B10" s="4">
        <v>10000000</v>
      </c>
      <c r="C10" s="3" t="s">
        <v>23</v>
      </c>
      <c r="D10" s="3" t="s">
        <v>24</v>
      </c>
    </row>
    <row r="11" spans="1:6" x14ac:dyDescent="0.25">
      <c r="A11" s="3" t="s">
        <v>25</v>
      </c>
      <c r="B11" s="4">
        <v>0</v>
      </c>
      <c r="C11" s="3" t="s">
        <v>26</v>
      </c>
      <c r="D11" s="3" t="s">
        <v>27</v>
      </c>
    </row>
    <row r="13" spans="1:6" x14ac:dyDescent="0.25">
      <c r="A13" s="1" t="s">
        <v>28</v>
      </c>
    </row>
    <row r="14" spans="1:6" x14ac:dyDescent="0.25">
      <c r="A14" s="3" t="s">
        <v>29</v>
      </c>
      <c r="B14" s="3" t="s">
        <v>30</v>
      </c>
      <c r="C14" s="3"/>
      <c r="D14" s="3"/>
      <c r="E14" s="3"/>
      <c r="F14" s="3"/>
    </row>
    <row r="15" spans="1:6" x14ac:dyDescent="0.25">
      <c r="A15" s="3" t="s">
        <v>31</v>
      </c>
      <c r="B15" s="3" t="s">
        <v>32</v>
      </c>
      <c r="C15" s="3"/>
      <c r="D15" s="3"/>
      <c r="E15" s="3"/>
      <c r="F15" s="3"/>
    </row>
    <row r="16" spans="1:6" x14ac:dyDescent="0.25">
      <c r="A16" s="3" t="s">
        <v>33</v>
      </c>
      <c r="B16" s="3" t="s">
        <v>34</v>
      </c>
      <c r="C16" s="3"/>
      <c r="D16" s="3"/>
      <c r="E16" s="3"/>
      <c r="F16" s="3"/>
    </row>
  </sheetData>
  <mergeCells count="1">
    <mergeCell ref="A1:F1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9" sqref="C9"/>
    </sheetView>
  </sheetViews>
  <sheetFormatPr baseColWidth="10" defaultColWidth="9.140625" defaultRowHeight="15" x14ac:dyDescent="0.25"/>
  <cols>
    <col min="1" max="1" width="40" customWidth="1"/>
    <col min="2" max="2" width="28" customWidth="1"/>
    <col min="3" max="3" width="70" customWidth="1"/>
  </cols>
  <sheetData>
    <row r="1" spans="1:3" x14ac:dyDescent="0.25">
      <c r="A1" s="2" t="s">
        <v>35</v>
      </c>
      <c r="B1" s="2" t="s">
        <v>36</v>
      </c>
      <c r="C1" s="2" t="s">
        <v>37</v>
      </c>
    </row>
    <row r="2" spans="1:3" x14ac:dyDescent="0.25">
      <c r="A2" s="3" t="s">
        <v>38</v>
      </c>
      <c r="B2" s="4">
        <v>20000</v>
      </c>
      <c r="C2" s="3" t="s">
        <v>39</v>
      </c>
    </row>
    <row r="3" spans="1:3" x14ac:dyDescent="0.25">
      <c r="A3" s="3" t="s">
        <v>40</v>
      </c>
      <c r="B3" s="3">
        <v>15000</v>
      </c>
      <c r="C3" s="3" t="s">
        <v>41</v>
      </c>
    </row>
    <row r="4" spans="1:3" x14ac:dyDescent="0.25">
      <c r="A4" s="3" t="s">
        <v>42</v>
      </c>
      <c r="B4" s="4">
        <v>10000</v>
      </c>
      <c r="C4" s="3" t="s">
        <v>43</v>
      </c>
    </row>
    <row r="5" spans="1:3" x14ac:dyDescent="0.25">
      <c r="A5" s="3" t="s">
        <v>44</v>
      </c>
      <c r="B5" s="5">
        <v>0.25</v>
      </c>
      <c r="C5" s="3" t="s">
        <v>45</v>
      </c>
    </row>
    <row r="6" spans="1:3" x14ac:dyDescent="0.25">
      <c r="A6" s="3" t="s">
        <v>46</v>
      </c>
      <c r="B6" s="5">
        <v>0.2</v>
      </c>
      <c r="C6" s="3" t="s">
        <v>47</v>
      </c>
    </row>
    <row r="7" spans="1:3" x14ac:dyDescent="0.25">
      <c r="A7" s="3" t="s">
        <v>48</v>
      </c>
      <c r="B7" s="5">
        <v>0.3</v>
      </c>
      <c r="C7" s="3" t="s">
        <v>49</v>
      </c>
    </row>
    <row r="8" spans="1:3" x14ac:dyDescent="0.25">
      <c r="A8" s="3" t="s">
        <v>50</v>
      </c>
      <c r="B8" s="5">
        <v>0.3</v>
      </c>
      <c r="C8" s="3" t="s">
        <v>51</v>
      </c>
    </row>
    <row r="9" spans="1:3" x14ac:dyDescent="0.25">
      <c r="A9" s="3" t="s">
        <v>52</v>
      </c>
      <c r="B9" s="4">
        <v>140000000</v>
      </c>
      <c r="C9" s="3" t="s">
        <v>53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I18" sqref="I18"/>
    </sheetView>
  </sheetViews>
  <sheetFormatPr baseColWidth="10" defaultColWidth="9.140625" defaultRowHeight="15" x14ac:dyDescent="0.25"/>
  <cols>
    <col min="1" max="1" width="10" customWidth="1"/>
    <col min="2" max="8" width="18" customWidth="1"/>
    <col min="9" max="9" width="16" customWidth="1"/>
    <col min="10" max="10" width="18" customWidth="1"/>
    <col min="11" max="11" width="20" customWidth="1"/>
  </cols>
  <sheetData>
    <row r="1" spans="1:11" x14ac:dyDescent="0.25">
      <c r="A1" s="2" t="s">
        <v>54</v>
      </c>
      <c r="B1" s="2" t="s">
        <v>55</v>
      </c>
      <c r="C1" s="2" t="s">
        <v>56</v>
      </c>
      <c r="D1" s="2" t="s">
        <v>57</v>
      </c>
      <c r="E1" s="2" t="s">
        <v>58</v>
      </c>
      <c r="F1" s="2" t="s">
        <v>59</v>
      </c>
      <c r="G1" s="2" t="s">
        <v>60</v>
      </c>
      <c r="H1" s="2" t="s">
        <v>61</v>
      </c>
      <c r="I1" s="2" t="s">
        <v>62</v>
      </c>
      <c r="J1" s="2" t="s">
        <v>63</v>
      </c>
      <c r="K1" s="2" t="s">
        <v>64</v>
      </c>
    </row>
    <row r="2" spans="1:11" x14ac:dyDescent="0.25">
      <c r="A2" s="6">
        <v>2025</v>
      </c>
      <c r="B2" s="7">
        <v>300000000</v>
      </c>
      <c r="C2" s="7">
        <v>350000000</v>
      </c>
      <c r="D2" s="7">
        <v>650000000</v>
      </c>
      <c r="E2" s="7">
        <v>190000000</v>
      </c>
      <c r="F2" s="7">
        <v>138000000</v>
      </c>
      <c r="G2" s="7">
        <v>322000000</v>
      </c>
      <c r="H2" s="7">
        <v>96600000</v>
      </c>
      <c r="I2" s="7">
        <v>140000000</v>
      </c>
      <c r="J2" s="7">
        <v>85400000</v>
      </c>
      <c r="K2" s="7">
        <v>28466000</v>
      </c>
    </row>
    <row r="3" spans="1:11" x14ac:dyDescent="0.25">
      <c r="A3" s="6">
        <v>2026</v>
      </c>
      <c r="B3" s="7">
        <v>375000000</v>
      </c>
      <c r="C3" s="7">
        <v>435000000</v>
      </c>
      <c r="D3" s="7">
        <v>810000000</v>
      </c>
      <c r="E3" s="7">
        <v>228000000</v>
      </c>
      <c r="F3" s="7">
        <v>174000000</v>
      </c>
      <c r="G3" s="7">
        <v>408000000</v>
      </c>
      <c r="H3" s="7">
        <v>122400000</v>
      </c>
      <c r="I3" s="7">
        <v>0</v>
      </c>
      <c r="J3" s="7">
        <v>285600000</v>
      </c>
      <c r="K3" s="7">
        <v>95200000</v>
      </c>
    </row>
    <row r="4" spans="1:11" x14ac:dyDescent="0.25">
      <c r="A4" s="6">
        <v>2027</v>
      </c>
      <c r="B4" s="7">
        <v>468000000</v>
      </c>
      <c r="C4" s="7">
        <v>544000000</v>
      </c>
      <c r="D4" s="7">
        <v>1012000000</v>
      </c>
      <c r="E4" s="7">
        <v>274000000</v>
      </c>
      <c r="F4" s="7">
        <v>222000000</v>
      </c>
      <c r="G4" s="7">
        <v>516000000</v>
      </c>
      <c r="H4" s="7">
        <v>154800000</v>
      </c>
      <c r="I4" s="7">
        <v>0</v>
      </c>
      <c r="J4" s="7">
        <v>361200000</v>
      </c>
      <c r="K4" s="7">
        <v>120400000</v>
      </c>
    </row>
    <row r="5" spans="1:11" x14ac:dyDescent="0.25">
      <c r="A5" s="2" t="s">
        <v>65</v>
      </c>
      <c r="B5" s="2"/>
      <c r="C5" s="2"/>
      <c r="D5" s="8">
        <f t="shared" ref="D5:K5" si="0">SUM(D2:D4)</f>
        <v>2472000000</v>
      </c>
      <c r="E5" s="8">
        <f t="shared" si="0"/>
        <v>692000000</v>
      </c>
      <c r="F5" s="8">
        <f t="shared" si="0"/>
        <v>534000000</v>
      </c>
      <c r="G5" s="8">
        <f t="shared" si="0"/>
        <v>1246000000</v>
      </c>
      <c r="H5" s="8">
        <f t="shared" si="0"/>
        <v>373800000</v>
      </c>
      <c r="I5" s="8">
        <f t="shared" si="0"/>
        <v>140000000</v>
      </c>
      <c r="J5" s="8">
        <f t="shared" si="0"/>
        <v>732200000</v>
      </c>
      <c r="K5" s="8">
        <f t="shared" si="0"/>
        <v>244066000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/>
  </sheetViews>
  <sheetFormatPr baseColWidth="10" defaultColWidth="9.140625" defaultRowHeight="15" x14ac:dyDescent="0.25"/>
  <cols>
    <col min="1" max="1" width="48" customWidth="1"/>
    <col min="2" max="2" width="22" customWidth="1"/>
    <col min="3" max="3" width="50" customWidth="1"/>
  </cols>
  <sheetData>
    <row r="1" spans="1:3" x14ac:dyDescent="0.25">
      <c r="A1" s="2" t="s">
        <v>66</v>
      </c>
      <c r="B1" s="2" t="s">
        <v>36</v>
      </c>
      <c r="C1" s="2" t="s">
        <v>37</v>
      </c>
    </row>
    <row r="2" spans="1:3" x14ac:dyDescent="0.25">
      <c r="A2" s="3" t="s">
        <v>67</v>
      </c>
      <c r="B2" s="3" t="s">
        <v>32</v>
      </c>
      <c r="C2" s="3" t="s">
        <v>68</v>
      </c>
    </row>
    <row r="3" spans="1:3" x14ac:dyDescent="0.25">
      <c r="A3" s="3" t="s">
        <v>69</v>
      </c>
      <c r="B3" s="3" t="s">
        <v>70</v>
      </c>
      <c r="C3" s="3" t="s">
        <v>71</v>
      </c>
    </row>
    <row r="4" spans="1:3" x14ac:dyDescent="0.25">
      <c r="A4" s="3" t="s">
        <v>72</v>
      </c>
      <c r="B4" s="3" t="s">
        <v>73</v>
      </c>
      <c r="C4" s="3" t="s">
        <v>74</v>
      </c>
    </row>
    <row r="5" spans="1:3" x14ac:dyDescent="0.25">
      <c r="A5" s="3" t="s">
        <v>75</v>
      </c>
      <c r="B5" s="3" t="s">
        <v>30</v>
      </c>
      <c r="C5" s="3" t="s">
        <v>76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baseColWidth="10" defaultColWidth="9.140625" defaultRowHeight="15" x14ac:dyDescent="0.25"/>
  <cols>
    <col min="1" max="1" width="34" customWidth="1"/>
    <col min="2" max="2" width="36" customWidth="1"/>
    <col min="3" max="3" width="16" customWidth="1"/>
    <col min="4" max="4" width="24" customWidth="1"/>
    <col min="5" max="5" width="48" customWidth="1"/>
  </cols>
  <sheetData>
    <row r="1" spans="1:5" x14ac:dyDescent="0.25">
      <c r="A1" s="2" t="s">
        <v>77</v>
      </c>
      <c r="B1" s="2" t="s">
        <v>78</v>
      </c>
      <c r="C1" s="2" t="s">
        <v>79</v>
      </c>
      <c r="D1" s="2" t="s">
        <v>80</v>
      </c>
      <c r="E1" s="2" t="s">
        <v>81</v>
      </c>
    </row>
    <row r="2" spans="1:5" x14ac:dyDescent="0.25">
      <c r="A2" s="3" t="s">
        <v>82</v>
      </c>
      <c r="B2" s="3" t="s">
        <v>83</v>
      </c>
      <c r="C2" s="3" t="s">
        <v>84</v>
      </c>
      <c r="D2" s="3" t="s">
        <v>85</v>
      </c>
      <c r="E2" s="3" t="s">
        <v>86</v>
      </c>
    </row>
    <row r="3" spans="1:5" x14ac:dyDescent="0.25">
      <c r="A3" s="3" t="s">
        <v>87</v>
      </c>
      <c r="B3" s="3" t="s">
        <v>88</v>
      </c>
      <c r="C3" s="3" t="s">
        <v>89</v>
      </c>
      <c r="D3" s="3" t="s">
        <v>90</v>
      </c>
      <c r="E3" s="3" t="s">
        <v>91</v>
      </c>
    </row>
    <row r="4" spans="1:5" x14ac:dyDescent="0.25">
      <c r="A4" s="3" t="s">
        <v>92</v>
      </c>
      <c r="B4" s="3" t="s">
        <v>93</v>
      </c>
      <c r="C4" s="3" t="s">
        <v>94</v>
      </c>
      <c r="D4" s="3" t="s">
        <v>95</v>
      </c>
      <c r="E4" s="3" t="s">
        <v>96</v>
      </c>
    </row>
    <row r="5" spans="1:5" x14ac:dyDescent="0.25">
      <c r="A5" s="3" t="s">
        <v>97</v>
      </c>
      <c r="B5" s="3" t="s">
        <v>98</v>
      </c>
      <c r="C5" s="3" t="s">
        <v>99</v>
      </c>
      <c r="D5" s="3" t="s">
        <v>100</v>
      </c>
      <c r="E5" s="3" t="s">
        <v>101</v>
      </c>
    </row>
    <row r="6" spans="1:5" x14ac:dyDescent="0.25">
      <c r="A6" s="3" t="s">
        <v>102</v>
      </c>
      <c r="B6" s="3" t="s">
        <v>103</v>
      </c>
      <c r="C6" s="3" t="s">
        <v>104</v>
      </c>
      <c r="D6" s="3" t="s">
        <v>105</v>
      </c>
      <c r="E6" s="3" t="s">
        <v>106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D39" sqref="D39"/>
    </sheetView>
  </sheetViews>
  <sheetFormatPr baseColWidth="10" defaultColWidth="9.140625" defaultRowHeight="15" x14ac:dyDescent="0.25"/>
  <cols>
    <col min="1" max="1" width="42" customWidth="1"/>
    <col min="2" max="2" width="22" customWidth="1"/>
  </cols>
  <sheetData>
    <row r="1" spans="1:2" x14ac:dyDescent="0.25">
      <c r="A1" s="2" t="s">
        <v>107</v>
      </c>
      <c r="B1" s="2" t="s">
        <v>36</v>
      </c>
    </row>
    <row r="2" spans="1:2" x14ac:dyDescent="0.25">
      <c r="A2" s="3" t="s">
        <v>108</v>
      </c>
      <c r="B2" s="3">
        <v>3300</v>
      </c>
    </row>
    <row r="3" spans="1:2" x14ac:dyDescent="0.25">
      <c r="A3" s="3" t="s">
        <v>109</v>
      </c>
      <c r="B3" s="4">
        <v>20000</v>
      </c>
    </row>
    <row r="4" spans="1:2" x14ac:dyDescent="0.25">
      <c r="A4" s="3" t="s">
        <v>110</v>
      </c>
      <c r="B4" s="4">
        <v>10000</v>
      </c>
    </row>
    <row r="5" spans="1:2" x14ac:dyDescent="0.25">
      <c r="A5" s="3" t="s">
        <v>111</v>
      </c>
      <c r="B5" s="4">
        <v>190000000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T15" sqref="T15"/>
    </sheetView>
  </sheetViews>
  <sheetFormatPr baseColWidth="10" defaultColWidth="9.140625" defaultRowHeight="15" x14ac:dyDescent="0.25"/>
  <cols>
    <col min="1" max="1" width="32" customWidth="1"/>
    <col min="2" max="5" width="18" customWidth="1"/>
  </cols>
  <sheetData>
    <row r="1" spans="1:5" x14ac:dyDescent="0.25">
      <c r="A1" s="2" t="s">
        <v>77</v>
      </c>
      <c r="B1" s="2" t="s">
        <v>112</v>
      </c>
      <c r="C1" s="2" t="s">
        <v>113</v>
      </c>
      <c r="D1" s="2" t="s">
        <v>114</v>
      </c>
      <c r="E1" s="2" t="s">
        <v>115</v>
      </c>
    </row>
    <row r="2" spans="1:5" x14ac:dyDescent="0.25">
      <c r="A2" s="3" t="s">
        <v>116</v>
      </c>
      <c r="B2" s="4">
        <v>140000000</v>
      </c>
      <c r="C2" s="4">
        <v>0</v>
      </c>
      <c r="D2" s="4">
        <v>0</v>
      </c>
      <c r="E2" s="3">
        <f>SUM(B2:D2)</f>
        <v>140000000</v>
      </c>
    </row>
    <row r="3" spans="1:5" x14ac:dyDescent="0.25">
      <c r="A3" s="3" t="s">
        <v>117</v>
      </c>
      <c r="B3" s="4">
        <v>69400000</v>
      </c>
      <c r="C3" s="4">
        <v>265200000</v>
      </c>
      <c r="D3" s="4">
        <v>339200000</v>
      </c>
      <c r="E3" s="3">
        <f>SUM(B3:D3)</f>
        <v>673800000</v>
      </c>
    </row>
    <row r="4" spans="1:5" x14ac:dyDescent="0.25">
      <c r="A4" s="3" t="s">
        <v>118</v>
      </c>
      <c r="B4" s="4">
        <v>23133333</v>
      </c>
      <c r="C4" s="4">
        <v>88400000</v>
      </c>
      <c r="D4" s="4">
        <v>113066667</v>
      </c>
      <c r="E4" s="3">
        <f>SUM(B4:D4)</f>
        <v>224600000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01_Resumen</vt:lpstr>
      <vt:lpstr>02_Asunciones</vt:lpstr>
      <vt:lpstr>03_Proyeccion</vt:lpstr>
      <vt:lpstr>04_KPIs</vt:lpstr>
      <vt:lpstr>05_Impuestos</vt:lpstr>
      <vt:lpstr>06_BreakEven</vt:lpstr>
      <vt:lpstr>07_Flujo_Inversor_Socios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Hp</cp:lastModifiedBy>
  <cp:lastPrinted>2025-10-13T02:14:03Z</cp:lastPrinted>
  <dcterms:created xsi:type="dcterms:W3CDTF">2025-10-13T02:03:38Z</dcterms:created>
  <dcterms:modified xsi:type="dcterms:W3CDTF">2025-10-29T11:04:46Z</dcterms:modified>
</cp:coreProperties>
</file>