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d.docs.live.net/a8d2f00819ec1290/Desktop/Excel Reports/"/>
    </mc:Choice>
  </mc:AlternateContent>
  <xr:revisionPtr revIDLastSave="5" documentId="8_{DAB262A7-EE2D-432E-B7DD-F60D23F3D06E}" xr6:coauthVersionLast="47" xr6:coauthVersionMax="47" xr10:uidLastSave="{3082214F-0390-46A0-AF5B-DC14D720598C}"/>
  <bookViews>
    <workbookView xWindow="-120" yWindow="-120" windowWidth="29040" windowHeight="15720" tabRatio="737" xr2:uid="{4BA162C3-1F04-458E-B36F-A25967D87B61}"/>
  </bookViews>
  <sheets>
    <sheet name="SUMMARY" sheetId="6" r:id="rId1"/>
    <sheet name="AGENT DETAILS" sheetId="17" r:id="rId2"/>
    <sheet name="Viewing Details by Presentation" sheetId="5" r:id="rId3"/>
    <sheet name="AGENT EXEMPTION - MANUAL UPDATE" sheetId="20" r:id="rId4"/>
    <sheet name="VBA example" sheetId="41" r:id="rId5"/>
    <sheet name="Overview" sheetId="42" r:id="rId6"/>
    <sheet name="8 Week Course" sheetId="43" r:id="rId7"/>
  </sheets>
  <externalReferences>
    <externalReference r:id="rId8"/>
  </externalReferences>
  <definedNames>
    <definedName name="_xlnm._FilterDatabase" localSheetId="6" hidden="1">'8 Week Course'!$A$1:$G$16</definedName>
    <definedName name="_xlnm._FilterDatabase" localSheetId="1" hidden="1">'AGENT DETAILS'!$A$1:$I$423</definedName>
    <definedName name="_xlnm._FilterDatabase" localSheetId="0" hidden="1">SUMMARY!#REF!</definedName>
    <definedName name="_xlnm._FilterDatabase" localSheetId="2" hidden="1">'Viewing Details by Presentation'!$F:$F</definedName>
    <definedName name="Business">[1]VLOOKUP!$E$2:$F$284</definedName>
    <definedName name="_xlnm.Criteria" localSheetId="2">'Viewing Details by Presentation'!$F:$F</definedName>
    <definedName name="_xlnm.Criteria">SUMMARY!#REF!</definedName>
    <definedName name="_xlnm.Extract" localSheetId="1">'AGENT DETAILS'!#REF!</definedName>
    <definedName name="_xlnm.Extract" localSheetId="0">#REF!</definedName>
    <definedName name="_xlnm.Extract" localSheetId="2">'Viewing Details by Presentation'!$L:$L</definedName>
    <definedName name="_xlnm.Print_Area" localSheetId="6">'8 Week Course'!$B$1:$C$16</definedName>
    <definedName name="_xlnm.Print_Titles" localSheetId="6">'8 Week Course'!$1:$1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43" l="1"/>
  <c r="E3" i="43"/>
  <c r="E4" i="43"/>
  <c r="E5" i="43"/>
  <c r="E6" i="43"/>
  <c r="E7" i="43"/>
  <c r="E8" i="43"/>
  <c r="E9" i="43"/>
  <c r="E10" i="43"/>
  <c r="E11" i="43"/>
  <c r="E12" i="43"/>
  <c r="E13" i="43"/>
  <c r="E14" i="43"/>
  <c r="E15" i="43"/>
  <c r="E16" i="43"/>
  <c r="J350" i="5"/>
  <c r="J349" i="5"/>
  <c r="M422" i="5" s="1"/>
  <c r="J348" i="5"/>
  <c r="J347" i="5"/>
  <c r="J420" i="5"/>
  <c r="M419" i="5" s="1"/>
  <c r="J419" i="5"/>
  <c r="J418" i="5"/>
  <c r="M417" i="5" s="1"/>
  <c r="J417" i="5"/>
  <c r="J416" i="5"/>
  <c r="J415" i="5"/>
  <c r="J414" i="5"/>
  <c r="J413" i="5"/>
  <c r="M412" i="5" s="1"/>
  <c r="J412" i="5"/>
  <c r="M411" i="5" s="1"/>
  <c r="H411" i="17" s="1"/>
  <c r="J411" i="5"/>
  <c r="J410" i="5"/>
  <c r="M409" i="5" s="1"/>
  <c r="J409" i="5"/>
  <c r="M408" i="5" s="1"/>
  <c r="J408" i="5"/>
  <c r="J407" i="5"/>
  <c r="J406" i="5"/>
  <c r="J405" i="5"/>
  <c r="M404" i="5" s="1"/>
  <c r="J404" i="5"/>
  <c r="M403" i="5" s="1"/>
  <c r="H403" i="17" s="1"/>
  <c r="J403" i="5"/>
  <c r="J402" i="5"/>
  <c r="J401" i="5"/>
  <c r="M400" i="5" s="1"/>
  <c r="J400" i="5"/>
  <c r="J399" i="5"/>
  <c r="J398" i="5"/>
  <c r="J397" i="5"/>
  <c r="M396" i="5" s="1"/>
  <c r="J396" i="5"/>
  <c r="M395" i="5" s="1"/>
  <c r="J395" i="5"/>
  <c r="J394" i="5"/>
  <c r="M393" i="5" s="1"/>
  <c r="H393" i="17" s="1"/>
  <c r="J393" i="5"/>
  <c r="J392" i="5"/>
  <c r="J391" i="5"/>
  <c r="J390" i="5"/>
  <c r="J389" i="5"/>
  <c r="M388" i="5" s="1"/>
  <c r="J388" i="5"/>
  <c r="M387" i="5" s="1"/>
  <c r="J387" i="5"/>
  <c r="J386" i="5"/>
  <c r="M385" i="5" s="1"/>
  <c r="J346" i="5"/>
  <c r="J345" i="5"/>
  <c r="J344" i="5"/>
  <c r="J343" i="5"/>
  <c r="J342" i="5"/>
  <c r="M380" i="5" s="1"/>
  <c r="J341" i="5"/>
  <c r="J340" i="5"/>
  <c r="J339" i="5"/>
  <c r="M377" i="5" s="1"/>
  <c r="H377" i="17" s="1"/>
  <c r="J338" i="5"/>
  <c r="M376" i="5" s="1"/>
  <c r="H376" i="17" s="1"/>
  <c r="J337" i="5"/>
  <c r="J336" i="5"/>
  <c r="J335" i="5"/>
  <c r="J334" i="5"/>
  <c r="M372" i="5" s="1"/>
  <c r="H372" i="17" s="1"/>
  <c r="J333" i="5"/>
  <c r="M371" i="5" s="1"/>
  <c r="H371" i="17" s="1"/>
  <c r="J332" i="5"/>
  <c r="J331" i="5"/>
  <c r="M369" i="5" s="1"/>
  <c r="H369" i="17" s="1"/>
  <c r="J330" i="5"/>
  <c r="J329" i="5"/>
  <c r="J328" i="5"/>
  <c r="J327" i="5"/>
  <c r="J326" i="5"/>
  <c r="M364" i="5" s="1"/>
  <c r="J325" i="5"/>
  <c r="M363" i="5" s="1"/>
  <c r="H363" i="17" s="1"/>
  <c r="J324" i="5"/>
  <c r="J323" i="5"/>
  <c r="J322" i="5"/>
  <c r="J321" i="5"/>
  <c r="J320" i="5"/>
  <c r="J319" i="5"/>
  <c r="J318" i="5"/>
  <c r="M356" i="5" s="1"/>
  <c r="J317" i="5"/>
  <c r="M355" i="5" s="1"/>
  <c r="J316" i="5"/>
  <c r="J315" i="5"/>
  <c r="M353" i="5" s="1"/>
  <c r="H353" i="17" s="1"/>
  <c r="J314" i="5"/>
  <c r="J313" i="5"/>
  <c r="J312" i="5"/>
  <c r="J311" i="5"/>
  <c r="J310" i="5"/>
  <c r="M348" i="5" s="1"/>
  <c r="H348" i="17" s="1"/>
  <c r="J309" i="5"/>
  <c r="M347" i="5" s="1"/>
  <c r="H347" i="17" s="1"/>
  <c r="J308" i="5"/>
  <c r="J307" i="5"/>
  <c r="M345" i="5" s="1"/>
  <c r="H345" i="17" s="1"/>
  <c r="J306" i="5"/>
  <c r="M344" i="5" s="1"/>
  <c r="H344" i="17" s="1"/>
  <c r="J305" i="5"/>
  <c r="J304" i="5"/>
  <c r="J303" i="5"/>
  <c r="J302" i="5"/>
  <c r="M340" i="5" s="1"/>
  <c r="H340" i="17" s="1"/>
  <c r="J301" i="5"/>
  <c r="M339" i="5" s="1"/>
  <c r="H339" i="17" s="1"/>
  <c r="J300" i="5"/>
  <c r="J299" i="5"/>
  <c r="M337" i="5" s="1"/>
  <c r="J298" i="5"/>
  <c r="M336" i="5" s="1"/>
  <c r="H336" i="17" s="1"/>
  <c r="J297" i="5"/>
  <c r="J296" i="5"/>
  <c r="J295" i="5"/>
  <c r="J294" i="5"/>
  <c r="M332" i="5" s="1"/>
  <c r="H332" i="17" s="1"/>
  <c r="J293" i="5"/>
  <c r="M331" i="5" s="1"/>
  <c r="H331" i="17" s="1"/>
  <c r="J292" i="5"/>
  <c r="J291" i="5"/>
  <c r="M329" i="5" s="1"/>
  <c r="J290" i="5"/>
  <c r="J289" i="5"/>
  <c r="J288" i="5"/>
  <c r="J287" i="5"/>
  <c r="J286" i="5"/>
  <c r="M324" i="5" s="1"/>
  <c r="H324" i="17" s="1"/>
  <c r="J285" i="5"/>
  <c r="M323" i="5" s="1"/>
  <c r="H323" i="17" s="1"/>
  <c r="J284" i="5"/>
  <c r="J283" i="5"/>
  <c r="M321" i="5" s="1"/>
  <c r="J282" i="5"/>
  <c r="M320" i="5" s="1"/>
  <c r="H320" i="17" s="1"/>
  <c r="J281" i="5"/>
  <c r="J280" i="5"/>
  <c r="J279" i="5"/>
  <c r="J278" i="5"/>
  <c r="M316" i="5" s="1"/>
  <c r="H316" i="17" s="1"/>
  <c r="J277" i="5"/>
  <c r="M315" i="5" s="1"/>
  <c r="H315" i="17" s="1"/>
  <c r="J276" i="5"/>
  <c r="J275" i="5"/>
  <c r="M313" i="5" s="1"/>
  <c r="H313" i="17" s="1"/>
  <c r="J274" i="5"/>
  <c r="M312" i="5" s="1"/>
  <c r="H312" i="17" s="1"/>
  <c r="J273" i="5"/>
  <c r="J272" i="5"/>
  <c r="J271" i="5"/>
  <c r="J270" i="5"/>
  <c r="M308" i="5" s="1"/>
  <c r="H308" i="17" s="1"/>
  <c r="J269" i="5"/>
  <c r="M307" i="5" s="1"/>
  <c r="J268" i="5"/>
  <c r="J267" i="5"/>
  <c r="M305" i="5" s="1"/>
  <c r="H305" i="17" s="1"/>
  <c r="J266" i="5"/>
  <c r="M304" i="5" s="1"/>
  <c r="H304" i="17" s="1"/>
  <c r="J265" i="5"/>
  <c r="J264" i="5"/>
  <c r="J263" i="5"/>
  <c r="J262" i="5"/>
  <c r="M300" i="5" s="1"/>
  <c r="J261" i="5"/>
  <c r="M299" i="5" s="1"/>
  <c r="J260" i="5"/>
  <c r="J259" i="5"/>
  <c r="M297" i="5" s="1"/>
  <c r="J258" i="5"/>
  <c r="J257" i="5"/>
  <c r="J256" i="5"/>
  <c r="J255" i="5"/>
  <c r="J254" i="5"/>
  <c r="M292" i="5" s="1"/>
  <c r="J253" i="5"/>
  <c r="M291" i="5" s="1"/>
  <c r="J252" i="5"/>
  <c r="J251" i="5"/>
  <c r="M289" i="5" s="1"/>
  <c r="J250" i="5"/>
  <c r="M288" i="5" s="1"/>
  <c r="J249" i="5"/>
  <c r="J248" i="5"/>
  <c r="J247" i="5"/>
  <c r="J246" i="5"/>
  <c r="M284" i="5" s="1"/>
  <c r="J245" i="5"/>
  <c r="M283" i="5" s="1"/>
  <c r="J244" i="5"/>
  <c r="J243" i="5"/>
  <c r="M281" i="5" s="1"/>
  <c r="H281" i="17" s="1"/>
  <c r="J242" i="5"/>
  <c r="M280" i="5" s="1"/>
  <c r="H280" i="17" s="1"/>
  <c r="J241" i="5"/>
  <c r="J240" i="5"/>
  <c r="J239" i="5"/>
  <c r="J238" i="5"/>
  <c r="M276" i="5" s="1"/>
  <c r="J237" i="5"/>
  <c r="M275" i="5" s="1"/>
  <c r="J236" i="5"/>
  <c r="J235" i="5"/>
  <c r="M273" i="5" s="1"/>
  <c r="H273" i="17" s="1"/>
  <c r="J234" i="5"/>
  <c r="M272" i="5" s="1"/>
  <c r="H272" i="17" s="1"/>
  <c r="J233" i="5"/>
  <c r="M271" i="5" s="1"/>
  <c r="H271" i="17" s="1"/>
  <c r="J232" i="5"/>
  <c r="J231" i="5"/>
  <c r="J230" i="5"/>
  <c r="M268" i="5" s="1"/>
  <c r="H268" i="17" s="1"/>
  <c r="J229" i="5"/>
  <c r="M267" i="5" s="1"/>
  <c r="J228" i="5"/>
  <c r="J227" i="5"/>
  <c r="M265" i="5" s="1"/>
  <c r="H265" i="17" s="1"/>
  <c r="J226" i="5"/>
  <c r="J225" i="5"/>
  <c r="M263" i="5" s="1"/>
  <c r="H263" i="17" s="1"/>
  <c r="J224" i="5"/>
  <c r="M262" i="5" s="1"/>
  <c r="H262" i="17" s="1"/>
  <c r="J223" i="5"/>
  <c r="J222" i="5"/>
  <c r="M260" i="5" s="1"/>
  <c r="H260" i="17" s="1"/>
  <c r="J221" i="5"/>
  <c r="M259" i="5" s="1"/>
  <c r="J220" i="5"/>
  <c r="J219" i="5"/>
  <c r="M257" i="5" s="1"/>
  <c r="H257" i="17" s="1"/>
  <c r="J218" i="5"/>
  <c r="M256" i="5" s="1"/>
  <c r="H256" i="17" s="1"/>
  <c r="J217" i="5"/>
  <c r="J216" i="5"/>
  <c r="J215" i="5"/>
  <c r="J214" i="5"/>
  <c r="M252" i="5" s="1"/>
  <c r="H252" i="17" s="1"/>
  <c r="J213" i="5"/>
  <c r="M251" i="5" s="1"/>
  <c r="H251" i="17" s="1"/>
  <c r="J212" i="5"/>
  <c r="J211" i="5"/>
  <c r="M249" i="5" s="1"/>
  <c r="H249" i="17" s="1"/>
  <c r="J210" i="5"/>
  <c r="M248" i="5" s="1"/>
  <c r="H248" i="17" s="1"/>
  <c r="J209" i="5"/>
  <c r="J208" i="5"/>
  <c r="M246" i="5" s="1"/>
  <c r="H246" i="17" s="1"/>
  <c r="J207" i="5"/>
  <c r="J206" i="5"/>
  <c r="M244" i="5" s="1"/>
  <c r="H244" i="17" s="1"/>
  <c r="J205" i="5"/>
  <c r="M243" i="5" s="1"/>
  <c r="H243" i="17" s="1"/>
  <c r="J204" i="5"/>
  <c r="J203" i="5"/>
  <c r="M241" i="5" s="1"/>
  <c r="H241" i="17" s="1"/>
  <c r="J202" i="5"/>
  <c r="M240" i="5" s="1"/>
  <c r="H240" i="17" s="1"/>
  <c r="J201" i="5"/>
  <c r="M239" i="5" s="1"/>
  <c r="H239" i="17" s="1"/>
  <c r="J200" i="5"/>
  <c r="J199" i="5"/>
  <c r="J198" i="5"/>
  <c r="M236" i="5" s="1"/>
  <c r="H236" i="17" s="1"/>
  <c r="J197" i="5"/>
  <c r="M235" i="5" s="1"/>
  <c r="H235" i="17" s="1"/>
  <c r="J196" i="5"/>
  <c r="J195" i="5"/>
  <c r="M233" i="5" s="1"/>
  <c r="J194" i="5"/>
  <c r="M232" i="5" s="1"/>
  <c r="H232" i="17" s="1"/>
  <c r="J193" i="5"/>
  <c r="J192" i="5"/>
  <c r="J191" i="5"/>
  <c r="J190" i="5"/>
  <c r="M228" i="5" s="1"/>
  <c r="J189" i="5"/>
  <c r="M227" i="5" s="1"/>
  <c r="H227" i="17" s="1"/>
  <c r="J188" i="5"/>
  <c r="J187" i="5"/>
  <c r="M225" i="5" s="1"/>
  <c r="J186" i="5"/>
  <c r="M224" i="5" s="1"/>
  <c r="H224" i="17" s="1"/>
  <c r="J185" i="5"/>
  <c r="M223" i="5" s="1"/>
  <c r="H223" i="17" s="1"/>
  <c r="J184" i="5"/>
  <c r="M222" i="5" s="1"/>
  <c r="H222" i="17" s="1"/>
  <c r="J183" i="5"/>
  <c r="J182" i="5"/>
  <c r="M220" i="5" s="1"/>
  <c r="H220" i="17" s="1"/>
  <c r="J181" i="5"/>
  <c r="M219" i="5" s="1"/>
  <c r="J180" i="5"/>
  <c r="J179" i="5"/>
  <c r="M217" i="5" s="1"/>
  <c r="J178" i="5"/>
  <c r="M216" i="5" s="1"/>
  <c r="J177" i="5"/>
  <c r="J176" i="5"/>
  <c r="M214" i="5" s="1"/>
  <c r="J175" i="5"/>
  <c r="J174" i="5"/>
  <c r="M212" i="5" s="1"/>
  <c r="J173" i="5"/>
  <c r="M211" i="5" s="1"/>
  <c r="M213" i="5"/>
  <c r="M215" i="5"/>
  <c r="M218" i="5"/>
  <c r="H218" i="17" s="1"/>
  <c r="M221" i="5"/>
  <c r="M226" i="5"/>
  <c r="H226" i="17" s="1"/>
  <c r="M229" i="5"/>
  <c r="H229" i="17" s="1"/>
  <c r="M230" i="5"/>
  <c r="H230" i="17" s="1"/>
  <c r="M231" i="5"/>
  <c r="H231" i="17" s="1"/>
  <c r="M234" i="5"/>
  <c r="H234" i="17" s="1"/>
  <c r="M237" i="5"/>
  <c r="H237" i="17" s="1"/>
  <c r="M238" i="5"/>
  <c r="H238" i="17" s="1"/>
  <c r="M242" i="5"/>
  <c r="H242" i="17" s="1"/>
  <c r="M245" i="5"/>
  <c r="M247" i="5"/>
  <c r="H247" i="17" s="1"/>
  <c r="M250" i="5"/>
  <c r="H250" i="17" s="1"/>
  <c r="M253" i="5"/>
  <c r="H253" i="17" s="1"/>
  <c r="M254" i="5"/>
  <c r="M255" i="5"/>
  <c r="H255" i="17" s="1"/>
  <c r="M258" i="5"/>
  <c r="H258" i="17" s="1"/>
  <c r="M261" i="5"/>
  <c r="H261" i="17" s="1"/>
  <c r="M264" i="5"/>
  <c r="H264" i="17" s="1"/>
  <c r="M266" i="5"/>
  <c r="H266" i="17" s="1"/>
  <c r="M269" i="5"/>
  <c r="H269" i="17" s="1"/>
  <c r="M270" i="5"/>
  <c r="H270" i="17" s="1"/>
  <c r="M274" i="5"/>
  <c r="H274" i="17" s="1"/>
  <c r="M277" i="5"/>
  <c r="M278" i="5"/>
  <c r="H278" i="17" s="1"/>
  <c r="M279" i="5"/>
  <c r="H279" i="17" s="1"/>
  <c r="M282" i="5"/>
  <c r="H282" i="17" s="1"/>
  <c r="M285" i="5"/>
  <c r="H285" i="17" s="1"/>
  <c r="M286" i="5"/>
  <c r="M287" i="5"/>
  <c r="M290" i="5"/>
  <c r="M293" i="5"/>
  <c r="M294" i="5"/>
  <c r="M295" i="5"/>
  <c r="M296" i="5"/>
  <c r="M298" i="5"/>
  <c r="H298" i="17" s="1"/>
  <c r="M301" i="5"/>
  <c r="M302" i="5"/>
  <c r="M303" i="5"/>
  <c r="M306" i="5"/>
  <c r="H306" i="17" s="1"/>
  <c r="M309" i="5"/>
  <c r="M310" i="5"/>
  <c r="H310" i="17" s="1"/>
  <c r="M311" i="5"/>
  <c r="M314" i="5"/>
  <c r="M317" i="5"/>
  <c r="M318" i="5"/>
  <c r="H318" i="17" s="1"/>
  <c r="M322" i="5"/>
  <c r="H322" i="17" s="1"/>
  <c r="M325" i="5"/>
  <c r="H325" i="17" s="1"/>
  <c r="M326" i="5"/>
  <c r="M327" i="5"/>
  <c r="H327" i="17" s="1"/>
  <c r="M328" i="5"/>
  <c r="H328" i="17" s="1"/>
  <c r="M330" i="5"/>
  <c r="H330" i="17" s="1"/>
  <c r="M333" i="5"/>
  <c r="H333" i="17" s="1"/>
  <c r="M334" i="5"/>
  <c r="H334" i="17" s="1"/>
  <c r="M335" i="5"/>
  <c r="H335" i="17" s="1"/>
  <c r="M338" i="5"/>
  <c r="H338" i="17" s="1"/>
  <c r="M341" i="5"/>
  <c r="H341" i="17" s="1"/>
  <c r="M342" i="5"/>
  <c r="H342" i="17" s="1"/>
  <c r="M343" i="5"/>
  <c r="H343" i="17" s="1"/>
  <c r="M346" i="5"/>
  <c r="M349" i="5"/>
  <c r="H349" i="17" s="1"/>
  <c r="M350" i="5"/>
  <c r="M351" i="5"/>
  <c r="M352" i="5"/>
  <c r="M354" i="5"/>
  <c r="H354" i="17" s="1"/>
  <c r="M357" i="5"/>
  <c r="H357" i="17" s="1"/>
  <c r="M358" i="5"/>
  <c r="M359" i="5"/>
  <c r="M360" i="5"/>
  <c r="H360" i="17" s="1"/>
  <c r="M361" i="5"/>
  <c r="M362" i="5"/>
  <c r="M365" i="5"/>
  <c r="M366" i="5"/>
  <c r="H366" i="17" s="1"/>
  <c r="M367" i="5"/>
  <c r="H367" i="17" s="1"/>
  <c r="M368" i="5"/>
  <c r="M370" i="5"/>
  <c r="H370" i="17" s="1"/>
  <c r="M373" i="5"/>
  <c r="H373" i="17" s="1"/>
  <c r="M374" i="5"/>
  <c r="H374" i="17" s="1"/>
  <c r="M375" i="5"/>
  <c r="H375" i="17" s="1"/>
  <c r="M378" i="5"/>
  <c r="M379" i="5"/>
  <c r="M381" i="5"/>
  <c r="M382" i="5"/>
  <c r="M383" i="5"/>
  <c r="H383" i="17" s="1"/>
  <c r="M384" i="5"/>
  <c r="M386" i="5"/>
  <c r="M389" i="5"/>
  <c r="M390" i="5"/>
  <c r="H390" i="17" s="1"/>
  <c r="M391" i="5"/>
  <c r="M392" i="5"/>
  <c r="M394" i="5"/>
  <c r="M397" i="5"/>
  <c r="H397" i="17" s="1"/>
  <c r="M398" i="5"/>
  <c r="M399" i="5"/>
  <c r="M401" i="5"/>
  <c r="M402" i="5"/>
  <c r="M405" i="5"/>
  <c r="M406" i="5"/>
  <c r="M407" i="5"/>
  <c r="M410" i="5"/>
  <c r="M413" i="5"/>
  <c r="M414" i="5"/>
  <c r="M415" i="5"/>
  <c r="M416" i="5"/>
  <c r="M418" i="5"/>
  <c r="M420" i="5"/>
  <c r="H420" i="17" s="1"/>
  <c r="M421" i="5"/>
  <c r="M423" i="5"/>
  <c r="H423" i="17" s="1"/>
  <c r="G302" i="17"/>
  <c r="I156" i="17"/>
  <c r="I169" i="17"/>
  <c r="J171" i="17"/>
  <c r="I177" i="17"/>
  <c r="J186" i="17"/>
  <c r="J194" i="17"/>
  <c r="G195" i="17"/>
  <c r="I209" i="17"/>
  <c r="I211" i="17"/>
  <c r="I218" i="17"/>
  <c r="I233" i="17"/>
  <c r="J235" i="17"/>
  <c r="J241" i="17"/>
  <c r="J243" i="17"/>
  <c r="J249" i="17"/>
  <c r="J251" i="17"/>
  <c r="J257" i="17"/>
  <c r="J265" i="17"/>
  <c r="J273" i="17"/>
  <c r="I283" i="17"/>
  <c r="I315" i="17"/>
  <c r="J395" i="17"/>
  <c r="G411" i="17"/>
  <c r="J2" i="17"/>
  <c r="J106" i="5"/>
  <c r="J107" i="5"/>
  <c r="J108" i="5"/>
  <c r="J109" i="5"/>
  <c r="J110" i="5"/>
  <c r="J111" i="5"/>
  <c r="J112" i="5"/>
  <c r="J113" i="5"/>
  <c r="J114" i="5"/>
  <c r="J115" i="5"/>
  <c r="J116" i="5"/>
  <c r="J117" i="5"/>
  <c r="J118" i="5"/>
  <c r="J119" i="5"/>
  <c r="J120" i="5"/>
  <c r="J121" i="5"/>
  <c r="J122" i="5"/>
  <c r="J123" i="5"/>
  <c r="J124" i="5"/>
  <c r="J125" i="5"/>
  <c r="J126" i="5"/>
  <c r="J127" i="5"/>
  <c r="J128" i="5"/>
  <c r="J129" i="5"/>
  <c r="J375" i="5"/>
  <c r="J130" i="5"/>
  <c r="M133" i="5" s="1"/>
  <c r="H133" i="17" s="1"/>
  <c r="J376" i="5"/>
  <c r="J131" i="5"/>
  <c r="J132" i="5"/>
  <c r="J133" i="5"/>
  <c r="J134" i="5"/>
  <c r="J135" i="5"/>
  <c r="J136" i="5"/>
  <c r="J137" i="5"/>
  <c r="J138" i="5"/>
  <c r="J139" i="5"/>
  <c r="J140" i="5"/>
  <c r="J141" i="5"/>
  <c r="J142" i="5"/>
  <c r="J377" i="5"/>
  <c r="J143" i="5"/>
  <c r="J144" i="5"/>
  <c r="J378" i="5"/>
  <c r="J145" i="5"/>
  <c r="J146" i="5"/>
  <c r="J147" i="5"/>
  <c r="J148" i="5"/>
  <c r="J149" i="5"/>
  <c r="J150" i="5"/>
  <c r="J151" i="5"/>
  <c r="J152" i="5"/>
  <c r="J153" i="5"/>
  <c r="J379" i="5"/>
  <c r="J154" i="5"/>
  <c r="J155" i="5"/>
  <c r="J380" i="5"/>
  <c r="J156" i="5"/>
  <c r="J381" i="5"/>
  <c r="J157" i="5"/>
  <c r="J158" i="5"/>
  <c r="J382" i="5"/>
  <c r="J159" i="5"/>
  <c r="J383" i="5"/>
  <c r="J160" i="5"/>
  <c r="J161" i="5"/>
  <c r="J162" i="5"/>
  <c r="J163" i="5"/>
  <c r="J384" i="5"/>
  <c r="J164" i="5"/>
  <c r="M167" i="5" s="1"/>
  <c r="J165" i="5"/>
  <c r="J166" i="5"/>
  <c r="J167" i="5"/>
  <c r="J168" i="5"/>
  <c r="J169" i="5"/>
  <c r="J170" i="5"/>
  <c r="J385" i="5"/>
  <c r="J171" i="5"/>
  <c r="J172" i="5"/>
  <c r="J78" i="5"/>
  <c r="J79" i="5"/>
  <c r="J368" i="5"/>
  <c r="J369" i="5"/>
  <c r="J80" i="5"/>
  <c r="J103" i="5"/>
  <c r="J81" i="5"/>
  <c r="J104" i="5"/>
  <c r="J82" i="5"/>
  <c r="J370" i="5"/>
  <c r="J83" i="5"/>
  <c r="J84" i="5"/>
  <c r="J85" i="5"/>
  <c r="J105" i="5"/>
  <c r="J86" i="5"/>
  <c r="J87" i="5"/>
  <c r="J371" i="5"/>
  <c r="J88" i="5"/>
  <c r="J89" i="5"/>
  <c r="J100" i="5"/>
  <c r="J43" i="5"/>
  <c r="J44" i="5"/>
  <c r="J361" i="5"/>
  <c r="J45" i="5"/>
  <c r="J101" i="5"/>
  <c r="J46" i="5"/>
  <c r="J47" i="5"/>
  <c r="J48" i="5"/>
  <c r="J367" i="5"/>
  <c r="J362" i="5"/>
  <c r="J49" i="5"/>
  <c r="J374" i="5"/>
  <c r="M199" i="5" s="1"/>
  <c r="H199" i="17" s="1"/>
  <c r="J50" i="5"/>
  <c r="J51" i="5"/>
  <c r="J52" i="5"/>
  <c r="J53" i="5"/>
  <c r="J54" i="5"/>
  <c r="J55" i="5"/>
  <c r="J56" i="5"/>
  <c r="J363" i="5"/>
  <c r="J364" i="5"/>
  <c r="J75" i="5"/>
  <c r="J76" i="5"/>
  <c r="J57" i="5"/>
  <c r="J58" i="5"/>
  <c r="J59" i="5"/>
  <c r="J60" i="5"/>
  <c r="J77" i="5"/>
  <c r="J61" i="5"/>
  <c r="J62" i="5"/>
  <c r="J63" i="5"/>
  <c r="J365" i="5"/>
  <c r="J2" i="5"/>
  <c r="J3" i="5"/>
  <c r="J4" i="5"/>
  <c r="J5" i="5"/>
  <c r="J6" i="5"/>
  <c r="J7" i="5"/>
  <c r="J90" i="5"/>
  <c r="J351" i="5"/>
  <c r="J8" i="5"/>
  <c r="J9" i="5"/>
  <c r="J64" i="5"/>
  <c r="J10" i="5"/>
  <c r="J11" i="5"/>
  <c r="J12" i="5"/>
  <c r="J13" i="5"/>
  <c r="J14" i="5"/>
  <c r="J352" i="5"/>
  <c r="J15" i="5"/>
  <c r="J16" i="5"/>
  <c r="M319" i="5" s="1"/>
  <c r="J73" i="5"/>
  <c r="J17" i="5"/>
  <c r="J18" i="5"/>
  <c r="J91" i="5"/>
  <c r="J19" i="5"/>
  <c r="J65" i="5"/>
  <c r="J20" i="5"/>
  <c r="J21" i="5"/>
  <c r="J372" i="5"/>
  <c r="J92" i="5"/>
  <c r="J66" i="5"/>
  <c r="J36" i="5"/>
  <c r="J353" i="5"/>
  <c r="J37" i="5"/>
  <c r="J354" i="5"/>
  <c r="J74" i="5"/>
  <c r="J366" i="5"/>
  <c r="J102" i="5"/>
  <c r="J360" i="5"/>
  <c r="J22" i="5"/>
  <c r="J93" i="5"/>
  <c r="J94" i="5"/>
  <c r="J67" i="5"/>
  <c r="J98" i="5"/>
  <c r="J38" i="5"/>
  <c r="J23" i="5"/>
  <c r="J24" i="5"/>
  <c r="J25" i="5"/>
  <c r="J39" i="5"/>
  <c r="J68" i="5"/>
  <c r="J95" i="5"/>
  <c r="J40" i="5"/>
  <c r="J355" i="5"/>
  <c r="J26" i="5"/>
  <c r="J69" i="5"/>
  <c r="J41" i="5"/>
  <c r="J27" i="5"/>
  <c r="J356" i="5"/>
  <c r="J96" i="5"/>
  <c r="J28" i="5"/>
  <c r="J29" i="5"/>
  <c r="J70" i="5"/>
  <c r="J30" i="5"/>
  <c r="J31" i="5"/>
  <c r="J71" i="5"/>
  <c r="J373" i="5"/>
  <c r="J32" i="5"/>
  <c r="J97" i="5"/>
  <c r="J33" i="5"/>
  <c r="J357" i="5"/>
  <c r="J358" i="5"/>
  <c r="M183" i="5" s="1"/>
  <c r="H183" i="17" s="1"/>
  <c r="J99" i="5"/>
  <c r="J72" i="5"/>
  <c r="J42" i="5"/>
  <c r="J359" i="5"/>
  <c r="J34" i="5"/>
  <c r="J35" i="5"/>
  <c r="K7" i="6"/>
  <c r="K8" i="6"/>
  <c r="K9" i="6"/>
  <c r="K10" i="6"/>
  <c r="K11" i="6"/>
  <c r="K12" i="6"/>
  <c r="K13" i="6"/>
  <c r="K14" i="6"/>
  <c r="K15" i="6"/>
  <c r="K16" i="6"/>
  <c r="I153" i="17"/>
  <c r="J153" i="17"/>
  <c r="J155" i="17"/>
  <c r="J156" i="17"/>
  <c r="I157" i="17"/>
  <c r="J157" i="17"/>
  <c r="I158" i="17"/>
  <c r="J158" i="17"/>
  <c r="I159" i="17"/>
  <c r="J159" i="17"/>
  <c r="I160" i="17"/>
  <c r="J160" i="17"/>
  <c r="J162" i="17"/>
  <c r="I163" i="17"/>
  <c r="I164" i="17"/>
  <c r="J164" i="17"/>
  <c r="I165" i="17"/>
  <c r="J165" i="17"/>
  <c r="I166" i="17"/>
  <c r="J166" i="17"/>
  <c r="I167" i="17"/>
  <c r="J167" i="17"/>
  <c r="I168" i="17"/>
  <c r="J168" i="17"/>
  <c r="J170" i="17"/>
  <c r="I172" i="17"/>
  <c r="J172" i="17"/>
  <c r="I173" i="17"/>
  <c r="J173" i="17"/>
  <c r="I174" i="17"/>
  <c r="J174" i="17"/>
  <c r="I175" i="17"/>
  <c r="J175" i="17"/>
  <c r="I176" i="17"/>
  <c r="J176" i="17"/>
  <c r="J177" i="17"/>
  <c r="J178" i="17"/>
  <c r="J179" i="17"/>
  <c r="I180" i="17"/>
  <c r="J180" i="17"/>
  <c r="I181" i="17"/>
  <c r="J181" i="17"/>
  <c r="I182" i="17"/>
  <c r="J182" i="17"/>
  <c r="I183" i="17"/>
  <c r="J183" i="17"/>
  <c r="I184" i="17"/>
  <c r="J184" i="17"/>
  <c r="J185" i="17"/>
  <c r="I188" i="17"/>
  <c r="J188" i="17"/>
  <c r="I189" i="17"/>
  <c r="J189" i="17"/>
  <c r="I190" i="17"/>
  <c r="J190" i="17"/>
  <c r="I191" i="17"/>
  <c r="J191" i="17"/>
  <c r="I192" i="17"/>
  <c r="J192" i="17"/>
  <c r="I194" i="17"/>
  <c r="I196" i="17"/>
  <c r="J196" i="17"/>
  <c r="I197" i="17"/>
  <c r="J197" i="17"/>
  <c r="I198" i="17"/>
  <c r="J198" i="17"/>
  <c r="I199" i="17"/>
  <c r="J199" i="17"/>
  <c r="I200" i="17"/>
  <c r="J200" i="17"/>
  <c r="I202" i="17"/>
  <c r="J202" i="17"/>
  <c r="I204" i="17"/>
  <c r="J204" i="17"/>
  <c r="I205" i="17"/>
  <c r="J205" i="17"/>
  <c r="I206" i="17"/>
  <c r="J206" i="17"/>
  <c r="I207" i="17"/>
  <c r="J207" i="17"/>
  <c r="I208" i="17"/>
  <c r="J208" i="17"/>
  <c r="I210" i="17"/>
  <c r="J210" i="17"/>
  <c r="I212" i="17"/>
  <c r="J212" i="17"/>
  <c r="I213" i="17"/>
  <c r="J213" i="17"/>
  <c r="I214" i="17"/>
  <c r="J214" i="17"/>
  <c r="I215" i="17"/>
  <c r="J215" i="17"/>
  <c r="I216" i="17"/>
  <c r="J216" i="17"/>
  <c r="J217" i="17"/>
  <c r="J218" i="17"/>
  <c r="I220" i="17"/>
  <c r="J220" i="17"/>
  <c r="H221" i="17"/>
  <c r="I221" i="17"/>
  <c r="J221" i="17"/>
  <c r="I222" i="17"/>
  <c r="J222" i="17"/>
  <c r="I223" i="17"/>
  <c r="J223" i="17"/>
  <c r="J224" i="17"/>
  <c r="I226" i="17"/>
  <c r="J226" i="17"/>
  <c r="I228" i="17"/>
  <c r="J228" i="17"/>
  <c r="I229" i="17"/>
  <c r="J229" i="17"/>
  <c r="I230" i="17"/>
  <c r="J230" i="17"/>
  <c r="I231" i="17"/>
  <c r="J231" i="17"/>
  <c r="I232" i="17"/>
  <c r="J232" i="17"/>
  <c r="J234" i="17"/>
  <c r="I236" i="17"/>
  <c r="J236" i="17"/>
  <c r="I237" i="17"/>
  <c r="J237" i="17"/>
  <c r="I238" i="17"/>
  <c r="J238" i="17"/>
  <c r="I239" i="17"/>
  <c r="J239" i="17"/>
  <c r="I240" i="17"/>
  <c r="J240" i="17"/>
  <c r="I242" i="17"/>
  <c r="J242" i="17"/>
  <c r="I244" i="17"/>
  <c r="J244" i="17"/>
  <c r="H245" i="17"/>
  <c r="I245" i="17"/>
  <c r="J245" i="17"/>
  <c r="I246" i="17"/>
  <c r="J246" i="17"/>
  <c r="I247" i="17"/>
  <c r="J247" i="17"/>
  <c r="I248" i="17"/>
  <c r="J248" i="17"/>
  <c r="I250" i="17"/>
  <c r="J250" i="17"/>
  <c r="I252" i="17"/>
  <c r="J252" i="17"/>
  <c r="I253" i="17"/>
  <c r="J253" i="17"/>
  <c r="I254" i="17"/>
  <c r="J254" i="17"/>
  <c r="I255" i="17"/>
  <c r="J255" i="17"/>
  <c r="I256" i="17"/>
  <c r="J256" i="17"/>
  <c r="I257" i="17"/>
  <c r="I258" i="17"/>
  <c r="J258" i="17"/>
  <c r="I259" i="17"/>
  <c r="I260" i="17"/>
  <c r="J260" i="17"/>
  <c r="I261" i="17"/>
  <c r="J261" i="17"/>
  <c r="I262" i="17"/>
  <c r="J262" i="17"/>
  <c r="I263" i="17"/>
  <c r="J263" i="17"/>
  <c r="I264" i="17"/>
  <c r="J264" i="17"/>
  <c r="I265" i="17"/>
  <c r="I266" i="17"/>
  <c r="J266" i="17"/>
  <c r="I267" i="17"/>
  <c r="I268" i="17"/>
  <c r="J268" i="17"/>
  <c r="I269" i="17"/>
  <c r="J269" i="17"/>
  <c r="I270" i="17"/>
  <c r="J270" i="17"/>
  <c r="I271" i="17"/>
  <c r="J271" i="17"/>
  <c r="I272" i="17"/>
  <c r="J272" i="17"/>
  <c r="I273" i="17"/>
  <c r="I274" i="17"/>
  <c r="J274" i="17"/>
  <c r="I275" i="17"/>
  <c r="I276" i="17"/>
  <c r="J276" i="17"/>
  <c r="H277" i="17"/>
  <c r="I277" i="17"/>
  <c r="J277" i="17"/>
  <c r="I278" i="17"/>
  <c r="J278" i="17"/>
  <c r="I279" i="17"/>
  <c r="J279" i="17"/>
  <c r="I280" i="17"/>
  <c r="J280" i="17"/>
  <c r="I281" i="17"/>
  <c r="J281" i="17"/>
  <c r="I282" i="17"/>
  <c r="J282" i="17"/>
  <c r="I284" i="17"/>
  <c r="J284" i="17"/>
  <c r="I285" i="17"/>
  <c r="J285" i="17"/>
  <c r="I286" i="17"/>
  <c r="J286" i="17"/>
  <c r="I287" i="17"/>
  <c r="J287" i="17"/>
  <c r="I288" i="17"/>
  <c r="J288" i="17"/>
  <c r="G289" i="17"/>
  <c r="I289" i="17"/>
  <c r="J289" i="17"/>
  <c r="I290" i="17"/>
  <c r="J290" i="17"/>
  <c r="J291" i="17"/>
  <c r="I292" i="17"/>
  <c r="J292" i="17"/>
  <c r="I293" i="17"/>
  <c r="J293" i="17"/>
  <c r="I294" i="17"/>
  <c r="J294" i="17"/>
  <c r="I295" i="17"/>
  <c r="J295" i="17"/>
  <c r="I296" i="17"/>
  <c r="J296" i="17"/>
  <c r="I297" i="17"/>
  <c r="J297" i="17"/>
  <c r="I298" i="17"/>
  <c r="J298" i="17"/>
  <c r="I299" i="17"/>
  <c r="J299" i="17"/>
  <c r="I300" i="17"/>
  <c r="J300" i="17"/>
  <c r="I301" i="17"/>
  <c r="J301" i="17"/>
  <c r="I302" i="17"/>
  <c r="J302" i="17"/>
  <c r="I303" i="17"/>
  <c r="J303" i="17"/>
  <c r="I304" i="17"/>
  <c r="J304" i="17"/>
  <c r="I305" i="17"/>
  <c r="J305" i="17"/>
  <c r="I306" i="17"/>
  <c r="J306" i="17"/>
  <c r="I307" i="17"/>
  <c r="J307" i="17"/>
  <c r="I308" i="17"/>
  <c r="J308" i="17"/>
  <c r="H309" i="17"/>
  <c r="I309" i="17"/>
  <c r="J309" i="17"/>
  <c r="I310" i="17"/>
  <c r="J310" i="17"/>
  <c r="I311" i="17"/>
  <c r="J311" i="17"/>
  <c r="I312" i="17"/>
  <c r="J312" i="17"/>
  <c r="I313" i="17"/>
  <c r="J313" i="17"/>
  <c r="I314" i="17"/>
  <c r="J314" i="17"/>
  <c r="G316" i="17"/>
  <c r="I316" i="17"/>
  <c r="J316" i="17"/>
  <c r="H317" i="17"/>
  <c r="I317" i="17"/>
  <c r="J317" i="17"/>
  <c r="I318" i="17"/>
  <c r="J318" i="17"/>
  <c r="I319" i="17"/>
  <c r="J319" i="17"/>
  <c r="J320" i="17"/>
  <c r="I321" i="17"/>
  <c r="J321" i="17"/>
  <c r="I322" i="17"/>
  <c r="J322" i="17"/>
  <c r="I323" i="17"/>
  <c r="J323" i="17"/>
  <c r="I324" i="17"/>
  <c r="J324" i="17"/>
  <c r="I325" i="17"/>
  <c r="J325" i="17"/>
  <c r="I326" i="17"/>
  <c r="J326" i="17"/>
  <c r="I327" i="17"/>
  <c r="J327" i="17"/>
  <c r="I328" i="17"/>
  <c r="J328" i="17"/>
  <c r="I329" i="17"/>
  <c r="J329" i="17"/>
  <c r="I330" i="17"/>
  <c r="J330" i="17"/>
  <c r="I331" i="17"/>
  <c r="J331" i="17"/>
  <c r="I332" i="17"/>
  <c r="J332" i="17"/>
  <c r="I333" i="17"/>
  <c r="J333" i="17"/>
  <c r="I334" i="17"/>
  <c r="J334" i="17"/>
  <c r="I335" i="17"/>
  <c r="J335" i="17"/>
  <c r="I336" i="17"/>
  <c r="J336" i="17"/>
  <c r="I337" i="17"/>
  <c r="J337" i="17"/>
  <c r="I338" i="17"/>
  <c r="J338" i="17"/>
  <c r="I339" i="17"/>
  <c r="J339" i="17"/>
  <c r="I340" i="17"/>
  <c r="J340" i="17"/>
  <c r="I341" i="17"/>
  <c r="J341" i="17"/>
  <c r="I342" i="17"/>
  <c r="J342" i="17"/>
  <c r="I343" i="17"/>
  <c r="J343" i="17"/>
  <c r="I344" i="17"/>
  <c r="J344" i="17"/>
  <c r="I345" i="17"/>
  <c r="J345" i="17"/>
  <c r="I346" i="17"/>
  <c r="J346" i="17"/>
  <c r="I347" i="17"/>
  <c r="J347" i="17"/>
  <c r="I348" i="17"/>
  <c r="J348" i="17"/>
  <c r="I349" i="17"/>
  <c r="J349" i="17"/>
  <c r="I350" i="17"/>
  <c r="J350" i="17"/>
  <c r="I351" i="17"/>
  <c r="J351" i="17"/>
  <c r="G352" i="17"/>
  <c r="I352" i="17"/>
  <c r="J352" i="17"/>
  <c r="I353" i="17"/>
  <c r="J353" i="17"/>
  <c r="I354" i="17"/>
  <c r="J354" i="17"/>
  <c r="I355" i="17"/>
  <c r="J355" i="17"/>
  <c r="I356" i="17"/>
  <c r="J356" i="17"/>
  <c r="I357" i="17"/>
  <c r="J357" i="17"/>
  <c r="I358" i="17"/>
  <c r="J358" i="17"/>
  <c r="I359" i="17"/>
  <c r="J359" i="17"/>
  <c r="I360" i="17"/>
  <c r="J360" i="17"/>
  <c r="I361" i="17"/>
  <c r="J361" i="17"/>
  <c r="I362" i="17"/>
  <c r="J362" i="17"/>
  <c r="I363" i="17"/>
  <c r="J363" i="17"/>
  <c r="G364" i="17"/>
  <c r="I364" i="17"/>
  <c r="J364" i="17"/>
  <c r="I365" i="17"/>
  <c r="J365" i="17"/>
  <c r="I366" i="17"/>
  <c r="J366" i="17"/>
  <c r="I367" i="17"/>
  <c r="J367" i="17"/>
  <c r="I368" i="17"/>
  <c r="J368" i="17"/>
  <c r="I369" i="17"/>
  <c r="J369" i="17"/>
  <c r="I370" i="17"/>
  <c r="J370" i="17"/>
  <c r="I371" i="17"/>
  <c r="J371" i="17"/>
  <c r="I372" i="17"/>
  <c r="J372" i="17"/>
  <c r="I373" i="17"/>
  <c r="J373" i="17"/>
  <c r="I374" i="17"/>
  <c r="J374" i="17"/>
  <c r="I375" i="17"/>
  <c r="J375" i="17"/>
  <c r="I376" i="17"/>
  <c r="J376" i="17"/>
  <c r="I377" i="17"/>
  <c r="J377" i="17"/>
  <c r="I378" i="17"/>
  <c r="J378" i="17"/>
  <c r="I379" i="17"/>
  <c r="J379" i="17"/>
  <c r="I380" i="17"/>
  <c r="J380" i="17"/>
  <c r="I381" i="17"/>
  <c r="J381" i="17"/>
  <c r="I382" i="17"/>
  <c r="J382" i="17"/>
  <c r="I383" i="17"/>
  <c r="J383" i="17"/>
  <c r="I384" i="17"/>
  <c r="J384" i="17"/>
  <c r="I385" i="17"/>
  <c r="J385" i="17"/>
  <c r="I386" i="17"/>
  <c r="J386" i="17"/>
  <c r="I387" i="17"/>
  <c r="J387" i="17"/>
  <c r="I388" i="17"/>
  <c r="J388" i="17"/>
  <c r="I389" i="17"/>
  <c r="J389" i="17"/>
  <c r="I390" i="17"/>
  <c r="J390" i="17"/>
  <c r="I391" i="17"/>
  <c r="J391" i="17"/>
  <c r="I392" i="17"/>
  <c r="J392" i="17"/>
  <c r="I393" i="17"/>
  <c r="J393" i="17"/>
  <c r="I394" i="17"/>
  <c r="J394" i="17"/>
  <c r="I395" i="17"/>
  <c r="I396" i="17"/>
  <c r="J396" i="17"/>
  <c r="I397" i="17"/>
  <c r="J397" i="17"/>
  <c r="I398" i="17"/>
  <c r="J398" i="17"/>
  <c r="I399" i="17"/>
  <c r="J399" i="17"/>
  <c r="I400" i="17"/>
  <c r="J400" i="17"/>
  <c r="I401" i="17"/>
  <c r="J401" i="17"/>
  <c r="I402" i="17"/>
  <c r="J402" i="17"/>
  <c r="I403" i="17"/>
  <c r="J403" i="17"/>
  <c r="I404" i="17"/>
  <c r="J404" i="17"/>
  <c r="I405" i="17"/>
  <c r="J405" i="17"/>
  <c r="I406" i="17"/>
  <c r="J406" i="17"/>
  <c r="I407" i="17"/>
  <c r="J407" i="17"/>
  <c r="I408" i="17"/>
  <c r="J408" i="17"/>
  <c r="I409" i="17"/>
  <c r="J409" i="17"/>
  <c r="I410" i="17"/>
  <c r="J410" i="17"/>
  <c r="I411" i="17"/>
  <c r="J411" i="17"/>
  <c r="I412" i="17"/>
  <c r="J412" i="17"/>
  <c r="I413" i="17"/>
  <c r="J413" i="17"/>
  <c r="I414" i="17"/>
  <c r="J414" i="17"/>
  <c r="I415" i="17"/>
  <c r="J415" i="17"/>
  <c r="I416" i="17"/>
  <c r="J416" i="17"/>
  <c r="I417" i="17"/>
  <c r="J417" i="17"/>
  <c r="I418" i="17"/>
  <c r="J418" i="17"/>
  <c r="I419" i="17"/>
  <c r="J419" i="17"/>
  <c r="I420" i="17"/>
  <c r="J420" i="17"/>
  <c r="I421" i="17"/>
  <c r="J421" i="17"/>
  <c r="I422" i="17"/>
  <c r="J422" i="17"/>
  <c r="I423" i="17"/>
  <c r="J423" i="17"/>
  <c r="I36" i="17"/>
  <c r="I136" i="17"/>
  <c r="J136" i="17"/>
  <c r="I137" i="17"/>
  <c r="J137" i="17"/>
  <c r="I138" i="17"/>
  <c r="J138" i="17"/>
  <c r="I139" i="17"/>
  <c r="J139" i="17"/>
  <c r="I140" i="17"/>
  <c r="J140" i="17"/>
  <c r="I141" i="17"/>
  <c r="J141" i="17"/>
  <c r="I142" i="17"/>
  <c r="J142" i="17"/>
  <c r="I143" i="17"/>
  <c r="J143" i="17"/>
  <c r="I144" i="17"/>
  <c r="J144" i="17"/>
  <c r="I145" i="17"/>
  <c r="J145" i="17"/>
  <c r="I146" i="17"/>
  <c r="J146" i="17"/>
  <c r="I147" i="17"/>
  <c r="J147" i="17"/>
  <c r="I148" i="17"/>
  <c r="J148" i="17"/>
  <c r="I149" i="17"/>
  <c r="J149" i="17"/>
  <c r="G150" i="17"/>
  <c r="I150" i="17"/>
  <c r="J150" i="17"/>
  <c r="I151" i="17"/>
  <c r="J151" i="17"/>
  <c r="I152" i="17"/>
  <c r="J152" i="17"/>
  <c r="M151" i="5"/>
  <c r="I3" i="17"/>
  <c r="I4" i="17"/>
  <c r="I5" i="17"/>
  <c r="I6" i="17"/>
  <c r="I7" i="17"/>
  <c r="I8" i="17"/>
  <c r="I9" i="17"/>
  <c r="I10" i="17"/>
  <c r="I11" i="17"/>
  <c r="I12" i="17"/>
  <c r="I13" i="17"/>
  <c r="I14" i="17"/>
  <c r="I15" i="17"/>
  <c r="I16" i="17"/>
  <c r="I17" i="17"/>
  <c r="I18" i="17"/>
  <c r="I19" i="17"/>
  <c r="I20" i="17"/>
  <c r="I21" i="17"/>
  <c r="I22" i="17"/>
  <c r="I23" i="17"/>
  <c r="I24" i="17"/>
  <c r="I25" i="17"/>
  <c r="I26" i="17"/>
  <c r="I27" i="17"/>
  <c r="I28" i="17"/>
  <c r="I29" i="17"/>
  <c r="I30" i="17"/>
  <c r="I31" i="17"/>
  <c r="I32" i="17"/>
  <c r="I33" i="17"/>
  <c r="I34" i="17"/>
  <c r="I35" i="17"/>
  <c r="I37" i="17"/>
  <c r="I38" i="17"/>
  <c r="I39" i="17"/>
  <c r="I40" i="17"/>
  <c r="I41" i="17"/>
  <c r="I42" i="17"/>
  <c r="I43" i="17"/>
  <c r="I44" i="17"/>
  <c r="I45" i="17"/>
  <c r="I46" i="17"/>
  <c r="I47" i="17"/>
  <c r="I48" i="17"/>
  <c r="I49" i="17"/>
  <c r="I50" i="17"/>
  <c r="I51" i="17"/>
  <c r="I52" i="17"/>
  <c r="I53" i="17"/>
  <c r="I54"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82" i="17"/>
  <c r="I83" i="17"/>
  <c r="I84" i="17"/>
  <c r="I85" i="17"/>
  <c r="I86" i="17"/>
  <c r="I87" i="17"/>
  <c r="I88" i="17"/>
  <c r="I89" i="17"/>
  <c r="I90" i="17"/>
  <c r="I91" i="17"/>
  <c r="I92" i="17"/>
  <c r="I93" i="17"/>
  <c r="I94" i="17"/>
  <c r="I95" i="17"/>
  <c r="I96" i="17"/>
  <c r="I97" i="17"/>
  <c r="I98" i="17"/>
  <c r="I99" i="17"/>
  <c r="I100" i="17"/>
  <c r="I101" i="17"/>
  <c r="I102" i="17"/>
  <c r="I103" i="17"/>
  <c r="I104" i="17"/>
  <c r="I105" i="17"/>
  <c r="I106" i="17"/>
  <c r="I107" i="17"/>
  <c r="I108" i="17"/>
  <c r="I109" i="17"/>
  <c r="I110" i="17"/>
  <c r="I111" i="17"/>
  <c r="I112" i="17"/>
  <c r="I113" i="17"/>
  <c r="I114" i="17"/>
  <c r="I115" i="17"/>
  <c r="I117" i="17"/>
  <c r="I118" i="17"/>
  <c r="I119" i="17"/>
  <c r="I120" i="17"/>
  <c r="I121" i="17"/>
  <c r="I122" i="17"/>
  <c r="I123" i="17"/>
  <c r="I124" i="17"/>
  <c r="I125" i="17"/>
  <c r="I126" i="17"/>
  <c r="I127" i="17"/>
  <c r="I128" i="17"/>
  <c r="I129" i="17"/>
  <c r="I130" i="17"/>
  <c r="I131" i="17"/>
  <c r="I132" i="17"/>
  <c r="I133" i="17"/>
  <c r="I134" i="17"/>
  <c r="I135" i="17"/>
  <c r="G3" i="17"/>
  <c r="G17" i="17"/>
  <c r="G28" i="17"/>
  <c r="G42" i="17"/>
  <c r="G53" i="17"/>
  <c r="G67" i="17"/>
  <c r="G81" i="17"/>
  <c r="G92" i="17"/>
  <c r="G106" i="17"/>
  <c r="G117" i="17"/>
  <c r="G131" i="17"/>
  <c r="J3" i="17"/>
  <c r="J4" i="17"/>
  <c r="J5" i="17"/>
  <c r="J6" i="17"/>
  <c r="J7" i="17"/>
  <c r="J8" i="17"/>
  <c r="J9" i="17"/>
  <c r="J10" i="17"/>
  <c r="J11" i="17"/>
  <c r="J12" i="17"/>
  <c r="J13" i="17"/>
  <c r="J14"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50" i="17"/>
  <c r="J51" i="17"/>
  <c r="J52" i="17"/>
  <c r="J53" i="17"/>
  <c r="J54" i="17"/>
  <c r="J55" i="17"/>
  <c r="J56" i="17"/>
  <c r="J57" i="17"/>
  <c r="J58" i="17"/>
  <c r="J59" i="17"/>
  <c r="J60" i="17"/>
  <c r="J61" i="17"/>
  <c r="J62" i="17"/>
  <c r="J63" i="17"/>
  <c r="J64" i="17"/>
  <c r="J65" i="17"/>
  <c r="J66" i="17"/>
  <c r="J67" i="17"/>
  <c r="J68" i="17"/>
  <c r="J69" i="17"/>
  <c r="J70" i="17"/>
  <c r="J71" i="17"/>
  <c r="J72" i="17"/>
  <c r="J73" i="17"/>
  <c r="J74" i="17"/>
  <c r="J75" i="17"/>
  <c r="J76" i="17"/>
  <c r="J77" i="17"/>
  <c r="J78" i="17"/>
  <c r="J79" i="17"/>
  <c r="J80" i="17"/>
  <c r="J81" i="17"/>
  <c r="J82" i="17"/>
  <c r="J83" i="17"/>
  <c r="J84" i="17"/>
  <c r="J85" i="17"/>
  <c r="J86" i="17"/>
  <c r="J87" i="17"/>
  <c r="J88" i="17"/>
  <c r="J89" i="17"/>
  <c r="J90" i="17"/>
  <c r="J91" i="17"/>
  <c r="J92" i="17"/>
  <c r="J93" i="17"/>
  <c r="J94" i="17"/>
  <c r="J95" i="17"/>
  <c r="J96" i="17"/>
  <c r="J97" i="17"/>
  <c r="J98" i="17"/>
  <c r="J99" i="17"/>
  <c r="J100" i="17"/>
  <c r="J101" i="17"/>
  <c r="J102" i="17"/>
  <c r="J103" i="17"/>
  <c r="J104" i="17"/>
  <c r="J105" i="17"/>
  <c r="J106" i="17"/>
  <c r="J107" i="17"/>
  <c r="J108" i="17"/>
  <c r="J109" i="17"/>
  <c r="J110" i="17"/>
  <c r="J111" i="17"/>
  <c r="J112" i="17"/>
  <c r="J113" i="17"/>
  <c r="J114" i="17"/>
  <c r="J115" i="17"/>
  <c r="J116" i="17"/>
  <c r="J117" i="17"/>
  <c r="J118" i="17"/>
  <c r="J119" i="17"/>
  <c r="J120" i="17"/>
  <c r="J121" i="17"/>
  <c r="J122" i="17"/>
  <c r="J123" i="17"/>
  <c r="J124" i="17"/>
  <c r="J125" i="17"/>
  <c r="J126" i="17"/>
  <c r="J127" i="17"/>
  <c r="J128" i="17"/>
  <c r="J129" i="17"/>
  <c r="J130" i="17"/>
  <c r="J131" i="17"/>
  <c r="J132" i="17"/>
  <c r="J133" i="17"/>
  <c r="J134" i="17"/>
  <c r="J135" i="17"/>
  <c r="L4" i="6"/>
  <c r="G105" i="17" l="1"/>
  <c r="G41" i="17"/>
  <c r="G129" i="17"/>
  <c r="G65" i="17"/>
  <c r="M209" i="5"/>
  <c r="H209" i="17" s="1"/>
  <c r="G146" i="17"/>
  <c r="G354" i="17"/>
  <c r="G323" i="17"/>
  <c r="G225" i="17"/>
  <c r="M130" i="5"/>
  <c r="G125" i="17"/>
  <c r="G114" i="17"/>
  <c r="G100" i="17"/>
  <c r="G89" i="17"/>
  <c r="G75" i="17"/>
  <c r="G61" i="17"/>
  <c r="G50" i="17"/>
  <c r="G36" i="17"/>
  <c r="G25" i="17"/>
  <c r="G11" i="17"/>
  <c r="M208" i="5"/>
  <c r="H208" i="17" s="1"/>
  <c r="M192" i="5"/>
  <c r="M176" i="5"/>
  <c r="H176" i="17" s="1"/>
  <c r="M160" i="5"/>
  <c r="G152" i="17"/>
  <c r="G149" i="17"/>
  <c r="M146" i="5"/>
  <c r="G405" i="17"/>
  <c r="G369" i="17"/>
  <c r="M110" i="5"/>
  <c r="G91" i="17"/>
  <c r="M195" i="5"/>
  <c r="G399" i="17"/>
  <c r="M39" i="5"/>
  <c r="G76" i="17"/>
  <c r="G386" i="17"/>
  <c r="G320" i="17"/>
  <c r="M16" i="5"/>
  <c r="G124" i="17"/>
  <c r="G113" i="17"/>
  <c r="G99" i="17"/>
  <c r="G85" i="17"/>
  <c r="G74" i="17"/>
  <c r="G60" i="17"/>
  <c r="G49" i="17"/>
  <c r="G35" i="17"/>
  <c r="G21" i="17"/>
  <c r="G10" i="17"/>
  <c r="M207" i="5"/>
  <c r="H207" i="17" s="1"/>
  <c r="M191" i="5"/>
  <c r="H191" i="17" s="1"/>
  <c r="M175" i="5"/>
  <c r="H175" i="17" s="1"/>
  <c r="M159" i="5"/>
  <c r="H159" i="17" s="1"/>
  <c r="G142" i="17"/>
  <c r="G379" i="17"/>
  <c r="G371" i="17"/>
  <c r="G359" i="17"/>
  <c r="G328" i="17"/>
  <c r="G187" i="17"/>
  <c r="G155" i="17"/>
  <c r="G259" i="17"/>
  <c r="G307" i="17"/>
  <c r="G166" i="17"/>
  <c r="G182" i="17"/>
  <c r="G211" i="17"/>
  <c r="G233" i="17"/>
  <c r="G293" i="17"/>
  <c r="G179" i="17"/>
  <c r="G216" i="17"/>
  <c r="G231" i="17"/>
  <c r="G283" i="17"/>
  <c r="G339" i="17"/>
  <c r="G341" i="17"/>
  <c r="G343" i="17"/>
  <c r="G345" i="17"/>
  <c r="G362" i="17"/>
  <c r="G367" i="17"/>
  <c r="G389" i="17"/>
  <c r="G402" i="17"/>
  <c r="G410" i="17"/>
  <c r="G418" i="17"/>
  <c r="G423" i="17"/>
  <c r="G139" i="17"/>
  <c r="G147" i="17"/>
  <c r="M154" i="5"/>
  <c r="H154" i="17" s="1"/>
  <c r="M162" i="5"/>
  <c r="M170" i="5"/>
  <c r="M178" i="5"/>
  <c r="H178" i="17" s="1"/>
  <c r="M186" i="5"/>
  <c r="H186" i="17" s="1"/>
  <c r="M194" i="5"/>
  <c r="H194" i="17" s="1"/>
  <c r="M202" i="5"/>
  <c r="H202" i="17" s="1"/>
  <c r="M210" i="5"/>
  <c r="H210" i="17" s="1"/>
  <c r="M144" i="5"/>
  <c r="G162" i="17"/>
  <c r="G185" i="17"/>
  <c r="G267" i="17"/>
  <c r="G158" i="17"/>
  <c r="G229" i="17"/>
  <c r="G281" i="17"/>
  <c r="G284" i="17"/>
  <c r="G297" i="17"/>
  <c r="G312" i="17"/>
  <c r="G314" i="17"/>
  <c r="G331" i="17"/>
  <c r="G333" i="17"/>
  <c r="G335" i="17"/>
  <c r="G337" i="17"/>
  <c r="G350" i="17"/>
  <c r="G360" i="17"/>
  <c r="G365" i="17"/>
  <c r="G163" i="17"/>
  <c r="G347" i="17"/>
  <c r="G279" i="17"/>
  <c r="G317" i="17"/>
  <c r="G319" i="17"/>
  <c r="G327" i="17"/>
  <c r="G329" i="17"/>
  <c r="G348" i="17"/>
  <c r="G353" i="17"/>
  <c r="G355" i="17"/>
  <c r="G382" i="17"/>
  <c r="G387" i="17"/>
  <c r="G392" i="17"/>
  <c r="G400" i="17"/>
  <c r="G408" i="17"/>
  <c r="G416" i="17"/>
  <c r="G421" i="17"/>
  <c r="G137" i="17"/>
  <c r="G145" i="17"/>
  <c r="M148" i="5"/>
  <c r="M156" i="5"/>
  <c r="H156" i="17" s="1"/>
  <c r="M164" i="5"/>
  <c r="H356" i="17" s="1"/>
  <c r="M172" i="5"/>
  <c r="H172" i="17" s="1"/>
  <c r="M180" i="5"/>
  <c r="M188" i="5"/>
  <c r="H188" i="17" s="1"/>
  <c r="M196" i="5"/>
  <c r="H196" i="17" s="1"/>
  <c r="M204" i="5"/>
  <c r="H204" i="17" s="1"/>
  <c r="M129" i="5"/>
  <c r="H300" i="17" s="1"/>
  <c r="G6" i="17"/>
  <c r="G14" i="17"/>
  <c r="G22" i="17"/>
  <c r="G30" i="17"/>
  <c r="G38" i="17"/>
  <c r="G46" i="17"/>
  <c r="G54" i="17"/>
  <c r="G62" i="17"/>
  <c r="G70" i="17"/>
  <c r="G78" i="17"/>
  <c r="G86" i="17"/>
  <c r="G94" i="17"/>
  <c r="G102" i="17"/>
  <c r="G110" i="17"/>
  <c r="G118" i="17"/>
  <c r="G126" i="17"/>
  <c r="G134" i="17"/>
  <c r="M142" i="5"/>
  <c r="G138" i="17"/>
  <c r="G275" i="17"/>
  <c r="G209" i="17"/>
  <c r="G277" i="17"/>
  <c r="G288" i="17"/>
  <c r="G301" i="17"/>
  <c r="G358" i="17"/>
  <c r="G363" i="17"/>
  <c r="G377" i="17"/>
  <c r="G390" i="17"/>
  <c r="G403" i="17"/>
  <c r="G419" i="17"/>
  <c r="G140" i="17"/>
  <c r="G148" i="17"/>
  <c r="M149" i="5"/>
  <c r="M157" i="5"/>
  <c r="H157" i="17" s="1"/>
  <c r="M165" i="5"/>
  <c r="M173" i="5"/>
  <c r="M181" i="5"/>
  <c r="H181" i="17" s="1"/>
  <c r="M189" i="5"/>
  <c r="H189" i="17" s="1"/>
  <c r="M197" i="5"/>
  <c r="H197" i="17" s="1"/>
  <c r="M205" i="5"/>
  <c r="H205" i="17" s="1"/>
  <c r="G7" i="17"/>
  <c r="G15" i="17"/>
  <c r="G23" i="17"/>
  <c r="G31" i="17"/>
  <c r="G39" i="17"/>
  <c r="G47" i="17"/>
  <c r="G55" i="17"/>
  <c r="G63" i="17"/>
  <c r="G71" i="17"/>
  <c r="G79" i="17"/>
  <c r="G87" i="17"/>
  <c r="G95" i="17"/>
  <c r="G103" i="17"/>
  <c r="G111" i="17"/>
  <c r="G119" i="17"/>
  <c r="G127" i="17"/>
  <c r="G135" i="17"/>
  <c r="M117" i="5"/>
  <c r="G380" i="17"/>
  <c r="G385" i="17"/>
  <c r="G395" i="17"/>
  <c r="G406" i="17"/>
  <c r="G414" i="17"/>
  <c r="M147" i="5"/>
  <c r="G143" i="17"/>
  <c r="G151" i="17"/>
  <c r="M150" i="5"/>
  <c r="M158" i="5"/>
  <c r="M166" i="5"/>
  <c r="M174" i="5"/>
  <c r="H174" i="17" s="1"/>
  <c r="M182" i="5"/>
  <c r="M190" i="5"/>
  <c r="H190" i="17" s="1"/>
  <c r="M198" i="5"/>
  <c r="H198" i="17" s="1"/>
  <c r="M206" i="5"/>
  <c r="M132" i="5"/>
  <c r="G8" i="17"/>
  <c r="G16" i="17"/>
  <c r="G24" i="17"/>
  <c r="G32" i="17"/>
  <c r="G40" i="17"/>
  <c r="G48" i="17"/>
  <c r="G56" i="17"/>
  <c r="G64" i="17"/>
  <c r="G72" i="17"/>
  <c r="G80" i="17"/>
  <c r="G88" i="17"/>
  <c r="G96" i="17"/>
  <c r="G104" i="17"/>
  <c r="G112" i="17"/>
  <c r="G120" i="17"/>
  <c r="G128" i="17"/>
  <c r="G2" i="17"/>
  <c r="G361" i="17"/>
  <c r="G373" i="17"/>
  <c r="G383" i="17"/>
  <c r="G388" i="17"/>
  <c r="G393" i="17"/>
  <c r="G401" i="17"/>
  <c r="G409" i="17"/>
  <c r="G417" i="17"/>
  <c r="G422" i="17"/>
  <c r="G207" i="17"/>
  <c r="G292" i="17"/>
  <c r="G315" i="17"/>
  <c r="G325" i="17"/>
  <c r="G338" i="17"/>
  <c r="G340" i="17"/>
  <c r="G342" i="17"/>
  <c r="G344" i="17"/>
  <c r="G346" i="17"/>
  <c r="G351" i="17"/>
  <c r="G366" i="17"/>
  <c r="G368" i="17"/>
  <c r="G375" i="17"/>
  <c r="G219" i="17"/>
  <c r="G291" i="17"/>
  <c r="G313" i="17"/>
  <c r="G330" i="17"/>
  <c r="G332" i="17"/>
  <c r="G334" i="17"/>
  <c r="G336" i="17"/>
  <c r="G130" i="17"/>
  <c r="G77" i="17"/>
  <c r="G27" i="17"/>
  <c r="G90" i="17"/>
  <c r="G26" i="17"/>
  <c r="M193" i="5"/>
  <c r="H193" i="17" s="1"/>
  <c r="G136" i="17"/>
  <c r="G396" i="17"/>
  <c r="G357" i="17"/>
  <c r="G296" i="17"/>
  <c r="M85" i="5"/>
  <c r="G123" i="17"/>
  <c r="G109" i="17"/>
  <c r="G98" i="17"/>
  <c r="G84" i="17"/>
  <c r="G73" i="17"/>
  <c r="G59" i="17"/>
  <c r="G45" i="17"/>
  <c r="G34" i="17"/>
  <c r="G20" i="17"/>
  <c r="G9" i="17"/>
  <c r="M86" i="5"/>
  <c r="H86" i="17" s="1"/>
  <c r="M203" i="5"/>
  <c r="H203" i="17" s="1"/>
  <c r="M187" i="5"/>
  <c r="H187" i="17" s="1"/>
  <c r="M171" i="5"/>
  <c r="H171" i="17" s="1"/>
  <c r="M155" i="5"/>
  <c r="H155" i="17" s="1"/>
  <c r="G116" i="17"/>
  <c r="G52" i="17"/>
  <c r="G13" i="17"/>
  <c r="M179" i="5"/>
  <c r="H179" i="17" s="1"/>
  <c r="G318" i="17"/>
  <c r="G115" i="17"/>
  <c r="G51" i="17"/>
  <c r="G12" i="17"/>
  <c r="M177" i="5"/>
  <c r="H177" i="17" s="1"/>
  <c r="G415" i="17"/>
  <c r="G122" i="17"/>
  <c r="G97" i="17"/>
  <c r="G69" i="17"/>
  <c r="G44" i="17"/>
  <c r="G19" i="17"/>
  <c r="M143" i="5"/>
  <c r="H293" i="17" s="1"/>
  <c r="M201" i="5"/>
  <c r="H201" i="17" s="1"/>
  <c r="M185" i="5"/>
  <c r="H185" i="17" s="1"/>
  <c r="M169" i="5"/>
  <c r="M153" i="5"/>
  <c r="H153" i="17" s="1"/>
  <c r="G407" i="17"/>
  <c r="G404" i="17"/>
  <c r="G394" i="17"/>
  <c r="G391" i="17"/>
  <c r="G299" i="17"/>
  <c r="G66" i="17"/>
  <c r="M163" i="5"/>
  <c r="G101" i="17"/>
  <c r="G37" i="17"/>
  <c r="M161" i="5"/>
  <c r="H284" i="17" s="1"/>
  <c r="G412" i="17"/>
  <c r="G133" i="17"/>
  <c r="G108" i="17"/>
  <c r="G83" i="17"/>
  <c r="G58" i="17"/>
  <c r="G33" i="17"/>
  <c r="G5" i="17"/>
  <c r="G132" i="17"/>
  <c r="G121" i="17"/>
  <c r="G107" i="17"/>
  <c r="G93" i="17"/>
  <c r="G82" i="17"/>
  <c r="G68" i="17"/>
  <c r="G57" i="17"/>
  <c r="G43" i="17"/>
  <c r="G29" i="17"/>
  <c r="G18" i="17"/>
  <c r="G4" i="17"/>
  <c r="M88" i="5"/>
  <c r="H351" i="17" s="1"/>
  <c r="M200" i="5"/>
  <c r="H200" i="17" s="1"/>
  <c r="M184" i="5"/>
  <c r="H184" i="17" s="1"/>
  <c r="M168" i="5"/>
  <c r="M152" i="5"/>
  <c r="G144" i="17"/>
  <c r="G141" i="17"/>
  <c r="G420" i="17"/>
  <c r="G413" i="17"/>
  <c r="G397" i="17"/>
  <c r="G384" i="17"/>
  <c r="G381" i="17"/>
  <c r="G164" i="17"/>
  <c r="G193" i="17"/>
  <c r="G170" i="17"/>
  <c r="G159" i="17"/>
  <c r="G217" i="17"/>
  <c r="G282" i="17"/>
  <c r="G280" i="17"/>
  <c r="G278" i="17"/>
  <c r="J275" i="17"/>
  <c r="J267" i="17"/>
  <c r="J259" i="17"/>
  <c r="I251" i="17"/>
  <c r="I249" i="17"/>
  <c r="I243" i="17"/>
  <c r="I241" i="17"/>
  <c r="D12" i="6" s="1"/>
  <c r="I235" i="17"/>
  <c r="H233" i="17"/>
  <c r="G227" i="17"/>
  <c r="H211" i="17"/>
  <c r="G205" i="17"/>
  <c r="G203" i="17"/>
  <c r="G201" i="17"/>
  <c r="G199" i="17"/>
  <c r="G197" i="17"/>
  <c r="I186" i="17"/>
  <c r="G180" i="17"/>
  <c r="G178" i="17"/>
  <c r="I171" i="17"/>
  <c r="J163" i="17"/>
  <c r="G156" i="17"/>
  <c r="G154" i="17"/>
  <c r="G321" i="17"/>
  <c r="G294" i="17"/>
  <c r="I291" i="17"/>
  <c r="G286" i="17"/>
  <c r="J283" i="17"/>
  <c r="H275" i="17"/>
  <c r="H267" i="17"/>
  <c r="H259" i="17"/>
  <c r="G253" i="17"/>
  <c r="G251" i="17"/>
  <c r="G249" i="17"/>
  <c r="G247" i="17"/>
  <c r="G245" i="17"/>
  <c r="G243" i="17"/>
  <c r="G241" i="17"/>
  <c r="G239" i="17"/>
  <c r="G237" i="17"/>
  <c r="G235" i="17"/>
  <c r="G224" i="17"/>
  <c r="G222" i="17"/>
  <c r="G220" i="17"/>
  <c r="G218" i="17"/>
  <c r="G213" i="17"/>
  <c r="G192" i="17"/>
  <c r="G190" i="17"/>
  <c r="G188" i="17"/>
  <c r="G186" i="17"/>
  <c r="G184" i="17"/>
  <c r="I179" i="17"/>
  <c r="G173" i="17"/>
  <c r="G171" i="17"/>
  <c r="G160" i="17"/>
  <c r="I155" i="17"/>
  <c r="G310" i="17"/>
  <c r="G308" i="17"/>
  <c r="G306" i="17"/>
  <c r="G304" i="17"/>
  <c r="G273" i="17"/>
  <c r="G271" i="17"/>
  <c r="G269" i="17"/>
  <c r="G265" i="17"/>
  <c r="G263" i="17"/>
  <c r="G261" i="17"/>
  <c r="G257" i="17"/>
  <c r="G255" i="17"/>
  <c r="J219" i="17"/>
  <c r="G194" i="17"/>
  <c r="J187" i="17"/>
  <c r="G177" i="17"/>
  <c r="G175" i="17"/>
  <c r="G168" i="17"/>
  <c r="G169" i="17"/>
  <c r="G161" i="17"/>
  <c r="G228" i="17"/>
  <c r="G226" i="17"/>
  <c r="I219" i="17"/>
  <c r="I217" i="17"/>
  <c r="D14" i="6" s="1"/>
  <c r="G215" i="17"/>
  <c r="G206" i="17"/>
  <c r="G204" i="17"/>
  <c r="G202" i="17"/>
  <c r="G200" i="17"/>
  <c r="G198" i="17"/>
  <c r="G196" i="17"/>
  <c r="J193" i="17"/>
  <c r="I187" i="17"/>
  <c r="I185" i="17"/>
  <c r="I170" i="17"/>
  <c r="D15" i="6" s="1"/>
  <c r="G165" i="17"/>
  <c r="I162" i="17"/>
  <c r="G234" i="17"/>
  <c r="G232" i="17"/>
  <c r="G230" i="17"/>
  <c r="J227" i="17"/>
  <c r="J225" i="17"/>
  <c r="H219" i="17"/>
  <c r="H217" i="17"/>
  <c r="G212" i="17"/>
  <c r="G210" i="17"/>
  <c r="G208" i="17"/>
  <c r="J203" i="17"/>
  <c r="J201" i="17"/>
  <c r="J195" i="17"/>
  <c r="I193" i="17"/>
  <c r="G181" i="17"/>
  <c r="H170" i="17"/>
  <c r="G157" i="17"/>
  <c r="J154" i="17"/>
  <c r="J315" i="17"/>
  <c r="H307" i="17"/>
  <c r="G303" i="17"/>
  <c r="G298" i="17"/>
  <c r="G290" i="17"/>
  <c r="G285" i="17"/>
  <c r="G254" i="17"/>
  <c r="G252" i="17"/>
  <c r="G250" i="17"/>
  <c r="G248" i="17"/>
  <c r="G246" i="17"/>
  <c r="G244" i="17"/>
  <c r="G242" i="17"/>
  <c r="G240" i="17"/>
  <c r="G238" i="17"/>
  <c r="G236" i="17"/>
  <c r="J233" i="17"/>
  <c r="I227" i="17"/>
  <c r="I225" i="17"/>
  <c r="G223" i="17"/>
  <c r="G221" i="17"/>
  <c r="J211" i="17"/>
  <c r="J209" i="17"/>
  <c r="I203" i="17"/>
  <c r="I201" i="17"/>
  <c r="I195" i="17"/>
  <c r="G191" i="17"/>
  <c r="G189" i="17"/>
  <c r="G183" i="17"/>
  <c r="I178" i="17"/>
  <c r="G172" i="17"/>
  <c r="G167" i="17"/>
  <c r="J161" i="17"/>
  <c r="I154" i="17"/>
  <c r="G398" i="17"/>
  <c r="G378" i="17"/>
  <c r="G376" i="17"/>
  <c r="G374" i="17"/>
  <c r="G372" i="17"/>
  <c r="G370" i="17"/>
  <c r="G356" i="17"/>
  <c r="G349" i="17"/>
  <c r="G326" i="17"/>
  <c r="G324" i="17"/>
  <c r="G322" i="17"/>
  <c r="G311" i="17"/>
  <c r="G309" i="17"/>
  <c r="G305" i="17"/>
  <c r="G300" i="17"/>
  <c r="G295" i="17"/>
  <c r="G287" i="17"/>
  <c r="G276" i="17"/>
  <c r="G274" i="17"/>
  <c r="G272" i="17"/>
  <c r="G270" i="17"/>
  <c r="G268" i="17"/>
  <c r="G266" i="17"/>
  <c r="G264" i="17"/>
  <c r="G262" i="17"/>
  <c r="G260" i="17"/>
  <c r="G258" i="17"/>
  <c r="G256" i="17"/>
  <c r="G214" i="17"/>
  <c r="G176" i="17"/>
  <c r="G174" i="17"/>
  <c r="J169" i="17"/>
  <c r="I161" i="17"/>
  <c r="G153" i="17"/>
  <c r="H362" i="17"/>
  <c r="M29" i="5"/>
  <c r="M17" i="5"/>
  <c r="D11" i="6"/>
  <c r="D13" i="6"/>
  <c r="D9" i="6"/>
  <c r="D8" i="6"/>
  <c r="D10" i="6"/>
  <c r="M145" i="5"/>
  <c r="H254" i="17" s="1"/>
  <c r="M141" i="5"/>
  <c r="H180" i="17" s="1"/>
  <c r="M134" i="5"/>
  <c r="M79" i="5"/>
  <c r="M24" i="5"/>
  <c r="M10" i="5"/>
  <c r="M121" i="5"/>
  <c r="M120" i="5"/>
  <c r="H410" i="17" s="1"/>
  <c r="M138" i="5"/>
  <c r="M140" i="5"/>
  <c r="M47" i="5"/>
  <c r="M128" i="5"/>
  <c r="M127" i="5"/>
  <c r="M131" i="5"/>
  <c r="H131" i="17" s="1"/>
  <c r="M99" i="5"/>
  <c r="H355" i="17" s="1"/>
  <c r="M137" i="5"/>
  <c r="M126" i="5"/>
  <c r="M136" i="5"/>
  <c r="M125" i="5"/>
  <c r="M11" i="5"/>
  <c r="M122" i="5"/>
  <c r="M124" i="5"/>
  <c r="M100" i="5"/>
  <c r="M53" i="5"/>
  <c r="H53" i="17" s="1"/>
  <c r="M139" i="5"/>
  <c r="M123" i="5"/>
  <c r="H288" i="17" s="1"/>
  <c r="M135" i="5"/>
  <c r="M119" i="5"/>
  <c r="M80" i="5"/>
  <c r="M38" i="5"/>
  <c r="M118" i="5"/>
  <c r="H303" i="17" s="1"/>
  <c r="M37" i="5"/>
  <c r="M62" i="5"/>
  <c r="H380" i="17" s="1"/>
  <c r="M46" i="5"/>
  <c r="M102" i="5"/>
  <c r="M76" i="5"/>
  <c r="M61" i="5"/>
  <c r="M8" i="5"/>
  <c r="M64" i="5"/>
  <c r="H337" i="17" s="1"/>
  <c r="M74" i="5"/>
  <c r="M84" i="5"/>
  <c r="M101" i="5"/>
  <c r="M115" i="5"/>
  <c r="M54" i="5"/>
  <c r="M98" i="5"/>
  <c r="H98" i="17" s="1"/>
  <c r="M106" i="5"/>
  <c r="M95" i="5"/>
  <c r="M92" i="5"/>
  <c r="M32" i="5"/>
  <c r="M90" i="5"/>
  <c r="H90" i="17" s="1"/>
  <c r="M93" i="5"/>
  <c r="M107" i="5"/>
  <c r="M69" i="5"/>
  <c r="M31" i="5"/>
  <c r="M114" i="5"/>
  <c r="M48" i="5"/>
  <c r="H48" i="17" s="1"/>
  <c r="M30" i="5"/>
  <c r="M21" i="5"/>
  <c r="M15" i="5"/>
  <c r="M112" i="5"/>
  <c r="M105" i="5"/>
  <c r="M60" i="5"/>
  <c r="M67" i="5"/>
  <c r="H358" i="17" s="1"/>
  <c r="M68" i="5"/>
  <c r="M104" i="5"/>
  <c r="M75" i="5"/>
  <c r="M23" i="5"/>
  <c r="H225" i="17" s="1"/>
  <c r="M97" i="5"/>
  <c r="M7" i="5"/>
  <c r="M108" i="5"/>
  <c r="M51" i="5"/>
  <c r="M43" i="5"/>
  <c r="M59" i="5"/>
  <c r="M22" i="5"/>
  <c r="M91" i="5"/>
  <c r="M87" i="5"/>
  <c r="M20" i="5"/>
  <c r="M63" i="5"/>
  <c r="M103" i="5"/>
  <c r="M96" i="5"/>
  <c r="M50" i="5"/>
  <c r="H292" i="17" s="1"/>
  <c r="M66" i="5"/>
  <c r="M94" i="5"/>
  <c r="M83" i="5"/>
  <c r="M4" i="5"/>
  <c r="H346" i="17" s="1"/>
  <c r="M72" i="5"/>
  <c r="M28" i="5"/>
  <c r="H422" i="17" s="1"/>
  <c r="M14" i="5"/>
  <c r="M3" i="5"/>
  <c r="M42" i="5"/>
  <c r="H42" i="17" s="1"/>
  <c r="M27" i="5"/>
  <c r="M19" i="5"/>
  <c r="M13" i="5"/>
  <c r="H291" i="17" s="1"/>
  <c r="M2" i="5"/>
  <c r="M5" i="5"/>
  <c r="M82" i="5"/>
  <c r="M41" i="5"/>
  <c r="M12" i="5"/>
  <c r="M71" i="5"/>
  <c r="H286" i="17" s="1"/>
  <c r="M34" i="5"/>
  <c r="H302" i="17" s="1"/>
  <c r="M58" i="5"/>
  <c r="M33" i="5"/>
  <c r="H326" i="17" s="1"/>
  <c r="M57" i="5"/>
  <c r="H57" i="17" s="1"/>
  <c r="M26" i="5"/>
  <c r="M18" i="5"/>
  <c r="M73" i="5"/>
  <c r="M81" i="5"/>
  <c r="M49" i="5"/>
  <c r="H301" i="17" s="1"/>
  <c r="M40" i="5"/>
  <c r="M25" i="5"/>
  <c r="M113" i="5"/>
  <c r="M65" i="5"/>
  <c r="M52" i="5"/>
  <c r="M111" i="5"/>
  <c r="M78" i="5"/>
  <c r="M36" i="5"/>
  <c r="H321" i="17" s="1"/>
  <c r="M9" i="5"/>
  <c r="M70" i="5"/>
  <c r="H396" i="17" s="1"/>
  <c r="M35" i="5"/>
  <c r="M56" i="5"/>
  <c r="M45" i="5"/>
  <c r="M109" i="5"/>
  <c r="M55" i="5"/>
  <c r="M6" i="5"/>
  <c r="M116" i="5"/>
  <c r="M77" i="5"/>
  <c r="M89" i="5"/>
  <c r="M44" i="5"/>
  <c r="I2" i="17"/>
  <c r="H100" i="17" l="1"/>
  <c r="H173" i="17"/>
  <c r="D16" i="6"/>
  <c r="D7" i="6"/>
  <c r="H166" i="17"/>
  <c r="H192" i="17"/>
  <c r="H73" i="17"/>
  <c r="H80" i="17"/>
  <c r="H139" i="17"/>
  <c r="H287" i="17"/>
  <c r="H82" i="17"/>
  <c r="H58" i="17"/>
  <c r="H361" i="17"/>
  <c r="H319" i="17"/>
  <c r="H35" i="17"/>
  <c r="H169" i="17"/>
  <c r="H60" i="17"/>
  <c r="H62" i="17"/>
  <c r="H299" i="17"/>
  <c r="H55" i="17"/>
  <c r="H182" i="17"/>
  <c r="H290" i="17"/>
  <c r="H93" i="17"/>
  <c r="H108" i="17"/>
  <c r="H23" i="17"/>
  <c r="H329" i="17"/>
  <c r="H364" i="17"/>
  <c r="H418" i="17"/>
  <c r="H283" i="17"/>
  <c r="H365" i="17"/>
  <c r="H378" i="17"/>
  <c r="H164" i="17"/>
  <c r="H119" i="17"/>
  <c r="H47" i="17"/>
  <c r="H163" i="17"/>
  <c r="H294" i="17"/>
  <c r="H206" i="17"/>
  <c r="H44" i="17"/>
  <c r="H359" i="17"/>
  <c r="H168" i="17"/>
  <c r="H409" i="17"/>
  <c r="H400" i="17"/>
  <c r="H228" i="17"/>
  <c r="H414" i="17"/>
  <c r="H395" i="17"/>
  <c r="H394" i="17"/>
  <c r="H276" i="17"/>
  <c r="H407" i="17"/>
  <c r="H388" i="17"/>
  <c r="H167" i="17"/>
  <c r="H158" i="17"/>
  <c r="H289" i="17"/>
  <c r="H350" i="17"/>
  <c r="H391" i="17"/>
  <c r="H24" i="17"/>
  <c r="H311" i="17"/>
  <c r="H381" i="17"/>
  <c r="H295" i="17"/>
  <c r="H404" i="17"/>
  <c r="H26" i="17"/>
  <c r="H399" i="17"/>
  <c r="H160" i="17"/>
  <c r="H161" i="17"/>
  <c r="H415" i="17"/>
  <c r="H297" i="17"/>
  <c r="H165" i="17"/>
  <c r="H419" i="17"/>
  <c r="H216" i="17"/>
  <c r="H386" i="17"/>
  <c r="H385" i="17"/>
  <c r="H368" i="17"/>
  <c r="H389" i="17"/>
  <c r="H214" i="17"/>
  <c r="H384" i="17"/>
  <c r="H379" i="17"/>
  <c r="H132" i="17"/>
  <c r="H416" i="17"/>
  <c r="H314" i="17"/>
  <c r="H398" i="17"/>
  <c r="H387" i="17"/>
  <c r="H408" i="17"/>
  <c r="H392" i="17"/>
  <c r="H212" i="17"/>
  <c r="H405" i="17"/>
  <c r="H162" i="17"/>
  <c r="H195" i="17"/>
  <c r="H36" i="17"/>
  <c r="H421" i="17"/>
  <c r="H401" i="17"/>
  <c r="H61" i="17"/>
  <c r="H417" i="17"/>
  <c r="H382" i="17"/>
  <c r="H213" i="17"/>
  <c r="H406" i="17"/>
  <c r="H296" i="17"/>
  <c r="H412" i="17"/>
  <c r="H352" i="17"/>
  <c r="H402" i="17"/>
  <c r="H4" i="17"/>
  <c r="H130" i="17"/>
  <c r="H215" i="17"/>
  <c r="H118" i="17"/>
  <c r="H413" i="17"/>
  <c r="H49" i="17"/>
  <c r="H110" i="17"/>
  <c r="H115" i="17"/>
  <c r="H50" i="17"/>
  <c r="H126" i="17"/>
  <c r="H38" i="17"/>
  <c r="H77" i="17"/>
  <c r="H25" i="17"/>
  <c r="H5" i="17"/>
  <c r="H45" i="17"/>
  <c r="H21" i="17"/>
  <c r="H111" i="17"/>
  <c r="H134" i="17"/>
  <c r="H6" i="17"/>
  <c r="H67" i="17"/>
  <c r="H31" i="17"/>
  <c r="H29" i="17"/>
  <c r="H63" i="17"/>
  <c r="H27" i="17"/>
  <c r="H94" i="17"/>
  <c r="H116" i="17"/>
  <c r="H79" i="17"/>
  <c r="H137" i="17"/>
  <c r="H33" i="17"/>
  <c r="H37" i="17"/>
  <c r="H128" i="17"/>
  <c r="H96" i="17"/>
  <c r="H125" i="17"/>
  <c r="H14" i="17"/>
  <c r="H85" i="17"/>
  <c r="H152" i="17"/>
  <c r="H112" i="17"/>
  <c r="H22" i="17"/>
  <c r="H2" i="17"/>
  <c r="H54" i="17"/>
  <c r="H46" i="17"/>
  <c r="H64" i="17"/>
  <c r="H32" i="17"/>
  <c r="H76" i="17"/>
  <c r="H59" i="17"/>
  <c r="H120" i="17"/>
  <c r="H39" i="17"/>
  <c r="H11" i="17"/>
  <c r="H9" i="17"/>
  <c r="H12" i="17"/>
  <c r="H114" i="17"/>
  <c r="H99" i="17"/>
  <c r="H3" i="17"/>
  <c r="H148" i="17"/>
  <c r="H138" i="17"/>
  <c r="H150" i="17"/>
  <c r="H69" i="17"/>
  <c r="H124" i="17"/>
  <c r="H75" i="17"/>
  <c r="H113" i="17"/>
  <c r="H43" i="17"/>
  <c r="H127" i="17"/>
  <c r="H109" i="17"/>
  <c r="H78" i="17"/>
  <c r="H41" i="17"/>
  <c r="H144" i="17"/>
  <c r="H107" i="17"/>
  <c r="H52" i="17"/>
  <c r="H13" i="17"/>
  <c r="H65" i="17"/>
  <c r="H143" i="17"/>
  <c r="H83" i="17"/>
  <c r="H7" i="17"/>
  <c r="H92" i="17"/>
  <c r="H66" i="17"/>
  <c r="H28" i="17"/>
  <c r="H16" i="17"/>
  <c r="H89" i="17"/>
  <c r="H147" i="17"/>
  <c r="H103" i="17"/>
  <c r="H101" i="17"/>
  <c r="H68" i="17"/>
  <c r="H72" i="17"/>
  <c r="H122" i="17"/>
  <c r="H71" i="17"/>
  <c r="H10" i="17"/>
  <c r="H15" i="17"/>
  <c r="H135" i="17"/>
  <c r="H105" i="17"/>
  <c r="H145" i="17"/>
  <c r="H151" i="17"/>
  <c r="H104" i="17"/>
  <c r="H84" i="17"/>
  <c r="H87" i="17"/>
  <c r="H74" i="17"/>
  <c r="H140" i="17"/>
  <c r="H117" i="17"/>
  <c r="H40" i="17"/>
  <c r="H51" i="17"/>
  <c r="H123" i="17"/>
  <c r="H106" i="17"/>
  <c r="H8" i="17"/>
  <c r="H91" i="17"/>
  <c r="H95" i="17"/>
  <c r="H129" i="17"/>
  <c r="H146" i="17"/>
  <c r="H18" i="17"/>
  <c r="H142" i="17"/>
  <c r="H121" i="17"/>
  <c r="H19" i="17"/>
  <c r="H136" i="17"/>
  <c r="H56" i="17"/>
  <c r="H149" i="17"/>
  <c r="H70" i="17"/>
  <c r="H88" i="17"/>
  <c r="H141" i="17"/>
  <c r="H17" i="17"/>
  <c r="H34" i="17"/>
  <c r="H20" i="17"/>
  <c r="H102" i="17"/>
  <c r="H30" i="17"/>
  <c r="H97" i="17"/>
  <c r="H81" i="17"/>
  <c r="L3" i="6" l="1"/>
  <c r="L5" i="6" s="1"/>
  <c r="G16" i="6"/>
  <c r="E16" i="6" s="1"/>
  <c r="G11" i="6"/>
  <c r="E11" i="6" s="1"/>
  <c r="H11" i="6"/>
  <c r="I11" i="6"/>
  <c r="G13" i="6"/>
  <c r="E13" i="6" s="1"/>
  <c r="H13" i="6"/>
  <c r="I13" i="6"/>
  <c r="G9" i="6"/>
  <c r="E9" i="6" s="1"/>
  <c r="H9" i="6"/>
  <c r="I9" i="6"/>
  <c r="G12" i="6"/>
  <c r="E12" i="6" s="1"/>
  <c r="H12" i="6"/>
  <c r="I12" i="6"/>
  <c r="G15" i="6"/>
  <c r="E15" i="6" s="1"/>
  <c r="I15" i="6"/>
  <c r="H15" i="6"/>
  <c r="G10" i="6"/>
  <c r="E10" i="6" s="1"/>
  <c r="H10" i="6"/>
  <c r="I10" i="6"/>
  <c r="G14" i="6"/>
  <c r="E14" i="6" s="1"/>
  <c r="H14" i="6"/>
  <c r="I14" i="6"/>
  <c r="G7" i="6"/>
  <c r="H7" i="6"/>
  <c r="I7" i="6"/>
  <c r="I16" i="6"/>
  <c r="H16" i="6"/>
  <c r="G8" i="6"/>
  <c r="E8" i="6" s="1"/>
  <c r="H8" i="6"/>
  <c r="I8" i="6"/>
  <c r="H4" i="6" l="1"/>
  <c r="H3" i="6"/>
  <c r="H2" i="6"/>
  <c r="E7" i="6"/>
  <c r="I2" i="6" l="1"/>
  <c r="I3" i="6"/>
  <c r="I4" i="6"/>
</calcChain>
</file>

<file path=xl/sharedStrings.xml><?xml version="1.0" encoding="utf-8"?>
<sst xmlns="http://schemas.openxmlformats.org/spreadsheetml/2006/main" count="3977" uniqueCount="824">
  <si>
    <t>Link</t>
  </si>
  <si>
    <t>Reason</t>
  </si>
  <si>
    <t>SOEID</t>
  </si>
  <si>
    <t>Name</t>
  </si>
  <si>
    <t>0001690108</t>
  </si>
  <si>
    <t>1010191492</t>
  </si>
  <si>
    <t>1002452818</t>
  </si>
  <si>
    <t>1001195339</t>
  </si>
  <si>
    <t>1001452806</t>
  </si>
  <si>
    <t>0001536268</t>
  </si>
  <si>
    <t>0004003679</t>
  </si>
  <si>
    <t>Hayer, Jagmohan</t>
  </si>
  <si>
    <t>1000135591</t>
  </si>
  <si>
    <t>0004968550</t>
  </si>
  <si>
    <t>1011090316</t>
  </si>
  <si>
    <t>1001452809</t>
  </si>
  <si>
    <t>1010990186</t>
  </si>
  <si>
    <t>1001449448</t>
  </si>
  <si>
    <t>1001382489</t>
  </si>
  <si>
    <t>1001108305</t>
  </si>
  <si>
    <t>Niles, Jimmy</t>
  </si>
  <si>
    <t>1000175154</t>
  </si>
  <si>
    <t>1010080001</t>
  </si>
  <si>
    <t>1010144257</t>
  </si>
  <si>
    <t>0001535439</t>
  </si>
  <si>
    <t>0003702889</t>
  </si>
  <si>
    <t>1000474298</t>
  </si>
  <si>
    <t>0003293855</t>
  </si>
  <si>
    <t>1001437462</t>
  </si>
  <si>
    <t>0002049049</t>
  </si>
  <si>
    <t>Direct Manager GEID</t>
  </si>
  <si>
    <t>Direct Manager Name</t>
  </si>
  <si>
    <t>EMPLOYMENT CLASSIFICATION - EMPLOYEE / NONEMPLOYEE</t>
  </si>
  <si>
    <t>1000044628</t>
  </si>
  <si>
    <t>EMPLOYEE</t>
  </si>
  <si>
    <t>0000176201</t>
  </si>
  <si>
    <t>0001555192</t>
  </si>
  <si>
    <t>0005007721</t>
  </si>
  <si>
    <t>0004144646</t>
  </si>
  <si>
    <t>1001513997</t>
  </si>
  <si>
    <t>1000055290</t>
  </si>
  <si>
    <t>1010001573</t>
  </si>
  <si>
    <t>1011485133</t>
  </si>
  <si>
    <t>1001149193</t>
  </si>
  <si>
    <t>1001527266</t>
  </si>
  <si>
    <t>0005007801</t>
  </si>
  <si>
    <t>1001192135</t>
  </si>
  <si>
    <t>1000498908</t>
  </si>
  <si>
    <t>1011498069</t>
  </si>
  <si>
    <t>0004949850</t>
  </si>
  <si>
    <t>1011188780</t>
  </si>
  <si>
    <t>1010562613</t>
  </si>
  <si>
    <t>1000539456</t>
  </si>
  <si>
    <t>0000084456</t>
  </si>
  <si>
    <t>0003112446</t>
  </si>
  <si>
    <t>0000180735</t>
  </si>
  <si>
    <t>Nagelhout, Darin L</t>
  </si>
  <si>
    <t>1001129970</t>
  </si>
  <si>
    <t>1000262006</t>
  </si>
  <si>
    <t>1011161451</t>
  </si>
  <si>
    <t>0004148059</t>
  </si>
  <si>
    <t>1010521633</t>
  </si>
  <si>
    <t>1010432510</t>
  </si>
  <si>
    <t>1001534518</t>
  </si>
  <si>
    <t>Thach, Vu</t>
  </si>
  <si>
    <t>0004022092</t>
  </si>
  <si>
    <t>0000171233</t>
  </si>
  <si>
    <t>1010149655</t>
  </si>
  <si>
    <t>non-employee</t>
  </si>
  <si>
    <t>Description</t>
  </si>
  <si>
    <t>Title</t>
  </si>
  <si>
    <t>PASSED</t>
  </si>
  <si>
    <t>SCOPE</t>
  </si>
  <si>
    <t>FAILED</t>
  </si>
  <si>
    <t>Adjusted Pop</t>
  </si>
  <si>
    <t>Brainshark Number</t>
  </si>
  <si>
    <t>NO ATTEMPT</t>
  </si>
  <si>
    <t>EXEMPT</t>
  </si>
  <si>
    <t>Direct Manager</t>
  </si>
  <si>
    <t>HEAD COUNT</t>
  </si>
  <si>
    <t>% DONE</t>
  </si>
  <si>
    <t>PASS</t>
  </si>
  <si>
    <t>FAIL</t>
  </si>
  <si>
    <t>AREA</t>
  </si>
  <si>
    <t>BNSK Highest Score</t>
  </si>
  <si>
    <t>AGENT EXEMPTION - mgr name</t>
  </si>
  <si>
    <t>Sort Title</t>
  </si>
  <si>
    <t>Sort PresentationID</t>
  </si>
  <si>
    <t>Sort URL</t>
  </si>
  <si>
    <t>DateTime</t>
  </si>
  <si>
    <t>ViewerInfo</t>
  </si>
  <si>
    <t>ViewerUserName</t>
  </si>
  <si>
    <t>View Total Pct of Duration</t>
  </si>
  <si>
    <t>View Total Pct of Slides</t>
  </si>
  <si>
    <t>View Total Points</t>
  </si>
  <si>
    <t>Calculate</t>
  </si>
  <si>
    <t>PASS/FAIL Status</t>
  </si>
  <si>
    <t>2025-08-14 07:56:58</t>
  </si>
  <si>
    <t>2025-08-15 13:08:00</t>
  </si>
  <si>
    <t>2025-08-15 15:34:07</t>
  </si>
  <si>
    <t>2025-08-15 15:31:30</t>
  </si>
  <si>
    <t>2025-08-18 09:50:08</t>
  </si>
  <si>
    <t>2025-08-15 13:45:16</t>
  </si>
  <si>
    <t>2025-08-13 09:16:35</t>
  </si>
  <si>
    <t>2025-08-18 15:34:36</t>
  </si>
  <si>
    <t>2025-08-14 17:14:19</t>
  </si>
  <si>
    <t>2025-08-19 13:28:27</t>
  </si>
  <si>
    <t>2025-08-22 00:26:12</t>
  </si>
  <si>
    <t>2025-08-13 07:52:05</t>
  </si>
  <si>
    <t>2025-08-15 15:07:07</t>
  </si>
  <si>
    <t>2025-08-15 12:38:55</t>
  </si>
  <si>
    <t>2025-08-14 16:05:22</t>
  </si>
  <si>
    <t>2025-08-27 16:41:57</t>
  </si>
  <si>
    <t>2025-08-28 14:49:10</t>
  </si>
  <si>
    <t>2025-08-28 08:39:21</t>
  </si>
  <si>
    <t>2025-09-01 12:15:06</t>
  </si>
  <si>
    <t>2025-08-28 10:02:32</t>
  </si>
  <si>
    <t>2025-09-02 09:49:32</t>
  </si>
  <si>
    <t>2025-08-28 20:00:36</t>
  </si>
  <si>
    <t>2025-09-01 09:12:27</t>
  </si>
  <si>
    <t>2025-08-28 16:58:45</t>
  </si>
  <si>
    <t>2025-09-01 10:48:32</t>
  </si>
  <si>
    <t>2025-08-28 07:23:25</t>
  </si>
  <si>
    <t>2025-09-01 10:53:34</t>
  </si>
  <si>
    <t>2025-08-28 23:36:24</t>
  </si>
  <si>
    <t>2025-09-01 09:06:37</t>
  </si>
  <si>
    <t>2025-09-01 10:33:42</t>
  </si>
  <si>
    <t>2025-08-28 08:45:35</t>
  </si>
  <si>
    <t>2025-08-28 15:26:33</t>
  </si>
  <si>
    <t>2025-08-29 14:44:59</t>
  </si>
  <si>
    <t>2025-09-01 14:44:29</t>
  </si>
  <si>
    <t>2025-09-01 09:20:01</t>
  </si>
  <si>
    <t>2025-08-28 15:12:45</t>
  </si>
  <si>
    <t>2025-08-28 04:46:40</t>
  </si>
  <si>
    <t>2025-08-29 22:26:16</t>
  </si>
  <si>
    <t>2025-08-28 04:58:14</t>
  </si>
  <si>
    <t>2025-08-28 07:49:01</t>
  </si>
  <si>
    <t>2025-09-01 12:10:58</t>
  </si>
  <si>
    <t>2025-09-01 10:08:37</t>
  </si>
  <si>
    <t>2025-08-28 15:25:37</t>
  </si>
  <si>
    <t>2025-08-28 11:07:44</t>
  </si>
  <si>
    <t>2025-08-28 08:30:48</t>
  </si>
  <si>
    <t>2025-08-22 08:15:18</t>
  </si>
  <si>
    <t>2025-09-01 11:31:48</t>
  </si>
  <si>
    <t>2025-09-02 05:35:02</t>
  </si>
  <si>
    <t>2025-08-28 04:19:25</t>
  </si>
  <si>
    <t>2025-08-29 10:00:15</t>
  </si>
  <si>
    <t>2025-08-27 17:19:29</t>
  </si>
  <si>
    <t>2025-08-28 08:32:44</t>
  </si>
  <si>
    <t>2025-08-28 07:55:39</t>
  </si>
  <si>
    <t>2025-08-28 14:42:01</t>
  </si>
  <si>
    <t>2025-08-28 18:07:12</t>
  </si>
  <si>
    <t>2025-09-01 09:13:07</t>
  </si>
  <si>
    <t>2025-09-01 14:34:52</t>
  </si>
  <si>
    <t>2025-08-28 15:46:05</t>
  </si>
  <si>
    <t>2025-08-29 10:54:20</t>
  </si>
  <si>
    <t>2025-08-27 16:41:43</t>
  </si>
  <si>
    <t>2025-08-22 11:59:26</t>
  </si>
  <si>
    <t>2025-08-27 17:09:30</t>
  </si>
  <si>
    <t>2025-08-22 08:20:15</t>
  </si>
  <si>
    <t>2025-09-01 11:09:01</t>
  </si>
  <si>
    <t>2025-09-01 12:44:23</t>
  </si>
  <si>
    <t>2025-08-28 04:22:39</t>
  </si>
  <si>
    <t>2025-08-28 08:46:41</t>
  </si>
  <si>
    <t>2025-09-01 12:08:36</t>
  </si>
  <si>
    <t>2025-08-28 06:02:41</t>
  </si>
  <si>
    <t>2025-08-29 08:56:33</t>
  </si>
  <si>
    <t>2025-08-28 15:38:44</t>
  </si>
  <si>
    <t>2025-08-27 17:39:36</t>
  </si>
  <si>
    <t>2025-08-28 18:09:50</t>
  </si>
  <si>
    <t>2025-08-30 23:24:23</t>
  </si>
  <si>
    <t>2025-08-28 18:06:44</t>
  </si>
  <si>
    <t>2025-08-28 09:26:48</t>
  </si>
  <si>
    <t>2025-09-01 12:12:46</t>
  </si>
  <si>
    <t>2025-09-01 09:46:44</t>
  </si>
  <si>
    <t>2025-08-28 12:06:57</t>
  </si>
  <si>
    <t>2025-08-28 11:33:24</t>
  </si>
  <si>
    <t>2025-08-28 02:25:35</t>
  </si>
  <si>
    <t>2025-08-28 12:56:58</t>
  </si>
  <si>
    <t>2025-09-02 10:33:50</t>
  </si>
  <si>
    <t>2025-09-01 12:14:56</t>
  </si>
  <si>
    <t>2025-08-28 14:12:28</t>
  </si>
  <si>
    <t>2025-09-01 10:01:03</t>
  </si>
  <si>
    <t>2025-08-22 15:13:20</t>
  </si>
  <si>
    <t>2025-09-01 09:11:49</t>
  </si>
  <si>
    <t>2025-08-28 06:58:52</t>
  </si>
  <si>
    <t>2025-08-28 08:28:23</t>
  </si>
  <si>
    <t>2025-08-27 16:40:33</t>
  </si>
  <si>
    <t>2025-08-15 14:58:39</t>
  </si>
  <si>
    <t>2025-08-29 08:10:32</t>
  </si>
  <si>
    <t>2025-08-28 13:43:06</t>
  </si>
  <si>
    <t>2025-09-01 14:30:54</t>
  </si>
  <si>
    <t>2025-08-29 08:00:30</t>
  </si>
  <si>
    <t>2025-08-28 12:15:28</t>
  </si>
  <si>
    <t>2025-09-01 09:49:42</t>
  </si>
  <si>
    <t>2025-08-28 13:57:09</t>
  </si>
  <si>
    <t>2025-08-28 13:11:38</t>
  </si>
  <si>
    <t>2025-08-28 02:20:36</t>
  </si>
  <si>
    <t>2025-08-29 00:27:10</t>
  </si>
  <si>
    <t>2025-08-28 14:06:40</t>
  </si>
  <si>
    <t>2025-08-28 02:44:53</t>
  </si>
  <si>
    <t>2025-08-28 12:48:23</t>
  </si>
  <si>
    <t>2025-08-30 23:15:59</t>
  </si>
  <si>
    <t>2025-08-28 02:39:33</t>
  </si>
  <si>
    <t>2025-08-28 12:33:23</t>
  </si>
  <si>
    <t>MGR</t>
  </si>
  <si>
    <t>YES</t>
  </si>
  <si>
    <t>LOA</t>
  </si>
  <si>
    <t xml:space="preserve">access removal </t>
  </si>
  <si>
    <t>2025-09-02 15:33:37</t>
  </si>
  <si>
    <t>2025-09-02 14:59:13</t>
  </si>
  <si>
    <t>2025-09-02 13:17:24</t>
  </si>
  <si>
    <t>2025-09-02 15:31:28</t>
  </si>
  <si>
    <t>2025-09-02 15:15:22</t>
  </si>
  <si>
    <t>2025-09-02 18:08:56</t>
  </si>
  <si>
    <t>2025-09-02 15:42:25</t>
  </si>
  <si>
    <t>2025-09-02 14:55:17</t>
  </si>
  <si>
    <t>2025-09-02 12:06:46</t>
  </si>
  <si>
    <t>2025-09-02 15:02:51</t>
  </si>
  <si>
    <t>2025-09-02 14:42:43</t>
  </si>
  <si>
    <t>2025-09-02 12:09:31</t>
  </si>
  <si>
    <t>2025-09-02 18:02:09</t>
  </si>
  <si>
    <t>2025-09-02 12:36:23</t>
  </si>
  <si>
    <t>2025-09-02 13:25:26</t>
  </si>
  <si>
    <t>2025-09-02 22:19:03</t>
  </si>
  <si>
    <t>2025-09-02 15:56:45</t>
  </si>
  <si>
    <t>2025-09-02 16:52:15</t>
  </si>
  <si>
    <t>2025-09-02 14:46:27</t>
  </si>
  <si>
    <t>2025-09-02 19:19:52</t>
  </si>
  <si>
    <t>2025-09-02 15:39:11</t>
  </si>
  <si>
    <t>2025-09-02 20:37:31</t>
  </si>
  <si>
    <t>2025-09-02 14:05:28</t>
  </si>
  <si>
    <t>2025-09-03 10:39:39</t>
  </si>
  <si>
    <t>2025-09-03 14:04:01</t>
  </si>
  <si>
    <t>2025-09-03 18:29:51</t>
  </si>
  <si>
    <t>2025-09-03 14:33:26</t>
  </si>
  <si>
    <t>2025-09-03 17:36:28</t>
  </si>
  <si>
    <t>2025-09-03 14:08:08</t>
  </si>
  <si>
    <t>2025-09-03 10:26:48</t>
  </si>
  <si>
    <t>2025-09-03 07:51:30</t>
  </si>
  <si>
    <t>2025-09-03 10:06:17</t>
  </si>
  <si>
    <t>2025-09-03 14:04:03</t>
  </si>
  <si>
    <t>2025-09-03 20:03:59</t>
  </si>
  <si>
    <t>2025-09-03 14:17:49</t>
  </si>
  <si>
    <t>2025-09-03 10:25:08</t>
  </si>
  <si>
    <t>2025-09-03 09:57:45</t>
  </si>
  <si>
    <t>2025-09-03 10:12:44</t>
  </si>
  <si>
    <t>2025-09-03 07:46:43</t>
  </si>
  <si>
    <t>2025-09-03 12:55:04</t>
  </si>
  <si>
    <t>2025-09-03 19:59:54</t>
  </si>
  <si>
    <t>2025-09-03 20:42:21</t>
  </si>
  <si>
    <t>2025-09-03 22:17:25</t>
  </si>
  <si>
    <t>2025-09-03 15:03:36</t>
  </si>
  <si>
    <t>2025-09-03 12:40:06</t>
  </si>
  <si>
    <t>2025-09-03 14:46:58</t>
  </si>
  <si>
    <t>2025-09-03 10:07:01</t>
  </si>
  <si>
    <t>2025-09-03 10:20:16</t>
  </si>
  <si>
    <t>2025-09-03 14:57:39</t>
  </si>
  <si>
    <t>2025-09-03 18:13:22</t>
  </si>
  <si>
    <t>2025-09-03 22:15:44</t>
  </si>
  <si>
    <t>2025-09-03 09:36:24</t>
  </si>
  <si>
    <t>2025-09-03 14:11:17</t>
  </si>
  <si>
    <t>2025-09-03 13:51:10</t>
  </si>
  <si>
    <t>2025-09-03 15:55:59</t>
  </si>
  <si>
    <t>2025-09-03 16:43:33</t>
  </si>
  <si>
    <t>2025-09-03 14:04:00</t>
  </si>
  <si>
    <t>2025-09-03 14:36:37</t>
  </si>
  <si>
    <t>2025-09-03 14:49:38</t>
  </si>
  <si>
    <t>2025-09-03 14:48:17</t>
  </si>
  <si>
    <t>2025-09-03 12:33:54</t>
  </si>
  <si>
    <t>2025-09-03 11:39:11</t>
  </si>
  <si>
    <t>2025-09-03 19:08:35</t>
  </si>
  <si>
    <t>2025-09-03 15:32:38</t>
  </si>
  <si>
    <t>2025-09-03 13:31:16</t>
  </si>
  <si>
    <t>2025-09-03 09:16:45</t>
  </si>
  <si>
    <t>2025-09-03 14:27:03</t>
  </si>
  <si>
    <t>2025-09-03 14:04:10</t>
  </si>
  <si>
    <t>2025-09-03 09:07:29</t>
  </si>
  <si>
    <t>2025-09-03 15:16:11</t>
  </si>
  <si>
    <t>2025-09-03 12:58:23</t>
  </si>
  <si>
    <t>2025-09-03 14:36:33</t>
  </si>
  <si>
    <t>2025-09-03 16:11:54</t>
  </si>
  <si>
    <t>2025-09-03 09:24:12</t>
  </si>
  <si>
    <t>2025-09-03 14:05:06</t>
  </si>
  <si>
    <t>2025-09-03 08:57:47</t>
  </si>
  <si>
    <t>2025-09-03 14:40:30</t>
  </si>
  <si>
    <t>2025-09-03 15:47:32</t>
  </si>
  <si>
    <t>2025-09-03 11:31:42</t>
  </si>
  <si>
    <t>2025-09-03 15:00:29</t>
  </si>
  <si>
    <t>2025-09-03 14:49:17</t>
  </si>
  <si>
    <t>2025-09-03 13:01:08</t>
  </si>
  <si>
    <t>2025-09-03 20:26:01</t>
  </si>
  <si>
    <t>2025-09-03 14:24:48</t>
  </si>
  <si>
    <t>2025-09-03 11:21:17</t>
  </si>
  <si>
    <t>2025-09-03 20:24:57</t>
  </si>
  <si>
    <t>2025-09-03 15:33:28</t>
  </si>
  <si>
    <t>2025-09-03 12:23:40</t>
  </si>
  <si>
    <t>2025-09-03 14:47:14</t>
  </si>
  <si>
    <t>2025-09-03 13:05:04</t>
  </si>
  <si>
    <t>2025-09-03 15:11:04</t>
  </si>
  <si>
    <t>2025-09-03 08:58:25</t>
  </si>
  <si>
    <t>2025-09-03 14:45:31</t>
  </si>
  <si>
    <t>2025-09-03 14:12:48</t>
  </si>
  <si>
    <t>2025-09-03 14:14:57</t>
  </si>
  <si>
    <t>2025-09-03 19:12:16</t>
  </si>
  <si>
    <t>2025-09-03 14:48:45</t>
  </si>
  <si>
    <t>2025-09-03 15:47:49</t>
  </si>
  <si>
    <t>2025-09-03 15:29:52</t>
  </si>
  <si>
    <t>2025-09-03 16:18:34</t>
  </si>
  <si>
    <t>2025-09-03 11:38:20</t>
  </si>
  <si>
    <t>Manager 1</t>
  </si>
  <si>
    <t>Department 1</t>
  </si>
  <si>
    <t>Manager 2</t>
  </si>
  <si>
    <t>Department 2</t>
  </si>
  <si>
    <t>Manager 3</t>
  </si>
  <si>
    <t>Department 3</t>
  </si>
  <si>
    <t>Manager 4</t>
  </si>
  <si>
    <t>Department 4</t>
  </si>
  <si>
    <t>Manager 5</t>
  </si>
  <si>
    <t>Department 5</t>
  </si>
  <si>
    <t>Manager 6</t>
  </si>
  <si>
    <t>Department 6</t>
  </si>
  <si>
    <t>Manager 7</t>
  </si>
  <si>
    <t>Department 7</t>
  </si>
  <si>
    <t>Manager 8</t>
  </si>
  <si>
    <t>Department 8</t>
  </si>
  <si>
    <t>Manager 9</t>
  </si>
  <si>
    <t>Department 9</t>
  </si>
  <si>
    <t>Manager 10</t>
  </si>
  <si>
    <t>Department 10</t>
  </si>
  <si>
    <t>agent 1</t>
  </si>
  <si>
    <t>agent 2</t>
  </si>
  <si>
    <t>agent 3</t>
  </si>
  <si>
    <t>agent 4</t>
  </si>
  <si>
    <t>agent 5</t>
  </si>
  <si>
    <t>agent 6</t>
  </si>
  <si>
    <t>agent 7</t>
  </si>
  <si>
    <t>agent 8</t>
  </si>
  <si>
    <t>agent 9</t>
  </si>
  <si>
    <t>agent 10</t>
  </si>
  <si>
    <t>agent 11</t>
  </si>
  <si>
    <t>agent 12</t>
  </si>
  <si>
    <t>agent 13</t>
  </si>
  <si>
    <t>agent 14</t>
  </si>
  <si>
    <t>agent 15</t>
  </si>
  <si>
    <t>agent 16</t>
  </si>
  <si>
    <t>agent 17</t>
  </si>
  <si>
    <t>agent 18</t>
  </si>
  <si>
    <t>agent 19</t>
  </si>
  <si>
    <t>agent 20</t>
  </si>
  <si>
    <t>agent 21</t>
  </si>
  <si>
    <t>agent 22</t>
  </si>
  <si>
    <t>agent 23</t>
  </si>
  <si>
    <t>agent 24</t>
  </si>
  <si>
    <t>agent 25</t>
  </si>
  <si>
    <t>agent 26</t>
  </si>
  <si>
    <t>agent 27</t>
  </si>
  <si>
    <t>agent 28</t>
  </si>
  <si>
    <t>agent 29</t>
  </si>
  <si>
    <t>agent 30</t>
  </si>
  <si>
    <t>agent 31</t>
  </si>
  <si>
    <t>agent 32</t>
  </si>
  <si>
    <t>agent 33</t>
  </si>
  <si>
    <t>agent 34</t>
  </si>
  <si>
    <t>agent 35</t>
  </si>
  <si>
    <t>agent 36</t>
  </si>
  <si>
    <t>agent 37</t>
  </si>
  <si>
    <t>agent 38</t>
  </si>
  <si>
    <t>agent 39</t>
  </si>
  <si>
    <t>agent 40</t>
  </si>
  <si>
    <t>agent 41</t>
  </si>
  <si>
    <t>agent 42</t>
  </si>
  <si>
    <t>agent 43</t>
  </si>
  <si>
    <t>agent 44</t>
  </si>
  <si>
    <t>agent 45</t>
  </si>
  <si>
    <t>agent 46</t>
  </si>
  <si>
    <t>agent 47</t>
  </si>
  <si>
    <t>agent 48</t>
  </si>
  <si>
    <t>agent 49</t>
  </si>
  <si>
    <t>agent 50</t>
  </si>
  <si>
    <t>agent 51</t>
  </si>
  <si>
    <t>agent 52</t>
  </si>
  <si>
    <t>agent 53</t>
  </si>
  <si>
    <t>agent 54</t>
  </si>
  <si>
    <t>agent 55</t>
  </si>
  <si>
    <t>agent 56</t>
  </si>
  <si>
    <t>agent 57</t>
  </si>
  <si>
    <t>agent 58</t>
  </si>
  <si>
    <t>agent 59</t>
  </si>
  <si>
    <t>agent 60</t>
  </si>
  <si>
    <t>agent 61</t>
  </si>
  <si>
    <t>agent 62</t>
  </si>
  <si>
    <t>agent 63</t>
  </si>
  <si>
    <t>agent 64</t>
  </si>
  <si>
    <t>agent 65</t>
  </si>
  <si>
    <t>agent 66</t>
  </si>
  <si>
    <t>agent 67</t>
  </si>
  <si>
    <t>agent 68</t>
  </si>
  <si>
    <t>agent 69</t>
  </si>
  <si>
    <t>agent 70</t>
  </si>
  <si>
    <t>agent 71</t>
  </si>
  <si>
    <t>agent 72</t>
  </si>
  <si>
    <t>agent 73</t>
  </si>
  <si>
    <t>agent 74</t>
  </si>
  <si>
    <t>agent 75</t>
  </si>
  <si>
    <t>agent 76</t>
  </si>
  <si>
    <t>agent 77</t>
  </si>
  <si>
    <t>agent 78</t>
  </si>
  <si>
    <t>agent 79</t>
  </si>
  <si>
    <t>agent 80</t>
  </si>
  <si>
    <t>agent 81</t>
  </si>
  <si>
    <t>agent 82</t>
  </si>
  <si>
    <t>agent 83</t>
  </si>
  <si>
    <t>agent 84</t>
  </si>
  <si>
    <t>agent 85</t>
  </si>
  <si>
    <t>agent 86</t>
  </si>
  <si>
    <t>agent 87</t>
  </si>
  <si>
    <t>agent 88</t>
  </si>
  <si>
    <t>agent 89</t>
  </si>
  <si>
    <t>agent 90</t>
  </si>
  <si>
    <t>agent 91</t>
  </si>
  <si>
    <t>agent 92</t>
  </si>
  <si>
    <t>agent 93</t>
  </si>
  <si>
    <t>agent 94</t>
  </si>
  <si>
    <t>agent 95</t>
  </si>
  <si>
    <t>agent 96</t>
  </si>
  <si>
    <t>agent 97</t>
  </si>
  <si>
    <t>agent 98</t>
  </si>
  <si>
    <t>agent 99</t>
  </si>
  <si>
    <t>agent 100</t>
  </si>
  <si>
    <t>agent 101</t>
  </si>
  <si>
    <t>agent 102</t>
  </si>
  <si>
    <t>agent 103</t>
  </si>
  <si>
    <t>agent 104</t>
  </si>
  <si>
    <t>agent 105</t>
  </si>
  <si>
    <t>agent 106</t>
  </si>
  <si>
    <t>agent 107</t>
  </si>
  <si>
    <t>agent 108</t>
  </si>
  <si>
    <t>agent 109</t>
  </si>
  <si>
    <t>agent 110</t>
  </si>
  <si>
    <t>agent 111</t>
  </si>
  <si>
    <t>agent 112</t>
  </si>
  <si>
    <t>agent 113</t>
  </si>
  <si>
    <t>agent 114</t>
  </si>
  <si>
    <t>agent 115</t>
  </si>
  <si>
    <t>agent 116</t>
  </si>
  <si>
    <t>agent 117</t>
  </si>
  <si>
    <t>agent 118</t>
  </si>
  <si>
    <t>agent 119</t>
  </si>
  <si>
    <t>agent 120</t>
  </si>
  <si>
    <t>agent 121</t>
  </si>
  <si>
    <t>agent 122</t>
  </si>
  <si>
    <t>agent 123</t>
  </si>
  <si>
    <t>agent 124</t>
  </si>
  <si>
    <t>agent 125</t>
  </si>
  <si>
    <t>agent 126</t>
  </si>
  <si>
    <t>agent 127</t>
  </si>
  <si>
    <t>agent 128</t>
  </si>
  <si>
    <t>agent 129</t>
  </si>
  <si>
    <t>agent 130</t>
  </si>
  <si>
    <t>agent 131</t>
  </si>
  <si>
    <t>agent 132</t>
  </si>
  <si>
    <t>agent 133</t>
  </si>
  <si>
    <t>agent 134</t>
  </si>
  <si>
    <t>agent 135</t>
  </si>
  <si>
    <t>agent 136</t>
  </si>
  <si>
    <t>agent 137</t>
  </si>
  <si>
    <t>agent 138</t>
  </si>
  <si>
    <t>agent 139</t>
  </si>
  <si>
    <t>agent 140</t>
  </si>
  <si>
    <t>agent 141</t>
  </si>
  <si>
    <t>agent 142</t>
  </si>
  <si>
    <t>agent 143</t>
  </si>
  <si>
    <t>agent 144</t>
  </si>
  <si>
    <t>agent 145</t>
  </si>
  <si>
    <t>agent 146</t>
  </si>
  <si>
    <t>agent 147</t>
  </si>
  <si>
    <t>agent 148</t>
  </si>
  <si>
    <t>agent 149</t>
  </si>
  <si>
    <t>agent 150</t>
  </si>
  <si>
    <t>agent 151</t>
  </si>
  <si>
    <t>agent 152</t>
  </si>
  <si>
    <t>agent 153</t>
  </si>
  <si>
    <t>agent 154</t>
  </si>
  <si>
    <t>agent 155</t>
  </si>
  <si>
    <t>agent 156</t>
  </si>
  <si>
    <t>agent 157</t>
  </si>
  <si>
    <t>agent 158</t>
  </si>
  <si>
    <t>agent 159</t>
  </si>
  <si>
    <t>agent 160</t>
  </si>
  <si>
    <t>agent 161</t>
  </si>
  <si>
    <t>agent 162</t>
  </si>
  <si>
    <t>agent 163</t>
  </si>
  <si>
    <t>agent 164</t>
  </si>
  <si>
    <t>agent 165</t>
  </si>
  <si>
    <t>agent 166</t>
  </si>
  <si>
    <t>agent 167</t>
  </si>
  <si>
    <t>agent 168</t>
  </si>
  <si>
    <t>agent 169</t>
  </si>
  <si>
    <t>agent 170</t>
  </si>
  <si>
    <t>agent 171</t>
  </si>
  <si>
    <t>agent 172</t>
  </si>
  <si>
    <t>agent 173</t>
  </si>
  <si>
    <t>agent 174</t>
  </si>
  <si>
    <t>agent 175</t>
  </si>
  <si>
    <t>agent 176</t>
  </si>
  <si>
    <t>agent 177</t>
  </si>
  <si>
    <t>agent 178</t>
  </si>
  <si>
    <t>agent 179</t>
  </si>
  <si>
    <t>agent 180</t>
  </si>
  <si>
    <t>agent 181</t>
  </si>
  <si>
    <t>agent 182</t>
  </si>
  <si>
    <t>agent 183</t>
  </si>
  <si>
    <t>agent 184</t>
  </si>
  <si>
    <t>agent 185</t>
  </si>
  <si>
    <t>agent 186</t>
  </si>
  <si>
    <t>agent 187</t>
  </si>
  <si>
    <t>agent 188</t>
  </si>
  <si>
    <t>agent 189</t>
  </si>
  <si>
    <t>agent 190</t>
  </si>
  <si>
    <t>agent 191</t>
  </si>
  <si>
    <t>agent 192</t>
  </si>
  <si>
    <t>agent 193</t>
  </si>
  <si>
    <t>agent 194</t>
  </si>
  <si>
    <t>agent 195</t>
  </si>
  <si>
    <t>agent 196</t>
  </si>
  <si>
    <t>agent 197</t>
  </si>
  <si>
    <t>agent 198</t>
  </si>
  <si>
    <t>agent 199</t>
  </si>
  <si>
    <t>agent 200</t>
  </si>
  <si>
    <t>agent 201</t>
  </si>
  <si>
    <t>agent 202</t>
  </si>
  <si>
    <t>agent 203</t>
  </si>
  <si>
    <t>agent 204</t>
  </si>
  <si>
    <t>agent 205</t>
  </si>
  <si>
    <t>agent 206</t>
  </si>
  <si>
    <t>agent 207</t>
  </si>
  <si>
    <t>agent 208</t>
  </si>
  <si>
    <t>agent 209</t>
  </si>
  <si>
    <t>agent 210</t>
  </si>
  <si>
    <t>agent 211</t>
  </si>
  <si>
    <t>agent 212</t>
  </si>
  <si>
    <t>agent 213</t>
  </si>
  <si>
    <t>agent 214</t>
  </si>
  <si>
    <t>agent 215</t>
  </si>
  <si>
    <t>agent 216</t>
  </si>
  <si>
    <t>agent 217</t>
  </si>
  <si>
    <t>agent 218</t>
  </si>
  <si>
    <t>agent 219</t>
  </si>
  <si>
    <t>agent 220</t>
  </si>
  <si>
    <t>agent 221</t>
  </si>
  <si>
    <t>agent 222</t>
  </si>
  <si>
    <t>agent 223</t>
  </si>
  <si>
    <t>agent 224</t>
  </si>
  <si>
    <t>agent 225</t>
  </si>
  <si>
    <t>agent 226</t>
  </si>
  <si>
    <t>agent 227</t>
  </si>
  <si>
    <t>agent 228</t>
  </si>
  <si>
    <t>agent 229</t>
  </si>
  <si>
    <t>agent 230</t>
  </si>
  <si>
    <t>agent 231</t>
  </si>
  <si>
    <t>agent 232</t>
  </si>
  <si>
    <t>agent 233</t>
  </si>
  <si>
    <t>agent 234</t>
  </si>
  <si>
    <t>agent 235</t>
  </si>
  <si>
    <t>agent 236</t>
  </si>
  <si>
    <t>agent 237</t>
  </si>
  <si>
    <t>agent 238</t>
  </si>
  <si>
    <t>agent 239</t>
  </si>
  <si>
    <t>agent 240</t>
  </si>
  <si>
    <t>agent 241</t>
  </si>
  <si>
    <t>agent 242</t>
  </si>
  <si>
    <t>agent 243</t>
  </si>
  <si>
    <t>agent 244</t>
  </si>
  <si>
    <t>agent 245</t>
  </si>
  <si>
    <t>agent 246</t>
  </si>
  <si>
    <t>agent 247</t>
  </si>
  <si>
    <t>agent 248</t>
  </si>
  <si>
    <t>agent 249</t>
  </si>
  <si>
    <t>agent 250</t>
  </si>
  <si>
    <t>agent 251</t>
  </si>
  <si>
    <t>agent 252</t>
  </si>
  <si>
    <t>agent 253</t>
  </si>
  <si>
    <t>agent 254</t>
  </si>
  <si>
    <t>agent 255</t>
  </si>
  <si>
    <t>agent 256</t>
  </si>
  <si>
    <t>agent 257</t>
  </si>
  <si>
    <t>agent 258</t>
  </si>
  <si>
    <t>agent 259</t>
  </si>
  <si>
    <t>agent 260</t>
  </si>
  <si>
    <t>agent 261</t>
  </si>
  <si>
    <t>agent 262</t>
  </si>
  <si>
    <t>agent 263</t>
  </si>
  <si>
    <t>agent 264</t>
  </si>
  <si>
    <t>agent 265</t>
  </si>
  <si>
    <t>agent 266</t>
  </si>
  <si>
    <t>agent 267</t>
  </si>
  <si>
    <t>agent 268</t>
  </si>
  <si>
    <t>agent 269</t>
  </si>
  <si>
    <t>agent 270</t>
  </si>
  <si>
    <t>agent 271</t>
  </si>
  <si>
    <t>agent 272</t>
  </si>
  <si>
    <t>agent 273</t>
  </si>
  <si>
    <t>agent 274</t>
  </si>
  <si>
    <t>agent 275</t>
  </si>
  <si>
    <t>agent 276</t>
  </si>
  <si>
    <t>agent 277</t>
  </si>
  <si>
    <t>agent 278</t>
  </si>
  <si>
    <t>agent 279</t>
  </si>
  <si>
    <t>agent 280</t>
  </si>
  <si>
    <t>agent 281</t>
  </si>
  <si>
    <t>agent 282</t>
  </si>
  <si>
    <t>agent 283</t>
  </si>
  <si>
    <t>agent 284</t>
  </si>
  <si>
    <t>agent 285</t>
  </si>
  <si>
    <t>agent 286</t>
  </si>
  <si>
    <t>agent 287</t>
  </si>
  <si>
    <t>agent 288</t>
  </si>
  <si>
    <t>agent 289</t>
  </si>
  <si>
    <t>agent 290</t>
  </si>
  <si>
    <t>agent 291</t>
  </si>
  <si>
    <t>agent 292</t>
  </si>
  <si>
    <t>agent 293</t>
  </si>
  <si>
    <t>agent 294</t>
  </si>
  <si>
    <t>agent 295</t>
  </si>
  <si>
    <t>agent 296</t>
  </si>
  <si>
    <t>agent 297</t>
  </si>
  <si>
    <t>agent 298</t>
  </si>
  <si>
    <t>agent 299</t>
  </si>
  <si>
    <t>agent 300</t>
  </si>
  <si>
    <t>agent 301</t>
  </si>
  <si>
    <t>agent 302</t>
  </si>
  <si>
    <t>agent 303</t>
  </si>
  <si>
    <t>agent 304</t>
  </si>
  <si>
    <t>agent 305</t>
  </si>
  <si>
    <t>agent 306</t>
  </si>
  <si>
    <t>agent 307</t>
  </si>
  <si>
    <t>agent 308</t>
  </si>
  <si>
    <t>agent 309</t>
  </si>
  <si>
    <t>agent 310</t>
  </si>
  <si>
    <t>agent 311</t>
  </si>
  <si>
    <t>agent 312</t>
  </si>
  <si>
    <t>agent 313</t>
  </si>
  <si>
    <t>agent 314</t>
  </si>
  <si>
    <t>agent 315</t>
  </si>
  <si>
    <t>agent 316</t>
  </si>
  <si>
    <t>agent 317</t>
  </si>
  <si>
    <t>agent 318</t>
  </si>
  <si>
    <t>agent 319</t>
  </si>
  <si>
    <t>agent 320</t>
  </si>
  <si>
    <t>agent 321</t>
  </si>
  <si>
    <t>agent 322</t>
  </si>
  <si>
    <t>agent 323</t>
  </si>
  <si>
    <t>agent 324</t>
  </si>
  <si>
    <t>agent 325</t>
  </si>
  <si>
    <t>agent 326</t>
  </si>
  <si>
    <t>agent 327</t>
  </si>
  <si>
    <t>agent 328</t>
  </si>
  <si>
    <t>agent 329</t>
  </si>
  <si>
    <t>agent 330</t>
  </si>
  <si>
    <t>agent 331</t>
  </si>
  <si>
    <t>agent 332</t>
  </si>
  <si>
    <t>agent 333</t>
  </si>
  <si>
    <t>agent 334</t>
  </si>
  <si>
    <t>agent 335</t>
  </si>
  <si>
    <t>agent 336</t>
  </si>
  <si>
    <t>agent 337</t>
  </si>
  <si>
    <t>agent 338</t>
  </si>
  <si>
    <t>agent 339</t>
  </si>
  <si>
    <t>agent 340</t>
  </si>
  <si>
    <t>agent 341</t>
  </si>
  <si>
    <t>agent 342</t>
  </si>
  <si>
    <t>agent 343</t>
  </si>
  <si>
    <t>agent 344</t>
  </si>
  <si>
    <t>agent 345</t>
  </si>
  <si>
    <t>agent 346</t>
  </si>
  <si>
    <t>agent 347</t>
  </si>
  <si>
    <t>agent 348</t>
  </si>
  <si>
    <t>agent 349</t>
  </si>
  <si>
    <t>agent 350</t>
  </si>
  <si>
    <t>agent 351</t>
  </si>
  <si>
    <t>agent 352</t>
  </si>
  <si>
    <t>agent 353</t>
  </si>
  <si>
    <t>agent 354</t>
  </si>
  <si>
    <t>agent 355</t>
  </si>
  <si>
    <t>agent 356</t>
  </si>
  <si>
    <t>agent 357</t>
  </si>
  <si>
    <t>agent 358</t>
  </si>
  <si>
    <t>agent 359</t>
  </si>
  <si>
    <t>agent 360</t>
  </si>
  <si>
    <t>agent 361</t>
  </si>
  <si>
    <t>agent 362</t>
  </si>
  <si>
    <t>agent 363</t>
  </si>
  <si>
    <t>agent 364</t>
  </si>
  <si>
    <t>agent 365</t>
  </si>
  <si>
    <t>agent 366</t>
  </si>
  <si>
    <t>agent 367</t>
  </si>
  <si>
    <t>agent 368</t>
  </si>
  <si>
    <t>agent 369</t>
  </si>
  <si>
    <t>agent 370</t>
  </si>
  <si>
    <t>agent 371</t>
  </si>
  <si>
    <t>agent 372</t>
  </si>
  <si>
    <t>agent 373</t>
  </si>
  <si>
    <t>agent 374</t>
  </si>
  <si>
    <t>agent 375</t>
  </si>
  <si>
    <t>agent 376</t>
  </si>
  <si>
    <t>agent 377</t>
  </si>
  <si>
    <t>agent 378</t>
  </si>
  <si>
    <t>agent 379</t>
  </si>
  <si>
    <t>agent 380</t>
  </si>
  <si>
    <t>agent 381</t>
  </si>
  <si>
    <t>agent 382</t>
  </si>
  <si>
    <t>agent 383</t>
  </si>
  <si>
    <t>agent 384</t>
  </si>
  <si>
    <t>agent 385</t>
  </si>
  <si>
    <t>agent 386</t>
  </si>
  <si>
    <t>agent 387</t>
  </si>
  <si>
    <t>agent 388</t>
  </si>
  <si>
    <t>agent 389</t>
  </si>
  <si>
    <t>agent 390</t>
  </si>
  <si>
    <t>agent 391</t>
  </si>
  <si>
    <t>agent 392</t>
  </si>
  <si>
    <t>agent 393</t>
  </si>
  <si>
    <t>agent 394</t>
  </si>
  <si>
    <t>agent 395</t>
  </si>
  <si>
    <t>agent 396</t>
  </si>
  <si>
    <t>agent 397</t>
  </si>
  <si>
    <t>agent 398</t>
  </si>
  <si>
    <t>agent 399</t>
  </si>
  <si>
    <t>agent 400</t>
  </si>
  <si>
    <t>agent 401</t>
  </si>
  <si>
    <t>agent 402</t>
  </si>
  <si>
    <t>agent 403</t>
  </si>
  <si>
    <t>agent 404</t>
  </si>
  <si>
    <t>agent 405</t>
  </si>
  <si>
    <t>agent 406</t>
  </si>
  <si>
    <t>agent 407</t>
  </si>
  <si>
    <t>agent 408</t>
  </si>
  <si>
    <t>agent 409</t>
  </si>
  <si>
    <t>agent 410</t>
  </si>
  <si>
    <t>agent 411</t>
  </si>
  <si>
    <t>agent 412</t>
  </si>
  <si>
    <t>agent 413</t>
  </si>
  <si>
    <t>agent 414</t>
  </si>
  <si>
    <t>agent 415</t>
  </si>
  <si>
    <t>agent 416</t>
  </si>
  <si>
    <t>agent 417</t>
  </si>
  <si>
    <t>agent 418</t>
  </si>
  <si>
    <t>agent 419</t>
  </si>
  <si>
    <t>agent 420</t>
  </si>
  <si>
    <t>agent 421</t>
  </si>
  <si>
    <t>agent 422</t>
  </si>
  <si>
    <t>HYPERLINK SPOT</t>
  </si>
  <si>
    <t>department / role</t>
  </si>
  <si>
    <r>
      <t xml:space="preserve">CBT </t>
    </r>
    <r>
      <rPr>
        <b/>
        <sz val="11"/>
        <color rgb="FFFF0000"/>
        <rFont val="Calibri"/>
        <family val="2"/>
        <scheme val="minor"/>
      </rPr>
      <t>ENTRY/TOUCH</t>
    </r>
    <r>
      <rPr>
        <b/>
        <sz val="11"/>
        <color rgb="FFFFFFFF"/>
        <rFont val="Calibri"/>
        <family val="2"/>
        <scheme val="minor"/>
      </rPr>
      <t xml:space="preserve"> SHOWN AS SOEID - OTHERWISE, NO ATTEMPT</t>
    </r>
  </si>
  <si>
    <t>clean</t>
  </si>
  <si>
    <t>Hyperlink</t>
  </si>
  <si>
    <t>Singing ABCs</t>
  </si>
  <si>
    <t>xx</t>
  </si>
  <si>
    <t>Students will learn and develop basic counseling and art psychotherapy skills through didactic lectures, readings, in class role plays, and practical fieldwork to experience therapeutic and client relationships. Students will facilitate intake, risk assessment, art therapy assessment, and basic counseling and art psychotherapy skills with Standardized Patients. Students will experience the client role through process groups. Students will attend clinical case presentations and additional preparatory trainings. Open only to counseling &amp; art therapy students.</t>
  </si>
  <si>
    <t xml:space="preserve">Description: </t>
  </si>
  <si>
    <t>3</t>
  </si>
  <si>
    <t>Credit Hours:</t>
  </si>
  <si>
    <t>Basic Counseling Skills</t>
  </si>
  <si>
    <t>Course Name:</t>
  </si>
  <si>
    <t>CAT 600</t>
  </si>
  <si>
    <t>Course #:</t>
  </si>
  <si>
    <t>00:47:40</t>
  </si>
  <si>
    <t>https://catalog.odu.edu/courses/MODULE.15</t>
  </si>
  <si>
    <r>
      <rPr>
        <b/>
        <sz val="12"/>
        <color theme="1"/>
        <rFont val="Segoe UI"/>
        <family val="2"/>
      </rPr>
      <t xml:space="preserve">Cross-cultural communication: </t>
    </r>
    <r>
      <rPr>
        <sz val="12"/>
        <color theme="1"/>
        <rFont val="Segoe UI"/>
        <family val="2"/>
      </rPr>
      <t xml:space="preserve">Focus on adapting communication styles to be effective with clients from different cultural backgrounds. It includes understanding cultural differences in nonverbal communication, emotional expression, and verbal cues. </t>
    </r>
  </si>
  <si>
    <t>CLO 3: Cultivate awareness of individual differences in counseling</t>
  </si>
  <si>
    <t>8</t>
  </si>
  <si>
    <t>https://catalog.odu.edu/courses/MODULE.14</t>
  </si>
  <si>
    <r>
      <rPr>
        <b/>
        <sz val="12"/>
        <color theme="1"/>
        <rFont val="Segoe UI"/>
        <family val="2"/>
      </rPr>
      <t xml:space="preserve">Culturally relevant assessment and treatment: </t>
    </r>
    <r>
      <rPr>
        <sz val="12"/>
        <color theme="1"/>
        <rFont val="Segoe UI"/>
        <family val="2"/>
      </rPr>
      <t>Adapt counseling techniques and assessment tools to be culturally sensitive. It emphasizes that treatment should align with a client's cultural background, values, and worldview.</t>
    </r>
  </si>
  <si>
    <t>7</t>
  </si>
  <si>
    <t>https://catalog.odu.edu/courses/MODULE.13</t>
  </si>
  <si>
    <r>
      <rPr>
        <b/>
        <sz val="12"/>
        <color theme="1"/>
        <rFont val="Segoe UI"/>
        <family val="2"/>
      </rPr>
      <t xml:space="preserve">Addressing systemic inequities and advocacy: </t>
    </r>
    <r>
      <rPr>
        <sz val="12"/>
        <color theme="1"/>
        <rFont val="Segoe UI"/>
        <family val="2"/>
      </rPr>
      <t>Recognize and address the broader social and systemic issues that may impact their clients' mental health. This includes developing skills for client advocacy and promoting equitable mental healthcare access.</t>
    </r>
  </si>
  <si>
    <t>00:33:35</t>
  </si>
  <si>
    <t>https://catalog.odu.edu/courses/MODULE.12</t>
  </si>
  <si>
    <r>
      <rPr>
        <b/>
        <sz val="12"/>
        <color theme="1"/>
        <rFont val="Segoe UI"/>
        <family val="2"/>
      </rPr>
      <t>Intersectionality in practice:</t>
    </r>
    <r>
      <rPr>
        <sz val="12"/>
        <color theme="1"/>
        <rFont val="Segoe UI"/>
        <family val="2"/>
      </rPr>
      <t xml:space="preserve"> Explore how different aspects of a client's identity—such as race, gender, sexual orientation, disability, and socioeconomic status—intersect to create unique experiences of oppression and privilege. It teaches counselors to consider the complex interplay of these factors rather than isolating them.</t>
    </r>
  </si>
  <si>
    <t>6</t>
  </si>
  <si>
    <t>https://catalog.odu.edu/courses/MODULE.11</t>
  </si>
  <si>
    <r>
      <rPr>
        <b/>
        <sz val="12"/>
        <color theme="1"/>
        <rFont val="Segoe UI"/>
        <family val="2"/>
      </rPr>
      <t xml:space="preserve">Cultural humility and bias self-reflection: </t>
    </r>
    <r>
      <rPr>
        <sz val="12"/>
        <color theme="1"/>
        <rFont val="Segoe UI"/>
        <family val="2"/>
      </rPr>
      <t>Focus on a counselor's continuous process of self-assessment regarding their own cultural biases, beliefs, and assumptions. Counselors learn to approach each client with a spirit of humility and respect.</t>
    </r>
  </si>
  <si>
    <t>00:35:56</t>
  </si>
  <si>
    <t>https://catalog.odu.edu/courses/MODULE.10</t>
  </si>
  <si>
    <r>
      <rPr>
        <b/>
        <sz val="12"/>
        <color theme="1"/>
        <rFont val="Segoe UI"/>
        <family val="2"/>
      </rPr>
      <t>Ethical decision-making models:</t>
    </r>
    <r>
      <rPr>
        <sz val="12"/>
        <color theme="1"/>
        <rFont val="Segoe UI"/>
        <family val="2"/>
      </rPr>
      <t xml:space="preserve"> Resolve complex ethical dilemmas in a structured framework. It includes steps like gathering information, consulting codes of ethics, and considering the consequences of different actions. </t>
    </r>
  </si>
  <si>
    <t>CLO 2: Recognize ethical and legal issues in counseling</t>
  </si>
  <si>
    <t>5</t>
  </si>
  <si>
    <t>00:42:01</t>
  </si>
  <si>
    <t>https://catalog.odu.edu/courses/MODULE.9</t>
  </si>
  <si>
    <r>
      <rPr>
        <b/>
        <sz val="12"/>
        <color theme="1"/>
        <rFont val="Segoe UI"/>
        <family val="2"/>
      </rPr>
      <t xml:space="preserve">Competence and scope of practice: </t>
    </r>
    <r>
      <rPr>
        <sz val="12"/>
        <color theme="1"/>
        <rFont val="Segoe UI"/>
        <family val="2"/>
      </rPr>
      <t>Focus on a counselor's responsibility to practice only within their areas of training and competence. It includes seeking supervision, making appropriate referrals when needed, and committing to ongoing professional development.</t>
    </r>
  </si>
  <si>
    <t>03:02:40</t>
  </si>
  <si>
    <t>https://catalog.odu.edu/courses/MODULE.8</t>
  </si>
  <si>
    <r>
      <rPr>
        <b/>
        <sz val="12"/>
        <color theme="1"/>
        <rFont val="Segoe UI"/>
        <family val="2"/>
      </rPr>
      <t>Professional boundaries and multiple relationships:</t>
    </r>
    <r>
      <rPr>
        <sz val="12"/>
        <color theme="1"/>
        <rFont val="Segoe UI"/>
        <family val="2"/>
      </rPr>
      <t xml:space="preserve"> Avoid dual or multiple relationships that could impair objectivity or exploit the client. This topic discusses managing professional boundaries with current and former clients, as well as navigating digital and social media interactions.</t>
    </r>
  </si>
  <si>
    <t>4</t>
  </si>
  <si>
    <t>02:28:31</t>
  </si>
  <si>
    <t>https://catalog.odu.edu/courses/MODULE.7</t>
  </si>
  <si>
    <r>
      <rPr>
        <b/>
        <sz val="12"/>
        <color theme="1"/>
        <rFont val="Segoe UI"/>
        <family val="2"/>
      </rPr>
      <t xml:space="preserve">Confidentiality and its limits: </t>
    </r>
    <r>
      <rPr>
        <sz val="12"/>
        <color theme="1"/>
        <rFont val="Segoe UI"/>
        <family val="2"/>
      </rPr>
      <t>Grasp an ethical foundation. This includes, understanding the professional duty to protect client information. It also covers the specific exceptions to confidentiality, such as the duty to warn and mandated reporting for child or elder abuse.</t>
    </r>
  </si>
  <si>
    <t>https://catalog.odu.edu/courses/MODULE.6</t>
  </si>
  <si>
    <r>
      <rPr>
        <b/>
        <sz val="12"/>
        <color theme="1"/>
        <rFont val="Segoe UI"/>
        <family val="2"/>
      </rPr>
      <t xml:space="preserve">Informed consent and client rights: </t>
    </r>
    <r>
      <rPr>
        <sz val="12"/>
        <color theme="1"/>
        <rFont val="Segoe UI"/>
        <family val="2"/>
      </rPr>
      <t>Interpret the legal and ethical requirements for obtaining informed consent. Counselors learn how to clearly explain the counseling process, risks, benefits, and limitations to clients in an understandable way.</t>
    </r>
  </si>
  <si>
    <t>01:03:49</t>
  </si>
  <si>
    <t>https://catalog.odu.edu/courses/MODULE.5</t>
  </si>
  <si>
    <r>
      <rPr>
        <b/>
        <sz val="12"/>
        <color theme="1"/>
        <rFont val="Segoe UI"/>
        <family val="2"/>
      </rPr>
      <t>Role-play scenarios:</t>
    </r>
    <r>
      <rPr>
        <sz val="12"/>
        <color theme="1"/>
        <rFont val="Segoe UI"/>
        <family val="2"/>
      </rPr>
      <t xml:space="preserve"> Create practical, simulated exercises allow students to practice active listening in a safe, controlled environment. Scenarios can be designed to include challenging situations, such as conflicts or sensitive topics. </t>
    </r>
  </si>
  <si>
    <t>CLO 1: Develop active listening skills</t>
  </si>
  <si>
    <t>00:44:34</t>
  </si>
  <si>
    <t>https://catalog.odu.edu/courses/MODULE.4</t>
  </si>
  <si>
    <r>
      <rPr>
        <b/>
        <sz val="12"/>
        <color theme="1"/>
        <rFont val="Segoe UI"/>
        <family val="2"/>
      </rPr>
      <t>The power of silence:</t>
    </r>
    <r>
      <rPr>
        <sz val="12"/>
        <color theme="1"/>
        <rFont val="Segoe UI"/>
        <family val="2"/>
      </rPr>
      <t xml:space="preserve"> Recognize how to use silence effectively in sessions. It covers how to be comfortable with pauses and how to use them as a tool to allow clients space for reflection and deeper insight.</t>
    </r>
  </si>
  <si>
    <t>2</t>
  </si>
  <si>
    <t>https://catalog.odu.edu/courses/MODULE.3</t>
  </si>
  <si>
    <r>
      <rPr>
        <b/>
        <sz val="12"/>
        <color theme="1"/>
        <rFont val="Segoe UI"/>
        <family val="2"/>
      </rPr>
      <t xml:space="preserve">Encouraging verbal and non-verbal cues: </t>
    </r>
    <r>
      <rPr>
        <sz val="12"/>
        <color theme="1"/>
        <rFont val="Segoe UI"/>
        <family val="2"/>
      </rPr>
      <t>Utilize body language, minimal encouragers ("mmhmm," "I see"), and open-ended questions to show engagement and encourage the client to share more.</t>
    </r>
  </si>
  <si>
    <t>01:05:55</t>
  </si>
  <si>
    <t>https://catalog.odu.edu/courses/MODULE.2</t>
  </si>
  <si>
    <r>
      <rPr>
        <b/>
        <sz val="12"/>
        <color theme="1"/>
        <rFont val="Segoe UI"/>
        <family val="2"/>
      </rPr>
      <t xml:space="preserve">Managing internal distractions: </t>
    </r>
    <r>
      <rPr>
        <sz val="12"/>
        <color theme="1"/>
        <rFont val="Segoe UI"/>
        <family val="2"/>
      </rPr>
      <t>Identify and control internal thoughts, biases, and assumptions that can interfere with truly hearing a client. Training can help counselors practice setting aside their own viewpoints and refraining from judgment.</t>
    </r>
  </si>
  <si>
    <t>1</t>
  </si>
  <si>
    <t>00:51:04</t>
  </si>
  <si>
    <t>https://catalog.odu.edu/courses/MODULE.1</t>
  </si>
  <si>
    <r>
      <rPr>
        <b/>
        <sz val="12"/>
        <color theme="1"/>
        <rFont val="Segoe UI"/>
        <family val="2"/>
      </rPr>
      <t xml:space="preserve">Techniques of active listening: </t>
    </r>
    <r>
      <rPr>
        <sz val="12"/>
        <color theme="1"/>
        <rFont val="Segoe UI"/>
        <family val="2"/>
      </rPr>
      <t>Demonstrate core skills, such as paraphrasing, summarizing, and reflecting feelings. This includes understanding and interpreting both verbal and non-verbal communication.</t>
    </r>
  </si>
  <si>
    <t>Comments</t>
  </si>
  <si>
    <t>Total Time HH:MM:SS</t>
  </si>
  <si>
    <t>Catalog #</t>
  </si>
  <si>
    <t>Module URL</t>
  </si>
  <si>
    <t>Module Title &amp; Summary</t>
  </si>
  <si>
    <t>Course-Level Objectives</t>
  </si>
  <si>
    <t>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</si>
</sst>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2"/>
      <color theme="1"/>
      <name val="Citi Sans Table Text"/>
      <family val="2"/>
    </font>
    <font>
      <sz val="10"/>
      <color theme="1"/>
      <name val="Arial"/>
      <family val="2"/>
    </font>
    <font>
      <b/>
      <sz val="9"/>
      <color rgb="FFFFFFFF"/>
      <name val="Calibri"/>
      <family val="2"/>
      <scheme val="minor"/>
    </font>
    <font>
      <u/>
      <sz val="11"/>
      <color theme="10"/>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b/>
      <sz val="9"/>
      <color theme="0"/>
      <name val="Segoe UI"/>
      <family val="2"/>
    </font>
    <font>
      <sz val="10"/>
      <color rgb="FF006100"/>
      <name val="Segoe UI"/>
      <family val="2"/>
    </font>
    <font>
      <sz val="10"/>
      <color rgb="FF9C0006"/>
      <name val="Segoe UI"/>
      <family val="2"/>
    </font>
    <font>
      <sz val="10"/>
      <color theme="7" tint="-0.499984740745262"/>
      <name val="Segoe UI"/>
      <family val="2"/>
    </font>
    <font>
      <sz val="9"/>
      <color rgb="FF000000"/>
      <name val="Calibri"/>
      <family val="2"/>
      <scheme val="minor"/>
    </font>
    <font>
      <b/>
      <sz val="11"/>
      <color rgb="FFFA7D00"/>
      <name val="Calibri"/>
      <family val="2"/>
      <scheme val="minor"/>
    </font>
    <font>
      <b/>
      <sz val="9"/>
      <color rgb="FFFA7D00"/>
      <name val="Segoe UI"/>
      <family val="2"/>
    </font>
    <font>
      <sz val="10"/>
      <color rgb="FF0070C0"/>
      <name val="Segoe UI"/>
      <family val="2"/>
    </font>
    <font>
      <b/>
      <sz val="10"/>
      <color rgb="FFFFFFFF"/>
      <name val="Calibri"/>
      <family val="2"/>
      <scheme val="minor"/>
    </font>
    <font>
      <b/>
      <sz val="10"/>
      <color theme="1"/>
      <name val="Calibri"/>
      <family val="2"/>
      <scheme val="minor"/>
    </font>
    <font>
      <sz val="10"/>
      <color theme="1"/>
      <name val="Calibri"/>
      <family val="2"/>
      <scheme val="minor"/>
    </font>
    <font>
      <sz val="11"/>
      <name val="Calibri"/>
      <family val="2"/>
      <scheme val="minor"/>
    </font>
    <font>
      <u/>
      <sz val="10"/>
      <color theme="10"/>
      <name val="Calibri"/>
      <family val="2"/>
      <scheme val="minor"/>
    </font>
    <font>
      <sz val="10"/>
      <color rgb="FF444444"/>
      <name val="Calibri"/>
      <family val="2"/>
      <scheme val="minor"/>
    </font>
    <font>
      <sz val="11"/>
      <color theme="1"/>
      <name val="Citi Sans Table Text"/>
      <family val="2"/>
    </font>
    <font>
      <sz val="11"/>
      <name val="Calibri"/>
      <family val="2"/>
    </font>
    <font>
      <u/>
      <sz val="11"/>
      <color theme="10"/>
      <name val="Calibri"/>
      <family val="2"/>
    </font>
    <font>
      <sz val="11"/>
      <color theme="0" tint="-0.249977111117893"/>
      <name val="Calibri"/>
      <family val="2"/>
      <scheme val="minor"/>
    </font>
    <font>
      <sz val="8"/>
      <name val="Calibri"/>
      <family val="2"/>
      <scheme val="minor"/>
    </font>
    <font>
      <b/>
      <sz val="11"/>
      <color rgb="FFFFFFFF"/>
      <name val="Calibri"/>
      <family val="2"/>
      <scheme val="minor"/>
    </font>
    <font>
      <b/>
      <sz val="11"/>
      <color rgb="FFFF0000"/>
      <name val="Calibri"/>
      <family val="2"/>
      <scheme val="minor"/>
    </font>
    <font>
      <sz val="11"/>
      <color rgb="FF000000"/>
      <name val="Calibri"/>
      <family val="2"/>
      <scheme val="minor"/>
    </font>
    <font>
      <sz val="12"/>
      <color theme="1"/>
      <name val="Segoe UI"/>
      <family val="2"/>
    </font>
    <font>
      <sz val="12"/>
      <color rgb="FF333333"/>
      <name val="Segoe UI"/>
      <family val="2"/>
    </font>
    <font>
      <sz val="12"/>
      <color theme="0"/>
      <name val="Segoe UI"/>
      <family val="2"/>
    </font>
    <font>
      <sz val="11"/>
      <color theme="1"/>
      <name val="Segoe UI"/>
      <family val="2"/>
    </font>
    <font>
      <sz val="12"/>
      <color rgb="FF000000"/>
      <name val="Segoe UI"/>
      <family val="2"/>
    </font>
    <font>
      <u/>
      <sz val="12"/>
      <color theme="10"/>
      <name val="Segoe UI"/>
      <family val="2"/>
    </font>
    <font>
      <b/>
      <sz val="12"/>
      <color theme="1"/>
      <name val="Segoe UI"/>
      <family val="2"/>
    </font>
    <font>
      <sz val="12"/>
      <name val="Segoe UI"/>
      <family val="2"/>
    </font>
  </fonts>
  <fills count="20">
    <fill>
      <patternFill patternType="none"/>
    </fill>
    <fill>
      <patternFill patternType="gray125"/>
    </fill>
    <fill>
      <patternFill patternType="solid">
        <fgColor rgb="FF000080"/>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rgb="FFFFC000"/>
        <bgColor indexed="64"/>
      </patternFill>
    </fill>
    <fill>
      <patternFill patternType="solid">
        <fgColor theme="9" tint="0.39997558519241921"/>
        <bgColor indexed="64"/>
      </patternFill>
    </fill>
    <fill>
      <patternFill patternType="solid">
        <fgColor rgb="FFFFCCCC"/>
        <bgColor indexed="64"/>
      </patternFill>
    </fill>
    <fill>
      <patternFill patternType="solid">
        <fgColor theme="7" tint="0.39997558519241921"/>
        <bgColor indexed="64"/>
      </patternFill>
    </fill>
    <fill>
      <patternFill patternType="solid">
        <fgColor rgb="FF00B0F0"/>
        <bgColor indexed="64"/>
      </patternFill>
    </fill>
    <fill>
      <patternFill patternType="solid">
        <fgColor theme="0"/>
        <bgColor indexed="64"/>
      </patternFill>
    </fill>
    <fill>
      <patternFill patternType="solid">
        <fgColor rgb="FFF2F2F2"/>
      </patternFill>
    </fill>
    <fill>
      <patternFill patternType="solid">
        <fgColor theme="4" tint="0.79998168889431442"/>
        <bgColor indexed="64"/>
      </patternFill>
    </fill>
    <fill>
      <patternFill patternType="solid">
        <fgColor rgb="FF92D050"/>
        <bgColor indexed="64"/>
      </patternFill>
    </fill>
    <fill>
      <patternFill patternType="solid">
        <fgColor theme="6" tint="0.59999389629810485"/>
        <bgColor indexed="65"/>
      </patternFill>
    </fill>
    <fill>
      <patternFill patternType="solid">
        <fgColor rgb="FF0F1696"/>
        <bgColor indexed="64"/>
      </patternFill>
    </fill>
    <fill>
      <patternFill patternType="solid">
        <fgColor rgb="FFCCECFF"/>
        <bgColor indexed="64"/>
      </patternFill>
    </fill>
    <fill>
      <patternFill patternType="solid">
        <fgColor rgb="FFEAEAEA"/>
        <bgColor indexed="64"/>
      </patternFill>
    </fill>
    <fill>
      <patternFill patternType="solid">
        <fgColor rgb="FF255BE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14">
    <xf numFmtId="0" fontId="0" fillId="0" borderId="0"/>
    <xf numFmtId="0" fontId="2" fillId="0" borderId="0"/>
    <xf numFmtId="0" fontId="4" fillId="0" borderId="0" applyNumberFormat="0" applyFill="0" applyBorder="0" applyAlignment="0" applyProtection="0"/>
    <xf numFmtId="9" fontId="5" fillId="0" borderId="0" applyFont="0" applyFill="0" applyBorder="0" applyAlignment="0" applyProtection="0"/>
    <xf numFmtId="0" fontId="6" fillId="4" borderId="0" applyNumberFormat="0" applyBorder="0" applyAlignment="0" applyProtection="0"/>
    <xf numFmtId="0" fontId="7" fillId="5" borderId="0" applyNumberFormat="0" applyBorder="0" applyAlignment="0" applyProtection="0"/>
    <xf numFmtId="0" fontId="14" fillId="12" borderId="9" applyNumberFormat="0" applyAlignment="0" applyProtection="0"/>
    <xf numFmtId="0" fontId="1" fillId="15" borderId="0" applyNumberFormat="0" applyBorder="0" applyAlignment="0" applyProtection="0"/>
    <xf numFmtId="0" fontId="24" fillId="0" borderId="0"/>
    <xf numFmtId="0" fontId="25" fillId="0" borderId="0" applyNumberFormat="0" applyFill="0" applyBorder="0" applyAlignment="0" applyProtection="0"/>
    <xf numFmtId="0" fontId="5" fillId="0" borderId="0"/>
    <xf numFmtId="0" fontId="4" fillId="0" borderId="0" applyNumberFormat="0" applyFill="0" applyBorder="0" applyAlignment="0" applyProtection="0"/>
    <xf numFmtId="0" fontId="24" fillId="0" borderId="0"/>
    <xf numFmtId="0" fontId="34" fillId="0" borderId="0"/>
  </cellStyleXfs>
  <cellXfs count="108">
    <xf numFmtId="0" fontId="0" fillId="0" borderId="0" xfId="0"/>
    <xf numFmtId="0" fontId="0" fillId="0" borderId="0" xfId="0" applyAlignment="1">
      <alignment horizontal="center"/>
    </xf>
    <xf numFmtId="0" fontId="9" fillId="2" borderId="1" xfId="0" applyFont="1" applyFill="1" applyBorder="1" applyAlignment="1">
      <alignment horizontal="left" vertical="center" wrapText="1"/>
    </xf>
    <xf numFmtId="0" fontId="0" fillId="11" borderId="0" xfId="0" applyFill="1"/>
    <xf numFmtId="0" fontId="0" fillId="11" borderId="0" xfId="0" applyFill="1" applyAlignment="1">
      <alignment horizontal="center"/>
    </xf>
    <xf numFmtId="0" fontId="8" fillId="7" borderId="1" xfId="0" applyFont="1" applyFill="1" applyBorder="1" applyAlignment="1">
      <alignment horizontal="right"/>
    </xf>
    <xf numFmtId="0" fontId="8" fillId="8" borderId="1" xfId="0" applyFont="1" applyFill="1" applyBorder="1" applyAlignment="1">
      <alignment horizontal="right"/>
    </xf>
    <xf numFmtId="0" fontId="8" fillId="3" borderId="1" xfId="0" applyFont="1" applyFill="1" applyBorder="1" applyAlignment="1">
      <alignment horizontal="right"/>
    </xf>
    <xf numFmtId="0" fontId="8" fillId="7" borderId="1" xfId="0" applyFont="1" applyFill="1" applyBorder="1" applyAlignment="1">
      <alignment horizontal="center" vertical="center"/>
    </xf>
    <xf numFmtId="9" fontId="8" fillId="7" borderId="1" xfId="3" applyFont="1" applyFill="1" applyBorder="1" applyAlignment="1">
      <alignment horizontal="center" vertical="center"/>
    </xf>
    <xf numFmtId="0" fontId="8" fillId="8" borderId="1" xfId="0" applyFont="1" applyFill="1" applyBorder="1" applyAlignment="1">
      <alignment horizontal="center" vertical="center"/>
    </xf>
    <xf numFmtId="9" fontId="8" fillId="8" borderId="1" xfId="3" applyFont="1" applyFill="1" applyBorder="1" applyAlignment="1">
      <alignment horizontal="center" vertical="center"/>
    </xf>
    <xf numFmtId="0" fontId="8" fillId="3" borderId="1" xfId="0" applyFont="1" applyFill="1" applyBorder="1" applyAlignment="1">
      <alignment horizontal="center" vertical="center"/>
    </xf>
    <xf numFmtId="9" fontId="8" fillId="3" borderId="1" xfId="3" applyFont="1" applyFill="1" applyBorder="1" applyAlignment="1">
      <alignment horizontal="center" vertical="center"/>
    </xf>
    <xf numFmtId="0" fontId="0" fillId="11" borderId="0" xfId="0" applyFill="1" applyAlignment="1">
      <alignment horizontal="center" vertical="center"/>
    </xf>
    <xf numFmtId="0" fontId="8"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4" borderId="1" xfId="4" applyFont="1" applyBorder="1" applyAlignment="1">
      <alignment horizontal="center" vertical="center"/>
    </xf>
    <xf numFmtId="0" fontId="11" fillId="5" borderId="1" xfId="5" applyFont="1" applyBorder="1" applyAlignment="1">
      <alignment horizontal="center" vertical="center"/>
    </xf>
    <xf numFmtId="0" fontId="12" fillId="9" borderId="1" xfId="5" applyFont="1" applyFill="1" applyBorder="1" applyAlignment="1">
      <alignment horizontal="center" vertical="center" wrapText="1"/>
    </xf>
    <xf numFmtId="0" fontId="0" fillId="0" borderId="0" xfId="0"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vertical="center" wrapText="1"/>
    </xf>
    <xf numFmtId="0" fontId="9" fillId="2" borderId="4" xfId="0" applyFont="1" applyFill="1" applyBorder="1" applyAlignment="1">
      <alignment horizontal="left" vertical="center" wrapText="1"/>
    </xf>
    <xf numFmtId="0" fontId="15" fillId="12" borderId="1" xfId="6" applyFont="1" applyBorder="1" applyAlignment="1">
      <alignment horizontal="center" vertical="center"/>
    </xf>
    <xf numFmtId="0" fontId="15" fillId="12" borderId="1" xfId="6" applyFont="1" applyBorder="1" applyAlignment="1">
      <alignment horizontal="center"/>
    </xf>
    <xf numFmtId="0" fontId="3" fillId="10" borderId="1" xfId="0" applyFont="1" applyFill="1" applyBorder="1" applyAlignment="1">
      <alignment horizontal="center" vertical="center" wrapText="1"/>
    </xf>
    <xf numFmtId="0" fontId="3" fillId="10" borderId="1" xfId="0" applyFont="1" applyFill="1" applyBorder="1" applyAlignment="1">
      <alignment horizontal="center" vertical="center"/>
    </xf>
    <xf numFmtId="9" fontId="15" fillId="12" borderId="1" xfId="3" applyFont="1" applyFill="1" applyBorder="1" applyAlignment="1">
      <alignment horizontal="center" vertical="center"/>
    </xf>
    <xf numFmtId="0" fontId="18" fillId="6" borderId="0" xfId="0" applyFont="1" applyFill="1" applyAlignment="1">
      <alignment horizontal="center" vertical="center" wrapText="1"/>
    </xf>
    <xf numFmtId="0" fontId="18" fillId="0" borderId="0" xfId="0" applyFont="1" applyAlignment="1">
      <alignment horizontal="center" vertical="center"/>
    </xf>
    <xf numFmtId="0" fontId="19" fillId="0" borderId="0" xfId="0" applyFont="1"/>
    <xf numFmtId="0" fontId="17" fillId="2" borderId="0" xfId="0" applyFont="1" applyFill="1" applyAlignment="1">
      <alignment horizontal="left" vertical="center"/>
    </xf>
    <xf numFmtId="0" fontId="18" fillId="14" borderId="0" xfId="0" applyFont="1" applyFill="1" applyAlignment="1">
      <alignment horizontal="center" vertical="center" wrapText="1"/>
    </xf>
    <xf numFmtId="49" fontId="13" fillId="0" borderId="1" xfId="0" applyNumberFormat="1" applyFont="1" applyBorder="1" applyAlignment="1">
      <alignment wrapText="1"/>
    </xf>
    <xf numFmtId="0" fontId="16" fillId="13" borderId="1" xfId="5" quotePrefix="1" applyFont="1" applyFill="1" applyBorder="1" applyAlignment="1">
      <alignment horizontal="center" vertical="center"/>
    </xf>
    <xf numFmtId="0" fontId="0" fillId="11" borderId="10" xfId="0" applyFill="1" applyBorder="1"/>
    <xf numFmtId="0" fontId="0" fillId="11" borderId="11" xfId="0" applyFill="1" applyBorder="1"/>
    <xf numFmtId="0" fontId="0" fillId="11" borderId="11" xfId="0" applyFill="1" applyBorder="1" applyAlignment="1">
      <alignment horizontal="center" vertical="center"/>
    </xf>
    <xf numFmtId="0" fontId="0" fillId="11" borderId="11" xfId="0" applyFill="1" applyBorder="1" applyAlignment="1">
      <alignment horizontal="center"/>
    </xf>
    <xf numFmtId="0" fontId="0" fillId="11" borderId="12" xfId="0" applyFill="1" applyBorder="1"/>
    <xf numFmtId="0" fontId="0" fillId="11" borderId="13" xfId="0" applyFill="1" applyBorder="1"/>
    <xf numFmtId="0" fontId="0" fillId="11" borderId="14" xfId="0" applyFill="1" applyBorder="1"/>
    <xf numFmtId="0" fontId="0" fillId="11" borderId="15" xfId="0" applyFill="1" applyBorder="1"/>
    <xf numFmtId="0" fontId="0" fillId="11" borderId="16" xfId="0" applyFill="1" applyBorder="1"/>
    <xf numFmtId="0" fontId="0" fillId="11" borderId="11" xfId="0" applyFill="1" applyBorder="1" applyAlignment="1">
      <alignment horizontal="left"/>
    </xf>
    <xf numFmtId="0" fontId="23" fillId="15" borderId="1" xfId="7" applyFont="1" applyBorder="1" applyAlignment="1">
      <alignment horizontal="center" vertical="center"/>
    </xf>
    <xf numFmtId="0" fontId="24" fillId="0" borderId="0" xfId="8"/>
    <xf numFmtId="0" fontId="26" fillId="11" borderId="0" xfId="0" applyFont="1" applyFill="1" applyAlignment="1">
      <alignment horizontal="center" vertical="center"/>
    </xf>
    <xf numFmtId="0" fontId="17" fillId="2" borderId="0" xfId="0" applyFont="1" applyFill="1" applyAlignment="1">
      <alignment horizontal="center" vertical="center"/>
    </xf>
    <xf numFmtId="49" fontId="0" fillId="0" borderId="0" xfId="0" applyNumberFormat="1"/>
    <xf numFmtId="49" fontId="30" fillId="0" borderId="1" xfId="0" applyNumberFormat="1" applyFont="1" applyBorder="1" applyAlignment="1">
      <alignment wrapText="1"/>
    </xf>
    <xf numFmtId="0" fontId="30" fillId="0" borderId="1" xfId="0" applyFont="1" applyBorder="1" applyAlignment="1">
      <alignment horizontal="center" wrapText="1"/>
    </xf>
    <xf numFmtId="0" fontId="30" fillId="0" borderId="1" xfId="0" quotePrefix="1" applyFont="1" applyBorder="1" applyAlignment="1">
      <alignment horizontal="center" wrapText="1"/>
    </xf>
    <xf numFmtId="0" fontId="20" fillId="0" borderId="1" xfId="8" applyFont="1" applyBorder="1"/>
    <xf numFmtId="0" fontId="20" fillId="0" borderId="1" xfId="8" quotePrefix="1" applyFont="1" applyBorder="1"/>
    <xf numFmtId="0" fontId="20" fillId="0" borderId="17" xfId="8" applyFont="1" applyBorder="1"/>
    <xf numFmtId="0" fontId="20" fillId="0" borderId="17" xfId="8" quotePrefix="1" applyFont="1" applyBorder="1"/>
    <xf numFmtId="49" fontId="30" fillId="0" borderId="17" xfId="0" applyNumberFormat="1" applyFont="1" applyBorder="1" applyAlignment="1">
      <alignment wrapText="1"/>
    </xf>
    <xf numFmtId="0" fontId="30" fillId="0" borderId="17" xfId="0" applyFont="1" applyBorder="1" applyAlignment="1">
      <alignment horizontal="center" wrapText="1"/>
    </xf>
    <xf numFmtId="0" fontId="30" fillId="0" borderId="17" xfId="0" quotePrefix="1" applyFont="1" applyBorder="1" applyAlignment="1">
      <alignment horizontal="center" wrapText="1"/>
    </xf>
    <xf numFmtId="0" fontId="28" fillId="2" borderId="1" xfId="0" applyFont="1" applyFill="1" applyBorder="1" applyAlignment="1">
      <alignment horizontal="left" vertical="center" wrapText="1"/>
    </xf>
    <xf numFmtId="49" fontId="28" fillId="2" borderId="1" xfId="0" applyNumberFormat="1" applyFont="1" applyFill="1" applyBorder="1" applyAlignment="1">
      <alignment horizontal="left" vertical="center" wrapText="1"/>
    </xf>
    <xf numFmtId="0" fontId="28"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7" fillId="2" borderId="1" xfId="0" applyFont="1" applyFill="1" applyBorder="1" applyAlignment="1">
      <alignment horizontal="left" vertical="center"/>
    </xf>
    <xf numFmtId="0" fontId="17" fillId="10" borderId="1" xfId="0" applyFont="1" applyFill="1" applyBorder="1" applyAlignment="1">
      <alignment horizontal="left" vertical="center" wrapText="1"/>
    </xf>
    <xf numFmtId="0" fontId="0" fillId="0" borderId="1" xfId="0" applyBorder="1"/>
    <xf numFmtId="0" fontId="24" fillId="0" borderId="1" xfId="8" applyBorder="1"/>
    <xf numFmtId="0" fontId="22" fillId="11" borderId="7" xfId="0" applyFont="1" applyFill="1" applyBorder="1" applyAlignment="1">
      <alignment horizontal="left"/>
    </xf>
    <xf numFmtId="0" fontId="22" fillId="11" borderId="8" xfId="0" applyFont="1" applyFill="1" applyBorder="1" applyAlignment="1">
      <alignment horizontal="left"/>
    </xf>
    <xf numFmtId="0" fontId="21" fillId="0" borderId="0" xfId="2" applyFont="1" applyBorder="1" applyAlignment="1">
      <alignment horizontal="left"/>
    </xf>
    <xf numFmtId="0" fontId="21" fillId="0" borderId="3" xfId="2" applyFont="1" applyBorder="1" applyAlignment="1">
      <alignment horizontal="left"/>
    </xf>
    <xf numFmtId="0" fontId="19" fillId="11" borderId="5" xfId="0" applyFont="1" applyFill="1" applyBorder="1" applyAlignment="1">
      <alignment horizontal="left"/>
    </xf>
    <xf numFmtId="0" fontId="19" fillId="11" borderId="6" xfId="0" applyFont="1" applyFill="1" applyBorder="1" applyAlignment="1">
      <alignment horizontal="left"/>
    </xf>
    <xf numFmtId="0" fontId="31" fillId="0" borderId="0" xfId="0" applyFont="1"/>
    <xf numFmtId="0" fontId="31" fillId="11" borderId="16" xfId="0" applyFont="1" applyFill="1" applyBorder="1"/>
    <xf numFmtId="0" fontId="31" fillId="11" borderId="15" xfId="0" applyFont="1" applyFill="1" applyBorder="1"/>
    <xf numFmtId="0" fontId="31" fillId="11" borderId="18" xfId="0" applyFont="1" applyFill="1" applyBorder="1"/>
    <xf numFmtId="0" fontId="31" fillId="11" borderId="14" xfId="0" applyFont="1" applyFill="1" applyBorder="1"/>
    <xf numFmtId="0" fontId="32" fillId="11" borderId="19" xfId="0" applyFont="1" applyFill="1" applyBorder="1" applyAlignment="1">
      <alignment vertical="top" wrapText="1"/>
    </xf>
    <xf numFmtId="0" fontId="33" fillId="16" borderId="20" xfId="0" applyFont="1" applyFill="1" applyBorder="1" applyAlignment="1">
      <alignment horizontal="left" vertical="top" wrapText="1"/>
    </xf>
    <xf numFmtId="0" fontId="31" fillId="11" borderId="13" xfId="0" applyFont="1" applyFill="1" applyBorder="1"/>
    <xf numFmtId="0" fontId="31" fillId="11" borderId="21" xfId="0" quotePrefix="1" applyFont="1" applyFill="1" applyBorder="1" applyAlignment="1">
      <alignment wrapText="1"/>
    </xf>
    <xf numFmtId="0" fontId="33" fillId="16" borderId="22" xfId="0" applyFont="1" applyFill="1" applyBorder="1" applyAlignment="1">
      <alignment horizontal="left" vertical="center" wrapText="1"/>
    </xf>
    <xf numFmtId="0" fontId="31" fillId="11" borderId="21" xfId="0" applyFont="1" applyFill="1" applyBorder="1" applyAlignment="1">
      <alignment wrapText="1"/>
    </xf>
    <xf numFmtId="0" fontId="31" fillId="11" borderId="23" xfId="0" applyFont="1" applyFill="1" applyBorder="1" applyAlignment="1">
      <alignment wrapText="1"/>
    </xf>
    <xf numFmtId="0" fontId="33" fillId="16" borderId="24" xfId="0" applyFont="1" applyFill="1" applyBorder="1" applyAlignment="1">
      <alignment horizontal="left" vertical="center" wrapText="1"/>
    </xf>
    <xf numFmtId="0" fontId="31" fillId="11" borderId="12" xfId="0" applyFont="1" applyFill="1" applyBorder="1"/>
    <xf numFmtId="0" fontId="31" fillId="11" borderId="11" xfId="0" applyFont="1" applyFill="1" applyBorder="1"/>
    <xf numFmtId="0" fontId="31" fillId="11" borderId="10" xfId="0" applyFont="1" applyFill="1" applyBorder="1"/>
    <xf numFmtId="0" fontId="31" fillId="0" borderId="0" xfId="0" applyFont="1" applyAlignment="1">
      <alignment horizontal="left" vertical="top"/>
    </xf>
    <xf numFmtId="0" fontId="31" fillId="0" borderId="0" xfId="0" applyFont="1" applyAlignment="1">
      <alignment horizontal="center" vertical="top"/>
    </xf>
    <xf numFmtId="0" fontId="31" fillId="0" borderId="0" xfId="0" applyFont="1" applyAlignment="1" applyProtection="1">
      <alignment horizontal="left" vertical="top" wrapText="1"/>
      <protection locked="0"/>
    </xf>
    <xf numFmtId="0" fontId="31" fillId="0" borderId="0" xfId="0" applyFont="1" applyAlignment="1">
      <alignment horizontal="left" vertical="top" wrapText="1"/>
    </xf>
    <xf numFmtId="0" fontId="31" fillId="0" borderId="0" xfId="0" applyFont="1" applyAlignment="1">
      <alignment horizontal="center"/>
    </xf>
    <xf numFmtId="0" fontId="31" fillId="0" borderId="1" xfId="0" applyFont="1" applyBorder="1" applyAlignment="1">
      <alignment horizontal="left" vertical="top" wrapText="1"/>
    </xf>
    <xf numFmtId="0" fontId="31" fillId="0" borderId="1" xfId="13" applyFont="1" applyBorder="1" applyAlignment="1">
      <alignment horizontal="center" vertical="top"/>
    </xf>
    <xf numFmtId="0" fontId="35" fillId="0" borderId="1" xfId="0" applyFont="1" applyBorder="1" applyAlignment="1">
      <alignment horizontal="center" vertical="top" wrapText="1"/>
    </xf>
    <xf numFmtId="0" fontId="36" fillId="0" borderId="1" xfId="2" applyFont="1" applyBorder="1" applyAlignment="1" applyProtection="1">
      <alignment horizontal="left" vertical="top" wrapText="1"/>
      <protection locked="0"/>
    </xf>
    <xf numFmtId="0" fontId="31" fillId="0" borderId="1" xfId="0" applyFont="1" applyBorder="1" applyAlignment="1" applyProtection="1">
      <alignment horizontal="left" vertical="top" wrapText="1"/>
      <protection locked="0"/>
    </xf>
    <xf numFmtId="0" fontId="38" fillId="17" borderId="1" xfId="0" applyFont="1" applyFill="1" applyBorder="1" applyAlignment="1" applyProtection="1">
      <alignment horizontal="left" vertical="top" wrapText="1"/>
      <protection locked="0"/>
    </xf>
    <xf numFmtId="49" fontId="31" fillId="0" borderId="1" xfId="0" applyNumberFormat="1" applyFont="1" applyBorder="1" applyAlignment="1">
      <alignment horizontal="center" vertical="top" wrapText="1"/>
    </xf>
    <xf numFmtId="21" fontId="31" fillId="0" borderId="1" xfId="13" applyNumberFormat="1" applyFont="1" applyBorder="1" applyAlignment="1">
      <alignment horizontal="center" vertical="top"/>
    </xf>
    <xf numFmtId="0" fontId="38" fillId="18" borderId="1" xfId="0" applyFont="1" applyFill="1" applyBorder="1" applyAlignment="1" applyProtection="1">
      <alignment horizontal="left" vertical="top" wrapText="1"/>
      <protection locked="0"/>
    </xf>
    <xf numFmtId="0" fontId="33" fillId="19" borderId="1" xfId="0" applyFont="1" applyFill="1" applyBorder="1" applyAlignment="1">
      <alignment horizontal="center" vertical="center" wrapText="1"/>
    </xf>
    <xf numFmtId="0" fontId="33" fillId="16" borderId="1" xfId="0" applyFont="1" applyFill="1" applyBorder="1" applyAlignment="1">
      <alignment horizontal="center" vertical="center" wrapText="1"/>
    </xf>
  </cellXfs>
  <cellStyles count="14">
    <cellStyle name="40% - Accent3" xfId="7" builtinId="39"/>
    <cellStyle name="Bad" xfId="5" builtinId="27"/>
    <cellStyle name="Calculation" xfId="6" builtinId="22"/>
    <cellStyle name="Good" xfId="4" builtinId="26"/>
    <cellStyle name="Hyperlink" xfId="2" builtinId="8"/>
    <cellStyle name="Hyperlink 2" xfId="11" xr:uid="{F27ECF20-DF6E-4148-B0A1-1FC5E6C729C6}"/>
    <cellStyle name="Hyperlink 3" xfId="9" xr:uid="{6C9E7D28-4C4D-41C0-84F5-4C474B500575}"/>
    <cellStyle name="Normal" xfId="0" builtinId="0"/>
    <cellStyle name="Normal 2" xfId="1" xr:uid="{F0587370-D893-4966-8C0E-8E66D20B93B9}"/>
    <cellStyle name="Normal 2 2" xfId="10" xr:uid="{49F9363A-081B-421E-B325-CEE799A28B3C}"/>
    <cellStyle name="Normal 3" xfId="8" xr:uid="{FE323E43-BEE3-4F0C-862C-ED1346363ABB}"/>
    <cellStyle name="Normal 3 2" xfId="13" xr:uid="{6C59FF58-57B3-4952-8FB3-8C0B1D250C2B}"/>
    <cellStyle name="Normal 5" xfId="12" xr:uid="{FFE0E23E-EE9D-4B1A-B038-9BC73113BDCF}"/>
    <cellStyle name="Percent" xfId="3" builtinId="5"/>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125730</xdr:colOff>
      <xdr:row>5</xdr:row>
      <xdr:rowOff>66675</xdr:rowOff>
    </xdr:from>
    <xdr:to>
      <xdr:col>19</xdr:col>
      <xdr:colOff>552450</xdr:colOff>
      <xdr:row>10</xdr:row>
      <xdr:rowOff>171450</xdr:rowOff>
    </xdr:to>
    <xdr:sp macro="" textlink="">
      <xdr:nvSpPr>
        <xdr:cNvPr id="2" name="TextBox 1">
          <a:extLst>
            <a:ext uri="{FF2B5EF4-FFF2-40B4-BE49-F238E27FC236}">
              <a16:creationId xmlns:a16="http://schemas.microsoft.com/office/drawing/2014/main" id="{719C3089-B510-8EE5-C701-6CFFFD347E1E}"/>
            </a:ext>
          </a:extLst>
        </xdr:cNvPr>
        <xdr:cNvSpPr txBox="1"/>
      </xdr:nvSpPr>
      <xdr:spPr>
        <a:xfrm>
          <a:off x="13460730" y="1343025"/>
          <a:ext cx="3474720" cy="10096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b="1">
              <a:solidFill>
                <a:schemeClr val="dk1"/>
              </a:solidFill>
              <a:effectLst/>
              <a:latin typeface="+mn-lt"/>
              <a:ea typeface="+mn-ea"/>
              <a:cs typeface="+mn-cs"/>
            </a:rPr>
            <a:t>Completion Requirements: </a:t>
          </a:r>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50% of audio played (COLUMN</a:t>
          </a:r>
          <a:r>
            <a:rPr lang="en-US" sz="1100" baseline="0">
              <a:solidFill>
                <a:schemeClr val="dk1"/>
              </a:solidFill>
              <a:effectLst/>
              <a:latin typeface="+mn-lt"/>
              <a:ea typeface="+mn-ea"/>
              <a:cs typeface="+mn-cs"/>
            </a:rPr>
            <a:t> G)</a:t>
          </a:r>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50% of video played (COLUMN H)</a:t>
          </a:r>
        </a:p>
        <a:p>
          <a:pPr lvl="1"/>
          <a:r>
            <a:rPr lang="en-US" sz="1100">
              <a:solidFill>
                <a:schemeClr val="dk1"/>
              </a:solidFill>
              <a:effectLst/>
              <a:latin typeface="+mn-lt"/>
              <a:ea typeface="+mn-ea"/>
              <a:cs typeface="+mn-cs"/>
            </a:rPr>
            <a:t>100% of exam correct (COLUMN i)</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28574</xdr:colOff>
      <xdr:row>1</xdr:row>
      <xdr:rowOff>161924</xdr:rowOff>
    </xdr:from>
    <xdr:to>
      <xdr:col>49</xdr:col>
      <xdr:colOff>-1</xdr:colOff>
      <xdr:row>278</xdr:row>
      <xdr:rowOff>0</xdr:rowOff>
    </xdr:to>
    <xdr:sp macro="" textlink="">
      <xdr:nvSpPr>
        <xdr:cNvPr id="2" name="TextBox 1">
          <a:extLst>
            <a:ext uri="{FF2B5EF4-FFF2-40B4-BE49-F238E27FC236}">
              <a16:creationId xmlns:a16="http://schemas.microsoft.com/office/drawing/2014/main" id="{B58557A8-CF25-2FDF-0B95-428A7E382BA3}"/>
            </a:ext>
          </a:extLst>
        </xdr:cNvPr>
        <xdr:cNvSpPr txBox="1"/>
      </xdr:nvSpPr>
      <xdr:spPr>
        <a:xfrm>
          <a:off x="600074" y="352424"/>
          <a:ext cx="27403425" cy="52606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50"/>
              </a:solidFill>
            </a:rPr>
            <a:t>Sub SortAndNoDupes()</a:t>
          </a:r>
        </a:p>
        <a:p>
          <a:r>
            <a:rPr lang="en-US" sz="1100">
              <a:solidFill>
                <a:srgbClr val="00B050"/>
              </a:solidFill>
            </a:rPr>
            <a:t>'</a:t>
          </a:r>
        </a:p>
        <a:p>
          <a:r>
            <a:rPr lang="en-US" sz="1100">
              <a:solidFill>
                <a:srgbClr val="0070C0"/>
              </a:solidFill>
            </a:rPr>
            <a:t>Dim answer1 As String</a:t>
          </a:r>
        </a:p>
        <a:p>
          <a:r>
            <a:rPr lang="en-US" sz="1100">
              <a:solidFill>
                <a:srgbClr val="0070C0"/>
              </a:solidFill>
            </a:rPr>
            <a:t>Dim answer2 As String</a:t>
          </a:r>
        </a:p>
        <a:p>
          <a:r>
            <a:rPr lang="en-US" sz="1100">
              <a:solidFill>
                <a:srgbClr val="0070C0"/>
              </a:solidFill>
            </a:rPr>
            <a:t>Dim answer3 As String</a:t>
          </a:r>
        </a:p>
        <a:p>
          <a:r>
            <a:rPr lang="en-US" sz="1100">
              <a:solidFill>
                <a:srgbClr val="0070C0"/>
              </a:solidFill>
            </a:rPr>
            <a:t>Dim answer4 As String</a:t>
          </a:r>
        </a:p>
        <a:p>
          <a:endParaRPr lang="en-US" sz="1100"/>
        </a:p>
        <a:p>
          <a:r>
            <a:rPr lang="en-US" sz="1100">
              <a:solidFill>
                <a:srgbClr val="00B050"/>
              </a:solidFill>
            </a:rPr>
            <a:t>'Check that the workbook was saved as today</a:t>
          </a:r>
        </a:p>
        <a:p>
          <a:r>
            <a:rPr lang="en-US" sz="1100"/>
            <a:t>    answer1 = MsgBox("Did you rename this with the date?", vbYesNo + vbQuestion)</a:t>
          </a:r>
        </a:p>
        <a:p>
          <a:endParaRPr lang="en-US" sz="1100"/>
        </a:p>
        <a:p>
          <a:r>
            <a:rPr lang="en-US" sz="1100"/>
            <a:t>    If answer1 = vbYes Then</a:t>
          </a:r>
        </a:p>
        <a:p>
          <a:r>
            <a:rPr lang="en-US" sz="1100">
              <a:solidFill>
                <a:srgbClr val="0070C0"/>
              </a:solidFill>
            </a:rPr>
            <a:t>        GoTo LetsGoFormat1</a:t>
          </a:r>
        </a:p>
        <a:p>
          <a:r>
            <a:rPr lang="en-US" sz="1100"/>
            <a:t>    Else</a:t>
          </a:r>
        </a:p>
        <a:p>
          <a:r>
            <a:rPr lang="en-US" sz="1100">
              <a:solidFill>
                <a:srgbClr val="0070C0"/>
              </a:solidFill>
            </a:rPr>
            <a:t>        GoTo StopIt</a:t>
          </a:r>
        </a:p>
        <a:p>
          <a:endParaRPr lang="en-US" sz="1100"/>
        </a:p>
        <a:p>
          <a:r>
            <a:rPr lang="en-US" sz="1100">
              <a:solidFill>
                <a:srgbClr val="00B050"/>
              </a:solidFill>
            </a:rPr>
            <a:t>'Sort on the grade, put PASS at the top</a:t>
          </a:r>
        </a:p>
        <a:p>
          <a:r>
            <a:rPr lang="en-US" sz="1100">
              <a:solidFill>
                <a:srgbClr val="0070C0"/>
              </a:solidFill>
            </a:rPr>
            <a:t>LetsGoFormat1:</a:t>
          </a:r>
        </a:p>
        <a:p>
          <a:endParaRPr lang="en-US" sz="1100"/>
        </a:p>
        <a:p>
          <a:r>
            <a:rPr lang="en-US" sz="1100"/>
            <a:t>Sheets("Viewing Details by Presentation").Select</a:t>
          </a:r>
        </a:p>
        <a:p>
          <a:endParaRPr lang="en-US" sz="1100"/>
        </a:p>
        <a:p>
          <a:r>
            <a:rPr lang="en-US" sz="1100">
              <a:solidFill>
                <a:srgbClr val="00B050"/>
              </a:solidFill>
            </a:rPr>
            <a:t>'Scroll to the end of the SOEIDs</a:t>
          </a:r>
        </a:p>
        <a:p>
          <a:r>
            <a:rPr lang="en-US" sz="1100"/>
            <a:t>    Range("J1").Select</a:t>
          </a:r>
        </a:p>
        <a:p>
          <a:r>
            <a:rPr lang="en-US" sz="1100"/>
            <a:t>    Selection.End(xlDown).Select</a:t>
          </a:r>
        </a:p>
        <a:p>
          <a:r>
            <a:rPr lang="en-US" sz="1100"/>
            <a:t>    ActiveWindow.SmallScroll Down:=10</a:t>
          </a:r>
        </a:p>
        <a:p>
          <a:r>
            <a:rPr lang="en-US" sz="1100"/>
            <a:t>    </a:t>
          </a:r>
        </a:p>
        <a:p>
          <a:r>
            <a:rPr lang="en-US" sz="1100">
              <a:solidFill>
                <a:srgbClr val="00B050"/>
              </a:solidFill>
            </a:rPr>
            <a:t>'Check that the formulas set in the unique soeid section are dropped far enough down the workpage</a:t>
          </a:r>
        </a:p>
        <a:p>
          <a:r>
            <a:rPr lang="en-US" sz="1100"/>
            <a:t>    answer2 = MsgBox("Did all the formulas drop down?", vbYesNo + vbQuestion)</a:t>
          </a:r>
        </a:p>
        <a:p>
          <a:endParaRPr lang="en-US" sz="1100"/>
        </a:p>
        <a:p>
          <a:r>
            <a:rPr lang="en-US" sz="1100"/>
            <a:t>    If answer2 = vbYes Then</a:t>
          </a:r>
        </a:p>
        <a:p>
          <a:r>
            <a:rPr lang="en-US" sz="1100">
              <a:solidFill>
                <a:srgbClr val="0070C0"/>
              </a:solidFill>
            </a:rPr>
            <a:t>    GoTo LetsGoFormat2</a:t>
          </a:r>
        </a:p>
        <a:p>
          <a:r>
            <a:rPr lang="en-US" sz="1100"/>
            <a:t>    Else</a:t>
          </a:r>
        </a:p>
        <a:p>
          <a:r>
            <a:rPr lang="en-US" sz="1100">
              <a:solidFill>
                <a:srgbClr val="0070C0"/>
              </a:solidFill>
            </a:rPr>
            <a:t>    GoTo StopIt</a:t>
          </a:r>
        </a:p>
        <a:p>
          <a:r>
            <a:rPr lang="en-US" sz="1100"/>
            <a:t>    </a:t>
          </a:r>
        </a:p>
        <a:p>
          <a:r>
            <a:rPr lang="en-US" sz="1100"/>
            <a:t>    </a:t>
          </a:r>
        </a:p>
        <a:p>
          <a:r>
            <a:rPr lang="en-US" sz="1100">
              <a:solidFill>
                <a:srgbClr val="0070C0"/>
              </a:solidFill>
            </a:rPr>
            <a:t>LetsGoFormat2:</a:t>
          </a:r>
        </a:p>
        <a:p>
          <a:endParaRPr lang="en-US" sz="1100"/>
        </a:p>
        <a:p>
          <a:r>
            <a:rPr lang="en-US" sz="1100"/>
            <a:t>    Sheets("Viewing Details by Presentation").Select</a:t>
          </a:r>
        </a:p>
        <a:p>
          <a:endParaRPr lang="en-US" sz="1100"/>
        </a:p>
        <a:p>
          <a:r>
            <a:rPr lang="en-US" sz="1100"/>
            <a:t>    ActiveWorkbook.Worksheets("Viewing Details by Presentation").Sort.SortFields.Clear</a:t>
          </a:r>
        </a:p>
        <a:p>
          <a:r>
            <a:rPr lang="en-US" sz="1100"/>
            <a:t>    ActiveWorkbook.Worksheets("Viewing Details by Presentation").Sort.SortFields.Add2 Key:=Range("J:J"), SortOn:=xlSortOnValues, Order:=xlDescending, DataOption:=xlSortNormal</a:t>
          </a:r>
        </a:p>
        <a:p>
          <a:r>
            <a:rPr lang="en-US" sz="1100"/>
            <a:t>    With ActiveWorkbook.Worksheets("Viewing Details by Presentation").Sort</a:t>
          </a:r>
        </a:p>
        <a:p>
          <a:r>
            <a:rPr lang="en-US" sz="1100"/>
            <a:t>        .SetRange Range("A:J")</a:t>
          </a:r>
        </a:p>
        <a:p>
          <a:r>
            <a:rPr lang="en-US" sz="1100"/>
            <a:t>        .Header = xlYes</a:t>
          </a:r>
        </a:p>
        <a:p>
          <a:r>
            <a:rPr lang="en-US" sz="1100"/>
            <a:t>        .Apply</a:t>
          </a:r>
        </a:p>
        <a:p>
          <a:r>
            <a:rPr lang="en-US" sz="1100"/>
            <a:t>    End With</a:t>
          </a:r>
        </a:p>
        <a:p>
          <a:endParaRPr lang="en-US" sz="1100"/>
        </a:p>
        <a:p>
          <a:endParaRPr lang="en-US" sz="1100"/>
        </a:p>
        <a:p>
          <a:endParaRPr lang="en-US" sz="1100"/>
        </a:p>
        <a:p>
          <a:r>
            <a:rPr lang="en-US" sz="1100">
              <a:solidFill>
                <a:srgbClr val="00B050"/>
              </a:solidFill>
            </a:rPr>
            <a:t>'Filter unique</a:t>
          </a:r>
        </a:p>
        <a:p>
          <a:r>
            <a:rPr lang="en-US" sz="1100"/>
            <a:t>    Columns("F:F").Select</a:t>
          </a:r>
        </a:p>
        <a:p>
          <a:r>
            <a:rPr lang="en-US" sz="1100"/>
            <a:t>    Columns("F:F").AdvancedFilter Action:=xlFilterCopy, CriteriaRange:=Columns("F:F"), CopyToRange:=Columns("L:L"), Unique:=True</a:t>
          </a:r>
        </a:p>
        <a:p>
          <a:r>
            <a:rPr lang="en-US" sz="1100"/>
            <a:t>    </a:t>
          </a:r>
        </a:p>
        <a:p>
          <a:r>
            <a:rPr lang="en-US" sz="1100"/>
            <a:t>    </a:t>
          </a:r>
        </a:p>
        <a:p>
          <a:r>
            <a:rPr lang="en-US" sz="1100">
              <a:solidFill>
                <a:srgbClr val="00B050"/>
              </a:solidFill>
            </a:rPr>
            <a:t>'Scroll to the end of the viewer user name SOEIDs</a:t>
          </a:r>
        </a:p>
        <a:p>
          <a:r>
            <a:rPr lang="en-US" sz="1100"/>
            <a:t>    Range("L1").Select</a:t>
          </a:r>
        </a:p>
        <a:p>
          <a:r>
            <a:rPr lang="en-US" sz="1100"/>
            <a:t>    Selection.End(xlDown).Select</a:t>
          </a:r>
        </a:p>
        <a:p>
          <a:r>
            <a:rPr lang="en-US" sz="1100"/>
            <a:t>    ActiveWindow.SmallScroll Down:=10</a:t>
          </a:r>
        </a:p>
        <a:p>
          <a:r>
            <a:rPr lang="en-US" sz="1100"/>
            <a:t>    </a:t>
          </a:r>
        </a:p>
        <a:p>
          <a:r>
            <a:rPr lang="en-US" sz="1100">
              <a:solidFill>
                <a:srgbClr val="00B050"/>
              </a:solidFill>
            </a:rPr>
            <a:t>'Check that the formulas set in the unique soeid section are dropped far enough down the workpage</a:t>
          </a:r>
        </a:p>
        <a:p>
          <a:r>
            <a:rPr lang="en-US" sz="1100"/>
            <a:t>    answer3 = MsgBox("Did all the formulas drop down?", vbYesNo + vbQuestion)</a:t>
          </a:r>
        </a:p>
        <a:p>
          <a:endParaRPr lang="en-US" sz="1100"/>
        </a:p>
        <a:p>
          <a:r>
            <a:rPr lang="en-US" sz="1100"/>
            <a:t>    If answer3 = vbYes Then</a:t>
          </a:r>
        </a:p>
        <a:p>
          <a:r>
            <a:rPr lang="en-US" sz="1100">
              <a:solidFill>
                <a:srgbClr val="0070C0"/>
              </a:solidFill>
            </a:rPr>
            <a:t>    GoTo LetsGoFormat3</a:t>
          </a:r>
        </a:p>
        <a:p>
          <a:r>
            <a:rPr lang="en-US" sz="1100"/>
            <a:t>    Else</a:t>
          </a:r>
        </a:p>
        <a:p>
          <a:r>
            <a:rPr lang="en-US" sz="1100">
              <a:solidFill>
                <a:srgbClr val="0070C0"/>
              </a:solidFill>
            </a:rPr>
            <a:t>    GoTo StopIt</a:t>
          </a:r>
        </a:p>
        <a:p>
          <a:r>
            <a:rPr lang="en-US" sz="1100"/>
            <a:t>    </a:t>
          </a:r>
        </a:p>
        <a:p>
          <a:r>
            <a:rPr lang="en-US" sz="1100">
              <a:solidFill>
                <a:srgbClr val="0070C0"/>
              </a:solidFill>
            </a:rPr>
            <a:t>LetsGoFormat3:</a:t>
          </a:r>
        </a:p>
        <a:p>
          <a:r>
            <a:rPr lang="en-US" sz="1100"/>
            <a:t>    </a:t>
          </a:r>
        </a:p>
        <a:p>
          <a:r>
            <a:rPr lang="en-US" sz="1100"/>
            <a:t>    </a:t>
          </a:r>
        </a:p>
        <a:p>
          <a:r>
            <a:rPr lang="en-US" sz="1100">
              <a:solidFill>
                <a:srgbClr val="00B050"/>
              </a:solidFill>
            </a:rPr>
            <a:t>'With first row frozen, set view to show all rows properly</a:t>
          </a:r>
        </a:p>
        <a:p>
          <a:endParaRPr lang="en-US" sz="1100"/>
        </a:p>
        <a:p>
          <a:r>
            <a:rPr lang="en-US" sz="1100"/>
            <a:t>    ActiveWindow.ScrollRow = 2</a:t>
          </a:r>
        </a:p>
        <a:p>
          <a:r>
            <a:rPr lang="en-US" sz="1100"/>
            <a:t>    Range("A1").Select</a:t>
          </a:r>
        </a:p>
        <a:p>
          <a:r>
            <a:rPr lang="en-US" sz="1100"/>
            <a:t>    </a:t>
          </a:r>
        </a:p>
        <a:p>
          <a:r>
            <a:rPr lang="en-US" sz="1100">
              <a:solidFill>
                <a:srgbClr val="00B050"/>
              </a:solidFill>
            </a:rPr>
            <a:t>'Check that the view of the page is back to showing rows 1, 2, 3, etc - since the first row is frozen, sometimes it hides those rows</a:t>
          </a:r>
        </a:p>
        <a:p>
          <a:r>
            <a:rPr lang="en-US" sz="1100"/>
            <a:t>    answer4 = MsgBox("Can you see row 2 &amp; and are you ready to save?", vbYesNo + vbQuestion)</a:t>
          </a:r>
        </a:p>
        <a:p>
          <a:endParaRPr lang="en-US" sz="1100"/>
        </a:p>
        <a:p>
          <a:r>
            <a:rPr lang="en-US" sz="1100"/>
            <a:t>    If answer4 = vbYes Then</a:t>
          </a:r>
        </a:p>
        <a:p>
          <a:r>
            <a:rPr lang="en-US" sz="1100"/>
            <a:t>    </a:t>
          </a:r>
          <a:r>
            <a:rPr lang="en-US" sz="1100">
              <a:solidFill>
                <a:srgbClr val="0070C0"/>
              </a:solidFill>
            </a:rPr>
            <a:t>GoTo LetsGoFormat4</a:t>
          </a:r>
        </a:p>
        <a:p>
          <a:r>
            <a:rPr lang="en-US" sz="1100"/>
            <a:t>    Else</a:t>
          </a:r>
        </a:p>
        <a:p>
          <a:r>
            <a:rPr lang="en-US" sz="1100"/>
            <a:t>    </a:t>
          </a:r>
          <a:r>
            <a:rPr lang="en-US" sz="1100">
              <a:solidFill>
                <a:srgbClr val="0070C0"/>
              </a:solidFill>
            </a:rPr>
            <a:t>GoTo StopIt</a:t>
          </a:r>
        </a:p>
        <a:p>
          <a:r>
            <a:rPr lang="en-US" sz="1100"/>
            <a:t>    </a:t>
          </a:r>
        </a:p>
        <a:p>
          <a:r>
            <a:rPr lang="en-US" sz="1100">
              <a:solidFill>
                <a:srgbClr val="00B050"/>
              </a:solidFill>
            </a:rPr>
            <a:t>'Check that the super annoying autosave is NOT auto turned/clicked on for this workbook</a:t>
          </a:r>
        </a:p>
        <a:p>
          <a:r>
            <a:rPr lang="en-US" sz="1100">
              <a:solidFill>
                <a:srgbClr val="0070C0"/>
              </a:solidFill>
            </a:rPr>
            <a:t>LetsGoFormat4:</a:t>
          </a:r>
        </a:p>
        <a:p>
          <a:endParaRPr lang="en-US" sz="1100"/>
        </a:p>
        <a:p>
          <a:r>
            <a:rPr lang="en-US" sz="1100"/>
            <a:t>    If Val(Application.Version) &gt; 15 Then ThisWorkbook.AutoSaveOn = False</a:t>
          </a:r>
        </a:p>
        <a:p>
          <a:r>
            <a:rPr lang="en-US" sz="1100"/>
            <a:t>    End If</a:t>
          </a:r>
        </a:p>
        <a:p>
          <a:r>
            <a:rPr lang="en-US" sz="1100"/>
            <a:t>    </a:t>
          </a:r>
        </a:p>
        <a:p>
          <a:r>
            <a:rPr lang="en-US" sz="1100"/>
            <a:t>    Sheets("SUMMARY").Select</a:t>
          </a:r>
        </a:p>
        <a:p>
          <a:r>
            <a:rPr lang="en-US" sz="1100"/>
            <a:t>    Range("A1").Select</a:t>
          </a:r>
        </a:p>
        <a:p>
          <a:r>
            <a:rPr lang="en-US" sz="1100"/>
            <a:t>    </a:t>
          </a:r>
        </a:p>
        <a:p>
          <a:r>
            <a:rPr lang="en-US" sz="1100"/>
            <a:t>    ActiveWorkbook.Save</a:t>
          </a:r>
        </a:p>
        <a:p>
          <a:r>
            <a:rPr lang="en-US" sz="1100"/>
            <a:t>    </a:t>
          </a:r>
        </a:p>
        <a:p>
          <a:r>
            <a:rPr lang="en-US" sz="1100">
              <a:solidFill>
                <a:srgbClr val="0070C0"/>
              </a:solidFill>
            </a:rPr>
            <a:t>StopIt:</a:t>
          </a:r>
        </a:p>
        <a:p>
          <a:r>
            <a:rPr lang="en-US" sz="1100">
              <a:solidFill>
                <a:srgbClr val="0070C0"/>
              </a:solidFill>
            </a:rPr>
            <a:t>End If</a:t>
          </a:r>
        </a:p>
        <a:p>
          <a:r>
            <a:rPr lang="en-US" sz="1100">
              <a:solidFill>
                <a:srgbClr val="0070C0"/>
              </a:solidFill>
            </a:rPr>
            <a:t>End If</a:t>
          </a:r>
        </a:p>
        <a:p>
          <a:r>
            <a:rPr lang="en-US" sz="1100">
              <a:solidFill>
                <a:srgbClr val="0070C0"/>
              </a:solidFill>
            </a:rPr>
            <a:t>End If</a:t>
          </a:r>
        </a:p>
        <a:p>
          <a:endParaRPr lang="en-US" sz="1100">
            <a:solidFill>
              <a:srgbClr val="0070C0"/>
            </a:solidFill>
          </a:endParaRPr>
        </a:p>
        <a:p>
          <a:r>
            <a:rPr lang="en-US" sz="1100">
              <a:solidFill>
                <a:srgbClr val="0070C0"/>
              </a:solidFill>
            </a:rPr>
            <a:t>End Sub</a:t>
          </a:r>
        </a:p>
        <a:p>
          <a:r>
            <a:rPr lang="en-US" sz="2400">
              <a:solidFill>
                <a:srgbClr val="FF0000"/>
              </a:solidFill>
            </a:rPr>
            <a:t>'*****************************************************************************************************</a:t>
          </a:r>
        </a:p>
        <a:p>
          <a:r>
            <a:rPr lang="en-US" sz="1100"/>
            <a:t>Sub zbackup_DatePrompt_SortDescending_UniqueRecords()</a:t>
          </a:r>
        </a:p>
        <a:p>
          <a:r>
            <a:rPr lang="en-US" sz="1100"/>
            <a:t>'</a:t>
          </a:r>
        </a:p>
        <a:p>
          <a:endParaRPr lang="en-US" sz="1100"/>
        </a:p>
        <a:p>
          <a:r>
            <a:rPr lang="en-US" sz="1100"/>
            <a:t>Dim MsgBoxValue As Integer</a:t>
          </a:r>
        </a:p>
        <a:p>
          <a:endParaRPr lang="en-US" sz="1100"/>
        </a:p>
        <a:p>
          <a:r>
            <a:rPr lang="en-US" sz="1100"/>
            <a:t>Dim CurrDate As String</a:t>
          </a:r>
        </a:p>
        <a:p>
          <a:r>
            <a:rPr lang="en-US" sz="1100"/>
            <a:t>CurrDate = Format(Date, "YYYY-MM-DD")</a:t>
          </a:r>
        </a:p>
        <a:p>
          <a:endParaRPr lang="en-US" sz="1100"/>
        </a:p>
        <a:p>
          <a:r>
            <a:rPr lang="en-US" sz="1100"/>
            <a:t>MsgBoxValue = MsgBox(Prompt:="Save in TEAM SHARED DIRECTORY?", Buttons:=vbYesNo)</a:t>
          </a:r>
        </a:p>
        <a:p>
          <a:r>
            <a:rPr lang="en-US" sz="1100"/>
            <a:t>    If MsgBoxValue = vbYes Then</a:t>
          </a:r>
        </a:p>
        <a:p>
          <a:r>
            <a:rPr lang="en-US" sz="1100"/>
            <a:t>        'CONTINUE</a:t>
          </a:r>
        </a:p>
        <a:p>
          <a:endParaRPr lang="en-US" sz="1100"/>
        </a:p>
        <a:p>
          <a:r>
            <a:rPr lang="en-US" sz="1100"/>
            <a:t>    ElseIf MsgBoxValue = vbNo Then</a:t>
          </a:r>
        </a:p>
        <a:p>
          <a:r>
            <a:rPr lang="en-US" sz="1100"/>
            <a:t>        GoTo SkipDirectory</a:t>
          </a:r>
        </a:p>
        <a:p>
          <a:r>
            <a:rPr lang="en-US" sz="1100"/>
            <a:t>        </a:t>
          </a:r>
        </a:p>
        <a:p>
          <a:r>
            <a:rPr lang="en-US" sz="1100"/>
            <a:t>    End If</a:t>
          </a:r>
        </a:p>
        <a:p>
          <a:endParaRPr lang="en-US" sz="1100"/>
        </a:p>
        <a:p>
          <a:endParaRPr lang="en-US" sz="1100"/>
        </a:p>
        <a:p>
          <a:r>
            <a:rPr lang="en-US" sz="1100"/>
            <a:t>ChDir "\\xxxxxx\xxxxx\xxx\xxxxxx\xxxxxxxx\Knowledge_Management\CBT Reports"</a:t>
          </a:r>
        </a:p>
        <a:p>
          <a:endParaRPr lang="en-US" sz="1100"/>
        </a:p>
        <a:p>
          <a:r>
            <a:rPr lang="en-US" sz="1100"/>
            <a:t>'MAKE SURE TO UPDATE THE REPORT NAME FOR EACH UNIQUE INSTANCE OF THIS MACRO - FROM: REPORT_Caller Verification &amp; High Risk Maintenance_</a:t>
          </a:r>
        </a:p>
        <a:p>
          <a:endParaRPr lang="en-US" sz="1100"/>
        </a:p>
        <a:p>
          <a:r>
            <a:rPr lang="en-US" sz="1100"/>
            <a:t>    ActiveWorkbook.SaveAs Filename:= _</a:t>
          </a:r>
        </a:p>
        <a:p>
          <a:r>
            <a:rPr lang="en-US" sz="1100"/>
            <a:t>        ""\\xxxxxx\xxxxx\xxx\xxxxxx\xxxxxxxx\Knowledge_Management\CBT Reports\REPORT_XXXXX_" &amp; CurrDate &amp; ".xlsm" _</a:t>
          </a:r>
        </a:p>
        <a:p>
          <a:r>
            <a:rPr lang="en-US" sz="1100"/>
            <a:t>        , FileFormat:=xlOpenXMLWorkbookMacroEnabled, CreateBackup:=False</a:t>
          </a:r>
        </a:p>
        <a:p>
          <a:r>
            <a:rPr lang="en-US" sz="1100"/>
            <a:t>        </a:t>
          </a:r>
        </a:p>
        <a:p>
          <a:r>
            <a:rPr lang="en-US" sz="1100"/>
            <a:t>SkipDirectory:</a:t>
          </a:r>
        </a:p>
        <a:p>
          <a:endParaRPr lang="en-US" sz="1100"/>
        </a:p>
        <a:p>
          <a:r>
            <a:rPr lang="en-US" sz="1100"/>
            <a:t>'SELECT SHEET</a:t>
          </a:r>
        </a:p>
        <a:p>
          <a:r>
            <a:rPr lang="en-US" sz="1100"/>
            <a:t>    Sheets("Viewing Details by Presentation").Select</a:t>
          </a:r>
        </a:p>
        <a:p>
          <a:r>
            <a:rPr lang="en-US" sz="1100"/>
            <a:t>    </a:t>
          </a:r>
        </a:p>
        <a:p>
          <a:r>
            <a:rPr lang="en-US" sz="1100"/>
            <a:t>'SORT BY POINTS - NEED HIGHEST TO LOWEST FOR VLOOKUP TO WORK</a:t>
          </a:r>
        </a:p>
        <a:p>
          <a:r>
            <a:rPr lang="en-US" sz="1100"/>
            <a:t>    Columns("A:F").Select</a:t>
          </a:r>
        </a:p>
        <a:p>
          <a:r>
            <a:rPr lang="en-US" sz="1100"/>
            <a:t>    Range("F1").Activate</a:t>
          </a:r>
        </a:p>
        <a:p>
          <a:r>
            <a:rPr lang="en-US" sz="1100"/>
            <a:t>    </a:t>
          </a:r>
        </a:p>
        <a:p>
          <a:r>
            <a:rPr lang="en-US" sz="1100"/>
            <a:t>    ActiveWorkbook.Worksheets("Viewing Details by Presentation").Sort.SortFields.Clear</a:t>
          </a:r>
        </a:p>
        <a:p>
          <a:r>
            <a:rPr lang="en-US" sz="1100"/>
            <a:t>    </a:t>
          </a:r>
        </a:p>
        <a:p>
          <a:r>
            <a:rPr lang="en-US" sz="1100"/>
            <a:t>    ActiveWorkbook.Worksheets("Viewing Details by Presentation").Sort.SortFields. _</a:t>
          </a:r>
        </a:p>
        <a:p>
          <a:r>
            <a:rPr lang="en-US" sz="1100"/>
            <a:t>        Add2 Key:=Range("F:F"), SortOn:=xlSortOnValues, Order:=xlDescending, DataOption:=xlSortNormal</a:t>
          </a:r>
        </a:p>
        <a:p>
          <a:r>
            <a:rPr lang="en-US" sz="1100"/>
            <a:t>    With ActiveWorkbook.Worksheets("Viewing Details by Presentation").Sort</a:t>
          </a:r>
        </a:p>
        <a:p>
          <a:r>
            <a:rPr lang="en-US" sz="1100"/>
            <a:t>        .SetRange Range("A:F")</a:t>
          </a:r>
        </a:p>
        <a:p>
          <a:r>
            <a:rPr lang="en-US" sz="1100"/>
            <a:t>        .Header = xlYes</a:t>
          </a:r>
        </a:p>
        <a:p>
          <a:r>
            <a:rPr lang="en-US" sz="1100"/>
            <a:t>        .MatchCase = False</a:t>
          </a:r>
        </a:p>
        <a:p>
          <a:r>
            <a:rPr lang="en-US" sz="1100"/>
            <a:t>        .Orientation = xlTopToBottom</a:t>
          </a:r>
        </a:p>
        <a:p>
          <a:r>
            <a:rPr lang="en-US" sz="1100"/>
            <a:t>        .SortMethod = xlPinYin</a:t>
          </a:r>
        </a:p>
        <a:p>
          <a:r>
            <a:rPr lang="en-US" sz="1100"/>
            <a:t>        .Apply</a:t>
          </a:r>
        </a:p>
        <a:p>
          <a:r>
            <a:rPr lang="en-US" sz="1100"/>
            <a:t>    End With</a:t>
          </a:r>
        </a:p>
        <a:p>
          <a:r>
            <a:rPr lang="en-US" sz="1100"/>
            <a:t>    </a:t>
          </a:r>
        </a:p>
        <a:p>
          <a:r>
            <a:rPr lang="en-US" sz="1100"/>
            <a:t>'DATA &gt; SORT &amp; FILTER &gt; ADVANCED &gt; COPY TO ANOTHER LOCATION / UNIQUE RECORDS ONLY</a:t>
          </a:r>
        </a:p>
        <a:p>
          <a:r>
            <a:rPr lang="en-US" sz="1100"/>
            <a:t>    Columns("D:D").Select</a:t>
          </a:r>
        </a:p>
        <a:p>
          <a:r>
            <a:rPr lang="en-US" sz="1100"/>
            <a:t>    </a:t>
          </a:r>
        </a:p>
        <a:p>
          <a:r>
            <a:rPr lang="en-US" sz="1100"/>
            <a:t>    Columns("D:D").AdvancedFilter Action:=xlFilterCopy, CriteriaRange:=Columns("D:D"), CopyToRange:=Columns("J:J"), Unique:=True</a:t>
          </a:r>
        </a:p>
        <a:p>
          <a:r>
            <a:rPr lang="en-US" sz="1100"/>
            <a:t>    </a:t>
          </a:r>
        </a:p>
        <a:p>
          <a:r>
            <a:rPr lang="en-US" sz="1100"/>
            <a:t>'CHECK ERROR OF MISMATCHED SCORE AND POINTS</a:t>
          </a:r>
        </a:p>
        <a:p>
          <a:r>
            <a:rPr lang="en-US" sz="1100"/>
            <a:t>    Range("H1").Select</a:t>
          </a:r>
        </a:p>
        <a:p>
          <a:r>
            <a:rPr lang="en-US" sz="1100"/>
            <a:t>    If ActiveCell.Value = 0 Then</a:t>
          </a:r>
        </a:p>
        <a:p>
          <a:r>
            <a:rPr lang="en-US" sz="1100"/>
            <a:t>        MsgBox "ALL GOOD: score matches points", vbInformation, vbOK</a:t>
          </a:r>
        </a:p>
        <a:p>
          <a:r>
            <a:rPr lang="en-US" sz="1100"/>
            <a:t>    ElseIf ActiveCell.Value &lt;&gt; 0 Then</a:t>
          </a:r>
        </a:p>
        <a:p>
          <a:r>
            <a:rPr lang="en-US" sz="1100"/>
            <a:t>        MsgBox "WARNING: SCORE DOES NOT MATCH POINTS", vbCritical, vbOK</a:t>
          </a:r>
        </a:p>
        <a:p>
          <a:r>
            <a:rPr lang="en-US" sz="1100"/>
            <a:t>    End If</a:t>
          </a:r>
        </a:p>
        <a:p>
          <a:endParaRPr lang="en-US" sz="1100"/>
        </a:p>
        <a:p>
          <a:r>
            <a:rPr lang="en-US" sz="1100"/>
            <a:t>'CHECK DROP DOWN FORMULA ON UNIQUE USER SIDE OF THE PAGE</a:t>
          </a:r>
        </a:p>
        <a:p>
          <a:r>
            <a:rPr lang="en-US" sz="1100"/>
            <a:t>    Range("J1").Select</a:t>
          </a:r>
        </a:p>
        <a:p>
          <a:r>
            <a:rPr lang="en-US" sz="1100"/>
            <a:t>    Selection.End(xlDown).Select</a:t>
          </a:r>
        </a:p>
        <a:p>
          <a:r>
            <a:rPr lang="en-US" sz="1100"/>
            <a:t>    </a:t>
          </a:r>
        </a:p>
        <a:p>
          <a:r>
            <a:rPr lang="en-US" sz="1100"/>
            <a:t>    Select Case MsgBox(Prompt:="DOES THE FORMULA DROP FAR ENOUGH DOWN? Yes to continue or No to stop macro?", Buttons:=vbYesNo)</a:t>
          </a:r>
        </a:p>
        <a:p>
          <a:r>
            <a:rPr lang="en-US" sz="1100"/>
            <a:t>        Case vbYes</a:t>
          </a:r>
        </a:p>
        <a:p>
          <a:r>
            <a:rPr lang="en-US" sz="1100"/>
            <a:t>            'keep going</a:t>
          </a:r>
        </a:p>
        <a:p>
          <a:r>
            <a:rPr lang="en-US" sz="1100"/>
            <a:t>        Case vbNo</a:t>
          </a:r>
        </a:p>
        <a:p>
          <a:r>
            <a:rPr lang="en-US" sz="1100"/>
            <a:t>            GoTo ExitMacro</a:t>
          </a:r>
        </a:p>
        <a:p>
          <a:r>
            <a:rPr lang="en-US" sz="1100"/>
            <a:t>    End Select</a:t>
          </a:r>
        </a:p>
        <a:p>
          <a:r>
            <a:rPr lang="en-US" sz="1100"/>
            <a:t>    </a:t>
          </a:r>
        </a:p>
        <a:p>
          <a:r>
            <a:rPr lang="en-US" sz="1100"/>
            <a:t>'Scroll to the top</a:t>
          </a:r>
        </a:p>
        <a:p>
          <a:r>
            <a:rPr lang="en-US" sz="1100"/>
            <a:t>    </a:t>
          </a:r>
        </a:p>
        <a:p>
          <a:r>
            <a:rPr lang="en-US" sz="1100"/>
            <a:t>    ActiveWindow.ScrollRow = 1</a:t>
          </a:r>
        </a:p>
        <a:p>
          <a:r>
            <a:rPr lang="en-US" sz="1100"/>
            <a:t>    Range("A1").Select</a:t>
          </a:r>
        </a:p>
        <a:p>
          <a:r>
            <a:rPr lang="en-US" sz="1100"/>
            <a:t>    </a:t>
          </a:r>
        </a:p>
        <a:p>
          <a:r>
            <a:rPr lang="en-US" sz="1100"/>
            <a:t>'SUMMARY TAB UPON COMPLETION</a:t>
          </a:r>
        </a:p>
        <a:p>
          <a:r>
            <a:rPr lang="en-US" sz="1100"/>
            <a:t>    Sheets("SUMMARY").Select</a:t>
          </a:r>
        </a:p>
        <a:p>
          <a:r>
            <a:rPr lang="en-US" sz="1100"/>
            <a:t>    </a:t>
          </a:r>
        </a:p>
        <a:p>
          <a:r>
            <a:rPr lang="en-US" sz="1100"/>
            <a:t>    Range("A1").Select</a:t>
          </a:r>
        </a:p>
        <a:p>
          <a:r>
            <a:rPr lang="en-US" sz="1100"/>
            <a:t>    </a:t>
          </a:r>
        </a:p>
        <a:p>
          <a:r>
            <a:rPr lang="en-US" sz="1100"/>
            <a:t>ExitMacro:</a:t>
          </a:r>
        </a:p>
        <a:p>
          <a:endParaRPr lang="en-US" sz="1100"/>
        </a:p>
        <a:p>
          <a:r>
            <a:rPr lang="en-US" sz="1100"/>
            <a:t>End Sub</a:t>
          </a: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2000">
              <a:solidFill>
                <a:srgbClr val="FF0000"/>
              </a:solidFill>
              <a:effectLst/>
              <a:latin typeface="+mn-lt"/>
              <a:ea typeface="+mn-ea"/>
              <a:cs typeface="+mn-cs"/>
            </a:rPr>
            <a:t>'*****************************************************************************************************</a:t>
          </a:r>
          <a:endParaRPr lang="en-US" sz="2000">
            <a:solidFill>
              <a:srgbClr val="FF0000"/>
            </a:solidFill>
            <a:effectLst/>
          </a:endParaRPr>
        </a:p>
        <a:p>
          <a:endParaRPr lang="en-US" sz="1100"/>
        </a:p>
        <a:p>
          <a:r>
            <a:rPr lang="en-US" sz="1100"/>
            <a:t>Sub zbackup_DateSave()</a:t>
          </a:r>
        </a:p>
        <a:p>
          <a:endParaRPr lang="en-US" sz="1100"/>
        </a:p>
        <a:p>
          <a:r>
            <a:rPr lang="en-US" sz="1100"/>
            <a:t>Dim MsgBoxValue As Integer</a:t>
          </a:r>
        </a:p>
        <a:p>
          <a:r>
            <a:rPr lang="en-US" sz="1100"/>
            <a:t>Dim CurrDate As String</a:t>
          </a:r>
        </a:p>
        <a:p>
          <a:r>
            <a:rPr lang="en-US" sz="1100"/>
            <a:t>CurrDate = Format(Date, "YYYY-MM-DD")</a:t>
          </a:r>
        </a:p>
        <a:p>
          <a:endParaRPr lang="en-US" sz="1100"/>
        </a:p>
        <a:p>
          <a:endParaRPr lang="en-US" sz="1100"/>
        </a:p>
        <a:p>
          <a:r>
            <a:rPr lang="en-US" sz="1100"/>
            <a:t>'ChDir ""\\xxxxxx\xxxxx\xxx\xxxxxx\xxxxxxxx\Knowledge_Management\CBT Reports"</a:t>
          </a:r>
        </a:p>
        <a:p>
          <a:r>
            <a:rPr lang="en-US" sz="1100"/>
            <a:t>'Boni OneDrive - REPORTS</a:t>
          </a:r>
        </a:p>
        <a:p>
          <a:endParaRPr lang="en-US" sz="1100"/>
        </a:p>
        <a:p>
          <a:r>
            <a:rPr lang="en-US" sz="1100"/>
            <a:t>'MAKE SURE TO UPDATE THE REPORT NAME FOR EACH UNIQUE INSTANCE OF THIS MACRO</a:t>
          </a:r>
        </a:p>
        <a:p>
          <a:endParaRPr lang="en-US" sz="1100"/>
        </a:p>
        <a:p>
          <a:r>
            <a:rPr lang="en-US" sz="1100"/>
            <a:t>MsgBoxValue = MsgBox(Prompt:="BK PERSONAL DIRECTORY = YES" &amp; vbCrLf &amp; "KM SHARED DIRECTORY = NO", Buttons:=vbYesNo)</a:t>
          </a:r>
        </a:p>
        <a:p>
          <a:r>
            <a:rPr lang="en-US" sz="1100"/>
            <a:t>    If MsgBoxValue = vbYes Then</a:t>
          </a:r>
        </a:p>
        <a:p>
          <a:r>
            <a:rPr lang="en-US" sz="1100"/>
            <a:t>    </a:t>
          </a:r>
        </a:p>
        <a:p>
          <a:r>
            <a:rPr lang="en-US" sz="1100"/>
            <a:t>'BK_PERSONAL:</a:t>
          </a:r>
        </a:p>
        <a:p>
          <a:r>
            <a:rPr lang="en-US" sz="1100"/>
            <a:t>    ActiveWorkbook.Save</a:t>
          </a:r>
        </a:p>
        <a:p>
          <a:r>
            <a:rPr lang="en-US" sz="1100"/>
            <a:t>    ChDir "C:\Users\xxxxxx\OneDrive - REPORTS"</a:t>
          </a:r>
        </a:p>
        <a:p>
          <a:r>
            <a:rPr lang="en-US" sz="1100"/>
            <a:t>    ActiveWorkbook.SaveAs Filename:= _</a:t>
          </a:r>
        </a:p>
        <a:p>
          <a:r>
            <a:rPr lang="en-US" sz="1100"/>
            <a:t>        "https://citi-my.sharepoint.com/personal/xxxxx_xxxxxxxx/Documents/D%20-%20REPORTS/REPORT_xxxx_" &amp; CurrDate &amp; ".xlsm" _</a:t>
          </a:r>
        </a:p>
        <a:p>
          <a:r>
            <a:rPr lang="en-US" sz="1100"/>
            <a:t>        , FileFormat:=xlOpenXMLWorkbookMacroEnabled, CreateBackup:=False</a:t>
          </a:r>
        </a:p>
        <a:p>
          <a:endParaRPr lang="en-US" sz="1100"/>
        </a:p>
        <a:p>
          <a:r>
            <a:rPr lang="en-US" sz="1100"/>
            <a:t>    ElseIf MsgBoxValue = vbNo Then</a:t>
          </a:r>
        </a:p>
        <a:p>
          <a:r>
            <a:rPr lang="en-US" sz="1100"/>
            <a:t>    </a:t>
          </a:r>
        </a:p>
        <a:p>
          <a:r>
            <a:rPr lang="en-US" sz="1100"/>
            <a:t>'TEAM_SHARED</a:t>
          </a:r>
        </a:p>
        <a:p>
          <a:r>
            <a:rPr lang="en-US" sz="1100"/>
            <a:t> </a:t>
          </a:r>
        </a:p>
        <a:p>
          <a:r>
            <a:rPr lang="en-US" sz="1100"/>
            <a:t>    ActiveWorkbook.Save</a:t>
          </a:r>
        </a:p>
        <a:p>
          <a:r>
            <a:rPr lang="en-US" sz="1100"/>
            <a:t>    ChDir ""\\xxxxxx\xxxxx\xxx\xxxxxx\xxxxxxxx\Knowledge_Management\CBT Reports"</a:t>
          </a:r>
        </a:p>
        <a:p>
          <a:r>
            <a:rPr lang="en-US" sz="1100"/>
            <a:t>    ActiveWorkbook.SaveAs Filename:= _</a:t>
          </a:r>
        </a:p>
        <a:p>
          <a:r>
            <a:rPr lang="en-US" sz="1100"/>
            <a:t>        ""\\xxxxxx\xxxxx\xxx\xxxxxx\xxxxxxxx\Knowledge_Management\CBT Reports\REPORT_xxxxx_" &amp; CurrDate &amp; ".xlsm" _</a:t>
          </a:r>
        </a:p>
        <a:p>
          <a:r>
            <a:rPr lang="en-US" sz="1100"/>
            <a:t>        , FileFormat:=xlOpenXMLWorkbookMacroEnabled, CreateBackup:=False</a:t>
          </a:r>
        </a:p>
        <a:p>
          <a:r>
            <a:rPr lang="en-US" sz="1100"/>
            <a:t>        </a:t>
          </a:r>
        </a:p>
        <a:p>
          <a:r>
            <a:rPr lang="en-US" sz="1100"/>
            <a:t>    End If</a:t>
          </a:r>
        </a:p>
        <a:p>
          <a:r>
            <a:rPr lang="en-US" sz="1100"/>
            <a:t>        </a:t>
          </a:r>
        </a:p>
        <a:p>
          <a:r>
            <a:rPr lang="en-US" sz="1100"/>
            <a:t>Sheets("SUMMARY").Select</a:t>
          </a:r>
        </a:p>
        <a:p>
          <a:endParaRPr lang="en-US" sz="1100"/>
        </a:p>
        <a:p>
          <a:r>
            <a:rPr lang="en-US" sz="1100"/>
            <a:t>Range("A1").Select</a:t>
          </a:r>
        </a:p>
        <a:p>
          <a:endParaRPr lang="en-US" sz="1100"/>
        </a:p>
        <a:p>
          <a:r>
            <a:rPr lang="en-US" sz="1100"/>
            <a:t>End Sub</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rgbClr val="FF0000"/>
              </a:solidFill>
              <a:effectLst/>
              <a:latin typeface="+mn-lt"/>
              <a:ea typeface="+mn-ea"/>
              <a:cs typeface="+mn-cs"/>
            </a:rPr>
            <a:t>'*****************************************************************************************************</a:t>
          </a:r>
          <a:endParaRPr lang="en-US">
            <a:solidFill>
              <a:srgbClr val="FF0000"/>
            </a:solidFill>
            <a:effectLst/>
          </a:endParaRPr>
        </a:p>
        <a:p>
          <a:endParaRPr lang="en-US" sz="1100"/>
        </a:p>
        <a:p>
          <a:r>
            <a:rPr lang="en-US" sz="1100"/>
            <a:t>Sub zStart_CutDown_GlobalDirectory()</a:t>
          </a:r>
        </a:p>
        <a:p>
          <a:r>
            <a:rPr lang="en-US" sz="1100"/>
            <a:t>'</a:t>
          </a:r>
        </a:p>
        <a:p>
          <a:r>
            <a:rPr lang="en-US" sz="1100"/>
            <a:t>    </a:t>
          </a:r>
        </a:p>
        <a:p>
          <a:r>
            <a:rPr lang="en-US" sz="1100"/>
            <a:t>    Range("A:A,D:L,O:X,AA:AE,AG:AL").Select</a:t>
          </a:r>
        </a:p>
        <a:p>
          <a:r>
            <a:rPr lang="en-US" sz="1100"/>
            <a:t>    Range("AG1").Activate</a:t>
          </a:r>
        </a:p>
        <a:p>
          <a:endParaRPr lang="en-US" sz="1100"/>
        </a:p>
        <a:p>
          <a:r>
            <a:rPr lang="en-US" sz="1100"/>
            <a:t>    Selection.Delete Shift:=xlToLeft</a:t>
          </a:r>
        </a:p>
        <a:p>
          <a:endParaRPr lang="en-US" sz="1100"/>
        </a:p>
        <a:p>
          <a:r>
            <a:rPr lang="en-US" sz="1100"/>
            <a:t>    Range("A1").Select</a:t>
          </a:r>
        </a:p>
        <a:p>
          <a:r>
            <a:rPr lang="en-US" sz="1100"/>
            <a:t>    </a:t>
          </a:r>
        </a:p>
        <a:p>
          <a:r>
            <a:rPr lang="en-US" sz="1100"/>
            <a:t>    </a:t>
          </a:r>
        </a:p>
        <a:p>
          <a:r>
            <a:rPr lang="en-US" sz="1100"/>
            <a:t>    Cells.Select</a:t>
          </a:r>
        </a:p>
        <a:p>
          <a:r>
            <a:rPr lang="en-US" sz="1100"/>
            <a:t>    Selection.UnMerge</a:t>
          </a:r>
        </a:p>
        <a:p>
          <a:r>
            <a:rPr lang="en-US" sz="1100"/>
            <a:t>    </a:t>
          </a:r>
        </a:p>
        <a:p>
          <a:r>
            <a:rPr lang="en-US" sz="1100"/>
            <a:t>    Cells.Select</a:t>
          </a:r>
        </a:p>
        <a:p>
          <a:r>
            <a:rPr lang="en-US" sz="1100"/>
            <a:t>    Cells.EntireColumn.AutoFit</a:t>
          </a:r>
        </a:p>
        <a:p>
          <a:r>
            <a:rPr lang="en-US" sz="1100"/>
            <a:t>    </a:t>
          </a:r>
        </a:p>
        <a:p>
          <a:r>
            <a:rPr lang="en-US" sz="1100"/>
            <a:t>    Columns("A:A").Select</a:t>
          </a:r>
        </a:p>
        <a:p>
          <a:r>
            <a:rPr lang="en-US" sz="1100"/>
            <a:t>    Selection.Find(What:="name", After:=ActiveCell, LookIn:=xlFormulas2, _</a:t>
          </a:r>
        </a:p>
        <a:p>
          <a:r>
            <a:rPr lang="en-US" sz="1100"/>
            <a:t>        LookAt:=xlPart, SearchOrder:=xlByRows, SearchDirection:=xlNext, _</a:t>
          </a:r>
        </a:p>
        <a:p>
          <a:r>
            <a:rPr lang="en-US" sz="1100"/>
            <a:t>        MatchCase:=False, SearchFormat:=False).Activate</a:t>
          </a:r>
        </a:p>
        <a:p>
          <a:r>
            <a:rPr lang="en-US" sz="1100"/>
            <a:t>        </a:t>
          </a:r>
        </a:p>
        <a:p>
          <a:r>
            <a:rPr lang="en-US" sz="1100"/>
            <a:t>'do until empty cell</a:t>
          </a:r>
        </a:p>
        <a:p>
          <a:r>
            <a:rPr lang="en-US" sz="1100"/>
            <a:t>    Range("A1").Select</a:t>
          </a:r>
        </a:p>
        <a:p>
          <a:r>
            <a:rPr lang="en-US" sz="1100"/>
            <a:t>    </a:t>
          </a:r>
        </a:p>
        <a:p>
          <a:r>
            <a:rPr lang="en-US" sz="1100"/>
            <a:t>    'Do Until ActiveCell.Value = ""  'IsEmpty(ActiveCell)</a:t>
          </a:r>
        </a:p>
        <a:p>
          <a:r>
            <a:rPr lang="en-US" sz="1100"/>
            <a:t>        'If ActiveCell.Value = "name" Then</a:t>
          </a:r>
        </a:p>
        <a:p>
          <a:r>
            <a:rPr lang="en-US" sz="1100"/>
            <a:t>            'ActiveCell.EntireRow.Delete Shift:=xlUp</a:t>
          </a:r>
        </a:p>
        <a:p>
          <a:r>
            <a:rPr lang="en-US" sz="1100"/>
            <a:t>        'Else: ActiveCell.Offset(1, 0).Select</a:t>
          </a:r>
        </a:p>
        <a:p>
          <a:r>
            <a:rPr lang="en-US" sz="1100"/>
            <a:t>    'Loop Until IsEmpty(ActiveCell)</a:t>
          </a:r>
        </a:p>
        <a:p>
          <a:endParaRPr lang="en-US" sz="1100"/>
        </a:p>
        <a:p>
          <a:endParaRPr lang="en-US" sz="1100"/>
        </a:p>
        <a:p>
          <a:r>
            <a:rPr lang="en-US" sz="1100"/>
            <a:t>    'Range("A1").Select</a:t>
          </a:r>
        </a:p>
        <a:p>
          <a:r>
            <a:rPr lang="en-US" sz="1100"/>
            <a:t>    </a:t>
          </a:r>
        </a:p>
        <a:p>
          <a:r>
            <a:rPr lang="en-US" sz="1100"/>
            <a:t>'NO FILL COLOR</a:t>
          </a:r>
        </a:p>
        <a:p>
          <a:r>
            <a:rPr lang="en-US" sz="1100"/>
            <a:t>    Rows("2:2").Select</a:t>
          </a:r>
        </a:p>
        <a:p>
          <a:r>
            <a:rPr lang="en-US" sz="1100"/>
            <a:t>    Range(Selection, Selection.End(xlDown)).Select</a:t>
          </a:r>
        </a:p>
        <a:p>
          <a:r>
            <a:rPr lang="en-US" sz="1100"/>
            <a:t>    Range(Selection, Selection.End(xlDown)).Select</a:t>
          </a:r>
        </a:p>
        <a:p>
          <a:r>
            <a:rPr lang="en-US" sz="1100"/>
            <a:t>    With Selection.Interior</a:t>
          </a:r>
        </a:p>
        <a:p>
          <a:r>
            <a:rPr lang="en-US" sz="1100"/>
            <a:t>        .Pattern = xlNone</a:t>
          </a:r>
        </a:p>
        <a:p>
          <a:r>
            <a:rPr lang="en-US" sz="1100"/>
            <a:t>        .TintAndShade = 0</a:t>
          </a:r>
        </a:p>
        <a:p>
          <a:r>
            <a:rPr lang="en-US" sz="1100"/>
            <a:t>        .PatternTintAndShade = 0</a:t>
          </a:r>
        </a:p>
        <a:p>
          <a:r>
            <a:rPr lang="en-US" sz="1100"/>
            <a:t>    End With</a:t>
          </a:r>
        </a:p>
        <a:p>
          <a:r>
            <a:rPr lang="en-US" sz="1100"/>
            <a:t>    Range("A1").Select</a:t>
          </a:r>
        </a:p>
        <a:p>
          <a:r>
            <a:rPr lang="en-US" sz="1100"/>
            <a:t>    </a:t>
          </a:r>
        </a:p>
        <a:p>
          <a:r>
            <a:rPr lang="en-US" sz="1100"/>
            <a:t>'Scroll to the top</a:t>
          </a:r>
        </a:p>
        <a:p>
          <a:r>
            <a:rPr lang="en-US" sz="1100"/>
            <a:t>    </a:t>
          </a:r>
        </a:p>
        <a:p>
          <a:r>
            <a:rPr lang="en-US" sz="1100"/>
            <a:t>    ActiveWindow.ScrollRow = 1</a:t>
          </a:r>
        </a:p>
        <a:p>
          <a:r>
            <a:rPr lang="en-US" sz="1100"/>
            <a:t>    Range("A1").Select</a:t>
          </a:r>
        </a:p>
        <a:p>
          <a:r>
            <a:rPr lang="en-US" sz="1100"/>
            <a:t>    </a:t>
          </a:r>
        </a:p>
        <a:p>
          <a:r>
            <a:rPr lang="en-US" sz="1100"/>
            <a:t>End Sub</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c85976\AppData\Local\Microsoft\Windows\INetCache\Content.Outlook\KEW6MEFM\2.%20Oct'21%20-%20Financial%20Detail%20-%20BD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sual"/>
      <sheetName val="Direct"/>
      <sheetName val="Comp &amp; Ben"/>
      <sheetName val="Vzn"/>
      <sheetName val="OT"/>
      <sheetName val="IC &amp; Sev."/>
      <sheetName val="Pubic Sector"/>
      <sheetName val="GPO"/>
      <sheetName val="DE Ops"/>
      <sheetName val="CAD Ops"/>
      <sheetName val="Sheet3"/>
      <sheetName val="Sheet4"/>
      <sheetName val="Receivables"/>
      <sheetName val="Cards"/>
      <sheetName val="Global Billing"/>
      <sheetName val="Acct."/>
      <sheetName val="Trade"/>
      <sheetName val="CCB"/>
      <sheetName val="Admin"/>
      <sheetName val="ASU"/>
      <sheetName val="SI&amp;R"/>
      <sheetName val="Global P&amp;R"/>
      <sheetName val="UAT"/>
      <sheetName val="Global Admin"/>
      <sheetName val="Impl"/>
      <sheetName val="Data"/>
      <sheetName val="V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2">
          <cell r="E2">
            <v>18590001</v>
          </cell>
          <cell r="F2" t="str">
            <v>CAD Operations</v>
          </cell>
        </row>
        <row r="3">
          <cell r="E3">
            <v>18590263</v>
          </cell>
          <cell r="F3" t="str">
            <v>Cash Implementation</v>
          </cell>
        </row>
        <row r="4">
          <cell r="E4">
            <v>18595072</v>
          </cell>
          <cell r="F4" t="str">
            <v>Trade Services</v>
          </cell>
        </row>
        <row r="5">
          <cell r="E5">
            <v>18595365</v>
          </cell>
          <cell r="F5" t="str">
            <v>CAD Operations</v>
          </cell>
        </row>
        <row r="6">
          <cell r="E6">
            <v>18595374</v>
          </cell>
          <cell r="F6" t="str">
            <v>Cash Implementation</v>
          </cell>
        </row>
        <row r="7">
          <cell r="E7">
            <v>18595376</v>
          </cell>
          <cell r="F7" t="str">
            <v>CAD Operations</v>
          </cell>
        </row>
        <row r="8">
          <cell r="E8">
            <v>18595389</v>
          </cell>
          <cell r="F8" t="str">
            <v>SI&amp;R</v>
          </cell>
        </row>
        <row r="9">
          <cell r="E9">
            <v>18595395</v>
          </cell>
          <cell r="F9" t="str">
            <v>CAD Operations</v>
          </cell>
        </row>
        <row r="10">
          <cell r="E10">
            <v>18595399</v>
          </cell>
          <cell r="F10" t="str">
            <v>CAD Operations</v>
          </cell>
        </row>
        <row r="11">
          <cell r="E11">
            <v>18595409</v>
          </cell>
          <cell r="F11" t="str">
            <v>Commercial Cards (CAD)</v>
          </cell>
        </row>
        <row r="12">
          <cell r="E12">
            <v>18595421</v>
          </cell>
          <cell r="F12" t="str">
            <v>CAD Operations</v>
          </cell>
        </row>
        <row r="13">
          <cell r="E13">
            <v>18595920</v>
          </cell>
          <cell r="F13" t="str">
            <v>Commercial Cards (CAD)</v>
          </cell>
        </row>
        <row r="14">
          <cell r="E14">
            <v>18595921</v>
          </cell>
          <cell r="F14" t="str">
            <v>SI&amp;R</v>
          </cell>
        </row>
        <row r="15">
          <cell r="E15">
            <v>18595922</v>
          </cell>
          <cell r="F15" t="str">
            <v>Global Payment Operations</v>
          </cell>
        </row>
        <row r="16">
          <cell r="E16">
            <v>18675847</v>
          </cell>
          <cell r="F16" t="str">
            <v>Accounting</v>
          </cell>
        </row>
        <row r="17">
          <cell r="E17">
            <v>18675909</v>
          </cell>
          <cell r="F17" t="str">
            <v>Global Payment Operations</v>
          </cell>
        </row>
        <row r="18">
          <cell r="E18">
            <v>18679047</v>
          </cell>
          <cell r="F18" t="str">
            <v>Trade Services</v>
          </cell>
        </row>
        <row r="19">
          <cell r="E19">
            <v>30852215</v>
          </cell>
          <cell r="F19" t="str">
            <v>Cash Implementation</v>
          </cell>
        </row>
        <row r="20">
          <cell r="E20">
            <v>31181892</v>
          </cell>
          <cell r="F20" t="str">
            <v>Billing Operations</v>
          </cell>
        </row>
        <row r="21">
          <cell r="E21">
            <v>100014843</v>
          </cell>
          <cell r="F21" t="str">
            <v>CCB - Residual Ops</v>
          </cell>
        </row>
        <row r="22">
          <cell r="E22">
            <v>100042190</v>
          </cell>
          <cell r="F22" t="str">
            <v>Global P&amp;R</v>
          </cell>
        </row>
        <row r="23">
          <cell r="E23">
            <v>100045505</v>
          </cell>
          <cell r="F23" t="str">
            <v>Global Payment Operations</v>
          </cell>
        </row>
        <row r="24">
          <cell r="E24">
            <v>100045523</v>
          </cell>
          <cell r="F24" t="str">
            <v>Billing Operations</v>
          </cell>
        </row>
        <row r="25">
          <cell r="E25">
            <v>100045529</v>
          </cell>
          <cell r="F25" t="str">
            <v>Accounting</v>
          </cell>
        </row>
        <row r="26">
          <cell r="E26">
            <v>100045534</v>
          </cell>
          <cell r="F26" t="str">
            <v>Delaware Operations</v>
          </cell>
        </row>
        <row r="27">
          <cell r="E27">
            <v>100045536</v>
          </cell>
          <cell r="F27" t="str">
            <v>Global Payment Operations</v>
          </cell>
        </row>
        <row r="28">
          <cell r="E28">
            <v>100045538</v>
          </cell>
          <cell r="F28" t="str">
            <v>Receivables</v>
          </cell>
        </row>
        <row r="29">
          <cell r="E29">
            <v>100045545</v>
          </cell>
          <cell r="F29" t="str">
            <v>Administration / Business Office</v>
          </cell>
        </row>
        <row r="30">
          <cell r="E30">
            <v>100045549</v>
          </cell>
          <cell r="F30" t="str">
            <v>Global Payment Operations</v>
          </cell>
        </row>
        <row r="31">
          <cell r="E31">
            <v>100045566</v>
          </cell>
          <cell r="F31" t="str">
            <v>Trade Services</v>
          </cell>
        </row>
        <row r="32">
          <cell r="E32">
            <v>100045584</v>
          </cell>
          <cell r="F32" t="str">
            <v>Trade Services</v>
          </cell>
        </row>
        <row r="33">
          <cell r="E33">
            <v>100045621</v>
          </cell>
          <cell r="F33" t="str">
            <v>Infrastructure &amp; UAT</v>
          </cell>
        </row>
        <row r="34">
          <cell r="E34">
            <v>100045625</v>
          </cell>
          <cell r="F34" t="str">
            <v>Infrastructure &amp; UAT</v>
          </cell>
        </row>
        <row r="35">
          <cell r="E35">
            <v>100045627</v>
          </cell>
          <cell r="F35" t="str">
            <v>Public Sector</v>
          </cell>
        </row>
        <row r="36">
          <cell r="E36">
            <v>100045633</v>
          </cell>
          <cell r="F36" t="str">
            <v>Public Sector</v>
          </cell>
        </row>
        <row r="37">
          <cell r="E37">
            <v>100045635</v>
          </cell>
          <cell r="F37" t="str">
            <v>Account Services Unit</v>
          </cell>
        </row>
        <row r="38">
          <cell r="E38">
            <v>100045638</v>
          </cell>
          <cell r="F38" t="str">
            <v>Public Sector</v>
          </cell>
        </row>
        <row r="39">
          <cell r="E39">
            <v>100051907</v>
          </cell>
          <cell r="F39" t="str">
            <v>Commercial Cards (US)</v>
          </cell>
        </row>
        <row r="40">
          <cell r="E40">
            <v>100052056</v>
          </cell>
          <cell r="F40" t="str">
            <v>Commercial Cards (US)</v>
          </cell>
        </row>
        <row r="41">
          <cell r="E41">
            <v>100053584</v>
          </cell>
          <cell r="F41" t="str">
            <v>SI&amp;R</v>
          </cell>
        </row>
        <row r="42">
          <cell r="E42">
            <v>100086729</v>
          </cell>
          <cell r="F42" t="str">
            <v>CCB - Client Service</v>
          </cell>
        </row>
        <row r="43">
          <cell r="E43">
            <v>100100288</v>
          </cell>
          <cell r="F43" t="str">
            <v>Receivables</v>
          </cell>
        </row>
        <row r="44">
          <cell r="E44">
            <v>100100478</v>
          </cell>
          <cell r="F44" t="str">
            <v>Administration / Business Office</v>
          </cell>
        </row>
        <row r="45">
          <cell r="E45">
            <v>100101025</v>
          </cell>
          <cell r="F45" t="str">
            <v>Administration / Business Office</v>
          </cell>
        </row>
        <row r="46">
          <cell r="E46">
            <v>100101416</v>
          </cell>
          <cell r="F46" t="str">
            <v>Administration / Business Office</v>
          </cell>
        </row>
        <row r="47">
          <cell r="E47">
            <v>100101559</v>
          </cell>
          <cell r="F47" t="str">
            <v>SI&amp;R</v>
          </cell>
        </row>
        <row r="48">
          <cell r="E48">
            <v>100101560</v>
          </cell>
          <cell r="F48" t="str">
            <v>SI&amp;R</v>
          </cell>
        </row>
        <row r="49">
          <cell r="E49">
            <v>100101664</v>
          </cell>
          <cell r="F49" t="str">
            <v>Administration / Business Office</v>
          </cell>
        </row>
        <row r="50">
          <cell r="E50">
            <v>100101842</v>
          </cell>
          <cell r="F50" t="str">
            <v>Administration / Business Office</v>
          </cell>
        </row>
        <row r="51">
          <cell r="E51">
            <v>100101843</v>
          </cell>
          <cell r="F51" t="str">
            <v>Administration / Business Office</v>
          </cell>
        </row>
        <row r="52">
          <cell r="E52">
            <v>100101844</v>
          </cell>
          <cell r="F52" t="str">
            <v>Administration / Business Office</v>
          </cell>
        </row>
        <row r="53">
          <cell r="E53">
            <v>100102069</v>
          </cell>
          <cell r="F53" t="str">
            <v>Administration / Business Office</v>
          </cell>
        </row>
        <row r="54">
          <cell r="E54">
            <v>100102071</v>
          </cell>
          <cell r="F54" t="str">
            <v>Administration / Business Office</v>
          </cell>
        </row>
        <row r="55">
          <cell r="E55">
            <v>100102073</v>
          </cell>
          <cell r="F55" t="str">
            <v>Administration / Business Office</v>
          </cell>
        </row>
        <row r="56">
          <cell r="E56">
            <v>100102269</v>
          </cell>
          <cell r="F56" t="str">
            <v>UAT</v>
          </cell>
        </row>
        <row r="57">
          <cell r="E57">
            <v>100102278</v>
          </cell>
          <cell r="F57" t="str">
            <v>Global Payment Operations</v>
          </cell>
        </row>
        <row r="58">
          <cell r="E58">
            <v>100102280</v>
          </cell>
          <cell r="F58" t="str">
            <v>Administration / Business Office</v>
          </cell>
        </row>
        <row r="59">
          <cell r="E59">
            <v>100102836</v>
          </cell>
          <cell r="F59" t="str">
            <v>Administration / Business Office</v>
          </cell>
        </row>
        <row r="60">
          <cell r="E60">
            <v>100103014</v>
          </cell>
          <cell r="F60" t="str">
            <v>Global Admin</v>
          </cell>
        </row>
        <row r="61">
          <cell r="E61">
            <v>100103020</v>
          </cell>
          <cell r="F61" t="str">
            <v>Administration / Business Office</v>
          </cell>
        </row>
        <row r="62">
          <cell r="E62">
            <v>100103403</v>
          </cell>
          <cell r="F62" t="str">
            <v>Administration / Business Office</v>
          </cell>
        </row>
        <row r="63">
          <cell r="E63">
            <v>100103736</v>
          </cell>
          <cell r="F63" t="str">
            <v>Administration / Business Office</v>
          </cell>
        </row>
        <row r="64">
          <cell r="E64">
            <v>100105154</v>
          </cell>
          <cell r="F64" t="str">
            <v>Administration / Business Office</v>
          </cell>
        </row>
        <row r="65">
          <cell r="E65">
            <v>100105157</v>
          </cell>
          <cell r="F65" t="str">
            <v>Global Payment Operations</v>
          </cell>
        </row>
        <row r="66">
          <cell r="E66">
            <v>100105159</v>
          </cell>
          <cell r="F66" t="str">
            <v>Administration / Business Office</v>
          </cell>
        </row>
        <row r="67">
          <cell r="E67">
            <v>100105195</v>
          </cell>
          <cell r="F67" t="str">
            <v>Delaware Operations</v>
          </cell>
        </row>
        <row r="68">
          <cell r="E68">
            <v>100105196</v>
          </cell>
          <cell r="F68" t="str">
            <v>Delaware Operations</v>
          </cell>
        </row>
        <row r="69">
          <cell r="E69">
            <v>100105197</v>
          </cell>
          <cell r="F69" t="str">
            <v>Administration / Business Office</v>
          </cell>
        </row>
        <row r="70">
          <cell r="E70">
            <v>100105353</v>
          </cell>
          <cell r="F70" t="str">
            <v>Account Services Unit</v>
          </cell>
        </row>
        <row r="71">
          <cell r="E71">
            <v>100105501</v>
          </cell>
          <cell r="F71" t="str">
            <v>Administration / Business Office</v>
          </cell>
        </row>
        <row r="72">
          <cell r="E72">
            <v>100105507</v>
          </cell>
          <cell r="F72" t="str">
            <v>Trade Services</v>
          </cell>
        </row>
        <row r="73">
          <cell r="E73">
            <v>100105764</v>
          </cell>
          <cell r="F73" t="str">
            <v>SI&amp;R</v>
          </cell>
        </row>
        <row r="74">
          <cell r="E74">
            <v>100105765</v>
          </cell>
          <cell r="F74" t="str">
            <v>SI&amp;R</v>
          </cell>
        </row>
        <row r="75">
          <cell r="E75">
            <v>100105771</v>
          </cell>
          <cell r="F75" t="str">
            <v>Trade Services</v>
          </cell>
        </row>
        <row r="76">
          <cell r="E76">
            <v>100105809</v>
          </cell>
          <cell r="F76" t="str">
            <v>Administration / Business Office</v>
          </cell>
        </row>
        <row r="77">
          <cell r="E77">
            <v>100105811</v>
          </cell>
          <cell r="F77" t="str">
            <v>Public Sector</v>
          </cell>
        </row>
        <row r="78">
          <cell r="E78">
            <v>100105845</v>
          </cell>
          <cell r="F78" t="str">
            <v>Delaware Operations</v>
          </cell>
        </row>
        <row r="79">
          <cell r="E79">
            <v>100105846</v>
          </cell>
          <cell r="F79" t="str">
            <v>SI&amp;R</v>
          </cell>
        </row>
        <row r="80">
          <cell r="E80">
            <v>100105847</v>
          </cell>
          <cell r="F80" t="str">
            <v>Infrastructure &amp; UAT</v>
          </cell>
        </row>
        <row r="81">
          <cell r="E81">
            <v>100105848</v>
          </cell>
          <cell r="F81" t="str">
            <v>Administration / Business Office</v>
          </cell>
        </row>
        <row r="82">
          <cell r="E82">
            <v>100105893</v>
          </cell>
          <cell r="F82" t="str">
            <v>Public Sector</v>
          </cell>
        </row>
        <row r="83">
          <cell r="E83">
            <v>100107667</v>
          </cell>
          <cell r="F83" t="str">
            <v>Billing Operations</v>
          </cell>
        </row>
        <row r="84">
          <cell r="E84">
            <v>100108269</v>
          </cell>
          <cell r="F84" t="str">
            <v>Global Payment Operations</v>
          </cell>
        </row>
        <row r="85">
          <cell r="E85">
            <v>100108270</v>
          </cell>
          <cell r="F85" t="str">
            <v>Administration / Business Office</v>
          </cell>
        </row>
        <row r="86">
          <cell r="E86">
            <v>100108504</v>
          </cell>
          <cell r="F86" t="str">
            <v>Infrastructure &amp; UAT</v>
          </cell>
        </row>
        <row r="87">
          <cell r="E87">
            <v>100108785</v>
          </cell>
          <cell r="F87" t="str">
            <v>SI&amp;R</v>
          </cell>
        </row>
        <row r="88">
          <cell r="E88">
            <v>100108794</v>
          </cell>
          <cell r="F88" t="str">
            <v>Public Sector</v>
          </cell>
        </row>
        <row r="89">
          <cell r="E89">
            <v>100109019</v>
          </cell>
          <cell r="F89" t="str">
            <v>Administration / Business Office</v>
          </cell>
        </row>
        <row r="90">
          <cell r="E90">
            <v>100109021</v>
          </cell>
          <cell r="F90" t="str">
            <v>Global Payment Operations</v>
          </cell>
        </row>
        <row r="91">
          <cell r="E91">
            <v>100109024</v>
          </cell>
          <cell r="F91" t="str">
            <v>SI&amp;R</v>
          </cell>
        </row>
        <row r="92">
          <cell r="E92">
            <v>100109054</v>
          </cell>
          <cell r="F92" t="str">
            <v>Billing Operations</v>
          </cell>
        </row>
        <row r="93">
          <cell r="E93">
            <v>100109125</v>
          </cell>
          <cell r="F93" t="str">
            <v>SI&amp;R</v>
          </cell>
        </row>
        <row r="94">
          <cell r="E94">
            <v>100109167</v>
          </cell>
          <cell r="F94" t="str">
            <v>SI&amp;R</v>
          </cell>
        </row>
        <row r="95">
          <cell r="E95">
            <v>100109168</v>
          </cell>
          <cell r="F95" t="str">
            <v>Delaware Operations</v>
          </cell>
        </row>
        <row r="96">
          <cell r="E96">
            <v>100109205</v>
          </cell>
          <cell r="F96" t="str">
            <v>Public Sector</v>
          </cell>
        </row>
        <row r="97">
          <cell r="E97">
            <v>100109244</v>
          </cell>
          <cell r="F97" t="str">
            <v>Global P&amp;R</v>
          </cell>
        </row>
        <row r="98">
          <cell r="E98">
            <v>100109267</v>
          </cell>
          <cell r="F98" t="str">
            <v>Infrastructure &amp; UAT</v>
          </cell>
        </row>
        <row r="99">
          <cell r="E99">
            <v>100109358</v>
          </cell>
          <cell r="F99" t="str">
            <v>Cash Implementation</v>
          </cell>
        </row>
        <row r="100">
          <cell r="E100">
            <v>100109395</v>
          </cell>
          <cell r="F100" t="str">
            <v>Trade Services</v>
          </cell>
        </row>
        <row r="101">
          <cell r="E101">
            <v>100109462</v>
          </cell>
          <cell r="F101" t="str">
            <v>Administration / Business Office</v>
          </cell>
        </row>
        <row r="102">
          <cell r="E102">
            <v>100109508</v>
          </cell>
          <cell r="F102" t="str">
            <v>Administration / Business Office</v>
          </cell>
        </row>
        <row r="103">
          <cell r="E103">
            <v>100109608</v>
          </cell>
          <cell r="F103" t="str">
            <v>Administration / Business Office</v>
          </cell>
        </row>
        <row r="104">
          <cell r="E104">
            <v>100109630</v>
          </cell>
          <cell r="F104" t="str">
            <v>Administration / Business Office</v>
          </cell>
        </row>
        <row r="105">
          <cell r="E105">
            <v>100109644</v>
          </cell>
          <cell r="F105" t="str">
            <v>Commercial Cards (US)</v>
          </cell>
        </row>
        <row r="106">
          <cell r="E106">
            <v>100109645</v>
          </cell>
          <cell r="F106" t="str">
            <v>Administration / Business Office</v>
          </cell>
        </row>
        <row r="107">
          <cell r="E107">
            <v>100109661</v>
          </cell>
          <cell r="F107" t="str">
            <v>SI&amp;R</v>
          </cell>
        </row>
        <row r="108">
          <cell r="E108">
            <v>100109674</v>
          </cell>
          <cell r="F108" t="str">
            <v>SI&amp;R</v>
          </cell>
        </row>
        <row r="109">
          <cell r="E109">
            <v>100109726</v>
          </cell>
          <cell r="F109" t="str">
            <v>Trade Services</v>
          </cell>
        </row>
        <row r="110">
          <cell r="E110">
            <v>100109737</v>
          </cell>
          <cell r="F110" t="str">
            <v>Cash Implementation</v>
          </cell>
        </row>
        <row r="111">
          <cell r="E111">
            <v>100109802</v>
          </cell>
          <cell r="F111" t="str">
            <v>Receivables</v>
          </cell>
        </row>
        <row r="112">
          <cell r="E112">
            <v>100109842</v>
          </cell>
          <cell r="F112" t="str">
            <v>Global Payment Operations</v>
          </cell>
        </row>
        <row r="113">
          <cell r="E113">
            <v>100109843</v>
          </cell>
          <cell r="F113" t="str">
            <v>SI&amp;R</v>
          </cell>
        </row>
        <row r="114">
          <cell r="E114">
            <v>100109860</v>
          </cell>
          <cell r="F114" t="str">
            <v>Administration / Business Office</v>
          </cell>
        </row>
        <row r="115">
          <cell r="E115">
            <v>100109894</v>
          </cell>
          <cell r="F115" t="str">
            <v>SI&amp;R</v>
          </cell>
        </row>
        <row r="116">
          <cell r="E116">
            <v>100110338</v>
          </cell>
          <cell r="F116" t="str">
            <v>Billing Operations</v>
          </cell>
        </row>
        <row r="117">
          <cell r="E117">
            <v>100110423</v>
          </cell>
          <cell r="F117" t="str">
            <v>Cash Implementation</v>
          </cell>
        </row>
        <row r="118">
          <cell r="E118">
            <v>100110493</v>
          </cell>
          <cell r="F118" t="str">
            <v>Administration / Business Office</v>
          </cell>
        </row>
        <row r="119">
          <cell r="E119">
            <v>100111136</v>
          </cell>
          <cell r="F119" t="str">
            <v>SI&amp;R</v>
          </cell>
        </row>
        <row r="120">
          <cell r="E120">
            <v>100111505</v>
          </cell>
          <cell r="F120" t="str">
            <v>Administration / Business Office</v>
          </cell>
        </row>
        <row r="121">
          <cell r="E121">
            <v>100112157</v>
          </cell>
          <cell r="F121" t="str">
            <v>Infrastructure &amp; UAT</v>
          </cell>
        </row>
        <row r="122">
          <cell r="E122">
            <v>100114857</v>
          </cell>
          <cell r="F122" t="str">
            <v>Trade Services</v>
          </cell>
        </row>
        <row r="123">
          <cell r="E123">
            <v>100115832</v>
          </cell>
          <cell r="F123" t="str">
            <v>Administration / Business Office</v>
          </cell>
        </row>
        <row r="124">
          <cell r="E124">
            <v>100115849</v>
          </cell>
          <cell r="F124" t="str">
            <v>Administration / Business Office</v>
          </cell>
        </row>
        <row r="125">
          <cell r="E125">
            <v>100119016</v>
          </cell>
          <cell r="F125" t="str">
            <v>Delaware Operations</v>
          </cell>
        </row>
        <row r="126">
          <cell r="E126">
            <v>100119103</v>
          </cell>
          <cell r="F126" t="str">
            <v>Administration / Business Office</v>
          </cell>
        </row>
        <row r="127">
          <cell r="E127">
            <v>100119328</v>
          </cell>
          <cell r="F127" t="str">
            <v>Administration / Business Office</v>
          </cell>
        </row>
        <row r="128">
          <cell r="E128">
            <v>100119680</v>
          </cell>
          <cell r="F128" t="str">
            <v>SI&amp;R</v>
          </cell>
        </row>
        <row r="129">
          <cell r="E129">
            <v>100119681</v>
          </cell>
          <cell r="F129" t="str">
            <v>Cash Implementation</v>
          </cell>
        </row>
        <row r="130">
          <cell r="E130">
            <v>100121696</v>
          </cell>
          <cell r="F130" t="str">
            <v>Trade Services</v>
          </cell>
        </row>
        <row r="131">
          <cell r="E131">
            <v>100125254</v>
          </cell>
          <cell r="F131" t="str">
            <v>Administration / Business Office</v>
          </cell>
        </row>
        <row r="132">
          <cell r="E132">
            <v>100126194</v>
          </cell>
          <cell r="F132" t="str">
            <v>Infrastructure &amp; UAT</v>
          </cell>
        </row>
        <row r="133">
          <cell r="E133">
            <v>100127016</v>
          </cell>
          <cell r="F133" t="str">
            <v>Cash Implementation</v>
          </cell>
        </row>
        <row r="134">
          <cell r="E134">
            <v>100127023</v>
          </cell>
          <cell r="F134" t="str">
            <v>Cash Implementation</v>
          </cell>
        </row>
        <row r="135">
          <cell r="E135">
            <v>100127027</v>
          </cell>
          <cell r="F135" t="str">
            <v>Cash Implementation</v>
          </cell>
        </row>
        <row r="136">
          <cell r="E136">
            <v>100127040</v>
          </cell>
          <cell r="F136" t="str">
            <v>Cash Implementation</v>
          </cell>
        </row>
        <row r="137">
          <cell r="E137">
            <v>100127041</v>
          </cell>
          <cell r="F137" t="str">
            <v>Cash Implementation</v>
          </cell>
        </row>
        <row r="138">
          <cell r="E138">
            <v>100127066</v>
          </cell>
          <cell r="F138" t="str">
            <v>Delaware Operations</v>
          </cell>
        </row>
        <row r="139">
          <cell r="E139">
            <v>100127069</v>
          </cell>
          <cell r="F139" t="str">
            <v>SI&amp;R</v>
          </cell>
        </row>
        <row r="140">
          <cell r="E140">
            <v>100127070</v>
          </cell>
          <cell r="F140" t="str">
            <v>Delaware Operations</v>
          </cell>
        </row>
        <row r="141">
          <cell r="E141">
            <v>100127071</v>
          </cell>
          <cell r="F141" t="str">
            <v>Receivables</v>
          </cell>
        </row>
        <row r="142">
          <cell r="E142">
            <v>100127073</v>
          </cell>
          <cell r="F142" t="str">
            <v>Delaware Operations</v>
          </cell>
        </row>
        <row r="143">
          <cell r="E143">
            <v>100127075</v>
          </cell>
          <cell r="F143" t="str">
            <v>SI&amp;R</v>
          </cell>
        </row>
        <row r="144">
          <cell r="E144">
            <v>100127076</v>
          </cell>
          <cell r="F144" t="str">
            <v>SI&amp;R</v>
          </cell>
        </row>
        <row r="145">
          <cell r="E145">
            <v>100127077</v>
          </cell>
          <cell r="F145" t="str">
            <v>Receivables</v>
          </cell>
        </row>
        <row r="146">
          <cell r="E146">
            <v>100127081</v>
          </cell>
          <cell r="F146" t="str">
            <v>SI&amp;R</v>
          </cell>
        </row>
        <row r="147">
          <cell r="E147">
            <v>100127082</v>
          </cell>
          <cell r="F147" t="str">
            <v>SI&amp;R</v>
          </cell>
        </row>
        <row r="148">
          <cell r="E148">
            <v>100127083</v>
          </cell>
          <cell r="F148" t="str">
            <v>Administration / Business Office</v>
          </cell>
        </row>
        <row r="149">
          <cell r="E149">
            <v>100127084</v>
          </cell>
          <cell r="F149" t="str">
            <v>Account Services Unit</v>
          </cell>
        </row>
        <row r="150">
          <cell r="E150">
            <v>100127085</v>
          </cell>
          <cell r="F150" t="str">
            <v>Account Services Unit</v>
          </cell>
        </row>
        <row r="151">
          <cell r="E151">
            <v>100127088</v>
          </cell>
          <cell r="F151" t="str">
            <v>Delaware Operations</v>
          </cell>
        </row>
        <row r="152">
          <cell r="E152">
            <v>100127089</v>
          </cell>
          <cell r="F152" t="str">
            <v>Delaware Operations</v>
          </cell>
        </row>
        <row r="153">
          <cell r="E153">
            <v>100127091</v>
          </cell>
          <cell r="F153" t="str">
            <v>Delaware Operations</v>
          </cell>
        </row>
        <row r="154">
          <cell r="E154">
            <v>100127092</v>
          </cell>
          <cell r="F154" t="str">
            <v>Delaware Operations</v>
          </cell>
        </row>
        <row r="155">
          <cell r="E155">
            <v>100127096</v>
          </cell>
          <cell r="F155" t="str">
            <v>Delaware Operations</v>
          </cell>
        </row>
        <row r="156">
          <cell r="E156">
            <v>100127097</v>
          </cell>
          <cell r="F156" t="str">
            <v>SI&amp;R</v>
          </cell>
        </row>
        <row r="157">
          <cell r="E157">
            <v>100127098</v>
          </cell>
          <cell r="F157" t="str">
            <v>Global Payment Operations</v>
          </cell>
        </row>
        <row r="158">
          <cell r="E158">
            <v>100127099</v>
          </cell>
          <cell r="F158" t="str">
            <v>Delaware Operations</v>
          </cell>
        </row>
        <row r="159">
          <cell r="E159">
            <v>100127100</v>
          </cell>
          <cell r="F159" t="str">
            <v>SI&amp;R</v>
          </cell>
        </row>
        <row r="160">
          <cell r="E160">
            <v>100127101</v>
          </cell>
          <cell r="F160" t="str">
            <v>Delaware Operations</v>
          </cell>
        </row>
        <row r="161">
          <cell r="E161">
            <v>100127102</v>
          </cell>
          <cell r="F161" t="str">
            <v>Delaware Operations</v>
          </cell>
        </row>
        <row r="162">
          <cell r="E162">
            <v>100127103</v>
          </cell>
          <cell r="F162" t="str">
            <v>SI&amp;R</v>
          </cell>
        </row>
        <row r="163">
          <cell r="E163">
            <v>100127104</v>
          </cell>
          <cell r="F163" t="str">
            <v>Receivables</v>
          </cell>
        </row>
        <row r="164">
          <cell r="E164">
            <v>100127105</v>
          </cell>
          <cell r="F164" t="str">
            <v>Infrastructure &amp; UAT</v>
          </cell>
        </row>
        <row r="165">
          <cell r="E165">
            <v>100127106</v>
          </cell>
          <cell r="F165" t="str">
            <v>Administration / Business Office</v>
          </cell>
        </row>
        <row r="166">
          <cell r="E166">
            <v>100127107</v>
          </cell>
          <cell r="F166" t="str">
            <v>Receivables</v>
          </cell>
        </row>
        <row r="167">
          <cell r="E167">
            <v>100127115</v>
          </cell>
          <cell r="F167" t="str">
            <v>SI&amp;R</v>
          </cell>
        </row>
        <row r="168">
          <cell r="E168">
            <v>100127116</v>
          </cell>
          <cell r="F168" t="str">
            <v>Delaware Operations</v>
          </cell>
        </row>
        <row r="169">
          <cell r="E169">
            <v>100127117</v>
          </cell>
          <cell r="F169" t="str">
            <v>SI&amp;R</v>
          </cell>
        </row>
        <row r="170">
          <cell r="E170">
            <v>100127118</v>
          </cell>
          <cell r="F170" t="str">
            <v>SI&amp;R</v>
          </cell>
        </row>
        <row r="171">
          <cell r="E171">
            <v>100127119</v>
          </cell>
          <cell r="F171" t="str">
            <v>SI&amp;R</v>
          </cell>
        </row>
        <row r="172">
          <cell r="E172">
            <v>100127120</v>
          </cell>
          <cell r="F172" t="str">
            <v>SI&amp;R</v>
          </cell>
        </row>
        <row r="173">
          <cell r="E173">
            <v>100127121</v>
          </cell>
          <cell r="F173" t="str">
            <v>Public Sector</v>
          </cell>
        </row>
        <row r="174">
          <cell r="E174">
            <v>100127122</v>
          </cell>
          <cell r="F174" t="str">
            <v>Public Sector</v>
          </cell>
        </row>
        <row r="175">
          <cell r="E175">
            <v>100127123</v>
          </cell>
          <cell r="F175" t="str">
            <v>Commercial Cards (US)</v>
          </cell>
        </row>
        <row r="176">
          <cell r="E176">
            <v>100127125</v>
          </cell>
          <cell r="F176" t="str">
            <v>Infrastructure &amp; UAT</v>
          </cell>
        </row>
        <row r="177">
          <cell r="E177">
            <v>100127126</v>
          </cell>
          <cell r="F177" t="str">
            <v>Infrastructure &amp; UAT</v>
          </cell>
        </row>
        <row r="178">
          <cell r="E178">
            <v>100127127</v>
          </cell>
          <cell r="F178" t="str">
            <v>SI&amp;R</v>
          </cell>
        </row>
        <row r="179">
          <cell r="E179">
            <v>100127128</v>
          </cell>
          <cell r="F179" t="str">
            <v>Receivables</v>
          </cell>
        </row>
        <row r="180">
          <cell r="E180">
            <v>100127129</v>
          </cell>
          <cell r="F180" t="str">
            <v>Receivables</v>
          </cell>
        </row>
        <row r="181">
          <cell r="E181">
            <v>100127130</v>
          </cell>
          <cell r="F181" t="str">
            <v>Receivables</v>
          </cell>
        </row>
        <row r="182">
          <cell r="E182">
            <v>100127131</v>
          </cell>
          <cell r="F182" t="str">
            <v>Administration / Business Office</v>
          </cell>
        </row>
        <row r="183">
          <cell r="E183">
            <v>100127132</v>
          </cell>
          <cell r="F183" t="str">
            <v>SI&amp;R</v>
          </cell>
        </row>
        <row r="184">
          <cell r="E184">
            <v>100127133</v>
          </cell>
          <cell r="F184" t="str">
            <v>Receivables</v>
          </cell>
        </row>
        <row r="185">
          <cell r="E185">
            <v>100127134</v>
          </cell>
          <cell r="F185" t="str">
            <v>Delaware Operations</v>
          </cell>
        </row>
        <row r="186">
          <cell r="E186">
            <v>100127135</v>
          </cell>
          <cell r="F186" t="str">
            <v>Delaware Operations</v>
          </cell>
        </row>
        <row r="187">
          <cell r="E187">
            <v>100127136</v>
          </cell>
          <cell r="F187" t="str">
            <v>Delaware Operations</v>
          </cell>
        </row>
        <row r="188">
          <cell r="E188">
            <v>100127137</v>
          </cell>
          <cell r="F188" t="str">
            <v>Delaware Operations</v>
          </cell>
        </row>
        <row r="189">
          <cell r="E189">
            <v>100127139</v>
          </cell>
          <cell r="F189" t="str">
            <v>Delaware Operations</v>
          </cell>
        </row>
        <row r="190">
          <cell r="E190">
            <v>100127140</v>
          </cell>
          <cell r="F190" t="str">
            <v>Public Sector</v>
          </cell>
        </row>
        <row r="191">
          <cell r="E191">
            <v>100127141</v>
          </cell>
          <cell r="F191" t="str">
            <v>Public Sector</v>
          </cell>
        </row>
        <row r="192">
          <cell r="E192">
            <v>100127142</v>
          </cell>
          <cell r="F192" t="str">
            <v>Public Sector</v>
          </cell>
        </row>
        <row r="193">
          <cell r="E193">
            <v>100127143</v>
          </cell>
          <cell r="F193" t="str">
            <v>Public Sector</v>
          </cell>
        </row>
        <row r="194">
          <cell r="E194">
            <v>100127151</v>
          </cell>
          <cell r="F194" t="str">
            <v>Infrastructure &amp; UAT</v>
          </cell>
        </row>
        <row r="195">
          <cell r="E195">
            <v>100127152</v>
          </cell>
          <cell r="F195" t="str">
            <v>Delaware Operations</v>
          </cell>
        </row>
        <row r="196">
          <cell r="E196">
            <v>100127153</v>
          </cell>
          <cell r="F196" t="str">
            <v>Accounting</v>
          </cell>
        </row>
        <row r="197">
          <cell r="E197">
            <v>100127154</v>
          </cell>
          <cell r="F197" t="str">
            <v>Global P&amp;R</v>
          </cell>
        </row>
        <row r="198">
          <cell r="E198">
            <v>100127155</v>
          </cell>
          <cell r="F198" t="str">
            <v>Receivables</v>
          </cell>
        </row>
        <row r="199">
          <cell r="E199">
            <v>100127156</v>
          </cell>
          <cell r="F199" t="str">
            <v>Delaware Operations</v>
          </cell>
        </row>
        <row r="200">
          <cell r="E200">
            <v>100127158</v>
          </cell>
          <cell r="F200" t="str">
            <v>SI&amp;R</v>
          </cell>
        </row>
        <row r="201">
          <cell r="E201">
            <v>100127159</v>
          </cell>
          <cell r="F201" t="str">
            <v>SI&amp;R</v>
          </cell>
        </row>
        <row r="202">
          <cell r="E202">
            <v>100127160</v>
          </cell>
          <cell r="F202" t="str">
            <v>Delaware Operations</v>
          </cell>
        </row>
        <row r="203">
          <cell r="E203">
            <v>100129201</v>
          </cell>
          <cell r="F203" t="str">
            <v>Trade Services</v>
          </cell>
        </row>
        <row r="204">
          <cell r="E204">
            <v>100132496</v>
          </cell>
          <cell r="F204" t="str">
            <v>CCB - Onboarding &amp; Implementation</v>
          </cell>
        </row>
        <row r="205">
          <cell r="E205">
            <v>100132787</v>
          </cell>
          <cell r="F205" t="str">
            <v>CCB - Client Service</v>
          </cell>
        </row>
        <row r="206">
          <cell r="E206">
            <v>100132818</v>
          </cell>
          <cell r="F206" t="str">
            <v>CCB - Client Service</v>
          </cell>
        </row>
        <row r="207">
          <cell r="E207">
            <v>100132825</v>
          </cell>
          <cell r="F207" t="str">
            <v>CCB - Client Service</v>
          </cell>
        </row>
        <row r="208">
          <cell r="E208">
            <v>100132834</v>
          </cell>
          <cell r="F208" t="str">
            <v>CCB - ASU</v>
          </cell>
        </row>
        <row r="209">
          <cell r="E209">
            <v>100132835</v>
          </cell>
          <cell r="F209" t="str">
            <v>CCB - Trade</v>
          </cell>
        </row>
        <row r="210">
          <cell r="E210">
            <v>100133280</v>
          </cell>
          <cell r="F210" t="str">
            <v>Administration / Business Office</v>
          </cell>
        </row>
        <row r="211">
          <cell r="E211">
            <v>100135087</v>
          </cell>
          <cell r="F211" t="str">
            <v>Cash Implementation</v>
          </cell>
        </row>
        <row r="212">
          <cell r="E212">
            <v>100136792</v>
          </cell>
          <cell r="F212" t="str">
            <v>Administration / Business Office</v>
          </cell>
        </row>
        <row r="213">
          <cell r="E213">
            <v>100143139</v>
          </cell>
          <cell r="F213" t="str">
            <v>SI&amp;R</v>
          </cell>
        </row>
        <row r="214">
          <cell r="E214">
            <v>100152365</v>
          </cell>
          <cell r="F214" t="str">
            <v>Global P&amp;R</v>
          </cell>
        </row>
        <row r="215">
          <cell r="E215">
            <v>100153316</v>
          </cell>
          <cell r="F215" t="str">
            <v>Commercial Cards (US)</v>
          </cell>
        </row>
        <row r="216">
          <cell r="E216">
            <v>100153535</v>
          </cell>
          <cell r="F216" t="str">
            <v>Receivables</v>
          </cell>
        </row>
        <row r="217">
          <cell r="E217">
            <v>100155096</v>
          </cell>
          <cell r="F217" t="str">
            <v>Commercial Cards (US)</v>
          </cell>
        </row>
        <row r="218">
          <cell r="E218">
            <v>100155507</v>
          </cell>
          <cell r="F218" t="str">
            <v>Administration / Business Office</v>
          </cell>
        </row>
        <row r="219">
          <cell r="E219">
            <v>100155550</v>
          </cell>
          <cell r="F219" t="str">
            <v>Commercial Cards (US)</v>
          </cell>
        </row>
        <row r="220">
          <cell r="E220">
            <v>100155553</v>
          </cell>
          <cell r="F220" t="str">
            <v>Commercial Cards (US)</v>
          </cell>
        </row>
        <row r="221">
          <cell r="E221">
            <v>100155555</v>
          </cell>
          <cell r="F221" t="str">
            <v>Commercial Cards (US)</v>
          </cell>
        </row>
        <row r="222">
          <cell r="E222">
            <v>100155556</v>
          </cell>
          <cell r="F222" t="str">
            <v>Commercial Cards (US)</v>
          </cell>
        </row>
        <row r="223">
          <cell r="E223">
            <v>100155747</v>
          </cell>
          <cell r="F223" t="str">
            <v>Commercial Cards (US)</v>
          </cell>
        </row>
        <row r="224">
          <cell r="E224">
            <v>100168194</v>
          </cell>
          <cell r="F224" t="str">
            <v>SI&amp;R</v>
          </cell>
        </row>
        <row r="225">
          <cell r="E225">
            <v>100168195</v>
          </cell>
          <cell r="F225" t="str">
            <v>Accounting</v>
          </cell>
        </row>
        <row r="226">
          <cell r="E226">
            <v>100168196</v>
          </cell>
          <cell r="F226" t="str">
            <v>Commercial Cards (US)</v>
          </cell>
        </row>
        <row r="227">
          <cell r="E227">
            <v>100168197</v>
          </cell>
          <cell r="F227" t="str">
            <v>Receivables</v>
          </cell>
        </row>
        <row r="228">
          <cell r="E228">
            <v>100168198</v>
          </cell>
          <cell r="F228" t="str">
            <v>Public Sector</v>
          </cell>
        </row>
        <row r="229">
          <cell r="E229">
            <v>100168200</v>
          </cell>
          <cell r="F229" t="str">
            <v>Trade Services</v>
          </cell>
        </row>
        <row r="230">
          <cell r="E230">
            <v>100168201</v>
          </cell>
          <cell r="F230" t="str">
            <v>Infrastructure &amp; UAT</v>
          </cell>
        </row>
        <row r="231">
          <cell r="E231">
            <v>100171948</v>
          </cell>
          <cell r="F231" t="str">
            <v>Commercial Cards (US)</v>
          </cell>
        </row>
        <row r="232">
          <cell r="E232">
            <v>100171949</v>
          </cell>
          <cell r="F232" t="str">
            <v>Commercial Cards (US)</v>
          </cell>
        </row>
        <row r="233">
          <cell r="E233">
            <v>100171950</v>
          </cell>
          <cell r="F233" t="str">
            <v>Commercial Cards (US)</v>
          </cell>
        </row>
        <row r="234">
          <cell r="E234">
            <v>100171951</v>
          </cell>
          <cell r="F234" t="str">
            <v>Commercial Cards (US)</v>
          </cell>
        </row>
        <row r="235">
          <cell r="E235">
            <v>100171952</v>
          </cell>
          <cell r="F235" t="str">
            <v>Commercial Cards (US)</v>
          </cell>
        </row>
        <row r="236">
          <cell r="E236">
            <v>100171953</v>
          </cell>
          <cell r="F236" t="str">
            <v>Commercial Cards (US)</v>
          </cell>
        </row>
        <row r="237">
          <cell r="E237">
            <v>100171954</v>
          </cell>
          <cell r="F237" t="str">
            <v>Commercial Cards (US)</v>
          </cell>
        </row>
        <row r="238">
          <cell r="E238">
            <v>100171955</v>
          </cell>
          <cell r="F238" t="str">
            <v>Commercial Cards (US)</v>
          </cell>
        </row>
        <row r="239">
          <cell r="E239">
            <v>100171956</v>
          </cell>
          <cell r="F239" t="str">
            <v>Commercial Cards (US)</v>
          </cell>
        </row>
        <row r="240">
          <cell r="E240">
            <v>100171957</v>
          </cell>
          <cell r="F240" t="str">
            <v>Commercial Cards (US)</v>
          </cell>
        </row>
        <row r="241">
          <cell r="E241">
            <v>100171958</v>
          </cell>
          <cell r="F241" t="str">
            <v>Commercial Cards (US)</v>
          </cell>
        </row>
        <row r="242">
          <cell r="E242">
            <v>100171959</v>
          </cell>
          <cell r="F242" t="str">
            <v>Commercial Cards (US)</v>
          </cell>
        </row>
        <row r="243">
          <cell r="E243">
            <v>100171960</v>
          </cell>
          <cell r="F243" t="str">
            <v>Commercial Cards (US)</v>
          </cell>
        </row>
        <row r="244">
          <cell r="E244">
            <v>100171961</v>
          </cell>
          <cell r="F244" t="str">
            <v>SI&amp;R</v>
          </cell>
        </row>
        <row r="245">
          <cell r="E245">
            <v>100182406</v>
          </cell>
          <cell r="F245" t="str">
            <v>Cash Implementation</v>
          </cell>
        </row>
        <row r="246">
          <cell r="E246">
            <v>100182670</v>
          </cell>
          <cell r="F246" t="str">
            <v>Account Services Unit</v>
          </cell>
        </row>
        <row r="247">
          <cell r="E247">
            <v>100182671</v>
          </cell>
          <cell r="F247" t="str">
            <v>Account Services Unit</v>
          </cell>
        </row>
        <row r="248">
          <cell r="E248">
            <v>100187916</v>
          </cell>
          <cell r="F248" t="str">
            <v>Public Sector</v>
          </cell>
        </row>
        <row r="249">
          <cell r="E249">
            <v>100187931</v>
          </cell>
          <cell r="F249" t="str">
            <v>Global Payment Operations</v>
          </cell>
        </row>
        <row r="250">
          <cell r="E250">
            <v>100187956</v>
          </cell>
          <cell r="F250" t="str">
            <v>Global Payment Operations</v>
          </cell>
        </row>
        <row r="251">
          <cell r="E251">
            <v>100191980</v>
          </cell>
          <cell r="F251" t="str">
            <v>Cash Implementation</v>
          </cell>
        </row>
        <row r="252">
          <cell r="E252">
            <v>100191986</v>
          </cell>
          <cell r="F252" t="str">
            <v>Cash Implementation</v>
          </cell>
        </row>
        <row r="253">
          <cell r="E253">
            <v>500026362</v>
          </cell>
          <cell r="F253" t="str">
            <v>Trade Services</v>
          </cell>
        </row>
        <row r="254">
          <cell r="E254">
            <v>500026363</v>
          </cell>
          <cell r="F254" t="str">
            <v>Infrastructure &amp; UAT</v>
          </cell>
        </row>
        <row r="255">
          <cell r="E255">
            <v>500026364</v>
          </cell>
          <cell r="F255" t="str">
            <v>Accounting</v>
          </cell>
        </row>
        <row r="256">
          <cell r="E256">
            <v>500026424</v>
          </cell>
          <cell r="F256" t="str">
            <v>Public Sector</v>
          </cell>
        </row>
        <row r="257">
          <cell r="E257">
            <v>500026425</v>
          </cell>
          <cell r="F257" t="str">
            <v>Receivables</v>
          </cell>
        </row>
        <row r="258">
          <cell r="E258">
            <v>500026426</v>
          </cell>
          <cell r="F258" t="str">
            <v>Administration / Business Office</v>
          </cell>
        </row>
        <row r="259">
          <cell r="E259">
            <v>500062675</v>
          </cell>
          <cell r="F259" t="str">
            <v>LMS</v>
          </cell>
        </row>
        <row r="260">
          <cell r="E260">
            <v>500073721</v>
          </cell>
          <cell r="F260" t="str">
            <v>Global Payment Operations</v>
          </cell>
        </row>
        <row r="261">
          <cell r="E261">
            <v>1888760668</v>
          </cell>
          <cell r="F261" t="str">
            <v>Billing Operations</v>
          </cell>
        </row>
        <row r="262">
          <cell r="E262" t="str">
            <v>1160GB0954</v>
          </cell>
          <cell r="F262" t="str">
            <v>Administration / Business Office</v>
          </cell>
        </row>
        <row r="263">
          <cell r="E263" t="str">
            <v>1160GB0974</v>
          </cell>
          <cell r="F263" t="str">
            <v>Administration / Business Office</v>
          </cell>
        </row>
        <row r="264">
          <cell r="E264" t="str">
            <v>1160GB3341</v>
          </cell>
          <cell r="F264" t="str">
            <v>Billing Operations</v>
          </cell>
        </row>
        <row r="265">
          <cell r="E265" t="str">
            <v>484T884T63</v>
          </cell>
          <cell r="F265" t="str">
            <v>Administration / Business Office</v>
          </cell>
        </row>
        <row r="266">
          <cell r="E266" t="str">
            <v>486R128426</v>
          </cell>
          <cell r="F266" t="str">
            <v>UAT</v>
          </cell>
        </row>
        <row r="267">
          <cell r="E267" t="str">
            <v>486R160810</v>
          </cell>
          <cell r="F267" t="str">
            <v>SI&amp;R</v>
          </cell>
        </row>
        <row r="268">
          <cell r="E268" t="str">
            <v>486R160966</v>
          </cell>
          <cell r="F268" t="str">
            <v>Global P&amp;R</v>
          </cell>
        </row>
        <row r="269">
          <cell r="E269" t="str">
            <v>486R179964</v>
          </cell>
          <cell r="F269" t="str">
            <v>Billing Operations</v>
          </cell>
        </row>
        <row r="270">
          <cell r="E270" t="str">
            <v>MGMT087129</v>
          </cell>
          <cell r="F270" t="str">
            <v>Accounting</v>
          </cell>
        </row>
        <row r="271">
          <cell r="E271" t="str">
            <v>MGMT094819</v>
          </cell>
          <cell r="F271" t="str">
            <v>Administration / Business Office</v>
          </cell>
        </row>
        <row r="272">
          <cell r="E272" t="str">
            <v>MGMT094965</v>
          </cell>
          <cell r="F272" t="str">
            <v>Global Payment Operations</v>
          </cell>
        </row>
        <row r="273">
          <cell r="E273" t="str">
            <v>MGMT095354</v>
          </cell>
          <cell r="F273" t="str">
            <v>Infrastructure &amp; UAT</v>
          </cell>
        </row>
        <row r="274">
          <cell r="E274" t="str">
            <v>MGMT095355</v>
          </cell>
          <cell r="F274" t="str">
            <v>Administration / Business Office</v>
          </cell>
        </row>
        <row r="275">
          <cell r="E275" t="str">
            <v>MGMT113338</v>
          </cell>
          <cell r="F275" t="str">
            <v>Administration / Business Office</v>
          </cell>
        </row>
        <row r="276">
          <cell r="E276" t="str">
            <v>MGMT133424</v>
          </cell>
          <cell r="F276" t="str">
            <v>Commercial Cards (US)</v>
          </cell>
        </row>
        <row r="277">
          <cell r="E277" t="str">
            <v>MGMT209910</v>
          </cell>
          <cell r="F277" t="str">
            <v>SI&amp;R</v>
          </cell>
        </row>
        <row r="278">
          <cell r="E278" t="str">
            <v>MGMT209912</v>
          </cell>
          <cell r="F278" t="str">
            <v>SI&amp;R</v>
          </cell>
        </row>
        <row r="279">
          <cell r="E279" t="str">
            <v>MGMT210229</v>
          </cell>
          <cell r="F279" t="str">
            <v>SI&amp;R</v>
          </cell>
        </row>
        <row r="280">
          <cell r="E280" t="str">
            <v>MGMT223363</v>
          </cell>
          <cell r="F280" t="str">
            <v>Trade Services</v>
          </cell>
        </row>
        <row r="281">
          <cell r="E281" t="str">
            <v>MGMT259156</v>
          </cell>
          <cell r="F281" t="str">
            <v>Billing Operations</v>
          </cell>
        </row>
        <row r="282">
          <cell r="E282" t="str">
            <v>MGMT274946</v>
          </cell>
          <cell r="F282" t="str">
            <v>Trade Services</v>
          </cell>
        </row>
        <row r="283">
          <cell r="E283" t="str">
            <v>PLAN034919</v>
          </cell>
          <cell r="F283" t="str">
            <v>Infrastructure &amp; UAT</v>
          </cell>
        </row>
        <row r="284">
          <cell r="E284" t="str">
            <v>PLAN034921</v>
          </cell>
          <cell r="F284" t="str">
            <v>Administration / Business Office</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catalog.odu.edu/courses/MODULE.1" TargetMode="External"/><Relationship Id="rId1" Type="http://schemas.openxmlformats.org/officeDocument/2006/relationships/hyperlink" Target="https://catalog.odu.edu/courses/MODULE.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BB7F0-3E64-43A6-A879-29F5FA797DC2}">
  <sheetPr codeName="Sheet2">
    <tabColor rgb="FF92D050"/>
  </sheetPr>
  <dimension ref="A1:M42"/>
  <sheetViews>
    <sheetView tabSelected="1" zoomScale="115" zoomScaleNormal="115" workbookViewId="0">
      <selection activeCell="C3" sqref="C3:E3"/>
    </sheetView>
  </sheetViews>
  <sheetFormatPr defaultRowHeight="15"/>
  <cols>
    <col min="1" max="1" width="2.28515625" customWidth="1"/>
    <col min="2" max="2" width="17.140625" bestFit="1" customWidth="1"/>
    <col min="3" max="3" width="28" bestFit="1" customWidth="1"/>
    <col min="4" max="5" width="11.42578125" customWidth="1"/>
    <col min="6" max="6" width="2.28515625" customWidth="1"/>
    <col min="7" max="7" width="12.140625" customWidth="1"/>
    <col min="8" max="8" width="12.140625" style="21" customWidth="1"/>
    <col min="9" max="9" width="12.140625" style="1" customWidth="1"/>
    <col min="10" max="10" width="2.28515625" customWidth="1"/>
    <col min="11" max="11" width="11.7109375" bestFit="1" customWidth="1"/>
    <col min="12" max="12" width="8.28515625" customWidth="1"/>
    <col min="13" max="13" width="2.42578125" customWidth="1"/>
  </cols>
  <sheetData>
    <row r="1" spans="1:13" ht="11.45" customHeight="1">
      <c r="A1" s="37"/>
      <c r="B1" s="38"/>
      <c r="C1" s="46"/>
      <c r="D1" s="46"/>
      <c r="E1" s="46"/>
      <c r="F1" s="38"/>
      <c r="G1" s="38"/>
      <c r="H1" s="39"/>
      <c r="I1" s="40"/>
      <c r="J1" s="38"/>
      <c r="K1" s="38"/>
      <c r="L1" s="38"/>
      <c r="M1" s="41"/>
    </row>
    <row r="2" spans="1:13">
      <c r="A2" s="42"/>
      <c r="B2" s="24" t="s">
        <v>70</v>
      </c>
      <c r="C2" s="74" t="s">
        <v>757</v>
      </c>
      <c r="D2" s="74"/>
      <c r="E2" s="75"/>
      <c r="F2" s="3"/>
      <c r="G2" s="5" t="s">
        <v>71</v>
      </c>
      <c r="H2" s="8">
        <f>SUM(G7:G16)</f>
        <v>349</v>
      </c>
      <c r="I2" s="9">
        <f>H2/(SUM(H2+H4+H3))</f>
        <v>0.82701421800947872</v>
      </c>
      <c r="J2" s="3"/>
      <c r="K2" s="25" t="s">
        <v>72</v>
      </c>
      <c r="L2" s="26">
        <v>418</v>
      </c>
      <c r="M2" s="43"/>
    </row>
    <row r="3" spans="1:13">
      <c r="A3" s="42"/>
      <c r="B3" s="23" t="s">
        <v>0</v>
      </c>
      <c r="C3" s="72" t="s">
        <v>756</v>
      </c>
      <c r="D3" s="72"/>
      <c r="E3" s="73"/>
      <c r="F3" s="3"/>
      <c r="G3" s="7" t="s">
        <v>73</v>
      </c>
      <c r="H3" s="12">
        <f>SUM(H7:H16)</f>
        <v>70</v>
      </c>
      <c r="I3" s="13">
        <f>H3/(SUM(H2+H4+H3))</f>
        <v>0.16587677725118483</v>
      </c>
      <c r="J3" s="3"/>
      <c r="K3" s="25" t="s">
        <v>74</v>
      </c>
      <c r="L3" s="26">
        <f>SUM(D7:D16)</f>
        <v>413</v>
      </c>
      <c r="M3" s="43"/>
    </row>
    <row r="4" spans="1:13">
      <c r="A4" s="42"/>
      <c r="B4" s="24" t="s">
        <v>75</v>
      </c>
      <c r="C4" s="70">
        <v>7000000003</v>
      </c>
      <c r="D4" s="70"/>
      <c r="E4" s="71"/>
      <c r="F4" s="3"/>
      <c r="G4" s="6" t="s">
        <v>76</v>
      </c>
      <c r="H4" s="10">
        <f>SUM(I7:I16)</f>
        <v>3</v>
      </c>
      <c r="I4" s="11">
        <f>H4/(SUM(H2+H4+H3))</f>
        <v>7.1090047393364926E-3</v>
      </c>
      <c r="J4" s="3"/>
      <c r="K4" s="27" t="s">
        <v>77</v>
      </c>
      <c r="L4" s="28">
        <f>COUNTIF('AGENT EXEMPTION - MANUAL UPDATE'!D:D,"YES")</f>
        <v>5</v>
      </c>
      <c r="M4" s="43"/>
    </row>
    <row r="5" spans="1:13">
      <c r="A5" s="42"/>
      <c r="B5" s="3"/>
      <c r="C5" s="3"/>
      <c r="D5" s="3"/>
      <c r="E5" s="3"/>
      <c r="F5" s="3"/>
      <c r="G5" s="3"/>
      <c r="H5" s="14"/>
      <c r="I5" s="4"/>
      <c r="J5" s="3"/>
      <c r="K5" s="3"/>
      <c r="L5" s="49" t="str">
        <f>IF(L3+L4=L2,"ok","x")</f>
        <v>ok</v>
      </c>
      <c r="M5" s="43"/>
    </row>
    <row r="6" spans="1:13" ht="27" customHeight="1">
      <c r="A6" s="42"/>
      <c r="B6" s="2" t="s">
        <v>78</v>
      </c>
      <c r="C6" s="22" t="s">
        <v>69</v>
      </c>
      <c r="D6" s="22" t="s">
        <v>79</v>
      </c>
      <c r="E6" s="25" t="s">
        <v>80</v>
      </c>
      <c r="F6" s="3"/>
      <c r="G6" s="15" t="s">
        <v>81</v>
      </c>
      <c r="H6" s="17" t="s">
        <v>82</v>
      </c>
      <c r="I6" s="16" t="s">
        <v>76</v>
      </c>
      <c r="J6" s="3"/>
      <c r="K6" s="27" t="s">
        <v>77</v>
      </c>
      <c r="L6" s="3"/>
      <c r="M6" s="43"/>
    </row>
    <row r="7" spans="1:13">
      <c r="A7" s="42"/>
      <c r="B7" s="35" t="s">
        <v>310</v>
      </c>
      <c r="C7" s="35" t="s">
        <v>311</v>
      </c>
      <c r="D7" s="36">
        <f>COUNTIFS('AGENT DETAILS'!D:D,SUMMARY!B7,'AGENT DETAILS'!I:I,"NO")</f>
        <v>39</v>
      </c>
      <c r="E7" s="29">
        <f t="shared" ref="E7:E16" si="0">G7/D7</f>
        <v>0.79487179487179482</v>
      </c>
      <c r="G7" s="18">
        <f>COUNTIFS('AGENT DETAILS'!D:D,SUMMARY!B7,'AGENT DETAILS'!H:H,SUMMARY!$G$6)</f>
        <v>31</v>
      </c>
      <c r="H7" s="20">
        <f>COUNTIFS('AGENT DETAILS'!D:D,SUMMARY!B7,'AGENT DETAILS'!H:H,SUMMARY!$H$6)</f>
        <v>6</v>
      </c>
      <c r="I7" s="19">
        <f>COUNTIFS('AGENT DETAILS'!D:D,SUMMARY!B7,'AGENT DETAILS'!H:H,SUMMARY!$I$6)</f>
        <v>3</v>
      </c>
      <c r="J7" s="3"/>
      <c r="K7" s="47">
        <f>COUNTIF('AGENT EXEMPTION - MANUAL UPDATE'!C:C,SUMMARY!B7)</f>
        <v>1</v>
      </c>
      <c r="L7" s="3"/>
      <c r="M7" s="43"/>
    </row>
    <row r="8" spans="1:13">
      <c r="A8" s="42"/>
      <c r="B8" s="35" t="s">
        <v>312</v>
      </c>
      <c r="C8" s="35" t="s">
        <v>313</v>
      </c>
      <c r="D8" s="36">
        <f>COUNTIFS('AGENT DETAILS'!D:D,SUMMARY!B8,'AGENT DETAILS'!I:I,"NO")</f>
        <v>39</v>
      </c>
      <c r="E8" s="29">
        <f t="shared" si="0"/>
        <v>0.89743589743589747</v>
      </c>
      <c r="G8" s="18">
        <f>COUNTIFS('AGENT DETAILS'!D:D,SUMMARY!B8,'AGENT DETAILS'!H:H,SUMMARY!$G$6)</f>
        <v>35</v>
      </c>
      <c r="H8" s="20">
        <f>COUNTIFS('AGENT DETAILS'!D:D,SUMMARY!B8,'AGENT DETAILS'!H:H,SUMMARY!$H$6)</f>
        <v>5</v>
      </c>
      <c r="I8" s="19">
        <f>COUNTIFS('AGENT DETAILS'!D:D,SUMMARY!B8,'AGENT DETAILS'!H:H,SUMMARY!$I$6)</f>
        <v>0</v>
      </c>
      <c r="J8" s="3"/>
      <c r="K8" s="47">
        <f>COUNTIF('AGENT EXEMPTION - MANUAL UPDATE'!C:C,SUMMARY!B8)</f>
        <v>1</v>
      </c>
      <c r="L8" s="3"/>
      <c r="M8" s="43"/>
    </row>
    <row r="9" spans="1:13">
      <c r="A9" s="42"/>
      <c r="B9" s="35" t="s">
        <v>314</v>
      </c>
      <c r="C9" s="35" t="s">
        <v>315</v>
      </c>
      <c r="D9" s="36">
        <f>COUNTIFS('AGENT DETAILS'!D:D,SUMMARY!B9,'AGENT DETAILS'!I:I,"NO")</f>
        <v>41</v>
      </c>
      <c r="E9" s="29">
        <f t="shared" si="0"/>
        <v>0.85365853658536583</v>
      </c>
      <c r="G9" s="18">
        <f>COUNTIFS('AGENT DETAILS'!D:D,SUMMARY!B9,'AGENT DETAILS'!H:H,SUMMARY!$G$6)</f>
        <v>35</v>
      </c>
      <c r="H9" s="20">
        <f>COUNTIFS('AGENT DETAILS'!D:D,SUMMARY!B9,'AGENT DETAILS'!H:H,SUMMARY!$H$6)</f>
        <v>7</v>
      </c>
      <c r="I9" s="19">
        <f>COUNTIFS('AGENT DETAILS'!D:D,SUMMARY!B9,'AGENT DETAILS'!H:H,SUMMARY!$I$6)</f>
        <v>0</v>
      </c>
      <c r="J9" s="3"/>
      <c r="K9" s="47">
        <f>COUNTIF('AGENT EXEMPTION - MANUAL UPDATE'!C:C,SUMMARY!B9)</f>
        <v>1</v>
      </c>
      <c r="L9" s="3"/>
      <c r="M9" s="43"/>
    </row>
    <row r="10" spans="1:13">
      <c r="A10" s="42"/>
      <c r="B10" s="35" t="s">
        <v>316</v>
      </c>
      <c r="C10" s="35" t="s">
        <v>317</v>
      </c>
      <c r="D10" s="36">
        <f>COUNTIFS('AGENT DETAILS'!D:D,SUMMARY!B10,'AGENT DETAILS'!I:I,"NO")</f>
        <v>41</v>
      </c>
      <c r="E10" s="29">
        <f t="shared" si="0"/>
        <v>0.85365853658536583</v>
      </c>
      <c r="G10" s="18">
        <f>COUNTIFS('AGENT DETAILS'!D:D,SUMMARY!B10,'AGENT DETAILS'!H:H,SUMMARY!$G$6)</f>
        <v>35</v>
      </c>
      <c r="H10" s="20">
        <f>COUNTIFS('AGENT DETAILS'!D:D,SUMMARY!B10,'AGENT DETAILS'!H:H,SUMMARY!$H$6)</f>
        <v>7</v>
      </c>
      <c r="I10" s="19">
        <f>COUNTIFS('AGENT DETAILS'!D:D,SUMMARY!B10,'AGENT DETAILS'!H:H,SUMMARY!$I$6)</f>
        <v>0</v>
      </c>
      <c r="J10" s="3"/>
      <c r="K10" s="47">
        <f>COUNTIF('AGENT EXEMPTION - MANUAL UPDATE'!C:C,SUMMARY!B10)</f>
        <v>1</v>
      </c>
      <c r="L10" s="3"/>
      <c r="M10" s="43"/>
    </row>
    <row r="11" spans="1:13">
      <c r="A11" s="42"/>
      <c r="B11" s="35" t="s">
        <v>318</v>
      </c>
      <c r="C11" s="35" t="s">
        <v>319</v>
      </c>
      <c r="D11" s="36">
        <f>COUNTIFS('AGENT DETAILS'!D:D,SUMMARY!B11,'AGENT DETAILS'!I:I,"NO")</f>
        <v>40</v>
      </c>
      <c r="E11" s="29">
        <f t="shared" si="0"/>
        <v>0.9</v>
      </c>
      <c r="G11" s="18">
        <f>COUNTIFS('AGENT DETAILS'!D:D,SUMMARY!B11,'AGENT DETAILS'!H:H,SUMMARY!$G$6)</f>
        <v>36</v>
      </c>
      <c r="H11" s="20">
        <f>COUNTIFS('AGENT DETAILS'!D:D,SUMMARY!B11,'AGENT DETAILS'!H:H,SUMMARY!$H$6)</f>
        <v>7</v>
      </c>
      <c r="I11" s="19">
        <f>COUNTIFS('AGENT DETAILS'!D:D,SUMMARY!B11,'AGENT DETAILS'!H:H,SUMMARY!$I$6)</f>
        <v>0</v>
      </c>
      <c r="J11" s="3"/>
      <c r="K11" s="47">
        <f>COUNTIF('AGENT EXEMPTION - MANUAL UPDATE'!C:C,SUMMARY!B11)</f>
        <v>1</v>
      </c>
      <c r="L11" s="3"/>
      <c r="M11" s="43"/>
    </row>
    <row r="12" spans="1:13">
      <c r="A12" s="42"/>
      <c r="B12" s="35" t="s">
        <v>320</v>
      </c>
      <c r="C12" s="35" t="s">
        <v>321</v>
      </c>
      <c r="D12" s="36">
        <f>COUNTIFS('AGENT DETAILS'!D:D,SUMMARY!B12,'AGENT DETAILS'!I:I,"NO")</f>
        <v>43</v>
      </c>
      <c r="E12" s="29">
        <f t="shared" si="0"/>
        <v>0.83720930232558144</v>
      </c>
      <c r="G12" s="18">
        <f>COUNTIFS('AGENT DETAILS'!D:D,SUMMARY!B12,'AGENT DETAILS'!H:H,SUMMARY!$G$6)</f>
        <v>36</v>
      </c>
      <c r="H12" s="20">
        <f>COUNTIFS('AGENT DETAILS'!D:D,SUMMARY!B12,'AGENT DETAILS'!H:H,SUMMARY!$H$6)</f>
        <v>7</v>
      </c>
      <c r="I12" s="19">
        <f>COUNTIFS('AGENT DETAILS'!D:D,SUMMARY!B12,'AGENT DETAILS'!H:H,SUMMARY!$I$6)</f>
        <v>0</v>
      </c>
      <c r="J12" s="3"/>
      <c r="K12" s="47">
        <f>COUNTIF('AGENT EXEMPTION - MANUAL UPDATE'!C:C,SUMMARY!B12)</f>
        <v>0</v>
      </c>
      <c r="L12" s="3"/>
      <c r="M12" s="43"/>
    </row>
    <row r="13" spans="1:13">
      <c r="A13" s="42"/>
      <c r="B13" s="35" t="s">
        <v>322</v>
      </c>
      <c r="C13" s="35" t="s">
        <v>323</v>
      </c>
      <c r="D13" s="36">
        <f>COUNTIFS('AGENT DETAILS'!D:D,SUMMARY!B13,'AGENT DETAILS'!I:I,"NO")</f>
        <v>43</v>
      </c>
      <c r="E13" s="29">
        <f t="shared" si="0"/>
        <v>0.81395348837209303</v>
      </c>
      <c r="G13" s="18">
        <f>COUNTIFS('AGENT DETAILS'!D:D,SUMMARY!B13,'AGENT DETAILS'!H:H,SUMMARY!$G$6)</f>
        <v>35</v>
      </c>
      <c r="H13" s="20">
        <f>COUNTIFS('AGENT DETAILS'!D:D,SUMMARY!B13,'AGENT DETAILS'!H:H,SUMMARY!$H$6)</f>
        <v>8</v>
      </c>
      <c r="I13" s="19">
        <f>COUNTIFS('AGENT DETAILS'!D:D,SUMMARY!B13,'AGENT DETAILS'!H:H,SUMMARY!$I$6)</f>
        <v>0</v>
      </c>
      <c r="J13" s="3"/>
      <c r="K13" s="47">
        <f>COUNTIF('AGENT EXEMPTION - MANUAL UPDATE'!C:C,SUMMARY!B13)</f>
        <v>0</v>
      </c>
      <c r="L13" s="3"/>
      <c r="M13" s="43"/>
    </row>
    <row r="14" spans="1:13">
      <c r="A14" s="42"/>
      <c r="B14" s="35" t="s">
        <v>324</v>
      </c>
      <c r="C14" s="35" t="s">
        <v>325</v>
      </c>
      <c r="D14" s="36">
        <f>COUNTIFS('AGENT DETAILS'!D:D,SUMMARY!B14,'AGENT DETAILS'!I:I,"NO")</f>
        <v>42</v>
      </c>
      <c r="E14" s="29">
        <f t="shared" si="0"/>
        <v>0.83333333333333337</v>
      </c>
      <c r="G14" s="18">
        <f>COUNTIFS('AGENT DETAILS'!D:D,SUMMARY!B14,'AGENT DETAILS'!H:H,SUMMARY!$G$6)</f>
        <v>35</v>
      </c>
      <c r="H14" s="20">
        <f>COUNTIFS('AGENT DETAILS'!D:D,SUMMARY!B14,'AGENT DETAILS'!H:H,SUMMARY!$H$6)</f>
        <v>8</v>
      </c>
      <c r="I14" s="19">
        <f>COUNTIFS('AGENT DETAILS'!D:D,SUMMARY!B14,'AGENT DETAILS'!H:H,SUMMARY!$I$6)</f>
        <v>0</v>
      </c>
      <c r="J14" s="3"/>
      <c r="K14" s="47">
        <f>COUNTIF('AGENT EXEMPTION - MANUAL UPDATE'!C:C,SUMMARY!B14)</f>
        <v>0</v>
      </c>
      <c r="L14" s="3"/>
      <c r="M14" s="43"/>
    </row>
    <row r="15" spans="1:13">
      <c r="A15" s="42"/>
      <c r="B15" s="35" t="s">
        <v>326</v>
      </c>
      <c r="C15" s="35" t="s">
        <v>327</v>
      </c>
      <c r="D15" s="36">
        <f>COUNTIFS('AGENT DETAILS'!D:D,SUMMARY!B15,'AGENT DETAILS'!I:I,"NO")</f>
        <v>42</v>
      </c>
      <c r="E15" s="29">
        <f t="shared" si="0"/>
        <v>0.83333333333333337</v>
      </c>
      <c r="G15" s="18">
        <f>COUNTIFS('AGENT DETAILS'!D:D,SUMMARY!B15,'AGENT DETAILS'!H:H,SUMMARY!$G$6)</f>
        <v>35</v>
      </c>
      <c r="H15" s="20">
        <f>COUNTIFS('AGENT DETAILS'!D:D,SUMMARY!B15,'AGENT DETAILS'!H:H,SUMMARY!$H$6)</f>
        <v>8</v>
      </c>
      <c r="I15" s="19">
        <f>COUNTIFS('AGENT DETAILS'!D:D,SUMMARY!B15,'AGENT DETAILS'!H:H,SUMMARY!$I$6)</f>
        <v>0</v>
      </c>
      <c r="J15" s="3"/>
      <c r="K15" s="47">
        <f>COUNTIF('AGENT EXEMPTION - MANUAL UPDATE'!C:C,SUMMARY!B15)</f>
        <v>0</v>
      </c>
      <c r="L15" s="3"/>
      <c r="M15" s="43"/>
    </row>
    <row r="16" spans="1:13">
      <c r="A16" s="42"/>
      <c r="B16" s="35" t="s">
        <v>328</v>
      </c>
      <c r="C16" s="35" t="s">
        <v>329</v>
      </c>
      <c r="D16" s="36">
        <f>COUNTIFS('AGENT DETAILS'!D:D,SUMMARY!B16,'AGENT DETAILS'!I:I,"NO")</f>
        <v>43</v>
      </c>
      <c r="E16" s="29">
        <f t="shared" si="0"/>
        <v>0.83720930232558144</v>
      </c>
      <c r="G16" s="18">
        <f>COUNTIFS('AGENT DETAILS'!D:D,SUMMARY!B16,'AGENT DETAILS'!H:H,SUMMARY!$G$6)</f>
        <v>36</v>
      </c>
      <c r="H16" s="20">
        <f>COUNTIFS('AGENT DETAILS'!D:D,SUMMARY!B16,'AGENT DETAILS'!H:H,SUMMARY!$H$6)</f>
        <v>7</v>
      </c>
      <c r="I16" s="19">
        <f>COUNTIFS('AGENT DETAILS'!D:D,SUMMARY!B16,'AGENT DETAILS'!H:H,SUMMARY!$I$6)</f>
        <v>0</v>
      </c>
      <c r="J16" s="3"/>
      <c r="K16" s="47">
        <f>COUNTIF('AGENT EXEMPTION - MANUAL UPDATE'!C:C,SUMMARY!B16)</f>
        <v>0</v>
      </c>
      <c r="L16" s="3"/>
      <c r="M16" s="43"/>
    </row>
    <row r="17" spans="1:13" ht="15.75" thickBot="1">
      <c r="A17" s="44"/>
      <c r="B17" s="44"/>
      <c r="C17" s="44"/>
      <c r="D17" s="44"/>
      <c r="E17" s="44"/>
      <c r="F17" s="44"/>
      <c r="G17" s="44"/>
      <c r="H17" s="44"/>
      <c r="I17" s="44"/>
      <c r="J17" s="44"/>
      <c r="K17" s="44"/>
      <c r="L17" s="44"/>
      <c r="M17" s="45"/>
    </row>
    <row r="18" spans="1:13">
      <c r="H18"/>
      <c r="I18"/>
    </row>
    <row r="20" spans="1:13">
      <c r="H20"/>
      <c r="I20"/>
    </row>
    <row r="21" spans="1:13">
      <c r="H21"/>
      <c r="I21"/>
    </row>
    <row r="22" spans="1:13">
      <c r="H22"/>
      <c r="I22"/>
    </row>
    <row r="23" spans="1:13">
      <c r="H23"/>
      <c r="I23"/>
    </row>
    <row r="24" spans="1:13">
      <c r="H24"/>
      <c r="I24"/>
    </row>
    <row r="25" spans="1:13">
      <c r="H25"/>
      <c r="I25"/>
    </row>
    <row r="26" spans="1:13">
      <c r="H26"/>
      <c r="I26"/>
    </row>
    <row r="27" spans="1:13">
      <c r="H27"/>
      <c r="I27"/>
    </row>
    <row r="28" spans="1:13">
      <c r="H28"/>
      <c r="I28"/>
    </row>
    <row r="29" spans="1:13">
      <c r="H29"/>
      <c r="I29"/>
    </row>
    <row r="30" spans="1:13">
      <c r="H30"/>
      <c r="I30"/>
    </row>
    <row r="31" spans="1:13">
      <c r="H31"/>
      <c r="I31"/>
    </row>
    <row r="32" spans="1:13">
      <c r="H32"/>
      <c r="I32"/>
    </row>
    <row r="33" spans="8:9">
      <c r="H33"/>
      <c r="I33"/>
    </row>
    <row r="34" spans="8:9">
      <c r="H34"/>
      <c r="I34"/>
    </row>
    <row r="35" spans="8:9">
      <c r="H35"/>
      <c r="I35"/>
    </row>
    <row r="36" spans="8:9">
      <c r="H36"/>
      <c r="I36"/>
    </row>
    <row r="37" spans="8:9">
      <c r="H37"/>
      <c r="I37"/>
    </row>
    <row r="38" spans="8:9">
      <c r="H38"/>
      <c r="I38"/>
    </row>
    <row r="39" spans="8:9">
      <c r="H39"/>
      <c r="I39"/>
    </row>
    <row r="40" spans="8:9">
      <c r="H40"/>
      <c r="I40"/>
    </row>
    <row r="41" spans="8:9">
      <c r="H41"/>
      <c r="I41"/>
    </row>
    <row r="42" spans="8:9">
      <c r="H42"/>
      <c r="I42"/>
    </row>
  </sheetData>
  <mergeCells count="3">
    <mergeCell ref="C4:E4"/>
    <mergeCell ref="C3:E3"/>
    <mergeCell ref="C2:E2"/>
  </mergeCells>
  <phoneticPr fontId="2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31251-CD7C-4704-9732-45CE1DEC3569}">
  <sheetPr codeName="Sheet6">
    <tabColor rgb="FF92D050"/>
  </sheetPr>
  <dimension ref="A1:J423"/>
  <sheetViews>
    <sheetView showGridLines="0" workbookViewId="0">
      <pane ySplit="1" topLeftCell="A2" activePane="bottomLeft" state="frozen"/>
      <selection activeCell="C3" sqref="C3:E3"/>
      <selection pane="bottomLeft" activeCell="C3" sqref="C3:E3"/>
    </sheetView>
  </sheetViews>
  <sheetFormatPr defaultColWidth="8.85546875" defaultRowHeight="12" customHeight="1"/>
  <cols>
    <col min="1" max="1" width="9.42578125" bestFit="1" customWidth="1"/>
    <col min="2" max="2" width="8.5703125" style="51" bestFit="1" customWidth="1"/>
    <col min="3" max="3" width="11.140625" bestFit="1" customWidth="1"/>
    <col min="4" max="4" width="14.28515625" customWidth="1"/>
    <col min="5" max="5" width="17" style="1" bestFit="1" customWidth="1"/>
    <col min="6" max="6" width="21.140625" style="1" bestFit="1" customWidth="1"/>
    <col min="7" max="7" width="22.42578125" style="1" bestFit="1" customWidth="1"/>
    <col min="8" max="8" width="17.42578125" style="1" bestFit="1" customWidth="1"/>
    <col min="9" max="9" width="17.5703125" style="1" bestFit="1" customWidth="1"/>
    <col min="10" max="10" width="8" bestFit="1" customWidth="1"/>
  </cols>
  <sheetData>
    <row r="1" spans="1:10" ht="71.45" customHeight="1">
      <c r="A1" s="62" t="s">
        <v>3</v>
      </c>
      <c r="B1" s="63" t="s">
        <v>2</v>
      </c>
      <c r="C1" s="62" t="s">
        <v>30</v>
      </c>
      <c r="D1" s="62" t="s">
        <v>31</v>
      </c>
      <c r="E1" s="63" t="s">
        <v>83</v>
      </c>
      <c r="F1" s="63" t="s">
        <v>32</v>
      </c>
      <c r="G1" s="64" t="s">
        <v>754</v>
      </c>
      <c r="H1" s="65" t="s">
        <v>84</v>
      </c>
      <c r="I1" s="65" t="s">
        <v>85</v>
      </c>
      <c r="J1" s="65" t="s">
        <v>755</v>
      </c>
    </row>
    <row r="2" spans="1:10" ht="12" customHeight="1">
      <c r="A2" s="57" t="s">
        <v>330</v>
      </c>
      <c r="B2" s="57">
        <v>3723194</v>
      </c>
      <c r="C2" s="58" t="s">
        <v>33</v>
      </c>
      <c r="D2" s="59" t="s">
        <v>310</v>
      </c>
      <c r="E2" s="57" t="s">
        <v>753</v>
      </c>
      <c r="F2" s="57" t="s">
        <v>34</v>
      </c>
      <c r="G2" s="60" t="str">
        <f>_xlfn.IFNA(VLOOKUP(B2,'Viewing Details by Presentation'!F:F,1,FALSE),"NO ATTEMPT")</f>
        <v>NO ATTEMPT</v>
      </c>
      <c r="H2" s="61" t="str">
        <f>_xlfn.IFNA(VLOOKUP(B2,'Viewing Details by Presentation'!L:M,2,FALSE),"NO ATTEMPT")</f>
        <v>NO ATTEMPT</v>
      </c>
      <c r="I2" s="60" t="str">
        <f>_xlfn.IFNA(VLOOKUP(B2,'AGENT EXEMPTION - MANUAL UPDATE'!B:D,2,FALSE),"NO")</f>
        <v>Manager 1</v>
      </c>
      <c r="J2" t="str">
        <f>CLEAN(B2)</f>
        <v>3723194</v>
      </c>
    </row>
    <row r="3" spans="1:10" ht="12" customHeight="1">
      <c r="A3" s="55" t="s">
        <v>331</v>
      </c>
      <c r="B3" s="55">
        <v>8799673</v>
      </c>
      <c r="C3" s="55" t="s">
        <v>35</v>
      </c>
      <c r="D3" s="52" t="s">
        <v>312</v>
      </c>
      <c r="E3" s="55" t="s">
        <v>753</v>
      </c>
      <c r="F3" s="55" t="s">
        <v>34</v>
      </c>
      <c r="G3" s="53">
        <f>_xlfn.IFNA(VLOOKUP(B3,'Viewing Details by Presentation'!F:F,1,FALSE),"NO ATTEMPT")</f>
        <v>8799673</v>
      </c>
      <c r="H3" s="54" t="str">
        <f>_xlfn.IFNA(VLOOKUP(B3,'Viewing Details by Presentation'!L:M,2,FALSE),"NO ATTEMPT")</f>
        <v>PASS</v>
      </c>
      <c r="I3" s="53" t="str">
        <f>_xlfn.IFNA(VLOOKUP(B3,'AGENT EXEMPTION - MANUAL UPDATE'!B:D,2,FALSE),"NO")</f>
        <v>Manager 2</v>
      </c>
      <c r="J3" t="str">
        <f t="shared" ref="J3:J66" si="0">CLEAN(B3)</f>
        <v>8799673</v>
      </c>
    </row>
    <row r="4" spans="1:10" ht="12" customHeight="1">
      <c r="A4" s="55" t="s">
        <v>332</v>
      </c>
      <c r="B4" s="55">
        <v>3993329</v>
      </c>
      <c r="C4" s="55" t="s">
        <v>35</v>
      </c>
      <c r="D4" s="52" t="s">
        <v>314</v>
      </c>
      <c r="E4" s="55" t="s">
        <v>753</v>
      </c>
      <c r="F4" s="55" t="s">
        <v>34</v>
      </c>
      <c r="G4" s="53">
        <f>_xlfn.IFNA(VLOOKUP(B4,'Viewing Details by Presentation'!F:F,1,FALSE),"NO ATTEMPT")</f>
        <v>3993329</v>
      </c>
      <c r="H4" s="54" t="str">
        <f>_xlfn.IFNA(VLOOKUP(B4,'Viewing Details by Presentation'!L:M,2,FALSE),"NO ATTEMPT")</f>
        <v>PASS</v>
      </c>
      <c r="I4" s="53" t="str">
        <f>_xlfn.IFNA(VLOOKUP(B4,'AGENT EXEMPTION - MANUAL UPDATE'!B:D,2,FALSE),"NO")</f>
        <v>Manager 3</v>
      </c>
      <c r="J4" t="str">
        <f t="shared" si="0"/>
        <v>3993329</v>
      </c>
    </row>
    <row r="5" spans="1:10" ht="12" customHeight="1">
      <c r="A5" s="55" t="s">
        <v>333</v>
      </c>
      <c r="B5" s="55">
        <v>8259911</v>
      </c>
      <c r="C5" s="55" t="s">
        <v>35</v>
      </c>
      <c r="D5" s="52" t="s">
        <v>316</v>
      </c>
      <c r="E5" s="55" t="s">
        <v>753</v>
      </c>
      <c r="F5" s="55" t="s">
        <v>34</v>
      </c>
      <c r="G5" s="53">
        <f>_xlfn.IFNA(VLOOKUP(B5,'Viewing Details by Presentation'!F:F,1,FALSE),"NO ATTEMPT")</f>
        <v>8259911</v>
      </c>
      <c r="H5" s="54" t="str">
        <f>_xlfn.IFNA(VLOOKUP(B5,'Viewing Details by Presentation'!L:M,2,FALSE),"NO ATTEMPT")</f>
        <v>PASS</v>
      </c>
      <c r="I5" s="53" t="str">
        <f>_xlfn.IFNA(VLOOKUP(B5,'AGENT EXEMPTION - MANUAL UPDATE'!B:D,2,FALSE),"NO")</f>
        <v>Manager 4</v>
      </c>
      <c r="J5" t="str">
        <f t="shared" si="0"/>
        <v>8259911</v>
      </c>
    </row>
    <row r="6" spans="1:10" ht="12" customHeight="1">
      <c r="A6" s="55" t="s">
        <v>334</v>
      </c>
      <c r="B6" s="55">
        <v>5689651</v>
      </c>
      <c r="C6" s="55" t="s">
        <v>35</v>
      </c>
      <c r="D6" s="52" t="s">
        <v>318</v>
      </c>
      <c r="E6" s="55" t="s">
        <v>753</v>
      </c>
      <c r="F6" s="55" t="s">
        <v>34</v>
      </c>
      <c r="G6" s="53">
        <f>_xlfn.IFNA(VLOOKUP(B6,'Viewing Details by Presentation'!F:F,1,FALSE),"NO ATTEMPT")</f>
        <v>5689651</v>
      </c>
      <c r="H6" s="54" t="str">
        <f>_xlfn.IFNA(VLOOKUP(B6,'Viewing Details by Presentation'!L:M,2,FALSE),"NO ATTEMPT")</f>
        <v>PASS</v>
      </c>
      <c r="I6" s="53" t="str">
        <f>_xlfn.IFNA(VLOOKUP(B6,'AGENT EXEMPTION - MANUAL UPDATE'!B:D,2,FALSE),"NO")</f>
        <v>Manager 5</v>
      </c>
      <c r="J6" t="str">
        <f t="shared" si="0"/>
        <v>5689651</v>
      </c>
    </row>
    <row r="7" spans="1:10" ht="12" customHeight="1">
      <c r="A7" s="55" t="s">
        <v>335</v>
      </c>
      <c r="B7" s="55">
        <v>3459835</v>
      </c>
      <c r="C7" s="55" t="s">
        <v>35</v>
      </c>
      <c r="D7" s="52" t="s">
        <v>320</v>
      </c>
      <c r="E7" s="55" t="s">
        <v>753</v>
      </c>
      <c r="F7" s="55" t="s">
        <v>34</v>
      </c>
      <c r="G7" s="53">
        <f>_xlfn.IFNA(VLOOKUP(B7,'Viewing Details by Presentation'!F:F,1,FALSE),"NO ATTEMPT")</f>
        <v>3459835</v>
      </c>
      <c r="H7" s="54" t="str">
        <f>_xlfn.IFNA(VLOOKUP(B7,'Viewing Details by Presentation'!L:M,2,FALSE),"NO ATTEMPT")</f>
        <v>PASS</v>
      </c>
      <c r="I7" s="53" t="str">
        <f>_xlfn.IFNA(VLOOKUP(B7,'AGENT EXEMPTION - MANUAL UPDATE'!B:D,2,FALSE),"NO")</f>
        <v>NO</v>
      </c>
      <c r="J7" t="str">
        <f t="shared" si="0"/>
        <v>3459835</v>
      </c>
    </row>
    <row r="8" spans="1:10" ht="12" customHeight="1">
      <c r="A8" s="55" t="s">
        <v>336</v>
      </c>
      <c r="B8" s="55">
        <v>6213602</v>
      </c>
      <c r="C8" s="55" t="s">
        <v>35</v>
      </c>
      <c r="D8" s="52" t="s">
        <v>322</v>
      </c>
      <c r="E8" s="55" t="s">
        <v>753</v>
      </c>
      <c r="F8" s="55" t="s">
        <v>34</v>
      </c>
      <c r="G8" s="53">
        <f>_xlfn.IFNA(VLOOKUP(B8,'Viewing Details by Presentation'!F:F,1,FALSE),"NO ATTEMPT")</f>
        <v>6213602</v>
      </c>
      <c r="H8" s="54" t="str">
        <f>_xlfn.IFNA(VLOOKUP(B8,'Viewing Details by Presentation'!L:M,2,FALSE),"NO ATTEMPT")</f>
        <v>PASS</v>
      </c>
      <c r="I8" s="53" t="str">
        <f>_xlfn.IFNA(VLOOKUP(B8,'AGENT EXEMPTION - MANUAL UPDATE'!B:D,2,FALSE),"NO")</f>
        <v>NO</v>
      </c>
      <c r="J8" t="str">
        <f t="shared" si="0"/>
        <v>6213602</v>
      </c>
    </row>
    <row r="9" spans="1:10" ht="12" customHeight="1">
      <c r="A9" s="55" t="s">
        <v>337</v>
      </c>
      <c r="B9" s="55">
        <v>9211936</v>
      </c>
      <c r="C9" s="55" t="s">
        <v>35</v>
      </c>
      <c r="D9" s="52" t="s">
        <v>324</v>
      </c>
      <c r="E9" s="55" t="s">
        <v>753</v>
      </c>
      <c r="F9" s="55" t="s">
        <v>34</v>
      </c>
      <c r="G9" s="53">
        <f>_xlfn.IFNA(VLOOKUP(B9,'Viewing Details by Presentation'!F:F,1,FALSE),"NO ATTEMPT")</f>
        <v>9211936</v>
      </c>
      <c r="H9" s="54" t="str">
        <f>_xlfn.IFNA(VLOOKUP(B9,'Viewing Details by Presentation'!L:M,2,FALSE),"NO ATTEMPT")</f>
        <v>PASS</v>
      </c>
      <c r="I9" s="53" t="str">
        <f>_xlfn.IFNA(VLOOKUP(B9,'AGENT EXEMPTION - MANUAL UPDATE'!B:D,2,FALSE),"NO")</f>
        <v>NO</v>
      </c>
      <c r="J9" t="str">
        <f t="shared" si="0"/>
        <v>9211936</v>
      </c>
    </row>
    <row r="10" spans="1:10" ht="12" customHeight="1">
      <c r="A10" s="55" t="s">
        <v>338</v>
      </c>
      <c r="B10" s="55">
        <v>8691518</v>
      </c>
      <c r="C10" s="55" t="s">
        <v>35</v>
      </c>
      <c r="D10" s="52" t="s">
        <v>326</v>
      </c>
      <c r="E10" s="55" t="s">
        <v>753</v>
      </c>
      <c r="F10" s="55" t="s">
        <v>34</v>
      </c>
      <c r="G10" s="53">
        <f>_xlfn.IFNA(VLOOKUP(B10,'Viewing Details by Presentation'!F:F,1,FALSE),"NO ATTEMPT")</f>
        <v>8691518</v>
      </c>
      <c r="H10" s="54" t="str">
        <f>_xlfn.IFNA(VLOOKUP(B10,'Viewing Details by Presentation'!L:M,2,FALSE),"NO ATTEMPT")</f>
        <v>PASS</v>
      </c>
      <c r="I10" s="53" t="str">
        <f>_xlfn.IFNA(VLOOKUP(B10,'AGENT EXEMPTION - MANUAL UPDATE'!B:D,2,FALSE),"NO")</f>
        <v>NO</v>
      </c>
      <c r="J10" t="str">
        <f t="shared" si="0"/>
        <v>8691518</v>
      </c>
    </row>
    <row r="11" spans="1:10" ht="12" customHeight="1">
      <c r="A11" s="55" t="s">
        <v>339</v>
      </c>
      <c r="B11" s="55">
        <v>5337159</v>
      </c>
      <c r="C11" s="55" t="s">
        <v>35</v>
      </c>
      <c r="D11" s="52" t="s">
        <v>328</v>
      </c>
      <c r="E11" s="55" t="s">
        <v>753</v>
      </c>
      <c r="F11" s="55" t="s">
        <v>34</v>
      </c>
      <c r="G11" s="53">
        <f>_xlfn.IFNA(VLOOKUP(B11,'Viewing Details by Presentation'!F:F,1,FALSE),"NO ATTEMPT")</f>
        <v>5337159</v>
      </c>
      <c r="H11" s="54" t="str">
        <f>_xlfn.IFNA(VLOOKUP(B11,'Viewing Details by Presentation'!L:M,2,FALSE),"NO ATTEMPT")</f>
        <v>PASS</v>
      </c>
      <c r="I11" s="53" t="str">
        <f>_xlfn.IFNA(VLOOKUP(B11,'AGENT EXEMPTION - MANUAL UPDATE'!B:D,2,FALSE),"NO")</f>
        <v>NO</v>
      </c>
      <c r="J11" t="str">
        <f t="shared" si="0"/>
        <v>5337159</v>
      </c>
    </row>
    <row r="12" spans="1:10" ht="12" customHeight="1">
      <c r="A12" s="55" t="s">
        <v>340</v>
      </c>
      <c r="B12" s="55">
        <v>3180223</v>
      </c>
      <c r="C12" s="55" t="s">
        <v>4</v>
      </c>
      <c r="D12" s="59" t="s">
        <v>310</v>
      </c>
      <c r="E12" s="55" t="s">
        <v>753</v>
      </c>
      <c r="F12" s="55" t="s">
        <v>34</v>
      </c>
      <c r="G12" s="53" t="str">
        <f>_xlfn.IFNA(VLOOKUP(B12,'Viewing Details by Presentation'!F:F,1,FALSE),"NO ATTEMPT")</f>
        <v>NO ATTEMPT</v>
      </c>
      <c r="H12" s="54" t="str">
        <f>_xlfn.IFNA(VLOOKUP(B12,'Viewing Details by Presentation'!L:M,2,FALSE),"NO ATTEMPT")</f>
        <v>NO ATTEMPT</v>
      </c>
      <c r="I12" s="53" t="str">
        <f>_xlfn.IFNA(VLOOKUP(B12,'AGENT EXEMPTION - MANUAL UPDATE'!B:D,2,FALSE),"NO")</f>
        <v>NO</v>
      </c>
      <c r="J12" t="str">
        <f t="shared" si="0"/>
        <v>3180223</v>
      </c>
    </row>
    <row r="13" spans="1:10" ht="12" customHeight="1">
      <c r="A13" s="55" t="s">
        <v>341</v>
      </c>
      <c r="B13" s="55">
        <v>4963902</v>
      </c>
      <c r="C13" s="55" t="s">
        <v>4</v>
      </c>
      <c r="D13" s="52" t="s">
        <v>312</v>
      </c>
      <c r="E13" s="55" t="s">
        <v>753</v>
      </c>
      <c r="F13" s="55" t="s">
        <v>34</v>
      </c>
      <c r="G13" s="53">
        <f>_xlfn.IFNA(VLOOKUP(B13,'Viewing Details by Presentation'!F:F,1,FALSE),"NO ATTEMPT")</f>
        <v>4963902</v>
      </c>
      <c r="H13" s="54" t="str">
        <f>_xlfn.IFNA(VLOOKUP(B13,'Viewing Details by Presentation'!L:M,2,FALSE),"NO ATTEMPT")</f>
        <v>PASS</v>
      </c>
      <c r="I13" s="53" t="str">
        <f>_xlfn.IFNA(VLOOKUP(B13,'AGENT EXEMPTION - MANUAL UPDATE'!B:D,2,FALSE),"NO")</f>
        <v>NO</v>
      </c>
      <c r="J13" t="str">
        <f t="shared" si="0"/>
        <v>4963902</v>
      </c>
    </row>
    <row r="14" spans="1:10" ht="12" customHeight="1">
      <c r="A14" s="55" t="s">
        <v>342</v>
      </c>
      <c r="B14" s="55">
        <v>4551001</v>
      </c>
      <c r="C14" s="55" t="s">
        <v>4</v>
      </c>
      <c r="D14" s="52" t="s">
        <v>314</v>
      </c>
      <c r="E14" s="55" t="s">
        <v>753</v>
      </c>
      <c r="F14" s="55" t="s">
        <v>34</v>
      </c>
      <c r="G14" s="53">
        <f>_xlfn.IFNA(VLOOKUP(B14,'Viewing Details by Presentation'!F:F,1,FALSE),"NO ATTEMPT")</f>
        <v>4551001</v>
      </c>
      <c r="H14" s="54" t="str">
        <f>_xlfn.IFNA(VLOOKUP(B14,'Viewing Details by Presentation'!L:M,2,FALSE),"NO ATTEMPT")</f>
        <v>PASS</v>
      </c>
      <c r="I14" s="53" t="str">
        <f>_xlfn.IFNA(VLOOKUP(B14,'AGENT EXEMPTION - MANUAL UPDATE'!B:D,2,FALSE),"NO")</f>
        <v>NO</v>
      </c>
      <c r="J14" t="str">
        <f t="shared" si="0"/>
        <v>4551001</v>
      </c>
    </row>
    <row r="15" spans="1:10" ht="12" customHeight="1">
      <c r="A15" s="55" t="s">
        <v>343</v>
      </c>
      <c r="B15" s="55">
        <v>9759202</v>
      </c>
      <c r="C15" s="55" t="s">
        <v>4</v>
      </c>
      <c r="D15" s="52" t="s">
        <v>316</v>
      </c>
      <c r="E15" s="55" t="s">
        <v>753</v>
      </c>
      <c r="F15" s="55" t="s">
        <v>34</v>
      </c>
      <c r="G15" s="53">
        <f>_xlfn.IFNA(VLOOKUP(B15,'Viewing Details by Presentation'!F:F,1,FALSE),"NO ATTEMPT")</f>
        <v>9759202</v>
      </c>
      <c r="H15" s="54" t="str">
        <f>_xlfn.IFNA(VLOOKUP(B15,'Viewing Details by Presentation'!L:M,2,FALSE),"NO ATTEMPT")</f>
        <v>PASS</v>
      </c>
      <c r="I15" s="53" t="str">
        <f>_xlfn.IFNA(VLOOKUP(B15,'AGENT EXEMPTION - MANUAL UPDATE'!B:D,2,FALSE),"NO")</f>
        <v>NO</v>
      </c>
      <c r="J15" t="str">
        <f t="shared" si="0"/>
        <v>9759202</v>
      </c>
    </row>
    <row r="16" spans="1:10" ht="12" customHeight="1">
      <c r="A16" s="55" t="s">
        <v>344</v>
      </c>
      <c r="B16" s="55">
        <v>6146477</v>
      </c>
      <c r="C16" s="55" t="s">
        <v>4</v>
      </c>
      <c r="D16" s="52" t="s">
        <v>318</v>
      </c>
      <c r="E16" s="55" t="s">
        <v>753</v>
      </c>
      <c r="F16" s="55" t="s">
        <v>34</v>
      </c>
      <c r="G16" s="53">
        <f>_xlfn.IFNA(VLOOKUP(B16,'Viewing Details by Presentation'!F:F,1,FALSE),"NO ATTEMPT")</f>
        <v>6146477</v>
      </c>
      <c r="H16" s="54" t="str">
        <f>_xlfn.IFNA(VLOOKUP(B16,'Viewing Details by Presentation'!L:M,2,FALSE),"NO ATTEMPT")</f>
        <v>PASS</v>
      </c>
      <c r="I16" s="53" t="str">
        <f>_xlfn.IFNA(VLOOKUP(B16,'AGENT EXEMPTION - MANUAL UPDATE'!B:D,2,FALSE),"NO")</f>
        <v>NO</v>
      </c>
      <c r="J16" t="str">
        <f t="shared" si="0"/>
        <v>6146477</v>
      </c>
    </row>
    <row r="17" spans="1:10" ht="12" customHeight="1">
      <c r="A17" s="55" t="s">
        <v>345</v>
      </c>
      <c r="B17" s="55">
        <v>6815333</v>
      </c>
      <c r="C17" s="55" t="s">
        <v>4</v>
      </c>
      <c r="D17" s="52" t="s">
        <v>320</v>
      </c>
      <c r="E17" s="55" t="s">
        <v>753</v>
      </c>
      <c r="F17" s="55" t="s">
        <v>34</v>
      </c>
      <c r="G17" s="53">
        <f>_xlfn.IFNA(VLOOKUP(B17,'Viewing Details by Presentation'!F:F,1,FALSE),"NO ATTEMPT")</f>
        <v>6815333</v>
      </c>
      <c r="H17" s="54" t="str">
        <f>_xlfn.IFNA(VLOOKUP(B17,'Viewing Details by Presentation'!L:M,2,FALSE),"NO ATTEMPT")</f>
        <v>PASS</v>
      </c>
      <c r="I17" s="53" t="str">
        <f>_xlfn.IFNA(VLOOKUP(B17,'AGENT EXEMPTION - MANUAL UPDATE'!B:D,2,FALSE),"NO")</f>
        <v>NO</v>
      </c>
      <c r="J17" t="str">
        <f t="shared" si="0"/>
        <v>6815333</v>
      </c>
    </row>
    <row r="18" spans="1:10" ht="12" customHeight="1">
      <c r="A18" s="55" t="s">
        <v>346</v>
      </c>
      <c r="B18" s="55">
        <v>9424089</v>
      </c>
      <c r="C18" s="55" t="s">
        <v>4</v>
      </c>
      <c r="D18" s="52" t="s">
        <v>322</v>
      </c>
      <c r="E18" s="55" t="s">
        <v>753</v>
      </c>
      <c r="F18" s="55" t="s">
        <v>34</v>
      </c>
      <c r="G18" s="53">
        <f>_xlfn.IFNA(VLOOKUP(B18,'Viewing Details by Presentation'!F:F,1,FALSE),"NO ATTEMPT")</f>
        <v>9424089</v>
      </c>
      <c r="H18" s="54" t="str">
        <f>_xlfn.IFNA(VLOOKUP(B18,'Viewing Details by Presentation'!L:M,2,FALSE),"NO ATTEMPT")</f>
        <v>PASS</v>
      </c>
      <c r="I18" s="53" t="str">
        <f>_xlfn.IFNA(VLOOKUP(B18,'AGENT EXEMPTION - MANUAL UPDATE'!B:D,2,FALSE),"NO")</f>
        <v>NO</v>
      </c>
      <c r="J18" t="str">
        <f t="shared" si="0"/>
        <v>9424089</v>
      </c>
    </row>
    <row r="19" spans="1:10" ht="12" customHeight="1">
      <c r="A19" s="55" t="s">
        <v>347</v>
      </c>
      <c r="B19" s="55">
        <v>7002990</v>
      </c>
      <c r="C19" s="55" t="s">
        <v>4</v>
      </c>
      <c r="D19" s="52" t="s">
        <v>324</v>
      </c>
      <c r="E19" s="55" t="s">
        <v>753</v>
      </c>
      <c r="F19" s="55" t="s">
        <v>34</v>
      </c>
      <c r="G19" s="53">
        <f>_xlfn.IFNA(VLOOKUP(B19,'Viewing Details by Presentation'!F:F,1,FALSE),"NO ATTEMPT")</f>
        <v>7002990</v>
      </c>
      <c r="H19" s="54" t="str">
        <f>_xlfn.IFNA(VLOOKUP(B19,'Viewing Details by Presentation'!L:M,2,FALSE),"NO ATTEMPT")</f>
        <v>PASS</v>
      </c>
      <c r="I19" s="53" t="str">
        <f>_xlfn.IFNA(VLOOKUP(B19,'AGENT EXEMPTION - MANUAL UPDATE'!B:D,2,FALSE),"NO")</f>
        <v>NO</v>
      </c>
      <c r="J19" t="str">
        <f t="shared" si="0"/>
        <v>7002990</v>
      </c>
    </row>
    <row r="20" spans="1:10" ht="12" customHeight="1">
      <c r="A20" s="55" t="s">
        <v>348</v>
      </c>
      <c r="B20" s="55">
        <v>9975479</v>
      </c>
      <c r="C20" s="55" t="s">
        <v>36</v>
      </c>
      <c r="D20" s="52" t="s">
        <v>326</v>
      </c>
      <c r="E20" s="55" t="s">
        <v>753</v>
      </c>
      <c r="F20" s="55" t="s">
        <v>34</v>
      </c>
      <c r="G20" s="53">
        <f>_xlfn.IFNA(VLOOKUP(B20,'Viewing Details by Presentation'!F:F,1,FALSE),"NO ATTEMPT")</f>
        <v>9975479</v>
      </c>
      <c r="H20" s="54" t="str">
        <f>_xlfn.IFNA(VLOOKUP(B20,'Viewing Details by Presentation'!L:M,2,FALSE),"NO ATTEMPT")</f>
        <v>PASS</v>
      </c>
      <c r="I20" s="53" t="str">
        <f>_xlfn.IFNA(VLOOKUP(B20,'AGENT EXEMPTION - MANUAL UPDATE'!B:D,2,FALSE),"NO")</f>
        <v>NO</v>
      </c>
      <c r="J20" t="str">
        <f t="shared" si="0"/>
        <v>9975479</v>
      </c>
    </row>
    <row r="21" spans="1:10" ht="12" customHeight="1">
      <c r="A21" s="55" t="s">
        <v>349</v>
      </c>
      <c r="B21" s="55">
        <v>7065125</v>
      </c>
      <c r="C21" s="55" t="s">
        <v>36</v>
      </c>
      <c r="D21" s="52" t="s">
        <v>328</v>
      </c>
      <c r="E21" s="55" t="s">
        <v>753</v>
      </c>
      <c r="F21" s="55" t="s">
        <v>34</v>
      </c>
      <c r="G21" s="53">
        <f>_xlfn.IFNA(VLOOKUP(B21,'Viewing Details by Presentation'!F:F,1,FALSE),"NO ATTEMPT")</f>
        <v>7065125</v>
      </c>
      <c r="H21" s="54" t="str">
        <f>_xlfn.IFNA(VLOOKUP(B21,'Viewing Details by Presentation'!L:M,2,FALSE),"NO ATTEMPT")</f>
        <v>PASS</v>
      </c>
      <c r="I21" s="53" t="str">
        <f>_xlfn.IFNA(VLOOKUP(B21,'AGENT EXEMPTION - MANUAL UPDATE'!B:D,2,FALSE),"NO")</f>
        <v>NO</v>
      </c>
      <c r="J21" t="str">
        <f t="shared" si="0"/>
        <v>7065125</v>
      </c>
    </row>
    <row r="22" spans="1:10" ht="12" customHeight="1">
      <c r="A22" s="55" t="s">
        <v>350</v>
      </c>
      <c r="B22" s="55">
        <v>8592606</v>
      </c>
      <c r="C22" s="55" t="s">
        <v>36</v>
      </c>
      <c r="D22" s="59" t="s">
        <v>310</v>
      </c>
      <c r="E22" s="55" t="s">
        <v>753</v>
      </c>
      <c r="F22" s="55" t="s">
        <v>34</v>
      </c>
      <c r="G22" s="53" t="str">
        <f>_xlfn.IFNA(VLOOKUP(B22,'Viewing Details by Presentation'!F:F,1,FALSE),"NO ATTEMPT")</f>
        <v>NO ATTEMPT</v>
      </c>
      <c r="H22" s="54" t="str">
        <f>_xlfn.IFNA(VLOOKUP(B22,'Viewing Details by Presentation'!L:M,2,FALSE),"NO ATTEMPT")</f>
        <v>NO ATTEMPT</v>
      </c>
      <c r="I22" s="53" t="str">
        <f>_xlfn.IFNA(VLOOKUP(B22,'AGENT EXEMPTION - MANUAL UPDATE'!B:D,2,FALSE),"NO")</f>
        <v>NO</v>
      </c>
      <c r="J22" t="str">
        <f t="shared" si="0"/>
        <v>8592606</v>
      </c>
    </row>
    <row r="23" spans="1:10" ht="12" customHeight="1">
      <c r="A23" s="55" t="s">
        <v>351</v>
      </c>
      <c r="B23" s="55">
        <v>5499022</v>
      </c>
      <c r="C23" s="55" t="s">
        <v>36</v>
      </c>
      <c r="D23" s="52" t="s">
        <v>312</v>
      </c>
      <c r="E23" s="55" t="s">
        <v>753</v>
      </c>
      <c r="F23" s="55" t="s">
        <v>34</v>
      </c>
      <c r="G23" s="53">
        <f>_xlfn.IFNA(VLOOKUP(B23,'Viewing Details by Presentation'!F:F,1,FALSE),"NO ATTEMPT")</f>
        <v>5499022</v>
      </c>
      <c r="H23" s="54" t="str">
        <f>_xlfn.IFNA(VLOOKUP(B23,'Viewing Details by Presentation'!L:M,2,FALSE),"NO ATTEMPT")</f>
        <v>PASS</v>
      </c>
      <c r="I23" s="53" t="str">
        <f>_xlfn.IFNA(VLOOKUP(B23,'AGENT EXEMPTION - MANUAL UPDATE'!B:D,2,FALSE),"NO")</f>
        <v>NO</v>
      </c>
      <c r="J23" t="str">
        <f t="shared" si="0"/>
        <v>5499022</v>
      </c>
    </row>
    <row r="24" spans="1:10" ht="12" customHeight="1">
      <c r="A24" s="55" t="s">
        <v>352</v>
      </c>
      <c r="B24" s="55">
        <v>7780441</v>
      </c>
      <c r="C24" s="55" t="s">
        <v>36</v>
      </c>
      <c r="D24" s="52" t="s">
        <v>314</v>
      </c>
      <c r="E24" s="55" t="s">
        <v>753</v>
      </c>
      <c r="F24" s="55" t="s">
        <v>34</v>
      </c>
      <c r="G24" s="53">
        <f>_xlfn.IFNA(VLOOKUP(B24,'Viewing Details by Presentation'!F:F,1,FALSE),"NO ATTEMPT")</f>
        <v>7780441</v>
      </c>
      <c r="H24" s="54" t="str">
        <f>_xlfn.IFNA(VLOOKUP(B24,'Viewing Details by Presentation'!L:M,2,FALSE),"NO ATTEMPT")</f>
        <v>PASS</v>
      </c>
      <c r="I24" s="53" t="str">
        <f>_xlfn.IFNA(VLOOKUP(B24,'AGENT EXEMPTION - MANUAL UPDATE'!B:D,2,FALSE),"NO")</f>
        <v>NO</v>
      </c>
      <c r="J24" t="str">
        <f t="shared" si="0"/>
        <v>7780441</v>
      </c>
    </row>
    <row r="25" spans="1:10" ht="12" customHeight="1">
      <c r="A25" s="55" t="s">
        <v>353</v>
      </c>
      <c r="B25" s="55">
        <v>6089632</v>
      </c>
      <c r="C25" s="55" t="s">
        <v>36</v>
      </c>
      <c r="D25" s="52" t="s">
        <v>316</v>
      </c>
      <c r="E25" s="55" t="s">
        <v>753</v>
      </c>
      <c r="F25" s="55" t="s">
        <v>34</v>
      </c>
      <c r="G25" s="53">
        <f>_xlfn.IFNA(VLOOKUP(B25,'Viewing Details by Presentation'!F:F,1,FALSE),"NO ATTEMPT")</f>
        <v>6089632</v>
      </c>
      <c r="H25" s="54" t="str">
        <f>_xlfn.IFNA(VLOOKUP(B25,'Viewing Details by Presentation'!L:M,2,FALSE),"NO ATTEMPT")</f>
        <v>PASS</v>
      </c>
      <c r="I25" s="53" t="str">
        <f>_xlfn.IFNA(VLOOKUP(B25,'AGENT EXEMPTION - MANUAL UPDATE'!B:D,2,FALSE),"NO")</f>
        <v>NO</v>
      </c>
      <c r="J25" t="str">
        <f t="shared" si="0"/>
        <v>6089632</v>
      </c>
    </row>
    <row r="26" spans="1:10" ht="12" customHeight="1">
      <c r="A26" s="55" t="s">
        <v>354</v>
      </c>
      <c r="B26" s="55">
        <v>7672838</v>
      </c>
      <c r="C26" s="55" t="s">
        <v>36</v>
      </c>
      <c r="D26" s="52" t="s">
        <v>318</v>
      </c>
      <c r="E26" s="55" t="s">
        <v>753</v>
      </c>
      <c r="F26" s="55" t="s">
        <v>34</v>
      </c>
      <c r="G26" s="53">
        <f>_xlfn.IFNA(VLOOKUP(B26,'Viewing Details by Presentation'!F:F,1,FALSE),"NO ATTEMPT")</f>
        <v>7672838</v>
      </c>
      <c r="H26" s="54" t="str">
        <f>_xlfn.IFNA(VLOOKUP(B26,'Viewing Details by Presentation'!L:M,2,FALSE),"NO ATTEMPT")</f>
        <v>PASS</v>
      </c>
      <c r="I26" s="53" t="str">
        <f>_xlfn.IFNA(VLOOKUP(B26,'AGENT EXEMPTION - MANUAL UPDATE'!B:D,2,FALSE),"NO")</f>
        <v>NO</v>
      </c>
      <c r="J26" t="str">
        <f t="shared" si="0"/>
        <v>7672838</v>
      </c>
    </row>
    <row r="27" spans="1:10" ht="12" customHeight="1">
      <c r="A27" s="55" t="s">
        <v>355</v>
      </c>
      <c r="B27" s="55">
        <v>5155793</v>
      </c>
      <c r="C27" s="55" t="s">
        <v>36</v>
      </c>
      <c r="D27" s="52" t="s">
        <v>320</v>
      </c>
      <c r="E27" s="55" t="s">
        <v>753</v>
      </c>
      <c r="F27" s="55" t="s">
        <v>34</v>
      </c>
      <c r="G27" s="53">
        <f>_xlfn.IFNA(VLOOKUP(B27,'Viewing Details by Presentation'!F:F,1,FALSE),"NO ATTEMPT")</f>
        <v>5155793</v>
      </c>
      <c r="H27" s="54" t="str">
        <f>_xlfn.IFNA(VLOOKUP(B27,'Viewing Details by Presentation'!L:M,2,FALSE),"NO ATTEMPT")</f>
        <v>PASS</v>
      </c>
      <c r="I27" s="53" t="str">
        <f>_xlfn.IFNA(VLOOKUP(B27,'AGENT EXEMPTION - MANUAL UPDATE'!B:D,2,FALSE),"NO")</f>
        <v>NO</v>
      </c>
      <c r="J27" t="str">
        <f t="shared" si="0"/>
        <v>5155793</v>
      </c>
    </row>
    <row r="28" spans="1:10" ht="12" customHeight="1">
      <c r="A28" s="55" t="s">
        <v>356</v>
      </c>
      <c r="B28" s="55">
        <v>7058784</v>
      </c>
      <c r="C28" s="55" t="s">
        <v>36</v>
      </c>
      <c r="D28" s="52" t="s">
        <v>322</v>
      </c>
      <c r="E28" s="55" t="s">
        <v>753</v>
      </c>
      <c r="F28" s="55" t="s">
        <v>34</v>
      </c>
      <c r="G28" s="53">
        <f>_xlfn.IFNA(VLOOKUP(B28,'Viewing Details by Presentation'!F:F,1,FALSE),"NO ATTEMPT")</f>
        <v>7058784</v>
      </c>
      <c r="H28" s="54" t="str">
        <f>_xlfn.IFNA(VLOOKUP(B28,'Viewing Details by Presentation'!L:M,2,FALSE),"NO ATTEMPT")</f>
        <v>PASS</v>
      </c>
      <c r="I28" s="53" t="str">
        <f>_xlfn.IFNA(VLOOKUP(B28,'AGENT EXEMPTION - MANUAL UPDATE'!B:D,2,FALSE),"NO")</f>
        <v>NO</v>
      </c>
      <c r="J28" t="str">
        <f t="shared" si="0"/>
        <v>7058784</v>
      </c>
    </row>
    <row r="29" spans="1:10" ht="12" customHeight="1">
      <c r="A29" s="55" t="s">
        <v>357</v>
      </c>
      <c r="B29" s="55">
        <v>4937390</v>
      </c>
      <c r="C29" s="55" t="s">
        <v>36</v>
      </c>
      <c r="D29" s="52" t="s">
        <v>324</v>
      </c>
      <c r="E29" s="55" t="s">
        <v>753</v>
      </c>
      <c r="F29" s="55" t="s">
        <v>34</v>
      </c>
      <c r="G29" s="53">
        <f>_xlfn.IFNA(VLOOKUP(B29,'Viewing Details by Presentation'!F:F,1,FALSE),"NO ATTEMPT")</f>
        <v>4937390</v>
      </c>
      <c r="H29" s="54" t="str">
        <f>_xlfn.IFNA(VLOOKUP(B29,'Viewing Details by Presentation'!L:M,2,FALSE),"NO ATTEMPT")</f>
        <v>PASS</v>
      </c>
      <c r="I29" s="53" t="str">
        <f>_xlfn.IFNA(VLOOKUP(B29,'AGENT EXEMPTION - MANUAL UPDATE'!B:D,2,FALSE),"NO")</f>
        <v>NO</v>
      </c>
      <c r="J29" t="str">
        <f t="shared" si="0"/>
        <v>4937390</v>
      </c>
    </row>
    <row r="30" spans="1:10" ht="12" customHeight="1">
      <c r="A30" s="55" t="s">
        <v>358</v>
      </c>
      <c r="B30" s="55">
        <v>3436290</v>
      </c>
      <c r="C30" s="55" t="s">
        <v>36</v>
      </c>
      <c r="D30" s="52" t="s">
        <v>326</v>
      </c>
      <c r="E30" s="55" t="s">
        <v>753</v>
      </c>
      <c r="F30" s="55" t="s">
        <v>34</v>
      </c>
      <c r="G30" s="53">
        <f>_xlfn.IFNA(VLOOKUP(B30,'Viewing Details by Presentation'!F:F,1,FALSE),"NO ATTEMPT")</f>
        <v>3436290</v>
      </c>
      <c r="H30" s="54" t="str">
        <f>_xlfn.IFNA(VLOOKUP(B30,'Viewing Details by Presentation'!L:M,2,FALSE),"NO ATTEMPT")</f>
        <v>PASS</v>
      </c>
      <c r="I30" s="53" t="str">
        <f>_xlfn.IFNA(VLOOKUP(B30,'AGENT EXEMPTION - MANUAL UPDATE'!B:D,2,FALSE),"NO")</f>
        <v>NO</v>
      </c>
      <c r="J30" t="str">
        <f t="shared" si="0"/>
        <v>3436290</v>
      </c>
    </row>
    <row r="31" spans="1:10" ht="12" customHeight="1">
      <c r="A31" s="55" t="s">
        <v>359</v>
      </c>
      <c r="B31" s="55">
        <v>1451653</v>
      </c>
      <c r="C31" s="55" t="s">
        <v>36</v>
      </c>
      <c r="D31" s="52" t="s">
        <v>328</v>
      </c>
      <c r="E31" s="55" t="s">
        <v>753</v>
      </c>
      <c r="F31" s="55" t="s">
        <v>34</v>
      </c>
      <c r="G31" s="53">
        <f>_xlfn.IFNA(VLOOKUP(B31,'Viewing Details by Presentation'!F:F,1,FALSE),"NO ATTEMPT")</f>
        <v>1451653</v>
      </c>
      <c r="H31" s="54" t="str">
        <f>_xlfn.IFNA(VLOOKUP(B31,'Viewing Details by Presentation'!L:M,2,FALSE),"NO ATTEMPT")</f>
        <v>PASS</v>
      </c>
      <c r="I31" s="53" t="str">
        <f>_xlfn.IFNA(VLOOKUP(B31,'AGENT EXEMPTION - MANUAL UPDATE'!B:D,2,FALSE),"NO")</f>
        <v>NO</v>
      </c>
      <c r="J31" t="str">
        <f t="shared" si="0"/>
        <v>1451653</v>
      </c>
    </row>
    <row r="32" spans="1:10" ht="12" customHeight="1">
      <c r="A32" s="55" t="s">
        <v>360</v>
      </c>
      <c r="B32" s="55">
        <v>2912528</v>
      </c>
      <c r="C32" s="55" t="s">
        <v>36</v>
      </c>
      <c r="D32" s="59" t="s">
        <v>310</v>
      </c>
      <c r="E32" s="55" t="s">
        <v>753</v>
      </c>
      <c r="F32" s="55" t="s">
        <v>34</v>
      </c>
      <c r="G32" s="53">
        <f>_xlfn.IFNA(VLOOKUP(B32,'Viewing Details by Presentation'!F:F,1,FALSE),"NO ATTEMPT")</f>
        <v>2912528</v>
      </c>
      <c r="H32" s="54" t="str">
        <f>_xlfn.IFNA(VLOOKUP(B32,'Viewing Details by Presentation'!L:M,2,FALSE),"NO ATTEMPT")</f>
        <v>PASS</v>
      </c>
      <c r="I32" s="53" t="str">
        <f>_xlfn.IFNA(VLOOKUP(B32,'AGENT EXEMPTION - MANUAL UPDATE'!B:D,2,FALSE),"NO")</f>
        <v>NO</v>
      </c>
      <c r="J32" t="str">
        <f t="shared" si="0"/>
        <v>2912528</v>
      </c>
    </row>
    <row r="33" spans="1:10" ht="12" customHeight="1">
      <c r="A33" s="55" t="s">
        <v>361</v>
      </c>
      <c r="B33" s="55">
        <v>7851307</v>
      </c>
      <c r="C33" s="55" t="s">
        <v>36</v>
      </c>
      <c r="D33" s="52" t="s">
        <v>312</v>
      </c>
      <c r="E33" s="55" t="s">
        <v>753</v>
      </c>
      <c r="F33" s="55" t="s">
        <v>34</v>
      </c>
      <c r="G33" s="53">
        <f>_xlfn.IFNA(VLOOKUP(B33,'Viewing Details by Presentation'!F:F,1,FALSE),"NO ATTEMPT")</f>
        <v>7851307</v>
      </c>
      <c r="H33" s="54" t="str">
        <f>_xlfn.IFNA(VLOOKUP(B33,'Viewing Details by Presentation'!L:M,2,FALSE),"NO ATTEMPT")</f>
        <v>PASS</v>
      </c>
      <c r="I33" s="53" t="str">
        <f>_xlfn.IFNA(VLOOKUP(B33,'AGENT EXEMPTION - MANUAL UPDATE'!B:D,2,FALSE),"NO")</f>
        <v>NO</v>
      </c>
      <c r="J33" t="str">
        <f t="shared" si="0"/>
        <v>7851307</v>
      </c>
    </row>
    <row r="34" spans="1:10" ht="12" customHeight="1">
      <c r="A34" s="55" t="s">
        <v>362</v>
      </c>
      <c r="B34" s="55">
        <v>1504073</v>
      </c>
      <c r="C34" s="55" t="s">
        <v>5</v>
      </c>
      <c r="D34" s="52" t="s">
        <v>314</v>
      </c>
      <c r="E34" s="55" t="s">
        <v>753</v>
      </c>
      <c r="F34" s="55" t="s">
        <v>34</v>
      </c>
      <c r="G34" s="53">
        <f>_xlfn.IFNA(VLOOKUP(B34,'Viewing Details by Presentation'!F:F,1,FALSE),"NO ATTEMPT")</f>
        <v>1504073</v>
      </c>
      <c r="H34" s="54" t="str">
        <f>_xlfn.IFNA(VLOOKUP(B34,'Viewing Details by Presentation'!L:M,2,FALSE),"NO ATTEMPT")</f>
        <v>PASS</v>
      </c>
      <c r="I34" s="53" t="str">
        <f>_xlfn.IFNA(VLOOKUP(B34,'AGENT EXEMPTION - MANUAL UPDATE'!B:D,2,FALSE),"NO")</f>
        <v>NO</v>
      </c>
      <c r="J34" t="str">
        <f t="shared" si="0"/>
        <v>1504073</v>
      </c>
    </row>
    <row r="35" spans="1:10" ht="12" customHeight="1">
      <c r="A35" s="55" t="s">
        <v>363</v>
      </c>
      <c r="B35" s="55">
        <v>4740987</v>
      </c>
      <c r="C35" s="55" t="s">
        <v>5</v>
      </c>
      <c r="D35" s="52" t="s">
        <v>316</v>
      </c>
      <c r="E35" s="55" t="s">
        <v>753</v>
      </c>
      <c r="F35" s="55" t="s">
        <v>34</v>
      </c>
      <c r="G35" s="53">
        <f>_xlfn.IFNA(VLOOKUP(B35,'Viewing Details by Presentation'!F:F,1,FALSE),"NO ATTEMPT")</f>
        <v>4740987</v>
      </c>
      <c r="H35" s="54" t="str">
        <f>_xlfn.IFNA(VLOOKUP(B35,'Viewing Details by Presentation'!L:M,2,FALSE),"NO ATTEMPT")</f>
        <v>PASS</v>
      </c>
      <c r="I35" s="53" t="str">
        <f>_xlfn.IFNA(VLOOKUP(B35,'AGENT EXEMPTION - MANUAL UPDATE'!B:D,2,FALSE),"NO")</f>
        <v>NO</v>
      </c>
      <c r="J35" t="str">
        <f t="shared" si="0"/>
        <v>4740987</v>
      </c>
    </row>
    <row r="36" spans="1:10" ht="12" customHeight="1">
      <c r="A36" s="55" t="s">
        <v>364</v>
      </c>
      <c r="B36" s="55">
        <v>3382199</v>
      </c>
      <c r="C36" s="55" t="s">
        <v>37</v>
      </c>
      <c r="D36" s="52" t="s">
        <v>318</v>
      </c>
      <c r="E36" s="55" t="s">
        <v>753</v>
      </c>
      <c r="F36" s="55" t="s">
        <v>34</v>
      </c>
      <c r="G36" s="53">
        <f>_xlfn.IFNA(VLOOKUP(B36,'Viewing Details by Presentation'!F:F,1,FALSE),"NO ATTEMPT")</f>
        <v>3382199</v>
      </c>
      <c r="H36" s="54" t="str">
        <f>_xlfn.IFNA(VLOOKUP(B36,'Viewing Details by Presentation'!L:M,2,FALSE),"NO ATTEMPT")</f>
        <v>PASS</v>
      </c>
      <c r="I36" s="53" t="str">
        <f>_xlfn.IFNA(VLOOKUP(B36,'AGENT EXEMPTION - MANUAL UPDATE'!B:D,2,FALSE),"NO")</f>
        <v>NO</v>
      </c>
      <c r="J36" t="str">
        <f t="shared" si="0"/>
        <v>3382199</v>
      </c>
    </row>
    <row r="37" spans="1:10" ht="12" customHeight="1">
      <c r="A37" s="55" t="s">
        <v>365</v>
      </c>
      <c r="B37" s="55">
        <v>7934731</v>
      </c>
      <c r="C37" s="55" t="s">
        <v>37</v>
      </c>
      <c r="D37" s="52" t="s">
        <v>320</v>
      </c>
      <c r="E37" s="55" t="s">
        <v>753</v>
      </c>
      <c r="F37" s="55" t="s">
        <v>34</v>
      </c>
      <c r="G37" s="53">
        <f>_xlfn.IFNA(VLOOKUP(B37,'Viewing Details by Presentation'!F:F,1,FALSE),"NO ATTEMPT")</f>
        <v>7934731</v>
      </c>
      <c r="H37" s="54" t="str">
        <f>_xlfn.IFNA(VLOOKUP(B37,'Viewing Details by Presentation'!L:M,2,FALSE),"NO ATTEMPT")</f>
        <v>PASS</v>
      </c>
      <c r="I37" s="53" t="str">
        <f>_xlfn.IFNA(VLOOKUP(B37,'AGENT EXEMPTION - MANUAL UPDATE'!B:D,2,FALSE),"NO")</f>
        <v>NO</v>
      </c>
      <c r="J37" t="str">
        <f t="shared" si="0"/>
        <v>7934731</v>
      </c>
    </row>
    <row r="38" spans="1:10" ht="12" customHeight="1">
      <c r="A38" s="55" t="s">
        <v>366</v>
      </c>
      <c r="B38" s="55">
        <v>3699678</v>
      </c>
      <c r="C38" s="55" t="s">
        <v>6</v>
      </c>
      <c r="D38" s="52" t="s">
        <v>322</v>
      </c>
      <c r="E38" s="55" t="s">
        <v>753</v>
      </c>
      <c r="F38" s="55" t="s">
        <v>34</v>
      </c>
      <c r="G38" s="53">
        <f>_xlfn.IFNA(VLOOKUP(B38,'Viewing Details by Presentation'!F:F,1,FALSE),"NO ATTEMPT")</f>
        <v>3699678</v>
      </c>
      <c r="H38" s="54" t="str">
        <f>_xlfn.IFNA(VLOOKUP(B38,'Viewing Details by Presentation'!L:M,2,FALSE),"NO ATTEMPT")</f>
        <v>PASS</v>
      </c>
      <c r="I38" s="53" t="str">
        <f>_xlfn.IFNA(VLOOKUP(B38,'AGENT EXEMPTION - MANUAL UPDATE'!B:D,2,FALSE),"NO")</f>
        <v>NO</v>
      </c>
      <c r="J38" t="str">
        <f t="shared" si="0"/>
        <v>3699678</v>
      </c>
    </row>
    <row r="39" spans="1:10" ht="12" customHeight="1">
      <c r="A39" s="55" t="s">
        <v>367</v>
      </c>
      <c r="B39" s="55">
        <v>8085782</v>
      </c>
      <c r="C39" s="55" t="s">
        <v>6</v>
      </c>
      <c r="D39" s="52" t="s">
        <v>324</v>
      </c>
      <c r="E39" s="55" t="s">
        <v>753</v>
      </c>
      <c r="F39" s="55" t="s">
        <v>34</v>
      </c>
      <c r="G39" s="53">
        <f>_xlfn.IFNA(VLOOKUP(B39,'Viewing Details by Presentation'!F:F,1,FALSE),"NO ATTEMPT")</f>
        <v>8085782</v>
      </c>
      <c r="H39" s="54" t="str">
        <f>_xlfn.IFNA(VLOOKUP(B39,'Viewing Details by Presentation'!L:M,2,FALSE),"NO ATTEMPT")</f>
        <v>PASS</v>
      </c>
      <c r="I39" s="53" t="str">
        <f>_xlfn.IFNA(VLOOKUP(B39,'AGENT EXEMPTION - MANUAL UPDATE'!B:D,2,FALSE),"NO")</f>
        <v>NO</v>
      </c>
      <c r="J39" t="str">
        <f t="shared" si="0"/>
        <v>8085782</v>
      </c>
    </row>
    <row r="40" spans="1:10" ht="12" customHeight="1">
      <c r="A40" s="55" t="s">
        <v>368</v>
      </c>
      <c r="B40" s="55">
        <v>7460152</v>
      </c>
      <c r="C40" s="55" t="s">
        <v>6</v>
      </c>
      <c r="D40" s="52" t="s">
        <v>326</v>
      </c>
      <c r="E40" s="55" t="s">
        <v>753</v>
      </c>
      <c r="F40" s="55" t="s">
        <v>34</v>
      </c>
      <c r="G40" s="53">
        <f>_xlfn.IFNA(VLOOKUP(B40,'Viewing Details by Presentation'!F:F,1,FALSE),"NO ATTEMPT")</f>
        <v>7460152</v>
      </c>
      <c r="H40" s="54" t="str">
        <f>_xlfn.IFNA(VLOOKUP(B40,'Viewing Details by Presentation'!L:M,2,FALSE),"NO ATTEMPT")</f>
        <v>PASS</v>
      </c>
      <c r="I40" s="53" t="str">
        <f>_xlfn.IFNA(VLOOKUP(B40,'AGENT EXEMPTION - MANUAL UPDATE'!B:D,2,FALSE),"NO")</f>
        <v>NO</v>
      </c>
      <c r="J40" t="str">
        <f t="shared" si="0"/>
        <v>7460152</v>
      </c>
    </row>
    <row r="41" spans="1:10" ht="12" customHeight="1">
      <c r="A41" s="55" t="s">
        <v>369</v>
      </c>
      <c r="B41" s="55">
        <v>4250264</v>
      </c>
      <c r="C41" s="55" t="s">
        <v>6</v>
      </c>
      <c r="D41" s="52" t="s">
        <v>328</v>
      </c>
      <c r="E41" s="55" t="s">
        <v>753</v>
      </c>
      <c r="F41" s="55" t="s">
        <v>34</v>
      </c>
      <c r="G41" s="53">
        <f>_xlfn.IFNA(VLOOKUP(B41,'Viewing Details by Presentation'!F:F,1,FALSE),"NO ATTEMPT")</f>
        <v>4250264</v>
      </c>
      <c r="H41" s="54" t="str">
        <f>_xlfn.IFNA(VLOOKUP(B41,'Viewing Details by Presentation'!L:M,2,FALSE),"NO ATTEMPT")</f>
        <v>PASS</v>
      </c>
      <c r="I41" s="53" t="str">
        <f>_xlfn.IFNA(VLOOKUP(B41,'AGENT EXEMPTION - MANUAL UPDATE'!B:D,2,FALSE),"NO")</f>
        <v>NO</v>
      </c>
      <c r="J41" t="str">
        <f t="shared" si="0"/>
        <v>4250264</v>
      </c>
    </row>
    <row r="42" spans="1:10" ht="12" customHeight="1">
      <c r="A42" s="55" t="s">
        <v>370</v>
      </c>
      <c r="B42" s="55">
        <v>2186127</v>
      </c>
      <c r="C42" s="55" t="s">
        <v>6</v>
      </c>
      <c r="D42" s="59" t="s">
        <v>310</v>
      </c>
      <c r="E42" s="55" t="s">
        <v>753</v>
      </c>
      <c r="F42" s="55" t="s">
        <v>34</v>
      </c>
      <c r="G42" s="53">
        <f>_xlfn.IFNA(VLOOKUP(B42,'Viewing Details by Presentation'!F:F,1,FALSE),"NO ATTEMPT")</f>
        <v>2186127</v>
      </c>
      <c r="H42" s="54" t="str">
        <f>_xlfn.IFNA(VLOOKUP(B42,'Viewing Details by Presentation'!L:M,2,FALSE),"NO ATTEMPT")</f>
        <v>PASS</v>
      </c>
      <c r="I42" s="53" t="str">
        <f>_xlfn.IFNA(VLOOKUP(B42,'AGENT EXEMPTION - MANUAL UPDATE'!B:D,2,FALSE),"NO")</f>
        <v>NO</v>
      </c>
      <c r="J42" t="str">
        <f t="shared" si="0"/>
        <v>2186127</v>
      </c>
    </row>
    <row r="43" spans="1:10" ht="12" customHeight="1">
      <c r="A43" s="55" t="s">
        <v>371</v>
      </c>
      <c r="B43" s="55">
        <v>3108491</v>
      </c>
      <c r="C43" s="55" t="s">
        <v>6</v>
      </c>
      <c r="D43" s="52" t="s">
        <v>312</v>
      </c>
      <c r="E43" s="55" t="s">
        <v>753</v>
      </c>
      <c r="F43" s="55" t="s">
        <v>34</v>
      </c>
      <c r="G43" s="53">
        <f>_xlfn.IFNA(VLOOKUP(B43,'Viewing Details by Presentation'!F:F,1,FALSE),"NO ATTEMPT")</f>
        <v>3108491</v>
      </c>
      <c r="H43" s="54" t="str">
        <f>_xlfn.IFNA(VLOOKUP(B43,'Viewing Details by Presentation'!L:M,2,FALSE),"NO ATTEMPT")</f>
        <v>PASS</v>
      </c>
      <c r="I43" s="53" t="str">
        <f>_xlfn.IFNA(VLOOKUP(B43,'AGENT EXEMPTION - MANUAL UPDATE'!B:D,2,FALSE),"NO")</f>
        <v>NO</v>
      </c>
      <c r="J43" t="str">
        <f t="shared" si="0"/>
        <v>3108491</v>
      </c>
    </row>
    <row r="44" spans="1:10" ht="12" customHeight="1">
      <c r="A44" s="55" t="s">
        <v>372</v>
      </c>
      <c r="B44" s="55">
        <v>1575719</v>
      </c>
      <c r="C44" s="55" t="s">
        <v>6</v>
      </c>
      <c r="D44" s="52" t="s">
        <v>314</v>
      </c>
      <c r="E44" s="55" t="s">
        <v>753</v>
      </c>
      <c r="F44" s="55" t="s">
        <v>34</v>
      </c>
      <c r="G44" s="53">
        <f>_xlfn.IFNA(VLOOKUP(B44,'Viewing Details by Presentation'!F:F,1,FALSE),"NO ATTEMPT")</f>
        <v>1575719</v>
      </c>
      <c r="H44" s="54" t="str">
        <f>_xlfn.IFNA(VLOOKUP(B44,'Viewing Details by Presentation'!L:M,2,FALSE),"NO ATTEMPT")</f>
        <v>PASS</v>
      </c>
      <c r="I44" s="53" t="str">
        <f>_xlfn.IFNA(VLOOKUP(B44,'AGENT EXEMPTION - MANUAL UPDATE'!B:D,2,FALSE),"NO")</f>
        <v>NO</v>
      </c>
      <c r="J44" t="str">
        <f t="shared" si="0"/>
        <v>1575719</v>
      </c>
    </row>
    <row r="45" spans="1:10" ht="12" customHeight="1">
      <c r="A45" s="55" t="s">
        <v>373</v>
      </c>
      <c r="B45" s="55">
        <v>2846690</v>
      </c>
      <c r="C45" s="55" t="s">
        <v>6</v>
      </c>
      <c r="D45" s="52" t="s">
        <v>316</v>
      </c>
      <c r="E45" s="55" t="s">
        <v>753</v>
      </c>
      <c r="F45" s="55" t="s">
        <v>34</v>
      </c>
      <c r="G45" s="53">
        <f>_xlfn.IFNA(VLOOKUP(B45,'Viewing Details by Presentation'!F:F,1,FALSE),"NO ATTEMPT")</f>
        <v>2846690</v>
      </c>
      <c r="H45" s="54" t="str">
        <f>_xlfn.IFNA(VLOOKUP(B45,'Viewing Details by Presentation'!L:M,2,FALSE),"NO ATTEMPT")</f>
        <v>PASS</v>
      </c>
      <c r="I45" s="53" t="str">
        <f>_xlfn.IFNA(VLOOKUP(B45,'AGENT EXEMPTION - MANUAL UPDATE'!B:D,2,FALSE),"NO")</f>
        <v>NO</v>
      </c>
      <c r="J45" t="str">
        <f t="shared" si="0"/>
        <v>2846690</v>
      </c>
    </row>
    <row r="46" spans="1:10" ht="12" customHeight="1">
      <c r="A46" s="55" t="s">
        <v>374</v>
      </c>
      <c r="B46" s="55">
        <v>5798943</v>
      </c>
      <c r="C46" s="55" t="s">
        <v>6</v>
      </c>
      <c r="D46" s="52" t="s">
        <v>318</v>
      </c>
      <c r="E46" s="55" t="s">
        <v>753</v>
      </c>
      <c r="F46" s="55" t="s">
        <v>34</v>
      </c>
      <c r="G46" s="53">
        <f>_xlfn.IFNA(VLOOKUP(B46,'Viewing Details by Presentation'!F:F,1,FALSE),"NO ATTEMPT")</f>
        <v>5798943</v>
      </c>
      <c r="H46" s="54" t="str">
        <f>_xlfn.IFNA(VLOOKUP(B46,'Viewing Details by Presentation'!L:M,2,FALSE),"NO ATTEMPT")</f>
        <v>PASS</v>
      </c>
      <c r="I46" s="53" t="str">
        <f>_xlfn.IFNA(VLOOKUP(B46,'AGENT EXEMPTION - MANUAL UPDATE'!B:D,2,FALSE),"NO")</f>
        <v>NO</v>
      </c>
      <c r="J46" t="str">
        <f t="shared" si="0"/>
        <v>5798943</v>
      </c>
    </row>
    <row r="47" spans="1:10" ht="12" customHeight="1">
      <c r="A47" s="55" t="s">
        <v>375</v>
      </c>
      <c r="B47" s="55">
        <v>6275861</v>
      </c>
      <c r="C47" s="55" t="s">
        <v>6</v>
      </c>
      <c r="D47" s="52" t="s">
        <v>320</v>
      </c>
      <c r="E47" s="55" t="s">
        <v>753</v>
      </c>
      <c r="F47" s="55" t="s">
        <v>34</v>
      </c>
      <c r="G47" s="53">
        <f>_xlfn.IFNA(VLOOKUP(B47,'Viewing Details by Presentation'!F:F,1,FALSE),"NO ATTEMPT")</f>
        <v>6275861</v>
      </c>
      <c r="H47" s="54" t="str">
        <f>_xlfn.IFNA(VLOOKUP(B47,'Viewing Details by Presentation'!L:M,2,FALSE),"NO ATTEMPT")</f>
        <v>PASS</v>
      </c>
      <c r="I47" s="53" t="str">
        <f>_xlfn.IFNA(VLOOKUP(B47,'AGENT EXEMPTION - MANUAL UPDATE'!B:D,2,FALSE),"NO")</f>
        <v>NO</v>
      </c>
      <c r="J47" t="str">
        <f t="shared" si="0"/>
        <v>6275861</v>
      </c>
    </row>
    <row r="48" spans="1:10" ht="12" customHeight="1">
      <c r="A48" s="55" t="s">
        <v>376</v>
      </c>
      <c r="B48" s="55">
        <v>2371792</v>
      </c>
      <c r="C48" s="55" t="s">
        <v>6</v>
      </c>
      <c r="D48" s="52" t="s">
        <v>322</v>
      </c>
      <c r="E48" s="55" t="s">
        <v>753</v>
      </c>
      <c r="F48" s="55" t="s">
        <v>34</v>
      </c>
      <c r="G48" s="53">
        <f>_xlfn.IFNA(VLOOKUP(B48,'Viewing Details by Presentation'!F:F,1,FALSE),"NO ATTEMPT")</f>
        <v>2371792</v>
      </c>
      <c r="H48" s="54" t="str">
        <f>_xlfn.IFNA(VLOOKUP(B48,'Viewing Details by Presentation'!L:M,2,FALSE),"NO ATTEMPT")</f>
        <v>PASS</v>
      </c>
      <c r="I48" s="53" t="str">
        <f>_xlfn.IFNA(VLOOKUP(B48,'AGENT EXEMPTION - MANUAL UPDATE'!B:D,2,FALSE),"NO")</f>
        <v>NO</v>
      </c>
      <c r="J48" t="str">
        <f t="shared" si="0"/>
        <v>2371792</v>
      </c>
    </row>
    <row r="49" spans="1:10" ht="12" customHeight="1">
      <c r="A49" s="55" t="s">
        <v>377</v>
      </c>
      <c r="B49" s="55">
        <v>9839827</v>
      </c>
      <c r="C49" s="55" t="s">
        <v>6</v>
      </c>
      <c r="D49" s="52" t="s">
        <v>324</v>
      </c>
      <c r="E49" s="55" t="s">
        <v>753</v>
      </c>
      <c r="F49" s="55" t="s">
        <v>34</v>
      </c>
      <c r="G49" s="53">
        <f>_xlfn.IFNA(VLOOKUP(B49,'Viewing Details by Presentation'!F:F,1,FALSE),"NO ATTEMPT")</f>
        <v>9839827</v>
      </c>
      <c r="H49" s="54" t="str">
        <f>_xlfn.IFNA(VLOOKUP(B49,'Viewing Details by Presentation'!L:M,2,FALSE),"NO ATTEMPT")</f>
        <v>PASS</v>
      </c>
      <c r="I49" s="53" t="str">
        <f>_xlfn.IFNA(VLOOKUP(B49,'AGENT EXEMPTION - MANUAL UPDATE'!B:D,2,FALSE),"NO")</f>
        <v>NO</v>
      </c>
      <c r="J49" t="str">
        <f t="shared" si="0"/>
        <v>9839827</v>
      </c>
    </row>
    <row r="50" spans="1:10" ht="12" customHeight="1">
      <c r="A50" s="55" t="s">
        <v>378</v>
      </c>
      <c r="B50" s="55">
        <v>6525407</v>
      </c>
      <c r="C50" s="55" t="s">
        <v>6</v>
      </c>
      <c r="D50" s="52" t="s">
        <v>326</v>
      </c>
      <c r="E50" s="55" t="s">
        <v>753</v>
      </c>
      <c r="F50" s="55" t="s">
        <v>34</v>
      </c>
      <c r="G50" s="53">
        <f>_xlfn.IFNA(VLOOKUP(B50,'Viewing Details by Presentation'!F:F,1,FALSE),"NO ATTEMPT")</f>
        <v>6525407</v>
      </c>
      <c r="H50" s="54" t="str">
        <f>_xlfn.IFNA(VLOOKUP(B50,'Viewing Details by Presentation'!L:M,2,FALSE),"NO ATTEMPT")</f>
        <v>PASS</v>
      </c>
      <c r="I50" s="53" t="str">
        <f>_xlfn.IFNA(VLOOKUP(B50,'AGENT EXEMPTION - MANUAL UPDATE'!B:D,2,FALSE),"NO")</f>
        <v>NO</v>
      </c>
      <c r="J50" t="str">
        <f t="shared" si="0"/>
        <v>6525407</v>
      </c>
    </row>
    <row r="51" spans="1:10" ht="12" customHeight="1">
      <c r="A51" s="55" t="s">
        <v>379</v>
      </c>
      <c r="B51" s="55">
        <v>9839443</v>
      </c>
      <c r="C51" s="55" t="s">
        <v>38</v>
      </c>
      <c r="D51" s="52" t="s">
        <v>328</v>
      </c>
      <c r="E51" s="55" t="s">
        <v>753</v>
      </c>
      <c r="F51" s="55" t="s">
        <v>34</v>
      </c>
      <c r="G51" s="53">
        <f>_xlfn.IFNA(VLOOKUP(B51,'Viewing Details by Presentation'!F:F,1,FALSE),"NO ATTEMPT")</f>
        <v>9839443</v>
      </c>
      <c r="H51" s="54" t="str">
        <f>_xlfn.IFNA(VLOOKUP(B51,'Viewing Details by Presentation'!L:M,2,FALSE),"NO ATTEMPT")</f>
        <v>PASS</v>
      </c>
      <c r="I51" s="53" t="str">
        <f>_xlfn.IFNA(VLOOKUP(B51,'AGENT EXEMPTION - MANUAL UPDATE'!B:D,2,FALSE),"NO")</f>
        <v>NO</v>
      </c>
      <c r="J51" t="str">
        <f t="shared" si="0"/>
        <v>9839443</v>
      </c>
    </row>
    <row r="52" spans="1:10" ht="12" customHeight="1">
      <c r="A52" s="55" t="s">
        <v>380</v>
      </c>
      <c r="B52" s="55">
        <v>8885090</v>
      </c>
      <c r="C52" s="55" t="s">
        <v>38</v>
      </c>
      <c r="D52" s="59" t="s">
        <v>310</v>
      </c>
      <c r="E52" s="55" t="s">
        <v>753</v>
      </c>
      <c r="F52" s="55" t="s">
        <v>34</v>
      </c>
      <c r="G52" s="53">
        <f>_xlfn.IFNA(VLOOKUP(B52,'Viewing Details by Presentation'!F:F,1,FALSE),"NO ATTEMPT")</f>
        <v>8885090</v>
      </c>
      <c r="H52" s="54" t="str">
        <f>_xlfn.IFNA(VLOOKUP(B52,'Viewing Details by Presentation'!L:M,2,FALSE),"NO ATTEMPT")</f>
        <v>PASS</v>
      </c>
      <c r="I52" s="53" t="str">
        <f>_xlfn.IFNA(VLOOKUP(B52,'AGENT EXEMPTION - MANUAL UPDATE'!B:D,2,FALSE),"NO")</f>
        <v>NO</v>
      </c>
      <c r="J52" t="str">
        <f t="shared" si="0"/>
        <v>8885090</v>
      </c>
    </row>
    <row r="53" spans="1:10" ht="12" customHeight="1">
      <c r="A53" s="55" t="s">
        <v>381</v>
      </c>
      <c r="B53" s="55">
        <v>8739118</v>
      </c>
      <c r="C53" s="55" t="s">
        <v>7</v>
      </c>
      <c r="D53" s="52" t="s">
        <v>312</v>
      </c>
      <c r="E53" s="55" t="s">
        <v>753</v>
      </c>
      <c r="F53" s="55" t="s">
        <v>34</v>
      </c>
      <c r="G53" s="53">
        <f>_xlfn.IFNA(VLOOKUP(B53,'Viewing Details by Presentation'!F:F,1,FALSE),"NO ATTEMPT")</f>
        <v>8739118</v>
      </c>
      <c r="H53" s="54" t="str">
        <f>_xlfn.IFNA(VLOOKUP(B53,'Viewing Details by Presentation'!L:M,2,FALSE),"NO ATTEMPT")</f>
        <v>PASS</v>
      </c>
      <c r="I53" s="53" t="str">
        <f>_xlfn.IFNA(VLOOKUP(B53,'AGENT EXEMPTION - MANUAL UPDATE'!B:D,2,FALSE),"NO")</f>
        <v>NO</v>
      </c>
      <c r="J53" t="str">
        <f t="shared" si="0"/>
        <v>8739118</v>
      </c>
    </row>
    <row r="54" spans="1:10" ht="12" customHeight="1">
      <c r="A54" s="55" t="s">
        <v>382</v>
      </c>
      <c r="B54" s="55">
        <v>4090237</v>
      </c>
      <c r="C54" s="55" t="s">
        <v>7</v>
      </c>
      <c r="D54" s="52" t="s">
        <v>314</v>
      </c>
      <c r="E54" s="55" t="s">
        <v>753</v>
      </c>
      <c r="F54" s="55" t="s">
        <v>34</v>
      </c>
      <c r="G54" s="53">
        <f>_xlfn.IFNA(VLOOKUP(B54,'Viewing Details by Presentation'!F:F,1,FALSE),"NO ATTEMPT")</f>
        <v>4090237</v>
      </c>
      <c r="H54" s="54" t="str">
        <f>_xlfn.IFNA(VLOOKUP(B54,'Viewing Details by Presentation'!L:M,2,FALSE),"NO ATTEMPT")</f>
        <v>PASS</v>
      </c>
      <c r="I54" s="53" t="str">
        <f>_xlfn.IFNA(VLOOKUP(B54,'AGENT EXEMPTION - MANUAL UPDATE'!B:D,2,FALSE),"NO")</f>
        <v>NO</v>
      </c>
      <c r="J54" t="str">
        <f t="shared" si="0"/>
        <v>4090237</v>
      </c>
    </row>
    <row r="55" spans="1:10" ht="12" customHeight="1">
      <c r="A55" s="55" t="s">
        <v>383</v>
      </c>
      <c r="B55" s="55">
        <v>6806603</v>
      </c>
      <c r="C55" s="55" t="s">
        <v>7</v>
      </c>
      <c r="D55" s="52" t="s">
        <v>316</v>
      </c>
      <c r="E55" s="55" t="s">
        <v>753</v>
      </c>
      <c r="F55" s="55" t="s">
        <v>34</v>
      </c>
      <c r="G55" s="53">
        <f>_xlfn.IFNA(VLOOKUP(B55,'Viewing Details by Presentation'!F:F,1,FALSE),"NO ATTEMPT")</f>
        <v>6806603</v>
      </c>
      <c r="H55" s="54" t="str">
        <f>_xlfn.IFNA(VLOOKUP(B55,'Viewing Details by Presentation'!L:M,2,FALSE),"NO ATTEMPT")</f>
        <v>PASS</v>
      </c>
      <c r="I55" s="53" t="str">
        <f>_xlfn.IFNA(VLOOKUP(B55,'AGENT EXEMPTION - MANUAL UPDATE'!B:D,2,FALSE),"NO")</f>
        <v>NO</v>
      </c>
      <c r="J55" t="str">
        <f t="shared" si="0"/>
        <v>6806603</v>
      </c>
    </row>
    <row r="56" spans="1:10" ht="12" customHeight="1">
      <c r="A56" s="55" t="s">
        <v>384</v>
      </c>
      <c r="B56" s="55">
        <v>8124585</v>
      </c>
      <c r="C56" s="55" t="s">
        <v>7</v>
      </c>
      <c r="D56" s="52" t="s">
        <v>318</v>
      </c>
      <c r="E56" s="55" t="s">
        <v>753</v>
      </c>
      <c r="F56" s="55" t="s">
        <v>34</v>
      </c>
      <c r="G56" s="53">
        <f>_xlfn.IFNA(VLOOKUP(B56,'Viewing Details by Presentation'!F:F,1,FALSE),"NO ATTEMPT")</f>
        <v>8124585</v>
      </c>
      <c r="H56" s="54" t="str">
        <f>_xlfn.IFNA(VLOOKUP(B56,'Viewing Details by Presentation'!L:M,2,FALSE),"NO ATTEMPT")</f>
        <v>PASS</v>
      </c>
      <c r="I56" s="53" t="str">
        <f>_xlfn.IFNA(VLOOKUP(B56,'AGENT EXEMPTION - MANUAL UPDATE'!B:D,2,FALSE),"NO")</f>
        <v>NO</v>
      </c>
      <c r="J56" t="str">
        <f t="shared" si="0"/>
        <v>8124585</v>
      </c>
    </row>
    <row r="57" spans="1:10" ht="12" customHeight="1">
      <c r="A57" s="55" t="s">
        <v>385</v>
      </c>
      <c r="B57" s="55">
        <v>9889786</v>
      </c>
      <c r="C57" s="55" t="s">
        <v>39</v>
      </c>
      <c r="D57" s="52" t="s">
        <v>320</v>
      </c>
      <c r="E57" s="55" t="s">
        <v>753</v>
      </c>
      <c r="F57" s="55" t="s">
        <v>34</v>
      </c>
      <c r="G57" s="53">
        <f>_xlfn.IFNA(VLOOKUP(B57,'Viewing Details by Presentation'!F:F,1,FALSE),"NO ATTEMPT")</f>
        <v>9889786</v>
      </c>
      <c r="H57" s="54" t="str">
        <f>_xlfn.IFNA(VLOOKUP(B57,'Viewing Details by Presentation'!L:M,2,FALSE),"NO ATTEMPT")</f>
        <v>PASS</v>
      </c>
      <c r="I57" s="53" t="str">
        <f>_xlfn.IFNA(VLOOKUP(B57,'AGENT EXEMPTION - MANUAL UPDATE'!B:D,2,FALSE),"NO")</f>
        <v>NO</v>
      </c>
      <c r="J57" t="str">
        <f t="shared" si="0"/>
        <v>9889786</v>
      </c>
    </row>
    <row r="58" spans="1:10" ht="12" customHeight="1">
      <c r="A58" s="55" t="s">
        <v>386</v>
      </c>
      <c r="B58" s="55">
        <v>8826261</v>
      </c>
      <c r="C58" s="55" t="s">
        <v>39</v>
      </c>
      <c r="D58" s="52" t="s">
        <v>322</v>
      </c>
      <c r="E58" s="55" t="s">
        <v>753</v>
      </c>
      <c r="F58" s="55" t="s">
        <v>34</v>
      </c>
      <c r="G58" s="53">
        <f>_xlfn.IFNA(VLOOKUP(B58,'Viewing Details by Presentation'!F:F,1,FALSE),"NO ATTEMPT")</f>
        <v>8826261</v>
      </c>
      <c r="H58" s="54" t="str">
        <f>_xlfn.IFNA(VLOOKUP(B58,'Viewing Details by Presentation'!L:M,2,FALSE),"NO ATTEMPT")</f>
        <v>PASS</v>
      </c>
      <c r="I58" s="53" t="str">
        <f>_xlfn.IFNA(VLOOKUP(B58,'AGENT EXEMPTION - MANUAL UPDATE'!B:D,2,FALSE),"NO")</f>
        <v>NO</v>
      </c>
      <c r="J58" t="str">
        <f t="shared" si="0"/>
        <v>8826261</v>
      </c>
    </row>
    <row r="59" spans="1:10" ht="12" customHeight="1">
      <c r="A59" s="55" t="s">
        <v>387</v>
      </c>
      <c r="B59" s="55">
        <v>3179391</v>
      </c>
      <c r="C59" s="55" t="s">
        <v>39</v>
      </c>
      <c r="D59" s="52" t="s">
        <v>324</v>
      </c>
      <c r="E59" s="55" t="s">
        <v>753</v>
      </c>
      <c r="F59" s="55" t="s">
        <v>34</v>
      </c>
      <c r="G59" s="53">
        <f>_xlfn.IFNA(VLOOKUP(B59,'Viewing Details by Presentation'!F:F,1,FALSE),"NO ATTEMPT")</f>
        <v>3179391</v>
      </c>
      <c r="H59" s="54" t="str">
        <f>_xlfn.IFNA(VLOOKUP(B59,'Viewing Details by Presentation'!L:M,2,FALSE),"NO ATTEMPT")</f>
        <v>PASS</v>
      </c>
      <c r="I59" s="53" t="str">
        <f>_xlfn.IFNA(VLOOKUP(B59,'AGENT EXEMPTION - MANUAL UPDATE'!B:D,2,FALSE),"NO")</f>
        <v>NO</v>
      </c>
      <c r="J59" t="str">
        <f t="shared" si="0"/>
        <v>3179391</v>
      </c>
    </row>
    <row r="60" spans="1:10" ht="12" customHeight="1">
      <c r="A60" s="55" t="s">
        <v>388</v>
      </c>
      <c r="B60" s="55">
        <v>1252469</v>
      </c>
      <c r="C60" s="55" t="s">
        <v>39</v>
      </c>
      <c r="D60" s="52" t="s">
        <v>326</v>
      </c>
      <c r="E60" s="55" t="s">
        <v>753</v>
      </c>
      <c r="F60" s="55" t="s">
        <v>34</v>
      </c>
      <c r="G60" s="53">
        <f>_xlfn.IFNA(VLOOKUP(B60,'Viewing Details by Presentation'!F:F,1,FALSE),"NO ATTEMPT")</f>
        <v>1252469</v>
      </c>
      <c r="H60" s="54" t="str">
        <f>_xlfn.IFNA(VLOOKUP(B60,'Viewing Details by Presentation'!L:M,2,FALSE),"NO ATTEMPT")</f>
        <v>PASS</v>
      </c>
      <c r="I60" s="53" t="str">
        <f>_xlfn.IFNA(VLOOKUP(B60,'AGENT EXEMPTION - MANUAL UPDATE'!B:D,2,FALSE),"NO")</f>
        <v>NO</v>
      </c>
      <c r="J60" t="str">
        <f t="shared" si="0"/>
        <v>1252469</v>
      </c>
    </row>
    <row r="61" spans="1:10" ht="12" customHeight="1">
      <c r="A61" s="55" t="s">
        <v>389</v>
      </c>
      <c r="B61" s="55">
        <v>8116089</v>
      </c>
      <c r="C61" s="55" t="s">
        <v>39</v>
      </c>
      <c r="D61" s="52" t="s">
        <v>328</v>
      </c>
      <c r="E61" s="55" t="s">
        <v>753</v>
      </c>
      <c r="F61" s="55" t="s">
        <v>34</v>
      </c>
      <c r="G61" s="53">
        <f>_xlfn.IFNA(VLOOKUP(B61,'Viewing Details by Presentation'!F:F,1,FALSE),"NO ATTEMPT")</f>
        <v>8116089</v>
      </c>
      <c r="H61" s="54" t="str">
        <f>_xlfn.IFNA(VLOOKUP(B61,'Viewing Details by Presentation'!L:M,2,FALSE),"NO ATTEMPT")</f>
        <v>PASS</v>
      </c>
      <c r="I61" s="53" t="str">
        <f>_xlfn.IFNA(VLOOKUP(B61,'AGENT EXEMPTION - MANUAL UPDATE'!B:D,2,FALSE),"NO")</f>
        <v>NO</v>
      </c>
      <c r="J61" t="str">
        <f t="shared" si="0"/>
        <v>8116089</v>
      </c>
    </row>
    <row r="62" spans="1:10" ht="12" customHeight="1">
      <c r="A62" s="55" t="s">
        <v>390</v>
      </c>
      <c r="B62" s="55">
        <v>8061393</v>
      </c>
      <c r="C62" s="55" t="s">
        <v>39</v>
      </c>
      <c r="D62" s="59" t="s">
        <v>310</v>
      </c>
      <c r="E62" s="55" t="s">
        <v>753</v>
      </c>
      <c r="F62" s="55" t="s">
        <v>34</v>
      </c>
      <c r="G62" s="53">
        <f>_xlfn.IFNA(VLOOKUP(B62,'Viewing Details by Presentation'!F:F,1,FALSE),"NO ATTEMPT")</f>
        <v>8061393</v>
      </c>
      <c r="H62" s="54" t="str">
        <f>_xlfn.IFNA(VLOOKUP(B62,'Viewing Details by Presentation'!L:M,2,FALSE),"NO ATTEMPT")</f>
        <v>PASS</v>
      </c>
      <c r="I62" s="53" t="str">
        <f>_xlfn.IFNA(VLOOKUP(B62,'AGENT EXEMPTION - MANUAL UPDATE'!B:D,2,FALSE),"NO")</f>
        <v>NO</v>
      </c>
      <c r="J62" t="str">
        <f t="shared" si="0"/>
        <v>8061393</v>
      </c>
    </row>
    <row r="63" spans="1:10" ht="12" customHeight="1">
      <c r="A63" s="55" t="s">
        <v>391</v>
      </c>
      <c r="B63" s="55">
        <v>6355690</v>
      </c>
      <c r="C63" s="55" t="s">
        <v>39</v>
      </c>
      <c r="D63" s="52" t="s">
        <v>312</v>
      </c>
      <c r="E63" s="55" t="s">
        <v>753</v>
      </c>
      <c r="F63" s="55" t="s">
        <v>34</v>
      </c>
      <c r="G63" s="53">
        <f>_xlfn.IFNA(VLOOKUP(B63,'Viewing Details by Presentation'!F:F,1,FALSE),"NO ATTEMPT")</f>
        <v>6355690</v>
      </c>
      <c r="H63" s="54" t="str">
        <f>_xlfn.IFNA(VLOOKUP(B63,'Viewing Details by Presentation'!L:M,2,FALSE),"NO ATTEMPT")</f>
        <v>PASS</v>
      </c>
      <c r="I63" s="53" t="str">
        <f>_xlfn.IFNA(VLOOKUP(B63,'AGENT EXEMPTION - MANUAL UPDATE'!B:D,2,FALSE),"NO")</f>
        <v>NO</v>
      </c>
      <c r="J63" t="str">
        <f t="shared" si="0"/>
        <v>6355690</v>
      </c>
    </row>
    <row r="64" spans="1:10" ht="12" customHeight="1">
      <c r="A64" s="55" t="s">
        <v>392</v>
      </c>
      <c r="B64" s="55">
        <v>8190490</v>
      </c>
      <c r="C64" s="55" t="s">
        <v>39</v>
      </c>
      <c r="D64" s="52" t="s">
        <v>314</v>
      </c>
      <c r="E64" s="55" t="s">
        <v>753</v>
      </c>
      <c r="F64" s="55" t="s">
        <v>34</v>
      </c>
      <c r="G64" s="53">
        <f>_xlfn.IFNA(VLOOKUP(B64,'Viewing Details by Presentation'!F:F,1,FALSE),"NO ATTEMPT")</f>
        <v>8190490</v>
      </c>
      <c r="H64" s="54" t="str">
        <f>_xlfn.IFNA(VLOOKUP(B64,'Viewing Details by Presentation'!L:M,2,FALSE),"NO ATTEMPT")</f>
        <v>PASS</v>
      </c>
      <c r="I64" s="53" t="str">
        <f>_xlfn.IFNA(VLOOKUP(B64,'AGENT EXEMPTION - MANUAL UPDATE'!B:D,2,FALSE),"NO")</f>
        <v>NO</v>
      </c>
      <c r="J64" t="str">
        <f t="shared" si="0"/>
        <v>8190490</v>
      </c>
    </row>
    <row r="65" spans="1:10" ht="12" customHeight="1">
      <c r="A65" s="55" t="s">
        <v>393</v>
      </c>
      <c r="B65" s="55">
        <v>6816537</v>
      </c>
      <c r="C65" s="55" t="s">
        <v>39</v>
      </c>
      <c r="D65" s="52" t="s">
        <v>316</v>
      </c>
      <c r="E65" s="55" t="s">
        <v>753</v>
      </c>
      <c r="F65" s="55" t="s">
        <v>34</v>
      </c>
      <c r="G65" s="53">
        <f>_xlfn.IFNA(VLOOKUP(B65,'Viewing Details by Presentation'!F:F,1,FALSE),"NO ATTEMPT")</f>
        <v>6816537</v>
      </c>
      <c r="H65" s="54" t="str">
        <f>_xlfn.IFNA(VLOOKUP(B65,'Viewing Details by Presentation'!L:M,2,FALSE),"NO ATTEMPT")</f>
        <v>PASS</v>
      </c>
      <c r="I65" s="53" t="str">
        <f>_xlfn.IFNA(VLOOKUP(B65,'AGENT EXEMPTION - MANUAL UPDATE'!B:D,2,FALSE),"NO")</f>
        <v>NO</v>
      </c>
      <c r="J65" t="str">
        <f t="shared" si="0"/>
        <v>6816537</v>
      </c>
    </row>
    <row r="66" spans="1:10" ht="12" customHeight="1">
      <c r="A66" s="55" t="s">
        <v>394</v>
      </c>
      <c r="B66" s="55">
        <v>2638251</v>
      </c>
      <c r="C66" s="55" t="s">
        <v>39</v>
      </c>
      <c r="D66" s="52" t="s">
        <v>318</v>
      </c>
      <c r="E66" s="55" t="s">
        <v>753</v>
      </c>
      <c r="F66" s="55" t="s">
        <v>34</v>
      </c>
      <c r="G66" s="53">
        <f>_xlfn.IFNA(VLOOKUP(B66,'Viewing Details by Presentation'!F:F,1,FALSE),"NO ATTEMPT")</f>
        <v>2638251</v>
      </c>
      <c r="H66" s="54" t="str">
        <f>_xlfn.IFNA(VLOOKUP(B66,'Viewing Details by Presentation'!L:M,2,FALSE),"NO ATTEMPT")</f>
        <v>PASS</v>
      </c>
      <c r="I66" s="53" t="str">
        <f>_xlfn.IFNA(VLOOKUP(B66,'AGENT EXEMPTION - MANUAL UPDATE'!B:D,2,FALSE),"NO")</f>
        <v>NO</v>
      </c>
      <c r="J66" t="str">
        <f t="shared" si="0"/>
        <v>2638251</v>
      </c>
    </row>
    <row r="67" spans="1:10" ht="12" customHeight="1">
      <c r="A67" s="55" t="s">
        <v>395</v>
      </c>
      <c r="B67" s="55">
        <v>8963728</v>
      </c>
      <c r="C67" s="55" t="s">
        <v>39</v>
      </c>
      <c r="D67" s="52" t="s">
        <v>320</v>
      </c>
      <c r="E67" s="55" t="s">
        <v>753</v>
      </c>
      <c r="F67" s="55" t="s">
        <v>34</v>
      </c>
      <c r="G67" s="53">
        <f>_xlfn.IFNA(VLOOKUP(B67,'Viewing Details by Presentation'!F:F,1,FALSE),"NO ATTEMPT")</f>
        <v>8963728</v>
      </c>
      <c r="H67" s="54" t="str">
        <f>_xlfn.IFNA(VLOOKUP(B67,'Viewing Details by Presentation'!L:M,2,FALSE),"NO ATTEMPT")</f>
        <v>PASS</v>
      </c>
      <c r="I67" s="53" t="str">
        <f>_xlfn.IFNA(VLOOKUP(B67,'AGENT EXEMPTION - MANUAL UPDATE'!B:D,2,FALSE),"NO")</f>
        <v>NO</v>
      </c>
      <c r="J67" t="str">
        <f t="shared" ref="J67:J130" si="1">CLEAN(B67)</f>
        <v>8963728</v>
      </c>
    </row>
    <row r="68" spans="1:10" ht="12" customHeight="1">
      <c r="A68" s="55" t="s">
        <v>396</v>
      </c>
      <c r="B68" s="55">
        <v>3349263</v>
      </c>
      <c r="C68" s="55" t="s">
        <v>40</v>
      </c>
      <c r="D68" s="52" t="s">
        <v>322</v>
      </c>
      <c r="E68" s="55" t="s">
        <v>753</v>
      </c>
      <c r="F68" s="55" t="s">
        <v>34</v>
      </c>
      <c r="G68" s="53">
        <f>_xlfn.IFNA(VLOOKUP(B68,'Viewing Details by Presentation'!F:F,1,FALSE),"NO ATTEMPT")</f>
        <v>3349263</v>
      </c>
      <c r="H68" s="54" t="str">
        <f>_xlfn.IFNA(VLOOKUP(B68,'Viewing Details by Presentation'!L:M,2,FALSE),"NO ATTEMPT")</f>
        <v>PASS</v>
      </c>
      <c r="I68" s="53" t="str">
        <f>_xlfn.IFNA(VLOOKUP(B68,'AGENT EXEMPTION - MANUAL UPDATE'!B:D,2,FALSE),"NO")</f>
        <v>NO</v>
      </c>
      <c r="J68" t="str">
        <f t="shared" si="1"/>
        <v>3349263</v>
      </c>
    </row>
    <row r="69" spans="1:10" ht="12" customHeight="1">
      <c r="A69" s="55" t="s">
        <v>397</v>
      </c>
      <c r="B69" s="55">
        <v>2732485</v>
      </c>
      <c r="C69" s="55" t="s">
        <v>40</v>
      </c>
      <c r="D69" s="52" t="s">
        <v>324</v>
      </c>
      <c r="E69" s="55" t="s">
        <v>753</v>
      </c>
      <c r="F69" s="55" t="s">
        <v>34</v>
      </c>
      <c r="G69" s="53">
        <f>_xlfn.IFNA(VLOOKUP(B69,'Viewing Details by Presentation'!F:F,1,FALSE),"NO ATTEMPT")</f>
        <v>2732485</v>
      </c>
      <c r="H69" s="54" t="str">
        <f>_xlfn.IFNA(VLOOKUP(B69,'Viewing Details by Presentation'!L:M,2,FALSE),"NO ATTEMPT")</f>
        <v>PASS</v>
      </c>
      <c r="I69" s="53" t="str">
        <f>_xlfn.IFNA(VLOOKUP(B69,'AGENT EXEMPTION - MANUAL UPDATE'!B:D,2,FALSE),"NO")</f>
        <v>NO</v>
      </c>
      <c r="J69" t="str">
        <f t="shared" si="1"/>
        <v>2732485</v>
      </c>
    </row>
    <row r="70" spans="1:10" ht="12" customHeight="1">
      <c r="A70" s="55" t="s">
        <v>398</v>
      </c>
      <c r="B70" s="55">
        <v>3765969</v>
      </c>
      <c r="C70" s="55" t="s">
        <v>40</v>
      </c>
      <c r="D70" s="52" t="s">
        <v>326</v>
      </c>
      <c r="E70" s="55" t="s">
        <v>753</v>
      </c>
      <c r="F70" s="55" t="s">
        <v>34</v>
      </c>
      <c r="G70" s="53">
        <f>_xlfn.IFNA(VLOOKUP(B70,'Viewing Details by Presentation'!F:F,1,FALSE),"NO ATTEMPT")</f>
        <v>3765969</v>
      </c>
      <c r="H70" s="54" t="str">
        <f>_xlfn.IFNA(VLOOKUP(B70,'Viewing Details by Presentation'!L:M,2,FALSE),"NO ATTEMPT")</f>
        <v>PASS</v>
      </c>
      <c r="I70" s="53" t="str">
        <f>_xlfn.IFNA(VLOOKUP(B70,'AGENT EXEMPTION - MANUAL UPDATE'!B:D,2,FALSE),"NO")</f>
        <v>NO</v>
      </c>
      <c r="J70" t="str">
        <f t="shared" si="1"/>
        <v>3765969</v>
      </c>
    </row>
    <row r="71" spans="1:10" ht="12" customHeight="1">
      <c r="A71" s="55" t="s">
        <v>399</v>
      </c>
      <c r="B71" s="55">
        <v>5418568</v>
      </c>
      <c r="C71" s="55" t="s">
        <v>41</v>
      </c>
      <c r="D71" s="52" t="s">
        <v>328</v>
      </c>
      <c r="E71" s="55" t="s">
        <v>753</v>
      </c>
      <c r="F71" s="55" t="s">
        <v>34</v>
      </c>
      <c r="G71" s="53">
        <f>_xlfn.IFNA(VLOOKUP(B71,'Viewing Details by Presentation'!F:F,1,FALSE),"NO ATTEMPT")</f>
        <v>5418568</v>
      </c>
      <c r="H71" s="54" t="str">
        <f>_xlfn.IFNA(VLOOKUP(B71,'Viewing Details by Presentation'!L:M,2,FALSE),"NO ATTEMPT")</f>
        <v>PASS</v>
      </c>
      <c r="I71" s="53" t="str">
        <f>_xlfn.IFNA(VLOOKUP(B71,'AGENT EXEMPTION - MANUAL UPDATE'!B:D,2,FALSE),"NO")</f>
        <v>NO</v>
      </c>
      <c r="J71" t="str">
        <f t="shared" si="1"/>
        <v>5418568</v>
      </c>
    </row>
    <row r="72" spans="1:10" ht="12" customHeight="1">
      <c r="A72" s="55" t="s">
        <v>400</v>
      </c>
      <c r="B72" s="55">
        <v>7484501</v>
      </c>
      <c r="C72" s="55" t="s">
        <v>41</v>
      </c>
      <c r="D72" s="59" t="s">
        <v>310</v>
      </c>
      <c r="E72" s="55" t="s">
        <v>753</v>
      </c>
      <c r="F72" s="55" t="s">
        <v>34</v>
      </c>
      <c r="G72" s="53">
        <f>_xlfn.IFNA(VLOOKUP(B72,'Viewing Details by Presentation'!F:F,1,FALSE),"NO ATTEMPT")</f>
        <v>7484501</v>
      </c>
      <c r="H72" s="54" t="str">
        <f>_xlfn.IFNA(VLOOKUP(B72,'Viewing Details by Presentation'!L:M,2,FALSE),"NO ATTEMPT")</f>
        <v>PASS</v>
      </c>
      <c r="I72" s="53" t="str">
        <f>_xlfn.IFNA(VLOOKUP(B72,'AGENT EXEMPTION - MANUAL UPDATE'!B:D,2,FALSE),"NO")</f>
        <v>NO</v>
      </c>
      <c r="J72" t="str">
        <f t="shared" si="1"/>
        <v>7484501</v>
      </c>
    </row>
    <row r="73" spans="1:10" ht="12" customHeight="1">
      <c r="A73" s="55" t="s">
        <v>401</v>
      </c>
      <c r="B73" s="55">
        <v>5094692</v>
      </c>
      <c r="C73" s="55" t="s">
        <v>41</v>
      </c>
      <c r="D73" s="52" t="s">
        <v>312</v>
      </c>
      <c r="E73" s="55" t="s">
        <v>753</v>
      </c>
      <c r="F73" s="55" t="s">
        <v>34</v>
      </c>
      <c r="G73" s="53">
        <f>_xlfn.IFNA(VLOOKUP(B73,'Viewing Details by Presentation'!F:F,1,FALSE),"NO ATTEMPT")</f>
        <v>5094692</v>
      </c>
      <c r="H73" s="54" t="str">
        <f>_xlfn.IFNA(VLOOKUP(B73,'Viewing Details by Presentation'!L:M,2,FALSE),"NO ATTEMPT")</f>
        <v>PASS</v>
      </c>
      <c r="I73" s="53" t="str">
        <f>_xlfn.IFNA(VLOOKUP(B73,'AGENT EXEMPTION - MANUAL UPDATE'!B:D,2,FALSE),"NO")</f>
        <v>NO</v>
      </c>
      <c r="J73" t="str">
        <f t="shared" si="1"/>
        <v>5094692</v>
      </c>
    </row>
    <row r="74" spans="1:10" ht="12" customHeight="1">
      <c r="A74" s="55" t="s">
        <v>402</v>
      </c>
      <c r="B74" s="55">
        <v>8936549</v>
      </c>
      <c r="C74" s="55" t="s">
        <v>41</v>
      </c>
      <c r="D74" s="52" t="s">
        <v>314</v>
      </c>
      <c r="E74" s="55" t="s">
        <v>753</v>
      </c>
      <c r="F74" s="55" t="s">
        <v>34</v>
      </c>
      <c r="G74" s="53">
        <f>_xlfn.IFNA(VLOOKUP(B74,'Viewing Details by Presentation'!F:F,1,FALSE),"NO ATTEMPT")</f>
        <v>8936549</v>
      </c>
      <c r="H74" s="54" t="str">
        <f>_xlfn.IFNA(VLOOKUP(B74,'Viewing Details by Presentation'!L:M,2,FALSE),"NO ATTEMPT")</f>
        <v>PASS</v>
      </c>
      <c r="I74" s="53" t="str">
        <f>_xlfn.IFNA(VLOOKUP(B74,'AGENT EXEMPTION - MANUAL UPDATE'!B:D,2,FALSE),"NO")</f>
        <v>NO</v>
      </c>
      <c r="J74" t="str">
        <f t="shared" si="1"/>
        <v>8936549</v>
      </c>
    </row>
    <row r="75" spans="1:10" ht="12" customHeight="1">
      <c r="A75" s="55" t="s">
        <v>403</v>
      </c>
      <c r="B75" s="55">
        <v>9154277</v>
      </c>
      <c r="C75" s="56" t="s">
        <v>42</v>
      </c>
      <c r="D75" s="52" t="s">
        <v>316</v>
      </c>
      <c r="E75" s="55" t="s">
        <v>753</v>
      </c>
      <c r="F75" s="55" t="s">
        <v>34</v>
      </c>
      <c r="G75" s="53">
        <f>_xlfn.IFNA(VLOOKUP(B75,'Viewing Details by Presentation'!F:F,1,FALSE),"NO ATTEMPT")</f>
        <v>9154277</v>
      </c>
      <c r="H75" s="54" t="str">
        <f>_xlfn.IFNA(VLOOKUP(B75,'Viewing Details by Presentation'!L:M,2,FALSE),"NO ATTEMPT")</f>
        <v>PASS</v>
      </c>
      <c r="I75" s="53" t="str">
        <f>_xlfn.IFNA(VLOOKUP(B75,'AGENT EXEMPTION - MANUAL UPDATE'!B:D,2,FALSE),"NO")</f>
        <v>NO</v>
      </c>
      <c r="J75" t="str">
        <f t="shared" si="1"/>
        <v>9154277</v>
      </c>
    </row>
    <row r="76" spans="1:10" ht="12" customHeight="1">
      <c r="A76" s="55" t="s">
        <v>404</v>
      </c>
      <c r="B76" s="55">
        <v>1669806</v>
      </c>
      <c r="C76" s="56" t="s">
        <v>42</v>
      </c>
      <c r="D76" s="52" t="s">
        <v>318</v>
      </c>
      <c r="E76" s="55" t="s">
        <v>753</v>
      </c>
      <c r="F76" s="55" t="s">
        <v>34</v>
      </c>
      <c r="G76" s="53">
        <f>_xlfn.IFNA(VLOOKUP(B76,'Viewing Details by Presentation'!F:F,1,FALSE),"NO ATTEMPT")</f>
        <v>1669806</v>
      </c>
      <c r="H76" s="54" t="str">
        <f>_xlfn.IFNA(VLOOKUP(B76,'Viewing Details by Presentation'!L:M,2,FALSE),"NO ATTEMPT")</f>
        <v>PASS</v>
      </c>
      <c r="I76" s="53" t="str">
        <f>_xlfn.IFNA(VLOOKUP(B76,'AGENT EXEMPTION - MANUAL UPDATE'!B:D,2,FALSE),"NO")</f>
        <v>NO</v>
      </c>
      <c r="J76" t="str">
        <f t="shared" si="1"/>
        <v>1669806</v>
      </c>
    </row>
    <row r="77" spans="1:10" ht="12" customHeight="1">
      <c r="A77" s="55" t="s">
        <v>405</v>
      </c>
      <c r="B77" s="55">
        <v>5378858</v>
      </c>
      <c r="C77" s="55" t="s">
        <v>8</v>
      </c>
      <c r="D77" s="52" t="s">
        <v>320</v>
      </c>
      <c r="E77" s="55" t="s">
        <v>753</v>
      </c>
      <c r="F77" s="55" t="s">
        <v>34</v>
      </c>
      <c r="G77" s="53">
        <f>_xlfn.IFNA(VLOOKUP(B77,'Viewing Details by Presentation'!F:F,1,FALSE),"NO ATTEMPT")</f>
        <v>5378858</v>
      </c>
      <c r="H77" s="54" t="str">
        <f>_xlfn.IFNA(VLOOKUP(B77,'Viewing Details by Presentation'!L:M,2,FALSE),"NO ATTEMPT")</f>
        <v>PASS</v>
      </c>
      <c r="I77" s="53" t="str">
        <f>_xlfn.IFNA(VLOOKUP(B77,'AGENT EXEMPTION - MANUAL UPDATE'!B:D,2,FALSE),"NO")</f>
        <v>NO</v>
      </c>
      <c r="J77" t="str">
        <f t="shared" si="1"/>
        <v>5378858</v>
      </c>
    </row>
    <row r="78" spans="1:10" ht="12" customHeight="1">
      <c r="A78" s="55" t="s">
        <v>406</v>
      </c>
      <c r="B78" s="55">
        <v>2692831</v>
      </c>
      <c r="C78" s="55" t="s">
        <v>8</v>
      </c>
      <c r="D78" s="52" t="s">
        <v>322</v>
      </c>
      <c r="E78" s="55" t="s">
        <v>753</v>
      </c>
      <c r="F78" s="55" t="s">
        <v>34</v>
      </c>
      <c r="G78" s="53">
        <f>_xlfn.IFNA(VLOOKUP(B78,'Viewing Details by Presentation'!F:F,1,FALSE),"NO ATTEMPT")</f>
        <v>2692831</v>
      </c>
      <c r="H78" s="54" t="str">
        <f>_xlfn.IFNA(VLOOKUP(B78,'Viewing Details by Presentation'!L:M,2,FALSE),"NO ATTEMPT")</f>
        <v>PASS</v>
      </c>
      <c r="I78" s="53" t="str">
        <f>_xlfn.IFNA(VLOOKUP(B78,'AGENT EXEMPTION - MANUAL UPDATE'!B:D,2,FALSE),"NO")</f>
        <v>NO</v>
      </c>
      <c r="J78" t="str">
        <f t="shared" si="1"/>
        <v>2692831</v>
      </c>
    </row>
    <row r="79" spans="1:10" ht="12" customHeight="1">
      <c r="A79" s="55" t="s">
        <v>407</v>
      </c>
      <c r="B79" s="55">
        <v>2092081</v>
      </c>
      <c r="C79" s="55" t="s">
        <v>8</v>
      </c>
      <c r="D79" s="52" t="s">
        <v>324</v>
      </c>
      <c r="E79" s="55" t="s">
        <v>753</v>
      </c>
      <c r="F79" s="55" t="s">
        <v>34</v>
      </c>
      <c r="G79" s="53">
        <f>_xlfn.IFNA(VLOOKUP(B79,'Viewing Details by Presentation'!F:F,1,FALSE),"NO ATTEMPT")</f>
        <v>2092081</v>
      </c>
      <c r="H79" s="54" t="str">
        <f>_xlfn.IFNA(VLOOKUP(B79,'Viewing Details by Presentation'!L:M,2,FALSE),"NO ATTEMPT")</f>
        <v>PASS</v>
      </c>
      <c r="I79" s="53" t="str">
        <f>_xlfn.IFNA(VLOOKUP(B79,'AGENT EXEMPTION - MANUAL UPDATE'!B:D,2,FALSE),"NO")</f>
        <v>NO</v>
      </c>
      <c r="J79" t="str">
        <f t="shared" si="1"/>
        <v>2092081</v>
      </c>
    </row>
    <row r="80" spans="1:10" ht="12" customHeight="1">
      <c r="A80" s="55" t="s">
        <v>408</v>
      </c>
      <c r="B80" s="55">
        <v>2458350</v>
      </c>
      <c r="C80" s="55" t="s">
        <v>8</v>
      </c>
      <c r="D80" s="52" t="s">
        <v>326</v>
      </c>
      <c r="E80" s="55" t="s">
        <v>753</v>
      </c>
      <c r="F80" s="55" t="s">
        <v>34</v>
      </c>
      <c r="G80" s="53">
        <f>_xlfn.IFNA(VLOOKUP(B80,'Viewing Details by Presentation'!F:F,1,FALSE),"NO ATTEMPT")</f>
        <v>2458350</v>
      </c>
      <c r="H80" s="54" t="str">
        <f>_xlfn.IFNA(VLOOKUP(B80,'Viewing Details by Presentation'!L:M,2,FALSE),"NO ATTEMPT")</f>
        <v>PASS</v>
      </c>
      <c r="I80" s="53" t="str">
        <f>_xlfn.IFNA(VLOOKUP(B80,'AGENT EXEMPTION - MANUAL UPDATE'!B:D,2,FALSE),"NO")</f>
        <v>NO</v>
      </c>
      <c r="J80" t="str">
        <f t="shared" si="1"/>
        <v>2458350</v>
      </c>
    </row>
    <row r="81" spans="1:10" ht="12" customHeight="1">
      <c r="A81" s="55" t="s">
        <v>409</v>
      </c>
      <c r="B81" s="55">
        <v>3068567</v>
      </c>
      <c r="C81" s="55" t="s">
        <v>8</v>
      </c>
      <c r="D81" s="52" t="s">
        <v>328</v>
      </c>
      <c r="E81" s="55" t="s">
        <v>753</v>
      </c>
      <c r="F81" s="55" t="s">
        <v>34</v>
      </c>
      <c r="G81" s="53">
        <f>_xlfn.IFNA(VLOOKUP(B81,'Viewing Details by Presentation'!F:F,1,FALSE),"NO ATTEMPT")</f>
        <v>3068567</v>
      </c>
      <c r="H81" s="54" t="str">
        <f>_xlfn.IFNA(VLOOKUP(B81,'Viewing Details by Presentation'!L:M,2,FALSE),"NO ATTEMPT")</f>
        <v>PASS</v>
      </c>
      <c r="I81" s="53" t="str">
        <f>_xlfn.IFNA(VLOOKUP(B81,'AGENT EXEMPTION - MANUAL UPDATE'!B:D,2,FALSE),"NO")</f>
        <v>NO</v>
      </c>
      <c r="J81" t="str">
        <f t="shared" si="1"/>
        <v>3068567</v>
      </c>
    </row>
    <row r="82" spans="1:10" ht="12" customHeight="1">
      <c r="A82" s="55" t="s">
        <v>410</v>
      </c>
      <c r="B82" s="55">
        <v>3968305</v>
      </c>
      <c r="C82" s="55" t="s">
        <v>8</v>
      </c>
      <c r="D82" s="59" t="s">
        <v>310</v>
      </c>
      <c r="E82" s="55" t="s">
        <v>753</v>
      </c>
      <c r="F82" s="55" t="s">
        <v>34</v>
      </c>
      <c r="G82" s="53">
        <f>_xlfn.IFNA(VLOOKUP(B82,'Viewing Details by Presentation'!F:F,1,FALSE),"NO ATTEMPT")</f>
        <v>3968305</v>
      </c>
      <c r="H82" s="54" t="str">
        <f>_xlfn.IFNA(VLOOKUP(B82,'Viewing Details by Presentation'!L:M,2,FALSE),"NO ATTEMPT")</f>
        <v>PASS</v>
      </c>
      <c r="I82" s="53" t="str">
        <f>_xlfn.IFNA(VLOOKUP(B82,'AGENT EXEMPTION - MANUAL UPDATE'!B:D,2,FALSE),"NO")</f>
        <v>NO</v>
      </c>
      <c r="J82" t="str">
        <f t="shared" si="1"/>
        <v>3968305</v>
      </c>
    </row>
    <row r="83" spans="1:10" ht="12" customHeight="1">
      <c r="A83" s="55" t="s">
        <v>411</v>
      </c>
      <c r="B83" s="55">
        <v>7119467</v>
      </c>
      <c r="C83" s="55" t="s">
        <v>8</v>
      </c>
      <c r="D83" s="52" t="s">
        <v>312</v>
      </c>
      <c r="E83" s="55" t="s">
        <v>753</v>
      </c>
      <c r="F83" s="55" t="s">
        <v>34</v>
      </c>
      <c r="G83" s="53">
        <f>_xlfn.IFNA(VLOOKUP(B83,'Viewing Details by Presentation'!F:F,1,FALSE),"NO ATTEMPT")</f>
        <v>7119467</v>
      </c>
      <c r="H83" s="54" t="str">
        <f>_xlfn.IFNA(VLOOKUP(B83,'Viewing Details by Presentation'!L:M,2,FALSE),"NO ATTEMPT")</f>
        <v>PASS</v>
      </c>
      <c r="I83" s="53" t="str">
        <f>_xlfn.IFNA(VLOOKUP(B83,'AGENT EXEMPTION - MANUAL UPDATE'!B:D,2,FALSE),"NO")</f>
        <v>NO</v>
      </c>
      <c r="J83" t="str">
        <f t="shared" si="1"/>
        <v>7119467</v>
      </c>
    </row>
    <row r="84" spans="1:10" ht="12" customHeight="1">
      <c r="A84" s="55" t="s">
        <v>412</v>
      </c>
      <c r="B84" s="55">
        <v>1658767</v>
      </c>
      <c r="C84" s="55" t="s">
        <v>8</v>
      </c>
      <c r="D84" s="52" t="s">
        <v>314</v>
      </c>
      <c r="E84" s="55" t="s">
        <v>753</v>
      </c>
      <c r="F84" s="55" t="s">
        <v>34</v>
      </c>
      <c r="G84" s="53">
        <f>_xlfn.IFNA(VLOOKUP(B84,'Viewing Details by Presentation'!F:F,1,FALSE),"NO ATTEMPT")</f>
        <v>1658767</v>
      </c>
      <c r="H84" s="54" t="str">
        <f>_xlfn.IFNA(VLOOKUP(B84,'Viewing Details by Presentation'!L:M,2,FALSE),"NO ATTEMPT")</f>
        <v>PASS</v>
      </c>
      <c r="I84" s="53" t="str">
        <f>_xlfn.IFNA(VLOOKUP(B84,'AGENT EXEMPTION - MANUAL UPDATE'!B:D,2,FALSE),"NO")</f>
        <v>NO</v>
      </c>
      <c r="J84" t="str">
        <f t="shared" si="1"/>
        <v>1658767</v>
      </c>
    </row>
    <row r="85" spans="1:10" ht="12" customHeight="1">
      <c r="A85" s="55" t="s">
        <v>413</v>
      </c>
      <c r="B85" s="55">
        <v>7940738</v>
      </c>
      <c r="C85" s="55" t="s">
        <v>8</v>
      </c>
      <c r="D85" s="52" t="s">
        <v>316</v>
      </c>
      <c r="E85" s="55" t="s">
        <v>753</v>
      </c>
      <c r="F85" s="55" t="s">
        <v>34</v>
      </c>
      <c r="G85" s="53">
        <f>_xlfn.IFNA(VLOOKUP(B85,'Viewing Details by Presentation'!F:F,1,FALSE),"NO ATTEMPT")</f>
        <v>7940738</v>
      </c>
      <c r="H85" s="54" t="str">
        <f>_xlfn.IFNA(VLOOKUP(B85,'Viewing Details by Presentation'!L:M,2,FALSE),"NO ATTEMPT")</f>
        <v>PASS</v>
      </c>
      <c r="I85" s="53" t="str">
        <f>_xlfn.IFNA(VLOOKUP(B85,'AGENT EXEMPTION - MANUAL UPDATE'!B:D,2,FALSE),"NO")</f>
        <v>NO</v>
      </c>
      <c r="J85" t="str">
        <f t="shared" si="1"/>
        <v>7940738</v>
      </c>
    </row>
    <row r="86" spans="1:10" ht="12" customHeight="1">
      <c r="A86" s="55" t="s">
        <v>414</v>
      </c>
      <c r="B86" s="55">
        <v>3457963</v>
      </c>
      <c r="C86" s="55" t="s">
        <v>8</v>
      </c>
      <c r="D86" s="52" t="s">
        <v>318</v>
      </c>
      <c r="E86" s="55" t="s">
        <v>753</v>
      </c>
      <c r="F86" s="55" t="s">
        <v>34</v>
      </c>
      <c r="G86" s="53">
        <f>_xlfn.IFNA(VLOOKUP(B86,'Viewing Details by Presentation'!F:F,1,FALSE),"NO ATTEMPT")</f>
        <v>3457963</v>
      </c>
      <c r="H86" s="54" t="str">
        <f>_xlfn.IFNA(VLOOKUP(B86,'Viewing Details by Presentation'!L:M,2,FALSE),"NO ATTEMPT")</f>
        <v>PASS</v>
      </c>
      <c r="I86" s="53" t="str">
        <f>_xlfn.IFNA(VLOOKUP(B86,'AGENT EXEMPTION - MANUAL UPDATE'!B:D,2,FALSE),"NO")</f>
        <v>NO</v>
      </c>
      <c r="J86" t="str">
        <f t="shared" si="1"/>
        <v>3457963</v>
      </c>
    </row>
    <row r="87" spans="1:10" ht="12" customHeight="1">
      <c r="A87" s="55" t="s">
        <v>415</v>
      </c>
      <c r="B87" s="55">
        <v>1517110</v>
      </c>
      <c r="C87" s="55" t="s">
        <v>8</v>
      </c>
      <c r="D87" s="52" t="s">
        <v>320</v>
      </c>
      <c r="E87" s="55" t="s">
        <v>753</v>
      </c>
      <c r="F87" s="55" t="s">
        <v>34</v>
      </c>
      <c r="G87" s="53">
        <f>_xlfn.IFNA(VLOOKUP(B87,'Viewing Details by Presentation'!F:F,1,FALSE),"NO ATTEMPT")</f>
        <v>1517110</v>
      </c>
      <c r="H87" s="54" t="str">
        <f>_xlfn.IFNA(VLOOKUP(B87,'Viewing Details by Presentation'!L:M,2,FALSE),"NO ATTEMPT")</f>
        <v>PASS</v>
      </c>
      <c r="I87" s="53" t="str">
        <f>_xlfn.IFNA(VLOOKUP(B87,'AGENT EXEMPTION - MANUAL UPDATE'!B:D,2,FALSE),"NO")</f>
        <v>NO</v>
      </c>
      <c r="J87" t="str">
        <f t="shared" si="1"/>
        <v>1517110</v>
      </c>
    </row>
    <row r="88" spans="1:10" ht="12" customHeight="1">
      <c r="A88" s="55" t="s">
        <v>416</v>
      </c>
      <c r="B88" s="55">
        <v>4278097</v>
      </c>
      <c r="C88" s="55" t="s">
        <v>8</v>
      </c>
      <c r="D88" s="52" t="s">
        <v>322</v>
      </c>
      <c r="E88" s="55" t="s">
        <v>753</v>
      </c>
      <c r="F88" s="55" t="s">
        <v>34</v>
      </c>
      <c r="G88" s="53">
        <f>_xlfn.IFNA(VLOOKUP(B88,'Viewing Details by Presentation'!F:F,1,FALSE),"NO ATTEMPT")</f>
        <v>4278097</v>
      </c>
      <c r="H88" s="54" t="str">
        <f>_xlfn.IFNA(VLOOKUP(B88,'Viewing Details by Presentation'!L:M,2,FALSE),"NO ATTEMPT")</f>
        <v>PASS</v>
      </c>
      <c r="I88" s="53" t="str">
        <f>_xlfn.IFNA(VLOOKUP(B88,'AGENT EXEMPTION - MANUAL UPDATE'!B:D,2,FALSE),"NO")</f>
        <v>NO</v>
      </c>
      <c r="J88" t="str">
        <f t="shared" si="1"/>
        <v>4278097</v>
      </c>
    </row>
    <row r="89" spans="1:10" ht="12" customHeight="1">
      <c r="A89" s="55" t="s">
        <v>417</v>
      </c>
      <c r="B89" s="55">
        <v>5257390</v>
      </c>
      <c r="C89" s="55" t="s">
        <v>8</v>
      </c>
      <c r="D89" s="52" t="s">
        <v>324</v>
      </c>
      <c r="E89" s="55" t="s">
        <v>753</v>
      </c>
      <c r="F89" s="55" t="s">
        <v>34</v>
      </c>
      <c r="G89" s="53">
        <f>_xlfn.IFNA(VLOOKUP(B89,'Viewing Details by Presentation'!F:F,1,FALSE),"NO ATTEMPT")</f>
        <v>5257390</v>
      </c>
      <c r="H89" s="54" t="str">
        <f>_xlfn.IFNA(VLOOKUP(B89,'Viewing Details by Presentation'!L:M,2,FALSE),"NO ATTEMPT")</f>
        <v>PASS</v>
      </c>
      <c r="I89" s="53" t="str">
        <f>_xlfn.IFNA(VLOOKUP(B89,'AGENT EXEMPTION - MANUAL UPDATE'!B:D,2,FALSE),"NO")</f>
        <v>NO</v>
      </c>
      <c r="J89" t="str">
        <f t="shared" si="1"/>
        <v>5257390</v>
      </c>
    </row>
    <row r="90" spans="1:10" ht="12" customHeight="1">
      <c r="A90" s="55" t="s">
        <v>418</v>
      </c>
      <c r="B90" s="55">
        <v>1497806</v>
      </c>
      <c r="C90" s="55" t="s">
        <v>8</v>
      </c>
      <c r="D90" s="52" t="s">
        <v>326</v>
      </c>
      <c r="E90" s="55" t="s">
        <v>753</v>
      </c>
      <c r="F90" s="55" t="s">
        <v>34</v>
      </c>
      <c r="G90" s="53">
        <f>_xlfn.IFNA(VLOOKUP(B90,'Viewing Details by Presentation'!F:F,1,FALSE),"NO ATTEMPT")</f>
        <v>1497806</v>
      </c>
      <c r="H90" s="54" t="str">
        <f>_xlfn.IFNA(VLOOKUP(B90,'Viewing Details by Presentation'!L:M,2,FALSE),"NO ATTEMPT")</f>
        <v>PASS</v>
      </c>
      <c r="I90" s="53" t="str">
        <f>_xlfn.IFNA(VLOOKUP(B90,'AGENT EXEMPTION - MANUAL UPDATE'!B:D,2,FALSE),"NO")</f>
        <v>NO</v>
      </c>
      <c r="J90" t="str">
        <f t="shared" si="1"/>
        <v>1497806</v>
      </c>
    </row>
    <row r="91" spans="1:10" ht="12" customHeight="1">
      <c r="A91" s="55" t="s">
        <v>419</v>
      </c>
      <c r="B91" s="55">
        <v>2735927</v>
      </c>
      <c r="C91" s="55" t="s">
        <v>8</v>
      </c>
      <c r="D91" s="52" t="s">
        <v>328</v>
      </c>
      <c r="E91" s="55" t="s">
        <v>753</v>
      </c>
      <c r="F91" s="55" t="s">
        <v>34</v>
      </c>
      <c r="G91" s="53">
        <f>_xlfn.IFNA(VLOOKUP(B91,'Viewing Details by Presentation'!F:F,1,FALSE),"NO ATTEMPT")</f>
        <v>2735927</v>
      </c>
      <c r="H91" s="54" t="str">
        <f>_xlfn.IFNA(VLOOKUP(B91,'Viewing Details by Presentation'!L:M,2,FALSE),"NO ATTEMPT")</f>
        <v>PASS</v>
      </c>
      <c r="I91" s="53" t="str">
        <f>_xlfn.IFNA(VLOOKUP(B91,'AGENT EXEMPTION - MANUAL UPDATE'!B:D,2,FALSE),"NO")</f>
        <v>NO</v>
      </c>
      <c r="J91" t="str">
        <f t="shared" si="1"/>
        <v>2735927</v>
      </c>
    </row>
    <row r="92" spans="1:10" ht="12" customHeight="1">
      <c r="A92" s="55" t="s">
        <v>420</v>
      </c>
      <c r="B92" s="55">
        <v>6469323</v>
      </c>
      <c r="C92" s="56" t="s">
        <v>43</v>
      </c>
      <c r="D92" s="59" t="s">
        <v>310</v>
      </c>
      <c r="E92" s="55" t="s">
        <v>753</v>
      </c>
      <c r="F92" s="55" t="s">
        <v>34</v>
      </c>
      <c r="G92" s="53">
        <f>_xlfn.IFNA(VLOOKUP(B92,'Viewing Details by Presentation'!F:F,1,FALSE),"NO ATTEMPT")</f>
        <v>6469323</v>
      </c>
      <c r="H92" s="54" t="str">
        <f>_xlfn.IFNA(VLOOKUP(B92,'Viewing Details by Presentation'!L:M,2,FALSE),"NO ATTEMPT")</f>
        <v>PASS</v>
      </c>
      <c r="I92" s="53" t="str">
        <f>_xlfn.IFNA(VLOOKUP(B92,'AGENT EXEMPTION - MANUAL UPDATE'!B:D,2,FALSE),"NO")</f>
        <v>NO</v>
      </c>
      <c r="J92" t="str">
        <f t="shared" si="1"/>
        <v>6469323</v>
      </c>
    </row>
    <row r="93" spans="1:10" ht="12" customHeight="1">
      <c r="A93" s="55" t="s">
        <v>421</v>
      </c>
      <c r="B93" s="55">
        <v>9465784</v>
      </c>
      <c r="C93" s="56" t="s">
        <v>43</v>
      </c>
      <c r="D93" s="52" t="s">
        <v>312</v>
      </c>
      <c r="E93" s="55" t="s">
        <v>753</v>
      </c>
      <c r="F93" s="55" t="s">
        <v>34</v>
      </c>
      <c r="G93" s="53">
        <f>_xlfn.IFNA(VLOOKUP(B93,'Viewing Details by Presentation'!F:F,1,FALSE),"NO ATTEMPT")</f>
        <v>9465784</v>
      </c>
      <c r="H93" s="54" t="str">
        <f>_xlfn.IFNA(VLOOKUP(B93,'Viewing Details by Presentation'!L:M,2,FALSE),"NO ATTEMPT")</f>
        <v>PASS</v>
      </c>
      <c r="I93" s="53" t="str">
        <f>_xlfn.IFNA(VLOOKUP(B93,'AGENT EXEMPTION - MANUAL UPDATE'!B:D,2,FALSE),"NO")</f>
        <v>NO</v>
      </c>
      <c r="J93" t="str">
        <f t="shared" si="1"/>
        <v>9465784</v>
      </c>
    </row>
    <row r="94" spans="1:10" ht="12" customHeight="1">
      <c r="A94" s="55" t="s">
        <v>422</v>
      </c>
      <c r="B94" s="55">
        <v>3062423</v>
      </c>
      <c r="C94" s="56" t="s">
        <v>43</v>
      </c>
      <c r="D94" s="52" t="s">
        <v>314</v>
      </c>
      <c r="E94" s="55" t="s">
        <v>753</v>
      </c>
      <c r="F94" s="55" t="s">
        <v>34</v>
      </c>
      <c r="G94" s="53">
        <f>_xlfn.IFNA(VLOOKUP(B94,'Viewing Details by Presentation'!F:F,1,FALSE),"NO ATTEMPT")</f>
        <v>3062423</v>
      </c>
      <c r="H94" s="54" t="str">
        <f>_xlfn.IFNA(VLOOKUP(B94,'Viewing Details by Presentation'!L:M,2,FALSE),"NO ATTEMPT")</f>
        <v>PASS</v>
      </c>
      <c r="I94" s="53" t="str">
        <f>_xlfn.IFNA(VLOOKUP(B94,'AGENT EXEMPTION - MANUAL UPDATE'!B:D,2,FALSE),"NO")</f>
        <v>NO</v>
      </c>
      <c r="J94" t="str">
        <f t="shared" si="1"/>
        <v>3062423</v>
      </c>
    </row>
    <row r="95" spans="1:10" ht="12" customHeight="1">
      <c r="A95" s="55" t="s">
        <v>423</v>
      </c>
      <c r="B95" s="55">
        <v>8017716</v>
      </c>
      <c r="C95" s="55" t="s">
        <v>44</v>
      </c>
      <c r="D95" s="52" t="s">
        <v>316</v>
      </c>
      <c r="E95" s="55" t="s">
        <v>753</v>
      </c>
      <c r="F95" s="55" t="s">
        <v>34</v>
      </c>
      <c r="G95" s="53">
        <f>_xlfn.IFNA(VLOOKUP(B95,'Viewing Details by Presentation'!F:F,1,FALSE),"NO ATTEMPT")</f>
        <v>8017716</v>
      </c>
      <c r="H95" s="54" t="str">
        <f>_xlfn.IFNA(VLOOKUP(B95,'Viewing Details by Presentation'!L:M,2,FALSE),"NO ATTEMPT")</f>
        <v>PASS</v>
      </c>
      <c r="I95" s="53" t="str">
        <f>_xlfn.IFNA(VLOOKUP(B95,'AGENT EXEMPTION - MANUAL UPDATE'!B:D,2,FALSE),"NO")</f>
        <v>NO</v>
      </c>
      <c r="J95" t="str">
        <f t="shared" si="1"/>
        <v>8017716</v>
      </c>
    </row>
    <row r="96" spans="1:10" ht="12" customHeight="1">
      <c r="A96" s="55" t="s">
        <v>424</v>
      </c>
      <c r="B96" s="55">
        <v>9076669</v>
      </c>
      <c r="C96" s="55" t="s">
        <v>45</v>
      </c>
      <c r="D96" s="52" t="s">
        <v>318</v>
      </c>
      <c r="E96" s="55" t="s">
        <v>753</v>
      </c>
      <c r="F96" s="55" t="s">
        <v>34</v>
      </c>
      <c r="G96" s="53">
        <f>_xlfn.IFNA(VLOOKUP(B96,'Viewing Details by Presentation'!F:F,1,FALSE),"NO ATTEMPT")</f>
        <v>9076669</v>
      </c>
      <c r="H96" s="54" t="str">
        <f>_xlfn.IFNA(VLOOKUP(B96,'Viewing Details by Presentation'!L:M,2,FALSE),"NO ATTEMPT")</f>
        <v>PASS</v>
      </c>
      <c r="I96" s="53" t="str">
        <f>_xlfn.IFNA(VLOOKUP(B96,'AGENT EXEMPTION - MANUAL UPDATE'!B:D,2,FALSE),"NO")</f>
        <v>NO</v>
      </c>
      <c r="J96" t="str">
        <f t="shared" si="1"/>
        <v>9076669</v>
      </c>
    </row>
    <row r="97" spans="1:10" ht="12" customHeight="1">
      <c r="A97" s="55" t="s">
        <v>425</v>
      </c>
      <c r="B97" s="55">
        <v>1871018</v>
      </c>
      <c r="C97" s="55" t="s">
        <v>45</v>
      </c>
      <c r="D97" s="52" t="s">
        <v>320</v>
      </c>
      <c r="E97" s="55" t="s">
        <v>753</v>
      </c>
      <c r="F97" s="55" t="s">
        <v>34</v>
      </c>
      <c r="G97" s="53">
        <f>_xlfn.IFNA(VLOOKUP(B97,'Viewing Details by Presentation'!F:F,1,FALSE),"NO ATTEMPT")</f>
        <v>1871018</v>
      </c>
      <c r="H97" s="54" t="str">
        <f>_xlfn.IFNA(VLOOKUP(B97,'Viewing Details by Presentation'!L:M,2,FALSE),"NO ATTEMPT")</f>
        <v>PASS</v>
      </c>
      <c r="I97" s="53" t="str">
        <f>_xlfn.IFNA(VLOOKUP(B97,'AGENT EXEMPTION - MANUAL UPDATE'!B:D,2,FALSE),"NO")</f>
        <v>NO</v>
      </c>
      <c r="J97" t="str">
        <f t="shared" si="1"/>
        <v>1871018</v>
      </c>
    </row>
    <row r="98" spans="1:10" ht="12" customHeight="1">
      <c r="A98" s="55" t="s">
        <v>426</v>
      </c>
      <c r="B98" s="55">
        <v>9909064</v>
      </c>
      <c r="C98" s="55" t="s">
        <v>46</v>
      </c>
      <c r="D98" s="52" t="s">
        <v>322</v>
      </c>
      <c r="E98" s="55" t="s">
        <v>753</v>
      </c>
      <c r="F98" s="55" t="s">
        <v>34</v>
      </c>
      <c r="G98" s="53">
        <f>_xlfn.IFNA(VLOOKUP(B98,'Viewing Details by Presentation'!F:F,1,FALSE),"NO ATTEMPT")</f>
        <v>9909064</v>
      </c>
      <c r="H98" s="54" t="str">
        <f>_xlfn.IFNA(VLOOKUP(B98,'Viewing Details by Presentation'!L:M,2,FALSE),"NO ATTEMPT")</f>
        <v>PASS</v>
      </c>
      <c r="I98" s="53" t="str">
        <f>_xlfn.IFNA(VLOOKUP(B98,'AGENT EXEMPTION - MANUAL UPDATE'!B:D,2,FALSE),"NO")</f>
        <v>NO</v>
      </c>
      <c r="J98" t="str">
        <f t="shared" si="1"/>
        <v>9909064</v>
      </c>
    </row>
    <row r="99" spans="1:10" ht="12" customHeight="1">
      <c r="A99" s="55" t="s">
        <v>427</v>
      </c>
      <c r="B99" s="55">
        <v>1942280</v>
      </c>
      <c r="C99" s="55" t="s">
        <v>46</v>
      </c>
      <c r="D99" s="52" t="s">
        <v>324</v>
      </c>
      <c r="E99" s="55" t="s">
        <v>753</v>
      </c>
      <c r="F99" s="55" t="s">
        <v>34</v>
      </c>
      <c r="G99" s="53">
        <f>_xlfn.IFNA(VLOOKUP(B99,'Viewing Details by Presentation'!F:F,1,FALSE),"NO ATTEMPT")</f>
        <v>1942280</v>
      </c>
      <c r="H99" s="54" t="str">
        <f>_xlfn.IFNA(VLOOKUP(B99,'Viewing Details by Presentation'!L:M,2,FALSE),"NO ATTEMPT")</f>
        <v>PASS</v>
      </c>
      <c r="I99" s="53" t="str">
        <f>_xlfn.IFNA(VLOOKUP(B99,'AGENT EXEMPTION - MANUAL UPDATE'!B:D,2,FALSE),"NO")</f>
        <v>NO</v>
      </c>
      <c r="J99" t="str">
        <f t="shared" si="1"/>
        <v>1942280</v>
      </c>
    </row>
    <row r="100" spans="1:10" ht="12" customHeight="1">
      <c r="A100" s="55" t="s">
        <v>428</v>
      </c>
      <c r="B100" s="55">
        <v>5366929</v>
      </c>
      <c r="C100" s="55" t="s">
        <v>46</v>
      </c>
      <c r="D100" s="52" t="s">
        <v>326</v>
      </c>
      <c r="E100" s="55" t="s">
        <v>753</v>
      </c>
      <c r="F100" s="55" t="s">
        <v>34</v>
      </c>
      <c r="G100" s="53">
        <f>_xlfn.IFNA(VLOOKUP(B100,'Viewing Details by Presentation'!F:F,1,FALSE),"NO ATTEMPT")</f>
        <v>5366929</v>
      </c>
      <c r="H100" s="54" t="str">
        <f>_xlfn.IFNA(VLOOKUP(B100,'Viewing Details by Presentation'!L:M,2,FALSE),"NO ATTEMPT")</f>
        <v>PASS</v>
      </c>
      <c r="I100" s="53" t="str">
        <f>_xlfn.IFNA(VLOOKUP(B100,'AGENT EXEMPTION - MANUAL UPDATE'!B:D,2,FALSE),"NO")</f>
        <v>NO</v>
      </c>
      <c r="J100" t="str">
        <f t="shared" si="1"/>
        <v>5366929</v>
      </c>
    </row>
    <row r="101" spans="1:10" ht="12" customHeight="1">
      <c r="A101" s="55" t="s">
        <v>429</v>
      </c>
      <c r="B101" s="55">
        <v>3645704</v>
      </c>
      <c r="C101" s="55" t="s">
        <v>46</v>
      </c>
      <c r="D101" s="52" t="s">
        <v>328</v>
      </c>
      <c r="E101" s="55" t="s">
        <v>753</v>
      </c>
      <c r="F101" s="55" t="s">
        <v>34</v>
      </c>
      <c r="G101" s="53">
        <f>_xlfn.IFNA(VLOOKUP(B101,'Viewing Details by Presentation'!F:F,1,FALSE),"NO ATTEMPT")</f>
        <v>3645704</v>
      </c>
      <c r="H101" s="54" t="str">
        <f>_xlfn.IFNA(VLOOKUP(B101,'Viewing Details by Presentation'!L:M,2,FALSE),"NO ATTEMPT")</f>
        <v>PASS</v>
      </c>
      <c r="I101" s="53" t="str">
        <f>_xlfn.IFNA(VLOOKUP(B101,'AGENT EXEMPTION - MANUAL UPDATE'!B:D,2,FALSE),"NO")</f>
        <v>NO</v>
      </c>
      <c r="J101" t="str">
        <f t="shared" si="1"/>
        <v>3645704</v>
      </c>
    </row>
    <row r="102" spans="1:10" ht="12" customHeight="1">
      <c r="A102" s="55" t="s">
        <v>430</v>
      </c>
      <c r="B102" s="55">
        <v>5084238</v>
      </c>
      <c r="C102" s="55" t="s">
        <v>46</v>
      </c>
      <c r="D102" s="59" t="s">
        <v>310</v>
      </c>
      <c r="E102" s="55" t="s">
        <v>753</v>
      </c>
      <c r="F102" s="55" t="s">
        <v>34</v>
      </c>
      <c r="G102" s="53">
        <f>_xlfn.IFNA(VLOOKUP(B102,'Viewing Details by Presentation'!F:F,1,FALSE),"NO ATTEMPT")</f>
        <v>5084238</v>
      </c>
      <c r="H102" s="54" t="str">
        <f>_xlfn.IFNA(VLOOKUP(B102,'Viewing Details by Presentation'!L:M,2,FALSE),"NO ATTEMPT")</f>
        <v>PASS</v>
      </c>
      <c r="I102" s="53" t="str">
        <f>_xlfn.IFNA(VLOOKUP(B102,'AGENT EXEMPTION - MANUAL UPDATE'!B:D,2,FALSE),"NO")</f>
        <v>NO</v>
      </c>
      <c r="J102" t="str">
        <f t="shared" si="1"/>
        <v>5084238</v>
      </c>
    </row>
    <row r="103" spans="1:10" ht="12" customHeight="1">
      <c r="A103" s="55" t="s">
        <v>431</v>
      </c>
      <c r="B103" s="55">
        <v>8842121</v>
      </c>
      <c r="C103" s="55" t="s">
        <v>46</v>
      </c>
      <c r="D103" s="52" t="s">
        <v>312</v>
      </c>
      <c r="E103" s="55" t="s">
        <v>753</v>
      </c>
      <c r="F103" s="55" t="s">
        <v>34</v>
      </c>
      <c r="G103" s="53">
        <f>_xlfn.IFNA(VLOOKUP(B103,'Viewing Details by Presentation'!F:F,1,FALSE),"NO ATTEMPT")</f>
        <v>8842121</v>
      </c>
      <c r="H103" s="54" t="str">
        <f>_xlfn.IFNA(VLOOKUP(B103,'Viewing Details by Presentation'!L:M,2,FALSE),"NO ATTEMPT")</f>
        <v>PASS</v>
      </c>
      <c r="I103" s="53" t="str">
        <f>_xlfn.IFNA(VLOOKUP(B103,'AGENT EXEMPTION - MANUAL UPDATE'!B:D,2,FALSE),"NO")</f>
        <v>NO</v>
      </c>
      <c r="J103" t="str">
        <f t="shared" si="1"/>
        <v>8842121</v>
      </c>
    </row>
    <row r="104" spans="1:10" ht="12" customHeight="1">
      <c r="A104" s="55" t="s">
        <v>432</v>
      </c>
      <c r="B104" s="55">
        <v>6005873</v>
      </c>
      <c r="C104" s="55" t="s">
        <v>47</v>
      </c>
      <c r="D104" s="52" t="s">
        <v>314</v>
      </c>
      <c r="E104" s="55" t="s">
        <v>753</v>
      </c>
      <c r="F104" s="55" t="s">
        <v>34</v>
      </c>
      <c r="G104" s="53">
        <f>_xlfn.IFNA(VLOOKUP(B104,'Viewing Details by Presentation'!F:F,1,FALSE),"NO ATTEMPT")</f>
        <v>6005873</v>
      </c>
      <c r="H104" s="54" t="str">
        <f>_xlfn.IFNA(VLOOKUP(B104,'Viewing Details by Presentation'!L:M,2,FALSE),"NO ATTEMPT")</f>
        <v>PASS</v>
      </c>
      <c r="I104" s="53" t="str">
        <f>_xlfn.IFNA(VLOOKUP(B104,'AGENT EXEMPTION - MANUAL UPDATE'!B:D,2,FALSE),"NO")</f>
        <v>NO</v>
      </c>
      <c r="J104" t="str">
        <f t="shared" si="1"/>
        <v>6005873</v>
      </c>
    </row>
    <row r="105" spans="1:10" ht="12" customHeight="1">
      <c r="A105" s="55" t="s">
        <v>433</v>
      </c>
      <c r="B105" s="55">
        <v>7855762</v>
      </c>
      <c r="C105" s="55" t="s">
        <v>47</v>
      </c>
      <c r="D105" s="52" t="s">
        <v>316</v>
      </c>
      <c r="E105" s="55" t="s">
        <v>753</v>
      </c>
      <c r="F105" s="55" t="s">
        <v>34</v>
      </c>
      <c r="G105" s="53">
        <f>_xlfn.IFNA(VLOOKUP(B105,'Viewing Details by Presentation'!F:F,1,FALSE),"NO ATTEMPT")</f>
        <v>7855762</v>
      </c>
      <c r="H105" s="54" t="str">
        <f>_xlfn.IFNA(VLOOKUP(B105,'Viewing Details by Presentation'!L:M,2,FALSE),"NO ATTEMPT")</f>
        <v>PASS</v>
      </c>
      <c r="I105" s="53" t="str">
        <f>_xlfn.IFNA(VLOOKUP(B105,'AGENT EXEMPTION - MANUAL UPDATE'!B:D,2,FALSE),"NO")</f>
        <v>NO</v>
      </c>
      <c r="J105" t="str">
        <f t="shared" si="1"/>
        <v>7855762</v>
      </c>
    </row>
    <row r="106" spans="1:10" ht="12" customHeight="1">
      <c r="A106" s="55" t="s">
        <v>434</v>
      </c>
      <c r="B106" s="55">
        <v>4496358</v>
      </c>
      <c r="C106" s="55" t="s">
        <v>47</v>
      </c>
      <c r="D106" s="52" t="s">
        <v>318</v>
      </c>
      <c r="E106" s="55" t="s">
        <v>753</v>
      </c>
      <c r="F106" s="55" t="s">
        <v>34</v>
      </c>
      <c r="G106" s="53">
        <f>_xlfn.IFNA(VLOOKUP(B106,'Viewing Details by Presentation'!F:F,1,FALSE),"NO ATTEMPT")</f>
        <v>4496358</v>
      </c>
      <c r="H106" s="54" t="str">
        <f>_xlfn.IFNA(VLOOKUP(B106,'Viewing Details by Presentation'!L:M,2,FALSE),"NO ATTEMPT")</f>
        <v>PASS</v>
      </c>
      <c r="I106" s="53" t="str">
        <f>_xlfn.IFNA(VLOOKUP(B106,'AGENT EXEMPTION - MANUAL UPDATE'!B:D,2,FALSE),"NO")</f>
        <v>NO</v>
      </c>
      <c r="J106" t="str">
        <f t="shared" si="1"/>
        <v>4496358</v>
      </c>
    </row>
    <row r="107" spans="1:10" ht="12" customHeight="1">
      <c r="A107" s="55" t="s">
        <v>435</v>
      </c>
      <c r="B107" s="55">
        <v>2012558</v>
      </c>
      <c r="C107" s="55" t="s">
        <v>9</v>
      </c>
      <c r="D107" s="52" t="s">
        <v>320</v>
      </c>
      <c r="E107" s="55" t="s">
        <v>753</v>
      </c>
      <c r="F107" s="55" t="s">
        <v>34</v>
      </c>
      <c r="G107" s="53">
        <f>_xlfn.IFNA(VLOOKUP(B107,'Viewing Details by Presentation'!F:F,1,FALSE),"NO ATTEMPT")</f>
        <v>2012558</v>
      </c>
      <c r="H107" s="54" t="str">
        <f>_xlfn.IFNA(VLOOKUP(B107,'Viewing Details by Presentation'!L:M,2,FALSE),"NO ATTEMPT")</f>
        <v>PASS</v>
      </c>
      <c r="I107" s="53" t="str">
        <f>_xlfn.IFNA(VLOOKUP(B107,'AGENT EXEMPTION - MANUAL UPDATE'!B:D,2,FALSE),"NO")</f>
        <v>NO</v>
      </c>
      <c r="J107" t="str">
        <f t="shared" si="1"/>
        <v>2012558</v>
      </c>
    </row>
    <row r="108" spans="1:10" ht="12" customHeight="1">
      <c r="A108" s="55" t="s">
        <v>436</v>
      </c>
      <c r="B108" s="55">
        <v>1169353</v>
      </c>
      <c r="C108" s="55" t="s">
        <v>9</v>
      </c>
      <c r="D108" s="52" t="s">
        <v>322</v>
      </c>
      <c r="E108" s="55" t="s">
        <v>753</v>
      </c>
      <c r="F108" s="55" t="s">
        <v>34</v>
      </c>
      <c r="G108" s="53">
        <f>_xlfn.IFNA(VLOOKUP(B108,'Viewing Details by Presentation'!F:F,1,FALSE),"NO ATTEMPT")</f>
        <v>1169353</v>
      </c>
      <c r="H108" s="54" t="str">
        <f>_xlfn.IFNA(VLOOKUP(B108,'Viewing Details by Presentation'!L:M,2,FALSE),"NO ATTEMPT")</f>
        <v>PASS</v>
      </c>
      <c r="I108" s="53" t="str">
        <f>_xlfn.IFNA(VLOOKUP(B108,'AGENT EXEMPTION - MANUAL UPDATE'!B:D,2,FALSE),"NO")</f>
        <v>NO</v>
      </c>
      <c r="J108" t="str">
        <f t="shared" si="1"/>
        <v>1169353</v>
      </c>
    </row>
    <row r="109" spans="1:10" ht="12" customHeight="1">
      <c r="A109" s="55" t="s">
        <v>437</v>
      </c>
      <c r="B109" s="55">
        <v>7273247</v>
      </c>
      <c r="C109" s="55" t="s">
        <v>9</v>
      </c>
      <c r="D109" s="52" t="s">
        <v>324</v>
      </c>
      <c r="E109" s="55" t="s">
        <v>753</v>
      </c>
      <c r="F109" s="55" t="s">
        <v>34</v>
      </c>
      <c r="G109" s="53">
        <f>_xlfn.IFNA(VLOOKUP(B109,'Viewing Details by Presentation'!F:F,1,FALSE),"NO ATTEMPT")</f>
        <v>7273247</v>
      </c>
      <c r="H109" s="54" t="str">
        <f>_xlfn.IFNA(VLOOKUP(B109,'Viewing Details by Presentation'!L:M,2,FALSE),"NO ATTEMPT")</f>
        <v>PASS</v>
      </c>
      <c r="I109" s="53" t="str">
        <f>_xlfn.IFNA(VLOOKUP(B109,'AGENT EXEMPTION - MANUAL UPDATE'!B:D,2,FALSE),"NO")</f>
        <v>NO</v>
      </c>
      <c r="J109" t="str">
        <f t="shared" si="1"/>
        <v>7273247</v>
      </c>
    </row>
    <row r="110" spans="1:10" ht="12" customHeight="1">
      <c r="A110" s="55" t="s">
        <v>438</v>
      </c>
      <c r="B110" s="55">
        <v>3985318</v>
      </c>
      <c r="C110" s="55" t="s">
        <v>9</v>
      </c>
      <c r="D110" s="52" t="s">
        <v>326</v>
      </c>
      <c r="E110" s="55" t="s">
        <v>753</v>
      </c>
      <c r="F110" s="55" t="s">
        <v>34</v>
      </c>
      <c r="G110" s="53">
        <f>_xlfn.IFNA(VLOOKUP(B110,'Viewing Details by Presentation'!F:F,1,FALSE),"NO ATTEMPT")</f>
        <v>3985318</v>
      </c>
      <c r="H110" s="54" t="str">
        <f>_xlfn.IFNA(VLOOKUP(B110,'Viewing Details by Presentation'!L:M,2,FALSE),"NO ATTEMPT")</f>
        <v>PASS</v>
      </c>
      <c r="I110" s="53" t="str">
        <f>_xlfn.IFNA(VLOOKUP(B110,'AGENT EXEMPTION - MANUAL UPDATE'!B:D,2,FALSE),"NO")</f>
        <v>NO</v>
      </c>
      <c r="J110" t="str">
        <f t="shared" si="1"/>
        <v>3985318</v>
      </c>
    </row>
    <row r="111" spans="1:10" ht="12" customHeight="1">
      <c r="A111" s="55" t="s">
        <v>439</v>
      </c>
      <c r="B111" s="55">
        <v>3681141</v>
      </c>
      <c r="C111" s="55" t="s">
        <v>9</v>
      </c>
      <c r="D111" s="52" t="s">
        <v>328</v>
      </c>
      <c r="E111" s="55" t="s">
        <v>753</v>
      </c>
      <c r="F111" s="55" t="s">
        <v>34</v>
      </c>
      <c r="G111" s="53">
        <f>_xlfn.IFNA(VLOOKUP(B111,'Viewing Details by Presentation'!F:F,1,FALSE),"NO ATTEMPT")</f>
        <v>3681141</v>
      </c>
      <c r="H111" s="54" t="str">
        <f>_xlfn.IFNA(VLOOKUP(B111,'Viewing Details by Presentation'!L:M,2,FALSE),"NO ATTEMPT")</f>
        <v>PASS</v>
      </c>
      <c r="I111" s="53" t="str">
        <f>_xlfn.IFNA(VLOOKUP(B111,'AGENT EXEMPTION - MANUAL UPDATE'!B:D,2,FALSE),"NO")</f>
        <v>NO</v>
      </c>
      <c r="J111" t="str">
        <f t="shared" si="1"/>
        <v>3681141</v>
      </c>
    </row>
    <row r="112" spans="1:10" ht="12" customHeight="1">
      <c r="A112" s="55" t="s">
        <v>440</v>
      </c>
      <c r="B112" s="55">
        <v>7855347</v>
      </c>
      <c r="C112" s="55" t="s">
        <v>9</v>
      </c>
      <c r="D112" s="59" t="s">
        <v>310</v>
      </c>
      <c r="E112" s="55" t="s">
        <v>753</v>
      </c>
      <c r="F112" s="55" t="s">
        <v>34</v>
      </c>
      <c r="G112" s="53">
        <f>_xlfn.IFNA(VLOOKUP(B112,'Viewing Details by Presentation'!F:F,1,FALSE),"NO ATTEMPT")</f>
        <v>7855347</v>
      </c>
      <c r="H112" s="54" t="str">
        <f>_xlfn.IFNA(VLOOKUP(B112,'Viewing Details by Presentation'!L:M,2,FALSE),"NO ATTEMPT")</f>
        <v>PASS</v>
      </c>
      <c r="I112" s="53" t="str">
        <f>_xlfn.IFNA(VLOOKUP(B112,'AGENT EXEMPTION - MANUAL UPDATE'!B:D,2,FALSE),"NO")</f>
        <v>NO</v>
      </c>
      <c r="J112" t="str">
        <f t="shared" si="1"/>
        <v>7855347</v>
      </c>
    </row>
    <row r="113" spans="1:10" ht="12" customHeight="1">
      <c r="A113" s="55" t="s">
        <v>441</v>
      </c>
      <c r="B113" s="55">
        <v>9739678</v>
      </c>
      <c r="C113" s="55" t="s">
        <v>9</v>
      </c>
      <c r="D113" s="52" t="s">
        <v>312</v>
      </c>
      <c r="E113" s="55" t="s">
        <v>753</v>
      </c>
      <c r="F113" s="55" t="s">
        <v>34</v>
      </c>
      <c r="G113" s="53">
        <f>_xlfn.IFNA(VLOOKUP(B113,'Viewing Details by Presentation'!F:F,1,FALSE),"NO ATTEMPT")</f>
        <v>9739678</v>
      </c>
      <c r="H113" s="54" t="str">
        <f>_xlfn.IFNA(VLOOKUP(B113,'Viewing Details by Presentation'!L:M,2,FALSE),"NO ATTEMPT")</f>
        <v>PASS</v>
      </c>
      <c r="I113" s="53" t="str">
        <f>_xlfn.IFNA(VLOOKUP(B113,'AGENT EXEMPTION - MANUAL UPDATE'!B:D,2,FALSE),"NO")</f>
        <v>NO</v>
      </c>
      <c r="J113" t="str">
        <f t="shared" si="1"/>
        <v>9739678</v>
      </c>
    </row>
    <row r="114" spans="1:10" ht="12" customHeight="1">
      <c r="A114" s="55" t="s">
        <v>442</v>
      </c>
      <c r="B114" s="55">
        <v>5751616</v>
      </c>
      <c r="C114" s="55" t="s">
        <v>9</v>
      </c>
      <c r="D114" s="52" t="s">
        <v>314</v>
      </c>
      <c r="E114" s="55" t="s">
        <v>753</v>
      </c>
      <c r="F114" s="55" t="s">
        <v>34</v>
      </c>
      <c r="G114" s="53">
        <f>_xlfn.IFNA(VLOOKUP(B114,'Viewing Details by Presentation'!F:F,1,FALSE),"NO ATTEMPT")</f>
        <v>5751616</v>
      </c>
      <c r="H114" s="54" t="str">
        <f>_xlfn.IFNA(VLOOKUP(B114,'Viewing Details by Presentation'!L:M,2,FALSE),"NO ATTEMPT")</f>
        <v>PASS</v>
      </c>
      <c r="I114" s="53" t="str">
        <f>_xlfn.IFNA(VLOOKUP(B114,'AGENT EXEMPTION - MANUAL UPDATE'!B:D,2,FALSE),"NO")</f>
        <v>NO</v>
      </c>
      <c r="J114" t="str">
        <f t="shared" si="1"/>
        <v>5751616</v>
      </c>
    </row>
    <row r="115" spans="1:10" ht="12" customHeight="1">
      <c r="A115" s="55" t="s">
        <v>443</v>
      </c>
      <c r="B115" s="55">
        <v>5094462</v>
      </c>
      <c r="C115" s="55" t="s">
        <v>9</v>
      </c>
      <c r="D115" s="52" t="s">
        <v>316</v>
      </c>
      <c r="E115" s="55" t="s">
        <v>753</v>
      </c>
      <c r="F115" s="55" t="s">
        <v>34</v>
      </c>
      <c r="G115" s="53">
        <f>_xlfn.IFNA(VLOOKUP(B115,'Viewing Details by Presentation'!F:F,1,FALSE),"NO ATTEMPT")</f>
        <v>5094462</v>
      </c>
      <c r="H115" s="54" t="str">
        <f>_xlfn.IFNA(VLOOKUP(B115,'Viewing Details by Presentation'!L:M,2,FALSE),"NO ATTEMPT")</f>
        <v>PASS</v>
      </c>
      <c r="I115" s="53" t="str">
        <f>_xlfn.IFNA(VLOOKUP(B115,'AGENT EXEMPTION - MANUAL UPDATE'!B:D,2,FALSE),"NO")</f>
        <v>NO</v>
      </c>
      <c r="J115" t="str">
        <f t="shared" si="1"/>
        <v>5094462</v>
      </c>
    </row>
    <row r="116" spans="1:10" ht="12" customHeight="1">
      <c r="A116" s="55" t="s">
        <v>444</v>
      </c>
      <c r="B116" s="55">
        <v>3359574</v>
      </c>
      <c r="C116" s="55" t="s">
        <v>10</v>
      </c>
      <c r="D116" s="52" t="s">
        <v>318</v>
      </c>
      <c r="E116" s="55" t="s">
        <v>753</v>
      </c>
      <c r="F116" s="55" t="s">
        <v>34</v>
      </c>
      <c r="G116" s="53">
        <f>_xlfn.IFNA(VLOOKUP(B116,'Viewing Details by Presentation'!F:F,1,FALSE),"NO ATTEMPT")</f>
        <v>3359574</v>
      </c>
      <c r="H116" s="54" t="str">
        <f>_xlfn.IFNA(VLOOKUP(B116,'Viewing Details by Presentation'!L:M,2,FALSE),"NO ATTEMPT")</f>
        <v>PASS</v>
      </c>
      <c r="I116" s="55" t="s">
        <v>11</v>
      </c>
      <c r="J116" t="str">
        <f t="shared" si="1"/>
        <v>3359574</v>
      </c>
    </row>
    <row r="117" spans="1:10" ht="12" customHeight="1">
      <c r="A117" s="55" t="s">
        <v>445</v>
      </c>
      <c r="B117" s="55">
        <v>7970057</v>
      </c>
      <c r="C117" s="55" t="s">
        <v>10</v>
      </c>
      <c r="D117" s="52" t="s">
        <v>320</v>
      </c>
      <c r="E117" s="55" t="s">
        <v>753</v>
      </c>
      <c r="F117" s="55" t="s">
        <v>34</v>
      </c>
      <c r="G117" s="53">
        <f>_xlfn.IFNA(VLOOKUP(B117,'Viewing Details by Presentation'!F:F,1,FALSE),"NO ATTEMPT")</f>
        <v>7970057</v>
      </c>
      <c r="H117" s="54" t="str">
        <f>_xlfn.IFNA(VLOOKUP(B117,'Viewing Details by Presentation'!L:M,2,FALSE),"NO ATTEMPT")</f>
        <v>PASS</v>
      </c>
      <c r="I117" s="53" t="str">
        <f>_xlfn.IFNA(VLOOKUP(B117,'AGENT EXEMPTION - MANUAL UPDATE'!B:D,2,FALSE),"NO")</f>
        <v>NO</v>
      </c>
      <c r="J117" t="str">
        <f t="shared" si="1"/>
        <v>7970057</v>
      </c>
    </row>
    <row r="118" spans="1:10" ht="12" customHeight="1">
      <c r="A118" s="55" t="s">
        <v>446</v>
      </c>
      <c r="B118" s="55">
        <v>9647314</v>
      </c>
      <c r="C118" s="55" t="s">
        <v>10</v>
      </c>
      <c r="D118" s="52" t="s">
        <v>322</v>
      </c>
      <c r="E118" s="55" t="s">
        <v>753</v>
      </c>
      <c r="F118" s="55" t="s">
        <v>34</v>
      </c>
      <c r="G118" s="53">
        <f>_xlfn.IFNA(VLOOKUP(B118,'Viewing Details by Presentation'!F:F,1,FALSE),"NO ATTEMPT")</f>
        <v>9647314</v>
      </c>
      <c r="H118" s="54" t="str">
        <f>_xlfn.IFNA(VLOOKUP(B118,'Viewing Details by Presentation'!L:M,2,FALSE),"NO ATTEMPT")</f>
        <v>PASS</v>
      </c>
      <c r="I118" s="53" t="str">
        <f>_xlfn.IFNA(VLOOKUP(B118,'AGENT EXEMPTION - MANUAL UPDATE'!B:D,2,FALSE),"NO")</f>
        <v>NO</v>
      </c>
      <c r="J118" t="str">
        <f t="shared" si="1"/>
        <v>9647314</v>
      </c>
    </row>
    <row r="119" spans="1:10" ht="12" customHeight="1">
      <c r="A119" s="55" t="s">
        <v>447</v>
      </c>
      <c r="B119" s="55">
        <v>6462681</v>
      </c>
      <c r="C119" s="55" t="s">
        <v>10</v>
      </c>
      <c r="D119" s="52" t="s">
        <v>324</v>
      </c>
      <c r="E119" s="55" t="s">
        <v>753</v>
      </c>
      <c r="F119" s="55" t="s">
        <v>34</v>
      </c>
      <c r="G119" s="53">
        <f>_xlfn.IFNA(VLOOKUP(B119,'Viewing Details by Presentation'!F:F,1,FALSE),"NO ATTEMPT")</f>
        <v>6462681</v>
      </c>
      <c r="H119" s="54" t="str">
        <f>_xlfn.IFNA(VLOOKUP(B119,'Viewing Details by Presentation'!L:M,2,FALSE),"NO ATTEMPT")</f>
        <v>PASS</v>
      </c>
      <c r="I119" s="53" t="str">
        <f>_xlfn.IFNA(VLOOKUP(B119,'AGENT EXEMPTION - MANUAL UPDATE'!B:D,2,FALSE),"NO")</f>
        <v>NO</v>
      </c>
      <c r="J119" t="str">
        <f t="shared" si="1"/>
        <v>6462681</v>
      </c>
    </row>
    <row r="120" spans="1:10" ht="12" customHeight="1">
      <c r="A120" s="55" t="s">
        <v>448</v>
      </c>
      <c r="B120" s="55">
        <v>4595992</v>
      </c>
      <c r="C120" s="55" t="s">
        <v>10</v>
      </c>
      <c r="D120" s="52" t="s">
        <v>326</v>
      </c>
      <c r="E120" s="55" t="s">
        <v>753</v>
      </c>
      <c r="F120" s="55" t="s">
        <v>34</v>
      </c>
      <c r="G120" s="53">
        <f>_xlfn.IFNA(VLOOKUP(B120,'Viewing Details by Presentation'!F:F,1,FALSE),"NO ATTEMPT")</f>
        <v>4595992</v>
      </c>
      <c r="H120" s="54" t="str">
        <f>_xlfn.IFNA(VLOOKUP(B120,'Viewing Details by Presentation'!L:M,2,FALSE),"NO ATTEMPT")</f>
        <v>PASS</v>
      </c>
      <c r="I120" s="53" t="str">
        <f>_xlfn.IFNA(VLOOKUP(B120,'AGENT EXEMPTION - MANUAL UPDATE'!B:D,2,FALSE),"NO")</f>
        <v>NO</v>
      </c>
      <c r="J120" t="str">
        <f t="shared" si="1"/>
        <v>4595992</v>
      </c>
    </row>
    <row r="121" spans="1:10" ht="12" customHeight="1">
      <c r="A121" s="55" t="s">
        <v>449</v>
      </c>
      <c r="B121" s="55">
        <v>7080584</v>
      </c>
      <c r="C121" s="55" t="s">
        <v>10</v>
      </c>
      <c r="D121" s="52" t="s">
        <v>328</v>
      </c>
      <c r="E121" s="55" t="s">
        <v>753</v>
      </c>
      <c r="F121" s="55" t="s">
        <v>34</v>
      </c>
      <c r="G121" s="53">
        <f>_xlfn.IFNA(VLOOKUP(B121,'Viewing Details by Presentation'!F:F,1,FALSE),"NO ATTEMPT")</f>
        <v>7080584</v>
      </c>
      <c r="H121" s="54" t="str">
        <f>_xlfn.IFNA(VLOOKUP(B121,'Viewing Details by Presentation'!L:M,2,FALSE),"NO ATTEMPT")</f>
        <v>PASS</v>
      </c>
      <c r="I121" s="53" t="str">
        <f>_xlfn.IFNA(VLOOKUP(B121,'AGENT EXEMPTION - MANUAL UPDATE'!B:D,2,FALSE),"NO")</f>
        <v>NO</v>
      </c>
      <c r="J121" t="str">
        <f t="shared" si="1"/>
        <v>7080584</v>
      </c>
    </row>
    <row r="122" spans="1:10" ht="12" customHeight="1">
      <c r="A122" s="55" t="s">
        <v>450</v>
      </c>
      <c r="B122" s="55">
        <v>7786981</v>
      </c>
      <c r="C122" s="55" t="s">
        <v>10</v>
      </c>
      <c r="D122" s="59" t="s">
        <v>310</v>
      </c>
      <c r="E122" s="55" t="s">
        <v>753</v>
      </c>
      <c r="F122" s="55" t="s">
        <v>34</v>
      </c>
      <c r="G122" s="53">
        <f>_xlfn.IFNA(VLOOKUP(B122,'Viewing Details by Presentation'!F:F,1,FALSE),"NO ATTEMPT")</f>
        <v>7786981</v>
      </c>
      <c r="H122" s="54" t="str">
        <f>_xlfn.IFNA(VLOOKUP(B122,'Viewing Details by Presentation'!L:M,2,FALSE),"NO ATTEMPT")</f>
        <v>PASS</v>
      </c>
      <c r="I122" s="53" t="str">
        <f>_xlfn.IFNA(VLOOKUP(B122,'AGENT EXEMPTION - MANUAL UPDATE'!B:D,2,FALSE),"NO")</f>
        <v>NO</v>
      </c>
      <c r="J122" t="str">
        <f t="shared" si="1"/>
        <v>7786981</v>
      </c>
    </row>
    <row r="123" spans="1:10" ht="12" customHeight="1">
      <c r="A123" s="55" t="s">
        <v>451</v>
      </c>
      <c r="B123" s="55">
        <v>9124993</v>
      </c>
      <c r="C123" s="55" t="s">
        <v>10</v>
      </c>
      <c r="D123" s="52" t="s">
        <v>312</v>
      </c>
      <c r="E123" s="55" t="s">
        <v>753</v>
      </c>
      <c r="F123" s="55" t="s">
        <v>34</v>
      </c>
      <c r="G123" s="53">
        <f>_xlfn.IFNA(VLOOKUP(B123,'Viewing Details by Presentation'!F:F,1,FALSE),"NO ATTEMPT")</f>
        <v>9124993</v>
      </c>
      <c r="H123" s="54" t="str">
        <f>_xlfn.IFNA(VLOOKUP(B123,'Viewing Details by Presentation'!L:M,2,FALSE),"NO ATTEMPT")</f>
        <v>PASS</v>
      </c>
      <c r="I123" s="53" t="str">
        <f>_xlfn.IFNA(VLOOKUP(B123,'AGENT EXEMPTION - MANUAL UPDATE'!B:D,2,FALSE),"NO")</f>
        <v>NO</v>
      </c>
      <c r="J123" t="str">
        <f t="shared" si="1"/>
        <v>9124993</v>
      </c>
    </row>
    <row r="124" spans="1:10" ht="12" customHeight="1">
      <c r="A124" s="55" t="s">
        <v>452</v>
      </c>
      <c r="B124" s="55">
        <v>4036360</v>
      </c>
      <c r="C124" s="55" t="s">
        <v>12</v>
      </c>
      <c r="D124" s="52" t="s">
        <v>314</v>
      </c>
      <c r="E124" s="55" t="s">
        <v>753</v>
      </c>
      <c r="F124" s="55" t="s">
        <v>34</v>
      </c>
      <c r="G124" s="53">
        <f>_xlfn.IFNA(VLOOKUP(B124,'Viewing Details by Presentation'!F:F,1,FALSE),"NO ATTEMPT")</f>
        <v>4036360</v>
      </c>
      <c r="H124" s="54" t="str">
        <f>_xlfn.IFNA(VLOOKUP(B124,'Viewing Details by Presentation'!L:M,2,FALSE),"NO ATTEMPT")</f>
        <v>PASS</v>
      </c>
      <c r="I124" s="53" t="str">
        <f>_xlfn.IFNA(VLOOKUP(B124,'AGENT EXEMPTION - MANUAL UPDATE'!B:D,2,FALSE),"NO")</f>
        <v>NO</v>
      </c>
      <c r="J124" t="str">
        <f t="shared" si="1"/>
        <v>4036360</v>
      </c>
    </row>
    <row r="125" spans="1:10" ht="12" customHeight="1">
      <c r="A125" s="55" t="s">
        <v>453</v>
      </c>
      <c r="B125" s="55">
        <v>3844445</v>
      </c>
      <c r="C125" s="55" t="s">
        <v>12</v>
      </c>
      <c r="D125" s="52" t="s">
        <v>316</v>
      </c>
      <c r="E125" s="55" t="s">
        <v>753</v>
      </c>
      <c r="F125" s="55" t="s">
        <v>34</v>
      </c>
      <c r="G125" s="53">
        <f>_xlfn.IFNA(VLOOKUP(B125,'Viewing Details by Presentation'!F:F,1,FALSE),"NO ATTEMPT")</f>
        <v>3844445</v>
      </c>
      <c r="H125" s="54" t="str">
        <f>_xlfn.IFNA(VLOOKUP(B125,'Viewing Details by Presentation'!L:M,2,FALSE),"NO ATTEMPT")</f>
        <v>PASS</v>
      </c>
      <c r="I125" s="53" t="str">
        <f>_xlfn.IFNA(VLOOKUP(B125,'AGENT EXEMPTION - MANUAL UPDATE'!B:D,2,FALSE),"NO")</f>
        <v>NO</v>
      </c>
      <c r="J125" t="str">
        <f t="shared" si="1"/>
        <v>3844445</v>
      </c>
    </row>
    <row r="126" spans="1:10" ht="12" customHeight="1">
      <c r="A126" s="55" t="s">
        <v>454</v>
      </c>
      <c r="B126" s="55">
        <v>9446647</v>
      </c>
      <c r="C126" s="55" t="s">
        <v>12</v>
      </c>
      <c r="D126" s="52" t="s">
        <v>318</v>
      </c>
      <c r="E126" s="55" t="s">
        <v>753</v>
      </c>
      <c r="F126" s="55" t="s">
        <v>34</v>
      </c>
      <c r="G126" s="53">
        <f>_xlfn.IFNA(VLOOKUP(B126,'Viewing Details by Presentation'!F:F,1,FALSE),"NO ATTEMPT")</f>
        <v>9446647</v>
      </c>
      <c r="H126" s="54" t="str">
        <f>_xlfn.IFNA(VLOOKUP(B126,'Viewing Details by Presentation'!L:M,2,FALSE),"NO ATTEMPT")</f>
        <v>PASS</v>
      </c>
      <c r="I126" s="53" t="str">
        <f>_xlfn.IFNA(VLOOKUP(B126,'AGENT EXEMPTION - MANUAL UPDATE'!B:D,2,FALSE),"NO")</f>
        <v>NO</v>
      </c>
      <c r="J126" t="str">
        <f t="shared" si="1"/>
        <v>9446647</v>
      </c>
    </row>
    <row r="127" spans="1:10" ht="12" customHeight="1">
      <c r="A127" s="55" t="s">
        <v>455</v>
      </c>
      <c r="B127" s="55">
        <v>5056493</v>
      </c>
      <c r="C127" s="55" t="s">
        <v>12</v>
      </c>
      <c r="D127" s="52" t="s">
        <v>320</v>
      </c>
      <c r="E127" s="55" t="s">
        <v>753</v>
      </c>
      <c r="F127" s="55" t="s">
        <v>34</v>
      </c>
      <c r="G127" s="53">
        <f>_xlfn.IFNA(VLOOKUP(B127,'Viewing Details by Presentation'!F:F,1,FALSE),"NO ATTEMPT")</f>
        <v>5056493</v>
      </c>
      <c r="H127" s="54" t="str">
        <f>_xlfn.IFNA(VLOOKUP(B127,'Viewing Details by Presentation'!L:M,2,FALSE),"NO ATTEMPT")</f>
        <v>PASS</v>
      </c>
      <c r="I127" s="53" t="str">
        <f>_xlfn.IFNA(VLOOKUP(B127,'AGENT EXEMPTION - MANUAL UPDATE'!B:D,2,FALSE),"NO")</f>
        <v>NO</v>
      </c>
      <c r="J127" t="str">
        <f t="shared" si="1"/>
        <v>5056493</v>
      </c>
    </row>
    <row r="128" spans="1:10" ht="12" customHeight="1">
      <c r="A128" s="55" t="s">
        <v>456</v>
      </c>
      <c r="B128" s="55">
        <v>8889150</v>
      </c>
      <c r="C128" s="55" t="s">
        <v>48</v>
      </c>
      <c r="D128" s="52" t="s">
        <v>322</v>
      </c>
      <c r="E128" s="55" t="s">
        <v>753</v>
      </c>
      <c r="F128" s="55" t="s">
        <v>34</v>
      </c>
      <c r="G128" s="53">
        <f>_xlfn.IFNA(VLOOKUP(B128,'Viewing Details by Presentation'!F:F,1,FALSE),"NO ATTEMPT")</f>
        <v>8889150</v>
      </c>
      <c r="H128" s="54" t="str">
        <f>_xlfn.IFNA(VLOOKUP(B128,'Viewing Details by Presentation'!L:M,2,FALSE),"NO ATTEMPT")</f>
        <v>PASS</v>
      </c>
      <c r="I128" s="53" t="str">
        <f>_xlfn.IFNA(VLOOKUP(B128,'AGENT EXEMPTION - MANUAL UPDATE'!B:D,2,FALSE),"NO")</f>
        <v>NO</v>
      </c>
      <c r="J128" t="str">
        <f t="shared" si="1"/>
        <v>8889150</v>
      </c>
    </row>
    <row r="129" spans="1:10" ht="12" customHeight="1">
      <c r="A129" s="55" t="s">
        <v>457</v>
      </c>
      <c r="B129" s="55">
        <v>3623872</v>
      </c>
      <c r="C129" s="55" t="s">
        <v>48</v>
      </c>
      <c r="D129" s="52" t="s">
        <v>324</v>
      </c>
      <c r="E129" s="55" t="s">
        <v>753</v>
      </c>
      <c r="F129" s="55" t="s">
        <v>34</v>
      </c>
      <c r="G129" s="53">
        <f>_xlfn.IFNA(VLOOKUP(B129,'Viewing Details by Presentation'!F:F,1,FALSE),"NO ATTEMPT")</f>
        <v>3623872</v>
      </c>
      <c r="H129" s="54" t="str">
        <f>_xlfn.IFNA(VLOOKUP(B129,'Viewing Details by Presentation'!L:M,2,FALSE),"NO ATTEMPT")</f>
        <v>PASS</v>
      </c>
      <c r="I129" s="53" t="str">
        <f>_xlfn.IFNA(VLOOKUP(B129,'AGENT EXEMPTION - MANUAL UPDATE'!B:D,2,FALSE),"NO")</f>
        <v>NO</v>
      </c>
      <c r="J129" t="str">
        <f t="shared" si="1"/>
        <v>3623872</v>
      </c>
    </row>
    <row r="130" spans="1:10" ht="12" customHeight="1">
      <c r="A130" s="55" t="s">
        <v>458</v>
      </c>
      <c r="B130" s="55">
        <v>4022561</v>
      </c>
      <c r="C130" s="55" t="s">
        <v>48</v>
      </c>
      <c r="D130" s="52" t="s">
        <v>326</v>
      </c>
      <c r="E130" s="55" t="s">
        <v>753</v>
      </c>
      <c r="F130" s="55" t="s">
        <v>34</v>
      </c>
      <c r="G130" s="53">
        <f>_xlfn.IFNA(VLOOKUP(B130,'Viewing Details by Presentation'!F:F,1,FALSE),"NO ATTEMPT")</f>
        <v>4022561</v>
      </c>
      <c r="H130" s="54" t="str">
        <f>_xlfn.IFNA(VLOOKUP(B130,'Viewing Details by Presentation'!L:M,2,FALSE),"NO ATTEMPT")</f>
        <v>PASS</v>
      </c>
      <c r="I130" s="53" t="str">
        <f>_xlfn.IFNA(VLOOKUP(B130,'AGENT EXEMPTION - MANUAL UPDATE'!B:D,2,FALSE),"NO")</f>
        <v>NO</v>
      </c>
      <c r="J130" t="str">
        <f t="shared" si="1"/>
        <v>4022561</v>
      </c>
    </row>
    <row r="131" spans="1:10" ht="12" customHeight="1">
      <c r="A131" s="55" t="s">
        <v>459</v>
      </c>
      <c r="B131" s="55">
        <v>2776243</v>
      </c>
      <c r="C131" s="55" t="s">
        <v>48</v>
      </c>
      <c r="D131" s="52" t="s">
        <v>328</v>
      </c>
      <c r="E131" s="55" t="s">
        <v>753</v>
      </c>
      <c r="F131" s="55" t="s">
        <v>34</v>
      </c>
      <c r="G131" s="53">
        <f>_xlfn.IFNA(VLOOKUP(B131,'Viewing Details by Presentation'!F:F,1,FALSE),"NO ATTEMPT")</f>
        <v>2776243</v>
      </c>
      <c r="H131" s="54" t="str">
        <f>_xlfn.IFNA(VLOOKUP(B131,'Viewing Details by Presentation'!L:M,2,FALSE),"NO ATTEMPT")</f>
        <v>PASS</v>
      </c>
      <c r="I131" s="53" t="str">
        <f>_xlfn.IFNA(VLOOKUP(B131,'AGENT EXEMPTION - MANUAL UPDATE'!B:D,2,FALSE),"NO")</f>
        <v>NO</v>
      </c>
      <c r="J131" t="str">
        <f t="shared" ref="J131:J135" si="2">CLEAN(B131)</f>
        <v>2776243</v>
      </c>
    </row>
    <row r="132" spans="1:10" ht="12" customHeight="1">
      <c r="A132" s="55" t="s">
        <v>460</v>
      </c>
      <c r="B132" s="55">
        <v>1882371</v>
      </c>
      <c r="C132" s="55" t="s">
        <v>48</v>
      </c>
      <c r="D132" s="59" t="s">
        <v>310</v>
      </c>
      <c r="E132" s="55" t="s">
        <v>753</v>
      </c>
      <c r="F132" s="55" t="s">
        <v>34</v>
      </c>
      <c r="G132" s="53">
        <f>_xlfn.IFNA(VLOOKUP(B132,'Viewing Details by Presentation'!F:F,1,FALSE),"NO ATTEMPT")</f>
        <v>1882371</v>
      </c>
      <c r="H132" s="54" t="str">
        <f>_xlfn.IFNA(VLOOKUP(B132,'Viewing Details by Presentation'!L:M,2,FALSE),"NO ATTEMPT")</f>
        <v>PASS</v>
      </c>
      <c r="I132" s="53" t="str">
        <f>_xlfn.IFNA(VLOOKUP(B132,'AGENT EXEMPTION - MANUAL UPDATE'!B:D,2,FALSE),"NO")</f>
        <v>NO</v>
      </c>
      <c r="J132" t="str">
        <f t="shared" si="2"/>
        <v>1882371</v>
      </c>
    </row>
    <row r="133" spans="1:10" ht="12" customHeight="1">
      <c r="A133" s="55" t="s">
        <v>461</v>
      </c>
      <c r="B133" s="55">
        <v>6614156</v>
      </c>
      <c r="C133" s="55" t="s">
        <v>48</v>
      </c>
      <c r="D133" s="52" t="s">
        <v>312</v>
      </c>
      <c r="E133" s="55" t="s">
        <v>753</v>
      </c>
      <c r="F133" s="55" t="s">
        <v>34</v>
      </c>
      <c r="G133" s="53">
        <f>_xlfn.IFNA(VLOOKUP(B133,'Viewing Details by Presentation'!F:F,1,FALSE),"NO ATTEMPT")</f>
        <v>6614156</v>
      </c>
      <c r="H133" s="54" t="str">
        <f>_xlfn.IFNA(VLOOKUP(B133,'Viewing Details by Presentation'!L:M,2,FALSE),"NO ATTEMPT")</f>
        <v>PASS</v>
      </c>
      <c r="I133" s="53" t="str">
        <f>_xlfn.IFNA(VLOOKUP(B133,'AGENT EXEMPTION - MANUAL UPDATE'!B:D,2,FALSE),"NO")</f>
        <v>NO</v>
      </c>
      <c r="J133" t="str">
        <f t="shared" si="2"/>
        <v>6614156</v>
      </c>
    </row>
    <row r="134" spans="1:10" ht="12" customHeight="1">
      <c r="A134" s="55" t="s">
        <v>462</v>
      </c>
      <c r="B134" s="55">
        <v>1890542</v>
      </c>
      <c r="C134" s="55" t="s">
        <v>48</v>
      </c>
      <c r="D134" s="52" t="s">
        <v>314</v>
      </c>
      <c r="E134" s="55" t="s">
        <v>753</v>
      </c>
      <c r="F134" s="55" t="s">
        <v>34</v>
      </c>
      <c r="G134" s="53">
        <f>_xlfn.IFNA(VLOOKUP(B134,'Viewing Details by Presentation'!F:F,1,FALSE),"NO ATTEMPT")</f>
        <v>1890542</v>
      </c>
      <c r="H134" s="54" t="str">
        <f>_xlfn.IFNA(VLOOKUP(B134,'Viewing Details by Presentation'!L:M,2,FALSE),"NO ATTEMPT")</f>
        <v>PASS</v>
      </c>
      <c r="I134" s="53" t="str">
        <f>_xlfn.IFNA(VLOOKUP(B134,'AGENT EXEMPTION - MANUAL UPDATE'!B:D,2,FALSE),"NO")</f>
        <v>NO</v>
      </c>
      <c r="J134" t="str">
        <f t="shared" si="2"/>
        <v>1890542</v>
      </c>
    </row>
    <row r="135" spans="1:10" ht="12" customHeight="1">
      <c r="A135" s="55" t="s">
        <v>463</v>
      </c>
      <c r="B135" s="55">
        <v>2726499</v>
      </c>
      <c r="C135" s="55" t="s">
        <v>48</v>
      </c>
      <c r="D135" s="52" t="s">
        <v>316</v>
      </c>
      <c r="E135" s="55" t="s">
        <v>753</v>
      </c>
      <c r="F135" s="55" t="s">
        <v>34</v>
      </c>
      <c r="G135" s="53">
        <f>_xlfn.IFNA(VLOOKUP(B135,'Viewing Details by Presentation'!F:F,1,FALSE),"NO ATTEMPT")</f>
        <v>2726499</v>
      </c>
      <c r="H135" s="54" t="str">
        <f>_xlfn.IFNA(VLOOKUP(B135,'Viewing Details by Presentation'!L:M,2,FALSE),"NO ATTEMPT")</f>
        <v>PASS</v>
      </c>
      <c r="I135" s="53" t="str">
        <f>_xlfn.IFNA(VLOOKUP(B135,'AGENT EXEMPTION - MANUAL UPDATE'!B:D,2,FALSE),"NO")</f>
        <v>NO</v>
      </c>
      <c r="J135" t="str">
        <f t="shared" si="2"/>
        <v>2726499</v>
      </c>
    </row>
    <row r="136" spans="1:10" ht="12" customHeight="1">
      <c r="A136" s="55" t="s">
        <v>464</v>
      </c>
      <c r="B136" s="55">
        <v>1909359</v>
      </c>
      <c r="C136" s="55" t="s">
        <v>48</v>
      </c>
      <c r="D136" s="52" t="s">
        <v>318</v>
      </c>
      <c r="E136" s="55" t="s">
        <v>753</v>
      </c>
      <c r="F136" s="55" t="s">
        <v>34</v>
      </c>
      <c r="G136" s="53">
        <f>_xlfn.IFNA(VLOOKUP(B136,'Viewing Details by Presentation'!F:F,1,FALSE),"NO ATTEMPT")</f>
        <v>1909359</v>
      </c>
      <c r="H136" s="54" t="str">
        <f>_xlfn.IFNA(VLOOKUP(B136,'Viewing Details by Presentation'!L:M,2,FALSE),"NO ATTEMPT")</f>
        <v>PASS</v>
      </c>
      <c r="I136" s="53" t="str">
        <f>_xlfn.IFNA(VLOOKUP(B136,'AGENT EXEMPTION - MANUAL UPDATE'!B:D,2,FALSE),"NO")</f>
        <v>NO</v>
      </c>
      <c r="J136" t="str">
        <f t="shared" ref="J136:J152" si="3">CLEAN(B136)</f>
        <v>1909359</v>
      </c>
    </row>
    <row r="137" spans="1:10" ht="12" customHeight="1">
      <c r="A137" s="55" t="s">
        <v>465</v>
      </c>
      <c r="B137" s="55">
        <v>5437164</v>
      </c>
      <c r="C137" s="55" t="s">
        <v>48</v>
      </c>
      <c r="D137" s="52" t="s">
        <v>320</v>
      </c>
      <c r="E137" s="55" t="s">
        <v>753</v>
      </c>
      <c r="F137" s="55" t="s">
        <v>34</v>
      </c>
      <c r="G137" s="53">
        <f>_xlfn.IFNA(VLOOKUP(B137,'Viewing Details by Presentation'!F:F,1,FALSE),"NO ATTEMPT")</f>
        <v>5437164</v>
      </c>
      <c r="H137" s="54" t="str">
        <f>_xlfn.IFNA(VLOOKUP(B137,'Viewing Details by Presentation'!L:M,2,FALSE),"NO ATTEMPT")</f>
        <v>PASS</v>
      </c>
      <c r="I137" s="53" t="str">
        <f>_xlfn.IFNA(VLOOKUP(B137,'AGENT EXEMPTION - MANUAL UPDATE'!B:D,2,FALSE),"NO")</f>
        <v>NO</v>
      </c>
      <c r="J137" t="str">
        <f t="shared" si="3"/>
        <v>5437164</v>
      </c>
    </row>
    <row r="138" spans="1:10" ht="12" customHeight="1">
      <c r="A138" s="55" t="s">
        <v>466</v>
      </c>
      <c r="B138" s="55">
        <v>2668508</v>
      </c>
      <c r="C138" s="55" t="s">
        <v>48</v>
      </c>
      <c r="D138" s="52" t="s">
        <v>322</v>
      </c>
      <c r="E138" s="55" t="s">
        <v>753</v>
      </c>
      <c r="F138" s="55" t="s">
        <v>34</v>
      </c>
      <c r="G138" s="53">
        <f>_xlfn.IFNA(VLOOKUP(B138,'Viewing Details by Presentation'!F:F,1,FALSE),"NO ATTEMPT")</f>
        <v>2668508</v>
      </c>
      <c r="H138" s="54" t="str">
        <f>_xlfn.IFNA(VLOOKUP(B138,'Viewing Details by Presentation'!L:M,2,FALSE),"NO ATTEMPT")</f>
        <v>PASS</v>
      </c>
      <c r="I138" s="53" t="str">
        <f>_xlfn.IFNA(VLOOKUP(B138,'AGENT EXEMPTION - MANUAL UPDATE'!B:D,2,FALSE),"NO")</f>
        <v>NO</v>
      </c>
      <c r="J138" t="str">
        <f t="shared" si="3"/>
        <v>2668508</v>
      </c>
    </row>
    <row r="139" spans="1:10" ht="12" customHeight="1">
      <c r="A139" s="55" t="s">
        <v>467</v>
      </c>
      <c r="B139" s="55">
        <v>4615722</v>
      </c>
      <c r="C139" s="55" t="s">
        <v>48</v>
      </c>
      <c r="D139" s="52" t="s">
        <v>324</v>
      </c>
      <c r="E139" s="55" t="s">
        <v>753</v>
      </c>
      <c r="F139" s="55" t="s">
        <v>34</v>
      </c>
      <c r="G139" s="53">
        <f>_xlfn.IFNA(VLOOKUP(B139,'Viewing Details by Presentation'!F:F,1,FALSE),"NO ATTEMPT")</f>
        <v>4615722</v>
      </c>
      <c r="H139" s="54" t="str">
        <f>_xlfn.IFNA(VLOOKUP(B139,'Viewing Details by Presentation'!L:M,2,FALSE),"NO ATTEMPT")</f>
        <v>PASS</v>
      </c>
      <c r="I139" s="53" t="str">
        <f>_xlfn.IFNA(VLOOKUP(B139,'AGENT EXEMPTION - MANUAL UPDATE'!B:D,2,FALSE),"NO")</f>
        <v>NO</v>
      </c>
      <c r="J139" t="str">
        <f t="shared" si="3"/>
        <v>4615722</v>
      </c>
    </row>
    <row r="140" spans="1:10" ht="12" customHeight="1">
      <c r="A140" s="55" t="s">
        <v>468</v>
      </c>
      <c r="B140" s="55">
        <v>8662748</v>
      </c>
      <c r="C140" s="55" t="s">
        <v>48</v>
      </c>
      <c r="D140" s="52" t="s">
        <v>326</v>
      </c>
      <c r="E140" s="55" t="s">
        <v>753</v>
      </c>
      <c r="F140" s="55" t="s">
        <v>34</v>
      </c>
      <c r="G140" s="53">
        <f>_xlfn.IFNA(VLOOKUP(B140,'Viewing Details by Presentation'!F:F,1,FALSE),"NO ATTEMPT")</f>
        <v>8662748</v>
      </c>
      <c r="H140" s="54" t="str">
        <f>_xlfn.IFNA(VLOOKUP(B140,'Viewing Details by Presentation'!L:M,2,FALSE),"NO ATTEMPT")</f>
        <v>PASS</v>
      </c>
      <c r="I140" s="53" t="str">
        <f>_xlfn.IFNA(VLOOKUP(B140,'AGENT EXEMPTION - MANUAL UPDATE'!B:D,2,FALSE),"NO")</f>
        <v>NO</v>
      </c>
      <c r="J140" t="str">
        <f t="shared" si="3"/>
        <v>8662748</v>
      </c>
    </row>
    <row r="141" spans="1:10" ht="12" customHeight="1">
      <c r="A141" s="55" t="s">
        <v>469</v>
      </c>
      <c r="B141" s="55">
        <v>3112673</v>
      </c>
      <c r="C141" s="55" t="s">
        <v>49</v>
      </c>
      <c r="D141" s="52" t="s">
        <v>328</v>
      </c>
      <c r="E141" s="55" t="s">
        <v>753</v>
      </c>
      <c r="F141" s="55" t="s">
        <v>34</v>
      </c>
      <c r="G141" s="53">
        <f>_xlfn.IFNA(VLOOKUP(B141,'Viewing Details by Presentation'!F:F,1,FALSE),"NO ATTEMPT")</f>
        <v>3112673</v>
      </c>
      <c r="H141" s="54" t="str">
        <f>_xlfn.IFNA(VLOOKUP(B141,'Viewing Details by Presentation'!L:M,2,FALSE),"NO ATTEMPT")</f>
        <v>PASS</v>
      </c>
      <c r="I141" s="53" t="str">
        <f>_xlfn.IFNA(VLOOKUP(B141,'AGENT EXEMPTION - MANUAL UPDATE'!B:D,2,FALSE),"NO")</f>
        <v>NO</v>
      </c>
      <c r="J141" t="str">
        <f t="shared" si="3"/>
        <v>3112673</v>
      </c>
    </row>
    <row r="142" spans="1:10" ht="12" customHeight="1">
      <c r="A142" s="55" t="s">
        <v>470</v>
      </c>
      <c r="B142" s="55">
        <v>7258034</v>
      </c>
      <c r="C142" s="55" t="s">
        <v>50</v>
      </c>
      <c r="D142" s="59" t="s">
        <v>310</v>
      </c>
      <c r="E142" s="55" t="s">
        <v>753</v>
      </c>
      <c r="F142" s="55" t="s">
        <v>34</v>
      </c>
      <c r="G142" s="53">
        <f>_xlfn.IFNA(VLOOKUP(B142,'Viewing Details by Presentation'!F:F,1,FALSE),"NO ATTEMPT")</f>
        <v>7258034</v>
      </c>
      <c r="H142" s="54" t="str">
        <f>_xlfn.IFNA(VLOOKUP(B142,'Viewing Details by Presentation'!L:M,2,FALSE),"NO ATTEMPT")</f>
        <v>PASS</v>
      </c>
      <c r="I142" s="53" t="str">
        <f>_xlfn.IFNA(VLOOKUP(B142,'AGENT EXEMPTION - MANUAL UPDATE'!B:D,2,FALSE),"NO")</f>
        <v>NO</v>
      </c>
      <c r="J142" t="str">
        <f t="shared" si="3"/>
        <v>7258034</v>
      </c>
    </row>
    <row r="143" spans="1:10" ht="12" customHeight="1">
      <c r="A143" s="55" t="s">
        <v>471</v>
      </c>
      <c r="B143" s="55">
        <v>8372472</v>
      </c>
      <c r="C143" s="55" t="s">
        <v>50</v>
      </c>
      <c r="D143" s="52" t="s">
        <v>312</v>
      </c>
      <c r="E143" s="55" t="s">
        <v>753</v>
      </c>
      <c r="F143" s="55" t="s">
        <v>34</v>
      </c>
      <c r="G143" s="53">
        <f>_xlfn.IFNA(VLOOKUP(B143,'Viewing Details by Presentation'!F:F,1,FALSE),"NO ATTEMPT")</f>
        <v>8372472</v>
      </c>
      <c r="H143" s="54" t="str">
        <f>_xlfn.IFNA(VLOOKUP(B143,'Viewing Details by Presentation'!L:M,2,FALSE),"NO ATTEMPT")</f>
        <v>PASS</v>
      </c>
      <c r="I143" s="53" t="str">
        <f>_xlfn.IFNA(VLOOKUP(B143,'AGENT EXEMPTION - MANUAL UPDATE'!B:D,2,FALSE),"NO")</f>
        <v>NO</v>
      </c>
      <c r="J143" t="str">
        <f t="shared" si="3"/>
        <v>8372472</v>
      </c>
    </row>
    <row r="144" spans="1:10" ht="12" customHeight="1">
      <c r="A144" s="55" t="s">
        <v>472</v>
      </c>
      <c r="B144" s="55">
        <v>2662538</v>
      </c>
      <c r="C144" s="55" t="s">
        <v>50</v>
      </c>
      <c r="D144" s="52" t="s">
        <v>314</v>
      </c>
      <c r="E144" s="55" t="s">
        <v>753</v>
      </c>
      <c r="F144" s="55" t="s">
        <v>34</v>
      </c>
      <c r="G144" s="53">
        <f>_xlfn.IFNA(VLOOKUP(B144,'Viewing Details by Presentation'!F:F,1,FALSE),"NO ATTEMPT")</f>
        <v>2662538</v>
      </c>
      <c r="H144" s="54" t="str">
        <f>_xlfn.IFNA(VLOOKUP(B144,'Viewing Details by Presentation'!L:M,2,FALSE),"NO ATTEMPT")</f>
        <v>PASS</v>
      </c>
      <c r="I144" s="53" t="str">
        <f>_xlfn.IFNA(VLOOKUP(B144,'AGENT EXEMPTION - MANUAL UPDATE'!B:D,2,FALSE),"NO")</f>
        <v>NO</v>
      </c>
      <c r="J144" t="str">
        <f t="shared" si="3"/>
        <v>2662538</v>
      </c>
    </row>
    <row r="145" spans="1:10" ht="12" customHeight="1">
      <c r="A145" s="55" t="s">
        <v>473</v>
      </c>
      <c r="B145" s="55">
        <v>6647074</v>
      </c>
      <c r="C145" s="55" t="s">
        <v>50</v>
      </c>
      <c r="D145" s="52" t="s">
        <v>316</v>
      </c>
      <c r="E145" s="55" t="s">
        <v>753</v>
      </c>
      <c r="F145" s="55" t="s">
        <v>34</v>
      </c>
      <c r="G145" s="53">
        <f>_xlfn.IFNA(VLOOKUP(B145,'Viewing Details by Presentation'!F:F,1,FALSE),"NO ATTEMPT")</f>
        <v>6647074</v>
      </c>
      <c r="H145" s="54" t="str">
        <f>_xlfn.IFNA(VLOOKUP(B145,'Viewing Details by Presentation'!L:M,2,FALSE),"NO ATTEMPT")</f>
        <v>PASS</v>
      </c>
      <c r="I145" s="53" t="str">
        <f>_xlfn.IFNA(VLOOKUP(B145,'AGENT EXEMPTION - MANUAL UPDATE'!B:D,2,FALSE),"NO")</f>
        <v>NO</v>
      </c>
      <c r="J145" t="str">
        <f t="shared" si="3"/>
        <v>6647074</v>
      </c>
    </row>
    <row r="146" spans="1:10" ht="12" customHeight="1">
      <c r="A146" s="55" t="s">
        <v>474</v>
      </c>
      <c r="B146" s="55">
        <v>5837371</v>
      </c>
      <c r="C146" s="55" t="s">
        <v>51</v>
      </c>
      <c r="D146" s="52" t="s">
        <v>318</v>
      </c>
      <c r="E146" s="55" t="s">
        <v>753</v>
      </c>
      <c r="F146" s="55" t="s">
        <v>34</v>
      </c>
      <c r="G146" s="53">
        <f>_xlfn.IFNA(VLOOKUP(B146,'Viewing Details by Presentation'!F:F,1,FALSE),"NO ATTEMPT")</f>
        <v>5837371</v>
      </c>
      <c r="H146" s="54" t="str">
        <f>_xlfn.IFNA(VLOOKUP(B146,'Viewing Details by Presentation'!L:M,2,FALSE),"NO ATTEMPT")</f>
        <v>PASS</v>
      </c>
      <c r="I146" s="53" t="str">
        <f>_xlfn.IFNA(VLOOKUP(B146,'AGENT EXEMPTION - MANUAL UPDATE'!B:D,2,FALSE),"NO")</f>
        <v>NO</v>
      </c>
      <c r="J146" t="str">
        <f t="shared" si="3"/>
        <v>5837371</v>
      </c>
    </row>
    <row r="147" spans="1:10" ht="12" customHeight="1">
      <c r="A147" s="55" t="s">
        <v>475</v>
      </c>
      <c r="B147" s="55">
        <v>5024685</v>
      </c>
      <c r="C147" s="56" t="s">
        <v>52</v>
      </c>
      <c r="D147" s="52" t="s">
        <v>320</v>
      </c>
      <c r="E147" s="55" t="s">
        <v>753</v>
      </c>
      <c r="F147" s="55" t="s">
        <v>34</v>
      </c>
      <c r="G147" s="53">
        <f>_xlfn.IFNA(VLOOKUP(B147,'Viewing Details by Presentation'!F:F,1,FALSE),"NO ATTEMPT")</f>
        <v>5024685</v>
      </c>
      <c r="H147" s="54" t="str">
        <f>_xlfn.IFNA(VLOOKUP(B147,'Viewing Details by Presentation'!L:M,2,FALSE),"NO ATTEMPT")</f>
        <v>PASS</v>
      </c>
      <c r="I147" s="53" t="str">
        <f>_xlfn.IFNA(VLOOKUP(B147,'AGENT EXEMPTION - MANUAL UPDATE'!B:D,2,FALSE),"NO")</f>
        <v>NO</v>
      </c>
      <c r="J147" t="str">
        <f t="shared" si="3"/>
        <v>5024685</v>
      </c>
    </row>
    <row r="148" spans="1:10" ht="12" customHeight="1">
      <c r="A148" s="55" t="s">
        <v>476</v>
      </c>
      <c r="B148" s="55">
        <v>7834626</v>
      </c>
      <c r="C148" s="56" t="s">
        <v>52</v>
      </c>
      <c r="D148" s="52" t="s">
        <v>322</v>
      </c>
      <c r="E148" s="55" t="s">
        <v>753</v>
      </c>
      <c r="F148" s="55" t="s">
        <v>34</v>
      </c>
      <c r="G148" s="53">
        <f>_xlfn.IFNA(VLOOKUP(B148,'Viewing Details by Presentation'!F:F,1,FALSE),"NO ATTEMPT")</f>
        <v>7834626</v>
      </c>
      <c r="H148" s="54" t="str">
        <f>_xlfn.IFNA(VLOOKUP(B148,'Viewing Details by Presentation'!L:M,2,FALSE),"NO ATTEMPT")</f>
        <v>PASS</v>
      </c>
      <c r="I148" s="53" t="str">
        <f>_xlfn.IFNA(VLOOKUP(B148,'AGENT EXEMPTION - MANUAL UPDATE'!B:D,2,FALSE),"NO")</f>
        <v>NO</v>
      </c>
      <c r="J148" t="str">
        <f t="shared" si="3"/>
        <v>7834626</v>
      </c>
    </row>
    <row r="149" spans="1:10" ht="12" customHeight="1">
      <c r="A149" s="55" t="s">
        <v>477</v>
      </c>
      <c r="B149" s="55">
        <v>7876397</v>
      </c>
      <c r="C149" s="56" t="s">
        <v>52</v>
      </c>
      <c r="D149" s="52" t="s">
        <v>324</v>
      </c>
      <c r="E149" s="55" t="s">
        <v>753</v>
      </c>
      <c r="F149" s="55" t="s">
        <v>34</v>
      </c>
      <c r="G149" s="53">
        <f>_xlfn.IFNA(VLOOKUP(B149,'Viewing Details by Presentation'!F:F,1,FALSE),"NO ATTEMPT")</f>
        <v>7876397</v>
      </c>
      <c r="H149" s="54" t="str">
        <f>_xlfn.IFNA(VLOOKUP(B149,'Viewing Details by Presentation'!L:M,2,FALSE),"NO ATTEMPT")</f>
        <v>PASS</v>
      </c>
      <c r="I149" s="53" t="str">
        <f>_xlfn.IFNA(VLOOKUP(B149,'AGENT EXEMPTION - MANUAL UPDATE'!B:D,2,FALSE),"NO")</f>
        <v>NO</v>
      </c>
      <c r="J149" t="str">
        <f t="shared" si="3"/>
        <v>7876397</v>
      </c>
    </row>
    <row r="150" spans="1:10" ht="12" customHeight="1">
      <c r="A150" s="55" t="s">
        <v>478</v>
      </c>
      <c r="B150" s="55">
        <v>5510928</v>
      </c>
      <c r="C150" s="55" t="s">
        <v>13</v>
      </c>
      <c r="D150" s="52" t="s">
        <v>326</v>
      </c>
      <c r="E150" s="55" t="s">
        <v>753</v>
      </c>
      <c r="F150" s="55" t="s">
        <v>34</v>
      </c>
      <c r="G150" s="53">
        <f>_xlfn.IFNA(VLOOKUP(B150,'Viewing Details by Presentation'!F:F,1,FALSE),"NO ATTEMPT")</f>
        <v>5510928</v>
      </c>
      <c r="H150" s="54" t="str">
        <f>_xlfn.IFNA(VLOOKUP(B150,'Viewing Details by Presentation'!L:M,2,FALSE),"NO ATTEMPT")</f>
        <v>PASS</v>
      </c>
      <c r="I150" s="53" t="str">
        <f>_xlfn.IFNA(VLOOKUP(B150,'AGENT EXEMPTION - MANUAL UPDATE'!B:D,2,FALSE),"NO")</f>
        <v>NO</v>
      </c>
      <c r="J150" t="str">
        <f t="shared" si="3"/>
        <v>5510928</v>
      </c>
    </row>
    <row r="151" spans="1:10" ht="12" customHeight="1">
      <c r="A151" s="55" t="s">
        <v>479</v>
      </c>
      <c r="B151" s="55">
        <v>2367991</v>
      </c>
      <c r="C151" s="55" t="s">
        <v>13</v>
      </c>
      <c r="D151" s="52" t="s">
        <v>328</v>
      </c>
      <c r="E151" s="55" t="s">
        <v>753</v>
      </c>
      <c r="F151" s="55" t="s">
        <v>34</v>
      </c>
      <c r="G151" s="53">
        <f>_xlfn.IFNA(VLOOKUP(B151,'Viewing Details by Presentation'!F:F,1,FALSE),"NO ATTEMPT")</f>
        <v>2367991</v>
      </c>
      <c r="H151" s="54" t="str">
        <f>_xlfn.IFNA(VLOOKUP(B151,'Viewing Details by Presentation'!L:M,2,FALSE),"NO ATTEMPT")</f>
        <v>PASS</v>
      </c>
      <c r="I151" s="53" t="str">
        <f>_xlfn.IFNA(VLOOKUP(B151,'AGENT EXEMPTION - MANUAL UPDATE'!B:D,2,FALSE),"NO")</f>
        <v>NO</v>
      </c>
      <c r="J151" t="str">
        <f t="shared" si="3"/>
        <v>2367991</v>
      </c>
    </row>
    <row r="152" spans="1:10" ht="12" customHeight="1">
      <c r="A152" s="55" t="s">
        <v>480</v>
      </c>
      <c r="B152" s="55">
        <v>2323189</v>
      </c>
      <c r="C152" s="55" t="s">
        <v>13</v>
      </c>
      <c r="D152" s="59" t="s">
        <v>310</v>
      </c>
      <c r="E152" s="55" t="s">
        <v>753</v>
      </c>
      <c r="F152" s="55" t="s">
        <v>34</v>
      </c>
      <c r="G152" s="53">
        <f>_xlfn.IFNA(VLOOKUP(B152,'Viewing Details by Presentation'!F:F,1,FALSE),"NO ATTEMPT")</f>
        <v>2323189</v>
      </c>
      <c r="H152" s="54" t="str">
        <f>_xlfn.IFNA(VLOOKUP(B152,'Viewing Details by Presentation'!L:M,2,FALSE),"NO ATTEMPT")</f>
        <v>PASS</v>
      </c>
      <c r="I152" s="53" t="str">
        <f>_xlfn.IFNA(VLOOKUP(B152,'AGENT EXEMPTION - MANUAL UPDATE'!B:D,2,FALSE),"NO")</f>
        <v>NO</v>
      </c>
      <c r="J152" t="str">
        <f t="shared" si="3"/>
        <v>2323189</v>
      </c>
    </row>
    <row r="153" spans="1:10" ht="12" customHeight="1">
      <c r="A153" s="55" t="s">
        <v>481</v>
      </c>
      <c r="B153" s="55">
        <v>2481952</v>
      </c>
      <c r="C153" s="55" t="s">
        <v>13</v>
      </c>
      <c r="D153" s="52" t="s">
        <v>312</v>
      </c>
      <c r="E153" s="55" t="s">
        <v>753</v>
      </c>
      <c r="F153" s="55" t="s">
        <v>34</v>
      </c>
      <c r="G153" s="53">
        <f>_xlfn.IFNA(VLOOKUP(B153,'Viewing Details by Presentation'!F:F,1,FALSE),"NO ATTEMPT")</f>
        <v>2481952</v>
      </c>
      <c r="H153" s="54" t="str">
        <f>_xlfn.IFNA(VLOOKUP(B153,'Viewing Details by Presentation'!L:M,2,FALSE),"NO ATTEMPT")</f>
        <v>PASS</v>
      </c>
      <c r="I153" s="53" t="str">
        <f>_xlfn.IFNA(VLOOKUP(B153,'AGENT EXEMPTION - MANUAL UPDATE'!B:D,2,FALSE),"NO")</f>
        <v>NO</v>
      </c>
      <c r="J153" t="str">
        <f t="shared" ref="J153:J216" si="4">CLEAN(B153)</f>
        <v>2481952</v>
      </c>
    </row>
    <row r="154" spans="1:10" ht="12" customHeight="1">
      <c r="A154" s="55" t="s">
        <v>482</v>
      </c>
      <c r="B154" s="55">
        <v>1422937</v>
      </c>
      <c r="C154" s="55" t="s">
        <v>13</v>
      </c>
      <c r="D154" s="52" t="s">
        <v>314</v>
      </c>
      <c r="E154" s="55" t="s">
        <v>753</v>
      </c>
      <c r="F154" s="55" t="s">
        <v>34</v>
      </c>
      <c r="G154" s="53">
        <f>_xlfn.IFNA(VLOOKUP(B154,'Viewing Details by Presentation'!F:F,1,FALSE),"NO ATTEMPT")</f>
        <v>1422937</v>
      </c>
      <c r="H154" s="54" t="str">
        <f>_xlfn.IFNA(VLOOKUP(B154,'Viewing Details by Presentation'!L:M,2,FALSE),"NO ATTEMPT")</f>
        <v>PASS</v>
      </c>
      <c r="I154" s="53" t="str">
        <f>_xlfn.IFNA(VLOOKUP(B154,'AGENT EXEMPTION - MANUAL UPDATE'!B:D,2,FALSE),"NO")</f>
        <v>NO</v>
      </c>
      <c r="J154" t="str">
        <f t="shared" si="4"/>
        <v>1422937</v>
      </c>
    </row>
    <row r="155" spans="1:10" ht="12" customHeight="1">
      <c r="A155" s="55" t="s">
        <v>483</v>
      </c>
      <c r="B155" s="55">
        <v>8294953</v>
      </c>
      <c r="C155" s="55" t="s">
        <v>13</v>
      </c>
      <c r="D155" s="52" t="s">
        <v>316</v>
      </c>
      <c r="E155" s="55" t="s">
        <v>753</v>
      </c>
      <c r="F155" s="55" t="s">
        <v>34</v>
      </c>
      <c r="G155" s="53">
        <f>_xlfn.IFNA(VLOOKUP(B155,'Viewing Details by Presentation'!F:F,1,FALSE),"NO ATTEMPT")</f>
        <v>8294953</v>
      </c>
      <c r="H155" s="54" t="str">
        <f>_xlfn.IFNA(VLOOKUP(B155,'Viewing Details by Presentation'!L:M,2,FALSE),"NO ATTEMPT")</f>
        <v>PASS</v>
      </c>
      <c r="I155" s="53" t="str">
        <f>_xlfn.IFNA(VLOOKUP(B155,'AGENT EXEMPTION - MANUAL UPDATE'!B:D,2,FALSE),"NO")</f>
        <v>NO</v>
      </c>
      <c r="J155" t="str">
        <f t="shared" si="4"/>
        <v>8294953</v>
      </c>
    </row>
    <row r="156" spans="1:10" ht="12" customHeight="1">
      <c r="A156" s="55" t="s">
        <v>484</v>
      </c>
      <c r="B156" s="55">
        <v>3024135</v>
      </c>
      <c r="C156" s="55" t="s">
        <v>13</v>
      </c>
      <c r="D156" s="52" t="s">
        <v>318</v>
      </c>
      <c r="E156" s="55" t="s">
        <v>753</v>
      </c>
      <c r="F156" s="55" t="s">
        <v>34</v>
      </c>
      <c r="G156" s="53">
        <f>_xlfn.IFNA(VLOOKUP(B156,'Viewing Details by Presentation'!F:F,1,FALSE),"NO ATTEMPT")</f>
        <v>3024135</v>
      </c>
      <c r="H156" s="54" t="str">
        <f>_xlfn.IFNA(VLOOKUP(B156,'Viewing Details by Presentation'!L:M,2,FALSE),"NO ATTEMPT")</f>
        <v>PASS</v>
      </c>
      <c r="I156" s="53" t="str">
        <f>_xlfn.IFNA(VLOOKUP(B156,'AGENT EXEMPTION - MANUAL UPDATE'!B:D,2,FALSE),"NO")</f>
        <v>NO</v>
      </c>
      <c r="J156" t="str">
        <f t="shared" si="4"/>
        <v>3024135</v>
      </c>
    </row>
    <row r="157" spans="1:10" ht="12" customHeight="1">
      <c r="A157" s="55" t="s">
        <v>485</v>
      </c>
      <c r="B157" s="55">
        <v>1495767</v>
      </c>
      <c r="C157" s="55" t="s">
        <v>13</v>
      </c>
      <c r="D157" s="52" t="s">
        <v>320</v>
      </c>
      <c r="E157" s="55" t="s">
        <v>753</v>
      </c>
      <c r="F157" s="55" t="s">
        <v>34</v>
      </c>
      <c r="G157" s="53">
        <f>_xlfn.IFNA(VLOOKUP(B157,'Viewing Details by Presentation'!F:F,1,FALSE),"NO ATTEMPT")</f>
        <v>1495767</v>
      </c>
      <c r="H157" s="54" t="str">
        <f>_xlfn.IFNA(VLOOKUP(B157,'Viewing Details by Presentation'!L:M,2,FALSE),"NO ATTEMPT")</f>
        <v>PASS</v>
      </c>
      <c r="I157" s="53" t="str">
        <f>_xlfn.IFNA(VLOOKUP(B157,'AGENT EXEMPTION - MANUAL UPDATE'!B:D,2,FALSE),"NO")</f>
        <v>NO</v>
      </c>
      <c r="J157" t="str">
        <f t="shared" si="4"/>
        <v>1495767</v>
      </c>
    </row>
    <row r="158" spans="1:10" ht="12" customHeight="1">
      <c r="A158" s="55" t="s">
        <v>486</v>
      </c>
      <c r="B158" s="55">
        <v>5442118</v>
      </c>
      <c r="C158" s="55" t="s">
        <v>14</v>
      </c>
      <c r="D158" s="52" t="s">
        <v>322</v>
      </c>
      <c r="E158" s="55" t="s">
        <v>753</v>
      </c>
      <c r="F158" s="55" t="s">
        <v>34</v>
      </c>
      <c r="G158" s="53">
        <f>_xlfn.IFNA(VLOOKUP(B158,'Viewing Details by Presentation'!F:F,1,FALSE),"NO ATTEMPT")</f>
        <v>5442118</v>
      </c>
      <c r="H158" s="54" t="str">
        <f>_xlfn.IFNA(VLOOKUP(B158,'Viewing Details by Presentation'!L:M,2,FALSE),"NO ATTEMPT")</f>
        <v>PASS</v>
      </c>
      <c r="I158" s="53" t="str">
        <f>_xlfn.IFNA(VLOOKUP(B158,'AGENT EXEMPTION - MANUAL UPDATE'!B:D,2,FALSE),"NO")</f>
        <v>NO</v>
      </c>
      <c r="J158" t="str">
        <f t="shared" si="4"/>
        <v>5442118</v>
      </c>
    </row>
    <row r="159" spans="1:10" ht="12" customHeight="1">
      <c r="A159" s="55" t="s">
        <v>487</v>
      </c>
      <c r="B159" s="55">
        <v>1302587</v>
      </c>
      <c r="C159" s="55" t="s">
        <v>14</v>
      </c>
      <c r="D159" s="52" t="s">
        <v>324</v>
      </c>
      <c r="E159" s="55" t="s">
        <v>753</v>
      </c>
      <c r="F159" s="55" t="s">
        <v>34</v>
      </c>
      <c r="G159" s="53">
        <f>_xlfn.IFNA(VLOOKUP(B159,'Viewing Details by Presentation'!F:F,1,FALSE),"NO ATTEMPT")</f>
        <v>1302587</v>
      </c>
      <c r="H159" s="54" t="str">
        <f>_xlfn.IFNA(VLOOKUP(B159,'Viewing Details by Presentation'!L:M,2,FALSE),"NO ATTEMPT")</f>
        <v>PASS</v>
      </c>
      <c r="I159" s="53" t="str">
        <f>_xlfn.IFNA(VLOOKUP(B159,'AGENT EXEMPTION - MANUAL UPDATE'!B:D,2,FALSE),"NO")</f>
        <v>NO</v>
      </c>
      <c r="J159" t="str">
        <f t="shared" si="4"/>
        <v>1302587</v>
      </c>
    </row>
    <row r="160" spans="1:10" ht="12" customHeight="1">
      <c r="A160" s="55" t="s">
        <v>488</v>
      </c>
      <c r="B160" s="55">
        <v>4019147</v>
      </c>
      <c r="C160" s="55" t="s">
        <v>14</v>
      </c>
      <c r="D160" s="52" t="s">
        <v>326</v>
      </c>
      <c r="E160" s="55" t="s">
        <v>753</v>
      </c>
      <c r="F160" s="55" t="s">
        <v>34</v>
      </c>
      <c r="G160" s="53">
        <f>_xlfn.IFNA(VLOOKUP(B160,'Viewing Details by Presentation'!F:F,1,FALSE),"NO ATTEMPT")</f>
        <v>4019147</v>
      </c>
      <c r="H160" s="54" t="str">
        <f>_xlfn.IFNA(VLOOKUP(B160,'Viewing Details by Presentation'!L:M,2,FALSE),"NO ATTEMPT")</f>
        <v>PASS</v>
      </c>
      <c r="I160" s="53" t="str">
        <f>_xlfn.IFNA(VLOOKUP(B160,'AGENT EXEMPTION - MANUAL UPDATE'!B:D,2,FALSE),"NO")</f>
        <v>NO</v>
      </c>
      <c r="J160" t="str">
        <f t="shared" si="4"/>
        <v>4019147</v>
      </c>
    </row>
    <row r="161" spans="1:10" ht="12" customHeight="1">
      <c r="A161" s="55" t="s">
        <v>489</v>
      </c>
      <c r="B161" s="55">
        <v>1460434</v>
      </c>
      <c r="C161" s="55" t="s">
        <v>14</v>
      </c>
      <c r="D161" s="52" t="s">
        <v>328</v>
      </c>
      <c r="E161" s="55" t="s">
        <v>753</v>
      </c>
      <c r="F161" s="55" t="s">
        <v>34</v>
      </c>
      <c r="G161" s="53">
        <f>_xlfn.IFNA(VLOOKUP(B161,'Viewing Details by Presentation'!F:F,1,FALSE),"NO ATTEMPT")</f>
        <v>1460434</v>
      </c>
      <c r="H161" s="54" t="str">
        <f>_xlfn.IFNA(VLOOKUP(B161,'Viewing Details by Presentation'!L:M,2,FALSE),"NO ATTEMPT")</f>
        <v>PASS</v>
      </c>
      <c r="I161" s="53" t="str">
        <f>_xlfn.IFNA(VLOOKUP(B161,'AGENT EXEMPTION - MANUAL UPDATE'!B:D,2,FALSE),"NO")</f>
        <v>NO</v>
      </c>
      <c r="J161" t="str">
        <f t="shared" si="4"/>
        <v>1460434</v>
      </c>
    </row>
    <row r="162" spans="1:10" ht="12" customHeight="1">
      <c r="A162" s="55" t="s">
        <v>490</v>
      </c>
      <c r="B162" s="55">
        <v>6950497</v>
      </c>
      <c r="C162" s="55" t="s">
        <v>14</v>
      </c>
      <c r="D162" s="59" t="s">
        <v>310</v>
      </c>
      <c r="E162" s="55" t="s">
        <v>753</v>
      </c>
      <c r="F162" s="55" t="s">
        <v>34</v>
      </c>
      <c r="G162" s="53">
        <f>_xlfn.IFNA(VLOOKUP(B162,'Viewing Details by Presentation'!F:F,1,FALSE),"NO ATTEMPT")</f>
        <v>6950497</v>
      </c>
      <c r="H162" s="54" t="str">
        <f>_xlfn.IFNA(VLOOKUP(B162,'Viewing Details by Presentation'!L:M,2,FALSE),"NO ATTEMPT")</f>
        <v>PASS</v>
      </c>
      <c r="I162" s="53" t="str">
        <f>_xlfn.IFNA(VLOOKUP(B162,'AGENT EXEMPTION - MANUAL UPDATE'!B:D,2,FALSE),"NO")</f>
        <v>NO</v>
      </c>
      <c r="J162" t="str">
        <f t="shared" si="4"/>
        <v>6950497</v>
      </c>
    </row>
    <row r="163" spans="1:10" ht="12" customHeight="1">
      <c r="A163" s="55" t="s">
        <v>491</v>
      </c>
      <c r="B163" s="55">
        <v>8806151</v>
      </c>
      <c r="C163" s="55" t="s">
        <v>14</v>
      </c>
      <c r="D163" s="52" t="s">
        <v>312</v>
      </c>
      <c r="E163" s="55" t="s">
        <v>753</v>
      </c>
      <c r="F163" s="55" t="s">
        <v>34</v>
      </c>
      <c r="G163" s="53">
        <f>_xlfn.IFNA(VLOOKUP(B163,'Viewing Details by Presentation'!F:F,1,FALSE),"NO ATTEMPT")</f>
        <v>8806151</v>
      </c>
      <c r="H163" s="54" t="str">
        <f>_xlfn.IFNA(VLOOKUP(B163,'Viewing Details by Presentation'!L:M,2,FALSE),"NO ATTEMPT")</f>
        <v>PASS</v>
      </c>
      <c r="I163" s="53" t="str">
        <f>_xlfn.IFNA(VLOOKUP(B163,'AGENT EXEMPTION - MANUAL UPDATE'!B:D,2,FALSE),"NO")</f>
        <v>NO</v>
      </c>
      <c r="J163" t="str">
        <f t="shared" si="4"/>
        <v>8806151</v>
      </c>
    </row>
    <row r="164" spans="1:10" ht="12" customHeight="1">
      <c r="A164" s="55" t="s">
        <v>492</v>
      </c>
      <c r="B164" s="55">
        <v>3582352</v>
      </c>
      <c r="C164" s="55" t="s">
        <v>14</v>
      </c>
      <c r="D164" s="52" t="s">
        <v>314</v>
      </c>
      <c r="E164" s="55" t="s">
        <v>753</v>
      </c>
      <c r="F164" s="55" t="s">
        <v>34</v>
      </c>
      <c r="G164" s="53">
        <f>_xlfn.IFNA(VLOOKUP(B164,'Viewing Details by Presentation'!F:F,1,FALSE),"NO ATTEMPT")</f>
        <v>3582352</v>
      </c>
      <c r="H164" s="54" t="str">
        <f>_xlfn.IFNA(VLOOKUP(B164,'Viewing Details by Presentation'!L:M,2,FALSE),"NO ATTEMPT")</f>
        <v>PASS</v>
      </c>
      <c r="I164" s="53" t="str">
        <f>_xlfn.IFNA(VLOOKUP(B164,'AGENT EXEMPTION - MANUAL UPDATE'!B:D,2,FALSE),"NO")</f>
        <v>NO</v>
      </c>
      <c r="J164" t="str">
        <f t="shared" si="4"/>
        <v>3582352</v>
      </c>
    </row>
    <row r="165" spans="1:10" ht="12" customHeight="1">
      <c r="A165" s="55" t="s">
        <v>493</v>
      </c>
      <c r="B165" s="55">
        <v>6929508</v>
      </c>
      <c r="C165" s="55" t="s">
        <v>14</v>
      </c>
      <c r="D165" s="52" t="s">
        <v>316</v>
      </c>
      <c r="E165" s="55" t="s">
        <v>753</v>
      </c>
      <c r="F165" s="55" t="s">
        <v>34</v>
      </c>
      <c r="G165" s="53">
        <f>_xlfn.IFNA(VLOOKUP(B165,'Viewing Details by Presentation'!F:F,1,FALSE),"NO ATTEMPT")</f>
        <v>6929508</v>
      </c>
      <c r="H165" s="54" t="str">
        <f>_xlfn.IFNA(VLOOKUP(B165,'Viewing Details by Presentation'!L:M,2,FALSE),"NO ATTEMPT")</f>
        <v>PASS</v>
      </c>
      <c r="I165" s="53" t="str">
        <f>_xlfn.IFNA(VLOOKUP(B165,'AGENT EXEMPTION - MANUAL UPDATE'!B:D,2,FALSE),"NO")</f>
        <v>NO</v>
      </c>
      <c r="J165" t="str">
        <f t="shared" si="4"/>
        <v>6929508</v>
      </c>
    </row>
    <row r="166" spans="1:10" ht="12" customHeight="1">
      <c r="A166" s="55" t="s">
        <v>494</v>
      </c>
      <c r="B166" s="55">
        <v>3419146</v>
      </c>
      <c r="C166" s="55" t="s">
        <v>14</v>
      </c>
      <c r="D166" s="52" t="s">
        <v>318</v>
      </c>
      <c r="E166" s="55" t="s">
        <v>753</v>
      </c>
      <c r="F166" s="55" t="s">
        <v>34</v>
      </c>
      <c r="G166" s="53">
        <f>_xlfn.IFNA(VLOOKUP(B166,'Viewing Details by Presentation'!F:F,1,FALSE),"NO ATTEMPT")</f>
        <v>3419146</v>
      </c>
      <c r="H166" s="54" t="str">
        <f>_xlfn.IFNA(VLOOKUP(B166,'Viewing Details by Presentation'!L:M,2,FALSE),"NO ATTEMPT")</f>
        <v>PASS</v>
      </c>
      <c r="I166" s="53" t="str">
        <f>_xlfn.IFNA(VLOOKUP(B166,'AGENT EXEMPTION - MANUAL UPDATE'!B:D,2,FALSE),"NO")</f>
        <v>NO</v>
      </c>
      <c r="J166" t="str">
        <f t="shared" si="4"/>
        <v>3419146</v>
      </c>
    </row>
    <row r="167" spans="1:10" ht="12" customHeight="1">
      <c r="A167" s="55" t="s">
        <v>495</v>
      </c>
      <c r="B167" s="55">
        <v>6178672</v>
      </c>
      <c r="C167" s="55" t="s">
        <v>15</v>
      </c>
      <c r="D167" s="52" t="s">
        <v>320</v>
      </c>
      <c r="E167" s="55" t="s">
        <v>753</v>
      </c>
      <c r="F167" s="55" t="s">
        <v>34</v>
      </c>
      <c r="G167" s="53">
        <f>_xlfn.IFNA(VLOOKUP(B167,'Viewing Details by Presentation'!F:F,1,FALSE),"NO ATTEMPT")</f>
        <v>6178672</v>
      </c>
      <c r="H167" s="54" t="str">
        <f>_xlfn.IFNA(VLOOKUP(B167,'Viewing Details by Presentation'!L:M,2,FALSE),"NO ATTEMPT")</f>
        <v>PASS</v>
      </c>
      <c r="I167" s="53" t="str">
        <f>_xlfn.IFNA(VLOOKUP(B167,'AGENT EXEMPTION - MANUAL UPDATE'!B:D,2,FALSE),"NO")</f>
        <v>NO</v>
      </c>
      <c r="J167" t="str">
        <f t="shared" si="4"/>
        <v>6178672</v>
      </c>
    </row>
    <row r="168" spans="1:10" ht="12" customHeight="1">
      <c r="A168" s="55" t="s">
        <v>496</v>
      </c>
      <c r="B168" s="55">
        <v>6225104</v>
      </c>
      <c r="C168" s="55" t="s">
        <v>15</v>
      </c>
      <c r="D168" s="52" t="s">
        <v>322</v>
      </c>
      <c r="E168" s="55" t="s">
        <v>753</v>
      </c>
      <c r="F168" s="55" t="s">
        <v>34</v>
      </c>
      <c r="G168" s="53">
        <f>_xlfn.IFNA(VLOOKUP(B168,'Viewing Details by Presentation'!F:F,1,FALSE),"NO ATTEMPT")</f>
        <v>6225104</v>
      </c>
      <c r="H168" s="54" t="str">
        <f>_xlfn.IFNA(VLOOKUP(B168,'Viewing Details by Presentation'!L:M,2,FALSE),"NO ATTEMPT")</f>
        <v>PASS</v>
      </c>
      <c r="I168" s="53" t="str">
        <f>_xlfn.IFNA(VLOOKUP(B168,'AGENT EXEMPTION - MANUAL UPDATE'!B:D,2,FALSE),"NO")</f>
        <v>NO</v>
      </c>
      <c r="J168" t="str">
        <f t="shared" si="4"/>
        <v>6225104</v>
      </c>
    </row>
    <row r="169" spans="1:10" ht="12" customHeight="1">
      <c r="A169" s="55" t="s">
        <v>497</v>
      </c>
      <c r="B169" s="55">
        <v>4235683</v>
      </c>
      <c r="C169" s="55" t="s">
        <v>15</v>
      </c>
      <c r="D169" s="52" t="s">
        <v>324</v>
      </c>
      <c r="E169" s="55" t="s">
        <v>753</v>
      </c>
      <c r="F169" s="55" t="s">
        <v>34</v>
      </c>
      <c r="G169" s="53">
        <f>_xlfn.IFNA(VLOOKUP(B169,'Viewing Details by Presentation'!F:F,1,FALSE),"NO ATTEMPT")</f>
        <v>4235683</v>
      </c>
      <c r="H169" s="54" t="str">
        <f>_xlfn.IFNA(VLOOKUP(B169,'Viewing Details by Presentation'!L:M,2,FALSE),"NO ATTEMPT")</f>
        <v>PASS</v>
      </c>
      <c r="I169" s="53" t="str">
        <f>_xlfn.IFNA(VLOOKUP(B169,'AGENT EXEMPTION - MANUAL UPDATE'!B:D,2,FALSE),"NO")</f>
        <v>NO</v>
      </c>
      <c r="J169" t="str">
        <f t="shared" si="4"/>
        <v>4235683</v>
      </c>
    </row>
    <row r="170" spans="1:10" ht="12" customHeight="1">
      <c r="A170" s="55" t="s">
        <v>498</v>
      </c>
      <c r="B170" s="55">
        <v>3453458</v>
      </c>
      <c r="C170" s="55" t="s">
        <v>15</v>
      </c>
      <c r="D170" s="52" t="s">
        <v>326</v>
      </c>
      <c r="E170" s="55" t="s">
        <v>753</v>
      </c>
      <c r="F170" s="55" t="s">
        <v>34</v>
      </c>
      <c r="G170" s="53">
        <f>_xlfn.IFNA(VLOOKUP(B170,'Viewing Details by Presentation'!F:F,1,FALSE),"NO ATTEMPT")</f>
        <v>3453458</v>
      </c>
      <c r="H170" s="54" t="str">
        <f>_xlfn.IFNA(VLOOKUP(B170,'Viewing Details by Presentation'!L:M,2,FALSE),"NO ATTEMPT")</f>
        <v>PASS</v>
      </c>
      <c r="I170" s="53" t="str">
        <f>_xlfn.IFNA(VLOOKUP(B170,'AGENT EXEMPTION - MANUAL UPDATE'!B:D,2,FALSE),"NO")</f>
        <v>NO</v>
      </c>
      <c r="J170" t="str">
        <f t="shared" si="4"/>
        <v>3453458</v>
      </c>
    </row>
    <row r="171" spans="1:10" ht="12" customHeight="1">
      <c r="A171" s="55" t="s">
        <v>499</v>
      </c>
      <c r="B171" s="55">
        <v>5618998</v>
      </c>
      <c r="C171" s="55" t="s">
        <v>15</v>
      </c>
      <c r="D171" s="52" t="s">
        <v>328</v>
      </c>
      <c r="E171" s="55" t="s">
        <v>753</v>
      </c>
      <c r="F171" s="55" t="s">
        <v>34</v>
      </c>
      <c r="G171" s="53">
        <f>_xlfn.IFNA(VLOOKUP(B171,'Viewing Details by Presentation'!F:F,1,FALSE),"NO ATTEMPT")</f>
        <v>5618998</v>
      </c>
      <c r="H171" s="54" t="str">
        <f>_xlfn.IFNA(VLOOKUP(B171,'Viewing Details by Presentation'!L:M,2,FALSE),"NO ATTEMPT")</f>
        <v>PASS</v>
      </c>
      <c r="I171" s="53" t="str">
        <f>_xlfn.IFNA(VLOOKUP(B171,'AGENT EXEMPTION - MANUAL UPDATE'!B:D,2,FALSE),"NO")</f>
        <v>NO</v>
      </c>
      <c r="J171" t="str">
        <f t="shared" si="4"/>
        <v>5618998</v>
      </c>
    </row>
    <row r="172" spans="1:10" ht="12" customHeight="1">
      <c r="A172" s="55" t="s">
        <v>500</v>
      </c>
      <c r="B172" s="55">
        <v>9702389</v>
      </c>
      <c r="C172" s="55" t="s">
        <v>15</v>
      </c>
      <c r="D172" s="52" t="s">
        <v>314</v>
      </c>
      <c r="E172" s="55" t="s">
        <v>753</v>
      </c>
      <c r="F172" s="55" t="s">
        <v>34</v>
      </c>
      <c r="G172" s="53">
        <f>_xlfn.IFNA(VLOOKUP(B172,'Viewing Details by Presentation'!F:F,1,FALSE),"NO ATTEMPT")</f>
        <v>9702389</v>
      </c>
      <c r="H172" s="54" t="str">
        <f>_xlfn.IFNA(VLOOKUP(B172,'Viewing Details by Presentation'!L:M,2,FALSE),"NO ATTEMPT")</f>
        <v>PASS</v>
      </c>
      <c r="I172" s="53" t="str">
        <f>_xlfn.IFNA(VLOOKUP(B172,'AGENT EXEMPTION - MANUAL UPDATE'!B:D,2,FALSE),"NO")</f>
        <v>NO</v>
      </c>
      <c r="J172" t="str">
        <f t="shared" si="4"/>
        <v>9702389</v>
      </c>
    </row>
    <row r="173" spans="1:10" ht="12" customHeight="1">
      <c r="A173" s="55" t="s">
        <v>501</v>
      </c>
      <c r="B173" s="55">
        <v>8557691</v>
      </c>
      <c r="C173" s="55" t="s">
        <v>15</v>
      </c>
      <c r="D173" s="52" t="s">
        <v>316</v>
      </c>
      <c r="E173" s="55" t="s">
        <v>753</v>
      </c>
      <c r="F173" s="55" t="s">
        <v>34</v>
      </c>
      <c r="G173" s="53">
        <f>_xlfn.IFNA(VLOOKUP(B173,'Viewing Details by Presentation'!F:F,1,FALSE),"NO ATTEMPT")</f>
        <v>8557691</v>
      </c>
      <c r="H173" s="54" t="str">
        <f>_xlfn.IFNA(VLOOKUP(B173,'Viewing Details by Presentation'!L:M,2,FALSE),"NO ATTEMPT")</f>
        <v>PASS</v>
      </c>
      <c r="I173" s="53" t="str">
        <f>_xlfn.IFNA(VLOOKUP(B173,'AGENT EXEMPTION - MANUAL UPDATE'!B:D,2,FALSE),"NO")</f>
        <v>NO</v>
      </c>
      <c r="J173" t="str">
        <f t="shared" si="4"/>
        <v>8557691</v>
      </c>
    </row>
    <row r="174" spans="1:10" ht="12" customHeight="1">
      <c r="A174" s="55" t="s">
        <v>502</v>
      </c>
      <c r="B174" s="55">
        <v>7771668</v>
      </c>
      <c r="C174" s="55" t="s">
        <v>16</v>
      </c>
      <c r="D174" s="52" t="s">
        <v>318</v>
      </c>
      <c r="E174" s="55" t="s">
        <v>753</v>
      </c>
      <c r="F174" s="55" t="s">
        <v>34</v>
      </c>
      <c r="G174" s="53">
        <f>_xlfn.IFNA(VLOOKUP(B174,'Viewing Details by Presentation'!F:F,1,FALSE),"NO ATTEMPT")</f>
        <v>7771668</v>
      </c>
      <c r="H174" s="54" t="str">
        <f>_xlfn.IFNA(VLOOKUP(B174,'Viewing Details by Presentation'!L:M,2,FALSE),"NO ATTEMPT")</f>
        <v>PASS</v>
      </c>
      <c r="I174" s="53" t="str">
        <f>_xlfn.IFNA(VLOOKUP(B174,'AGENT EXEMPTION - MANUAL UPDATE'!B:D,2,FALSE),"NO")</f>
        <v>NO</v>
      </c>
      <c r="J174" t="str">
        <f t="shared" si="4"/>
        <v>7771668</v>
      </c>
    </row>
    <row r="175" spans="1:10" ht="12" customHeight="1">
      <c r="A175" s="55" t="s">
        <v>503</v>
      </c>
      <c r="B175" s="55">
        <v>1929807</v>
      </c>
      <c r="C175" s="55" t="s">
        <v>16</v>
      </c>
      <c r="D175" s="52" t="s">
        <v>320</v>
      </c>
      <c r="E175" s="55" t="s">
        <v>753</v>
      </c>
      <c r="F175" s="55" t="s">
        <v>34</v>
      </c>
      <c r="G175" s="53">
        <f>_xlfn.IFNA(VLOOKUP(B175,'Viewing Details by Presentation'!F:F,1,FALSE),"NO ATTEMPT")</f>
        <v>1929807</v>
      </c>
      <c r="H175" s="54" t="str">
        <f>_xlfn.IFNA(VLOOKUP(B175,'Viewing Details by Presentation'!L:M,2,FALSE),"NO ATTEMPT")</f>
        <v>PASS</v>
      </c>
      <c r="I175" s="53" t="str">
        <f>_xlfn.IFNA(VLOOKUP(B175,'AGENT EXEMPTION - MANUAL UPDATE'!B:D,2,FALSE),"NO")</f>
        <v>NO</v>
      </c>
      <c r="J175" t="str">
        <f t="shared" si="4"/>
        <v>1929807</v>
      </c>
    </row>
    <row r="176" spans="1:10" ht="12" customHeight="1">
      <c r="A176" s="55" t="s">
        <v>504</v>
      </c>
      <c r="B176" s="55">
        <v>9196372</v>
      </c>
      <c r="C176" s="55" t="s">
        <v>16</v>
      </c>
      <c r="D176" s="52" t="s">
        <v>322</v>
      </c>
      <c r="E176" s="55" t="s">
        <v>753</v>
      </c>
      <c r="F176" s="55" t="s">
        <v>34</v>
      </c>
      <c r="G176" s="53">
        <f>_xlfn.IFNA(VLOOKUP(B176,'Viewing Details by Presentation'!F:F,1,FALSE),"NO ATTEMPT")</f>
        <v>9196372</v>
      </c>
      <c r="H176" s="54" t="str">
        <f>_xlfn.IFNA(VLOOKUP(B176,'Viewing Details by Presentation'!L:M,2,FALSE),"NO ATTEMPT")</f>
        <v>FAIL</v>
      </c>
      <c r="I176" s="53" t="str">
        <f>_xlfn.IFNA(VLOOKUP(B176,'AGENT EXEMPTION - MANUAL UPDATE'!B:D,2,FALSE),"NO")</f>
        <v>NO</v>
      </c>
      <c r="J176" t="str">
        <f t="shared" si="4"/>
        <v>9196372</v>
      </c>
    </row>
    <row r="177" spans="1:10" ht="12" customHeight="1">
      <c r="A177" s="55" t="s">
        <v>505</v>
      </c>
      <c r="B177" s="55">
        <v>6482723</v>
      </c>
      <c r="C177" s="55" t="s">
        <v>16</v>
      </c>
      <c r="D177" s="52" t="s">
        <v>324</v>
      </c>
      <c r="E177" s="55" t="s">
        <v>753</v>
      </c>
      <c r="F177" s="55" t="s">
        <v>34</v>
      </c>
      <c r="G177" s="53">
        <f>_xlfn.IFNA(VLOOKUP(B177,'Viewing Details by Presentation'!F:F,1,FALSE),"NO ATTEMPT")</f>
        <v>6482723</v>
      </c>
      <c r="H177" s="54" t="str">
        <f>_xlfn.IFNA(VLOOKUP(B177,'Viewing Details by Presentation'!L:M,2,FALSE),"NO ATTEMPT")</f>
        <v>FAIL</v>
      </c>
      <c r="I177" s="53" t="str">
        <f>_xlfn.IFNA(VLOOKUP(B177,'AGENT EXEMPTION - MANUAL UPDATE'!B:D,2,FALSE),"NO")</f>
        <v>NO</v>
      </c>
      <c r="J177" t="str">
        <f t="shared" si="4"/>
        <v>6482723</v>
      </c>
    </row>
    <row r="178" spans="1:10" ht="12" customHeight="1">
      <c r="A178" s="55" t="s">
        <v>506</v>
      </c>
      <c r="B178" s="55">
        <v>2143588</v>
      </c>
      <c r="C178" s="55" t="s">
        <v>16</v>
      </c>
      <c r="D178" s="52" t="s">
        <v>326</v>
      </c>
      <c r="E178" s="55" t="s">
        <v>753</v>
      </c>
      <c r="F178" s="55" t="s">
        <v>34</v>
      </c>
      <c r="G178" s="53">
        <f>_xlfn.IFNA(VLOOKUP(B178,'Viewing Details by Presentation'!F:F,1,FALSE),"NO ATTEMPT")</f>
        <v>2143588</v>
      </c>
      <c r="H178" s="54" t="str">
        <f>_xlfn.IFNA(VLOOKUP(B178,'Viewing Details by Presentation'!L:M,2,FALSE),"NO ATTEMPT")</f>
        <v>FAIL</v>
      </c>
      <c r="I178" s="53" t="str">
        <f>_xlfn.IFNA(VLOOKUP(B178,'AGENT EXEMPTION - MANUAL UPDATE'!B:D,2,FALSE),"NO")</f>
        <v>NO</v>
      </c>
      <c r="J178" t="str">
        <f t="shared" si="4"/>
        <v>2143588</v>
      </c>
    </row>
    <row r="179" spans="1:10" ht="12" customHeight="1">
      <c r="A179" s="55" t="s">
        <v>507</v>
      </c>
      <c r="B179" s="55">
        <v>9591883</v>
      </c>
      <c r="C179" s="55" t="s">
        <v>16</v>
      </c>
      <c r="D179" s="52" t="s">
        <v>328</v>
      </c>
      <c r="E179" s="55" t="s">
        <v>753</v>
      </c>
      <c r="F179" s="55" t="s">
        <v>34</v>
      </c>
      <c r="G179" s="53">
        <f>_xlfn.IFNA(VLOOKUP(B179,'Viewing Details by Presentation'!F:F,1,FALSE),"NO ATTEMPT")</f>
        <v>9591883</v>
      </c>
      <c r="H179" s="54" t="str">
        <f>_xlfn.IFNA(VLOOKUP(B179,'Viewing Details by Presentation'!L:M,2,FALSE),"NO ATTEMPT")</f>
        <v>FAIL</v>
      </c>
      <c r="I179" s="53" t="str">
        <f>_xlfn.IFNA(VLOOKUP(B179,'AGENT EXEMPTION - MANUAL UPDATE'!B:D,2,FALSE),"NO")</f>
        <v>NO</v>
      </c>
      <c r="J179" t="str">
        <f t="shared" si="4"/>
        <v>9591883</v>
      </c>
    </row>
    <row r="180" spans="1:10" ht="12" customHeight="1">
      <c r="A180" s="55" t="s">
        <v>508</v>
      </c>
      <c r="B180" s="55">
        <v>4103281</v>
      </c>
      <c r="C180" s="55" t="s">
        <v>16</v>
      </c>
      <c r="D180" s="59" t="s">
        <v>310</v>
      </c>
      <c r="E180" s="55" t="s">
        <v>753</v>
      </c>
      <c r="F180" s="55" t="s">
        <v>34</v>
      </c>
      <c r="G180" s="53">
        <f>_xlfn.IFNA(VLOOKUP(B180,'Viewing Details by Presentation'!F:F,1,FALSE),"NO ATTEMPT")</f>
        <v>4103281</v>
      </c>
      <c r="H180" s="54" t="str">
        <f>_xlfn.IFNA(VLOOKUP(B180,'Viewing Details by Presentation'!L:M,2,FALSE),"NO ATTEMPT")</f>
        <v>FAIL</v>
      </c>
      <c r="I180" s="53" t="str">
        <f>_xlfn.IFNA(VLOOKUP(B180,'AGENT EXEMPTION - MANUAL UPDATE'!B:D,2,FALSE),"NO")</f>
        <v>NO</v>
      </c>
      <c r="J180" t="str">
        <f t="shared" si="4"/>
        <v>4103281</v>
      </c>
    </row>
    <row r="181" spans="1:10" ht="12" customHeight="1">
      <c r="A181" s="55" t="s">
        <v>509</v>
      </c>
      <c r="B181" s="55">
        <v>6275997</v>
      </c>
      <c r="C181" s="55" t="s">
        <v>16</v>
      </c>
      <c r="D181" s="52" t="s">
        <v>312</v>
      </c>
      <c r="E181" s="55" t="s">
        <v>753</v>
      </c>
      <c r="F181" s="55" t="s">
        <v>34</v>
      </c>
      <c r="G181" s="53">
        <f>_xlfn.IFNA(VLOOKUP(B181,'Viewing Details by Presentation'!F:F,1,FALSE),"NO ATTEMPT")</f>
        <v>6275997</v>
      </c>
      <c r="H181" s="54" t="str">
        <f>_xlfn.IFNA(VLOOKUP(B181,'Viewing Details by Presentation'!L:M,2,FALSE),"NO ATTEMPT")</f>
        <v>FAIL</v>
      </c>
      <c r="I181" s="53" t="str">
        <f>_xlfn.IFNA(VLOOKUP(B181,'AGENT EXEMPTION - MANUAL UPDATE'!B:D,2,FALSE),"NO")</f>
        <v>NO</v>
      </c>
      <c r="J181" t="str">
        <f t="shared" si="4"/>
        <v>6275997</v>
      </c>
    </row>
    <row r="182" spans="1:10" ht="12" customHeight="1">
      <c r="A182" s="55" t="s">
        <v>510</v>
      </c>
      <c r="B182" s="55">
        <v>6947325</v>
      </c>
      <c r="C182" s="55" t="s">
        <v>16</v>
      </c>
      <c r="D182" s="52" t="s">
        <v>314</v>
      </c>
      <c r="E182" s="55" t="s">
        <v>753</v>
      </c>
      <c r="F182" s="55" t="s">
        <v>34</v>
      </c>
      <c r="G182" s="53">
        <f>_xlfn.IFNA(VLOOKUP(B182,'Viewing Details by Presentation'!F:F,1,FALSE),"NO ATTEMPT")</f>
        <v>6947325</v>
      </c>
      <c r="H182" s="54" t="str">
        <f>_xlfn.IFNA(VLOOKUP(B182,'Viewing Details by Presentation'!L:M,2,FALSE),"NO ATTEMPT")</f>
        <v>FAIL</v>
      </c>
      <c r="I182" s="53" t="str">
        <f>_xlfn.IFNA(VLOOKUP(B182,'AGENT EXEMPTION - MANUAL UPDATE'!B:D,2,FALSE),"NO")</f>
        <v>NO</v>
      </c>
      <c r="J182" t="str">
        <f t="shared" si="4"/>
        <v>6947325</v>
      </c>
    </row>
    <row r="183" spans="1:10" ht="12" customHeight="1">
      <c r="A183" s="55" t="s">
        <v>511</v>
      </c>
      <c r="B183" s="55">
        <v>2950734</v>
      </c>
      <c r="C183" s="55" t="s">
        <v>16</v>
      </c>
      <c r="D183" s="52" t="s">
        <v>316</v>
      </c>
      <c r="E183" s="55" t="s">
        <v>753</v>
      </c>
      <c r="F183" s="55" t="s">
        <v>34</v>
      </c>
      <c r="G183" s="53">
        <f>_xlfn.IFNA(VLOOKUP(B183,'Viewing Details by Presentation'!F:F,1,FALSE),"NO ATTEMPT")</f>
        <v>2950734</v>
      </c>
      <c r="H183" s="54" t="str">
        <f>_xlfn.IFNA(VLOOKUP(B183,'Viewing Details by Presentation'!L:M,2,FALSE),"NO ATTEMPT")</f>
        <v>FAIL</v>
      </c>
      <c r="I183" s="53" t="str">
        <f>_xlfn.IFNA(VLOOKUP(B183,'AGENT EXEMPTION - MANUAL UPDATE'!B:D,2,FALSE),"NO")</f>
        <v>NO</v>
      </c>
      <c r="J183" t="str">
        <f t="shared" si="4"/>
        <v>2950734</v>
      </c>
    </row>
    <row r="184" spans="1:10" ht="12" customHeight="1">
      <c r="A184" s="55" t="s">
        <v>512</v>
      </c>
      <c r="B184" s="55">
        <v>8211135</v>
      </c>
      <c r="C184" s="55" t="s">
        <v>16</v>
      </c>
      <c r="D184" s="52" t="s">
        <v>318</v>
      </c>
      <c r="E184" s="55" t="s">
        <v>753</v>
      </c>
      <c r="F184" s="55" t="s">
        <v>34</v>
      </c>
      <c r="G184" s="53">
        <f>_xlfn.IFNA(VLOOKUP(B184,'Viewing Details by Presentation'!F:F,1,FALSE),"NO ATTEMPT")</f>
        <v>8211135</v>
      </c>
      <c r="H184" s="54" t="str">
        <f>_xlfn.IFNA(VLOOKUP(B184,'Viewing Details by Presentation'!L:M,2,FALSE),"NO ATTEMPT")</f>
        <v>FAIL</v>
      </c>
      <c r="I184" s="53" t="str">
        <f>_xlfn.IFNA(VLOOKUP(B184,'AGENT EXEMPTION - MANUAL UPDATE'!B:D,2,FALSE),"NO")</f>
        <v>NO</v>
      </c>
      <c r="J184" t="str">
        <f t="shared" si="4"/>
        <v>8211135</v>
      </c>
    </row>
    <row r="185" spans="1:10" ht="12" customHeight="1">
      <c r="A185" s="55" t="s">
        <v>513</v>
      </c>
      <c r="B185" s="55">
        <v>3652108</v>
      </c>
      <c r="C185" s="55" t="s">
        <v>53</v>
      </c>
      <c r="D185" s="52" t="s">
        <v>320</v>
      </c>
      <c r="E185" s="55" t="s">
        <v>753</v>
      </c>
      <c r="F185" s="55" t="s">
        <v>34</v>
      </c>
      <c r="G185" s="53">
        <f>_xlfn.IFNA(VLOOKUP(B185,'Viewing Details by Presentation'!F:F,1,FALSE),"NO ATTEMPT")</f>
        <v>3652108</v>
      </c>
      <c r="H185" s="54" t="str">
        <f>_xlfn.IFNA(VLOOKUP(B185,'Viewing Details by Presentation'!L:M,2,FALSE),"NO ATTEMPT")</f>
        <v>FAIL</v>
      </c>
      <c r="I185" s="53" t="str">
        <f>_xlfn.IFNA(VLOOKUP(B185,'AGENT EXEMPTION - MANUAL UPDATE'!B:D,2,FALSE),"NO")</f>
        <v>NO</v>
      </c>
      <c r="J185" t="str">
        <f t="shared" si="4"/>
        <v>3652108</v>
      </c>
    </row>
    <row r="186" spans="1:10" ht="12" customHeight="1">
      <c r="A186" s="55" t="s">
        <v>514</v>
      </c>
      <c r="B186" s="55">
        <v>9618160</v>
      </c>
      <c r="C186" s="55" t="s">
        <v>53</v>
      </c>
      <c r="D186" s="52" t="s">
        <v>322</v>
      </c>
      <c r="E186" s="55" t="s">
        <v>753</v>
      </c>
      <c r="F186" s="55" t="s">
        <v>34</v>
      </c>
      <c r="G186" s="53">
        <f>_xlfn.IFNA(VLOOKUP(B186,'Viewing Details by Presentation'!F:F,1,FALSE),"NO ATTEMPT")</f>
        <v>9618160</v>
      </c>
      <c r="H186" s="54" t="str">
        <f>_xlfn.IFNA(VLOOKUP(B186,'Viewing Details by Presentation'!L:M,2,FALSE),"NO ATTEMPT")</f>
        <v>FAIL</v>
      </c>
      <c r="I186" s="53" t="str">
        <f>_xlfn.IFNA(VLOOKUP(B186,'AGENT EXEMPTION - MANUAL UPDATE'!B:D,2,FALSE),"NO")</f>
        <v>NO</v>
      </c>
      <c r="J186" t="str">
        <f t="shared" si="4"/>
        <v>9618160</v>
      </c>
    </row>
    <row r="187" spans="1:10" ht="12" customHeight="1">
      <c r="A187" s="55" t="s">
        <v>515</v>
      </c>
      <c r="B187" s="55">
        <v>2695531</v>
      </c>
      <c r="C187" s="55" t="s">
        <v>53</v>
      </c>
      <c r="D187" s="52" t="s">
        <v>324</v>
      </c>
      <c r="E187" s="55" t="s">
        <v>753</v>
      </c>
      <c r="F187" s="55" t="s">
        <v>34</v>
      </c>
      <c r="G187" s="53">
        <f>_xlfn.IFNA(VLOOKUP(B187,'Viewing Details by Presentation'!F:F,1,FALSE),"NO ATTEMPT")</f>
        <v>2695531</v>
      </c>
      <c r="H187" s="54" t="str">
        <f>_xlfn.IFNA(VLOOKUP(B187,'Viewing Details by Presentation'!L:M,2,FALSE),"NO ATTEMPT")</f>
        <v>FAIL</v>
      </c>
      <c r="I187" s="53" t="str">
        <f>_xlfn.IFNA(VLOOKUP(B187,'AGENT EXEMPTION - MANUAL UPDATE'!B:D,2,FALSE),"NO")</f>
        <v>NO</v>
      </c>
      <c r="J187" t="str">
        <f t="shared" si="4"/>
        <v>2695531</v>
      </c>
    </row>
    <row r="188" spans="1:10" ht="12" customHeight="1">
      <c r="A188" s="55" t="s">
        <v>516</v>
      </c>
      <c r="B188" s="55">
        <v>6708738</v>
      </c>
      <c r="C188" s="55" t="s">
        <v>53</v>
      </c>
      <c r="D188" s="52" t="s">
        <v>326</v>
      </c>
      <c r="E188" s="55" t="s">
        <v>753</v>
      </c>
      <c r="F188" s="55" t="s">
        <v>34</v>
      </c>
      <c r="G188" s="53">
        <f>_xlfn.IFNA(VLOOKUP(B188,'Viewing Details by Presentation'!F:F,1,FALSE),"NO ATTEMPT")</f>
        <v>6708738</v>
      </c>
      <c r="H188" s="54" t="str">
        <f>_xlfn.IFNA(VLOOKUP(B188,'Viewing Details by Presentation'!L:M,2,FALSE),"NO ATTEMPT")</f>
        <v>FAIL</v>
      </c>
      <c r="I188" s="53" t="str">
        <f>_xlfn.IFNA(VLOOKUP(B188,'AGENT EXEMPTION - MANUAL UPDATE'!B:D,2,FALSE),"NO")</f>
        <v>NO</v>
      </c>
      <c r="J188" t="str">
        <f t="shared" si="4"/>
        <v>6708738</v>
      </c>
    </row>
    <row r="189" spans="1:10" ht="12" customHeight="1">
      <c r="A189" s="55" t="s">
        <v>517</v>
      </c>
      <c r="B189" s="55">
        <v>6074714</v>
      </c>
      <c r="C189" s="55" t="s">
        <v>53</v>
      </c>
      <c r="D189" s="52" t="s">
        <v>328</v>
      </c>
      <c r="E189" s="55" t="s">
        <v>753</v>
      </c>
      <c r="F189" s="55" t="s">
        <v>34</v>
      </c>
      <c r="G189" s="53">
        <f>_xlfn.IFNA(VLOOKUP(B189,'Viewing Details by Presentation'!F:F,1,FALSE),"NO ATTEMPT")</f>
        <v>6074714</v>
      </c>
      <c r="H189" s="54" t="str">
        <f>_xlfn.IFNA(VLOOKUP(B189,'Viewing Details by Presentation'!L:M,2,FALSE),"NO ATTEMPT")</f>
        <v>FAIL</v>
      </c>
      <c r="I189" s="53" t="str">
        <f>_xlfn.IFNA(VLOOKUP(B189,'AGENT EXEMPTION - MANUAL UPDATE'!B:D,2,FALSE),"NO")</f>
        <v>NO</v>
      </c>
      <c r="J189" t="str">
        <f t="shared" si="4"/>
        <v>6074714</v>
      </c>
    </row>
    <row r="190" spans="1:10" ht="12" customHeight="1">
      <c r="A190" s="55" t="s">
        <v>518</v>
      </c>
      <c r="B190" s="55">
        <v>9334806</v>
      </c>
      <c r="C190" s="55" t="s">
        <v>17</v>
      </c>
      <c r="D190" s="59" t="s">
        <v>310</v>
      </c>
      <c r="E190" s="55" t="s">
        <v>753</v>
      </c>
      <c r="F190" s="55" t="s">
        <v>34</v>
      </c>
      <c r="G190" s="53">
        <f>_xlfn.IFNA(VLOOKUP(B190,'Viewing Details by Presentation'!F:F,1,FALSE),"NO ATTEMPT")</f>
        <v>9334806</v>
      </c>
      <c r="H190" s="54" t="str">
        <f>_xlfn.IFNA(VLOOKUP(B190,'Viewing Details by Presentation'!L:M,2,FALSE),"NO ATTEMPT")</f>
        <v>FAIL</v>
      </c>
      <c r="I190" s="53" t="str">
        <f>_xlfn.IFNA(VLOOKUP(B190,'AGENT EXEMPTION - MANUAL UPDATE'!B:D,2,FALSE),"NO")</f>
        <v>NO</v>
      </c>
      <c r="J190" t="str">
        <f t="shared" si="4"/>
        <v>9334806</v>
      </c>
    </row>
    <row r="191" spans="1:10" ht="12" customHeight="1">
      <c r="A191" s="55" t="s">
        <v>519</v>
      </c>
      <c r="B191" s="55">
        <v>6120915</v>
      </c>
      <c r="C191" s="55" t="s">
        <v>17</v>
      </c>
      <c r="D191" s="52" t="s">
        <v>312</v>
      </c>
      <c r="E191" s="55" t="s">
        <v>753</v>
      </c>
      <c r="F191" s="55" t="s">
        <v>34</v>
      </c>
      <c r="G191" s="53">
        <f>_xlfn.IFNA(VLOOKUP(B191,'Viewing Details by Presentation'!F:F,1,FALSE),"NO ATTEMPT")</f>
        <v>6120915</v>
      </c>
      <c r="H191" s="54" t="str">
        <f>_xlfn.IFNA(VLOOKUP(B191,'Viewing Details by Presentation'!L:M,2,FALSE),"NO ATTEMPT")</f>
        <v>FAIL</v>
      </c>
      <c r="I191" s="53" t="str">
        <f>_xlfn.IFNA(VLOOKUP(B191,'AGENT EXEMPTION - MANUAL UPDATE'!B:D,2,FALSE),"NO")</f>
        <v>NO</v>
      </c>
      <c r="J191" t="str">
        <f t="shared" si="4"/>
        <v>6120915</v>
      </c>
    </row>
    <row r="192" spans="1:10" ht="12" customHeight="1">
      <c r="A192" s="55" t="s">
        <v>520</v>
      </c>
      <c r="B192" s="55">
        <v>8209348</v>
      </c>
      <c r="C192" s="55" t="s">
        <v>17</v>
      </c>
      <c r="D192" s="52" t="s">
        <v>314</v>
      </c>
      <c r="E192" s="55" t="s">
        <v>753</v>
      </c>
      <c r="F192" s="55" t="s">
        <v>34</v>
      </c>
      <c r="G192" s="53">
        <f>_xlfn.IFNA(VLOOKUP(B192,'Viewing Details by Presentation'!F:F,1,FALSE),"NO ATTEMPT")</f>
        <v>8209348</v>
      </c>
      <c r="H192" s="54" t="str">
        <f>_xlfn.IFNA(VLOOKUP(B192,'Viewing Details by Presentation'!L:M,2,FALSE),"NO ATTEMPT")</f>
        <v>FAIL</v>
      </c>
      <c r="I192" s="53" t="str">
        <f>_xlfn.IFNA(VLOOKUP(B192,'AGENT EXEMPTION - MANUAL UPDATE'!B:D,2,FALSE),"NO")</f>
        <v>NO</v>
      </c>
      <c r="J192" t="str">
        <f t="shared" si="4"/>
        <v>8209348</v>
      </c>
    </row>
    <row r="193" spans="1:10" ht="12" customHeight="1">
      <c r="A193" s="55" t="s">
        <v>521</v>
      </c>
      <c r="B193" s="55">
        <v>1273066</v>
      </c>
      <c r="C193" s="55" t="s">
        <v>17</v>
      </c>
      <c r="D193" s="52" t="s">
        <v>316</v>
      </c>
      <c r="E193" s="55" t="s">
        <v>753</v>
      </c>
      <c r="F193" s="55" t="s">
        <v>34</v>
      </c>
      <c r="G193" s="53">
        <f>_xlfn.IFNA(VLOOKUP(B193,'Viewing Details by Presentation'!F:F,1,FALSE),"NO ATTEMPT")</f>
        <v>1273066</v>
      </c>
      <c r="H193" s="54" t="str">
        <f>_xlfn.IFNA(VLOOKUP(B193,'Viewing Details by Presentation'!L:M,2,FALSE),"NO ATTEMPT")</f>
        <v>FAIL</v>
      </c>
      <c r="I193" s="53" t="str">
        <f>_xlfn.IFNA(VLOOKUP(B193,'AGENT EXEMPTION - MANUAL UPDATE'!B:D,2,FALSE),"NO")</f>
        <v>NO</v>
      </c>
      <c r="J193" t="str">
        <f t="shared" si="4"/>
        <v>1273066</v>
      </c>
    </row>
    <row r="194" spans="1:10" ht="12" customHeight="1">
      <c r="A194" s="55" t="s">
        <v>522</v>
      </c>
      <c r="B194" s="55">
        <v>9933831</v>
      </c>
      <c r="C194" s="55" t="s">
        <v>17</v>
      </c>
      <c r="D194" s="52" t="s">
        <v>318</v>
      </c>
      <c r="E194" s="55" t="s">
        <v>753</v>
      </c>
      <c r="F194" s="55" t="s">
        <v>34</v>
      </c>
      <c r="G194" s="53">
        <f>_xlfn.IFNA(VLOOKUP(B194,'Viewing Details by Presentation'!F:F,1,FALSE),"NO ATTEMPT")</f>
        <v>9933831</v>
      </c>
      <c r="H194" s="54" t="str">
        <f>_xlfn.IFNA(VLOOKUP(B194,'Viewing Details by Presentation'!L:M,2,FALSE),"NO ATTEMPT")</f>
        <v>FAIL</v>
      </c>
      <c r="I194" s="53" t="str">
        <f>_xlfn.IFNA(VLOOKUP(B194,'AGENT EXEMPTION - MANUAL UPDATE'!B:D,2,FALSE),"NO")</f>
        <v>NO</v>
      </c>
      <c r="J194" t="str">
        <f t="shared" si="4"/>
        <v>9933831</v>
      </c>
    </row>
    <row r="195" spans="1:10" ht="12" customHeight="1">
      <c r="A195" s="55" t="s">
        <v>523</v>
      </c>
      <c r="B195" s="55">
        <v>4113389</v>
      </c>
      <c r="C195" s="55" t="s">
        <v>17</v>
      </c>
      <c r="D195" s="52" t="s">
        <v>320</v>
      </c>
      <c r="E195" s="55" t="s">
        <v>753</v>
      </c>
      <c r="F195" s="55" t="s">
        <v>34</v>
      </c>
      <c r="G195" s="53">
        <f>_xlfn.IFNA(VLOOKUP(B195,'Viewing Details by Presentation'!F:F,1,FALSE),"NO ATTEMPT")</f>
        <v>4113389</v>
      </c>
      <c r="H195" s="54" t="str">
        <f>_xlfn.IFNA(VLOOKUP(B195,'Viewing Details by Presentation'!L:M,2,FALSE),"NO ATTEMPT")</f>
        <v>FAIL</v>
      </c>
      <c r="I195" s="53" t="str">
        <f>_xlfn.IFNA(VLOOKUP(B195,'AGENT EXEMPTION - MANUAL UPDATE'!B:D,2,FALSE),"NO")</f>
        <v>NO</v>
      </c>
      <c r="J195" t="str">
        <f t="shared" si="4"/>
        <v>4113389</v>
      </c>
    </row>
    <row r="196" spans="1:10" ht="12" customHeight="1">
      <c r="A196" s="55" t="s">
        <v>524</v>
      </c>
      <c r="B196" s="55">
        <v>3723819</v>
      </c>
      <c r="C196" s="55" t="s">
        <v>17</v>
      </c>
      <c r="D196" s="52" t="s">
        <v>322</v>
      </c>
      <c r="E196" s="55" t="s">
        <v>753</v>
      </c>
      <c r="F196" s="55" t="s">
        <v>34</v>
      </c>
      <c r="G196" s="53">
        <f>_xlfn.IFNA(VLOOKUP(B196,'Viewing Details by Presentation'!F:F,1,FALSE),"NO ATTEMPT")</f>
        <v>3723819</v>
      </c>
      <c r="H196" s="54" t="str">
        <f>_xlfn.IFNA(VLOOKUP(B196,'Viewing Details by Presentation'!L:M,2,FALSE),"NO ATTEMPT")</f>
        <v>FAIL</v>
      </c>
      <c r="I196" s="53" t="str">
        <f>_xlfn.IFNA(VLOOKUP(B196,'AGENT EXEMPTION - MANUAL UPDATE'!B:D,2,FALSE),"NO")</f>
        <v>NO</v>
      </c>
      <c r="J196" t="str">
        <f t="shared" si="4"/>
        <v>3723819</v>
      </c>
    </row>
    <row r="197" spans="1:10" ht="12" customHeight="1">
      <c r="A197" s="55" t="s">
        <v>525</v>
      </c>
      <c r="B197" s="55">
        <v>4979153</v>
      </c>
      <c r="C197" s="55" t="s">
        <v>17</v>
      </c>
      <c r="D197" s="52" t="s">
        <v>324</v>
      </c>
      <c r="E197" s="55" t="s">
        <v>753</v>
      </c>
      <c r="F197" s="55" t="s">
        <v>34</v>
      </c>
      <c r="G197" s="53">
        <f>_xlfn.IFNA(VLOOKUP(B197,'Viewing Details by Presentation'!F:F,1,FALSE),"NO ATTEMPT")</f>
        <v>4979153</v>
      </c>
      <c r="H197" s="54" t="str">
        <f>_xlfn.IFNA(VLOOKUP(B197,'Viewing Details by Presentation'!L:M,2,FALSE),"NO ATTEMPT")</f>
        <v>FAIL</v>
      </c>
      <c r="I197" s="53" t="str">
        <f>_xlfn.IFNA(VLOOKUP(B197,'AGENT EXEMPTION - MANUAL UPDATE'!B:D,2,FALSE),"NO")</f>
        <v>NO</v>
      </c>
      <c r="J197" t="str">
        <f t="shared" si="4"/>
        <v>4979153</v>
      </c>
    </row>
    <row r="198" spans="1:10" ht="12" customHeight="1">
      <c r="A198" s="55" t="s">
        <v>526</v>
      </c>
      <c r="B198" s="55">
        <v>2709132</v>
      </c>
      <c r="C198" s="55" t="s">
        <v>17</v>
      </c>
      <c r="D198" s="52" t="s">
        <v>326</v>
      </c>
      <c r="E198" s="55" t="s">
        <v>753</v>
      </c>
      <c r="F198" s="55" t="s">
        <v>34</v>
      </c>
      <c r="G198" s="53">
        <f>_xlfn.IFNA(VLOOKUP(B198,'Viewing Details by Presentation'!F:F,1,FALSE),"NO ATTEMPT")</f>
        <v>2709132</v>
      </c>
      <c r="H198" s="54" t="str">
        <f>_xlfn.IFNA(VLOOKUP(B198,'Viewing Details by Presentation'!L:M,2,FALSE),"NO ATTEMPT")</f>
        <v>FAIL</v>
      </c>
      <c r="I198" s="53" t="str">
        <f>_xlfn.IFNA(VLOOKUP(B198,'AGENT EXEMPTION - MANUAL UPDATE'!B:D,2,FALSE),"NO")</f>
        <v>NO</v>
      </c>
      <c r="J198" t="str">
        <f t="shared" si="4"/>
        <v>2709132</v>
      </c>
    </row>
    <row r="199" spans="1:10" ht="12" customHeight="1">
      <c r="A199" s="55" t="s">
        <v>527</v>
      </c>
      <c r="B199" s="55">
        <v>3404657</v>
      </c>
      <c r="C199" s="55" t="s">
        <v>17</v>
      </c>
      <c r="D199" s="52" t="s">
        <v>328</v>
      </c>
      <c r="E199" s="55" t="s">
        <v>753</v>
      </c>
      <c r="F199" s="55" t="s">
        <v>34</v>
      </c>
      <c r="G199" s="53">
        <f>_xlfn.IFNA(VLOOKUP(B199,'Viewing Details by Presentation'!F:F,1,FALSE),"NO ATTEMPT")</f>
        <v>3404657</v>
      </c>
      <c r="H199" s="54" t="str">
        <f>_xlfn.IFNA(VLOOKUP(B199,'Viewing Details by Presentation'!L:M,2,FALSE),"NO ATTEMPT")</f>
        <v>FAIL</v>
      </c>
      <c r="I199" s="53" t="str">
        <f>_xlfn.IFNA(VLOOKUP(B199,'AGENT EXEMPTION - MANUAL UPDATE'!B:D,2,FALSE),"NO")</f>
        <v>NO</v>
      </c>
      <c r="J199" t="str">
        <f t="shared" si="4"/>
        <v>3404657</v>
      </c>
    </row>
    <row r="200" spans="1:10" ht="12" customHeight="1">
      <c r="A200" s="55" t="s">
        <v>528</v>
      </c>
      <c r="B200" s="55">
        <v>6366575</v>
      </c>
      <c r="C200" s="55" t="s">
        <v>18</v>
      </c>
      <c r="D200" s="59" t="s">
        <v>310</v>
      </c>
      <c r="E200" s="55" t="s">
        <v>753</v>
      </c>
      <c r="F200" s="55" t="s">
        <v>34</v>
      </c>
      <c r="G200" s="53">
        <f>_xlfn.IFNA(VLOOKUP(B200,'Viewing Details by Presentation'!F:F,1,FALSE),"NO ATTEMPT")</f>
        <v>6366575</v>
      </c>
      <c r="H200" s="54" t="str">
        <f>_xlfn.IFNA(VLOOKUP(B200,'Viewing Details by Presentation'!L:M,2,FALSE),"NO ATTEMPT")</f>
        <v>FAIL</v>
      </c>
      <c r="I200" s="53" t="str">
        <f>_xlfn.IFNA(VLOOKUP(B200,'AGENT EXEMPTION - MANUAL UPDATE'!B:D,2,FALSE),"NO")</f>
        <v>NO</v>
      </c>
      <c r="J200" t="str">
        <f t="shared" si="4"/>
        <v>6366575</v>
      </c>
    </row>
    <row r="201" spans="1:10" ht="12" customHeight="1">
      <c r="A201" s="55" t="s">
        <v>529</v>
      </c>
      <c r="B201" s="55">
        <v>6693089</v>
      </c>
      <c r="C201" s="55" t="s">
        <v>18</v>
      </c>
      <c r="D201" s="52" t="s">
        <v>312</v>
      </c>
      <c r="E201" s="55" t="s">
        <v>753</v>
      </c>
      <c r="F201" s="55" t="s">
        <v>34</v>
      </c>
      <c r="G201" s="53">
        <f>_xlfn.IFNA(VLOOKUP(B201,'Viewing Details by Presentation'!F:F,1,FALSE),"NO ATTEMPT")</f>
        <v>6693089</v>
      </c>
      <c r="H201" s="54" t="str">
        <f>_xlfn.IFNA(VLOOKUP(B201,'Viewing Details by Presentation'!L:M,2,FALSE),"NO ATTEMPT")</f>
        <v>FAIL</v>
      </c>
      <c r="I201" s="53" t="str">
        <f>_xlfn.IFNA(VLOOKUP(B201,'AGENT EXEMPTION - MANUAL UPDATE'!B:D,2,FALSE),"NO")</f>
        <v>NO</v>
      </c>
      <c r="J201" t="str">
        <f t="shared" si="4"/>
        <v>6693089</v>
      </c>
    </row>
    <row r="202" spans="1:10" ht="12" customHeight="1">
      <c r="A202" s="55" t="s">
        <v>530</v>
      </c>
      <c r="B202" s="55">
        <v>8654447</v>
      </c>
      <c r="C202" s="55" t="s">
        <v>18</v>
      </c>
      <c r="D202" s="52" t="s">
        <v>314</v>
      </c>
      <c r="E202" s="55" t="s">
        <v>753</v>
      </c>
      <c r="F202" s="55" t="s">
        <v>34</v>
      </c>
      <c r="G202" s="53">
        <f>_xlfn.IFNA(VLOOKUP(B202,'Viewing Details by Presentation'!F:F,1,FALSE),"NO ATTEMPT")</f>
        <v>8654447</v>
      </c>
      <c r="H202" s="54" t="str">
        <f>_xlfn.IFNA(VLOOKUP(B202,'Viewing Details by Presentation'!L:M,2,FALSE),"NO ATTEMPT")</f>
        <v>FAIL</v>
      </c>
      <c r="I202" s="53" t="str">
        <f>_xlfn.IFNA(VLOOKUP(B202,'AGENT EXEMPTION - MANUAL UPDATE'!B:D,2,FALSE),"NO")</f>
        <v>NO</v>
      </c>
      <c r="J202" t="str">
        <f t="shared" si="4"/>
        <v>8654447</v>
      </c>
    </row>
    <row r="203" spans="1:10" ht="12" customHeight="1">
      <c r="A203" s="55" t="s">
        <v>531</v>
      </c>
      <c r="B203" s="55">
        <v>9400138</v>
      </c>
      <c r="C203" s="55" t="s">
        <v>18</v>
      </c>
      <c r="D203" s="52" t="s">
        <v>316</v>
      </c>
      <c r="E203" s="55" t="s">
        <v>753</v>
      </c>
      <c r="F203" s="55" t="s">
        <v>34</v>
      </c>
      <c r="G203" s="53">
        <f>_xlfn.IFNA(VLOOKUP(B203,'Viewing Details by Presentation'!F:F,1,FALSE),"NO ATTEMPT")</f>
        <v>9400138</v>
      </c>
      <c r="H203" s="54" t="str">
        <f>_xlfn.IFNA(VLOOKUP(B203,'Viewing Details by Presentation'!L:M,2,FALSE),"NO ATTEMPT")</f>
        <v>FAIL</v>
      </c>
      <c r="I203" s="53" t="str">
        <f>_xlfn.IFNA(VLOOKUP(B203,'AGENT EXEMPTION - MANUAL UPDATE'!B:D,2,FALSE),"NO")</f>
        <v>NO</v>
      </c>
      <c r="J203" t="str">
        <f t="shared" si="4"/>
        <v>9400138</v>
      </c>
    </row>
    <row r="204" spans="1:10" ht="12" customHeight="1">
      <c r="A204" s="55" t="s">
        <v>532</v>
      </c>
      <c r="B204" s="55">
        <v>9583050</v>
      </c>
      <c r="C204" s="55" t="s">
        <v>18</v>
      </c>
      <c r="D204" s="52" t="s">
        <v>318</v>
      </c>
      <c r="E204" s="55" t="s">
        <v>753</v>
      </c>
      <c r="F204" s="55" t="s">
        <v>34</v>
      </c>
      <c r="G204" s="53">
        <f>_xlfn.IFNA(VLOOKUP(B204,'Viewing Details by Presentation'!F:F,1,FALSE),"NO ATTEMPT")</f>
        <v>9583050</v>
      </c>
      <c r="H204" s="54" t="str">
        <f>_xlfn.IFNA(VLOOKUP(B204,'Viewing Details by Presentation'!L:M,2,FALSE),"NO ATTEMPT")</f>
        <v>FAIL</v>
      </c>
      <c r="I204" s="53" t="str">
        <f>_xlfn.IFNA(VLOOKUP(B204,'AGENT EXEMPTION - MANUAL UPDATE'!B:D,2,FALSE),"NO")</f>
        <v>NO</v>
      </c>
      <c r="J204" t="str">
        <f t="shared" si="4"/>
        <v>9583050</v>
      </c>
    </row>
    <row r="205" spans="1:10" ht="12" customHeight="1">
      <c r="A205" s="55" t="s">
        <v>533</v>
      </c>
      <c r="B205" s="55">
        <v>3155900</v>
      </c>
      <c r="C205" s="55" t="s">
        <v>18</v>
      </c>
      <c r="D205" s="52" t="s">
        <v>320</v>
      </c>
      <c r="E205" s="55" t="s">
        <v>753</v>
      </c>
      <c r="F205" s="55" t="s">
        <v>34</v>
      </c>
      <c r="G205" s="53">
        <f>_xlfn.IFNA(VLOOKUP(B205,'Viewing Details by Presentation'!F:F,1,FALSE),"NO ATTEMPT")</f>
        <v>3155900</v>
      </c>
      <c r="H205" s="54" t="str">
        <f>_xlfn.IFNA(VLOOKUP(B205,'Viewing Details by Presentation'!L:M,2,FALSE),"NO ATTEMPT")</f>
        <v>FAIL</v>
      </c>
      <c r="I205" s="53" t="str">
        <f>_xlfn.IFNA(VLOOKUP(B205,'AGENT EXEMPTION - MANUAL UPDATE'!B:D,2,FALSE),"NO")</f>
        <v>NO</v>
      </c>
      <c r="J205" t="str">
        <f t="shared" si="4"/>
        <v>3155900</v>
      </c>
    </row>
    <row r="206" spans="1:10" ht="12" customHeight="1">
      <c r="A206" s="55" t="s">
        <v>534</v>
      </c>
      <c r="B206" s="55">
        <v>4705767</v>
      </c>
      <c r="C206" s="55" t="s">
        <v>18</v>
      </c>
      <c r="D206" s="52" t="s">
        <v>322</v>
      </c>
      <c r="E206" s="55" t="s">
        <v>753</v>
      </c>
      <c r="F206" s="55" t="s">
        <v>34</v>
      </c>
      <c r="G206" s="53">
        <f>_xlfn.IFNA(VLOOKUP(B206,'Viewing Details by Presentation'!F:F,1,FALSE),"NO ATTEMPT")</f>
        <v>4705767</v>
      </c>
      <c r="H206" s="54" t="str">
        <f>_xlfn.IFNA(VLOOKUP(B206,'Viewing Details by Presentation'!L:M,2,FALSE),"NO ATTEMPT")</f>
        <v>FAIL</v>
      </c>
      <c r="I206" s="53" t="str">
        <f>_xlfn.IFNA(VLOOKUP(B206,'AGENT EXEMPTION - MANUAL UPDATE'!B:D,2,FALSE),"NO")</f>
        <v>NO</v>
      </c>
      <c r="J206" t="str">
        <f t="shared" si="4"/>
        <v>4705767</v>
      </c>
    </row>
    <row r="207" spans="1:10" ht="12" customHeight="1">
      <c r="A207" s="55" t="s">
        <v>535</v>
      </c>
      <c r="B207" s="55">
        <v>4569796</v>
      </c>
      <c r="C207" s="55" t="s">
        <v>18</v>
      </c>
      <c r="D207" s="52" t="s">
        <v>324</v>
      </c>
      <c r="E207" s="55" t="s">
        <v>753</v>
      </c>
      <c r="F207" s="55" t="s">
        <v>34</v>
      </c>
      <c r="G207" s="53">
        <f>_xlfn.IFNA(VLOOKUP(B207,'Viewing Details by Presentation'!F:F,1,FALSE),"NO ATTEMPT")</f>
        <v>4569796</v>
      </c>
      <c r="H207" s="54" t="str">
        <f>_xlfn.IFNA(VLOOKUP(B207,'Viewing Details by Presentation'!L:M,2,FALSE),"NO ATTEMPT")</f>
        <v>FAIL</v>
      </c>
      <c r="I207" s="53" t="str">
        <f>_xlfn.IFNA(VLOOKUP(B207,'AGENT EXEMPTION - MANUAL UPDATE'!B:D,2,FALSE),"NO")</f>
        <v>NO</v>
      </c>
      <c r="J207" t="str">
        <f t="shared" si="4"/>
        <v>4569796</v>
      </c>
    </row>
    <row r="208" spans="1:10" ht="12" customHeight="1">
      <c r="A208" s="55" t="s">
        <v>536</v>
      </c>
      <c r="B208" s="55">
        <v>8575506</v>
      </c>
      <c r="C208" s="55" t="s">
        <v>18</v>
      </c>
      <c r="D208" s="52" t="s">
        <v>326</v>
      </c>
      <c r="E208" s="55" t="s">
        <v>753</v>
      </c>
      <c r="F208" s="55" t="s">
        <v>34</v>
      </c>
      <c r="G208" s="53">
        <f>_xlfn.IFNA(VLOOKUP(B208,'Viewing Details by Presentation'!F:F,1,FALSE),"NO ATTEMPT")</f>
        <v>8575506</v>
      </c>
      <c r="H208" s="54" t="str">
        <f>_xlfn.IFNA(VLOOKUP(B208,'Viewing Details by Presentation'!L:M,2,FALSE),"NO ATTEMPT")</f>
        <v>FAIL</v>
      </c>
      <c r="I208" s="53" t="str">
        <f>_xlfn.IFNA(VLOOKUP(B208,'AGENT EXEMPTION - MANUAL UPDATE'!B:D,2,FALSE),"NO")</f>
        <v>NO</v>
      </c>
      <c r="J208" t="str">
        <f t="shared" si="4"/>
        <v>8575506</v>
      </c>
    </row>
    <row r="209" spans="1:10" ht="12" customHeight="1">
      <c r="A209" s="55" t="s">
        <v>537</v>
      </c>
      <c r="B209" s="55">
        <v>3761127</v>
      </c>
      <c r="C209" s="55" t="s">
        <v>18</v>
      </c>
      <c r="D209" s="52" t="s">
        <v>328</v>
      </c>
      <c r="E209" s="55" t="s">
        <v>753</v>
      </c>
      <c r="F209" s="55" t="s">
        <v>34</v>
      </c>
      <c r="G209" s="53">
        <f>_xlfn.IFNA(VLOOKUP(B209,'Viewing Details by Presentation'!F:F,1,FALSE),"NO ATTEMPT")</f>
        <v>3761127</v>
      </c>
      <c r="H209" s="54" t="str">
        <f>_xlfn.IFNA(VLOOKUP(B209,'Viewing Details by Presentation'!L:M,2,FALSE),"NO ATTEMPT")</f>
        <v>FAIL</v>
      </c>
      <c r="I209" s="53" t="str">
        <f>_xlfn.IFNA(VLOOKUP(B209,'AGENT EXEMPTION - MANUAL UPDATE'!B:D,2,FALSE),"NO")</f>
        <v>NO</v>
      </c>
      <c r="J209" t="str">
        <f t="shared" si="4"/>
        <v>3761127</v>
      </c>
    </row>
    <row r="210" spans="1:10" ht="12" customHeight="1">
      <c r="A210" s="55" t="s">
        <v>538</v>
      </c>
      <c r="B210" s="55">
        <v>9340677</v>
      </c>
      <c r="C210" s="55" t="s">
        <v>18</v>
      </c>
      <c r="D210" s="59" t="s">
        <v>310</v>
      </c>
      <c r="E210" s="55" t="s">
        <v>753</v>
      </c>
      <c r="F210" s="55" t="s">
        <v>34</v>
      </c>
      <c r="G210" s="53">
        <f>_xlfn.IFNA(VLOOKUP(B210,'Viewing Details by Presentation'!F:F,1,FALSE),"NO ATTEMPT")</f>
        <v>9340677</v>
      </c>
      <c r="H210" s="54" t="str">
        <f>_xlfn.IFNA(VLOOKUP(B210,'Viewing Details by Presentation'!L:M,2,FALSE),"NO ATTEMPT")</f>
        <v>FAIL</v>
      </c>
      <c r="I210" s="53" t="str">
        <f>_xlfn.IFNA(VLOOKUP(B210,'AGENT EXEMPTION - MANUAL UPDATE'!B:D,2,FALSE),"NO")</f>
        <v>NO</v>
      </c>
      <c r="J210" t="str">
        <f t="shared" si="4"/>
        <v>9340677</v>
      </c>
    </row>
    <row r="211" spans="1:10" ht="12" customHeight="1">
      <c r="A211" s="55" t="s">
        <v>539</v>
      </c>
      <c r="B211" s="55">
        <v>4148553</v>
      </c>
      <c r="C211" s="55" t="s">
        <v>18</v>
      </c>
      <c r="D211" s="52" t="s">
        <v>312</v>
      </c>
      <c r="E211" s="55" t="s">
        <v>753</v>
      </c>
      <c r="F211" s="55" t="s">
        <v>34</v>
      </c>
      <c r="G211" s="53">
        <f>_xlfn.IFNA(VLOOKUP(B211,'Viewing Details by Presentation'!F:F,1,FALSE),"NO ATTEMPT")</f>
        <v>4148553</v>
      </c>
      <c r="H211" s="54" t="str">
        <f>_xlfn.IFNA(VLOOKUP(B211,'Viewing Details by Presentation'!L:M,2,FALSE),"NO ATTEMPT")</f>
        <v>PASS</v>
      </c>
      <c r="I211" s="53" t="str">
        <f>_xlfn.IFNA(VLOOKUP(B211,'AGENT EXEMPTION - MANUAL UPDATE'!B:D,2,FALSE),"NO")</f>
        <v>NO</v>
      </c>
      <c r="J211" t="str">
        <f t="shared" si="4"/>
        <v>4148553</v>
      </c>
    </row>
    <row r="212" spans="1:10" ht="12" customHeight="1">
      <c r="A212" s="55" t="s">
        <v>540</v>
      </c>
      <c r="B212" s="55">
        <v>3347995</v>
      </c>
      <c r="C212" s="55" t="s">
        <v>54</v>
      </c>
      <c r="D212" s="52" t="s">
        <v>314</v>
      </c>
      <c r="E212" s="55" t="s">
        <v>753</v>
      </c>
      <c r="F212" s="55" t="s">
        <v>34</v>
      </c>
      <c r="G212" s="53">
        <f>_xlfn.IFNA(VLOOKUP(B212,'Viewing Details by Presentation'!F:F,1,FALSE),"NO ATTEMPT")</f>
        <v>3347995</v>
      </c>
      <c r="H212" s="54" t="str">
        <f>_xlfn.IFNA(VLOOKUP(B212,'Viewing Details by Presentation'!L:M,2,FALSE),"NO ATTEMPT")</f>
        <v>PASS</v>
      </c>
      <c r="I212" s="53" t="str">
        <f>_xlfn.IFNA(VLOOKUP(B212,'AGENT EXEMPTION - MANUAL UPDATE'!B:D,2,FALSE),"NO")</f>
        <v>NO</v>
      </c>
      <c r="J212" t="str">
        <f t="shared" si="4"/>
        <v>3347995</v>
      </c>
    </row>
    <row r="213" spans="1:10" ht="12" customHeight="1">
      <c r="A213" s="55" t="s">
        <v>541</v>
      </c>
      <c r="B213" s="55">
        <v>2205548</v>
      </c>
      <c r="C213" s="55" t="s">
        <v>54</v>
      </c>
      <c r="D213" s="52" t="s">
        <v>316</v>
      </c>
      <c r="E213" s="55" t="s">
        <v>753</v>
      </c>
      <c r="F213" s="55" t="s">
        <v>34</v>
      </c>
      <c r="G213" s="53">
        <f>_xlfn.IFNA(VLOOKUP(B213,'Viewing Details by Presentation'!F:F,1,FALSE),"NO ATTEMPT")</f>
        <v>2205548</v>
      </c>
      <c r="H213" s="54" t="str">
        <f>_xlfn.IFNA(VLOOKUP(B213,'Viewing Details by Presentation'!L:M,2,FALSE),"NO ATTEMPT")</f>
        <v>PASS</v>
      </c>
      <c r="I213" s="53" t="str">
        <f>_xlfn.IFNA(VLOOKUP(B213,'AGENT EXEMPTION - MANUAL UPDATE'!B:D,2,FALSE),"NO")</f>
        <v>NO</v>
      </c>
      <c r="J213" t="str">
        <f t="shared" si="4"/>
        <v>2205548</v>
      </c>
    </row>
    <row r="214" spans="1:10" ht="12" customHeight="1">
      <c r="A214" s="55" t="s">
        <v>542</v>
      </c>
      <c r="B214" s="55">
        <v>7628173</v>
      </c>
      <c r="C214" s="55" t="s">
        <v>54</v>
      </c>
      <c r="D214" s="52" t="s">
        <v>318</v>
      </c>
      <c r="E214" s="55" t="s">
        <v>753</v>
      </c>
      <c r="F214" s="55" t="s">
        <v>34</v>
      </c>
      <c r="G214" s="53">
        <f>_xlfn.IFNA(VLOOKUP(B214,'Viewing Details by Presentation'!F:F,1,FALSE),"NO ATTEMPT")</f>
        <v>7628173</v>
      </c>
      <c r="H214" s="54" t="str">
        <f>_xlfn.IFNA(VLOOKUP(B214,'Viewing Details by Presentation'!L:M,2,FALSE),"NO ATTEMPT")</f>
        <v>PASS</v>
      </c>
      <c r="I214" s="53" t="str">
        <f>_xlfn.IFNA(VLOOKUP(B214,'AGENT EXEMPTION - MANUAL UPDATE'!B:D,2,FALSE),"NO")</f>
        <v>NO</v>
      </c>
      <c r="J214" t="str">
        <f t="shared" si="4"/>
        <v>7628173</v>
      </c>
    </row>
    <row r="215" spans="1:10" ht="12" customHeight="1">
      <c r="A215" s="55" t="s">
        <v>543</v>
      </c>
      <c r="B215" s="55">
        <v>7821753</v>
      </c>
      <c r="C215" s="55" t="s">
        <v>54</v>
      </c>
      <c r="D215" s="52" t="s">
        <v>320</v>
      </c>
      <c r="E215" s="55" t="s">
        <v>753</v>
      </c>
      <c r="F215" s="55" t="s">
        <v>34</v>
      </c>
      <c r="G215" s="53">
        <f>_xlfn.IFNA(VLOOKUP(B215,'Viewing Details by Presentation'!F:F,1,FALSE),"NO ATTEMPT")</f>
        <v>7821753</v>
      </c>
      <c r="H215" s="54" t="str">
        <f>_xlfn.IFNA(VLOOKUP(B215,'Viewing Details by Presentation'!L:M,2,FALSE),"NO ATTEMPT")</f>
        <v>PASS</v>
      </c>
      <c r="I215" s="53" t="str">
        <f>_xlfn.IFNA(VLOOKUP(B215,'AGENT EXEMPTION - MANUAL UPDATE'!B:D,2,FALSE),"NO")</f>
        <v>NO</v>
      </c>
      <c r="J215" t="str">
        <f t="shared" si="4"/>
        <v>7821753</v>
      </c>
    </row>
    <row r="216" spans="1:10" ht="12" customHeight="1">
      <c r="A216" s="55" t="s">
        <v>544</v>
      </c>
      <c r="B216" s="55">
        <v>9771423</v>
      </c>
      <c r="C216" s="55" t="s">
        <v>54</v>
      </c>
      <c r="D216" s="52" t="s">
        <v>322</v>
      </c>
      <c r="E216" s="55" t="s">
        <v>753</v>
      </c>
      <c r="F216" s="55" t="s">
        <v>34</v>
      </c>
      <c r="G216" s="53">
        <f>_xlfn.IFNA(VLOOKUP(B216,'Viewing Details by Presentation'!F:F,1,FALSE),"NO ATTEMPT")</f>
        <v>9771423</v>
      </c>
      <c r="H216" s="54" t="str">
        <f>_xlfn.IFNA(VLOOKUP(B216,'Viewing Details by Presentation'!L:M,2,FALSE),"NO ATTEMPT")</f>
        <v>PASS</v>
      </c>
      <c r="I216" s="53" t="str">
        <f>_xlfn.IFNA(VLOOKUP(B216,'AGENT EXEMPTION - MANUAL UPDATE'!B:D,2,FALSE),"NO")</f>
        <v>NO</v>
      </c>
      <c r="J216" t="str">
        <f t="shared" si="4"/>
        <v>9771423</v>
      </c>
    </row>
    <row r="217" spans="1:10" ht="12" customHeight="1">
      <c r="A217" s="55" t="s">
        <v>545</v>
      </c>
      <c r="B217" s="55">
        <v>1424294</v>
      </c>
      <c r="C217" s="55" t="s">
        <v>55</v>
      </c>
      <c r="D217" s="52" t="s">
        <v>324</v>
      </c>
      <c r="E217" s="55" t="s">
        <v>753</v>
      </c>
      <c r="F217" s="55" t="s">
        <v>34</v>
      </c>
      <c r="G217" s="53">
        <f>_xlfn.IFNA(VLOOKUP(B217,'Viewing Details by Presentation'!F:F,1,FALSE),"NO ATTEMPT")</f>
        <v>1424294</v>
      </c>
      <c r="H217" s="54" t="str">
        <f>_xlfn.IFNA(VLOOKUP(B217,'Viewing Details by Presentation'!L:M,2,FALSE),"NO ATTEMPT")</f>
        <v>PASS</v>
      </c>
      <c r="I217" s="53" t="str">
        <f>_xlfn.IFNA(VLOOKUP(B217,'AGENT EXEMPTION - MANUAL UPDATE'!B:D,2,FALSE),"NO")</f>
        <v>NO</v>
      </c>
      <c r="J217" t="str">
        <f t="shared" ref="J217:J280" si="5">CLEAN(B217)</f>
        <v>1424294</v>
      </c>
    </row>
    <row r="218" spans="1:10" ht="12" customHeight="1">
      <c r="A218" s="55" t="s">
        <v>546</v>
      </c>
      <c r="B218" s="55">
        <v>1199009</v>
      </c>
      <c r="C218" s="55" t="s">
        <v>55</v>
      </c>
      <c r="D218" s="52" t="s">
        <v>326</v>
      </c>
      <c r="E218" s="55" t="s">
        <v>753</v>
      </c>
      <c r="F218" s="55" t="s">
        <v>34</v>
      </c>
      <c r="G218" s="53">
        <f>_xlfn.IFNA(VLOOKUP(B218,'Viewing Details by Presentation'!F:F,1,FALSE),"NO ATTEMPT")</f>
        <v>1199009</v>
      </c>
      <c r="H218" s="54" t="str">
        <f>_xlfn.IFNA(VLOOKUP(B218,'Viewing Details by Presentation'!L:M,2,FALSE),"NO ATTEMPT")</f>
        <v>PASS</v>
      </c>
      <c r="I218" s="53" t="str">
        <f>_xlfn.IFNA(VLOOKUP(B218,'AGENT EXEMPTION - MANUAL UPDATE'!B:D,2,FALSE),"NO")</f>
        <v>NO</v>
      </c>
      <c r="J218" t="str">
        <f t="shared" si="5"/>
        <v>1199009</v>
      </c>
    </row>
    <row r="219" spans="1:10" ht="12" customHeight="1">
      <c r="A219" s="55" t="s">
        <v>547</v>
      </c>
      <c r="B219" s="55">
        <v>4313352</v>
      </c>
      <c r="C219" s="55" t="s">
        <v>55</v>
      </c>
      <c r="D219" s="52" t="s">
        <v>328</v>
      </c>
      <c r="E219" s="55" t="s">
        <v>753</v>
      </c>
      <c r="F219" s="55" t="s">
        <v>34</v>
      </c>
      <c r="G219" s="53">
        <f>_xlfn.IFNA(VLOOKUP(B219,'Viewing Details by Presentation'!F:F,1,FALSE),"NO ATTEMPT")</f>
        <v>4313352</v>
      </c>
      <c r="H219" s="54" t="str">
        <f>_xlfn.IFNA(VLOOKUP(B219,'Viewing Details by Presentation'!L:M,2,FALSE),"NO ATTEMPT")</f>
        <v>PASS</v>
      </c>
      <c r="I219" s="53" t="str">
        <f>_xlfn.IFNA(VLOOKUP(B219,'AGENT EXEMPTION - MANUAL UPDATE'!B:D,2,FALSE),"NO")</f>
        <v>NO</v>
      </c>
      <c r="J219" t="str">
        <f t="shared" si="5"/>
        <v>4313352</v>
      </c>
    </row>
    <row r="220" spans="1:10" ht="12" customHeight="1">
      <c r="A220" s="55" t="s">
        <v>548</v>
      </c>
      <c r="B220" s="55">
        <v>8639476</v>
      </c>
      <c r="C220" s="55" t="s">
        <v>55</v>
      </c>
      <c r="D220" s="59" t="s">
        <v>310</v>
      </c>
      <c r="E220" s="55" t="s">
        <v>753</v>
      </c>
      <c r="F220" s="55" t="s">
        <v>34</v>
      </c>
      <c r="G220" s="53">
        <f>_xlfn.IFNA(VLOOKUP(B220,'Viewing Details by Presentation'!F:F,1,FALSE),"NO ATTEMPT")</f>
        <v>8639476</v>
      </c>
      <c r="H220" s="54" t="str">
        <f>_xlfn.IFNA(VLOOKUP(B220,'Viewing Details by Presentation'!L:M,2,FALSE),"NO ATTEMPT")</f>
        <v>PASS</v>
      </c>
      <c r="I220" s="53" t="str">
        <f>_xlfn.IFNA(VLOOKUP(B220,'AGENT EXEMPTION - MANUAL UPDATE'!B:D,2,FALSE),"NO")</f>
        <v>NO</v>
      </c>
      <c r="J220" t="str">
        <f t="shared" si="5"/>
        <v>8639476</v>
      </c>
    </row>
    <row r="221" spans="1:10" ht="12" customHeight="1">
      <c r="A221" s="55" t="s">
        <v>549</v>
      </c>
      <c r="B221" s="55">
        <v>1311919</v>
      </c>
      <c r="C221" s="55" t="s">
        <v>55</v>
      </c>
      <c r="D221" s="52" t="s">
        <v>312</v>
      </c>
      <c r="E221" s="55" t="s">
        <v>753</v>
      </c>
      <c r="F221" s="55" t="s">
        <v>34</v>
      </c>
      <c r="G221" s="53">
        <f>_xlfn.IFNA(VLOOKUP(B221,'Viewing Details by Presentation'!F:F,1,FALSE),"NO ATTEMPT")</f>
        <v>1311919</v>
      </c>
      <c r="H221" s="54" t="str">
        <f>_xlfn.IFNA(VLOOKUP(B221,'Viewing Details by Presentation'!L:M,2,FALSE),"NO ATTEMPT")</f>
        <v>PASS</v>
      </c>
      <c r="I221" s="53" t="str">
        <f>_xlfn.IFNA(VLOOKUP(B221,'AGENT EXEMPTION - MANUAL UPDATE'!B:D,2,FALSE),"NO")</f>
        <v>NO</v>
      </c>
      <c r="J221" t="str">
        <f t="shared" si="5"/>
        <v>1311919</v>
      </c>
    </row>
    <row r="222" spans="1:10" ht="12" customHeight="1">
      <c r="A222" s="55" t="s">
        <v>550</v>
      </c>
      <c r="B222" s="55">
        <v>6887104</v>
      </c>
      <c r="C222" s="55" t="s">
        <v>55</v>
      </c>
      <c r="D222" s="52" t="s">
        <v>314</v>
      </c>
      <c r="E222" s="55" t="s">
        <v>753</v>
      </c>
      <c r="F222" s="55" t="s">
        <v>34</v>
      </c>
      <c r="G222" s="53">
        <f>_xlfn.IFNA(VLOOKUP(B222,'Viewing Details by Presentation'!F:F,1,FALSE),"NO ATTEMPT")</f>
        <v>6887104</v>
      </c>
      <c r="H222" s="54" t="str">
        <f>_xlfn.IFNA(VLOOKUP(B222,'Viewing Details by Presentation'!L:M,2,FALSE),"NO ATTEMPT")</f>
        <v>PASS</v>
      </c>
      <c r="I222" s="53" t="str">
        <f>_xlfn.IFNA(VLOOKUP(B222,'AGENT EXEMPTION - MANUAL UPDATE'!B:D,2,FALSE),"NO")</f>
        <v>NO</v>
      </c>
      <c r="J222" t="str">
        <f t="shared" si="5"/>
        <v>6887104</v>
      </c>
    </row>
    <row r="223" spans="1:10" ht="12" customHeight="1">
      <c r="A223" s="55" t="s">
        <v>551</v>
      </c>
      <c r="B223" s="55">
        <v>6295270</v>
      </c>
      <c r="C223" s="55" t="s">
        <v>55</v>
      </c>
      <c r="D223" s="52" t="s">
        <v>316</v>
      </c>
      <c r="E223" s="55" t="s">
        <v>753</v>
      </c>
      <c r="F223" s="55" t="s">
        <v>34</v>
      </c>
      <c r="G223" s="53">
        <f>_xlfn.IFNA(VLOOKUP(B223,'Viewing Details by Presentation'!F:F,1,FALSE),"NO ATTEMPT")</f>
        <v>6295270</v>
      </c>
      <c r="H223" s="54" t="str">
        <f>_xlfn.IFNA(VLOOKUP(B223,'Viewing Details by Presentation'!L:M,2,FALSE),"NO ATTEMPT")</f>
        <v>PASS</v>
      </c>
      <c r="I223" s="53" t="str">
        <f>_xlfn.IFNA(VLOOKUP(B223,'AGENT EXEMPTION - MANUAL UPDATE'!B:D,2,FALSE),"NO")</f>
        <v>NO</v>
      </c>
      <c r="J223" t="str">
        <f t="shared" si="5"/>
        <v>6295270</v>
      </c>
    </row>
    <row r="224" spans="1:10" ht="12" customHeight="1">
      <c r="A224" s="55" t="s">
        <v>552</v>
      </c>
      <c r="B224" s="55">
        <v>8889299</v>
      </c>
      <c r="C224" s="55" t="s">
        <v>55</v>
      </c>
      <c r="D224" s="52" t="s">
        <v>318</v>
      </c>
      <c r="E224" s="55" t="s">
        <v>753</v>
      </c>
      <c r="F224" s="55" t="s">
        <v>34</v>
      </c>
      <c r="G224" s="53">
        <f>_xlfn.IFNA(VLOOKUP(B224,'Viewing Details by Presentation'!F:F,1,FALSE),"NO ATTEMPT")</f>
        <v>8889299</v>
      </c>
      <c r="H224" s="54" t="str">
        <f>_xlfn.IFNA(VLOOKUP(B224,'Viewing Details by Presentation'!L:M,2,FALSE),"NO ATTEMPT")</f>
        <v>PASS</v>
      </c>
      <c r="I224" s="55" t="s">
        <v>56</v>
      </c>
      <c r="J224" t="str">
        <f t="shared" si="5"/>
        <v>8889299</v>
      </c>
    </row>
    <row r="225" spans="1:10" ht="12" customHeight="1">
      <c r="A225" s="55" t="s">
        <v>553</v>
      </c>
      <c r="B225" s="55">
        <v>3593490</v>
      </c>
      <c r="C225" s="55" t="s">
        <v>55</v>
      </c>
      <c r="D225" s="52" t="s">
        <v>320</v>
      </c>
      <c r="E225" s="55" t="s">
        <v>753</v>
      </c>
      <c r="F225" s="55" t="s">
        <v>34</v>
      </c>
      <c r="G225" s="53">
        <f>_xlfn.IFNA(VLOOKUP(B225,'Viewing Details by Presentation'!F:F,1,FALSE),"NO ATTEMPT")</f>
        <v>3593490</v>
      </c>
      <c r="H225" s="54" t="str">
        <f>_xlfn.IFNA(VLOOKUP(B225,'Viewing Details by Presentation'!L:M,2,FALSE),"NO ATTEMPT")</f>
        <v>PASS</v>
      </c>
      <c r="I225" s="53" t="str">
        <f>_xlfn.IFNA(VLOOKUP(B225,'AGENT EXEMPTION - MANUAL UPDATE'!B:D,2,FALSE),"NO")</f>
        <v>NO</v>
      </c>
      <c r="J225" t="str">
        <f t="shared" si="5"/>
        <v>3593490</v>
      </c>
    </row>
    <row r="226" spans="1:10" ht="12" customHeight="1">
      <c r="A226" s="55" t="s">
        <v>554</v>
      </c>
      <c r="B226" s="55">
        <v>8358935</v>
      </c>
      <c r="C226" s="55" t="s">
        <v>55</v>
      </c>
      <c r="D226" s="52" t="s">
        <v>322</v>
      </c>
      <c r="E226" s="55" t="s">
        <v>753</v>
      </c>
      <c r="F226" s="55" t="s">
        <v>34</v>
      </c>
      <c r="G226" s="53">
        <f>_xlfn.IFNA(VLOOKUP(B226,'Viewing Details by Presentation'!F:F,1,FALSE),"NO ATTEMPT")</f>
        <v>8358935</v>
      </c>
      <c r="H226" s="54" t="str">
        <f>_xlfn.IFNA(VLOOKUP(B226,'Viewing Details by Presentation'!L:M,2,FALSE),"NO ATTEMPT")</f>
        <v>PASS</v>
      </c>
      <c r="I226" s="53" t="str">
        <f>_xlfn.IFNA(VLOOKUP(B226,'AGENT EXEMPTION - MANUAL UPDATE'!B:D,2,FALSE),"NO")</f>
        <v>NO</v>
      </c>
      <c r="J226" t="str">
        <f t="shared" si="5"/>
        <v>8358935</v>
      </c>
    </row>
    <row r="227" spans="1:10" ht="12" customHeight="1">
      <c r="A227" s="55" t="s">
        <v>555</v>
      </c>
      <c r="B227" s="55">
        <v>6681676</v>
      </c>
      <c r="C227" s="55" t="s">
        <v>55</v>
      </c>
      <c r="D227" s="52" t="s">
        <v>324</v>
      </c>
      <c r="E227" s="55" t="s">
        <v>753</v>
      </c>
      <c r="F227" s="55" t="s">
        <v>34</v>
      </c>
      <c r="G227" s="53">
        <f>_xlfn.IFNA(VLOOKUP(B227,'Viewing Details by Presentation'!F:F,1,FALSE),"NO ATTEMPT")</f>
        <v>6681676</v>
      </c>
      <c r="H227" s="54" t="str">
        <f>_xlfn.IFNA(VLOOKUP(B227,'Viewing Details by Presentation'!L:M,2,FALSE),"NO ATTEMPT")</f>
        <v>PASS</v>
      </c>
      <c r="I227" s="53" t="str">
        <f>_xlfn.IFNA(VLOOKUP(B227,'AGENT EXEMPTION - MANUAL UPDATE'!B:D,2,FALSE),"NO")</f>
        <v>NO</v>
      </c>
      <c r="J227" t="str">
        <f t="shared" si="5"/>
        <v>6681676</v>
      </c>
    </row>
    <row r="228" spans="1:10" ht="12" customHeight="1">
      <c r="A228" s="55" t="s">
        <v>556</v>
      </c>
      <c r="B228" s="55">
        <v>4985030</v>
      </c>
      <c r="C228" s="55" t="s">
        <v>55</v>
      </c>
      <c r="D228" s="52" t="s">
        <v>326</v>
      </c>
      <c r="E228" s="55" t="s">
        <v>753</v>
      </c>
      <c r="F228" s="55" t="s">
        <v>34</v>
      </c>
      <c r="G228" s="53">
        <f>_xlfn.IFNA(VLOOKUP(B228,'Viewing Details by Presentation'!F:F,1,FALSE),"NO ATTEMPT")</f>
        <v>4985030</v>
      </c>
      <c r="H228" s="54" t="str">
        <f>_xlfn.IFNA(VLOOKUP(B228,'Viewing Details by Presentation'!L:M,2,FALSE),"NO ATTEMPT")</f>
        <v>PASS</v>
      </c>
      <c r="I228" s="53" t="str">
        <f>_xlfn.IFNA(VLOOKUP(B228,'AGENT EXEMPTION - MANUAL UPDATE'!B:D,2,FALSE),"NO")</f>
        <v>NO</v>
      </c>
      <c r="J228" t="str">
        <f t="shared" si="5"/>
        <v>4985030</v>
      </c>
    </row>
    <row r="229" spans="1:10" ht="12" customHeight="1">
      <c r="A229" s="55" t="s">
        <v>557</v>
      </c>
      <c r="B229" s="55">
        <v>4626596</v>
      </c>
      <c r="C229" s="55" t="s">
        <v>57</v>
      </c>
      <c r="D229" s="52" t="s">
        <v>328</v>
      </c>
      <c r="E229" s="55" t="s">
        <v>753</v>
      </c>
      <c r="F229" s="55" t="s">
        <v>34</v>
      </c>
      <c r="G229" s="53">
        <f>_xlfn.IFNA(VLOOKUP(B229,'Viewing Details by Presentation'!F:F,1,FALSE),"NO ATTEMPT")</f>
        <v>4626596</v>
      </c>
      <c r="H229" s="54" t="str">
        <f>_xlfn.IFNA(VLOOKUP(B229,'Viewing Details by Presentation'!L:M,2,FALSE),"NO ATTEMPT")</f>
        <v>PASS</v>
      </c>
      <c r="I229" s="53" t="str">
        <f>_xlfn.IFNA(VLOOKUP(B229,'AGENT EXEMPTION - MANUAL UPDATE'!B:D,2,FALSE),"NO")</f>
        <v>NO</v>
      </c>
      <c r="J229" t="str">
        <f t="shared" si="5"/>
        <v>4626596</v>
      </c>
    </row>
    <row r="230" spans="1:10" ht="12" customHeight="1">
      <c r="A230" s="55" t="s">
        <v>558</v>
      </c>
      <c r="B230" s="55">
        <v>1763711</v>
      </c>
      <c r="C230" s="55" t="s">
        <v>57</v>
      </c>
      <c r="D230" s="52" t="s">
        <v>318</v>
      </c>
      <c r="E230" s="55" t="s">
        <v>753</v>
      </c>
      <c r="F230" s="55" t="s">
        <v>34</v>
      </c>
      <c r="G230" s="53">
        <f>_xlfn.IFNA(VLOOKUP(B230,'Viewing Details by Presentation'!F:F,1,FALSE),"NO ATTEMPT")</f>
        <v>1763711</v>
      </c>
      <c r="H230" s="54" t="str">
        <f>_xlfn.IFNA(VLOOKUP(B230,'Viewing Details by Presentation'!L:M,2,FALSE),"NO ATTEMPT")</f>
        <v>PASS</v>
      </c>
      <c r="I230" s="53" t="str">
        <f>_xlfn.IFNA(VLOOKUP(B230,'AGENT EXEMPTION - MANUAL UPDATE'!B:D,2,FALSE),"NO")</f>
        <v>NO</v>
      </c>
      <c r="J230" t="str">
        <f t="shared" si="5"/>
        <v>1763711</v>
      </c>
    </row>
    <row r="231" spans="1:10" ht="12" customHeight="1">
      <c r="A231" s="55" t="s">
        <v>559</v>
      </c>
      <c r="B231" s="55">
        <v>7139195</v>
      </c>
      <c r="C231" s="55" t="s">
        <v>57</v>
      </c>
      <c r="D231" s="52" t="s">
        <v>320</v>
      </c>
      <c r="E231" s="55" t="s">
        <v>753</v>
      </c>
      <c r="F231" s="55" t="s">
        <v>34</v>
      </c>
      <c r="G231" s="53">
        <f>_xlfn.IFNA(VLOOKUP(B231,'Viewing Details by Presentation'!F:F,1,FALSE),"NO ATTEMPT")</f>
        <v>7139195</v>
      </c>
      <c r="H231" s="54" t="str">
        <f>_xlfn.IFNA(VLOOKUP(B231,'Viewing Details by Presentation'!L:M,2,FALSE),"NO ATTEMPT")</f>
        <v>PASS</v>
      </c>
      <c r="I231" s="53" t="str">
        <f>_xlfn.IFNA(VLOOKUP(B231,'AGENT EXEMPTION - MANUAL UPDATE'!B:D,2,FALSE),"NO")</f>
        <v>NO</v>
      </c>
      <c r="J231" t="str">
        <f t="shared" si="5"/>
        <v>7139195</v>
      </c>
    </row>
    <row r="232" spans="1:10" ht="12" customHeight="1">
      <c r="A232" s="55" t="s">
        <v>560</v>
      </c>
      <c r="B232" s="55">
        <v>5580165</v>
      </c>
      <c r="C232" s="55" t="s">
        <v>57</v>
      </c>
      <c r="D232" s="52" t="s">
        <v>322</v>
      </c>
      <c r="E232" s="55" t="s">
        <v>753</v>
      </c>
      <c r="F232" s="55" t="s">
        <v>34</v>
      </c>
      <c r="G232" s="53">
        <f>_xlfn.IFNA(VLOOKUP(B232,'Viewing Details by Presentation'!F:F,1,FALSE),"NO ATTEMPT")</f>
        <v>5580165</v>
      </c>
      <c r="H232" s="54" t="str">
        <f>_xlfn.IFNA(VLOOKUP(B232,'Viewing Details by Presentation'!L:M,2,FALSE),"NO ATTEMPT")</f>
        <v>PASS</v>
      </c>
      <c r="I232" s="53" t="str">
        <f>_xlfn.IFNA(VLOOKUP(B232,'AGENT EXEMPTION - MANUAL UPDATE'!B:D,2,FALSE),"NO")</f>
        <v>NO</v>
      </c>
      <c r="J232" t="str">
        <f t="shared" si="5"/>
        <v>5580165</v>
      </c>
    </row>
    <row r="233" spans="1:10" ht="12" customHeight="1">
      <c r="A233" s="55" t="s">
        <v>561</v>
      </c>
      <c r="B233" s="55">
        <v>6100193</v>
      </c>
      <c r="C233" s="55" t="s">
        <v>19</v>
      </c>
      <c r="D233" s="52" t="s">
        <v>324</v>
      </c>
      <c r="E233" s="55" t="s">
        <v>753</v>
      </c>
      <c r="F233" s="55" t="s">
        <v>34</v>
      </c>
      <c r="G233" s="53">
        <f>_xlfn.IFNA(VLOOKUP(B233,'Viewing Details by Presentation'!F:F,1,FALSE),"NO ATTEMPT")</f>
        <v>6100193</v>
      </c>
      <c r="H233" s="54" t="str">
        <f>_xlfn.IFNA(VLOOKUP(B233,'Viewing Details by Presentation'!L:M,2,FALSE),"NO ATTEMPT")</f>
        <v>PASS</v>
      </c>
      <c r="I233" s="53" t="str">
        <f>_xlfn.IFNA(VLOOKUP(B233,'AGENT EXEMPTION - MANUAL UPDATE'!B:D,2,FALSE),"NO")</f>
        <v>NO</v>
      </c>
      <c r="J233" t="str">
        <f t="shared" si="5"/>
        <v>6100193</v>
      </c>
    </row>
    <row r="234" spans="1:10" ht="12" customHeight="1">
      <c r="A234" s="55" t="s">
        <v>562</v>
      </c>
      <c r="B234" s="55">
        <v>7245403</v>
      </c>
      <c r="C234" s="55" t="s">
        <v>19</v>
      </c>
      <c r="D234" s="52" t="s">
        <v>326</v>
      </c>
      <c r="E234" s="55" t="s">
        <v>753</v>
      </c>
      <c r="F234" s="55" t="s">
        <v>34</v>
      </c>
      <c r="G234" s="53">
        <f>_xlfn.IFNA(VLOOKUP(B234,'Viewing Details by Presentation'!F:F,1,FALSE),"NO ATTEMPT")</f>
        <v>7245403</v>
      </c>
      <c r="H234" s="54" t="str">
        <f>_xlfn.IFNA(VLOOKUP(B234,'Viewing Details by Presentation'!L:M,2,FALSE),"NO ATTEMPT")</f>
        <v>PASS</v>
      </c>
      <c r="I234" s="55" t="s">
        <v>20</v>
      </c>
      <c r="J234" t="str">
        <f t="shared" si="5"/>
        <v>7245403</v>
      </c>
    </row>
    <row r="235" spans="1:10" ht="12" customHeight="1">
      <c r="A235" s="55" t="s">
        <v>563</v>
      </c>
      <c r="B235" s="55">
        <v>3167801</v>
      </c>
      <c r="C235" s="55" t="s">
        <v>19</v>
      </c>
      <c r="D235" s="52" t="s">
        <v>328</v>
      </c>
      <c r="E235" s="55" t="s">
        <v>753</v>
      </c>
      <c r="F235" s="55" t="s">
        <v>34</v>
      </c>
      <c r="G235" s="53">
        <f>_xlfn.IFNA(VLOOKUP(B235,'Viewing Details by Presentation'!F:F,1,FALSE),"NO ATTEMPT")</f>
        <v>3167801</v>
      </c>
      <c r="H235" s="54" t="str">
        <f>_xlfn.IFNA(VLOOKUP(B235,'Viewing Details by Presentation'!L:M,2,FALSE),"NO ATTEMPT")</f>
        <v>PASS</v>
      </c>
      <c r="I235" s="53" t="str">
        <f>_xlfn.IFNA(VLOOKUP(B235,'AGENT EXEMPTION - MANUAL UPDATE'!B:D,2,FALSE),"NO")</f>
        <v>NO</v>
      </c>
      <c r="J235" t="str">
        <f t="shared" si="5"/>
        <v>3167801</v>
      </c>
    </row>
    <row r="236" spans="1:10" ht="12" customHeight="1">
      <c r="A236" s="55" t="s">
        <v>564</v>
      </c>
      <c r="B236" s="55">
        <v>5901714</v>
      </c>
      <c r="C236" s="55" t="s">
        <v>19</v>
      </c>
      <c r="D236" s="59" t="s">
        <v>310</v>
      </c>
      <c r="E236" s="55" t="s">
        <v>753</v>
      </c>
      <c r="F236" s="55" t="s">
        <v>34</v>
      </c>
      <c r="G236" s="53">
        <f>_xlfn.IFNA(VLOOKUP(B236,'Viewing Details by Presentation'!F:F,1,FALSE),"NO ATTEMPT")</f>
        <v>5901714</v>
      </c>
      <c r="H236" s="54" t="str">
        <f>_xlfn.IFNA(VLOOKUP(B236,'Viewing Details by Presentation'!L:M,2,FALSE),"NO ATTEMPT")</f>
        <v>PASS</v>
      </c>
      <c r="I236" s="53" t="str">
        <f>_xlfn.IFNA(VLOOKUP(B236,'AGENT EXEMPTION - MANUAL UPDATE'!B:D,2,FALSE),"NO")</f>
        <v>NO</v>
      </c>
      <c r="J236" t="str">
        <f t="shared" si="5"/>
        <v>5901714</v>
      </c>
    </row>
    <row r="237" spans="1:10" ht="12" customHeight="1">
      <c r="A237" s="55" t="s">
        <v>565</v>
      </c>
      <c r="B237" s="55">
        <v>5298591</v>
      </c>
      <c r="C237" s="55" t="s">
        <v>19</v>
      </c>
      <c r="D237" s="52" t="s">
        <v>312</v>
      </c>
      <c r="E237" s="55" t="s">
        <v>753</v>
      </c>
      <c r="F237" s="55" t="s">
        <v>34</v>
      </c>
      <c r="G237" s="53">
        <f>_xlfn.IFNA(VLOOKUP(B237,'Viewing Details by Presentation'!F:F,1,FALSE),"NO ATTEMPT")</f>
        <v>5298591</v>
      </c>
      <c r="H237" s="54" t="str">
        <f>_xlfn.IFNA(VLOOKUP(B237,'Viewing Details by Presentation'!L:M,2,FALSE),"NO ATTEMPT")</f>
        <v>PASS</v>
      </c>
      <c r="I237" s="53" t="str">
        <f>_xlfn.IFNA(VLOOKUP(B237,'AGENT EXEMPTION - MANUAL UPDATE'!B:D,2,FALSE),"NO")</f>
        <v>NO</v>
      </c>
      <c r="J237" t="str">
        <f t="shared" si="5"/>
        <v>5298591</v>
      </c>
    </row>
    <row r="238" spans="1:10" ht="12" customHeight="1">
      <c r="A238" s="55" t="s">
        <v>566</v>
      </c>
      <c r="B238" s="55">
        <v>4326140</v>
      </c>
      <c r="C238" s="55" t="s">
        <v>19</v>
      </c>
      <c r="D238" s="52" t="s">
        <v>314</v>
      </c>
      <c r="E238" s="55" t="s">
        <v>753</v>
      </c>
      <c r="F238" s="55" t="s">
        <v>34</v>
      </c>
      <c r="G238" s="53">
        <f>_xlfn.IFNA(VLOOKUP(B238,'Viewing Details by Presentation'!F:F,1,FALSE),"NO ATTEMPT")</f>
        <v>4326140</v>
      </c>
      <c r="H238" s="54" t="str">
        <f>_xlfn.IFNA(VLOOKUP(B238,'Viewing Details by Presentation'!L:M,2,FALSE),"NO ATTEMPT")</f>
        <v>PASS</v>
      </c>
      <c r="I238" s="53" t="str">
        <f>_xlfn.IFNA(VLOOKUP(B238,'AGENT EXEMPTION - MANUAL UPDATE'!B:D,2,FALSE),"NO")</f>
        <v>NO</v>
      </c>
      <c r="J238" t="str">
        <f t="shared" si="5"/>
        <v>4326140</v>
      </c>
    </row>
    <row r="239" spans="1:10" ht="12" customHeight="1">
      <c r="A239" s="55" t="s">
        <v>567</v>
      </c>
      <c r="B239" s="55">
        <v>9685941</v>
      </c>
      <c r="C239" s="55" t="s">
        <v>19</v>
      </c>
      <c r="D239" s="52" t="s">
        <v>316</v>
      </c>
      <c r="E239" s="55" t="s">
        <v>753</v>
      </c>
      <c r="F239" s="55" t="s">
        <v>34</v>
      </c>
      <c r="G239" s="53">
        <f>_xlfn.IFNA(VLOOKUP(B239,'Viewing Details by Presentation'!F:F,1,FALSE),"NO ATTEMPT")</f>
        <v>9685941</v>
      </c>
      <c r="H239" s="54" t="str">
        <f>_xlfn.IFNA(VLOOKUP(B239,'Viewing Details by Presentation'!L:M,2,FALSE),"NO ATTEMPT")</f>
        <v>PASS</v>
      </c>
      <c r="I239" s="53" t="str">
        <f>_xlfn.IFNA(VLOOKUP(B239,'AGENT EXEMPTION - MANUAL UPDATE'!B:D,2,FALSE),"NO")</f>
        <v>NO</v>
      </c>
      <c r="J239" t="str">
        <f t="shared" si="5"/>
        <v>9685941</v>
      </c>
    </row>
    <row r="240" spans="1:10" ht="12" customHeight="1">
      <c r="A240" s="55" t="s">
        <v>568</v>
      </c>
      <c r="B240" s="55">
        <v>1632774</v>
      </c>
      <c r="C240" s="55" t="s">
        <v>19</v>
      </c>
      <c r="D240" s="52" t="s">
        <v>318</v>
      </c>
      <c r="E240" s="55" t="s">
        <v>753</v>
      </c>
      <c r="F240" s="55" t="s">
        <v>34</v>
      </c>
      <c r="G240" s="53">
        <f>_xlfn.IFNA(VLOOKUP(B240,'Viewing Details by Presentation'!F:F,1,FALSE),"NO ATTEMPT")</f>
        <v>1632774</v>
      </c>
      <c r="H240" s="54" t="str">
        <f>_xlfn.IFNA(VLOOKUP(B240,'Viewing Details by Presentation'!L:M,2,FALSE),"NO ATTEMPT")</f>
        <v>PASS</v>
      </c>
      <c r="I240" s="53" t="str">
        <f>_xlfn.IFNA(VLOOKUP(B240,'AGENT EXEMPTION - MANUAL UPDATE'!B:D,2,FALSE),"NO")</f>
        <v>NO</v>
      </c>
      <c r="J240" t="str">
        <f t="shared" si="5"/>
        <v>1632774</v>
      </c>
    </row>
    <row r="241" spans="1:10" ht="12" customHeight="1">
      <c r="A241" s="55" t="s">
        <v>569</v>
      </c>
      <c r="B241" s="55">
        <v>1383562</v>
      </c>
      <c r="C241" s="56" t="s">
        <v>58</v>
      </c>
      <c r="D241" s="52" t="s">
        <v>320</v>
      </c>
      <c r="E241" s="55" t="s">
        <v>753</v>
      </c>
      <c r="F241" s="55" t="s">
        <v>34</v>
      </c>
      <c r="G241" s="53">
        <f>_xlfn.IFNA(VLOOKUP(B241,'Viewing Details by Presentation'!F:F,1,FALSE),"NO ATTEMPT")</f>
        <v>1383562</v>
      </c>
      <c r="H241" s="54" t="str">
        <f>_xlfn.IFNA(VLOOKUP(B241,'Viewing Details by Presentation'!L:M,2,FALSE),"NO ATTEMPT")</f>
        <v>PASS</v>
      </c>
      <c r="I241" s="53" t="str">
        <f>_xlfn.IFNA(VLOOKUP(B241,'AGENT EXEMPTION - MANUAL UPDATE'!B:D,2,FALSE),"NO")</f>
        <v>NO</v>
      </c>
      <c r="J241" t="str">
        <f t="shared" si="5"/>
        <v>1383562</v>
      </c>
    </row>
    <row r="242" spans="1:10" ht="12" customHeight="1">
      <c r="A242" s="55" t="s">
        <v>570</v>
      </c>
      <c r="B242" s="55">
        <v>9663667</v>
      </c>
      <c r="C242" s="56" t="s">
        <v>58</v>
      </c>
      <c r="D242" s="52" t="s">
        <v>322</v>
      </c>
      <c r="E242" s="55" t="s">
        <v>753</v>
      </c>
      <c r="F242" s="55" t="s">
        <v>34</v>
      </c>
      <c r="G242" s="53">
        <f>_xlfn.IFNA(VLOOKUP(B242,'Viewing Details by Presentation'!F:F,1,FALSE),"NO ATTEMPT")</f>
        <v>9663667</v>
      </c>
      <c r="H242" s="54" t="str">
        <f>_xlfn.IFNA(VLOOKUP(B242,'Viewing Details by Presentation'!L:M,2,FALSE),"NO ATTEMPT")</f>
        <v>PASS</v>
      </c>
      <c r="I242" s="53" t="str">
        <f>_xlfn.IFNA(VLOOKUP(B242,'AGENT EXEMPTION - MANUAL UPDATE'!B:D,2,FALSE),"NO")</f>
        <v>NO</v>
      </c>
      <c r="J242" t="str">
        <f t="shared" si="5"/>
        <v>9663667</v>
      </c>
    </row>
    <row r="243" spans="1:10" ht="12" customHeight="1">
      <c r="A243" s="55" t="s">
        <v>571</v>
      </c>
      <c r="B243" s="55">
        <v>6173560</v>
      </c>
      <c r="C243" s="55" t="s">
        <v>21</v>
      </c>
      <c r="D243" s="52" t="s">
        <v>324</v>
      </c>
      <c r="E243" s="55" t="s">
        <v>753</v>
      </c>
      <c r="F243" s="55" t="s">
        <v>34</v>
      </c>
      <c r="G243" s="53">
        <f>_xlfn.IFNA(VLOOKUP(B243,'Viewing Details by Presentation'!F:F,1,FALSE),"NO ATTEMPT")</f>
        <v>6173560</v>
      </c>
      <c r="H243" s="54" t="str">
        <f>_xlfn.IFNA(VLOOKUP(B243,'Viewing Details by Presentation'!L:M,2,FALSE),"NO ATTEMPT")</f>
        <v>PASS</v>
      </c>
      <c r="I243" s="53" t="str">
        <f>_xlfn.IFNA(VLOOKUP(B243,'AGENT EXEMPTION - MANUAL UPDATE'!B:D,2,FALSE),"NO")</f>
        <v>NO</v>
      </c>
      <c r="J243" t="str">
        <f t="shared" si="5"/>
        <v>6173560</v>
      </c>
    </row>
    <row r="244" spans="1:10" ht="12" customHeight="1">
      <c r="A244" s="55" t="s">
        <v>572</v>
      </c>
      <c r="B244" s="55">
        <v>8032927</v>
      </c>
      <c r="C244" s="55" t="s">
        <v>21</v>
      </c>
      <c r="D244" s="52" t="s">
        <v>326</v>
      </c>
      <c r="E244" s="55" t="s">
        <v>753</v>
      </c>
      <c r="F244" s="55" t="s">
        <v>34</v>
      </c>
      <c r="G244" s="53">
        <f>_xlfn.IFNA(VLOOKUP(B244,'Viewing Details by Presentation'!F:F,1,FALSE),"NO ATTEMPT")</f>
        <v>8032927</v>
      </c>
      <c r="H244" s="54" t="str">
        <f>_xlfn.IFNA(VLOOKUP(B244,'Viewing Details by Presentation'!L:M,2,FALSE),"NO ATTEMPT")</f>
        <v>PASS</v>
      </c>
      <c r="I244" s="53" t="str">
        <f>_xlfn.IFNA(VLOOKUP(B244,'AGENT EXEMPTION - MANUAL UPDATE'!B:D,2,FALSE),"NO")</f>
        <v>NO</v>
      </c>
      <c r="J244" t="str">
        <f t="shared" si="5"/>
        <v>8032927</v>
      </c>
    </row>
    <row r="245" spans="1:10" ht="12" customHeight="1">
      <c r="A245" s="55" t="s">
        <v>573</v>
      </c>
      <c r="B245" s="55">
        <v>9368800</v>
      </c>
      <c r="C245" s="55" t="s">
        <v>21</v>
      </c>
      <c r="D245" s="52" t="s">
        <v>328</v>
      </c>
      <c r="E245" s="55" t="s">
        <v>753</v>
      </c>
      <c r="F245" s="55" t="s">
        <v>34</v>
      </c>
      <c r="G245" s="53">
        <f>_xlfn.IFNA(VLOOKUP(B245,'Viewing Details by Presentation'!F:F,1,FALSE),"NO ATTEMPT")</f>
        <v>9368800</v>
      </c>
      <c r="H245" s="54" t="str">
        <f>_xlfn.IFNA(VLOOKUP(B245,'Viewing Details by Presentation'!L:M,2,FALSE),"NO ATTEMPT")</f>
        <v>PASS</v>
      </c>
      <c r="I245" s="53" t="str">
        <f>_xlfn.IFNA(VLOOKUP(B245,'AGENT EXEMPTION - MANUAL UPDATE'!B:D,2,FALSE),"NO")</f>
        <v>NO</v>
      </c>
      <c r="J245" t="str">
        <f t="shared" si="5"/>
        <v>9368800</v>
      </c>
    </row>
    <row r="246" spans="1:10" ht="12" customHeight="1">
      <c r="A246" s="55" t="s">
        <v>574</v>
      </c>
      <c r="B246" s="55">
        <v>7116742</v>
      </c>
      <c r="C246" s="55" t="s">
        <v>21</v>
      </c>
      <c r="D246" s="59" t="s">
        <v>310</v>
      </c>
      <c r="E246" s="55" t="s">
        <v>753</v>
      </c>
      <c r="F246" s="55" t="s">
        <v>34</v>
      </c>
      <c r="G246" s="53">
        <f>_xlfn.IFNA(VLOOKUP(B246,'Viewing Details by Presentation'!F:F,1,FALSE),"NO ATTEMPT")</f>
        <v>7116742</v>
      </c>
      <c r="H246" s="54" t="str">
        <f>_xlfn.IFNA(VLOOKUP(B246,'Viewing Details by Presentation'!L:M,2,FALSE),"NO ATTEMPT")</f>
        <v>PASS</v>
      </c>
      <c r="I246" s="53" t="str">
        <f>_xlfn.IFNA(VLOOKUP(B246,'AGENT EXEMPTION - MANUAL UPDATE'!B:D,2,FALSE),"NO")</f>
        <v>NO</v>
      </c>
      <c r="J246" t="str">
        <f t="shared" si="5"/>
        <v>7116742</v>
      </c>
    </row>
    <row r="247" spans="1:10" ht="12" customHeight="1">
      <c r="A247" s="55" t="s">
        <v>575</v>
      </c>
      <c r="B247" s="55">
        <v>2153235</v>
      </c>
      <c r="C247" s="55" t="s">
        <v>21</v>
      </c>
      <c r="D247" s="52" t="s">
        <v>312</v>
      </c>
      <c r="E247" s="55" t="s">
        <v>753</v>
      </c>
      <c r="F247" s="55" t="s">
        <v>34</v>
      </c>
      <c r="G247" s="53">
        <f>_xlfn.IFNA(VLOOKUP(B247,'Viewing Details by Presentation'!F:F,1,FALSE),"NO ATTEMPT")</f>
        <v>2153235</v>
      </c>
      <c r="H247" s="54" t="str">
        <f>_xlfn.IFNA(VLOOKUP(B247,'Viewing Details by Presentation'!L:M,2,FALSE),"NO ATTEMPT")</f>
        <v>PASS</v>
      </c>
      <c r="I247" s="53" t="str">
        <f>_xlfn.IFNA(VLOOKUP(B247,'AGENT EXEMPTION - MANUAL UPDATE'!B:D,2,FALSE),"NO")</f>
        <v>NO</v>
      </c>
      <c r="J247" t="str">
        <f t="shared" si="5"/>
        <v>2153235</v>
      </c>
    </row>
    <row r="248" spans="1:10" ht="12" customHeight="1">
      <c r="A248" s="55" t="s">
        <v>576</v>
      </c>
      <c r="B248" s="55">
        <v>1218743</v>
      </c>
      <c r="C248" s="55" t="s">
        <v>21</v>
      </c>
      <c r="D248" s="52" t="s">
        <v>314</v>
      </c>
      <c r="E248" s="55" t="s">
        <v>753</v>
      </c>
      <c r="F248" s="55" t="s">
        <v>34</v>
      </c>
      <c r="G248" s="53">
        <f>_xlfn.IFNA(VLOOKUP(B248,'Viewing Details by Presentation'!F:F,1,FALSE),"NO ATTEMPT")</f>
        <v>1218743</v>
      </c>
      <c r="H248" s="54" t="str">
        <f>_xlfn.IFNA(VLOOKUP(B248,'Viewing Details by Presentation'!L:M,2,FALSE),"NO ATTEMPT")</f>
        <v>PASS</v>
      </c>
      <c r="I248" s="53" t="str">
        <f>_xlfn.IFNA(VLOOKUP(B248,'AGENT EXEMPTION - MANUAL UPDATE'!B:D,2,FALSE),"NO")</f>
        <v>NO</v>
      </c>
      <c r="J248" t="str">
        <f t="shared" si="5"/>
        <v>1218743</v>
      </c>
    </row>
    <row r="249" spans="1:10" ht="12" customHeight="1">
      <c r="A249" s="55" t="s">
        <v>577</v>
      </c>
      <c r="B249" s="55">
        <v>8926654</v>
      </c>
      <c r="C249" s="55" t="s">
        <v>21</v>
      </c>
      <c r="D249" s="52" t="s">
        <v>316</v>
      </c>
      <c r="E249" s="55" t="s">
        <v>753</v>
      </c>
      <c r="F249" s="55" t="s">
        <v>34</v>
      </c>
      <c r="G249" s="53">
        <f>_xlfn.IFNA(VLOOKUP(B249,'Viewing Details by Presentation'!F:F,1,FALSE),"NO ATTEMPT")</f>
        <v>8926654</v>
      </c>
      <c r="H249" s="54" t="str">
        <f>_xlfn.IFNA(VLOOKUP(B249,'Viewing Details by Presentation'!L:M,2,FALSE),"NO ATTEMPT")</f>
        <v>PASS</v>
      </c>
      <c r="I249" s="53" t="str">
        <f>_xlfn.IFNA(VLOOKUP(B249,'AGENT EXEMPTION - MANUAL UPDATE'!B:D,2,FALSE),"NO")</f>
        <v>NO</v>
      </c>
      <c r="J249" t="str">
        <f t="shared" si="5"/>
        <v>8926654</v>
      </c>
    </row>
    <row r="250" spans="1:10" ht="12" customHeight="1">
      <c r="A250" s="55" t="s">
        <v>578</v>
      </c>
      <c r="B250" s="55">
        <v>8492096</v>
      </c>
      <c r="C250" s="55" t="s">
        <v>21</v>
      </c>
      <c r="D250" s="52" t="s">
        <v>318</v>
      </c>
      <c r="E250" s="55" t="s">
        <v>753</v>
      </c>
      <c r="F250" s="55" t="s">
        <v>34</v>
      </c>
      <c r="G250" s="53">
        <f>_xlfn.IFNA(VLOOKUP(B250,'Viewing Details by Presentation'!F:F,1,FALSE),"NO ATTEMPT")</f>
        <v>8492096</v>
      </c>
      <c r="H250" s="54" t="str">
        <f>_xlfn.IFNA(VLOOKUP(B250,'Viewing Details by Presentation'!L:M,2,FALSE),"NO ATTEMPT")</f>
        <v>PASS</v>
      </c>
      <c r="I250" s="53" t="str">
        <f>_xlfn.IFNA(VLOOKUP(B250,'AGENT EXEMPTION - MANUAL UPDATE'!B:D,2,FALSE),"NO")</f>
        <v>NO</v>
      </c>
      <c r="J250" t="str">
        <f t="shared" si="5"/>
        <v>8492096</v>
      </c>
    </row>
    <row r="251" spans="1:10" ht="12" customHeight="1">
      <c r="A251" s="55" t="s">
        <v>579</v>
      </c>
      <c r="B251" s="55">
        <v>5961327</v>
      </c>
      <c r="C251" s="55" t="s">
        <v>21</v>
      </c>
      <c r="D251" s="52" t="s">
        <v>320</v>
      </c>
      <c r="E251" s="55" t="s">
        <v>753</v>
      </c>
      <c r="F251" s="55" t="s">
        <v>34</v>
      </c>
      <c r="G251" s="53">
        <f>_xlfn.IFNA(VLOOKUP(B251,'Viewing Details by Presentation'!F:F,1,FALSE),"NO ATTEMPT")</f>
        <v>5961327</v>
      </c>
      <c r="H251" s="54" t="str">
        <f>_xlfn.IFNA(VLOOKUP(B251,'Viewing Details by Presentation'!L:M,2,FALSE),"NO ATTEMPT")</f>
        <v>PASS</v>
      </c>
      <c r="I251" s="53" t="str">
        <f>_xlfn.IFNA(VLOOKUP(B251,'AGENT EXEMPTION - MANUAL UPDATE'!B:D,2,FALSE),"NO")</f>
        <v>NO</v>
      </c>
      <c r="J251" t="str">
        <f t="shared" si="5"/>
        <v>5961327</v>
      </c>
    </row>
    <row r="252" spans="1:10" ht="12" customHeight="1">
      <c r="A252" s="55" t="s">
        <v>580</v>
      </c>
      <c r="B252" s="55">
        <v>5446189</v>
      </c>
      <c r="C252" s="55" t="s">
        <v>21</v>
      </c>
      <c r="D252" s="52" t="s">
        <v>322</v>
      </c>
      <c r="E252" s="55" t="s">
        <v>753</v>
      </c>
      <c r="F252" s="55" t="s">
        <v>34</v>
      </c>
      <c r="G252" s="53">
        <f>_xlfn.IFNA(VLOOKUP(B252,'Viewing Details by Presentation'!F:F,1,FALSE),"NO ATTEMPT")</f>
        <v>5446189</v>
      </c>
      <c r="H252" s="54" t="str">
        <f>_xlfn.IFNA(VLOOKUP(B252,'Viewing Details by Presentation'!L:M,2,FALSE),"NO ATTEMPT")</f>
        <v>PASS</v>
      </c>
      <c r="I252" s="53" t="str">
        <f>_xlfn.IFNA(VLOOKUP(B252,'AGENT EXEMPTION - MANUAL UPDATE'!B:D,2,FALSE),"NO")</f>
        <v>NO</v>
      </c>
      <c r="J252" t="str">
        <f t="shared" si="5"/>
        <v>5446189</v>
      </c>
    </row>
    <row r="253" spans="1:10" ht="12" customHeight="1">
      <c r="A253" s="55" t="s">
        <v>581</v>
      </c>
      <c r="B253" s="55">
        <v>5711292</v>
      </c>
      <c r="C253" s="55" t="s">
        <v>21</v>
      </c>
      <c r="D253" s="52" t="s">
        <v>324</v>
      </c>
      <c r="E253" s="55" t="s">
        <v>753</v>
      </c>
      <c r="F253" s="55" t="s">
        <v>34</v>
      </c>
      <c r="G253" s="53">
        <f>_xlfn.IFNA(VLOOKUP(B253,'Viewing Details by Presentation'!F:F,1,FALSE),"NO ATTEMPT")</f>
        <v>5711292</v>
      </c>
      <c r="H253" s="54" t="str">
        <f>_xlfn.IFNA(VLOOKUP(B253,'Viewing Details by Presentation'!L:M,2,FALSE),"NO ATTEMPT")</f>
        <v>PASS</v>
      </c>
      <c r="I253" s="53" t="str">
        <f>_xlfn.IFNA(VLOOKUP(B253,'AGENT EXEMPTION - MANUAL UPDATE'!B:D,2,FALSE),"NO")</f>
        <v>NO</v>
      </c>
      <c r="J253" t="str">
        <f t="shared" si="5"/>
        <v>5711292</v>
      </c>
    </row>
    <row r="254" spans="1:10" ht="12" customHeight="1">
      <c r="A254" s="55" t="s">
        <v>582</v>
      </c>
      <c r="B254" s="55">
        <v>1236782</v>
      </c>
      <c r="C254" s="55" t="s">
        <v>21</v>
      </c>
      <c r="D254" s="52" t="s">
        <v>326</v>
      </c>
      <c r="E254" s="55" t="s">
        <v>753</v>
      </c>
      <c r="F254" s="55" t="s">
        <v>34</v>
      </c>
      <c r="G254" s="53">
        <f>_xlfn.IFNA(VLOOKUP(B254,'Viewing Details by Presentation'!F:F,1,FALSE),"NO ATTEMPT")</f>
        <v>1236782</v>
      </c>
      <c r="H254" s="54" t="str">
        <f>_xlfn.IFNA(VLOOKUP(B254,'Viewing Details by Presentation'!L:M,2,FALSE),"NO ATTEMPT")</f>
        <v>PASS</v>
      </c>
      <c r="I254" s="53" t="str">
        <f>_xlfn.IFNA(VLOOKUP(B254,'AGENT EXEMPTION - MANUAL UPDATE'!B:D,2,FALSE),"NO")</f>
        <v>NO</v>
      </c>
      <c r="J254" t="str">
        <f t="shared" si="5"/>
        <v>1236782</v>
      </c>
    </row>
    <row r="255" spans="1:10" ht="12" customHeight="1">
      <c r="A255" s="55" t="s">
        <v>583</v>
      </c>
      <c r="B255" s="55">
        <v>5936929</v>
      </c>
      <c r="C255" s="55" t="s">
        <v>21</v>
      </c>
      <c r="D255" s="52" t="s">
        <v>328</v>
      </c>
      <c r="E255" s="55" t="s">
        <v>753</v>
      </c>
      <c r="F255" s="55" t="s">
        <v>34</v>
      </c>
      <c r="G255" s="53">
        <f>_xlfn.IFNA(VLOOKUP(B255,'Viewing Details by Presentation'!F:F,1,FALSE),"NO ATTEMPT")</f>
        <v>5936929</v>
      </c>
      <c r="H255" s="54" t="str">
        <f>_xlfn.IFNA(VLOOKUP(B255,'Viewing Details by Presentation'!L:M,2,FALSE),"NO ATTEMPT")</f>
        <v>PASS</v>
      </c>
      <c r="I255" s="53" t="str">
        <f>_xlfn.IFNA(VLOOKUP(B255,'AGENT EXEMPTION - MANUAL UPDATE'!B:D,2,FALSE),"NO")</f>
        <v>NO</v>
      </c>
      <c r="J255" t="str">
        <f t="shared" si="5"/>
        <v>5936929</v>
      </c>
    </row>
    <row r="256" spans="1:10" ht="12" customHeight="1">
      <c r="A256" s="55" t="s">
        <v>584</v>
      </c>
      <c r="B256" s="55">
        <v>1795329</v>
      </c>
      <c r="C256" s="55" t="s">
        <v>22</v>
      </c>
      <c r="D256" s="59" t="s">
        <v>310</v>
      </c>
      <c r="E256" s="55" t="s">
        <v>753</v>
      </c>
      <c r="F256" s="55" t="s">
        <v>34</v>
      </c>
      <c r="G256" s="53">
        <f>_xlfn.IFNA(VLOOKUP(B256,'Viewing Details by Presentation'!F:F,1,FALSE),"NO ATTEMPT")</f>
        <v>1795329</v>
      </c>
      <c r="H256" s="54" t="str">
        <f>_xlfn.IFNA(VLOOKUP(B256,'Viewing Details by Presentation'!L:M,2,FALSE),"NO ATTEMPT")</f>
        <v>PASS</v>
      </c>
      <c r="I256" s="53" t="str">
        <f>_xlfn.IFNA(VLOOKUP(B256,'AGENT EXEMPTION - MANUAL UPDATE'!B:D,2,FALSE),"NO")</f>
        <v>NO</v>
      </c>
      <c r="J256" t="str">
        <f t="shared" si="5"/>
        <v>1795329</v>
      </c>
    </row>
    <row r="257" spans="1:10" ht="12" customHeight="1">
      <c r="A257" s="55" t="s">
        <v>585</v>
      </c>
      <c r="B257" s="55">
        <v>1996725</v>
      </c>
      <c r="C257" s="56" t="s">
        <v>59</v>
      </c>
      <c r="D257" s="52" t="s">
        <v>312</v>
      </c>
      <c r="E257" s="55" t="s">
        <v>753</v>
      </c>
      <c r="F257" s="55" t="s">
        <v>34</v>
      </c>
      <c r="G257" s="53">
        <f>_xlfn.IFNA(VLOOKUP(B257,'Viewing Details by Presentation'!F:F,1,FALSE),"NO ATTEMPT")</f>
        <v>1996725</v>
      </c>
      <c r="H257" s="54" t="str">
        <f>_xlfn.IFNA(VLOOKUP(B257,'Viewing Details by Presentation'!L:M,2,FALSE),"NO ATTEMPT")</f>
        <v>PASS</v>
      </c>
      <c r="I257" s="53" t="str">
        <f>_xlfn.IFNA(VLOOKUP(B257,'AGENT EXEMPTION - MANUAL UPDATE'!B:D,2,FALSE),"NO")</f>
        <v>NO</v>
      </c>
      <c r="J257" t="str">
        <f t="shared" si="5"/>
        <v>1996725</v>
      </c>
    </row>
    <row r="258" spans="1:10" ht="12" customHeight="1">
      <c r="A258" s="55" t="s">
        <v>586</v>
      </c>
      <c r="B258" s="55">
        <v>4351891</v>
      </c>
      <c r="C258" s="55" t="s">
        <v>23</v>
      </c>
      <c r="D258" s="52" t="s">
        <v>314</v>
      </c>
      <c r="E258" s="55" t="s">
        <v>753</v>
      </c>
      <c r="F258" s="55" t="s">
        <v>34</v>
      </c>
      <c r="G258" s="53">
        <f>_xlfn.IFNA(VLOOKUP(B258,'Viewing Details by Presentation'!F:F,1,FALSE),"NO ATTEMPT")</f>
        <v>4351891</v>
      </c>
      <c r="H258" s="54" t="str">
        <f>_xlfn.IFNA(VLOOKUP(B258,'Viewing Details by Presentation'!L:M,2,FALSE),"NO ATTEMPT")</f>
        <v>PASS</v>
      </c>
      <c r="I258" s="53" t="str">
        <f>_xlfn.IFNA(VLOOKUP(B258,'AGENT EXEMPTION - MANUAL UPDATE'!B:D,2,FALSE),"NO")</f>
        <v>NO</v>
      </c>
      <c r="J258" t="str">
        <f t="shared" si="5"/>
        <v>4351891</v>
      </c>
    </row>
    <row r="259" spans="1:10" ht="12" customHeight="1">
      <c r="A259" s="55" t="s">
        <v>587</v>
      </c>
      <c r="B259" s="55">
        <v>2333982</v>
      </c>
      <c r="C259" s="55" t="s">
        <v>23</v>
      </c>
      <c r="D259" s="52" t="s">
        <v>316</v>
      </c>
      <c r="E259" s="55" t="s">
        <v>753</v>
      </c>
      <c r="F259" s="55" t="s">
        <v>34</v>
      </c>
      <c r="G259" s="53">
        <f>_xlfn.IFNA(VLOOKUP(B259,'Viewing Details by Presentation'!F:F,1,FALSE),"NO ATTEMPT")</f>
        <v>2333982</v>
      </c>
      <c r="H259" s="54" t="str">
        <f>_xlfn.IFNA(VLOOKUP(B259,'Viewing Details by Presentation'!L:M,2,FALSE),"NO ATTEMPT")</f>
        <v>PASS</v>
      </c>
      <c r="I259" s="53" t="str">
        <f>_xlfn.IFNA(VLOOKUP(B259,'AGENT EXEMPTION - MANUAL UPDATE'!B:D,2,FALSE),"NO")</f>
        <v>NO</v>
      </c>
      <c r="J259" t="str">
        <f t="shared" si="5"/>
        <v>2333982</v>
      </c>
    </row>
    <row r="260" spans="1:10" ht="12" customHeight="1">
      <c r="A260" s="55" t="s">
        <v>588</v>
      </c>
      <c r="B260" s="55">
        <v>6946481</v>
      </c>
      <c r="C260" s="55" t="s">
        <v>23</v>
      </c>
      <c r="D260" s="52" t="s">
        <v>318</v>
      </c>
      <c r="E260" s="55" t="s">
        <v>753</v>
      </c>
      <c r="F260" s="55" t="s">
        <v>34</v>
      </c>
      <c r="G260" s="53">
        <f>_xlfn.IFNA(VLOOKUP(B260,'Viewing Details by Presentation'!F:F,1,FALSE),"NO ATTEMPT")</f>
        <v>6946481</v>
      </c>
      <c r="H260" s="54" t="str">
        <f>_xlfn.IFNA(VLOOKUP(B260,'Viewing Details by Presentation'!L:M,2,FALSE),"NO ATTEMPT")</f>
        <v>PASS</v>
      </c>
      <c r="I260" s="53" t="str">
        <f>_xlfn.IFNA(VLOOKUP(B260,'AGENT EXEMPTION - MANUAL UPDATE'!B:D,2,FALSE),"NO")</f>
        <v>NO</v>
      </c>
      <c r="J260" t="str">
        <f t="shared" si="5"/>
        <v>6946481</v>
      </c>
    </row>
    <row r="261" spans="1:10" ht="12" customHeight="1">
      <c r="A261" s="55" t="s">
        <v>589</v>
      </c>
      <c r="B261" s="55">
        <v>1761072</v>
      </c>
      <c r="C261" s="55" t="s">
        <v>23</v>
      </c>
      <c r="D261" s="52" t="s">
        <v>320</v>
      </c>
      <c r="E261" s="55" t="s">
        <v>753</v>
      </c>
      <c r="F261" s="55" t="s">
        <v>34</v>
      </c>
      <c r="G261" s="53">
        <f>_xlfn.IFNA(VLOOKUP(B261,'Viewing Details by Presentation'!F:F,1,FALSE),"NO ATTEMPT")</f>
        <v>1761072</v>
      </c>
      <c r="H261" s="54" t="str">
        <f>_xlfn.IFNA(VLOOKUP(B261,'Viewing Details by Presentation'!L:M,2,FALSE),"NO ATTEMPT")</f>
        <v>PASS</v>
      </c>
      <c r="I261" s="53" t="str">
        <f>_xlfn.IFNA(VLOOKUP(B261,'AGENT EXEMPTION - MANUAL UPDATE'!B:D,2,FALSE),"NO")</f>
        <v>NO</v>
      </c>
      <c r="J261" t="str">
        <f t="shared" si="5"/>
        <v>1761072</v>
      </c>
    </row>
    <row r="262" spans="1:10" ht="12" customHeight="1">
      <c r="A262" s="55" t="s">
        <v>590</v>
      </c>
      <c r="B262" s="55">
        <v>5998165</v>
      </c>
      <c r="C262" s="55" t="s">
        <v>23</v>
      </c>
      <c r="D262" s="52" t="s">
        <v>322</v>
      </c>
      <c r="E262" s="55" t="s">
        <v>753</v>
      </c>
      <c r="F262" s="55" t="s">
        <v>34</v>
      </c>
      <c r="G262" s="53">
        <f>_xlfn.IFNA(VLOOKUP(B262,'Viewing Details by Presentation'!F:F,1,FALSE),"NO ATTEMPT")</f>
        <v>5998165</v>
      </c>
      <c r="H262" s="54" t="str">
        <f>_xlfn.IFNA(VLOOKUP(B262,'Viewing Details by Presentation'!L:M,2,FALSE),"NO ATTEMPT")</f>
        <v>PASS</v>
      </c>
      <c r="I262" s="53" t="str">
        <f>_xlfn.IFNA(VLOOKUP(B262,'AGENT EXEMPTION - MANUAL UPDATE'!B:D,2,FALSE),"NO")</f>
        <v>NO</v>
      </c>
      <c r="J262" t="str">
        <f t="shared" si="5"/>
        <v>5998165</v>
      </c>
    </row>
    <row r="263" spans="1:10" ht="12" customHeight="1">
      <c r="A263" s="55" t="s">
        <v>591</v>
      </c>
      <c r="B263" s="55">
        <v>8973372</v>
      </c>
      <c r="C263" s="55" t="s">
        <v>23</v>
      </c>
      <c r="D263" s="52" t="s">
        <v>324</v>
      </c>
      <c r="E263" s="55" t="s">
        <v>753</v>
      </c>
      <c r="F263" s="55" t="s">
        <v>34</v>
      </c>
      <c r="G263" s="53">
        <f>_xlfn.IFNA(VLOOKUP(B263,'Viewing Details by Presentation'!F:F,1,FALSE),"NO ATTEMPT")</f>
        <v>8973372</v>
      </c>
      <c r="H263" s="54" t="str">
        <f>_xlfn.IFNA(VLOOKUP(B263,'Viewing Details by Presentation'!L:M,2,FALSE),"NO ATTEMPT")</f>
        <v>PASS</v>
      </c>
      <c r="I263" s="53" t="str">
        <f>_xlfn.IFNA(VLOOKUP(B263,'AGENT EXEMPTION - MANUAL UPDATE'!B:D,2,FALSE),"NO")</f>
        <v>NO</v>
      </c>
      <c r="J263" t="str">
        <f t="shared" si="5"/>
        <v>8973372</v>
      </c>
    </row>
    <row r="264" spans="1:10" ht="12" customHeight="1">
      <c r="A264" s="55" t="s">
        <v>592</v>
      </c>
      <c r="B264" s="55">
        <v>5202818</v>
      </c>
      <c r="C264" s="55" t="s">
        <v>23</v>
      </c>
      <c r="D264" s="52" t="s">
        <v>326</v>
      </c>
      <c r="E264" s="55" t="s">
        <v>753</v>
      </c>
      <c r="F264" s="55" t="s">
        <v>34</v>
      </c>
      <c r="G264" s="53">
        <f>_xlfn.IFNA(VLOOKUP(B264,'Viewing Details by Presentation'!F:F,1,FALSE),"NO ATTEMPT")</f>
        <v>5202818</v>
      </c>
      <c r="H264" s="54" t="str">
        <f>_xlfn.IFNA(VLOOKUP(B264,'Viewing Details by Presentation'!L:M,2,FALSE),"NO ATTEMPT")</f>
        <v>PASS</v>
      </c>
      <c r="I264" s="53" t="str">
        <f>_xlfn.IFNA(VLOOKUP(B264,'AGENT EXEMPTION - MANUAL UPDATE'!B:D,2,FALSE),"NO")</f>
        <v>NO</v>
      </c>
      <c r="J264" t="str">
        <f t="shared" si="5"/>
        <v>5202818</v>
      </c>
    </row>
    <row r="265" spans="1:10" ht="12" customHeight="1">
      <c r="A265" s="55" t="s">
        <v>593</v>
      </c>
      <c r="B265" s="55">
        <v>6448360</v>
      </c>
      <c r="C265" s="55" t="s">
        <v>23</v>
      </c>
      <c r="D265" s="52" t="s">
        <v>328</v>
      </c>
      <c r="E265" s="55" t="s">
        <v>753</v>
      </c>
      <c r="F265" s="55" t="s">
        <v>34</v>
      </c>
      <c r="G265" s="53">
        <f>_xlfn.IFNA(VLOOKUP(B265,'Viewing Details by Presentation'!F:F,1,FALSE),"NO ATTEMPT")</f>
        <v>6448360</v>
      </c>
      <c r="H265" s="54" t="str">
        <f>_xlfn.IFNA(VLOOKUP(B265,'Viewing Details by Presentation'!L:M,2,FALSE),"NO ATTEMPT")</f>
        <v>PASS</v>
      </c>
      <c r="I265" s="53" t="str">
        <f>_xlfn.IFNA(VLOOKUP(B265,'AGENT EXEMPTION - MANUAL UPDATE'!B:D,2,FALSE),"NO")</f>
        <v>NO</v>
      </c>
      <c r="J265" t="str">
        <f t="shared" si="5"/>
        <v>6448360</v>
      </c>
    </row>
    <row r="266" spans="1:10" ht="12" customHeight="1">
      <c r="A266" s="55" t="s">
        <v>594</v>
      </c>
      <c r="B266" s="55">
        <v>2441293</v>
      </c>
      <c r="C266" s="55" t="s">
        <v>23</v>
      </c>
      <c r="D266" s="52" t="s">
        <v>316</v>
      </c>
      <c r="E266" s="55" t="s">
        <v>753</v>
      </c>
      <c r="F266" s="55" t="s">
        <v>34</v>
      </c>
      <c r="G266" s="53">
        <f>_xlfn.IFNA(VLOOKUP(B266,'Viewing Details by Presentation'!F:F,1,FALSE),"NO ATTEMPT")</f>
        <v>2441293</v>
      </c>
      <c r="H266" s="54" t="str">
        <f>_xlfn.IFNA(VLOOKUP(B266,'Viewing Details by Presentation'!L:M,2,FALSE),"NO ATTEMPT")</f>
        <v>PASS</v>
      </c>
      <c r="I266" s="53" t="str">
        <f>_xlfn.IFNA(VLOOKUP(B266,'AGENT EXEMPTION - MANUAL UPDATE'!B:D,2,FALSE),"NO")</f>
        <v>NO</v>
      </c>
      <c r="J266" t="str">
        <f t="shared" si="5"/>
        <v>2441293</v>
      </c>
    </row>
    <row r="267" spans="1:10" ht="12" customHeight="1">
      <c r="A267" s="55" t="s">
        <v>595</v>
      </c>
      <c r="B267" s="55">
        <v>5199762</v>
      </c>
      <c r="C267" s="55" t="s">
        <v>23</v>
      </c>
      <c r="D267" s="52" t="s">
        <v>318</v>
      </c>
      <c r="E267" s="55" t="s">
        <v>753</v>
      </c>
      <c r="F267" s="55" t="s">
        <v>34</v>
      </c>
      <c r="G267" s="53">
        <f>_xlfn.IFNA(VLOOKUP(B267,'Viewing Details by Presentation'!F:F,1,FALSE),"NO ATTEMPT")</f>
        <v>5199762</v>
      </c>
      <c r="H267" s="54" t="str">
        <f>_xlfn.IFNA(VLOOKUP(B267,'Viewing Details by Presentation'!L:M,2,FALSE),"NO ATTEMPT")</f>
        <v>PASS</v>
      </c>
      <c r="I267" s="53" t="str">
        <f>_xlfn.IFNA(VLOOKUP(B267,'AGENT EXEMPTION - MANUAL UPDATE'!B:D,2,FALSE),"NO")</f>
        <v>NO</v>
      </c>
      <c r="J267" t="str">
        <f t="shared" si="5"/>
        <v>5199762</v>
      </c>
    </row>
    <row r="268" spans="1:10" ht="12" customHeight="1">
      <c r="A268" s="55" t="s">
        <v>596</v>
      </c>
      <c r="B268" s="55">
        <v>8336276</v>
      </c>
      <c r="C268" s="55" t="s">
        <v>23</v>
      </c>
      <c r="D268" s="52" t="s">
        <v>320</v>
      </c>
      <c r="E268" s="55" t="s">
        <v>753</v>
      </c>
      <c r="F268" s="55" t="s">
        <v>34</v>
      </c>
      <c r="G268" s="53">
        <f>_xlfn.IFNA(VLOOKUP(B268,'Viewing Details by Presentation'!F:F,1,FALSE),"NO ATTEMPT")</f>
        <v>8336276</v>
      </c>
      <c r="H268" s="54" t="str">
        <f>_xlfn.IFNA(VLOOKUP(B268,'Viewing Details by Presentation'!L:M,2,FALSE),"NO ATTEMPT")</f>
        <v>PASS</v>
      </c>
      <c r="I268" s="53" t="str">
        <f>_xlfn.IFNA(VLOOKUP(B268,'AGENT EXEMPTION - MANUAL UPDATE'!B:D,2,FALSE),"NO")</f>
        <v>NO</v>
      </c>
      <c r="J268" t="str">
        <f t="shared" si="5"/>
        <v>8336276</v>
      </c>
    </row>
    <row r="269" spans="1:10" ht="12" customHeight="1">
      <c r="A269" s="55" t="s">
        <v>597</v>
      </c>
      <c r="B269" s="55">
        <v>6693359</v>
      </c>
      <c r="C269" s="55" t="s">
        <v>23</v>
      </c>
      <c r="D269" s="52" t="s">
        <v>322</v>
      </c>
      <c r="E269" s="55" t="s">
        <v>753</v>
      </c>
      <c r="F269" s="55" t="s">
        <v>34</v>
      </c>
      <c r="G269" s="53">
        <f>_xlfn.IFNA(VLOOKUP(B269,'Viewing Details by Presentation'!F:F,1,FALSE),"NO ATTEMPT")</f>
        <v>6693359</v>
      </c>
      <c r="H269" s="54" t="str">
        <f>_xlfn.IFNA(VLOOKUP(B269,'Viewing Details by Presentation'!L:M,2,FALSE),"NO ATTEMPT")</f>
        <v>PASS</v>
      </c>
      <c r="I269" s="53" t="str">
        <f>_xlfn.IFNA(VLOOKUP(B269,'AGENT EXEMPTION - MANUAL UPDATE'!B:D,2,FALSE),"NO")</f>
        <v>NO</v>
      </c>
      <c r="J269" t="str">
        <f t="shared" si="5"/>
        <v>6693359</v>
      </c>
    </row>
    <row r="270" spans="1:10" ht="12" customHeight="1">
      <c r="A270" s="55" t="s">
        <v>598</v>
      </c>
      <c r="B270" s="55">
        <v>7484157</v>
      </c>
      <c r="C270" s="55" t="s">
        <v>23</v>
      </c>
      <c r="D270" s="52" t="s">
        <v>324</v>
      </c>
      <c r="E270" s="55" t="s">
        <v>753</v>
      </c>
      <c r="F270" s="55" t="s">
        <v>34</v>
      </c>
      <c r="G270" s="53">
        <f>_xlfn.IFNA(VLOOKUP(B270,'Viewing Details by Presentation'!F:F,1,FALSE),"NO ATTEMPT")</f>
        <v>7484157</v>
      </c>
      <c r="H270" s="54" t="str">
        <f>_xlfn.IFNA(VLOOKUP(B270,'Viewing Details by Presentation'!L:M,2,FALSE),"NO ATTEMPT")</f>
        <v>PASS</v>
      </c>
      <c r="I270" s="53" t="str">
        <f>_xlfn.IFNA(VLOOKUP(B270,'AGENT EXEMPTION - MANUAL UPDATE'!B:D,2,FALSE),"NO")</f>
        <v>NO</v>
      </c>
      <c r="J270" t="str">
        <f t="shared" si="5"/>
        <v>7484157</v>
      </c>
    </row>
    <row r="271" spans="1:10" ht="12" customHeight="1">
      <c r="A271" s="55" t="s">
        <v>599</v>
      </c>
      <c r="B271" s="55">
        <v>5387516</v>
      </c>
      <c r="C271" s="55" t="s">
        <v>23</v>
      </c>
      <c r="D271" s="52" t="s">
        <v>326</v>
      </c>
      <c r="E271" s="55" t="s">
        <v>753</v>
      </c>
      <c r="F271" s="55" t="s">
        <v>34</v>
      </c>
      <c r="G271" s="53">
        <f>_xlfn.IFNA(VLOOKUP(B271,'Viewing Details by Presentation'!F:F,1,FALSE),"NO ATTEMPT")</f>
        <v>5387516</v>
      </c>
      <c r="H271" s="54" t="str">
        <f>_xlfn.IFNA(VLOOKUP(B271,'Viewing Details by Presentation'!L:M,2,FALSE),"NO ATTEMPT")</f>
        <v>PASS</v>
      </c>
      <c r="I271" s="53" t="str">
        <f>_xlfn.IFNA(VLOOKUP(B271,'AGENT EXEMPTION - MANUAL UPDATE'!B:D,2,FALSE),"NO")</f>
        <v>NO</v>
      </c>
      <c r="J271" t="str">
        <f t="shared" si="5"/>
        <v>5387516</v>
      </c>
    </row>
    <row r="272" spans="1:10" ht="12" customHeight="1">
      <c r="A272" s="55" t="s">
        <v>600</v>
      </c>
      <c r="B272" s="55">
        <v>2087658</v>
      </c>
      <c r="C272" s="55" t="s">
        <v>24</v>
      </c>
      <c r="D272" s="52" t="s">
        <v>328</v>
      </c>
      <c r="E272" s="55" t="s">
        <v>753</v>
      </c>
      <c r="F272" s="55" t="s">
        <v>34</v>
      </c>
      <c r="G272" s="53">
        <f>_xlfn.IFNA(VLOOKUP(B272,'Viewing Details by Presentation'!F:F,1,FALSE),"NO ATTEMPT")</f>
        <v>2087658</v>
      </c>
      <c r="H272" s="54" t="str">
        <f>_xlfn.IFNA(VLOOKUP(B272,'Viewing Details by Presentation'!L:M,2,FALSE),"NO ATTEMPT")</f>
        <v>PASS</v>
      </c>
      <c r="I272" s="53" t="str">
        <f>_xlfn.IFNA(VLOOKUP(B272,'AGENT EXEMPTION - MANUAL UPDATE'!B:D,2,FALSE),"NO")</f>
        <v>NO</v>
      </c>
      <c r="J272" t="str">
        <f t="shared" si="5"/>
        <v>2087658</v>
      </c>
    </row>
    <row r="273" spans="1:10" ht="12" customHeight="1">
      <c r="A273" s="55" t="s">
        <v>601</v>
      </c>
      <c r="B273" s="55">
        <v>8954915</v>
      </c>
      <c r="C273" s="55" t="s">
        <v>24</v>
      </c>
      <c r="D273" s="59" t="s">
        <v>310</v>
      </c>
      <c r="E273" s="55" t="s">
        <v>753</v>
      </c>
      <c r="F273" s="55" t="s">
        <v>34</v>
      </c>
      <c r="G273" s="53">
        <f>_xlfn.IFNA(VLOOKUP(B273,'Viewing Details by Presentation'!F:F,1,FALSE),"NO ATTEMPT")</f>
        <v>8954915</v>
      </c>
      <c r="H273" s="54" t="str">
        <f>_xlfn.IFNA(VLOOKUP(B273,'Viewing Details by Presentation'!L:M,2,FALSE),"NO ATTEMPT")</f>
        <v>PASS</v>
      </c>
      <c r="I273" s="53" t="str">
        <f>_xlfn.IFNA(VLOOKUP(B273,'AGENT EXEMPTION - MANUAL UPDATE'!B:D,2,FALSE),"NO")</f>
        <v>NO</v>
      </c>
      <c r="J273" t="str">
        <f t="shared" si="5"/>
        <v>8954915</v>
      </c>
    </row>
    <row r="274" spans="1:10" ht="12" customHeight="1">
      <c r="A274" s="55" t="s">
        <v>602</v>
      </c>
      <c r="B274" s="55">
        <v>9932758</v>
      </c>
      <c r="C274" s="55" t="s">
        <v>24</v>
      </c>
      <c r="D274" s="52" t="s">
        <v>312</v>
      </c>
      <c r="E274" s="55" t="s">
        <v>753</v>
      </c>
      <c r="F274" s="55" t="s">
        <v>34</v>
      </c>
      <c r="G274" s="53">
        <f>_xlfn.IFNA(VLOOKUP(B274,'Viewing Details by Presentation'!F:F,1,FALSE),"NO ATTEMPT")</f>
        <v>9932758</v>
      </c>
      <c r="H274" s="54" t="str">
        <f>_xlfn.IFNA(VLOOKUP(B274,'Viewing Details by Presentation'!L:M,2,FALSE),"NO ATTEMPT")</f>
        <v>PASS</v>
      </c>
      <c r="I274" s="53" t="str">
        <f>_xlfn.IFNA(VLOOKUP(B274,'AGENT EXEMPTION - MANUAL UPDATE'!B:D,2,FALSE),"NO")</f>
        <v>NO</v>
      </c>
      <c r="J274" t="str">
        <f t="shared" si="5"/>
        <v>9932758</v>
      </c>
    </row>
    <row r="275" spans="1:10" ht="12" customHeight="1">
      <c r="A275" s="55" t="s">
        <v>603</v>
      </c>
      <c r="B275" s="55">
        <v>7342903</v>
      </c>
      <c r="C275" s="55" t="s">
        <v>24</v>
      </c>
      <c r="D275" s="52" t="s">
        <v>314</v>
      </c>
      <c r="E275" s="55" t="s">
        <v>753</v>
      </c>
      <c r="F275" s="55" t="s">
        <v>34</v>
      </c>
      <c r="G275" s="53">
        <f>_xlfn.IFNA(VLOOKUP(B275,'Viewing Details by Presentation'!F:F,1,FALSE),"NO ATTEMPT")</f>
        <v>7342903</v>
      </c>
      <c r="H275" s="54" t="str">
        <f>_xlfn.IFNA(VLOOKUP(B275,'Viewing Details by Presentation'!L:M,2,FALSE),"NO ATTEMPT")</f>
        <v>PASS</v>
      </c>
      <c r="I275" s="53" t="str">
        <f>_xlfn.IFNA(VLOOKUP(B275,'AGENT EXEMPTION - MANUAL UPDATE'!B:D,2,FALSE),"NO")</f>
        <v>NO</v>
      </c>
      <c r="J275" t="str">
        <f t="shared" si="5"/>
        <v>7342903</v>
      </c>
    </row>
    <row r="276" spans="1:10" ht="12" customHeight="1">
      <c r="A276" s="55" t="s">
        <v>604</v>
      </c>
      <c r="B276" s="55">
        <v>9086048</v>
      </c>
      <c r="C276" s="55" t="s">
        <v>24</v>
      </c>
      <c r="D276" s="52" t="s">
        <v>316</v>
      </c>
      <c r="E276" s="55" t="s">
        <v>753</v>
      </c>
      <c r="F276" s="55" t="s">
        <v>34</v>
      </c>
      <c r="G276" s="53">
        <f>_xlfn.IFNA(VLOOKUP(B276,'Viewing Details by Presentation'!F:F,1,FALSE),"NO ATTEMPT")</f>
        <v>9086048</v>
      </c>
      <c r="H276" s="54" t="str">
        <f>_xlfn.IFNA(VLOOKUP(B276,'Viewing Details by Presentation'!L:M,2,FALSE),"NO ATTEMPT")</f>
        <v>PASS</v>
      </c>
      <c r="I276" s="53" t="str">
        <f>_xlfn.IFNA(VLOOKUP(B276,'AGENT EXEMPTION - MANUAL UPDATE'!B:D,2,FALSE),"NO")</f>
        <v>NO</v>
      </c>
      <c r="J276" t="str">
        <f t="shared" si="5"/>
        <v>9086048</v>
      </c>
    </row>
    <row r="277" spans="1:10" ht="12" customHeight="1">
      <c r="A277" s="55" t="s">
        <v>605</v>
      </c>
      <c r="B277" s="55">
        <v>9806353</v>
      </c>
      <c r="C277" s="55" t="s">
        <v>24</v>
      </c>
      <c r="D277" s="52" t="s">
        <v>318</v>
      </c>
      <c r="E277" s="55" t="s">
        <v>753</v>
      </c>
      <c r="F277" s="55" t="s">
        <v>34</v>
      </c>
      <c r="G277" s="53">
        <f>_xlfn.IFNA(VLOOKUP(B277,'Viewing Details by Presentation'!F:F,1,FALSE),"NO ATTEMPT")</f>
        <v>9806353</v>
      </c>
      <c r="H277" s="54" t="str">
        <f>_xlfn.IFNA(VLOOKUP(B277,'Viewing Details by Presentation'!L:M,2,FALSE),"NO ATTEMPT")</f>
        <v>PASS</v>
      </c>
      <c r="I277" s="53" t="str">
        <f>_xlfn.IFNA(VLOOKUP(B277,'AGENT EXEMPTION - MANUAL UPDATE'!B:D,2,FALSE),"NO")</f>
        <v>NO</v>
      </c>
      <c r="J277" t="str">
        <f t="shared" si="5"/>
        <v>9806353</v>
      </c>
    </row>
    <row r="278" spans="1:10" ht="12" customHeight="1">
      <c r="A278" s="55" t="s">
        <v>606</v>
      </c>
      <c r="B278" s="55">
        <v>6830887</v>
      </c>
      <c r="C278" s="55" t="s">
        <v>24</v>
      </c>
      <c r="D278" s="52" t="s">
        <v>320</v>
      </c>
      <c r="E278" s="55" t="s">
        <v>753</v>
      </c>
      <c r="F278" s="55" t="s">
        <v>34</v>
      </c>
      <c r="G278" s="53">
        <f>_xlfn.IFNA(VLOOKUP(B278,'Viewing Details by Presentation'!F:F,1,FALSE),"NO ATTEMPT")</f>
        <v>6830887</v>
      </c>
      <c r="H278" s="54" t="str">
        <f>_xlfn.IFNA(VLOOKUP(B278,'Viewing Details by Presentation'!L:M,2,FALSE),"NO ATTEMPT")</f>
        <v>PASS</v>
      </c>
      <c r="I278" s="53" t="str">
        <f>_xlfn.IFNA(VLOOKUP(B278,'AGENT EXEMPTION - MANUAL UPDATE'!B:D,2,FALSE),"NO")</f>
        <v>NO</v>
      </c>
      <c r="J278" t="str">
        <f t="shared" si="5"/>
        <v>6830887</v>
      </c>
    </row>
    <row r="279" spans="1:10" ht="12" customHeight="1">
      <c r="A279" s="55" t="s">
        <v>607</v>
      </c>
      <c r="B279" s="55">
        <v>2129449</v>
      </c>
      <c r="C279" s="55" t="s">
        <v>24</v>
      </c>
      <c r="D279" s="52" t="s">
        <v>322</v>
      </c>
      <c r="E279" s="55" t="s">
        <v>753</v>
      </c>
      <c r="F279" s="55" t="s">
        <v>34</v>
      </c>
      <c r="G279" s="53">
        <f>_xlfn.IFNA(VLOOKUP(B279,'Viewing Details by Presentation'!F:F,1,FALSE),"NO ATTEMPT")</f>
        <v>2129449</v>
      </c>
      <c r="H279" s="54" t="str">
        <f>_xlfn.IFNA(VLOOKUP(B279,'Viewing Details by Presentation'!L:M,2,FALSE),"NO ATTEMPT")</f>
        <v>PASS</v>
      </c>
      <c r="I279" s="53" t="str">
        <f>_xlfn.IFNA(VLOOKUP(B279,'AGENT EXEMPTION - MANUAL UPDATE'!B:D,2,FALSE),"NO")</f>
        <v>NO</v>
      </c>
      <c r="J279" t="str">
        <f t="shared" si="5"/>
        <v>2129449</v>
      </c>
    </row>
    <row r="280" spans="1:10" ht="12" customHeight="1">
      <c r="A280" s="55" t="s">
        <v>608</v>
      </c>
      <c r="B280" s="55">
        <v>7759075</v>
      </c>
      <c r="C280" s="55" t="s">
        <v>24</v>
      </c>
      <c r="D280" s="52" t="s">
        <v>324</v>
      </c>
      <c r="E280" s="55" t="s">
        <v>753</v>
      </c>
      <c r="F280" s="55" t="s">
        <v>34</v>
      </c>
      <c r="G280" s="53">
        <f>_xlfn.IFNA(VLOOKUP(B280,'Viewing Details by Presentation'!F:F,1,FALSE),"NO ATTEMPT")</f>
        <v>7759075</v>
      </c>
      <c r="H280" s="54" t="str">
        <f>_xlfn.IFNA(VLOOKUP(B280,'Viewing Details by Presentation'!L:M,2,FALSE),"NO ATTEMPT")</f>
        <v>PASS</v>
      </c>
      <c r="I280" s="53" t="str">
        <f>_xlfn.IFNA(VLOOKUP(B280,'AGENT EXEMPTION - MANUAL UPDATE'!B:D,2,FALSE),"NO")</f>
        <v>NO</v>
      </c>
      <c r="J280" t="str">
        <f t="shared" si="5"/>
        <v>7759075</v>
      </c>
    </row>
    <row r="281" spans="1:10" ht="12" customHeight="1">
      <c r="A281" s="55" t="s">
        <v>609</v>
      </c>
      <c r="B281" s="55">
        <v>8821609</v>
      </c>
      <c r="C281" s="55" t="s">
        <v>24</v>
      </c>
      <c r="D281" s="52" t="s">
        <v>326</v>
      </c>
      <c r="E281" s="55" t="s">
        <v>753</v>
      </c>
      <c r="F281" s="55" t="s">
        <v>34</v>
      </c>
      <c r="G281" s="53">
        <f>_xlfn.IFNA(VLOOKUP(B281,'Viewing Details by Presentation'!F:F,1,FALSE),"NO ATTEMPT")</f>
        <v>8821609</v>
      </c>
      <c r="H281" s="54" t="str">
        <f>_xlfn.IFNA(VLOOKUP(B281,'Viewing Details by Presentation'!L:M,2,FALSE),"NO ATTEMPT")</f>
        <v>PASS</v>
      </c>
      <c r="I281" s="53" t="str">
        <f>_xlfn.IFNA(VLOOKUP(B281,'AGENT EXEMPTION - MANUAL UPDATE'!B:D,2,FALSE),"NO")</f>
        <v>NO</v>
      </c>
      <c r="J281" t="str">
        <f t="shared" ref="J281:J344" si="6">CLEAN(B281)</f>
        <v>8821609</v>
      </c>
    </row>
    <row r="282" spans="1:10" ht="12" customHeight="1">
      <c r="A282" s="55" t="s">
        <v>610</v>
      </c>
      <c r="B282" s="55">
        <v>7928037</v>
      </c>
      <c r="C282" s="55" t="s">
        <v>24</v>
      </c>
      <c r="D282" s="52" t="s">
        <v>328</v>
      </c>
      <c r="E282" s="55" t="s">
        <v>753</v>
      </c>
      <c r="F282" s="55" t="s">
        <v>34</v>
      </c>
      <c r="G282" s="53">
        <f>_xlfn.IFNA(VLOOKUP(B282,'Viewing Details by Presentation'!F:F,1,FALSE),"NO ATTEMPT")</f>
        <v>7928037</v>
      </c>
      <c r="H282" s="54" t="str">
        <f>_xlfn.IFNA(VLOOKUP(B282,'Viewing Details by Presentation'!L:M,2,FALSE),"NO ATTEMPT")</f>
        <v>PASS</v>
      </c>
      <c r="I282" s="53" t="str">
        <f>_xlfn.IFNA(VLOOKUP(B282,'AGENT EXEMPTION - MANUAL UPDATE'!B:D,2,FALSE),"NO")</f>
        <v>NO</v>
      </c>
      <c r="J282" t="str">
        <f t="shared" si="6"/>
        <v>7928037</v>
      </c>
    </row>
    <row r="283" spans="1:10" ht="12" customHeight="1">
      <c r="A283" s="55" t="s">
        <v>611</v>
      </c>
      <c r="B283" s="55">
        <v>1345015</v>
      </c>
      <c r="C283" s="55" t="s">
        <v>25</v>
      </c>
      <c r="D283" s="59" t="s">
        <v>310</v>
      </c>
      <c r="E283" s="55" t="s">
        <v>753</v>
      </c>
      <c r="F283" s="55" t="s">
        <v>34</v>
      </c>
      <c r="G283" s="53">
        <f>_xlfn.IFNA(VLOOKUP(B283,'Viewing Details by Presentation'!F:F,1,FALSE),"NO ATTEMPT")</f>
        <v>1345015</v>
      </c>
      <c r="H283" s="54" t="str">
        <f>_xlfn.IFNA(VLOOKUP(B283,'Viewing Details by Presentation'!L:M,2,FALSE),"NO ATTEMPT")</f>
        <v>PASS</v>
      </c>
      <c r="I283" s="53" t="str">
        <f>_xlfn.IFNA(VLOOKUP(B283,'AGENT EXEMPTION - MANUAL UPDATE'!B:D,2,FALSE),"NO")</f>
        <v>NO</v>
      </c>
      <c r="J283" t="str">
        <f t="shared" si="6"/>
        <v>1345015</v>
      </c>
    </row>
    <row r="284" spans="1:10" ht="12" customHeight="1">
      <c r="A284" s="55" t="s">
        <v>612</v>
      </c>
      <c r="B284" s="55">
        <v>2339214</v>
      </c>
      <c r="C284" s="55" t="s">
        <v>25</v>
      </c>
      <c r="D284" s="52" t="s">
        <v>312</v>
      </c>
      <c r="E284" s="55" t="s">
        <v>753</v>
      </c>
      <c r="F284" s="55" t="s">
        <v>34</v>
      </c>
      <c r="G284" s="53">
        <f>_xlfn.IFNA(VLOOKUP(B284,'Viewing Details by Presentation'!F:F,1,FALSE),"NO ATTEMPT")</f>
        <v>2339214</v>
      </c>
      <c r="H284" s="54" t="str">
        <f>_xlfn.IFNA(VLOOKUP(B284,'Viewing Details by Presentation'!L:M,2,FALSE),"NO ATTEMPT")</f>
        <v>PASS</v>
      </c>
      <c r="I284" s="53" t="str">
        <f>_xlfn.IFNA(VLOOKUP(B284,'AGENT EXEMPTION - MANUAL UPDATE'!B:D,2,FALSE),"NO")</f>
        <v>NO</v>
      </c>
      <c r="J284" t="str">
        <f t="shared" si="6"/>
        <v>2339214</v>
      </c>
    </row>
    <row r="285" spans="1:10" ht="12" customHeight="1">
      <c r="A285" s="55" t="s">
        <v>613</v>
      </c>
      <c r="B285" s="55">
        <v>4339146</v>
      </c>
      <c r="C285" s="55" t="s">
        <v>25</v>
      </c>
      <c r="D285" s="52" t="s">
        <v>314</v>
      </c>
      <c r="E285" s="55" t="s">
        <v>753</v>
      </c>
      <c r="F285" s="55" t="s">
        <v>34</v>
      </c>
      <c r="G285" s="53">
        <f>_xlfn.IFNA(VLOOKUP(B285,'Viewing Details by Presentation'!F:F,1,FALSE),"NO ATTEMPT")</f>
        <v>4339146</v>
      </c>
      <c r="H285" s="54" t="str">
        <f>_xlfn.IFNA(VLOOKUP(B285,'Viewing Details by Presentation'!L:M,2,FALSE),"NO ATTEMPT")</f>
        <v>PASS</v>
      </c>
      <c r="I285" s="53" t="str">
        <f>_xlfn.IFNA(VLOOKUP(B285,'AGENT EXEMPTION - MANUAL UPDATE'!B:D,2,FALSE),"NO")</f>
        <v>NO</v>
      </c>
      <c r="J285" t="str">
        <f t="shared" si="6"/>
        <v>4339146</v>
      </c>
    </row>
    <row r="286" spans="1:10" ht="12" customHeight="1">
      <c r="A286" s="55" t="s">
        <v>614</v>
      </c>
      <c r="B286" s="55">
        <v>4906768</v>
      </c>
      <c r="C286" s="55" t="s">
        <v>25</v>
      </c>
      <c r="D286" s="52" t="s">
        <v>316</v>
      </c>
      <c r="E286" s="55" t="s">
        <v>753</v>
      </c>
      <c r="F286" s="55" t="s">
        <v>34</v>
      </c>
      <c r="G286" s="53">
        <f>_xlfn.IFNA(VLOOKUP(B286,'Viewing Details by Presentation'!F:F,1,FALSE),"NO ATTEMPT")</f>
        <v>4906768</v>
      </c>
      <c r="H286" s="54" t="str">
        <f>_xlfn.IFNA(VLOOKUP(B286,'Viewing Details by Presentation'!L:M,2,FALSE),"NO ATTEMPT")</f>
        <v>PASS</v>
      </c>
      <c r="I286" s="53" t="str">
        <f>_xlfn.IFNA(VLOOKUP(B286,'AGENT EXEMPTION - MANUAL UPDATE'!B:D,2,FALSE),"NO")</f>
        <v>NO</v>
      </c>
      <c r="J286" t="str">
        <f t="shared" si="6"/>
        <v>4906768</v>
      </c>
    </row>
    <row r="287" spans="1:10" ht="12" customHeight="1">
      <c r="A287" s="55" t="s">
        <v>615</v>
      </c>
      <c r="B287" s="55">
        <v>3960863</v>
      </c>
      <c r="C287" s="55" t="s">
        <v>25</v>
      </c>
      <c r="D287" s="52" t="s">
        <v>318</v>
      </c>
      <c r="E287" s="55" t="s">
        <v>753</v>
      </c>
      <c r="F287" s="55" t="s">
        <v>34</v>
      </c>
      <c r="G287" s="53">
        <f>_xlfn.IFNA(VLOOKUP(B287,'Viewing Details by Presentation'!F:F,1,FALSE),"NO ATTEMPT")</f>
        <v>3960863</v>
      </c>
      <c r="H287" s="54" t="str">
        <f>_xlfn.IFNA(VLOOKUP(B287,'Viewing Details by Presentation'!L:M,2,FALSE),"NO ATTEMPT")</f>
        <v>PASS</v>
      </c>
      <c r="I287" s="53" t="str">
        <f>_xlfn.IFNA(VLOOKUP(B287,'AGENT EXEMPTION - MANUAL UPDATE'!B:D,2,FALSE),"NO")</f>
        <v>NO</v>
      </c>
      <c r="J287" t="str">
        <f t="shared" si="6"/>
        <v>3960863</v>
      </c>
    </row>
    <row r="288" spans="1:10" ht="12" customHeight="1">
      <c r="A288" s="55" t="s">
        <v>616</v>
      </c>
      <c r="B288" s="55">
        <v>4614420</v>
      </c>
      <c r="C288" s="55" t="s">
        <v>25</v>
      </c>
      <c r="D288" s="52" t="s">
        <v>320</v>
      </c>
      <c r="E288" s="55" t="s">
        <v>753</v>
      </c>
      <c r="F288" s="55" t="s">
        <v>34</v>
      </c>
      <c r="G288" s="53">
        <f>_xlfn.IFNA(VLOOKUP(B288,'Viewing Details by Presentation'!F:F,1,FALSE),"NO ATTEMPT")</f>
        <v>4614420</v>
      </c>
      <c r="H288" s="54" t="str">
        <f>_xlfn.IFNA(VLOOKUP(B288,'Viewing Details by Presentation'!L:M,2,FALSE),"NO ATTEMPT")</f>
        <v>PASS</v>
      </c>
      <c r="I288" s="53" t="str">
        <f>_xlfn.IFNA(VLOOKUP(B288,'AGENT EXEMPTION - MANUAL UPDATE'!B:D,2,FALSE),"NO")</f>
        <v>NO</v>
      </c>
      <c r="J288" t="str">
        <f t="shared" si="6"/>
        <v>4614420</v>
      </c>
    </row>
    <row r="289" spans="1:10" ht="12" customHeight="1">
      <c r="A289" s="55" t="s">
        <v>617</v>
      </c>
      <c r="B289" s="55">
        <v>2051711</v>
      </c>
      <c r="C289" s="55" t="s">
        <v>25</v>
      </c>
      <c r="D289" s="52" t="s">
        <v>322</v>
      </c>
      <c r="E289" s="55" t="s">
        <v>753</v>
      </c>
      <c r="F289" s="55" t="s">
        <v>34</v>
      </c>
      <c r="G289" s="53">
        <f>_xlfn.IFNA(VLOOKUP(B289,'Viewing Details by Presentation'!F:F,1,FALSE),"NO ATTEMPT")</f>
        <v>2051711</v>
      </c>
      <c r="H289" s="54" t="str">
        <f>_xlfn.IFNA(VLOOKUP(B289,'Viewing Details by Presentation'!L:M,2,FALSE),"NO ATTEMPT")</f>
        <v>PASS</v>
      </c>
      <c r="I289" s="53" t="str">
        <f>_xlfn.IFNA(VLOOKUP(B289,'AGENT EXEMPTION - MANUAL UPDATE'!B:D,2,FALSE),"NO")</f>
        <v>NO</v>
      </c>
      <c r="J289" t="str">
        <f t="shared" si="6"/>
        <v>2051711</v>
      </c>
    </row>
    <row r="290" spans="1:10" ht="12" customHeight="1">
      <c r="A290" s="55" t="s">
        <v>618</v>
      </c>
      <c r="B290" s="55">
        <v>5646527</v>
      </c>
      <c r="C290" s="55" t="s">
        <v>25</v>
      </c>
      <c r="D290" s="52" t="s">
        <v>324</v>
      </c>
      <c r="E290" s="55" t="s">
        <v>753</v>
      </c>
      <c r="F290" s="55" t="s">
        <v>34</v>
      </c>
      <c r="G290" s="53">
        <f>_xlfn.IFNA(VLOOKUP(B290,'Viewing Details by Presentation'!F:F,1,FALSE),"NO ATTEMPT")</f>
        <v>5646527</v>
      </c>
      <c r="H290" s="54" t="str">
        <f>_xlfn.IFNA(VLOOKUP(B290,'Viewing Details by Presentation'!L:M,2,FALSE),"NO ATTEMPT")</f>
        <v>PASS</v>
      </c>
      <c r="I290" s="53" t="str">
        <f>_xlfn.IFNA(VLOOKUP(B290,'AGENT EXEMPTION - MANUAL UPDATE'!B:D,2,FALSE),"NO")</f>
        <v>NO</v>
      </c>
      <c r="J290" t="str">
        <f t="shared" si="6"/>
        <v>5646527</v>
      </c>
    </row>
    <row r="291" spans="1:10" ht="12" customHeight="1">
      <c r="A291" s="55" t="s">
        <v>619</v>
      </c>
      <c r="B291" s="55">
        <v>7385563</v>
      </c>
      <c r="C291" s="55" t="s">
        <v>25</v>
      </c>
      <c r="D291" s="52" t="s">
        <v>326</v>
      </c>
      <c r="E291" s="55" t="s">
        <v>753</v>
      </c>
      <c r="F291" s="55" t="s">
        <v>34</v>
      </c>
      <c r="G291" s="53">
        <f>_xlfn.IFNA(VLOOKUP(B291,'Viewing Details by Presentation'!F:F,1,FALSE),"NO ATTEMPT")</f>
        <v>7385563</v>
      </c>
      <c r="H291" s="54" t="str">
        <f>_xlfn.IFNA(VLOOKUP(B291,'Viewing Details by Presentation'!L:M,2,FALSE),"NO ATTEMPT")</f>
        <v>PASS</v>
      </c>
      <c r="I291" s="53" t="str">
        <f>_xlfn.IFNA(VLOOKUP(B291,'AGENT EXEMPTION - MANUAL UPDATE'!B:D,2,FALSE),"NO")</f>
        <v>NO</v>
      </c>
      <c r="J291" t="str">
        <f t="shared" si="6"/>
        <v>7385563</v>
      </c>
    </row>
    <row r="292" spans="1:10" ht="12" customHeight="1">
      <c r="A292" s="55" t="s">
        <v>620</v>
      </c>
      <c r="B292" s="55">
        <v>6227402</v>
      </c>
      <c r="C292" s="55" t="s">
        <v>25</v>
      </c>
      <c r="D292" s="52" t="s">
        <v>328</v>
      </c>
      <c r="E292" s="55" t="s">
        <v>753</v>
      </c>
      <c r="F292" s="55" t="s">
        <v>34</v>
      </c>
      <c r="G292" s="53">
        <f>_xlfn.IFNA(VLOOKUP(B292,'Viewing Details by Presentation'!F:F,1,FALSE),"NO ATTEMPT")</f>
        <v>6227402</v>
      </c>
      <c r="H292" s="54" t="str">
        <f>_xlfn.IFNA(VLOOKUP(B292,'Viewing Details by Presentation'!L:M,2,FALSE),"NO ATTEMPT")</f>
        <v>PASS</v>
      </c>
      <c r="I292" s="53" t="str">
        <f>_xlfn.IFNA(VLOOKUP(B292,'AGENT EXEMPTION - MANUAL UPDATE'!B:D,2,FALSE),"NO")</f>
        <v>NO</v>
      </c>
      <c r="J292" t="str">
        <f t="shared" si="6"/>
        <v>6227402</v>
      </c>
    </row>
    <row r="293" spans="1:10" ht="12" customHeight="1">
      <c r="A293" s="55" t="s">
        <v>621</v>
      </c>
      <c r="B293" s="55">
        <v>3655584</v>
      </c>
      <c r="C293" s="55" t="s">
        <v>60</v>
      </c>
      <c r="D293" s="59" t="s">
        <v>310</v>
      </c>
      <c r="E293" s="55" t="s">
        <v>753</v>
      </c>
      <c r="F293" s="55" t="s">
        <v>34</v>
      </c>
      <c r="G293" s="53">
        <f>_xlfn.IFNA(VLOOKUP(B293,'Viewing Details by Presentation'!F:F,1,FALSE),"NO ATTEMPT")</f>
        <v>3655584</v>
      </c>
      <c r="H293" s="54" t="str">
        <f>_xlfn.IFNA(VLOOKUP(B293,'Viewing Details by Presentation'!L:M,2,FALSE),"NO ATTEMPT")</f>
        <v>PASS</v>
      </c>
      <c r="I293" s="53" t="str">
        <f>_xlfn.IFNA(VLOOKUP(B293,'AGENT EXEMPTION - MANUAL UPDATE'!B:D,2,FALSE),"NO")</f>
        <v>NO</v>
      </c>
      <c r="J293" t="str">
        <f t="shared" si="6"/>
        <v>3655584</v>
      </c>
    </row>
    <row r="294" spans="1:10" ht="12" customHeight="1">
      <c r="A294" s="55" t="s">
        <v>622</v>
      </c>
      <c r="B294" s="55">
        <v>4453326</v>
      </c>
      <c r="C294" s="55" t="s">
        <v>60</v>
      </c>
      <c r="D294" s="52" t="s">
        <v>312</v>
      </c>
      <c r="E294" s="55" t="s">
        <v>753</v>
      </c>
      <c r="F294" s="55" t="s">
        <v>34</v>
      </c>
      <c r="G294" s="53">
        <f>_xlfn.IFNA(VLOOKUP(B294,'Viewing Details by Presentation'!F:F,1,FALSE),"NO ATTEMPT")</f>
        <v>4453326</v>
      </c>
      <c r="H294" s="54" t="str">
        <f>_xlfn.IFNA(VLOOKUP(B294,'Viewing Details by Presentation'!L:M,2,FALSE),"NO ATTEMPT")</f>
        <v>PASS</v>
      </c>
      <c r="I294" s="53" t="str">
        <f>_xlfn.IFNA(VLOOKUP(B294,'AGENT EXEMPTION - MANUAL UPDATE'!B:D,2,FALSE),"NO")</f>
        <v>NO</v>
      </c>
      <c r="J294" t="str">
        <f t="shared" si="6"/>
        <v>4453326</v>
      </c>
    </row>
    <row r="295" spans="1:10" ht="12" customHeight="1">
      <c r="A295" s="55" t="s">
        <v>623</v>
      </c>
      <c r="B295" s="55">
        <v>7279216</v>
      </c>
      <c r="C295" s="55" t="s">
        <v>60</v>
      </c>
      <c r="D295" s="52" t="s">
        <v>314</v>
      </c>
      <c r="E295" s="55" t="s">
        <v>753</v>
      </c>
      <c r="F295" s="55" t="s">
        <v>34</v>
      </c>
      <c r="G295" s="53">
        <f>_xlfn.IFNA(VLOOKUP(B295,'Viewing Details by Presentation'!F:F,1,FALSE),"NO ATTEMPT")</f>
        <v>7279216</v>
      </c>
      <c r="H295" s="54" t="str">
        <f>_xlfn.IFNA(VLOOKUP(B295,'Viewing Details by Presentation'!L:M,2,FALSE),"NO ATTEMPT")</f>
        <v>PASS</v>
      </c>
      <c r="I295" s="53" t="str">
        <f>_xlfn.IFNA(VLOOKUP(B295,'AGENT EXEMPTION - MANUAL UPDATE'!B:D,2,FALSE),"NO")</f>
        <v>NO</v>
      </c>
      <c r="J295" t="str">
        <f t="shared" si="6"/>
        <v>7279216</v>
      </c>
    </row>
    <row r="296" spans="1:10" ht="12" customHeight="1">
      <c r="A296" s="55" t="s">
        <v>624</v>
      </c>
      <c r="B296" s="55">
        <v>7934308</v>
      </c>
      <c r="C296" s="55" t="s">
        <v>60</v>
      </c>
      <c r="D296" s="52" t="s">
        <v>316</v>
      </c>
      <c r="E296" s="55" t="s">
        <v>753</v>
      </c>
      <c r="F296" s="55" t="s">
        <v>34</v>
      </c>
      <c r="G296" s="53">
        <f>_xlfn.IFNA(VLOOKUP(B296,'Viewing Details by Presentation'!F:F,1,FALSE),"NO ATTEMPT")</f>
        <v>7934308</v>
      </c>
      <c r="H296" s="54" t="str">
        <f>_xlfn.IFNA(VLOOKUP(B296,'Viewing Details by Presentation'!L:M,2,FALSE),"NO ATTEMPT")</f>
        <v>PASS</v>
      </c>
      <c r="I296" s="53" t="str">
        <f>_xlfn.IFNA(VLOOKUP(B296,'AGENT EXEMPTION - MANUAL UPDATE'!B:D,2,FALSE),"NO")</f>
        <v>NO</v>
      </c>
      <c r="J296" t="str">
        <f t="shared" si="6"/>
        <v>7934308</v>
      </c>
    </row>
    <row r="297" spans="1:10" ht="12" customHeight="1">
      <c r="A297" s="55" t="s">
        <v>625</v>
      </c>
      <c r="B297" s="55">
        <v>1718859</v>
      </c>
      <c r="C297" s="55" t="s">
        <v>60</v>
      </c>
      <c r="D297" s="52" t="s">
        <v>318</v>
      </c>
      <c r="E297" s="55" t="s">
        <v>753</v>
      </c>
      <c r="F297" s="55" t="s">
        <v>34</v>
      </c>
      <c r="G297" s="53">
        <f>_xlfn.IFNA(VLOOKUP(B297,'Viewing Details by Presentation'!F:F,1,FALSE),"NO ATTEMPT")</f>
        <v>1718859</v>
      </c>
      <c r="H297" s="54" t="str">
        <f>_xlfn.IFNA(VLOOKUP(B297,'Viewing Details by Presentation'!L:M,2,FALSE),"NO ATTEMPT")</f>
        <v>PASS</v>
      </c>
      <c r="I297" s="53" t="str">
        <f>_xlfn.IFNA(VLOOKUP(B297,'AGENT EXEMPTION - MANUAL UPDATE'!B:D,2,FALSE),"NO")</f>
        <v>NO</v>
      </c>
      <c r="J297" t="str">
        <f t="shared" si="6"/>
        <v>1718859</v>
      </c>
    </row>
    <row r="298" spans="1:10" ht="12" customHeight="1">
      <c r="A298" s="55" t="s">
        <v>626</v>
      </c>
      <c r="B298" s="55">
        <v>4842500</v>
      </c>
      <c r="C298" s="55" t="s">
        <v>60</v>
      </c>
      <c r="D298" s="52" t="s">
        <v>320</v>
      </c>
      <c r="E298" s="55" t="s">
        <v>753</v>
      </c>
      <c r="F298" s="55" t="s">
        <v>34</v>
      </c>
      <c r="G298" s="53">
        <f>_xlfn.IFNA(VLOOKUP(B298,'Viewing Details by Presentation'!F:F,1,FALSE),"NO ATTEMPT")</f>
        <v>4842500</v>
      </c>
      <c r="H298" s="54" t="str">
        <f>_xlfn.IFNA(VLOOKUP(B298,'Viewing Details by Presentation'!L:M,2,FALSE),"NO ATTEMPT")</f>
        <v>PASS</v>
      </c>
      <c r="I298" s="53" t="str">
        <f>_xlfn.IFNA(VLOOKUP(B298,'AGENT EXEMPTION - MANUAL UPDATE'!B:D,2,FALSE),"NO")</f>
        <v>NO</v>
      </c>
      <c r="J298" t="str">
        <f t="shared" si="6"/>
        <v>4842500</v>
      </c>
    </row>
    <row r="299" spans="1:10" ht="12" customHeight="1">
      <c r="A299" s="55" t="s">
        <v>627</v>
      </c>
      <c r="B299" s="55">
        <v>7765948</v>
      </c>
      <c r="C299" s="55" t="s">
        <v>60</v>
      </c>
      <c r="D299" s="52" t="s">
        <v>322</v>
      </c>
      <c r="E299" s="55" t="s">
        <v>753</v>
      </c>
      <c r="F299" s="55" t="s">
        <v>34</v>
      </c>
      <c r="G299" s="53">
        <f>_xlfn.IFNA(VLOOKUP(B299,'Viewing Details by Presentation'!F:F,1,FALSE),"NO ATTEMPT")</f>
        <v>7765948</v>
      </c>
      <c r="H299" s="54" t="str">
        <f>_xlfn.IFNA(VLOOKUP(B299,'Viewing Details by Presentation'!L:M,2,FALSE),"NO ATTEMPT")</f>
        <v>PASS</v>
      </c>
      <c r="I299" s="53" t="str">
        <f>_xlfn.IFNA(VLOOKUP(B299,'AGENT EXEMPTION - MANUAL UPDATE'!B:D,2,FALSE),"NO")</f>
        <v>NO</v>
      </c>
      <c r="J299" t="str">
        <f t="shared" si="6"/>
        <v>7765948</v>
      </c>
    </row>
    <row r="300" spans="1:10" ht="12" customHeight="1">
      <c r="A300" s="55" t="s">
        <v>628</v>
      </c>
      <c r="B300" s="55">
        <v>1417747</v>
      </c>
      <c r="C300" s="55" t="s">
        <v>60</v>
      </c>
      <c r="D300" s="52" t="s">
        <v>324</v>
      </c>
      <c r="E300" s="55" t="s">
        <v>753</v>
      </c>
      <c r="F300" s="55" t="s">
        <v>34</v>
      </c>
      <c r="G300" s="53">
        <f>_xlfn.IFNA(VLOOKUP(B300,'Viewing Details by Presentation'!F:F,1,FALSE),"NO ATTEMPT")</f>
        <v>1417747</v>
      </c>
      <c r="H300" s="54" t="str">
        <f>_xlfn.IFNA(VLOOKUP(B300,'Viewing Details by Presentation'!L:M,2,FALSE),"NO ATTEMPT")</f>
        <v>PASS</v>
      </c>
      <c r="I300" s="53" t="str">
        <f>_xlfn.IFNA(VLOOKUP(B300,'AGENT EXEMPTION - MANUAL UPDATE'!B:D,2,FALSE),"NO")</f>
        <v>NO</v>
      </c>
      <c r="J300" t="str">
        <f t="shared" si="6"/>
        <v>1417747</v>
      </c>
    </row>
    <row r="301" spans="1:10" ht="12" customHeight="1">
      <c r="A301" s="55" t="s">
        <v>629</v>
      </c>
      <c r="B301" s="55">
        <v>8935385</v>
      </c>
      <c r="C301" s="55" t="s">
        <v>60</v>
      </c>
      <c r="D301" s="52" t="s">
        <v>326</v>
      </c>
      <c r="E301" s="55" t="s">
        <v>753</v>
      </c>
      <c r="F301" s="55" t="s">
        <v>34</v>
      </c>
      <c r="G301" s="53">
        <f>_xlfn.IFNA(VLOOKUP(B301,'Viewing Details by Presentation'!F:F,1,FALSE),"NO ATTEMPT")</f>
        <v>8935385</v>
      </c>
      <c r="H301" s="54" t="str">
        <f>_xlfn.IFNA(VLOOKUP(B301,'Viewing Details by Presentation'!L:M,2,FALSE),"NO ATTEMPT")</f>
        <v>PASS</v>
      </c>
      <c r="I301" s="53" t="str">
        <f>_xlfn.IFNA(VLOOKUP(B301,'AGENT EXEMPTION - MANUAL UPDATE'!B:D,2,FALSE),"NO")</f>
        <v>NO</v>
      </c>
      <c r="J301" t="str">
        <f t="shared" si="6"/>
        <v>8935385</v>
      </c>
    </row>
    <row r="302" spans="1:10" ht="12" customHeight="1">
      <c r="A302" s="55" t="s">
        <v>630</v>
      </c>
      <c r="B302" s="55">
        <v>2755712</v>
      </c>
      <c r="C302" s="55" t="s">
        <v>60</v>
      </c>
      <c r="D302" s="52" t="s">
        <v>328</v>
      </c>
      <c r="E302" s="55" t="s">
        <v>753</v>
      </c>
      <c r="F302" s="55" t="s">
        <v>34</v>
      </c>
      <c r="G302" s="53">
        <f>_xlfn.IFNA(VLOOKUP(B302,'Viewing Details by Presentation'!F:F,1,FALSE),"NO ATTEMPT")</f>
        <v>2755712</v>
      </c>
      <c r="H302" s="54" t="str">
        <f>_xlfn.IFNA(VLOOKUP(B302,'Viewing Details by Presentation'!L:M,2,FALSE),"NO ATTEMPT")</f>
        <v>PASS</v>
      </c>
      <c r="I302" s="53" t="str">
        <f>_xlfn.IFNA(VLOOKUP(B302,'AGENT EXEMPTION - MANUAL UPDATE'!B:D,2,FALSE),"NO")</f>
        <v>NO</v>
      </c>
      <c r="J302" t="str">
        <f t="shared" si="6"/>
        <v>2755712</v>
      </c>
    </row>
    <row r="303" spans="1:10" ht="12" customHeight="1">
      <c r="A303" s="55" t="s">
        <v>631</v>
      </c>
      <c r="B303" s="55">
        <v>3855060</v>
      </c>
      <c r="C303" s="55" t="s">
        <v>60</v>
      </c>
      <c r="D303" s="59" t="s">
        <v>310</v>
      </c>
      <c r="E303" s="55" t="s">
        <v>753</v>
      </c>
      <c r="F303" s="55" t="s">
        <v>34</v>
      </c>
      <c r="G303" s="53">
        <f>_xlfn.IFNA(VLOOKUP(B303,'Viewing Details by Presentation'!F:F,1,FALSE),"NO ATTEMPT")</f>
        <v>3855060</v>
      </c>
      <c r="H303" s="54" t="str">
        <f>_xlfn.IFNA(VLOOKUP(B303,'Viewing Details by Presentation'!L:M,2,FALSE),"NO ATTEMPT")</f>
        <v>PASS</v>
      </c>
      <c r="I303" s="53" t="str">
        <f>_xlfn.IFNA(VLOOKUP(B303,'AGENT EXEMPTION - MANUAL UPDATE'!B:D,2,FALSE),"NO")</f>
        <v>NO</v>
      </c>
      <c r="J303" t="str">
        <f t="shared" si="6"/>
        <v>3855060</v>
      </c>
    </row>
    <row r="304" spans="1:10" ht="12" customHeight="1">
      <c r="A304" s="55" t="s">
        <v>632</v>
      </c>
      <c r="B304" s="55">
        <v>4364129</v>
      </c>
      <c r="C304" s="55" t="s">
        <v>60</v>
      </c>
      <c r="D304" s="52" t="s">
        <v>312</v>
      </c>
      <c r="E304" s="55" t="s">
        <v>753</v>
      </c>
      <c r="F304" s="55" t="s">
        <v>34</v>
      </c>
      <c r="G304" s="53">
        <f>_xlfn.IFNA(VLOOKUP(B304,'Viewing Details by Presentation'!F:F,1,FALSE),"NO ATTEMPT")</f>
        <v>4364129</v>
      </c>
      <c r="H304" s="54" t="str">
        <f>_xlfn.IFNA(VLOOKUP(B304,'Viewing Details by Presentation'!L:M,2,FALSE),"NO ATTEMPT")</f>
        <v>PASS</v>
      </c>
      <c r="I304" s="53" t="str">
        <f>_xlfn.IFNA(VLOOKUP(B304,'AGENT EXEMPTION - MANUAL UPDATE'!B:D,2,FALSE),"NO")</f>
        <v>NO</v>
      </c>
      <c r="J304" t="str">
        <f t="shared" si="6"/>
        <v>4364129</v>
      </c>
    </row>
    <row r="305" spans="1:10" ht="12" customHeight="1">
      <c r="A305" s="55" t="s">
        <v>633</v>
      </c>
      <c r="B305" s="55">
        <v>2857185</v>
      </c>
      <c r="C305" s="55" t="s">
        <v>61</v>
      </c>
      <c r="D305" s="52" t="s">
        <v>314</v>
      </c>
      <c r="E305" s="55" t="s">
        <v>753</v>
      </c>
      <c r="F305" s="55" t="s">
        <v>34</v>
      </c>
      <c r="G305" s="53">
        <f>_xlfn.IFNA(VLOOKUP(B305,'Viewing Details by Presentation'!F:F,1,FALSE),"NO ATTEMPT")</f>
        <v>2857185</v>
      </c>
      <c r="H305" s="54" t="str">
        <f>_xlfn.IFNA(VLOOKUP(B305,'Viewing Details by Presentation'!L:M,2,FALSE),"NO ATTEMPT")</f>
        <v>PASS</v>
      </c>
      <c r="I305" s="53" t="str">
        <f>_xlfn.IFNA(VLOOKUP(B305,'AGENT EXEMPTION - MANUAL UPDATE'!B:D,2,FALSE),"NO")</f>
        <v>NO</v>
      </c>
      <c r="J305" t="str">
        <f t="shared" si="6"/>
        <v>2857185</v>
      </c>
    </row>
    <row r="306" spans="1:10" ht="12" customHeight="1">
      <c r="A306" s="55" t="s">
        <v>634</v>
      </c>
      <c r="B306" s="55">
        <v>2489213</v>
      </c>
      <c r="C306" s="55" t="s">
        <v>62</v>
      </c>
      <c r="D306" s="52" t="s">
        <v>316</v>
      </c>
      <c r="E306" s="55" t="s">
        <v>753</v>
      </c>
      <c r="F306" s="55" t="s">
        <v>34</v>
      </c>
      <c r="G306" s="53">
        <f>_xlfn.IFNA(VLOOKUP(B306,'Viewing Details by Presentation'!F:F,1,FALSE),"NO ATTEMPT")</f>
        <v>2489213</v>
      </c>
      <c r="H306" s="54" t="str">
        <f>_xlfn.IFNA(VLOOKUP(B306,'Viewing Details by Presentation'!L:M,2,FALSE),"NO ATTEMPT")</f>
        <v>PASS</v>
      </c>
      <c r="I306" s="53" t="str">
        <f>_xlfn.IFNA(VLOOKUP(B306,'AGENT EXEMPTION - MANUAL UPDATE'!B:D,2,FALSE),"NO")</f>
        <v>NO</v>
      </c>
      <c r="J306" t="str">
        <f t="shared" si="6"/>
        <v>2489213</v>
      </c>
    </row>
    <row r="307" spans="1:10" ht="12" customHeight="1">
      <c r="A307" s="55" t="s">
        <v>635</v>
      </c>
      <c r="B307" s="55">
        <v>1384792</v>
      </c>
      <c r="C307" s="55" t="s">
        <v>62</v>
      </c>
      <c r="D307" s="52" t="s">
        <v>318</v>
      </c>
      <c r="E307" s="55" t="s">
        <v>753</v>
      </c>
      <c r="F307" s="55" t="s">
        <v>34</v>
      </c>
      <c r="G307" s="53">
        <f>_xlfn.IFNA(VLOOKUP(B307,'Viewing Details by Presentation'!F:F,1,FALSE),"NO ATTEMPT")</f>
        <v>1384792</v>
      </c>
      <c r="H307" s="54" t="str">
        <f>_xlfn.IFNA(VLOOKUP(B307,'Viewing Details by Presentation'!L:M,2,FALSE),"NO ATTEMPT")</f>
        <v>PASS</v>
      </c>
      <c r="I307" s="53" t="str">
        <f>_xlfn.IFNA(VLOOKUP(B307,'AGENT EXEMPTION - MANUAL UPDATE'!B:D,2,FALSE),"NO")</f>
        <v>NO</v>
      </c>
      <c r="J307" t="str">
        <f t="shared" si="6"/>
        <v>1384792</v>
      </c>
    </row>
    <row r="308" spans="1:10" ht="12" customHeight="1">
      <c r="A308" s="55" t="s">
        <v>636</v>
      </c>
      <c r="B308" s="55">
        <v>5346159</v>
      </c>
      <c r="C308" s="55" t="s">
        <v>62</v>
      </c>
      <c r="D308" s="52" t="s">
        <v>320</v>
      </c>
      <c r="E308" s="55" t="s">
        <v>753</v>
      </c>
      <c r="F308" s="55" t="s">
        <v>34</v>
      </c>
      <c r="G308" s="53">
        <f>_xlfn.IFNA(VLOOKUP(B308,'Viewing Details by Presentation'!F:F,1,FALSE),"NO ATTEMPT")</f>
        <v>5346159</v>
      </c>
      <c r="H308" s="54" t="str">
        <f>_xlfn.IFNA(VLOOKUP(B308,'Viewing Details by Presentation'!L:M,2,FALSE),"NO ATTEMPT")</f>
        <v>PASS</v>
      </c>
      <c r="I308" s="53" t="str">
        <f>_xlfn.IFNA(VLOOKUP(B308,'AGENT EXEMPTION - MANUAL UPDATE'!B:D,2,FALSE),"NO")</f>
        <v>NO</v>
      </c>
      <c r="J308" t="str">
        <f t="shared" si="6"/>
        <v>5346159</v>
      </c>
    </row>
    <row r="309" spans="1:10" ht="12" customHeight="1">
      <c r="A309" s="55" t="s">
        <v>637</v>
      </c>
      <c r="B309" s="55">
        <v>7827532</v>
      </c>
      <c r="C309" s="55" t="s">
        <v>62</v>
      </c>
      <c r="D309" s="52" t="s">
        <v>322</v>
      </c>
      <c r="E309" s="55" t="s">
        <v>753</v>
      </c>
      <c r="F309" s="55" t="s">
        <v>34</v>
      </c>
      <c r="G309" s="53">
        <f>_xlfn.IFNA(VLOOKUP(B309,'Viewing Details by Presentation'!F:F,1,FALSE),"NO ATTEMPT")</f>
        <v>7827532</v>
      </c>
      <c r="H309" s="54" t="str">
        <f>_xlfn.IFNA(VLOOKUP(B309,'Viewing Details by Presentation'!L:M,2,FALSE),"NO ATTEMPT")</f>
        <v>PASS</v>
      </c>
      <c r="I309" s="53" t="str">
        <f>_xlfn.IFNA(VLOOKUP(B309,'AGENT EXEMPTION - MANUAL UPDATE'!B:D,2,FALSE),"NO")</f>
        <v>NO</v>
      </c>
      <c r="J309" t="str">
        <f t="shared" si="6"/>
        <v>7827532</v>
      </c>
    </row>
    <row r="310" spans="1:10" ht="12" customHeight="1">
      <c r="A310" s="55" t="s">
        <v>638</v>
      </c>
      <c r="B310" s="55">
        <v>8619298</v>
      </c>
      <c r="C310" s="55" t="s">
        <v>63</v>
      </c>
      <c r="D310" s="52" t="s">
        <v>324</v>
      </c>
      <c r="E310" s="55" t="s">
        <v>753</v>
      </c>
      <c r="F310" s="55" t="s">
        <v>34</v>
      </c>
      <c r="G310" s="53">
        <f>_xlfn.IFNA(VLOOKUP(B310,'Viewing Details by Presentation'!F:F,1,FALSE),"NO ATTEMPT")</f>
        <v>8619298</v>
      </c>
      <c r="H310" s="54" t="str">
        <f>_xlfn.IFNA(VLOOKUP(B310,'Viewing Details by Presentation'!L:M,2,FALSE),"NO ATTEMPT")</f>
        <v>PASS</v>
      </c>
      <c r="I310" s="53" t="str">
        <f>_xlfn.IFNA(VLOOKUP(B310,'AGENT EXEMPTION - MANUAL UPDATE'!B:D,2,FALSE),"NO")</f>
        <v>NO</v>
      </c>
      <c r="J310" t="str">
        <f t="shared" si="6"/>
        <v>8619298</v>
      </c>
    </row>
    <row r="311" spans="1:10" ht="12" customHeight="1">
      <c r="A311" s="55" t="s">
        <v>639</v>
      </c>
      <c r="B311" s="55">
        <v>3717188</v>
      </c>
      <c r="C311" s="55" t="s">
        <v>63</v>
      </c>
      <c r="D311" s="52" t="s">
        <v>326</v>
      </c>
      <c r="E311" s="55" t="s">
        <v>753</v>
      </c>
      <c r="F311" s="55" t="s">
        <v>34</v>
      </c>
      <c r="G311" s="53">
        <f>_xlfn.IFNA(VLOOKUP(B311,'Viewing Details by Presentation'!F:F,1,FALSE),"NO ATTEMPT")</f>
        <v>3717188</v>
      </c>
      <c r="H311" s="54" t="str">
        <f>_xlfn.IFNA(VLOOKUP(B311,'Viewing Details by Presentation'!L:M,2,FALSE),"NO ATTEMPT")</f>
        <v>PASS</v>
      </c>
      <c r="I311" s="53" t="str">
        <f>_xlfn.IFNA(VLOOKUP(B311,'AGENT EXEMPTION - MANUAL UPDATE'!B:D,2,FALSE),"NO")</f>
        <v>NO</v>
      </c>
      <c r="J311" t="str">
        <f t="shared" si="6"/>
        <v>3717188</v>
      </c>
    </row>
    <row r="312" spans="1:10" ht="12" customHeight="1">
      <c r="A312" s="55" t="s">
        <v>640</v>
      </c>
      <c r="B312" s="55">
        <v>5697181</v>
      </c>
      <c r="C312" s="55" t="s">
        <v>63</v>
      </c>
      <c r="D312" s="52" t="s">
        <v>328</v>
      </c>
      <c r="E312" s="55" t="s">
        <v>753</v>
      </c>
      <c r="F312" s="55" t="s">
        <v>34</v>
      </c>
      <c r="G312" s="53">
        <f>_xlfn.IFNA(VLOOKUP(B312,'Viewing Details by Presentation'!F:F,1,FALSE),"NO ATTEMPT")</f>
        <v>5697181</v>
      </c>
      <c r="H312" s="54" t="str">
        <f>_xlfn.IFNA(VLOOKUP(B312,'Viewing Details by Presentation'!L:M,2,FALSE),"NO ATTEMPT")</f>
        <v>PASS</v>
      </c>
      <c r="I312" s="53" t="str">
        <f>_xlfn.IFNA(VLOOKUP(B312,'AGENT EXEMPTION - MANUAL UPDATE'!B:D,2,FALSE),"NO")</f>
        <v>NO</v>
      </c>
      <c r="J312" t="str">
        <f t="shared" si="6"/>
        <v>5697181</v>
      </c>
    </row>
    <row r="313" spans="1:10" ht="12" customHeight="1">
      <c r="A313" s="55" t="s">
        <v>641</v>
      </c>
      <c r="B313" s="55">
        <v>6257095</v>
      </c>
      <c r="C313" s="55" t="s">
        <v>63</v>
      </c>
      <c r="D313" s="59" t="s">
        <v>310</v>
      </c>
      <c r="E313" s="55" t="s">
        <v>753</v>
      </c>
      <c r="F313" s="55" t="s">
        <v>34</v>
      </c>
      <c r="G313" s="53">
        <f>_xlfn.IFNA(VLOOKUP(B313,'Viewing Details by Presentation'!F:F,1,FALSE),"NO ATTEMPT")</f>
        <v>6257095</v>
      </c>
      <c r="H313" s="54" t="str">
        <f>_xlfn.IFNA(VLOOKUP(B313,'Viewing Details by Presentation'!L:M,2,FALSE),"NO ATTEMPT")</f>
        <v>PASS</v>
      </c>
      <c r="I313" s="53" t="str">
        <f>_xlfn.IFNA(VLOOKUP(B313,'AGENT EXEMPTION - MANUAL UPDATE'!B:D,2,FALSE),"NO")</f>
        <v>NO</v>
      </c>
      <c r="J313" t="str">
        <f t="shared" si="6"/>
        <v>6257095</v>
      </c>
    </row>
    <row r="314" spans="1:10" ht="12" customHeight="1">
      <c r="A314" s="55" t="s">
        <v>642</v>
      </c>
      <c r="B314" s="55">
        <v>5473271</v>
      </c>
      <c r="C314" s="55" t="s">
        <v>63</v>
      </c>
      <c r="D314" s="52" t="s">
        <v>312</v>
      </c>
      <c r="E314" s="55" t="s">
        <v>753</v>
      </c>
      <c r="F314" s="55" t="s">
        <v>34</v>
      </c>
      <c r="G314" s="53">
        <f>_xlfn.IFNA(VLOOKUP(B314,'Viewing Details by Presentation'!F:F,1,FALSE),"NO ATTEMPT")</f>
        <v>5473271</v>
      </c>
      <c r="H314" s="54" t="str">
        <f>_xlfn.IFNA(VLOOKUP(B314,'Viewing Details by Presentation'!L:M,2,FALSE),"NO ATTEMPT")</f>
        <v>PASS</v>
      </c>
      <c r="I314" s="53" t="str">
        <f>_xlfn.IFNA(VLOOKUP(B314,'AGENT EXEMPTION - MANUAL UPDATE'!B:D,2,FALSE),"NO")</f>
        <v>NO</v>
      </c>
      <c r="J314" t="str">
        <f t="shared" si="6"/>
        <v>5473271</v>
      </c>
    </row>
    <row r="315" spans="1:10" ht="12" customHeight="1">
      <c r="A315" s="55" t="s">
        <v>643</v>
      </c>
      <c r="B315" s="55">
        <v>5636883</v>
      </c>
      <c r="C315" s="55" t="s">
        <v>63</v>
      </c>
      <c r="D315" s="52" t="s">
        <v>314</v>
      </c>
      <c r="E315" s="55" t="s">
        <v>753</v>
      </c>
      <c r="F315" s="55" t="s">
        <v>34</v>
      </c>
      <c r="G315" s="53">
        <f>_xlfn.IFNA(VLOOKUP(B315,'Viewing Details by Presentation'!F:F,1,FALSE),"NO ATTEMPT")</f>
        <v>5636883</v>
      </c>
      <c r="H315" s="54" t="str">
        <f>_xlfn.IFNA(VLOOKUP(B315,'Viewing Details by Presentation'!L:M,2,FALSE),"NO ATTEMPT")</f>
        <v>PASS</v>
      </c>
      <c r="I315" s="53" t="str">
        <f>_xlfn.IFNA(VLOOKUP(B315,'AGENT EXEMPTION - MANUAL UPDATE'!B:D,2,FALSE),"NO")</f>
        <v>NO</v>
      </c>
      <c r="J315" t="str">
        <f t="shared" si="6"/>
        <v>5636883</v>
      </c>
    </row>
    <row r="316" spans="1:10" ht="12" customHeight="1">
      <c r="A316" s="55" t="s">
        <v>644</v>
      </c>
      <c r="B316" s="55">
        <v>6247952</v>
      </c>
      <c r="C316" s="55" t="s">
        <v>63</v>
      </c>
      <c r="D316" s="52" t="s">
        <v>316</v>
      </c>
      <c r="E316" s="55" t="s">
        <v>753</v>
      </c>
      <c r="F316" s="55" t="s">
        <v>34</v>
      </c>
      <c r="G316" s="53">
        <f>_xlfn.IFNA(VLOOKUP(B316,'Viewing Details by Presentation'!F:F,1,FALSE),"NO ATTEMPT")</f>
        <v>6247952</v>
      </c>
      <c r="H316" s="54" t="str">
        <f>_xlfn.IFNA(VLOOKUP(B316,'Viewing Details by Presentation'!L:M,2,FALSE),"NO ATTEMPT")</f>
        <v>PASS</v>
      </c>
      <c r="I316" s="53" t="str">
        <f>_xlfn.IFNA(VLOOKUP(B316,'AGENT EXEMPTION - MANUAL UPDATE'!B:D,2,FALSE),"NO")</f>
        <v>NO</v>
      </c>
      <c r="J316" t="str">
        <f t="shared" si="6"/>
        <v>6247952</v>
      </c>
    </row>
    <row r="317" spans="1:10" ht="12" customHeight="1">
      <c r="A317" s="55" t="s">
        <v>645</v>
      </c>
      <c r="B317" s="55">
        <v>8498774</v>
      </c>
      <c r="C317" s="55" t="s">
        <v>63</v>
      </c>
      <c r="D317" s="52" t="s">
        <v>318</v>
      </c>
      <c r="E317" s="55" t="s">
        <v>753</v>
      </c>
      <c r="F317" s="55" t="s">
        <v>34</v>
      </c>
      <c r="G317" s="53">
        <f>_xlfn.IFNA(VLOOKUP(B317,'Viewing Details by Presentation'!F:F,1,FALSE),"NO ATTEMPT")</f>
        <v>8498774</v>
      </c>
      <c r="H317" s="54" t="str">
        <f>_xlfn.IFNA(VLOOKUP(B317,'Viewing Details by Presentation'!L:M,2,FALSE),"NO ATTEMPT")</f>
        <v>PASS</v>
      </c>
      <c r="I317" s="53" t="str">
        <f>_xlfn.IFNA(VLOOKUP(B317,'AGENT EXEMPTION - MANUAL UPDATE'!B:D,2,FALSE),"NO")</f>
        <v>NO</v>
      </c>
      <c r="J317" t="str">
        <f t="shared" si="6"/>
        <v>8498774</v>
      </c>
    </row>
    <row r="318" spans="1:10" ht="12" customHeight="1">
      <c r="A318" s="55" t="s">
        <v>646</v>
      </c>
      <c r="B318" s="55">
        <v>8877672</v>
      </c>
      <c r="C318" s="55" t="s">
        <v>63</v>
      </c>
      <c r="D318" s="52" t="s">
        <v>320</v>
      </c>
      <c r="E318" s="55" t="s">
        <v>753</v>
      </c>
      <c r="F318" s="55" t="s">
        <v>34</v>
      </c>
      <c r="G318" s="53">
        <f>_xlfn.IFNA(VLOOKUP(B318,'Viewing Details by Presentation'!F:F,1,FALSE),"NO ATTEMPT")</f>
        <v>8877672</v>
      </c>
      <c r="H318" s="54" t="str">
        <f>_xlfn.IFNA(VLOOKUP(B318,'Viewing Details by Presentation'!L:M,2,FALSE),"NO ATTEMPT")</f>
        <v>PASS</v>
      </c>
      <c r="I318" s="53" t="str">
        <f>_xlfn.IFNA(VLOOKUP(B318,'AGENT EXEMPTION - MANUAL UPDATE'!B:D,2,FALSE),"NO")</f>
        <v>NO</v>
      </c>
      <c r="J318" t="str">
        <f t="shared" si="6"/>
        <v>8877672</v>
      </c>
    </row>
    <row r="319" spans="1:10" ht="12" customHeight="1">
      <c r="A319" s="55" t="s">
        <v>647</v>
      </c>
      <c r="B319" s="55">
        <v>9424089</v>
      </c>
      <c r="C319" s="55" t="s">
        <v>63</v>
      </c>
      <c r="D319" s="52" t="s">
        <v>322</v>
      </c>
      <c r="E319" s="55" t="s">
        <v>753</v>
      </c>
      <c r="F319" s="55" t="s">
        <v>34</v>
      </c>
      <c r="G319" s="53">
        <f>_xlfn.IFNA(VLOOKUP(B319,'Viewing Details by Presentation'!F:F,1,FALSE),"NO ATTEMPT")</f>
        <v>9424089</v>
      </c>
      <c r="H319" s="54" t="str">
        <f>_xlfn.IFNA(VLOOKUP(B319,'Viewing Details by Presentation'!L:M,2,FALSE),"NO ATTEMPT")</f>
        <v>PASS</v>
      </c>
      <c r="I319" s="53" t="str">
        <f>_xlfn.IFNA(VLOOKUP(B319,'AGENT EXEMPTION - MANUAL UPDATE'!B:D,2,FALSE),"NO")</f>
        <v>NO</v>
      </c>
      <c r="J319" t="str">
        <f t="shared" si="6"/>
        <v>9424089</v>
      </c>
    </row>
    <row r="320" spans="1:10" ht="12" customHeight="1">
      <c r="A320" s="55" t="s">
        <v>648</v>
      </c>
      <c r="B320" s="55">
        <v>1363630</v>
      </c>
      <c r="C320" s="56" t="s">
        <v>63</v>
      </c>
      <c r="D320" s="52" t="s">
        <v>324</v>
      </c>
      <c r="E320" s="55" t="s">
        <v>753</v>
      </c>
      <c r="F320" s="55" t="s">
        <v>34</v>
      </c>
      <c r="G320" s="53">
        <f>_xlfn.IFNA(VLOOKUP(B320,'Viewing Details by Presentation'!F:F,1,FALSE),"NO ATTEMPT")</f>
        <v>1363630</v>
      </c>
      <c r="H320" s="54" t="str">
        <f>_xlfn.IFNA(VLOOKUP(B320,'Viewing Details by Presentation'!L:M,2,FALSE),"NO ATTEMPT")</f>
        <v>PASS</v>
      </c>
      <c r="I320" s="55" t="s">
        <v>64</v>
      </c>
      <c r="J320" t="str">
        <f t="shared" si="6"/>
        <v>1363630</v>
      </c>
    </row>
    <row r="321" spans="1:10" ht="12" customHeight="1">
      <c r="A321" s="55" t="s">
        <v>649</v>
      </c>
      <c r="B321" s="55">
        <v>6333970</v>
      </c>
      <c r="C321" s="55" t="s">
        <v>26</v>
      </c>
      <c r="D321" s="52" t="s">
        <v>326</v>
      </c>
      <c r="E321" s="55" t="s">
        <v>753</v>
      </c>
      <c r="F321" s="55" t="s">
        <v>34</v>
      </c>
      <c r="G321" s="53">
        <f>_xlfn.IFNA(VLOOKUP(B321,'Viewing Details by Presentation'!F:F,1,FALSE),"NO ATTEMPT")</f>
        <v>6333970</v>
      </c>
      <c r="H321" s="54" t="str">
        <f>_xlfn.IFNA(VLOOKUP(B321,'Viewing Details by Presentation'!L:M,2,FALSE),"NO ATTEMPT")</f>
        <v>PASS</v>
      </c>
      <c r="I321" s="53" t="str">
        <f>_xlfn.IFNA(VLOOKUP(B321,'AGENT EXEMPTION - MANUAL UPDATE'!B:D,2,FALSE),"NO")</f>
        <v>NO</v>
      </c>
      <c r="J321" t="str">
        <f t="shared" si="6"/>
        <v>6333970</v>
      </c>
    </row>
    <row r="322" spans="1:10" ht="12" customHeight="1">
      <c r="A322" s="55" t="s">
        <v>650</v>
      </c>
      <c r="B322" s="55">
        <v>7524691</v>
      </c>
      <c r="C322" s="55" t="s">
        <v>26</v>
      </c>
      <c r="D322" s="52" t="s">
        <v>328</v>
      </c>
      <c r="E322" s="55" t="s">
        <v>753</v>
      </c>
      <c r="F322" s="55" t="s">
        <v>34</v>
      </c>
      <c r="G322" s="53">
        <f>_xlfn.IFNA(VLOOKUP(B322,'Viewing Details by Presentation'!F:F,1,FALSE),"NO ATTEMPT")</f>
        <v>7524691</v>
      </c>
      <c r="H322" s="54" t="str">
        <f>_xlfn.IFNA(VLOOKUP(B322,'Viewing Details by Presentation'!L:M,2,FALSE),"NO ATTEMPT")</f>
        <v>PASS</v>
      </c>
      <c r="I322" s="53" t="str">
        <f>_xlfn.IFNA(VLOOKUP(B322,'AGENT EXEMPTION - MANUAL UPDATE'!B:D,2,FALSE),"NO")</f>
        <v>NO</v>
      </c>
      <c r="J322" t="str">
        <f t="shared" si="6"/>
        <v>7524691</v>
      </c>
    </row>
    <row r="323" spans="1:10" ht="12" customHeight="1">
      <c r="A323" s="55" t="s">
        <v>651</v>
      </c>
      <c r="B323" s="55">
        <v>1402353</v>
      </c>
      <c r="C323" s="55" t="s">
        <v>26</v>
      </c>
      <c r="D323" s="59" t="s">
        <v>310</v>
      </c>
      <c r="E323" s="55" t="s">
        <v>753</v>
      </c>
      <c r="F323" s="55" t="s">
        <v>34</v>
      </c>
      <c r="G323" s="53">
        <f>_xlfn.IFNA(VLOOKUP(B323,'Viewing Details by Presentation'!F:F,1,FALSE),"NO ATTEMPT")</f>
        <v>1402353</v>
      </c>
      <c r="H323" s="54" t="str">
        <f>_xlfn.IFNA(VLOOKUP(B323,'Viewing Details by Presentation'!L:M,2,FALSE),"NO ATTEMPT")</f>
        <v>PASS</v>
      </c>
      <c r="I323" s="53" t="str">
        <f>_xlfn.IFNA(VLOOKUP(B323,'AGENT EXEMPTION - MANUAL UPDATE'!B:D,2,FALSE),"NO")</f>
        <v>NO</v>
      </c>
      <c r="J323" t="str">
        <f t="shared" si="6"/>
        <v>1402353</v>
      </c>
    </row>
    <row r="324" spans="1:10" ht="12" customHeight="1">
      <c r="A324" s="55" t="s">
        <v>652</v>
      </c>
      <c r="B324" s="55">
        <v>1124595</v>
      </c>
      <c r="C324" s="55" t="s">
        <v>26</v>
      </c>
      <c r="D324" s="52" t="s">
        <v>312</v>
      </c>
      <c r="E324" s="55" t="s">
        <v>753</v>
      </c>
      <c r="F324" s="55" t="s">
        <v>34</v>
      </c>
      <c r="G324" s="53">
        <f>_xlfn.IFNA(VLOOKUP(B324,'Viewing Details by Presentation'!F:F,1,FALSE),"NO ATTEMPT")</f>
        <v>1124595</v>
      </c>
      <c r="H324" s="54" t="str">
        <f>_xlfn.IFNA(VLOOKUP(B324,'Viewing Details by Presentation'!L:M,2,FALSE),"NO ATTEMPT")</f>
        <v>PASS</v>
      </c>
      <c r="I324" s="53" t="str">
        <f>_xlfn.IFNA(VLOOKUP(B324,'AGENT EXEMPTION - MANUAL UPDATE'!B:D,2,FALSE),"NO")</f>
        <v>NO</v>
      </c>
      <c r="J324" t="str">
        <f t="shared" si="6"/>
        <v>1124595</v>
      </c>
    </row>
    <row r="325" spans="1:10" ht="12" customHeight="1">
      <c r="A325" s="55" t="s">
        <v>653</v>
      </c>
      <c r="B325" s="55">
        <v>3263079</v>
      </c>
      <c r="C325" s="55" t="s">
        <v>26</v>
      </c>
      <c r="D325" s="52" t="s">
        <v>314</v>
      </c>
      <c r="E325" s="55" t="s">
        <v>753</v>
      </c>
      <c r="F325" s="55" t="s">
        <v>34</v>
      </c>
      <c r="G325" s="53">
        <f>_xlfn.IFNA(VLOOKUP(B325,'Viewing Details by Presentation'!F:F,1,FALSE),"NO ATTEMPT")</f>
        <v>3263079</v>
      </c>
      <c r="H325" s="54" t="str">
        <f>_xlfn.IFNA(VLOOKUP(B325,'Viewing Details by Presentation'!L:M,2,FALSE),"NO ATTEMPT")</f>
        <v>PASS</v>
      </c>
      <c r="I325" s="53" t="str">
        <f>_xlfn.IFNA(VLOOKUP(B325,'AGENT EXEMPTION - MANUAL UPDATE'!B:D,2,FALSE),"NO")</f>
        <v>NO</v>
      </c>
      <c r="J325" t="str">
        <f t="shared" si="6"/>
        <v>3263079</v>
      </c>
    </row>
    <row r="326" spans="1:10" ht="12" customHeight="1">
      <c r="A326" s="55" t="s">
        <v>654</v>
      </c>
      <c r="B326" s="55">
        <v>2203481</v>
      </c>
      <c r="C326" s="55" t="s">
        <v>26</v>
      </c>
      <c r="D326" s="52" t="s">
        <v>316</v>
      </c>
      <c r="E326" s="55" t="s">
        <v>753</v>
      </c>
      <c r="F326" s="55" t="s">
        <v>34</v>
      </c>
      <c r="G326" s="53">
        <f>_xlfn.IFNA(VLOOKUP(B326,'Viewing Details by Presentation'!F:F,1,FALSE),"NO ATTEMPT")</f>
        <v>2203481</v>
      </c>
      <c r="H326" s="54" t="str">
        <f>_xlfn.IFNA(VLOOKUP(B326,'Viewing Details by Presentation'!L:M,2,FALSE),"NO ATTEMPT")</f>
        <v>PASS</v>
      </c>
      <c r="I326" s="53" t="str">
        <f>_xlfn.IFNA(VLOOKUP(B326,'AGENT EXEMPTION - MANUAL UPDATE'!B:D,2,FALSE),"NO")</f>
        <v>NO</v>
      </c>
      <c r="J326" t="str">
        <f t="shared" si="6"/>
        <v>2203481</v>
      </c>
    </row>
    <row r="327" spans="1:10" ht="12" customHeight="1">
      <c r="A327" s="55" t="s">
        <v>655</v>
      </c>
      <c r="B327" s="55">
        <v>6105266</v>
      </c>
      <c r="C327" s="55" t="s">
        <v>26</v>
      </c>
      <c r="D327" s="52" t="s">
        <v>318</v>
      </c>
      <c r="E327" s="55" t="s">
        <v>753</v>
      </c>
      <c r="F327" s="55" t="s">
        <v>34</v>
      </c>
      <c r="G327" s="53">
        <f>_xlfn.IFNA(VLOOKUP(B327,'Viewing Details by Presentation'!F:F,1,FALSE),"NO ATTEMPT")</f>
        <v>6105266</v>
      </c>
      <c r="H327" s="54" t="str">
        <f>_xlfn.IFNA(VLOOKUP(B327,'Viewing Details by Presentation'!L:M,2,FALSE),"NO ATTEMPT")</f>
        <v>PASS</v>
      </c>
      <c r="I327" s="53" t="str">
        <f>_xlfn.IFNA(VLOOKUP(B327,'AGENT EXEMPTION - MANUAL UPDATE'!B:D,2,FALSE),"NO")</f>
        <v>NO</v>
      </c>
      <c r="J327" t="str">
        <f t="shared" si="6"/>
        <v>6105266</v>
      </c>
    </row>
    <row r="328" spans="1:10" ht="12" customHeight="1">
      <c r="A328" s="55" t="s">
        <v>656</v>
      </c>
      <c r="B328" s="55">
        <v>2775449</v>
      </c>
      <c r="C328" s="55" t="s">
        <v>26</v>
      </c>
      <c r="D328" s="52" t="s">
        <v>320</v>
      </c>
      <c r="E328" s="55" t="s">
        <v>753</v>
      </c>
      <c r="F328" s="55" t="s">
        <v>34</v>
      </c>
      <c r="G328" s="53">
        <f>_xlfn.IFNA(VLOOKUP(B328,'Viewing Details by Presentation'!F:F,1,FALSE),"NO ATTEMPT")</f>
        <v>2775449</v>
      </c>
      <c r="H328" s="54" t="str">
        <f>_xlfn.IFNA(VLOOKUP(B328,'Viewing Details by Presentation'!L:M,2,FALSE),"NO ATTEMPT")</f>
        <v>PASS</v>
      </c>
      <c r="I328" s="53" t="str">
        <f>_xlfn.IFNA(VLOOKUP(B328,'AGENT EXEMPTION - MANUAL UPDATE'!B:D,2,FALSE),"NO")</f>
        <v>NO</v>
      </c>
      <c r="J328" t="str">
        <f t="shared" si="6"/>
        <v>2775449</v>
      </c>
    </row>
    <row r="329" spans="1:10" ht="12" customHeight="1">
      <c r="A329" s="55" t="s">
        <v>657</v>
      </c>
      <c r="B329" s="55">
        <v>5284839</v>
      </c>
      <c r="C329" s="55" t="s">
        <v>26</v>
      </c>
      <c r="D329" s="52" t="s">
        <v>322</v>
      </c>
      <c r="E329" s="55" t="s">
        <v>753</v>
      </c>
      <c r="F329" s="55" t="s">
        <v>34</v>
      </c>
      <c r="G329" s="53">
        <f>_xlfn.IFNA(VLOOKUP(B329,'Viewing Details by Presentation'!F:F,1,FALSE),"NO ATTEMPT")</f>
        <v>5284839</v>
      </c>
      <c r="H329" s="54" t="str">
        <f>_xlfn.IFNA(VLOOKUP(B329,'Viewing Details by Presentation'!L:M,2,FALSE),"NO ATTEMPT")</f>
        <v>PASS</v>
      </c>
      <c r="I329" s="53" t="str">
        <f>_xlfn.IFNA(VLOOKUP(B329,'AGENT EXEMPTION - MANUAL UPDATE'!B:D,2,FALSE),"NO")</f>
        <v>NO</v>
      </c>
      <c r="J329" t="str">
        <f t="shared" si="6"/>
        <v>5284839</v>
      </c>
    </row>
    <row r="330" spans="1:10" ht="12" customHeight="1">
      <c r="A330" s="55" t="s">
        <v>658</v>
      </c>
      <c r="B330" s="55">
        <v>8894323</v>
      </c>
      <c r="C330" s="55" t="s">
        <v>26</v>
      </c>
      <c r="D330" s="52" t="s">
        <v>324</v>
      </c>
      <c r="E330" s="55" t="s">
        <v>753</v>
      </c>
      <c r="F330" s="55" t="s">
        <v>34</v>
      </c>
      <c r="G330" s="53">
        <f>_xlfn.IFNA(VLOOKUP(B330,'Viewing Details by Presentation'!F:F,1,FALSE),"NO ATTEMPT")</f>
        <v>8894323</v>
      </c>
      <c r="H330" s="54" t="str">
        <f>_xlfn.IFNA(VLOOKUP(B330,'Viewing Details by Presentation'!L:M,2,FALSE),"NO ATTEMPT")</f>
        <v>PASS</v>
      </c>
      <c r="I330" s="53" t="str">
        <f>_xlfn.IFNA(VLOOKUP(B330,'AGENT EXEMPTION - MANUAL UPDATE'!B:D,2,FALSE),"NO")</f>
        <v>NO</v>
      </c>
      <c r="J330" t="str">
        <f t="shared" si="6"/>
        <v>8894323</v>
      </c>
    </row>
    <row r="331" spans="1:10" ht="12" customHeight="1">
      <c r="A331" s="55" t="s">
        <v>659</v>
      </c>
      <c r="B331" s="55">
        <v>2772027</v>
      </c>
      <c r="C331" s="55" t="s">
        <v>26</v>
      </c>
      <c r="D331" s="52" t="s">
        <v>326</v>
      </c>
      <c r="E331" s="55" t="s">
        <v>753</v>
      </c>
      <c r="F331" s="55" t="s">
        <v>34</v>
      </c>
      <c r="G331" s="53">
        <f>_xlfn.IFNA(VLOOKUP(B331,'Viewing Details by Presentation'!F:F,1,FALSE),"NO ATTEMPT")</f>
        <v>2772027</v>
      </c>
      <c r="H331" s="54" t="str">
        <f>_xlfn.IFNA(VLOOKUP(B331,'Viewing Details by Presentation'!L:M,2,FALSE),"NO ATTEMPT")</f>
        <v>PASS</v>
      </c>
      <c r="I331" s="53" t="str">
        <f>_xlfn.IFNA(VLOOKUP(B331,'AGENT EXEMPTION - MANUAL UPDATE'!B:D,2,FALSE),"NO")</f>
        <v>NO</v>
      </c>
      <c r="J331" t="str">
        <f t="shared" si="6"/>
        <v>2772027</v>
      </c>
    </row>
    <row r="332" spans="1:10" ht="12" customHeight="1">
      <c r="A332" s="55" t="s">
        <v>660</v>
      </c>
      <c r="B332" s="55">
        <v>8984398</v>
      </c>
      <c r="C332" s="55" t="s">
        <v>26</v>
      </c>
      <c r="D332" s="52" t="s">
        <v>328</v>
      </c>
      <c r="E332" s="55" t="s">
        <v>753</v>
      </c>
      <c r="F332" s="55" t="s">
        <v>34</v>
      </c>
      <c r="G332" s="53">
        <f>_xlfn.IFNA(VLOOKUP(B332,'Viewing Details by Presentation'!F:F,1,FALSE),"NO ATTEMPT")</f>
        <v>8984398</v>
      </c>
      <c r="H332" s="54" t="str">
        <f>_xlfn.IFNA(VLOOKUP(B332,'Viewing Details by Presentation'!L:M,2,FALSE),"NO ATTEMPT")</f>
        <v>PASS</v>
      </c>
      <c r="I332" s="53" t="str">
        <f>_xlfn.IFNA(VLOOKUP(B332,'AGENT EXEMPTION - MANUAL UPDATE'!B:D,2,FALSE),"NO")</f>
        <v>NO</v>
      </c>
      <c r="J332" t="str">
        <f t="shared" si="6"/>
        <v>8984398</v>
      </c>
    </row>
    <row r="333" spans="1:10" ht="12" customHeight="1">
      <c r="A333" s="55" t="s">
        <v>661</v>
      </c>
      <c r="B333" s="55">
        <v>3879416</v>
      </c>
      <c r="C333" s="55" t="s">
        <v>26</v>
      </c>
      <c r="D333" s="59" t="s">
        <v>310</v>
      </c>
      <c r="E333" s="55" t="s">
        <v>753</v>
      </c>
      <c r="F333" s="55" t="s">
        <v>34</v>
      </c>
      <c r="G333" s="53">
        <f>_xlfn.IFNA(VLOOKUP(B333,'Viewing Details by Presentation'!F:F,1,FALSE),"NO ATTEMPT")</f>
        <v>3879416</v>
      </c>
      <c r="H333" s="54" t="str">
        <f>_xlfn.IFNA(VLOOKUP(B333,'Viewing Details by Presentation'!L:M,2,FALSE),"NO ATTEMPT")</f>
        <v>PASS</v>
      </c>
      <c r="I333" s="53" t="str">
        <f>_xlfn.IFNA(VLOOKUP(B333,'AGENT EXEMPTION - MANUAL UPDATE'!B:D,2,FALSE),"NO")</f>
        <v>NO</v>
      </c>
      <c r="J333" t="str">
        <f t="shared" si="6"/>
        <v>3879416</v>
      </c>
    </row>
    <row r="334" spans="1:10" ht="12" customHeight="1">
      <c r="A334" s="55" t="s">
        <v>662</v>
      </c>
      <c r="B334" s="55">
        <v>5897988</v>
      </c>
      <c r="C334" s="55" t="s">
        <v>26</v>
      </c>
      <c r="D334" s="52" t="s">
        <v>312</v>
      </c>
      <c r="E334" s="55" t="s">
        <v>753</v>
      </c>
      <c r="F334" s="55" t="s">
        <v>34</v>
      </c>
      <c r="G334" s="53">
        <f>_xlfn.IFNA(VLOOKUP(B334,'Viewing Details by Presentation'!F:F,1,FALSE),"NO ATTEMPT")</f>
        <v>5897988</v>
      </c>
      <c r="H334" s="54" t="str">
        <f>_xlfn.IFNA(VLOOKUP(B334,'Viewing Details by Presentation'!L:M,2,FALSE),"NO ATTEMPT")</f>
        <v>PASS</v>
      </c>
      <c r="I334" s="53" t="str">
        <f>_xlfn.IFNA(VLOOKUP(B334,'AGENT EXEMPTION - MANUAL UPDATE'!B:D,2,FALSE),"NO")</f>
        <v>NO</v>
      </c>
      <c r="J334" t="str">
        <f t="shared" si="6"/>
        <v>5897988</v>
      </c>
    </row>
    <row r="335" spans="1:10" ht="12" customHeight="1">
      <c r="A335" s="55" t="s">
        <v>663</v>
      </c>
      <c r="B335" s="55">
        <v>6549084</v>
      </c>
      <c r="C335" s="55" t="s">
        <v>26</v>
      </c>
      <c r="D335" s="52" t="s">
        <v>314</v>
      </c>
      <c r="E335" s="55" t="s">
        <v>753</v>
      </c>
      <c r="F335" s="55" t="s">
        <v>34</v>
      </c>
      <c r="G335" s="53">
        <f>_xlfn.IFNA(VLOOKUP(B335,'Viewing Details by Presentation'!F:F,1,FALSE),"NO ATTEMPT")</f>
        <v>6549084</v>
      </c>
      <c r="H335" s="54" t="str">
        <f>_xlfn.IFNA(VLOOKUP(B335,'Viewing Details by Presentation'!L:M,2,FALSE),"NO ATTEMPT")</f>
        <v>PASS</v>
      </c>
      <c r="I335" s="53" t="str">
        <f>_xlfn.IFNA(VLOOKUP(B335,'AGENT EXEMPTION - MANUAL UPDATE'!B:D,2,FALSE),"NO")</f>
        <v>NO</v>
      </c>
      <c r="J335" t="str">
        <f t="shared" si="6"/>
        <v>6549084</v>
      </c>
    </row>
    <row r="336" spans="1:10" ht="12" customHeight="1">
      <c r="A336" s="55" t="s">
        <v>664</v>
      </c>
      <c r="B336" s="55">
        <v>6108215</v>
      </c>
      <c r="C336" s="55" t="s">
        <v>27</v>
      </c>
      <c r="D336" s="52" t="s">
        <v>316</v>
      </c>
      <c r="E336" s="55" t="s">
        <v>753</v>
      </c>
      <c r="F336" s="55" t="s">
        <v>34</v>
      </c>
      <c r="G336" s="53">
        <f>_xlfn.IFNA(VLOOKUP(B336,'Viewing Details by Presentation'!F:F,1,FALSE),"NO ATTEMPT")</f>
        <v>6108215</v>
      </c>
      <c r="H336" s="54" t="str">
        <f>_xlfn.IFNA(VLOOKUP(B336,'Viewing Details by Presentation'!L:M,2,FALSE),"NO ATTEMPT")</f>
        <v>PASS</v>
      </c>
      <c r="I336" s="53" t="str">
        <f>_xlfn.IFNA(VLOOKUP(B336,'AGENT EXEMPTION - MANUAL UPDATE'!B:D,2,FALSE),"NO")</f>
        <v>NO</v>
      </c>
      <c r="J336" t="str">
        <f t="shared" si="6"/>
        <v>6108215</v>
      </c>
    </row>
    <row r="337" spans="1:10" ht="12" customHeight="1">
      <c r="A337" s="55" t="s">
        <v>665</v>
      </c>
      <c r="B337" s="55">
        <v>5009157</v>
      </c>
      <c r="C337" s="55" t="s">
        <v>27</v>
      </c>
      <c r="D337" s="52" t="s">
        <v>318</v>
      </c>
      <c r="E337" s="55" t="s">
        <v>753</v>
      </c>
      <c r="F337" s="55" t="s">
        <v>34</v>
      </c>
      <c r="G337" s="53">
        <f>_xlfn.IFNA(VLOOKUP(B337,'Viewing Details by Presentation'!F:F,1,FALSE),"NO ATTEMPT")</f>
        <v>5009157</v>
      </c>
      <c r="H337" s="54" t="str">
        <f>_xlfn.IFNA(VLOOKUP(B337,'Viewing Details by Presentation'!L:M,2,FALSE),"NO ATTEMPT")</f>
        <v>PASS</v>
      </c>
      <c r="I337" s="53" t="str">
        <f>_xlfn.IFNA(VLOOKUP(B337,'AGENT EXEMPTION - MANUAL UPDATE'!B:D,2,FALSE),"NO")</f>
        <v>NO</v>
      </c>
      <c r="J337" t="str">
        <f t="shared" si="6"/>
        <v>5009157</v>
      </c>
    </row>
    <row r="338" spans="1:10" ht="12" customHeight="1">
      <c r="A338" s="55" t="s">
        <v>666</v>
      </c>
      <c r="B338" s="55">
        <v>7476624</v>
      </c>
      <c r="C338" s="55" t="s">
        <v>27</v>
      </c>
      <c r="D338" s="52" t="s">
        <v>320</v>
      </c>
      <c r="E338" s="55" t="s">
        <v>753</v>
      </c>
      <c r="F338" s="55" t="s">
        <v>34</v>
      </c>
      <c r="G338" s="53">
        <f>_xlfn.IFNA(VLOOKUP(B338,'Viewing Details by Presentation'!F:F,1,FALSE),"NO ATTEMPT")</f>
        <v>7476624</v>
      </c>
      <c r="H338" s="54" t="str">
        <f>_xlfn.IFNA(VLOOKUP(B338,'Viewing Details by Presentation'!L:M,2,FALSE),"NO ATTEMPT")</f>
        <v>PASS</v>
      </c>
      <c r="I338" s="53" t="str">
        <f>_xlfn.IFNA(VLOOKUP(B338,'AGENT EXEMPTION - MANUAL UPDATE'!B:D,2,FALSE),"NO")</f>
        <v>NO</v>
      </c>
      <c r="J338" t="str">
        <f t="shared" si="6"/>
        <v>7476624</v>
      </c>
    </row>
    <row r="339" spans="1:10" ht="12" customHeight="1">
      <c r="A339" s="55" t="s">
        <v>667</v>
      </c>
      <c r="B339" s="55">
        <v>2520011</v>
      </c>
      <c r="C339" s="55" t="s">
        <v>27</v>
      </c>
      <c r="D339" s="52" t="s">
        <v>322</v>
      </c>
      <c r="E339" s="55" t="s">
        <v>753</v>
      </c>
      <c r="F339" s="55" t="s">
        <v>34</v>
      </c>
      <c r="G339" s="53">
        <f>_xlfn.IFNA(VLOOKUP(B339,'Viewing Details by Presentation'!F:F,1,FALSE),"NO ATTEMPT")</f>
        <v>2520011</v>
      </c>
      <c r="H339" s="54" t="str">
        <f>_xlfn.IFNA(VLOOKUP(B339,'Viewing Details by Presentation'!L:M,2,FALSE),"NO ATTEMPT")</f>
        <v>PASS</v>
      </c>
      <c r="I339" s="53" t="str">
        <f>_xlfn.IFNA(VLOOKUP(B339,'AGENT EXEMPTION - MANUAL UPDATE'!B:D,2,FALSE),"NO")</f>
        <v>NO</v>
      </c>
      <c r="J339" t="str">
        <f t="shared" si="6"/>
        <v>2520011</v>
      </c>
    </row>
    <row r="340" spans="1:10" ht="12" customHeight="1">
      <c r="A340" s="55" t="s">
        <v>668</v>
      </c>
      <c r="B340" s="55">
        <v>8867618</v>
      </c>
      <c r="C340" s="55" t="s">
        <v>27</v>
      </c>
      <c r="D340" s="52" t="s">
        <v>324</v>
      </c>
      <c r="E340" s="55" t="s">
        <v>753</v>
      </c>
      <c r="F340" s="55" t="s">
        <v>34</v>
      </c>
      <c r="G340" s="53">
        <f>_xlfn.IFNA(VLOOKUP(B340,'Viewing Details by Presentation'!F:F,1,FALSE),"NO ATTEMPT")</f>
        <v>8867618</v>
      </c>
      <c r="H340" s="54" t="str">
        <f>_xlfn.IFNA(VLOOKUP(B340,'Viewing Details by Presentation'!L:M,2,FALSE),"NO ATTEMPT")</f>
        <v>PASS</v>
      </c>
      <c r="I340" s="53" t="str">
        <f>_xlfn.IFNA(VLOOKUP(B340,'AGENT EXEMPTION - MANUAL UPDATE'!B:D,2,FALSE),"NO")</f>
        <v>NO</v>
      </c>
      <c r="J340" t="str">
        <f t="shared" si="6"/>
        <v>8867618</v>
      </c>
    </row>
    <row r="341" spans="1:10" ht="12" customHeight="1">
      <c r="A341" s="55" t="s">
        <v>669</v>
      </c>
      <c r="B341" s="55">
        <v>7425755</v>
      </c>
      <c r="C341" s="55" t="s">
        <v>27</v>
      </c>
      <c r="D341" s="52" t="s">
        <v>326</v>
      </c>
      <c r="E341" s="55" t="s">
        <v>753</v>
      </c>
      <c r="F341" s="55" t="s">
        <v>34</v>
      </c>
      <c r="G341" s="53">
        <f>_xlfn.IFNA(VLOOKUP(B341,'Viewing Details by Presentation'!F:F,1,FALSE),"NO ATTEMPT")</f>
        <v>7425755</v>
      </c>
      <c r="H341" s="54" t="str">
        <f>_xlfn.IFNA(VLOOKUP(B341,'Viewing Details by Presentation'!L:M,2,FALSE),"NO ATTEMPT")</f>
        <v>PASS</v>
      </c>
      <c r="I341" s="53" t="str">
        <f>_xlfn.IFNA(VLOOKUP(B341,'AGENT EXEMPTION - MANUAL UPDATE'!B:D,2,FALSE),"NO")</f>
        <v>NO</v>
      </c>
      <c r="J341" t="str">
        <f t="shared" si="6"/>
        <v>7425755</v>
      </c>
    </row>
    <row r="342" spans="1:10" ht="12" customHeight="1">
      <c r="A342" s="55" t="s">
        <v>670</v>
      </c>
      <c r="B342" s="55">
        <v>8179090</v>
      </c>
      <c r="C342" s="55" t="s">
        <v>27</v>
      </c>
      <c r="D342" s="52" t="s">
        <v>328</v>
      </c>
      <c r="E342" s="55" t="s">
        <v>753</v>
      </c>
      <c r="F342" s="55" t="s">
        <v>34</v>
      </c>
      <c r="G342" s="53">
        <f>_xlfn.IFNA(VLOOKUP(B342,'Viewing Details by Presentation'!F:F,1,FALSE),"NO ATTEMPT")</f>
        <v>8179090</v>
      </c>
      <c r="H342" s="54" t="str">
        <f>_xlfn.IFNA(VLOOKUP(B342,'Viewing Details by Presentation'!L:M,2,FALSE),"NO ATTEMPT")</f>
        <v>PASS</v>
      </c>
      <c r="I342" s="53" t="str">
        <f>_xlfn.IFNA(VLOOKUP(B342,'AGENT EXEMPTION - MANUAL UPDATE'!B:D,2,FALSE),"NO")</f>
        <v>NO</v>
      </c>
      <c r="J342" t="str">
        <f t="shared" si="6"/>
        <v>8179090</v>
      </c>
    </row>
    <row r="343" spans="1:10" ht="12" customHeight="1">
      <c r="A343" s="55" t="s">
        <v>671</v>
      </c>
      <c r="B343" s="55">
        <v>3190812</v>
      </c>
      <c r="C343" s="55" t="s">
        <v>27</v>
      </c>
      <c r="D343" s="59" t="s">
        <v>310</v>
      </c>
      <c r="E343" s="55" t="s">
        <v>753</v>
      </c>
      <c r="F343" s="55" t="s">
        <v>34</v>
      </c>
      <c r="G343" s="53">
        <f>_xlfn.IFNA(VLOOKUP(B343,'Viewing Details by Presentation'!F:F,1,FALSE),"NO ATTEMPT")</f>
        <v>3190812</v>
      </c>
      <c r="H343" s="54" t="str">
        <f>_xlfn.IFNA(VLOOKUP(B343,'Viewing Details by Presentation'!L:M,2,FALSE),"NO ATTEMPT")</f>
        <v>PASS</v>
      </c>
      <c r="I343" s="53" t="str">
        <f>_xlfn.IFNA(VLOOKUP(B343,'AGENT EXEMPTION - MANUAL UPDATE'!B:D,2,FALSE),"NO")</f>
        <v>NO</v>
      </c>
      <c r="J343" t="str">
        <f t="shared" si="6"/>
        <v>3190812</v>
      </c>
    </row>
    <row r="344" spans="1:10" ht="12" customHeight="1">
      <c r="A344" s="55" t="s">
        <v>672</v>
      </c>
      <c r="B344" s="55">
        <v>6039826</v>
      </c>
      <c r="C344" s="55" t="s">
        <v>27</v>
      </c>
      <c r="D344" s="52" t="s">
        <v>312</v>
      </c>
      <c r="E344" s="55" t="s">
        <v>753</v>
      </c>
      <c r="F344" s="55" t="s">
        <v>34</v>
      </c>
      <c r="G344" s="53">
        <f>_xlfn.IFNA(VLOOKUP(B344,'Viewing Details by Presentation'!F:F,1,FALSE),"NO ATTEMPT")</f>
        <v>6039826</v>
      </c>
      <c r="H344" s="54" t="str">
        <f>_xlfn.IFNA(VLOOKUP(B344,'Viewing Details by Presentation'!L:M,2,FALSE),"NO ATTEMPT")</f>
        <v>PASS</v>
      </c>
      <c r="I344" s="53" t="str">
        <f>_xlfn.IFNA(VLOOKUP(B344,'AGENT EXEMPTION - MANUAL UPDATE'!B:D,2,FALSE),"NO")</f>
        <v>NO</v>
      </c>
      <c r="J344" t="str">
        <f t="shared" si="6"/>
        <v>6039826</v>
      </c>
    </row>
    <row r="345" spans="1:10" ht="12" customHeight="1">
      <c r="A345" s="55" t="s">
        <v>673</v>
      </c>
      <c r="B345" s="55">
        <v>8195599</v>
      </c>
      <c r="C345" s="55" t="s">
        <v>27</v>
      </c>
      <c r="D345" s="52" t="s">
        <v>314</v>
      </c>
      <c r="E345" s="55" t="s">
        <v>753</v>
      </c>
      <c r="F345" s="55" t="s">
        <v>34</v>
      </c>
      <c r="G345" s="53">
        <f>_xlfn.IFNA(VLOOKUP(B345,'Viewing Details by Presentation'!F:F,1,FALSE),"NO ATTEMPT")</f>
        <v>8195599</v>
      </c>
      <c r="H345" s="54" t="str">
        <f>_xlfn.IFNA(VLOOKUP(B345,'Viewing Details by Presentation'!L:M,2,FALSE),"NO ATTEMPT")</f>
        <v>PASS</v>
      </c>
      <c r="I345" s="53" t="str">
        <f>_xlfn.IFNA(VLOOKUP(B345,'AGENT EXEMPTION - MANUAL UPDATE'!B:D,2,FALSE),"NO")</f>
        <v>NO</v>
      </c>
      <c r="J345" t="str">
        <f t="shared" ref="J345:J408" si="7">CLEAN(B345)</f>
        <v>8195599</v>
      </c>
    </row>
    <row r="346" spans="1:10" ht="12" customHeight="1">
      <c r="A346" s="55" t="s">
        <v>674</v>
      </c>
      <c r="B346" s="55">
        <v>8922806</v>
      </c>
      <c r="C346" s="55" t="s">
        <v>27</v>
      </c>
      <c r="D346" s="52" t="s">
        <v>316</v>
      </c>
      <c r="E346" s="55" t="s">
        <v>753</v>
      </c>
      <c r="F346" s="55" t="s">
        <v>34</v>
      </c>
      <c r="G346" s="53">
        <f>_xlfn.IFNA(VLOOKUP(B346,'Viewing Details by Presentation'!F:F,1,FALSE),"NO ATTEMPT")</f>
        <v>8922806</v>
      </c>
      <c r="H346" s="54" t="str">
        <f>_xlfn.IFNA(VLOOKUP(B346,'Viewing Details by Presentation'!L:M,2,FALSE),"NO ATTEMPT")</f>
        <v>PASS</v>
      </c>
      <c r="I346" s="53" t="str">
        <f>_xlfn.IFNA(VLOOKUP(B346,'AGENT EXEMPTION - MANUAL UPDATE'!B:D,2,FALSE),"NO")</f>
        <v>NO</v>
      </c>
      <c r="J346" t="str">
        <f t="shared" si="7"/>
        <v>8922806</v>
      </c>
    </row>
    <row r="347" spans="1:10" ht="12" customHeight="1">
      <c r="A347" s="55" t="s">
        <v>675</v>
      </c>
      <c r="B347" s="55">
        <v>8940270</v>
      </c>
      <c r="C347" s="55" t="s">
        <v>27</v>
      </c>
      <c r="D347" s="52" t="s">
        <v>318</v>
      </c>
      <c r="E347" s="55" t="s">
        <v>753</v>
      </c>
      <c r="F347" s="55" t="s">
        <v>34</v>
      </c>
      <c r="G347" s="53">
        <f>_xlfn.IFNA(VLOOKUP(B347,'Viewing Details by Presentation'!F:F,1,FALSE),"NO ATTEMPT")</f>
        <v>8940270</v>
      </c>
      <c r="H347" s="54" t="str">
        <f>_xlfn.IFNA(VLOOKUP(B347,'Viewing Details by Presentation'!L:M,2,FALSE),"NO ATTEMPT")</f>
        <v>PASS</v>
      </c>
      <c r="I347" s="53" t="str">
        <f>_xlfn.IFNA(VLOOKUP(B347,'AGENT EXEMPTION - MANUAL UPDATE'!B:D,2,FALSE),"NO")</f>
        <v>NO</v>
      </c>
      <c r="J347" t="str">
        <f t="shared" si="7"/>
        <v>8940270</v>
      </c>
    </row>
    <row r="348" spans="1:10" ht="12" customHeight="1">
      <c r="A348" s="55" t="s">
        <v>676</v>
      </c>
      <c r="B348" s="55">
        <v>3897958</v>
      </c>
      <c r="C348" s="55" t="s">
        <v>27</v>
      </c>
      <c r="D348" s="52" t="s">
        <v>320</v>
      </c>
      <c r="E348" s="55" t="s">
        <v>753</v>
      </c>
      <c r="F348" s="55" t="s">
        <v>34</v>
      </c>
      <c r="G348" s="53">
        <f>_xlfn.IFNA(VLOOKUP(B348,'Viewing Details by Presentation'!F:F,1,FALSE),"NO ATTEMPT")</f>
        <v>3897958</v>
      </c>
      <c r="H348" s="54" t="str">
        <f>_xlfn.IFNA(VLOOKUP(B348,'Viewing Details by Presentation'!L:M,2,FALSE),"NO ATTEMPT")</f>
        <v>PASS</v>
      </c>
      <c r="I348" s="53" t="str">
        <f>_xlfn.IFNA(VLOOKUP(B348,'AGENT EXEMPTION - MANUAL UPDATE'!B:D,2,FALSE),"NO")</f>
        <v>NO</v>
      </c>
      <c r="J348" t="str">
        <f t="shared" si="7"/>
        <v>3897958</v>
      </c>
    </row>
    <row r="349" spans="1:10" ht="12" customHeight="1">
      <c r="A349" s="55" t="s">
        <v>677</v>
      </c>
      <c r="B349" s="55">
        <v>3813546</v>
      </c>
      <c r="C349" s="55" t="s">
        <v>65</v>
      </c>
      <c r="D349" s="52" t="s">
        <v>322</v>
      </c>
      <c r="E349" s="55" t="s">
        <v>753</v>
      </c>
      <c r="F349" s="55" t="s">
        <v>34</v>
      </c>
      <c r="G349" s="53">
        <f>_xlfn.IFNA(VLOOKUP(B349,'Viewing Details by Presentation'!F:F,1,FALSE),"NO ATTEMPT")</f>
        <v>3813546</v>
      </c>
      <c r="H349" s="54" t="str">
        <f>_xlfn.IFNA(VLOOKUP(B349,'Viewing Details by Presentation'!L:M,2,FALSE),"NO ATTEMPT")</f>
        <v>PASS</v>
      </c>
      <c r="I349" s="53" t="str">
        <f>_xlfn.IFNA(VLOOKUP(B349,'AGENT EXEMPTION - MANUAL UPDATE'!B:D,2,FALSE),"NO")</f>
        <v>NO</v>
      </c>
      <c r="J349" t="str">
        <f t="shared" si="7"/>
        <v>3813546</v>
      </c>
    </row>
    <row r="350" spans="1:10" ht="12" customHeight="1">
      <c r="A350" s="55" t="s">
        <v>678</v>
      </c>
      <c r="B350" s="55">
        <v>2738429</v>
      </c>
      <c r="C350" s="55" t="s">
        <v>65</v>
      </c>
      <c r="D350" s="52" t="s">
        <v>324</v>
      </c>
      <c r="E350" s="55" t="s">
        <v>753</v>
      </c>
      <c r="F350" s="55" t="s">
        <v>34</v>
      </c>
      <c r="G350" s="53">
        <f>_xlfn.IFNA(VLOOKUP(B350,'Viewing Details by Presentation'!F:F,1,FALSE),"NO ATTEMPT")</f>
        <v>2738429</v>
      </c>
      <c r="H350" s="54" t="str">
        <f>_xlfn.IFNA(VLOOKUP(B350,'Viewing Details by Presentation'!L:M,2,FALSE),"NO ATTEMPT")</f>
        <v>PASS</v>
      </c>
      <c r="I350" s="53" t="str">
        <f>_xlfn.IFNA(VLOOKUP(B350,'AGENT EXEMPTION - MANUAL UPDATE'!B:D,2,FALSE),"NO")</f>
        <v>NO</v>
      </c>
      <c r="J350" t="str">
        <f t="shared" si="7"/>
        <v>2738429</v>
      </c>
    </row>
    <row r="351" spans="1:10" ht="12" customHeight="1">
      <c r="A351" s="55" t="s">
        <v>679</v>
      </c>
      <c r="B351" s="55">
        <v>9538842</v>
      </c>
      <c r="C351" s="55" t="s">
        <v>28</v>
      </c>
      <c r="D351" s="52" t="s">
        <v>326</v>
      </c>
      <c r="E351" s="55" t="s">
        <v>753</v>
      </c>
      <c r="F351" s="55" t="s">
        <v>34</v>
      </c>
      <c r="G351" s="53">
        <f>_xlfn.IFNA(VLOOKUP(B351,'Viewing Details by Presentation'!F:F,1,FALSE),"NO ATTEMPT")</f>
        <v>9538842</v>
      </c>
      <c r="H351" s="54" t="str">
        <f>_xlfn.IFNA(VLOOKUP(B351,'Viewing Details by Presentation'!L:M,2,FALSE),"NO ATTEMPT")</f>
        <v>PASS</v>
      </c>
      <c r="I351" s="53" t="str">
        <f>_xlfn.IFNA(VLOOKUP(B351,'AGENT EXEMPTION - MANUAL UPDATE'!B:D,2,FALSE),"NO")</f>
        <v>NO</v>
      </c>
      <c r="J351" t="str">
        <f t="shared" si="7"/>
        <v>9538842</v>
      </c>
    </row>
    <row r="352" spans="1:10" ht="12" customHeight="1">
      <c r="A352" s="55" t="s">
        <v>680</v>
      </c>
      <c r="B352" s="55">
        <v>2323606</v>
      </c>
      <c r="C352" s="55" t="s">
        <v>28</v>
      </c>
      <c r="D352" s="52" t="s">
        <v>328</v>
      </c>
      <c r="E352" s="55" t="s">
        <v>753</v>
      </c>
      <c r="F352" s="55" t="s">
        <v>34</v>
      </c>
      <c r="G352" s="53">
        <f>_xlfn.IFNA(VLOOKUP(B352,'Viewing Details by Presentation'!F:F,1,FALSE),"NO ATTEMPT")</f>
        <v>2323606</v>
      </c>
      <c r="H352" s="54" t="str">
        <f>_xlfn.IFNA(VLOOKUP(B352,'Viewing Details by Presentation'!L:M,2,FALSE),"NO ATTEMPT")</f>
        <v>PASS</v>
      </c>
      <c r="I352" s="53" t="str">
        <f>_xlfn.IFNA(VLOOKUP(B352,'AGENT EXEMPTION - MANUAL UPDATE'!B:D,2,FALSE),"NO")</f>
        <v>NO</v>
      </c>
      <c r="J352" t="str">
        <f t="shared" si="7"/>
        <v>2323606</v>
      </c>
    </row>
    <row r="353" spans="1:10" ht="12" customHeight="1">
      <c r="A353" s="55" t="s">
        <v>681</v>
      </c>
      <c r="B353" s="55">
        <v>2753460</v>
      </c>
      <c r="C353" s="55" t="s">
        <v>28</v>
      </c>
      <c r="D353" s="59" t="s">
        <v>310</v>
      </c>
      <c r="E353" s="55" t="s">
        <v>753</v>
      </c>
      <c r="F353" s="55" t="s">
        <v>34</v>
      </c>
      <c r="G353" s="53">
        <f>_xlfn.IFNA(VLOOKUP(B353,'Viewing Details by Presentation'!F:F,1,FALSE),"NO ATTEMPT")</f>
        <v>2753460</v>
      </c>
      <c r="H353" s="54" t="str">
        <f>_xlfn.IFNA(VLOOKUP(B353,'Viewing Details by Presentation'!L:M,2,FALSE),"NO ATTEMPT")</f>
        <v>PASS</v>
      </c>
      <c r="I353" s="53" t="str">
        <f>_xlfn.IFNA(VLOOKUP(B353,'AGENT EXEMPTION - MANUAL UPDATE'!B:D,2,FALSE),"NO")</f>
        <v>NO</v>
      </c>
      <c r="J353" t="str">
        <f t="shared" si="7"/>
        <v>2753460</v>
      </c>
    </row>
    <row r="354" spans="1:10" ht="12" customHeight="1">
      <c r="A354" s="55" t="s">
        <v>682</v>
      </c>
      <c r="B354" s="55">
        <v>5611702</v>
      </c>
      <c r="C354" s="55" t="s">
        <v>28</v>
      </c>
      <c r="D354" s="52" t="s">
        <v>312</v>
      </c>
      <c r="E354" s="55" t="s">
        <v>753</v>
      </c>
      <c r="F354" s="55" t="s">
        <v>34</v>
      </c>
      <c r="G354" s="53">
        <f>_xlfn.IFNA(VLOOKUP(B354,'Viewing Details by Presentation'!F:F,1,FALSE),"NO ATTEMPT")</f>
        <v>5611702</v>
      </c>
      <c r="H354" s="54" t="str">
        <f>_xlfn.IFNA(VLOOKUP(B354,'Viewing Details by Presentation'!L:M,2,FALSE),"NO ATTEMPT")</f>
        <v>PASS</v>
      </c>
      <c r="I354" s="53" t="str">
        <f>_xlfn.IFNA(VLOOKUP(B354,'AGENT EXEMPTION - MANUAL UPDATE'!B:D,2,FALSE),"NO")</f>
        <v>NO</v>
      </c>
      <c r="J354" t="str">
        <f t="shared" si="7"/>
        <v>5611702</v>
      </c>
    </row>
    <row r="355" spans="1:10" ht="12" customHeight="1">
      <c r="A355" s="55" t="s">
        <v>683</v>
      </c>
      <c r="B355" s="55">
        <v>6098925</v>
      </c>
      <c r="C355" s="55" t="s">
        <v>28</v>
      </c>
      <c r="D355" s="52" t="s">
        <v>314</v>
      </c>
      <c r="E355" s="55" t="s">
        <v>753</v>
      </c>
      <c r="F355" s="55" t="s">
        <v>34</v>
      </c>
      <c r="G355" s="53">
        <f>_xlfn.IFNA(VLOOKUP(B355,'Viewing Details by Presentation'!F:F,1,FALSE),"NO ATTEMPT")</f>
        <v>6098925</v>
      </c>
      <c r="H355" s="54" t="str">
        <f>_xlfn.IFNA(VLOOKUP(B355,'Viewing Details by Presentation'!L:M,2,FALSE),"NO ATTEMPT")</f>
        <v>PASS</v>
      </c>
      <c r="I355" s="53" t="str">
        <f>_xlfn.IFNA(VLOOKUP(B355,'AGENT EXEMPTION - MANUAL UPDATE'!B:D,2,FALSE),"NO")</f>
        <v>NO</v>
      </c>
      <c r="J355" t="str">
        <f t="shared" si="7"/>
        <v>6098925</v>
      </c>
    </row>
    <row r="356" spans="1:10" ht="12" customHeight="1">
      <c r="A356" s="55" t="s">
        <v>684</v>
      </c>
      <c r="B356" s="55">
        <v>8332327</v>
      </c>
      <c r="C356" s="55" t="s">
        <v>28</v>
      </c>
      <c r="D356" s="52" t="s">
        <v>316</v>
      </c>
      <c r="E356" s="55" t="s">
        <v>753</v>
      </c>
      <c r="F356" s="55" t="s">
        <v>34</v>
      </c>
      <c r="G356" s="53">
        <f>_xlfn.IFNA(VLOOKUP(B356,'Viewing Details by Presentation'!F:F,1,FALSE),"NO ATTEMPT")</f>
        <v>8332327</v>
      </c>
      <c r="H356" s="54" t="str">
        <f>_xlfn.IFNA(VLOOKUP(B356,'Viewing Details by Presentation'!L:M,2,FALSE),"NO ATTEMPT")</f>
        <v>PASS</v>
      </c>
      <c r="I356" s="53" t="str">
        <f>_xlfn.IFNA(VLOOKUP(B356,'AGENT EXEMPTION - MANUAL UPDATE'!B:D,2,FALSE),"NO")</f>
        <v>NO</v>
      </c>
      <c r="J356" t="str">
        <f t="shared" si="7"/>
        <v>8332327</v>
      </c>
    </row>
    <row r="357" spans="1:10" ht="12" customHeight="1">
      <c r="A357" s="55" t="s">
        <v>685</v>
      </c>
      <c r="B357" s="55">
        <v>2932741</v>
      </c>
      <c r="C357" s="55" t="s">
        <v>28</v>
      </c>
      <c r="D357" s="52" t="s">
        <v>318</v>
      </c>
      <c r="E357" s="55" t="s">
        <v>753</v>
      </c>
      <c r="F357" s="55" t="s">
        <v>34</v>
      </c>
      <c r="G357" s="53">
        <f>_xlfn.IFNA(VLOOKUP(B357,'Viewing Details by Presentation'!F:F,1,FALSE),"NO ATTEMPT")</f>
        <v>2932741</v>
      </c>
      <c r="H357" s="54" t="str">
        <f>_xlfn.IFNA(VLOOKUP(B357,'Viewing Details by Presentation'!L:M,2,FALSE),"NO ATTEMPT")</f>
        <v>PASS</v>
      </c>
      <c r="I357" s="53" t="str">
        <f>_xlfn.IFNA(VLOOKUP(B357,'AGENT EXEMPTION - MANUAL UPDATE'!B:D,2,FALSE),"NO")</f>
        <v>NO</v>
      </c>
      <c r="J357" t="str">
        <f t="shared" si="7"/>
        <v>2932741</v>
      </c>
    </row>
    <row r="358" spans="1:10" ht="12" customHeight="1">
      <c r="A358" s="55" t="s">
        <v>686</v>
      </c>
      <c r="B358" s="55">
        <v>5767167</v>
      </c>
      <c r="C358" s="55" t="s">
        <v>28</v>
      </c>
      <c r="D358" s="52" t="s">
        <v>320</v>
      </c>
      <c r="E358" s="55" t="s">
        <v>753</v>
      </c>
      <c r="F358" s="55" t="s">
        <v>34</v>
      </c>
      <c r="G358" s="53">
        <f>_xlfn.IFNA(VLOOKUP(B358,'Viewing Details by Presentation'!F:F,1,FALSE),"NO ATTEMPT")</f>
        <v>5767167</v>
      </c>
      <c r="H358" s="54" t="str">
        <f>_xlfn.IFNA(VLOOKUP(B358,'Viewing Details by Presentation'!L:M,2,FALSE),"NO ATTEMPT")</f>
        <v>PASS</v>
      </c>
      <c r="I358" s="53" t="str">
        <f>_xlfn.IFNA(VLOOKUP(B358,'AGENT EXEMPTION - MANUAL UPDATE'!B:D,2,FALSE),"NO")</f>
        <v>NO</v>
      </c>
      <c r="J358" t="str">
        <f t="shared" si="7"/>
        <v>5767167</v>
      </c>
    </row>
    <row r="359" spans="1:10" ht="12" customHeight="1">
      <c r="A359" s="55" t="s">
        <v>687</v>
      </c>
      <c r="B359" s="55">
        <v>5827113</v>
      </c>
      <c r="C359" s="55" t="s">
        <v>28</v>
      </c>
      <c r="D359" s="52" t="s">
        <v>322</v>
      </c>
      <c r="E359" s="55" t="s">
        <v>753</v>
      </c>
      <c r="F359" s="55" t="s">
        <v>34</v>
      </c>
      <c r="G359" s="53">
        <f>_xlfn.IFNA(VLOOKUP(B359,'Viewing Details by Presentation'!F:F,1,FALSE),"NO ATTEMPT")</f>
        <v>5827113</v>
      </c>
      <c r="H359" s="54" t="str">
        <f>_xlfn.IFNA(VLOOKUP(B359,'Viewing Details by Presentation'!L:M,2,FALSE),"NO ATTEMPT")</f>
        <v>PASS</v>
      </c>
      <c r="I359" s="53" t="str">
        <f>_xlfn.IFNA(VLOOKUP(B359,'AGENT EXEMPTION - MANUAL UPDATE'!B:D,2,FALSE),"NO")</f>
        <v>NO</v>
      </c>
      <c r="J359" t="str">
        <f t="shared" si="7"/>
        <v>5827113</v>
      </c>
    </row>
    <row r="360" spans="1:10" ht="12" customHeight="1">
      <c r="A360" s="55" t="s">
        <v>688</v>
      </c>
      <c r="B360" s="55">
        <v>8964057</v>
      </c>
      <c r="C360" s="55" t="s">
        <v>28</v>
      </c>
      <c r="D360" s="52" t="s">
        <v>324</v>
      </c>
      <c r="E360" s="55" t="s">
        <v>753</v>
      </c>
      <c r="F360" s="55" t="s">
        <v>34</v>
      </c>
      <c r="G360" s="53">
        <f>_xlfn.IFNA(VLOOKUP(B360,'Viewing Details by Presentation'!F:F,1,FALSE),"NO ATTEMPT")</f>
        <v>8964057</v>
      </c>
      <c r="H360" s="54" t="str">
        <f>_xlfn.IFNA(VLOOKUP(B360,'Viewing Details by Presentation'!L:M,2,FALSE),"NO ATTEMPT")</f>
        <v>PASS</v>
      </c>
      <c r="I360" s="53" t="str">
        <f>_xlfn.IFNA(VLOOKUP(B360,'AGENT EXEMPTION - MANUAL UPDATE'!B:D,2,FALSE),"NO")</f>
        <v>NO</v>
      </c>
      <c r="J360" t="str">
        <f t="shared" si="7"/>
        <v>8964057</v>
      </c>
    </row>
    <row r="361" spans="1:10" ht="12" customHeight="1">
      <c r="A361" s="55" t="s">
        <v>689</v>
      </c>
      <c r="B361" s="55">
        <v>3809678</v>
      </c>
      <c r="C361" s="55" t="s">
        <v>28</v>
      </c>
      <c r="D361" s="52" t="s">
        <v>326</v>
      </c>
      <c r="E361" s="55" t="s">
        <v>753</v>
      </c>
      <c r="F361" s="55" t="s">
        <v>34</v>
      </c>
      <c r="G361" s="53">
        <f>_xlfn.IFNA(VLOOKUP(B361,'Viewing Details by Presentation'!F:F,1,FALSE),"NO ATTEMPT")</f>
        <v>3809678</v>
      </c>
      <c r="H361" s="54" t="str">
        <f>_xlfn.IFNA(VLOOKUP(B361,'Viewing Details by Presentation'!L:M,2,FALSE),"NO ATTEMPT")</f>
        <v>PASS</v>
      </c>
      <c r="I361" s="53" t="str">
        <f>_xlfn.IFNA(VLOOKUP(B361,'AGENT EXEMPTION - MANUAL UPDATE'!B:D,2,FALSE),"NO")</f>
        <v>NO</v>
      </c>
      <c r="J361" t="str">
        <f t="shared" si="7"/>
        <v>3809678</v>
      </c>
    </row>
    <row r="362" spans="1:10" ht="12" customHeight="1">
      <c r="A362" s="55" t="s">
        <v>690</v>
      </c>
      <c r="B362" s="55">
        <v>2152283</v>
      </c>
      <c r="C362" s="55" t="s">
        <v>28</v>
      </c>
      <c r="D362" s="52" t="s">
        <v>328</v>
      </c>
      <c r="E362" s="55" t="s">
        <v>753</v>
      </c>
      <c r="F362" s="55" t="s">
        <v>34</v>
      </c>
      <c r="G362" s="53">
        <f>_xlfn.IFNA(VLOOKUP(B362,'Viewing Details by Presentation'!F:F,1,FALSE),"NO ATTEMPT")</f>
        <v>2152283</v>
      </c>
      <c r="H362" s="54" t="str">
        <f>_xlfn.IFNA(VLOOKUP(B362,'Viewing Details by Presentation'!L:M,2,FALSE),"NO ATTEMPT")</f>
        <v>PASS</v>
      </c>
      <c r="I362" s="53" t="str">
        <f>_xlfn.IFNA(VLOOKUP(B362,'AGENT EXEMPTION - MANUAL UPDATE'!B:D,2,FALSE),"NO")</f>
        <v>NO</v>
      </c>
      <c r="J362" t="str">
        <f t="shared" si="7"/>
        <v>2152283</v>
      </c>
    </row>
    <row r="363" spans="1:10" ht="12" customHeight="1">
      <c r="A363" s="55" t="s">
        <v>691</v>
      </c>
      <c r="B363" s="55">
        <v>3684931</v>
      </c>
      <c r="C363" s="55" t="s">
        <v>28</v>
      </c>
      <c r="D363" s="59" t="s">
        <v>310</v>
      </c>
      <c r="E363" s="55" t="s">
        <v>753</v>
      </c>
      <c r="F363" s="55" t="s">
        <v>34</v>
      </c>
      <c r="G363" s="53">
        <f>_xlfn.IFNA(VLOOKUP(B363,'Viewing Details by Presentation'!F:F,1,FALSE),"NO ATTEMPT")</f>
        <v>3684931</v>
      </c>
      <c r="H363" s="54" t="str">
        <f>_xlfn.IFNA(VLOOKUP(B363,'Viewing Details by Presentation'!L:M,2,FALSE),"NO ATTEMPT")</f>
        <v>PASS</v>
      </c>
      <c r="I363" s="53" t="str">
        <f>_xlfn.IFNA(VLOOKUP(B363,'AGENT EXEMPTION - MANUAL UPDATE'!B:D,2,FALSE),"NO")</f>
        <v>NO</v>
      </c>
      <c r="J363" t="str">
        <f t="shared" si="7"/>
        <v>3684931</v>
      </c>
    </row>
    <row r="364" spans="1:10" ht="12" customHeight="1">
      <c r="A364" s="55" t="s">
        <v>692</v>
      </c>
      <c r="B364" s="55">
        <v>3824587</v>
      </c>
      <c r="C364" s="55" t="s">
        <v>28</v>
      </c>
      <c r="D364" s="52" t="s">
        <v>312</v>
      </c>
      <c r="E364" s="55" t="s">
        <v>753</v>
      </c>
      <c r="F364" s="55" t="s">
        <v>34</v>
      </c>
      <c r="G364" s="53">
        <f>_xlfn.IFNA(VLOOKUP(B364,'Viewing Details by Presentation'!F:F,1,FALSE),"NO ATTEMPT")</f>
        <v>3824587</v>
      </c>
      <c r="H364" s="54" t="str">
        <f>_xlfn.IFNA(VLOOKUP(B364,'Viewing Details by Presentation'!L:M,2,FALSE),"NO ATTEMPT")</f>
        <v>PASS</v>
      </c>
      <c r="I364" s="53" t="str">
        <f>_xlfn.IFNA(VLOOKUP(B364,'AGENT EXEMPTION - MANUAL UPDATE'!B:D,2,FALSE),"NO")</f>
        <v>NO</v>
      </c>
      <c r="J364" t="str">
        <f t="shared" si="7"/>
        <v>3824587</v>
      </c>
    </row>
    <row r="365" spans="1:10" ht="12" customHeight="1">
      <c r="A365" s="55" t="s">
        <v>693</v>
      </c>
      <c r="B365" s="55">
        <v>8537659</v>
      </c>
      <c r="C365" s="55" t="s">
        <v>28</v>
      </c>
      <c r="D365" s="52" t="s">
        <v>314</v>
      </c>
      <c r="E365" s="55" t="s">
        <v>753</v>
      </c>
      <c r="F365" s="55" t="s">
        <v>34</v>
      </c>
      <c r="G365" s="53">
        <f>_xlfn.IFNA(VLOOKUP(B365,'Viewing Details by Presentation'!F:F,1,FALSE),"NO ATTEMPT")</f>
        <v>8537659</v>
      </c>
      <c r="H365" s="54" t="str">
        <f>_xlfn.IFNA(VLOOKUP(B365,'Viewing Details by Presentation'!L:M,2,FALSE),"NO ATTEMPT")</f>
        <v>PASS</v>
      </c>
      <c r="I365" s="53" t="str">
        <f>_xlfn.IFNA(VLOOKUP(B365,'AGENT EXEMPTION - MANUAL UPDATE'!B:D,2,FALSE),"NO")</f>
        <v>NO</v>
      </c>
      <c r="J365" t="str">
        <f t="shared" si="7"/>
        <v>8537659</v>
      </c>
    </row>
    <row r="366" spans="1:10" ht="12" customHeight="1">
      <c r="A366" s="55" t="s">
        <v>694</v>
      </c>
      <c r="B366" s="55">
        <v>2641876</v>
      </c>
      <c r="C366" s="55" t="s">
        <v>29</v>
      </c>
      <c r="D366" s="52" t="s">
        <v>316</v>
      </c>
      <c r="E366" s="55" t="s">
        <v>753</v>
      </c>
      <c r="F366" s="55" t="s">
        <v>34</v>
      </c>
      <c r="G366" s="53">
        <f>_xlfn.IFNA(VLOOKUP(B366,'Viewing Details by Presentation'!F:F,1,FALSE),"NO ATTEMPT")</f>
        <v>2641876</v>
      </c>
      <c r="H366" s="54" t="str">
        <f>_xlfn.IFNA(VLOOKUP(B366,'Viewing Details by Presentation'!L:M,2,FALSE),"NO ATTEMPT")</f>
        <v>PASS</v>
      </c>
      <c r="I366" s="53" t="str">
        <f>_xlfn.IFNA(VLOOKUP(B366,'AGENT EXEMPTION - MANUAL UPDATE'!B:D,2,FALSE),"NO")</f>
        <v>NO</v>
      </c>
      <c r="J366" t="str">
        <f t="shared" si="7"/>
        <v>2641876</v>
      </c>
    </row>
    <row r="367" spans="1:10" ht="12" customHeight="1">
      <c r="A367" s="55" t="s">
        <v>695</v>
      </c>
      <c r="B367" s="55">
        <v>6920554</v>
      </c>
      <c r="C367" s="55" t="s">
        <v>29</v>
      </c>
      <c r="D367" s="52" t="s">
        <v>318</v>
      </c>
      <c r="E367" s="55" t="s">
        <v>753</v>
      </c>
      <c r="F367" s="55" t="s">
        <v>34</v>
      </c>
      <c r="G367" s="53">
        <f>_xlfn.IFNA(VLOOKUP(B367,'Viewing Details by Presentation'!F:F,1,FALSE),"NO ATTEMPT")</f>
        <v>6920554</v>
      </c>
      <c r="H367" s="54" t="str">
        <f>_xlfn.IFNA(VLOOKUP(B367,'Viewing Details by Presentation'!L:M,2,FALSE),"NO ATTEMPT")</f>
        <v>PASS</v>
      </c>
      <c r="I367" s="53" t="str">
        <f>_xlfn.IFNA(VLOOKUP(B367,'AGENT EXEMPTION - MANUAL UPDATE'!B:D,2,FALSE),"NO")</f>
        <v>NO</v>
      </c>
      <c r="J367" t="str">
        <f t="shared" si="7"/>
        <v>6920554</v>
      </c>
    </row>
    <row r="368" spans="1:10" ht="12" customHeight="1">
      <c r="A368" s="55" t="s">
        <v>696</v>
      </c>
      <c r="B368" s="55">
        <v>8675251</v>
      </c>
      <c r="C368" s="55" t="s">
        <v>29</v>
      </c>
      <c r="D368" s="52" t="s">
        <v>320</v>
      </c>
      <c r="E368" s="55" t="s">
        <v>753</v>
      </c>
      <c r="F368" s="55" t="s">
        <v>34</v>
      </c>
      <c r="G368" s="53">
        <f>_xlfn.IFNA(VLOOKUP(B368,'Viewing Details by Presentation'!F:F,1,FALSE),"NO ATTEMPT")</f>
        <v>8675251</v>
      </c>
      <c r="H368" s="54" t="str">
        <f>_xlfn.IFNA(VLOOKUP(B368,'Viewing Details by Presentation'!L:M,2,FALSE),"NO ATTEMPT")</f>
        <v>PASS</v>
      </c>
      <c r="I368" s="53" t="str">
        <f>_xlfn.IFNA(VLOOKUP(B368,'AGENT EXEMPTION - MANUAL UPDATE'!B:D,2,FALSE),"NO")</f>
        <v>NO</v>
      </c>
      <c r="J368" t="str">
        <f t="shared" si="7"/>
        <v>8675251</v>
      </c>
    </row>
    <row r="369" spans="1:10" ht="12" customHeight="1">
      <c r="A369" s="55" t="s">
        <v>697</v>
      </c>
      <c r="B369" s="55">
        <v>3208253</v>
      </c>
      <c r="C369" s="55" t="s">
        <v>29</v>
      </c>
      <c r="D369" s="52" t="s">
        <v>322</v>
      </c>
      <c r="E369" s="55" t="s">
        <v>753</v>
      </c>
      <c r="F369" s="55" t="s">
        <v>34</v>
      </c>
      <c r="G369" s="53">
        <f>_xlfn.IFNA(VLOOKUP(B369,'Viewing Details by Presentation'!F:F,1,FALSE),"NO ATTEMPT")</f>
        <v>3208253</v>
      </c>
      <c r="H369" s="54" t="str">
        <f>_xlfn.IFNA(VLOOKUP(B369,'Viewing Details by Presentation'!L:M,2,FALSE),"NO ATTEMPT")</f>
        <v>PASS</v>
      </c>
      <c r="I369" s="53" t="str">
        <f>_xlfn.IFNA(VLOOKUP(B369,'AGENT EXEMPTION - MANUAL UPDATE'!B:D,2,FALSE),"NO")</f>
        <v>NO</v>
      </c>
      <c r="J369" t="str">
        <f t="shared" si="7"/>
        <v>3208253</v>
      </c>
    </row>
    <row r="370" spans="1:10" ht="12" customHeight="1">
      <c r="A370" s="55" t="s">
        <v>698</v>
      </c>
      <c r="B370" s="55">
        <v>7904471</v>
      </c>
      <c r="C370" s="55" t="s">
        <v>29</v>
      </c>
      <c r="D370" s="52" t="s">
        <v>324</v>
      </c>
      <c r="E370" s="55" t="s">
        <v>753</v>
      </c>
      <c r="F370" s="55" t="s">
        <v>34</v>
      </c>
      <c r="G370" s="53">
        <f>_xlfn.IFNA(VLOOKUP(B370,'Viewing Details by Presentation'!F:F,1,FALSE),"NO ATTEMPT")</f>
        <v>7904471</v>
      </c>
      <c r="H370" s="54" t="str">
        <f>_xlfn.IFNA(VLOOKUP(B370,'Viewing Details by Presentation'!L:M,2,FALSE),"NO ATTEMPT")</f>
        <v>PASS</v>
      </c>
      <c r="I370" s="53" t="str">
        <f>_xlfn.IFNA(VLOOKUP(B370,'AGENT EXEMPTION - MANUAL UPDATE'!B:D,2,FALSE),"NO")</f>
        <v>NO</v>
      </c>
      <c r="J370" t="str">
        <f t="shared" si="7"/>
        <v>7904471</v>
      </c>
    </row>
    <row r="371" spans="1:10" ht="12" customHeight="1">
      <c r="A371" s="55" t="s">
        <v>699</v>
      </c>
      <c r="B371" s="55">
        <v>3775548</v>
      </c>
      <c r="C371" s="55" t="s">
        <v>29</v>
      </c>
      <c r="D371" s="52" t="s">
        <v>326</v>
      </c>
      <c r="E371" s="55" t="s">
        <v>753</v>
      </c>
      <c r="F371" s="55" t="s">
        <v>34</v>
      </c>
      <c r="G371" s="53">
        <f>_xlfn.IFNA(VLOOKUP(B371,'Viewing Details by Presentation'!F:F,1,FALSE),"NO ATTEMPT")</f>
        <v>3775548</v>
      </c>
      <c r="H371" s="54" t="str">
        <f>_xlfn.IFNA(VLOOKUP(B371,'Viewing Details by Presentation'!L:M,2,FALSE),"NO ATTEMPT")</f>
        <v>PASS</v>
      </c>
      <c r="I371" s="53" t="str">
        <f>_xlfn.IFNA(VLOOKUP(B371,'AGENT EXEMPTION - MANUAL UPDATE'!B:D,2,FALSE),"NO")</f>
        <v>NO</v>
      </c>
      <c r="J371" t="str">
        <f t="shared" si="7"/>
        <v>3775548</v>
      </c>
    </row>
    <row r="372" spans="1:10" ht="12" customHeight="1">
      <c r="A372" s="55" t="s">
        <v>700</v>
      </c>
      <c r="B372" s="55">
        <v>9014000</v>
      </c>
      <c r="C372" s="55" t="s">
        <v>29</v>
      </c>
      <c r="D372" s="52" t="s">
        <v>328</v>
      </c>
      <c r="E372" s="55" t="s">
        <v>753</v>
      </c>
      <c r="F372" s="55" t="s">
        <v>34</v>
      </c>
      <c r="G372" s="53">
        <f>_xlfn.IFNA(VLOOKUP(B372,'Viewing Details by Presentation'!F:F,1,FALSE),"NO ATTEMPT")</f>
        <v>9014000</v>
      </c>
      <c r="H372" s="54" t="str">
        <f>_xlfn.IFNA(VLOOKUP(B372,'Viewing Details by Presentation'!L:M,2,FALSE),"NO ATTEMPT")</f>
        <v>PASS</v>
      </c>
      <c r="I372" s="53" t="str">
        <f>_xlfn.IFNA(VLOOKUP(B372,'AGENT EXEMPTION - MANUAL UPDATE'!B:D,2,FALSE),"NO")</f>
        <v>NO</v>
      </c>
      <c r="J372" t="str">
        <f t="shared" si="7"/>
        <v>9014000</v>
      </c>
    </row>
    <row r="373" spans="1:10" ht="12" customHeight="1">
      <c r="A373" s="55" t="s">
        <v>701</v>
      </c>
      <c r="B373" s="55">
        <v>1229791</v>
      </c>
      <c r="C373" s="55" t="s">
        <v>29</v>
      </c>
      <c r="D373" s="59" t="s">
        <v>310</v>
      </c>
      <c r="E373" s="55" t="s">
        <v>753</v>
      </c>
      <c r="F373" s="55" t="s">
        <v>34</v>
      </c>
      <c r="G373" s="53">
        <f>_xlfn.IFNA(VLOOKUP(B373,'Viewing Details by Presentation'!F:F,1,FALSE),"NO ATTEMPT")</f>
        <v>1229791</v>
      </c>
      <c r="H373" s="54" t="str">
        <f>_xlfn.IFNA(VLOOKUP(B373,'Viewing Details by Presentation'!L:M,2,FALSE),"NO ATTEMPT")</f>
        <v>PASS</v>
      </c>
      <c r="I373" s="53" t="str">
        <f>_xlfn.IFNA(VLOOKUP(B373,'AGENT EXEMPTION - MANUAL UPDATE'!B:D,2,FALSE),"NO")</f>
        <v>NO</v>
      </c>
      <c r="J373" t="str">
        <f t="shared" si="7"/>
        <v>1229791</v>
      </c>
    </row>
    <row r="374" spans="1:10" ht="12" customHeight="1">
      <c r="A374" s="55" t="s">
        <v>702</v>
      </c>
      <c r="B374" s="55">
        <v>2595891</v>
      </c>
      <c r="C374" s="55" t="s">
        <v>29</v>
      </c>
      <c r="D374" s="52" t="s">
        <v>312</v>
      </c>
      <c r="E374" s="55" t="s">
        <v>753</v>
      </c>
      <c r="F374" s="55" t="s">
        <v>34</v>
      </c>
      <c r="G374" s="53">
        <f>_xlfn.IFNA(VLOOKUP(B374,'Viewing Details by Presentation'!F:F,1,FALSE),"NO ATTEMPT")</f>
        <v>2595891</v>
      </c>
      <c r="H374" s="54" t="str">
        <f>_xlfn.IFNA(VLOOKUP(B374,'Viewing Details by Presentation'!L:M,2,FALSE),"NO ATTEMPT")</f>
        <v>PASS</v>
      </c>
      <c r="I374" s="53" t="str">
        <f>_xlfn.IFNA(VLOOKUP(B374,'AGENT EXEMPTION - MANUAL UPDATE'!B:D,2,FALSE),"NO")</f>
        <v>NO</v>
      </c>
      <c r="J374" t="str">
        <f t="shared" si="7"/>
        <v>2595891</v>
      </c>
    </row>
    <row r="375" spans="1:10" ht="12" customHeight="1">
      <c r="A375" s="55" t="s">
        <v>703</v>
      </c>
      <c r="B375" s="55">
        <v>1498696</v>
      </c>
      <c r="C375" s="55" t="s">
        <v>29</v>
      </c>
      <c r="D375" s="52" t="s">
        <v>314</v>
      </c>
      <c r="E375" s="55" t="s">
        <v>753</v>
      </c>
      <c r="F375" s="55" t="s">
        <v>34</v>
      </c>
      <c r="G375" s="53">
        <f>_xlfn.IFNA(VLOOKUP(B375,'Viewing Details by Presentation'!F:F,1,FALSE),"NO ATTEMPT")</f>
        <v>1498696</v>
      </c>
      <c r="H375" s="54" t="str">
        <f>_xlfn.IFNA(VLOOKUP(B375,'Viewing Details by Presentation'!L:M,2,FALSE),"NO ATTEMPT")</f>
        <v>PASS</v>
      </c>
      <c r="I375" s="53" t="str">
        <f>_xlfn.IFNA(VLOOKUP(B375,'AGENT EXEMPTION - MANUAL UPDATE'!B:D,2,FALSE),"NO")</f>
        <v>NO</v>
      </c>
      <c r="J375" t="str">
        <f t="shared" si="7"/>
        <v>1498696</v>
      </c>
    </row>
    <row r="376" spans="1:10" ht="12" customHeight="1">
      <c r="A376" s="55" t="s">
        <v>704</v>
      </c>
      <c r="B376" s="55">
        <v>7389389</v>
      </c>
      <c r="C376" s="55" t="s">
        <v>29</v>
      </c>
      <c r="D376" s="52" t="s">
        <v>316</v>
      </c>
      <c r="E376" s="55" t="s">
        <v>753</v>
      </c>
      <c r="F376" s="55" t="s">
        <v>34</v>
      </c>
      <c r="G376" s="53">
        <f>_xlfn.IFNA(VLOOKUP(B376,'Viewing Details by Presentation'!F:F,1,FALSE),"NO ATTEMPT")</f>
        <v>7389389</v>
      </c>
      <c r="H376" s="54" t="str">
        <f>_xlfn.IFNA(VLOOKUP(B376,'Viewing Details by Presentation'!L:M,2,FALSE),"NO ATTEMPT")</f>
        <v>PASS</v>
      </c>
      <c r="I376" s="53" t="str">
        <f>_xlfn.IFNA(VLOOKUP(B376,'AGENT EXEMPTION - MANUAL UPDATE'!B:D,2,FALSE),"NO")</f>
        <v>NO</v>
      </c>
      <c r="J376" t="str">
        <f t="shared" si="7"/>
        <v>7389389</v>
      </c>
    </row>
    <row r="377" spans="1:10" ht="12" customHeight="1">
      <c r="A377" s="55" t="s">
        <v>705</v>
      </c>
      <c r="B377" s="55">
        <v>8668568</v>
      </c>
      <c r="C377" s="55" t="s">
        <v>29</v>
      </c>
      <c r="D377" s="52" t="s">
        <v>318</v>
      </c>
      <c r="E377" s="55" t="s">
        <v>753</v>
      </c>
      <c r="F377" s="55" t="s">
        <v>34</v>
      </c>
      <c r="G377" s="53">
        <f>_xlfn.IFNA(VLOOKUP(B377,'Viewing Details by Presentation'!F:F,1,FALSE),"NO ATTEMPT")</f>
        <v>8668568</v>
      </c>
      <c r="H377" s="54" t="str">
        <f>_xlfn.IFNA(VLOOKUP(B377,'Viewing Details by Presentation'!L:M,2,FALSE),"NO ATTEMPT")</f>
        <v>PASS</v>
      </c>
      <c r="I377" s="53" t="str">
        <f>_xlfn.IFNA(VLOOKUP(B377,'AGENT EXEMPTION - MANUAL UPDATE'!B:D,2,FALSE),"NO")</f>
        <v>NO</v>
      </c>
      <c r="J377" t="str">
        <f t="shared" si="7"/>
        <v>8668568</v>
      </c>
    </row>
    <row r="378" spans="1:10" ht="12" customHeight="1">
      <c r="A378" s="55" t="s">
        <v>706</v>
      </c>
      <c r="B378" s="55">
        <v>4792136</v>
      </c>
      <c r="C378" s="55" t="s">
        <v>66</v>
      </c>
      <c r="D378" s="52" t="s">
        <v>320</v>
      </c>
      <c r="E378" s="55" t="s">
        <v>753</v>
      </c>
      <c r="F378" s="55" t="s">
        <v>34</v>
      </c>
      <c r="G378" s="53">
        <f>_xlfn.IFNA(VLOOKUP(B378,'Viewing Details by Presentation'!F:F,1,FALSE),"NO ATTEMPT")</f>
        <v>4792136</v>
      </c>
      <c r="H378" s="54" t="str">
        <f>_xlfn.IFNA(VLOOKUP(B378,'Viewing Details by Presentation'!L:M,2,FALSE),"NO ATTEMPT")</f>
        <v>PASS</v>
      </c>
      <c r="I378" s="53" t="str">
        <f>_xlfn.IFNA(VLOOKUP(B378,'AGENT EXEMPTION - MANUAL UPDATE'!B:D,2,FALSE),"NO")</f>
        <v>NO</v>
      </c>
      <c r="J378" t="str">
        <f t="shared" si="7"/>
        <v>4792136</v>
      </c>
    </row>
    <row r="379" spans="1:10" ht="12" customHeight="1">
      <c r="A379" s="55" t="s">
        <v>707</v>
      </c>
      <c r="B379" s="55">
        <v>2179747</v>
      </c>
      <c r="C379" s="55" t="s">
        <v>66</v>
      </c>
      <c r="D379" s="52" t="s">
        <v>322</v>
      </c>
      <c r="E379" s="55" t="s">
        <v>753</v>
      </c>
      <c r="F379" s="55" t="s">
        <v>34</v>
      </c>
      <c r="G379" s="53">
        <f>_xlfn.IFNA(VLOOKUP(B379,'Viewing Details by Presentation'!F:F,1,FALSE),"NO ATTEMPT")</f>
        <v>2179747</v>
      </c>
      <c r="H379" s="54" t="str">
        <f>_xlfn.IFNA(VLOOKUP(B379,'Viewing Details by Presentation'!L:M,2,FALSE),"NO ATTEMPT")</f>
        <v>PASS</v>
      </c>
      <c r="I379" s="53" t="str">
        <f>_xlfn.IFNA(VLOOKUP(B379,'AGENT EXEMPTION - MANUAL UPDATE'!B:D,2,FALSE),"NO")</f>
        <v>NO</v>
      </c>
      <c r="J379" t="str">
        <f t="shared" si="7"/>
        <v>2179747</v>
      </c>
    </row>
    <row r="380" spans="1:10" ht="12" customHeight="1">
      <c r="A380" s="55" t="s">
        <v>708</v>
      </c>
      <c r="B380" s="55">
        <v>3531944</v>
      </c>
      <c r="C380" s="55" t="s">
        <v>66</v>
      </c>
      <c r="D380" s="52" t="s">
        <v>324</v>
      </c>
      <c r="E380" s="55" t="s">
        <v>753</v>
      </c>
      <c r="F380" s="55" t="s">
        <v>34</v>
      </c>
      <c r="G380" s="53">
        <f>_xlfn.IFNA(VLOOKUP(B380,'Viewing Details by Presentation'!F:F,1,FALSE),"NO ATTEMPT")</f>
        <v>3531944</v>
      </c>
      <c r="H380" s="54" t="str">
        <f>_xlfn.IFNA(VLOOKUP(B380,'Viewing Details by Presentation'!L:M,2,FALSE),"NO ATTEMPT")</f>
        <v>PASS</v>
      </c>
      <c r="I380" s="53" t="str">
        <f>_xlfn.IFNA(VLOOKUP(B380,'AGENT EXEMPTION - MANUAL UPDATE'!B:D,2,FALSE),"NO")</f>
        <v>NO</v>
      </c>
      <c r="J380" t="str">
        <f t="shared" si="7"/>
        <v>3531944</v>
      </c>
    </row>
    <row r="381" spans="1:10" ht="12" customHeight="1">
      <c r="A381" s="55" t="s">
        <v>709</v>
      </c>
      <c r="B381" s="55">
        <v>9840937</v>
      </c>
      <c r="C381" s="55" t="s">
        <v>67</v>
      </c>
      <c r="D381" s="52" t="s">
        <v>326</v>
      </c>
      <c r="E381" s="55" t="s">
        <v>753</v>
      </c>
      <c r="F381" s="55" t="s">
        <v>68</v>
      </c>
      <c r="G381" s="53">
        <f>_xlfn.IFNA(VLOOKUP(B381,'Viewing Details by Presentation'!F:F,1,FALSE),"NO ATTEMPT")</f>
        <v>9840937</v>
      </c>
      <c r="H381" s="54" t="str">
        <f>_xlfn.IFNA(VLOOKUP(B381,'Viewing Details by Presentation'!L:M,2,FALSE),"NO ATTEMPT")</f>
        <v>PASS</v>
      </c>
      <c r="I381" s="53" t="str">
        <f>_xlfn.IFNA(VLOOKUP(B381,'AGENT EXEMPTION - MANUAL UPDATE'!B:D,2,FALSE),"NO")</f>
        <v>NO</v>
      </c>
      <c r="J381" t="str">
        <f t="shared" si="7"/>
        <v>9840937</v>
      </c>
    </row>
    <row r="382" spans="1:10" ht="12" customHeight="1">
      <c r="A382" s="55" t="s">
        <v>710</v>
      </c>
      <c r="B382" s="55">
        <v>5532847</v>
      </c>
      <c r="C382" s="55" t="s">
        <v>67</v>
      </c>
      <c r="D382" s="52" t="s">
        <v>328</v>
      </c>
      <c r="E382" s="55" t="s">
        <v>753</v>
      </c>
      <c r="F382" s="55" t="s">
        <v>68</v>
      </c>
      <c r="G382" s="53">
        <f>_xlfn.IFNA(VLOOKUP(B382,'Viewing Details by Presentation'!F:F,1,FALSE),"NO ATTEMPT")</f>
        <v>5532847</v>
      </c>
      <c r="H382" s="54" t="str">
        <f>_xlfn.IFNA(VLOOKUP(B382,'Viewing Details by Presentation'!L:M,2,FALSE),"NO ATTEMPT")</f>
        <v>PASS</v>
      </c>
      <c r="I382" s="53" t="str">
        <f>_xlfn.IFNA(VLOOKUP(B382,'AGENT EXEMPTION - MANUAL UPDATE'!B:D,2,FALSE),"NO")</f>
        <v>NO</v>
      </c>
      <c r="J382" t="str">
        <f t="shared" si="7"/>
        <v>5532847</v>
      </c>
    </row>
    <row r="383" spans="1:10" ht="12" customHeight="1">
      <c r="A383" s="55" t="s">
        <v>711</v>
      </c>
      <c r="B383" s="55">
        <v>9490583</v>
      </c>
      <c r="C383" s="55" t="s">
        <v>67</v>
      </c>
      <c r="D383" s="59" t="s">
        <v>310</v>
      </c>
      <c r="E383" s="55" t="s">
        <v>753</v>
      </c>
      <c r="F383" s="55" t="s">
        <v>68</v>
      </c>
      <c r="G383" s="53">
        <f>_xlfn.IFNA(VLOOKUP(B383,'Viewing Details by Presentation'!F:F,1,FALSE),"NO ATTEMPT")</f>
        <v>9490583</v>
      </c>
      <c r="H383" s="54" t="str">
        <f>_xlfn.IFNA(VLOOKUP(B383,'Viewing Details by Presentation'!L:M,2,FALSE),"NO ATTEMPT")</f>
        <v>PASS</v>
      </c>
      <c r="I383" s="53" t="str">
        <f>_xlfn.IFNA(VLOOKUP(B383,'AGENT EXEMPTION - MANUAL UPDATE'!B:D,2,FALSE),"NO")</f>
        <v>NO</v>
      </c>
      <c r="J383" t="str">
        <f t="shared" si="7"/>
        <v>9490583</v>
      </c>
    </row>
    <row r="384" spans="1:10" ht="12" customHeight="1">
      <c r="A384" s="55" t="s">
        <v>712</v>
      </c>
      <c r="B384" s="55">
        <v>6296478</v>
      </c>
      <c r="C384" s="55" t="s">
        <v>67</v>
      </c>
      <c r="D384" s="52" t="s">
        <v>312</v>
      </c>
      <c r="E384" s="55" t="s">
        <v>753</v>
      </c>
      <c r="F384" s="55" t="s">
        <v>68</v>
      </c>
      <c r="G384" s="53">
        <f>_xlfn.IFNA(VLOOKUP(B384,'Viewing Details by Presentation'!F:F,1,FALSE),"NO ATTEMPT")</f>
        <v>6296478</v>
      </c>
      <c r="H384" s="54" t="str">
        <f>_xlfn.IFNA(VLOOKUP(B384,'Viewing Details by Presentation'!L:M,2,FALSE),"NO ATTEMPT")</f>
        <v>PASS</v>
      </c>
      <c r="I384" s="53" t="str">
        <f>_xlfn.IFNA(VLOOKUP(B384,'AGENT EXEMPTION - MANUAL UPDATE'!B:D,2,FALSE),"NO")</f>
        <v>NO</v>
      </c>
      <c r="J384" t="str">
        <f t="shared" si="7"/>
        <v>6296478</v>
      </c>
    </row>
    <row r="385" spans="1:10" ht="12" customHeight="1">
      <c r="A385" s="55" t="s">
        <v>713</v>
      </c>
      <c r="B385" s="55">
        <v>2488202</v>
      </c>
      <c r="C385" s="55" t="s">
        <v>67</v>
      </c>
      <c r="D385" s="52" t="s">
        <v>314</v>
      </c>
      <c r="E385" s="55" t="s">
        <v>753</v>
      </c>
      <c r="F385" s="55" t="s">
        <v>68</v>
      </c>
      <c r="G385" s="53">
        <f>_xlfn.IFNA(VLOOKUP(B385,'Viewing Details by Presentation'!F:F,1,FALSE),"NO ATTEMPT")</f>
        <v>2488202</v>
      </c>
      <c r="H385" s="54" t="str">
        <f>_xlfn.IFNA(VLOOKUP(B385,'Viewing Details by Presentation'!L:M,2,FALSE),"NO ATTEMPT")</f>
        <v>FAIL</v>
      </c>
      <c r="I385" s="53" t="str">
        <f>_xlfn.IFNA(VLOOKUP(B385,'AGENT EXEMPTION - MANUAL UPDATE'!B:D,2,FALSE),"NO")</f>
        <v>NO</v>
      </c>
      <c r="J385" t="str">
        <f t="shared" si="7"/>
        <v>2488202</v>
      </c>
    </row>
    <row r="386" spans="1:10" ht="12" customHeight="1">
      <c r="A386" s="55" t="s">
        <v>714</v>
      </c>
      <c r="B386" s="55">
        <v>9123628</v>
      </c>
      <c r="C386" s="55" t="s">
        <v>67</v>
      </c>
      <c r="D386" s="52" t="s">
        <v>316</v>
      </c>
      <c r="E386" s="55" t="s">
        <v>753</v>
      </c>
      <c r="F386" s="55" t="s">
        <v>68</v>
      </c>
      <c r="G386" s="53">
        <f>_xlfn.IFNA(VLOOKUP(B386,'Viewing Details by Presentation'!F:F,1,FALSE),"NO ATTEMPT")</f>
        <v>9123628</v>
      </c>
      <c r="H386" s="54" t="str">
        <f>_xlfn.IFNA(VLOOKUP(B386,'Viewing Details by Presentation'!L:M,2,FALSE),"NO ATTEMPT")</f>
        <v>FAIL</v>
      </c>
      <c r="I386" s="53" t="str">
        <f>_xlfn.IFNA(VLOOKUP(B386,'AGENT EXEMPTION - MANUAL UPDATE'!B:D,2,FALSE),"NO")</f>
        <v>NO</v>
      </c>
      <c r="J386" t="str">
        <f t="shared" si="7"/>
        <v>9123628</v>
      </c>
    </row>
    <row r="387" spans="1:10" ht="12" customHeight="1">
      <c r="A387" s="55" t="s">
        <v>715</v>
      </c>
      <c r="B387" s="55">
        <v>7570031</v>
      </c>
      <c r="C387" s="55" t="s">
        <v>67</v>
      </c>
      <c r="D387" s="52" t="s">
        <v>318</v>
      </c>
      <c r="E387" s="55" t="s">
        <v>753</v>
      </c>
      <c r="F387" s="55" t="s">
        <v>68</v>
      </c>
      <c r="G387" s="53">
        <f>_xlfn.IFNA(VLOOKUP(B387,'Viewing Details by Presentation'!F:F,1,FALSE),"NO ATTEMPT")</f>
        <v>7570031</v>
      </c>
      <c r="H387" s="54" t="str">
        <f>_xlfn.IFNA(VLOOKUP(B387,'Viewing Details by Presentation'!L:M,2,FALSE),"NO ATTEMPT")</f>
        <v>FAIL</v>
      </c>
      <c r="I387" s="53" t="str">
        <f>_xlfn.IFNA(VLOOKUP(B387,'AGENT EXEMPTION - MANUAL UPDATE'!B:D,2,FALSE),"NO")</f>
        <v>NO</v>
      </c>
      <c r="J387" t="str">
        <f t="shared" si="7"/>
        <v>7570031</v>
      </c>
    </row>
    <row r="388" spans="1:10" ht="12" customHeight="1">
      <c r="A388" s="55" t="s">
        <v>716</v>
      </c>
      <c r="B388" s="55">
        <v>3515031</v>
      </c>
      <c r="C388" s="55" t="s">
        <v>67</v>
      </c>
      <c r="D388" s="52" t="s">
        <v>320</v>
      </c>
      <c r="E388" s="55" t="s">
        <v>753</v>
      </c>
      <c r="F388" s="55" t="s">
        <v>68</v>
      </c>
      <c r="G388" s="53">
        <f>_xlfn.IFNA(VLOOKUP(B388,'Viewing Details by Presentation'!F:F,1,FALSE),"NO ATTEMPT")</f>
        <v>3515031</v>
      </c>
      <c r="H388" s="54" t="str">
        <f>_xlfn.IFNA(VLOOKUP(B388,'Viewing Details by Presentation'!L:M,2,FALSE),"NO ATTEMPT")</f>
        <v>FAIL</v>
      </c>
      <c r="I388" s="53" t="str">
        <f>_xlfn.IFNA(VLOOKUP(B388,'AGENT EXEMPTION - MANUAL UPDATE'!B:D,2,FALSE),"NO")</f>
        <v>NO</v>
      </c>
      <c r="J388" t="str">
        <f t="shared" si="7"/>
        <v>3515031</v>
      </c>
    </row>
    <row r="389" spans="1:10" ht="12" customHeight="1">
      <c r="A389" s="55" t="s">
        <v>717</v>
      </c>
      <c r="B389" s="55">
        <v>4590891</v>
      </c>
      <c r="C389" s="55" t="s">
        <v>67</v>
      </c>
      <c r="D389" s="52" t="s">
        <v>322</v>
      </c>
      <c r="E389" s="55" t="s">
        <v>753</v>
      </c>
      <c r="F389" s="55" t="s">
        <v>68</v>
      </c>
      <c r="G389" s="53">
        <f>_xlfn.IFNA(VLOOKUP(B389,'Viewing Details by Presentation'!F:F,1,FALSE),"NO ATTEMPT")</f>
        <v>4590891</v>
      </c>
      <c r="H389" s="54" t="str">
        <f>_xlfn.IFNA(VLOOKUP(B389,'Viewing Details by Presentation'!L:M,2,FALSE),"NO ATTEMPT")</f>
        <v>FAIL</v>
      </c>
      <c r="I389" s="53" t="str">
        <f>_xlfn.IFNA(VLOOKUP(B389,'AGENT EXEMPTION - MANUAL UPDATE'!B:D,2,FALSE),"NO")</f>
        <v>NO</v>
      </c>
      <c r="J389" t="str">
        <f t="shared" si="7"/>
        <v>4590891</v>
      </c>
    </row>
    <row r="390" spans="1:10" ht="12" customHeight="1">
      <c r="A390" s="55" t="s">
        <v>718</v>
      </c>
      <c r="B390" s="55">
        <v>2978610</v>
      </c>
      <c r="C390" s="55" t="s">
        <v>67</v>
      </c>
      <c r="D390" s="52" t="s">
        <v>324</v>
      </c>
      <c r="E390" s="55" t="s">
        <v>753</v>
      </c>
      <c r="F390" s="55" t="s">
        <v>68</v>
      </c>
      <c r="G390" s="53">
        <f>_xlfn.IFNA(VLOOKUP(B390,'Viewing Details by Presentation'!F:F,1,FALSE),"NO ATTEMPT")</f>
        <v>2978610</v>
      </c>
      <c r="H390" s="54" t="str">
        <f>_xlfn.IFNA(VLOOKUP(B390,'Viewing Details by Presentation'!L:M,2,FALSE),"NO ATTEMPT")</f>
        <v>FAIL</v>
      </c>
      <c r="I390" s="53" t="str">
        <f>_xlfn.IFNA(VLOOKUP(B390,'AGENT EXEMPTION - MANUAL UPDATE'!B:D,2,FALSE),"NO")</f>
        <v>NO</v>
      </c>
      <c r="J390" t="str">
        <f t="shared" si="7"/>
        <v>2978610</v>
      </c>
    </row>
    <row r="391" spans="1:10" ht="12" customHeight="1">
      <c r="A391" s="55" t="s">
        <v>719</v>
      </c>
      <c r="B391" s="55">
        <v>6002448</v>
      </c>
      <c r="C391" s="55" t="s">
        <v>67</v>
      </c>
      <c r="D391" s="52" t="s">
        <v>326</v>
      </c>
      <c r="E391" s="55" t="s">
        <v>753</v>
      </c>
      <c r="F391" s="55" t="s">
        <v>68</v>
      </c>
      <c r="G391" s="53">
        <f>_xlfn.IFNA(VLOOKUP(B391,'Viewing Details by Presentation'!F:F,1,FALSE),"NO ATTEMPT")</f>
        <v>6002448</v>
      </c>
      <c r="H391" s="54" t="str">
        <f>_xlfn.IFNA(VLOOKUP(B391,'Viewing Details by Presentation'!L:M,2,FALSE),"NO ATTEMPT")</f>
        <v>FAIL</v>
      </c>
      <c r="I391" s="53" t="str">
        <f>_xlfn.IFNA(VLOOKUP(B391,'AGENT EXEMPTION - MANUAL UPDATE'!B:D,2,FALSE),"NO")</f>
        <v>NO</v>
      </c>
      <c r="J391" t="str">
        <f t="shared" si="7"/>
        <v>6002448</v>
      </c>
    </row>
    <row r="392" spans="1:10" ht="12" customHeight="1">
      <c r="A392" s="55" t="s">
        <v>720</v>
      </c>
      <c r="B392" s="55">
        <v>2482753</v>
      </c>
      <c r="C392" s="55" t="s">
        <v>67</v>
      </c>
      <c r="D392" s="52" t="s">
        <v>328</v>
      </c>
      <c r="E392" s="55" t="s">
        <v>753</v>
      </c>
      <c r="F392" s="55" t="s">
        <v>68</v>
      </c>
      <c r="G392" s="53">
        <f>_xlfn.IFNA(VLOOKUP(B392,'Viewing Details by Presentation'!F:F,1,FALSE),"NO ATTEMPT")</f>
        <v>2482753</v>
      </c>
      <c r="H392" s="54" t="str">
        <f>_xlfn.IFNA(VLOOKUP(B392,'Viewing Details by Presentation'!L:M,2,FALSE),"NO ATTEMPT")</f>
        <v>FAIL</v>
      </c>
      <c r="I392" s="53" t="str">
        <f>_xlfn.IFNA(VLOOKUP(B392,'AGENT EXEMPTION - MANUAL UPDATE'!B:D,2,FALSE),"NO")</f>
        <v>NO</v>
      </c>
      <c r="J392" t="str">
        <f t="shared" si="7"/>
        <v>2482753</v>
      </c>
    </row>
    <row r="393" spans="1:10" ht="12" customHeight="1">
      <c r="A393" s="55" t="s">
        <v>721</v>
      </c>
      <c r="B393" s="55">
        <v>7387460</v>
      </c>
      <c r="C393" s="55" t="s">
        <v>67</v>
      </c>
      <c r="D393" s="59" t="s">
        <v>310</v>
      </c>
      <c r="E393" s="55" t="s">
        <v>753</v>
      </c>
      <c r="F393" s="55" t="s">
        <v>68</v>
      </c>
      <c r="G393" s="53">
        <f>_xlfn.IFNA(VLOOKUP(B393,'Viewing Details by Presentation'!F:F,1,FALSE),"NO ATTEMPT")</f>
        <v>7387460</v>
      </c>
      <c r="H393" s="54" t="str">
        <f>_xlfn.IFNA(VLOOKUP(B393,'Viewing Details by Presentation'!L:M,2,FALSE),"NO ATTEMPT")</f>
        <v>FAIL</v>
      </c>
      <c r="I393" s="53" t="str">
        <f>_xlfn.IFNA(VLOOKUP(B393,'AGENT EXEMPTION - MANUAL UPDATE'!B:D,2,FALSE),"NO")</f>
        <v>NO</v>
      </c>
      <c r="J393" t="str">
        <f t="shared" si="7"/>
        <v>7387460</v>
      </c>
    </row>
    <row r="394" spans="1:10" ht="12" customHeight="1">
      <c r="A394" s="55" t="s">
        <v>722</v>
      </c>
      <c r="B394" s="55">
        <v>2195991</v>
      </c>
      <c r="C394" s="55" t="s">
        <v>67</v>
      </c>
      <c r="D394" s="52" t="s">
        <v>312</v>
      </c>
      <c r="E394" s="55" t="s">
        <v>753</v>
      </c>
      <c r="F394" s="55" t="s">
        <v>68</v>
      </c>
      <c r="G394" s="53">
        <f>_xlfn.IFNA(VLOOKUP(B394,'Viewing Details by Presentation'!F:F,1,FALSE),"NO ATTEMPT")</f>
        <v>2195991</v>
      </c>
      <c r="H394" s="54" t="str">
        <f>_xlfn.IFNA(VLOOKUP(B394,'Viewing Details by Presentation'!L:M,2,FALSE),"NO ATTEMPT")</f>
        <v>FAIL</v>
      </c>
      <c r="I394" s="53" t="str">
        <f>_xlfn.IFNA(VLOOKUP(B394,'AGENT EXEMPTION - MANUAL UPDATE'!B:D,2,FALSE),"NO")</f>
        <v>NO</v>
      </c>
      <c r="J394" t="str">
        <f t="shared" si="7"/>
        <v>2195991</v>
      </c>
    </row>
    <row r="395" spans="1:10" ht="12" customHeight="1">
      <c r="A395" s="55" t="s">
        <v>723</v>
      </c>
      <c r="B395" s="55">
        <v>3887433</v>
      </c>
      <c r="C395" s="55" t="s">
        <v>67</v>
      </c>
      <c r="D395" s="52" t="s">
        <v>314</v>
      </c>
      <c r="E395" s="55" t="s">
        <v>753</v>
      </c>
      <c r="F395" s="55" t="s">
        <v>68</v>
      </c>
      <c r="G395" s="53">
        <f>_xlfn.IFNA(VLOOKUP(B395,'Viewing Details by Presentation'!F:F,1,FALSE),"NO ATTEMPT")</f>
        <v>3887433</v>
      </c>
      <c r="H395" s="54" t="str">
        <f>_xlfn.IFNA(VLOOKUP(B395,'Viewing Details by Presentation'!L:M,2,FALSE),"NO ATTEMPT")</f>
        <v>FAIL</v>
      </c>
      <c r="I395" s="53" t="str">
        <f>_xlfn.IFNA(VLOOKUP(B395,'AGENT EXEMPTION - MANUAL UPDATE'!B:D,2,FALSE),"NO")</f>
        <v>NO</v>
      </c>
      <c r="J395" t="str">
        <f t="shared" si="7"/>
        <v>3887433</v>
      </c>
    </row>
    <row r="396" spans="1:10" ht="12" customHeight="1">
      <c r="A396" s="55" t="s">
        <v>724</v>
      </c>
      <c r="B396" s="55">
        <v>7829520</v>
      </c>
      <c r="C396" s="55" t="s">
        <v>67</v>
      </c>
      <c r="D396" s="52" t="s">
        <v>316</v>
      </c>
      <c r="E396" s="55" t="s">
        <v>753</v>
      </c>
      <c r="F396" s="55" t="s">
        <v>68</v>
      </c>
      <c r="G396" s="53">
        <f>_xlfn.IFNA(VLOOKUP(B396,'Viewing Details by Presentation'!F:F,1,FALSE),"NO ATTEMPT")</f>
        <v>7829520</v>
      </c>
      <c r="H396" s="54" t="str">
        <f>_xlfn.IFNA(VLOOKUP(B396,'Viewing Details by Presentation'!L:M,2,FALSE),"NO ATTEMPT")</f>
        <v>FAIL</v>
      </c>
      <c r="I396" s="53" t="str">
        <f>_xlfn.IFNA(VLOOKUP(B396,'AGENT EXEMPTION - MANUAL UPDATE'!B:D,2,FALSE),"NO")</f>
        <v>NO</v>
      </c>
      <c r="J396" t="str">
        <f t="shared" si="7"/>
        <v>7829520</v>
      </c>
    </row>
    <row r="397" spans="1:10" ht="12" customHeight="1">
      <c r="A397" s="55" t="s">
        <v>725</v>
      </c>
      <c r="B397" s="55">
        <v>7898716</v>
      </c>
      <c r="C397" s="55" t="s">
        <v>67</v>
      </c>
      <c r="D397" s="52" t="s">
        <v>318</v>
      </c>
      <c r="E397" s="55" t="s">
        <v>753</v>
      </c>
      <c r="F397" s="55" t="s">
        <v>68</v>
      </c>
      <c r="G397" s="53">
        <f>_xlfn.IFNA(VLOOKUP(B397,'Viewing Details by Presentation'!F:F,1,FALSE),"NO ATTEMPT")</f>
        <v>7898716</v>
      </c>
      <c r="H397" s="54" t="str">
        <f>_xlfn.IFNA(VLOOKUP(B397,'Viewing Details by Presentation'!L:M,2,FALSE),"NO ATTEMPT")</f>
        <v>FAIL</v>
      </c>
      <c r="I397" s="53" t="str">
        <f>_xlfn.IFNA(VLOOKUP(B397,'AGENT EXEMPTION - MANUAL UPDATE'!B:D,2,FALSE),"NO")</f>
        <v>NO</v>
      </c>
      <c r="J397" t="str">
        <f t="shared" si="7"/>
        <v>7898716</v>
      </c>
    </row>
    <row r="398" spans="1:10" ht="12" customHeight="1">
      <c r="A398" s="55" t="s">
        <v>726</v>
      </c>
      <c r="B398" s="55">
        <v>2012888</v>
      </c>
      <c r="C398" s="55" t="s">
        <v>67</v>
      </c>
      <c r="D398" s="52" t="s">
        <v>320</v>
      </c>
      <c r="E398" s="55" t="s">
        <v>753</v>
      </c>
      <c r="F398" s="55" t="s">
        <v>68</v>
      </c>
      <c r="G398" s="53">
        <f>_xlfn.IFNA(VLOOKUP(B398,'Viewing Details by Presentation'!F:F,1,FALSE),"NO ATTEMPT")</f>
        <v>2012888</v>
      </c>
      <c r="H398" s="54" t="str">
        <f>_xlfn.IFNA(VLOOKUP(B398,'Viewing Details by Presentation'!L:M,2,FALSE),"NO ATTEMPT")</f>
        <v>FAIL</v>
      </c>
      <c r="I398" s="53" t="str">
        <f>_xlfn.IFNA(VLOOKUP(B398,'AGENT EXEMPTION - MANUAL UPDATE'!B:D,2,FALSE),"NO")</f>
        <v>NO</v>
      </c>
      <c r="J398" t="str">
        <f t="shared" si="7"/>
        <v>2012888</v>
      </c>
    </row>
    <row r="399" spans="1:10" ht="12" customHeight="1">
      <c r="A399" s="55" t="s">
        <v>727</v>
      </c>
      <c r="B399" s="55">
        <v>2269305</v>
      </c>
      <c r="C399" s="55" t="s">
        <v>67</v>
      </c>
      <c r="D399" s="52" t="s">
        <v>322</v>
      </c>
      <c r="E399" s="55" t="s">
        <v>753</v>
      </c>
      <c r="F399" s="55" t="s">
        <v>68</v>
      </c>
      <c r="G399" s="53">
        <f>_xlfn.IFNA(VLOOKUP(B399,'Viewing Details by Presentation'!F:F,1,FALSE),"NO ATTEMPT")</f>
        <v>2269305</v>
      </c>
      <c r="H399" s="54" t="str">
        <f>_xlfn.IFNA(VLOOKUP(B399,'Viewing Details by Presentation'!L:M,2,FALSE),"NO ATTEMPT")</f>
        <v>FAIL</v>
      </c>
      <c r="I399" s="53" t="str">
        <f>_xlfn.IFNA(VLOOKUP(B399,'AGENT EXEMPTION - MANUAL UPDATE'!B:D,2,FALSE),"NO")</f>
        <v>NO</v>
      </c>
      <c r="J399" t="str">
        <f t="shared" si="7"/>
        <v>2269305</v>
      </c>
    </row>
    <row r="400" spans="1:10" ht="12" customHeight="1">
      <c r="A400" s="55" t="s">
        <v>728</v>
      </c>
      <c r="B400" s="55">
        <v>3507201</v>
      </c>
      <c r="C400" s="55" t="s">
        <v>67</v>
      </c>
      <c r="D400" s="52" t="s">
        <v>324</v>
      </c>
      <c r="E400" s="55" t="s">
        <v>753</v>
      </c>
      <c r="F400" s="55" t="s">
        <v>68</v>
      </c>
      <c r="G400" s="53">
        <f>_xlfn.IFNA(VLOOKUP(B400,'Viewing Details by Presentation'!F:F,1,FALSE),"NO ATTEMPT")</f>
        <v>3507201</v>
      </c>
      <c r="H400" s="54" t="str">
        <f>_xlfn.IFNA(VLOOKUP(B400,'Viewing Details by Presentation'!L:M,2,FALSE),"NO ATTEMPT")</f>
        <v>FAIL</v>
      </c>
      <c r="I400" s="53" t="str">
        <f>_xlfn.IFNA(VLOOKUP(B400,'AGENT EXEMPTION - MANUAL UPDATE'!B:D,2,FALSE),"NO")</f>
        <v>NO</v>
      </c>
      <c r="J400" t="str">
        <f t="shared" si="7"/>
        <v>3507201</v>
      </c>
    </row>
    <row r="401" spans="1:10" ht="12" customHeight="1">
      <c r="A401" s="55" t="s">
        <v>729</v>
      </c>
      <c r="B401" s="55">
        <v>3453874</v>
      </c>
      <c r="C401" s="55" t="s">
        <v>67</v>
      </c>
      <c r="D401" s="52" t="s">
        <v>326</v>
      </c>
      <c r="E401" s="55" t="s">
        <v>753</v>
      </c>
      <c r="F401" s="55" t="s">
        <v>68</v>
      </c>
      <c r="G401" s="53">
        <f>_xlfn.IFNA(VLOOKUP(B401,'Viewing Details by Presentation'!F:F,1,FALSE),"NO ATTEMPT")</f>
        <v>3453874</v>
      </c>
      <c r="H401" s="54" t="str">
        <f>_xlfn.IFNA(VLOOKUP(B401,'Viewing Details by Presentation'!L:M,2,FALSE),"NO ATTEMPT")</f>
        <v>FAIL</v>
      </c>
      <c r="I401" s="53" t="str">
        <f>_xlfn.IFNA(VLOOKUP(B401,'AGENT EXEMPTION - MANUAL UPDATE'!B:D,2,FALSE),"NO")</f>
        <v>NO</v>
      </c>
      <c r="J401" t="str">
        <f t="shared" si="7"/>
        <v>3453874</v>
      </c>
    </row>
    <row r="402" spans="1:10" ht="12" customHeight="1">
      <c r="A402" s="55" t="s">
        <v>730</v>
      </c>
      <c r="B402" s="55">
        <v>4870478</v>
      </c>
      <c r="C402" s="55" t="s">
        <v>67</v>
      </c>
      <c r="D402" s="52" t="s">
        <v>328</v>
      </c>
      <c r="E402" s="55" t="s">
        <v>753</v>
      </c>
      <c r="F402" s="55" t="s">
        <v>68</v>
      </c>
      <c r="G402" s="53">
        <f>_xlfn.IFNA(VLOOKUP(B402,'Viewing Details by Presentation'!F:F,1,FALSE),"NO ATTEMPT")</f>
        <v>4870478</v>
      </c>
      <c r="H402" s="54" t="str">
        <f>_xlfn.IFNA(VLOOKUP(B402,'Viewing Details by Presentation'!L:M,2,FALSE),"NO ATTEMPT")</f>
        <v>FAIL</v>
      </c>
      <c r="I402" s="53" t="str">
        <f>_xlfn.IFNA(VLOOKUP(B402,'AGENT EXEMPTION - MANUAL UPDATE'!B:D,2,FALSE),"NO")</f>
        <v>NO</v>
      </c>
      <c r="J402" t="str">
        <f t="shared" si="7"/>
        <v>4870478</v>
      </c>
    </row>
    <row r="403" spans="1:10" ht="12" customHeight="1">
      <c r="A403" s="55" t="s">
        <v>731</v>
      </c>
      <c r="B403" s="55">
        <v>3007997</v>
      </c>
      <c r="C403" s="55" t="s">
        <v>67</v>
      </c>
      <c r="D403" s="52" t="s">
        <v>314</v>
      </c>
      <c r="E403" s="55" t="s">
        <v>753</v>
      </c>
      <c r="F403" s="55" t="s">
        <v>68</v>
      </c>
      <c r="G403" s="53">
        <f>_xlfn.IFNA(VLOOKUP(B403,'Viewing Details by Presentation'!F:F,1,FALSE),"NO ATTEMPT")</f>
        <v>3007997</v>
      </c>
      <c r="H403" s="54" t="str">
        <f>_xlfn.IFNA(VLOOKUP(B403,'Viewing Details by Presentation'!L:M,2,FALSE),"NO ATTEMPT")</f>
        <v>FAIL</v>
      </c>
      <c r="I403" s="53" t="str">
        <f>_xlfn.IFNA(VLOOKUP(B403,'AGENT EXEMPTION - MANUAL UPDATE'!B:D,2,FALSE),"NO")</f>
        <v>NO</v>
      </c>
      <c r="J403" t="str">
        <f t="shared" si="7"/>
        <v>3007997</v>
      </c>
    </row>
    <row r="404" spans="1:10" ht="12" customHeight="1">
      <c r="A404" s="55" t="s">
        <v>732</v>
      </c>
      <c r="B404" s="55">
        <v>1887243</v>
      </c>
      <c r="C404" s="55" t="s">
        <v>67</v>
      </c>
      <c r="D404" s="52" t="s">
        <v>316</v>
      </c>
      <c r="E404" s="55" t="s">
        <v>753</v>
      </c>
      <c r="F404" s="55" t="s">
        <v>68</v>
      </c>
      <c r="G404" s="53">
        <f>_xlfn.IFNA(VLOOKUP(B404,'Viewing Details by Presentation'!F:F,1,FALSE),"NO ATTEMPT")</f>
        <v>1887243</v>
      </c>
      <c r="H404" s="54" t="str">
        <f>_xlfn.IFNA(VLOOKUP(B404,'Viewing Details by Presentation'!L:M,2,FALSE),"NO ATTEMPT")</f>
        <v>FAIL</v>
      </c>
      <c r="I404" s="53" t="str">
        <f>_xlfn.IFNA(VLOOKUP(B404,'AGENT EXEMPTION - MANUAL UPDATE'!B:D,2,FALSE),"NO")</f>
        <v>NO</v>
      </c>
      <c r="J404" t="str">
        <f t="shared" si="7"/>
        <v>1887243</v>
      </c>
    </row>
    <row r="405" spans="1:10" ht="12" customHeight="1">
      <c r="A405" s="55" t="s">
        <v>733</v>
      </c>
      <c r="B405" s="55">
        <v>5631444</v>
      </c>
      <c r="C405" s="55" t="s">
        <v>67</v>
      </c>
      <c r="D405" s="52" t="s">
        <v>318</v>
      </c>
      <c r="E405" s="55" t="s">
        <v>753</v>
      </c>
      <c r="F405" s="55" t="s">
        <v>68</v>
      </c>
      <c r="G405" s="53">
        <f>_xlfn.IFNA(VLOOKUP(B405,'Viewing Details by Presentation'!F:F,1,FALSE),"NO ATTEMPT")</f>
        <v>5631444</v>
      </c>
      <c r="H405" s="54" t="str">
        <f>_xlfn.IFNA(VLOOKUP(B405,'Viewing Details by Presentation'!L:M,2,FALSE),"NO ATTEMPT")</f>
        <v>FAIL</v>
      </c>
      <c r="I405" s="53" t="str">
        <f>_xlfn.IFNA(VLOOKUP(B405,'AGENT EXEMPTION - MANUAL UPDATE'!B:D,2,FALSE),"NO")</f>
        <v>NO</v>
      </c>
      <c r="J405" t="str">
        <f t="shared" si="7"/>
        <v>5631444</v>
      </c>
    </row>
    <row r="406" spans="1:10" ht="12" customHeight="1">
      <c r="A406" s="55" t="s">
        <v>734</v>
      </c>
      <c r="B406" s="55">
        <v>6342611</v>
      </c>
      <c r="C406" s="55" t="s">
        <v>67</v>
      </c>
      <c r="D406" s="52" t="s">
        <v>320</v>
      </c>
      <c r="E406" s="55" t="s">
        <v>753</v>
      </c>
      <c r="F406" s="55" t="s">
        <v>68</v>
      </c>
      <c r="G406" s="53">
        <f>_xlfn.IFNA(VLOOKUP(B406,'Viewing Details by Presentation'!F:F,1,FALSE),"NO ATTEMPT")</f>
        <v>6342611</v>
      </c>
      <c r="H406" s="54" t="str">
        <f>_xlfn.IFNA(VLOOKUP(B406,'Viewing Details by Presentation'!L:M,2,FALSE),"NO ATTEMPT")</f>
        <v>FAIL</v>
      </c>
      <c r="I406" s="53" t="str">
        <f>_xlfn.IFNA(VLOOKUP(B406,'AGENT EXEMPTION - MANUAL UPDATE'!B:D,2,FALSE),"NO")</f>
        <v>NO</v>
      </c>
      <c r="J406" t="str">
        <f t="shared" si="7"/>
        <v>6342611</v>
      </c>
    </row>
    <row r="407" spans="1:10" ht="12" customHeight="1">
      <c r="A407" s="55" t="s">
        <v>735</v>
      </c>
      <c r="B407" s="55">
        <v>1869059</v>
      </c>
      <c r="C407" s="55" t="s">
        <v>67</v>
      </c>
      <c r="D407" s="52" t="s">
        <v>322</v>
      </c>
      <c r="E407" s="55" t="s">
        <v>753</v>
      </c>
      <c r="F407" s="55" t="s">
        <v>68</v>
      </c>
      <c r="G407" s="53">
        <f>_xlfn.IFNA(VLOOKUP(B407,'Viewing Details by Presentation'!F:F,1,FALSE),"NO ATTEMPT")</f>
        <v>1869059</v>
      </c>
      <c r="H407" s="54" t="str">
        <f>_xlfn.IFNA(VLOOKUP(B407,'Viewing Details by Presentation'!L:M,2,FALSE),"NO ATTEMPT")</f>
        <v>FAIL</v>
      </c>
      <c r="I407" s="53" t="str">
        <f>_xlfn.IFNA(VLOOKUP(B407,'AGENT EXEMPTION - MANUAL UPDATE'!B:D,2,FALSE),"NO")</f>
        <v>NO</v>
      </c>
      <c r="J407" t="str">
        <f t="shared" si="7"/>
        <v>1869059</v>
      </c>
    </row>
    <row r="408" spans="1:10" ht="12" customHeight="1">
      <c r="A408" s="55" t="s">
        <v>736</v>
      </c>
      <c r="B408" s="55">
        <v>7829549</v>
      </c>
      <c r="C408" s="55" t="s">
        <v>67</v>
      </c>
      <c r="D408" s="52" t="s">
        <v>324</v>
      </c>
      <c r="E408" s="55" t="s">
        <v>753</v>
      </c>
      <c r="F408" s="55" t="s">
        <v>68</v>
      </c>
      <c r="G408" s="53">
        <f>_xlfn.IFNA(VLOOKUP(B408,'Viewing Details by Presentation'!F:F,1,FALSE),"NO ATTEMPT")</f>
        <v>7829549</v>
      </c>
      <c r="H408" s="54" t="str">
        <f>_xlfn.IFNA(VLOOKUP(B408,'Viewing Details by Presentation'!L:M,2,FALSE),"NO ATTEMPT")</f>
        <v>FAIL</v>
      </c>
      <c r="I408" s="53" t="str">
        <f>_xlfn.IFNA(VLOOKUP(B408,'AGENT EXEMPTION - MANUAL UPDATE'!B:D,2,FALSE),"NO")</f>
        <v>NO</v>
      </c>
      <c r="J408" t="str">
        <f t="shared" si="7"/>
        <v>7829549</v>
      </c>
    </row>
    <row r="409" spans="1:10" ht="12" customHeight="1">
      <c r="A409" s="55" t="s">
        <v>737</v>
      </c>
      <c r="B409" s="55">
        <v>2810837</v>
      </c>
      <c r="C409" s="55" t="s">
        <v>67</v>
      </c>
      <c r="D409" s="52" t="s">
        <v>326</v>
      </c>
      <c r="E409" s="55" t="s">
        <v>753</v>
      </c>
      <c r="F409" s="55" t="s">
        <v>68</v>
      </c>
      <c r="G409" s="53">
        <f>_xlfn.IFNA(VLOOKUP(B409,'Viewing Details by Presentation'!F:F,1,FALSE),"NO ATTEMPT")</f>
        <v>2810837</v>
      </c>
      <c r="H409" s="54" t="str">
        <f>_xlfn.IFNA(VLOOKUP(B409,'Viewing Details by Presentation'!L:M,2,FALSE),"NO ATTEMPT")</f>
        <v>FAIL</v>
      </c>
      <c r="I409" s="53" t="str">
        <f>_xlfn.IFNA(VLOOKUP(B409,'AGENT EXEMPTION - MANUAL UPDATE'!B:D,2,FALSE),"NO")</f>
        <v>NO</v>
      </c>
      <c r="J409" t="str">
        <f t="shared" ref="J409:J423" si="8">CLEAN(B409)</f>
        <v>2810837</v>
      </c>
    </row>
    <row r="410" spans="1:10" ht="12" customHeight="1">
      <c r="A410" s="55" t="s">
        <v>738</v>
      </c>
      <c r="B410" s="55">
        <v>2205565</v>
      </c>
      <c r="C410" s="55" t="s">
        <v>67</v>
      </c>
      <c r="D410" s="52" t="s">
        <v>328</v>
      </c>
      <c r="E410" s="55" t="s">
        <v>753</v>
      </c>
      <c r="F410" s="55" t="s">
        <v>68</v>
      </c>
      <c r="G410" s="53">
        <f>_xlfn.IFNA(VLOOKUP(B410,'Viewing Details by Presentation'!F:F,1,FALSE),"NO ATTEMPT")</f>
        <v>2205565</v>
      </c>
      <c r="H410" s="54" t="str">
        <f>_xlfn.IFNA(VLOOKUP(B410,'Viewing Details by Presentation'!L:M,2,FALSE),"NO ATTEMPT")</f>
        <v>FAIL</v>
      </c>
      <c r="I410" s="53" t="str">
        <f>_xlfn.IFNA(VLOOKUP(B410,'AGENT EXEMPTION - MANUAL UPDATE'!B:D,2,FALSE),"NO")</f>
        <v>NO</v>
      </c>
      <c r="J410" t="str">
        <f t="shared" si="8"/>
        <v>2205565</v>
      </c>
    </row>
    <row r="411" spans="1:10" ht="12" customHeight="1">
      <c r="A411" s="55" t="s">
        <v>739</v>
      </c>
      <c r="B411" s="55">
        <v>1825603</v>
      </c>
      <c r="C411" s="55" t="s">
        <v>67</v>
      </c>
      <c r="D411" s="59" t="s">
        <v>310</v>
      </c>
      <c r="E411" s="55" t="s">
        <v>753</v>
      </c>
      <c r="F411" s="55" t="s">
        <v>68</v>
      </c>
      <c r="G411" s="53">
        <f>_xlfn.IFNA(VLOOKUP(B411,'Viewing Details by Presentation'!F:F,1,FALSE),"NO ATTEMPT")</f>
        <v>1825603</v>
      </c>
      <c r="H411" s="54" t="str">
        <f>_xlfn.IFNA(VLOOKUP(B411,'Viewing Details by Presentation'!L:M,2,FALSE),"NO ATTEMPT")</f>
        <v>FAIL</v>
      </c>
      <c r="I411" s="53" t="str">
        <f>_xlfn.IFNA(VLOOKUP(B411,'AGENT EXEMPTION - MANUAL UPDATE'!B:D,2,FALSE),"NO")</f>
        <v>NO</v>
      </c>
      <c r="J411" t="str">
        <f t="shared" si="8"/>
        <v>1825603</v>
      </c>
    </row>
    <row r="412" spans="1:10" ht="12" customHeight="1">
      <c r="A412" s="55" t="s">
        <v>740</v>
      </c>
      <c r="B412" s="55">
        <v>9642483</v>
      </c>
      <c r="C412" s="55" t="s">
        <v>67</v>
      </c>
      <c r="D412" s="52" t="s">
        <v>312</v>
      </c>
      <c r="E412" s="55" t="s">
        <v>753</v>
      </c>
      <c r="F412" s="55" t="s">
        <v>68</v>
      </c>
      <c r="G412" s="53">
        <f>_xlfn.IFNA(VLOOKUP(B412,'Viewing Details by Presentation'!F:F,1,FALSE),"NO ATTEMPT")</f>
        <v>9642483</v>
      </c>
      <c r="H412" s="54" t="str">
        <f>_xlfn.IFNA(VLOOKUP(B412,'Viewing Details by Presentation'!L:M,2,FALSE),"NO ATTEMPT")</f>
        <v>FAIL</v>
      </c>
      <c r="I412" s="53" t="str">
        <f>_xlfn.IFNA(VLOOKUP(B412,'AGENT EXEMPTION - MANUAL UPDATE'!B:D,2,FALSE),"NO")</f>
        <v>NO</v>
      </c>
      <c r="J412" t="str">
        <f t="shared" si="8"/>
        <v>9642483</v>
      </c>
    </row>
    <row r="413" spans="1:10" ht="12" customHeight="1">
      <c r="A413" s="55" t="s">
        <v>741</v>
      </c>
      <c r="B413" s="55">
        <v>7088098</v>
      </c>
      <c r="C413" s="55" t="s">
        <v>67</v>
      </c>
      <c r="D413" s="52" t="s">
        <v>314</v>
      </c>
      <c r="E413" s="55" t="s">
        <v>753</v>
      </c>
      <c r="F413" s="55" t="s">
        <v>68</v>
      </c>
      <c r="G413" s="53">
        <f>_xlfn.IFNA(VLOOKUP(B413,'Viewing Details by Presentation'!F:F,1,FALSE),"NO ATTEMPT")</f>
        <v>7088098</v>
      </c>
      <c r="H413" s="54" t="str">
        <f>_xlfn.IFNA(VLOOKUP(B413,'Viewing Details by Presentation'!L:M,2,FALSE),"NO ATTEMPT")</f>
        <v>FAIL</v>
      </c>
      <c r="I413" s="53" t="str">
        <f>_xlfn.IFNA(VLOOKUP(B413,'AGENT EXEMPTION - MANUAL UPDATE'!B:D,2,FALSE),"NO")</f>
        <v>NO</v>
      </c>
      <c r="J413" t="str">
        <f t="shared" si="8"/>
        <v>7088098</v>
      </c>
    </row>
    <row r="414" spans="1:10" ht="12" customHeight="1">
      <c r="A414" s="55" t="s">
        <v>742</v>
      </c>
      <c r="B414" s="55">
        <v>9948224</v>
      </c>
      <c r="C414" s="55" t="s">
        <v>67</v>
      </c>
      <c r="D414" s="52" t="s">
        <v>316</v>
      </c>
      <c r="E414" s="55" t="s">
        <v>753</v>
      </c>
      <c r="F414" s="55" t="s">
        <v>68</v>
      </c>
      <c r="G414" s="53">
        <f>_xlfn.IFNA(VLOOKUP(B414,'Viewing Details by Presentation'!F:F,1,FALSE),"NO ATTEMPT")</f>
        <v>9948224</v>
      </c>
      <c r="H414" s="54" t="str">
        <f>_xlfn.IFNA(VLOOKUP(B414,'Viewing Details by Presentation'!L:M,2,FALSE),"NO ATTEMPT")</f>
        <v>FAIL</v>
      </c>
      <c r="I414" s="53" t="str">
        <f>_xlfn.IFNA(VLOOKUP(B414,'AGENT EXEMPTION - MANUAL UPDATE'!B:D,2,FALSE),"NO")</f>
        <v>NO</v>
      </c>
      <c r="J414" t="str">
        <f t="shared" si="8"/>
        <v>9948224</v>
      </c>
    </row>
    <row r="415" spans="1:10" ht="12" customHeight="1">
      <c r="A415" s="55" t="s">
        <v>743</v>
      </c>
      <c r="B415" s="55">
        <v>8208594</v>
      </c>
      <c r="C415" s="55" t="s">
        <v>67</v>
      </c>
      <c r="D415" s="52" t="s">
        <v>318</v>
      </c>
      <c r="E415" s="55" t="s">
        <v>753</v>
      </c>
      <c r="F415" s="55" t="s">
        <v>68</v>
      </c>
      <c r="G415" s="53">
        <f>_xlfn.IFNA(VLOOKUP(B415,'Viewing Details by Presentation'!F:F,1,FALSE),"NO ATTEMPT")</f>
        <v>8208594</v>
      </c>
      <c r="H415" s="54" t="str">
        <f>_xlfn.IFNA(VLOOKUP(B415,'Viewing Details by Presentation'!L:M,2,FALSE),"NO ATTEMPT")</f>
        <v>FAIL</v>
      </c>
      <c r="I415" s="53" t="str">
        <f>_xlfn.IFNA(VLOOKUP(B415,'AGENT EXEMPTION - MANUAL UPDATE'!B:D,2,FALSE),"NO")</f>
        <v>NO</v>
      </c>
      <c r="J415" t="str">
        <f t="shared" si="8"/>
        <v>8208594</v>
      </c>
    </row>
    <row r="416" spans="1:10" ht="12" customHeight="1">
      <c r="A416" s="55" t="s">
        <v>744</v>
      </c>
      <c r="B416" s="55">
        <v>3878138</v>
      </c>
      <c r="C416" s="55" t="s">
        <v>67</v>
      </c>
      <c r="D416" s="52" t="s">
        <v>320</v>
      </c>
      <c r="E416" s="55" t="s">
        <v>753</v>
      </c>
      <c r="F416" s="55" t="s">
        <v>68</v>
      </c>
      <c r="G416" s="53">
        <f>_xlfn.IFNA(VLOOKUP(B416,'Viewing Details by Presentation'!F:F,1,FALSE),"NO ATTEMPT")</f>
        <v>3878138</v>
      </c>
      <c r="H416" s="54" t="str">
        <f>_xlfn.IFNA(VLOOKUP(B416,'Viewing Details by Presentation'!L:M,2,FALSE),"NO ATTEMPT")</f>
        <v>FAIL</v>
      </c>
      <c r="I416" s="53" t="str">
        <f>_xlfn.IFNA(VLOOKUP(B416,'AGENT EXEMPTION - MANUAL UPDATE'!B:D,2,FALSE),"NO")</f>
        <v>NO</v>
      </c>
      <c r="J416" t="str">
        <f t="shared" si="8"/>
        <v>3878138</v>
      </c>
    </row>
    <row r="417" spans="1:10" ht="12" customHeight="1">
      <c r="A417" s="55" t="s">
        <v>745</v>
      </c>
      <c r="B417" s="55">
        <v>1904361</v>
      </c>
      <c r="C417" s="55" t="s">
        <v>67</v>
      </c>
      <c r="D417" s="52" t="s">
        <v>322</v>
      </c>
      <c r="E417" s="55" t="s">
        <v>753</v>
      </c>
      <c r="F417" s="55" t="s">
        <v>68</v>
      </c>
      <c r="G417" s="53">
        <f>_xlfn.IFNA(VLOOKUP(B417,'Viewing Details by Presentation'!F:F,1,FALSE),"NO ATTEMPT")</f>
        <v>1904361</v>
      </c>
      <c r="H417" s="54" t="str">
        <f>_xlfn.IFNA(VLOOKUP(B417,'Viewing Details by Presentation'!L:M,2,FALSE),"NO ATTEMPT")</f>
        <v>FAIL</v>
      </c>
      <c r="I417" s="53" t="str">
        <f>_xlfn.IFNA(VLOOKUP(B417,'AGENT EXEMPTION - MANUAL UPDATE'!B:D,2,FALSE),"NO")</f>
        <v>NO</v>
      </c>
      <c r="J417" t="str">
        <f t="shared" si="8"/>
        <v>1904361</v>
      </c>
    </row>
    <row r="418" spans="1:10" ht="12" customHeight="1">
      <c r="A418" s="55" t="s">
        <v>746</v>
      </c>
      <c r="B418" s="55">
        <v>1278390</v>
      </c>
      <c r="C418" s="55" t="s">
        <v>67</v>
      </c>
      <c r="D418" s="52" t="s">
        <v>324</v>
      </c>
      <c r="E418" s="55" t="s">
        <v>753</v>
      </c>
      <c r="F418" s="55" t="s">
        <v>68</v>
      </c>
      <c r="G418" s="53">
        <f>_xlfn.IFNA(VLOOKUP(B418,'Viewing Details by Presentation'!F:F,1,FALSE),"NO ATTEMPT")</f>
        <v>1278390</v>
      </c>
      <c r="H418" s="54" t="str">
        <f>_xlfn.IFNA(VLOOKUP(B418,'Viewing Details by Presentation'!L:M,2,FALSE),"NO ATTEMPT")</f>
        <v>FAIL</v>
      </c>
      <c r="I418" s="53" t="str">
        <f>_xlfn.IFNA(VLOOKUP(B418,'AGENT EXEMPTION - MANUAL UPDATE'!B:D,2,FALSE),"NO")</f>
        <v>NO</v>
      </c>
      <c r="J418" t="str">
        <f t="shared" si="8"/>
        <v>1278390</v>
      </c>
    </row>
    <row r="419" spans="1:10" ht="12" customHeight="1">
      <c r="A419" s="55" t="s">
        <v>747</v>
      </c>
      <c r="B419" s="55">
        <v>4666684</v>
      </c>
      <c r="C419" s="55" t="s">
        <v>67</v>
      </c>
      <c r="D419" s="52" t="s">
        <v>326</v>
      </c>
      <c r="E419" s="55" t="s">
        <v>753</v>
      </c>
      <c r="F419" s="55" t="s">
        <v>68</v>
      </c>
      <c r="G419" s="53">
        <f>_xlfn.IFNA(VLOOKUP(B419,'Viewing Details by Presentation'!F:F,1,FALSE),"NO ATTEMPT")</f>
        <v>4666684</v>
      </c>
      <c r="H419" s="54" t="str">
        <f>_xlfn.IFNA(VLOOKUP(B419,'Viewing Details by Presentation'!L:M,2,FALSE),"NO ATTEMPT")</f>
        <v>FAIL</v>
      </c>
      <c r="I419" s="53" t="str">
        <f>_xlfn.IFNA(VLOOKUP(B419,'AGENT EXEMPTION - MANUAL UPDATE'!B:D,2,FALSE),"NO")</f>
        <v>NO</v>
      </c>
      <c r="J419" t="str">
        <f t="shared" si="8"/>
        <v>4666684</v>
      </c>
    </row>
    <row r="420" spans="1:10" ht="12" customHeight="1">
      <c r="A420" s="55" t="s">
        <v>748</v>
      </c>
      <c r="B420" s="55">
        <v>4509053</v>
      </c>
      <c r="C420" s="55" t="s">
        <v>67</v>
      </c>
      <c r="D420" s="52" t="s">
        <v>328</v>
      </c>
      <c r="E420" s="55" t="s">
        <v>753</v>
      </c>
      <c r="F420" s="55" t="s">
        <v>68</v>
      </c>
      <c r="G420" s="53">
        <f>_xlfn.IFNA(VLOOKUP(B420,'Viewing Details by Presentation'!F:F,1,FALSE),"NO ATTEMPT")</f>
        <v>4509053</v>
      </c>
      <c r="H420" s="54" t="str">
        <f>_xlfn.IFNA(VLOOKUP(B420,'Viewing Details by Presentation'!L:M,2,FALSE),"NO ATTEMPT")</f>
        <v>PASS</v>
      </c>
      <c r="I420" s="53" t="str">
        <f>_xlfn.IFNA(VLOOKUP(B420,'AGENT EXEMPTION - MANUAL UPDATE'!B:D,2,FALSE),"NO")</f>
        <v>NO</v>
      </c>
      <c r="J420" t="str">
        <f t="shared" si="8"/>
        <v>4509053</v>
      </c>
    </row>
    <row r="421" spans="1:10" ht="12" customHeight="1">
      <c r="A421" s="55" t="s">
        <v>749</v>
      </c>
      <c r="B421" s="55">
        <v>1683975</v>
      </c>
      <c r="C421" s="55" t="s">
        <v>67</v>
      </c>
      <c r="D421" s="59" t="s">
        <v>310</v>
      </c>
      <c r="E421" s="55" t="s">
        <v>753</v>
      </c>
      <c r="F421" s="55" t="s">
        <v>68</v>
      </c>
      <c r="G421" s="53">
        <f>_xlfn.IFNA(VLOOKUP(B421,'Viewing Details by Presentation'!F:F,1,FALSE),"NO ATTEMPT")</f>
        <v>1683975</v>
      </c>
      <c r="H421" s="54" t="str">
        <f>_xlfn.IFNA(VLOOKUP(B421,'Viewing Details by Presentation'!L:M,2,FALSE),"NO ATTEMPT")</f>
        <v>PASS</v>
      </c>
      <c r="I421" s="53" t="str">
        <f>_xlfn.IFNA(VLOOKUP(B421,'AGENT EXEMPTION - MANUAL UPDATE'!B:D,2,FALSE),"NO")</f>
        <v>NO</v>
      </c>
      <c r="J421" t="str">
        <f t="shared" si="8"/>
        <v>1683975</v>
      </c>
    </row>
    <row r="422" spans="1:10" ht="12" customHeight="1">
      <c r="A422" s="55" t="s">
        <v>750</v>
      </c>
      <c r="B422" s="55">
        <v>5286983</v>
      </c>
      <c r="C422" s="55" t="s">
        <v>67</v>
      </c>
      <c r="D422" s="52" t="s">
        <v>312</v>
      </c>
      <c r="E422" s="55" t="s">
        <v>753</v>
      </c>
      <c r="F422" s="55" t="s">
        <v>68</v>
      </c>
      <c r="G422" s="53">
        <f>_xlfn.IFNA(VLOOKUP(B422,'Viewing Details by Presentation'!F:F,1,FALSE),"NO ATTEMPT")</f>
        <v>5286983</v>
      </c>
      <c r="H422" s="54" t="str">
        <f>_xlfn.IFNA(VLOOKUP(B422,'Viewing Details by Presentation'!L:M,2,FALSE),"NO ATTEMPT")</f>
        <v>PASS</v>
      </c>
      <c r="I422" s="53" t="str">
        <f>_xlfn.IFNA(VLOOKUP(B422,'AGENT EXEMPTION - MANUAL UPDATE'!B:D,2,FALSE),"NO")</f>
        <v>NO</v>
      </c>
      <c r="J422" t="str">
        <f t="shared" si="8"/>
        <v>5286983</v>
      </c>
    </row>
    <row r="423" spans="1:10" ht="12" customHeight="1">
      <c r="A423" s="55" t="s">
        <v>751</v>
      </c>
      <c r="B423" s="55">
        <v>3050221</v>
      </c>
      <c r="C423" s="55" t="s">
        <v>67</v>
      </c>
      <c r="D423" s="52" t="s">
        <v>314</v>
      </c>
      <c r="E423" s="55" t="s">
        <v>753</v>
      </c>
      <c r="F423" s="55" t="s">
        <v>68</v>
      </c>
      <c r="G423" s="53">
        <f>_xlfn.IFNA(VLOOKUP(B423,'Viewing Details by Presentation'!F:F,1,FALSE),"NO ATTEMPT")</f>
        <v>3050221</v>
      </c>
      <c r="H423" s="54" t="str">
        <f>_xlfn.IFNA(VLOOKUP(B423,'Viewing Details by Presentation'!L:M,2,FALSE),"NO ATTEMPT")</f>
        <v>PASS</v>
      </c>
      <c r="I423" s="53" t="str">
        <f>_xlfn.IFNA(VLOOKUP(B423,'AGENT EXEMPTION - MANUAL UPDATE'!B:D,2,FALSE),"NO")</f>
        <v>NO</v>
      </c>
      <c r="J423" t="str">
        <f t="shared" si="8"/>
        <v>3050221</v>
      </c>
    </row>
  </sheetData>
  <autoFilter ref="A1:I423" xr:uid="{5D431251-CD7C-4704-9732-45CE1DEC3569}"/>
  <phoneticPr fontId="27" type="noConversion"/>
  <pageMargins left="0.75" right="0.75" top="1" bottom="1" header="0.5" footer="0.5"/>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1D559-236A-486E-BCC2-BCA8780FCBE4}">
  <sheetPr codeName="Sheet5">
    <tabColor rgb="FF92D050"/>
  </sheetPr>
  <dimension ref="A1:M423"/>
  <sheetViews>
    <sheetView zoomScaleNormal="100" workbookViewId="0">
      <pane ySplit="1" topLeftCell="A2" activePane="bottomLeft" state="frozen"/>
      <selection activeCell="C3" sqref="C3:E3"/>
      <selection pane="bottomLeft" activeCell="C3" sqref="C3:E3"/>
    </sheetView>
  </sheetViews>
  <sheetFormatPr defaultRowHeight="15"/>
  <cols>
    <col min="1" max="1" width="20.85546875" bestFit="1" customWidth="1"/>
    <col min="2" max="2" width="16.5703125" style="1" bestFit="1" customWidth="1"/>
    <col min="3" max="3" width="17.85546875" customWidth="1"/>
    <col min="4" max="4" width="20.28515625" customWidth="1"/>
    <col min="5" max="5" width="9.7109375" bestFit="1" customWidth="1"/>
    <col min="6" max="6" width="17.85546875" customWidth="1"/>
    <col min="7" max="7" width="19.28515625" bestFit="1" customWidth="1"/>
    <col min="8" max="8" width="15.7109375" style="1" bestFit="1" customWidth="1"/>
    <col min="9" max="9" width="15.7109375" style="1" customWidth="1"/>
    <col min="10" max="10" width="10.42578125" style="1" customWidth="1"/>
    <col min="11" max="11" width="4.140625" style="31" customWidth="1"/>
    <col min="12" max="12" width="10.7109375" style="1" customWidth="1"/>
    <col min="13" max="13" width="10.5703125" customWidth="1"/>
  </cols>
  <sheetData>
    <row r="1" spans="1:13" s="31" customFormat="1" ht="43.15" customHeight="1">
      <c r="A1" s="33" t="s">
        <v>86</v>
      </c>
      <c r="B1" s="50" t="s">
        <v>87</v>
      </c>
      <c r="C1" s="33" t="s">
        <v>88</v>
      </c>
      <c r="D1" s="33" t="s">
        <v>89</v>
      </c>
      <c r="E1" s="33" t="s">
        <v>90</v>
      </c>
      <c r="F1" s="34" t="s">
        <v>91</v>
      </c>
      <c r="G1" s="33" t="s">
        <v>92</v>
      </c>
      <c r="H1" s="33" t="s">
        <v>93</v>
      </c>
      <c r="I1" s="33" t="s">
        <v>94</v>
      </c>
      <c r="J1" s="30" t="s">
        <v>95</v>
      </c>
      <c r="L1" s="34" t="s">
        <v>91</v>
      </c>
      <c r="M1" s="30" t="s">
        <v>96</v>
      </c>
    </row>
    <row r="2" spans="1:13">
      <c r="A2" t="s">
        <v>757</v>
      </c>
      <c r="B2" s="1">
        <v>700000003</v>
      </c>
      <c r="C2" t="s">
        <v>752</v>
      </c>
      <c r="D2" t="s">
        <v>97</v>
      </c>
      <c r="E2" t="s">
        <v>331</v>
      </c>
      <c r="F2" s="48">
        <v>8799673</v>
      </c>
      <c r="G2">
        <v>88.33</v>
      </c>
      <c r="H2">
        <v>96.88</v>
      </c>
      <c r="I2">
        <v>100</v>
      </c>
      <c r="J2" t="str">
        <f t="shared" ref="J2:J65" si="0">IF(AND(G2&gt;50,H2&gt;50,I2=100),"PASS","FAIL")</f>
        <v>PASS</v>
      </c>
      <c r="L2" s="48">
        <v>3723194</v>
      </c>
      <c r="M2" t="e">
        <f t="shared" ref="M2:M65" si="1">VLOOKUP(L2,F:J,5,FALSE)</f>
        <v>#N/A</v>
      </c>
    </row>
    <row r="3" spans="1:13">
      <c r="A3" t="s">
        <v>757</v>
      </c>
      <c r="B3" s="1">
        <v>700000003</v>
      </c>
      <c r="C3" t="s">
        <v>752</v>
      </c>
      <c r="D3" t="s">
        <v>102</v>
      </c>
      <c r="E3" t="s">
        <v>332</v>
      </c>
      <c r="F3" s="48">
        <v>3993329</v>
      </c>
      <c r="G3">
        <v>62.81</v>
      </c>
      <c r="H3">
        <v>61.9</v>
      </c>
      <c r="I3">
        <v>100</v>
      </c>
      <c r="J3" t="str">
        <f t="shared" si="0"/>
        <v>PASS</v>
      </c>
      <c r="L3" s="48">
        <v>8799673</v>
      </c>
      <c r="M3" t="str">
        <f t="shared" si="1"/>
        <v>PASS</v>
      </c>
    </row>
    <row r="4" spans="1:13">
      <c r="A4" t="s">
        <v>757</v>
      </c>
      <c r="B4" s="1">
        <v>700000003</v>
      </c>
      <c r="C4" t="s">
        <v>752</v>
      </c>
      <c r="D4" t="s">
        <v>98</v>
      </c>
      <c r="E4" t="s">
        <v>333</v>
      </c>
      <c r="F4" s="48">
        <v>8259911</v>
      </c>
      <c r="G4">
        <v>97.53</v>
      </c>
      <c r="H4">
        <v>98.41</v>
      </c>
      <c r="I4">
        <v>100</v>
      </c>
      <c r="J4" t="str">
        <f t="shared" si="0"/>
        <v>PASS</v>
      </c>
      <c r="L4" s="48">
        <v>3993329</v>
      </c>
      <c r="M4" t="str">
        <f t="shared" si="1"/>
        <v>PASS</v>
      </c>
    </row>
    <row r="5" spans="1:13">
      <c r="A5" t="s">
        <v>757</v>
      </c>
      <c r="B5" s="1">
        <v>700000003</v>
      </c>
      <c r="C5" t="s">
        <v>752</v>
      </c>
      <c r="D5" t="s">
        <v>99</v>
      </c>
      <c r="E5" t="s">
        <v>334</v>
      </c>
      <c r="F5" s="48">
        <v>5689651</v>
      </c>
      <c r="G5">
        <v>98.71</v>
      </c>
      <c r="H5">
        <v>96.83</v>
      </c>
      <c r="I5">
        <v>100</v>
      </c>
      <c r="J5" t="str">
        <f t="shared" si="0"/>
        <v>PASS</v>
      </c>
      <c r="L5" s="48">
        <v>8259911</v>
      </c>
      <c r="M5" t="str">
        <f t="shared" si="1"/>
        <v>PASS</v>
      </c>
    </row>
    <row r="6" spans="1:13">
      <c r="A6" t="s">
        <v>757</v>
      </c>
      <c r="B6" s="1">
        <v>700000003</v>
      </c>
      <c r="C6" t="s">
        <v>752</v>
      </c>
      <c r="D6" t="s">
        <v>100</v>
      </c>
      <c r="E6" t="s">
        <v>335</v>
      </c>
      <c r="F6" s="48">
        <v>3459835</v>
      </c>
      <c r="G6">
        <v>91.49</v>
      </c>
      <c r="H6">
        <v>90.48</v>
      </c>
      <c r="I6">
        <v>100</v>
      </c>
      <c r="J6" t="str">
        <f t="shared" si="0"/>
        <v>PASS</v>
      </c>
      <c r="L6" s="48">
        <v>5689651</v>
      </c>
      <c r="M6" t="str">
        <f t="shared" si="1"/>
        <v>PASS</v>
      </c>
    </row>
    <row r="7" spans="1:13">
      <c r="A7" t="s">
        <v>757</v>
      </c>
      <c r="B7" s="1">
        <v>700000003</v>
      </c>
      <c r="C7" t="s">
        <v>752</v>
      </c>
      <c r="D7" t="s">
        <v>103</v>
      </c>
      <c r="E7" t="s">
        <v>336</v>
      </c>
      <c r="F7" s="48">
        <v>6213602</v>
      </c>
      <c r="G7">
        <v>100</v>
      </c>
      <c r="H7">
        <v>100</v>
      </c>
      <c r="I7">
        <v>100</v>
      </c>
      <c r="J7" t="str">
        <f t="shared" si="0"/>
        <v>PASS</v>
      </c>
      <c r="L7" s="48">
        <v>3459835</v>
      </c>
      <c r="M7" t="str">
        <f t="shared" si="1"/>
        <v>PASS</v>
      </c>
    </row>
    <row r="8" spans="1:13">
      <c r="A8" t="s">
        <v>757</v>
      </c>
      <c r="B8" s="1">
        <v>700000003</v>
      </c>
      <c r="C8" t="s">
        <v>752</v>
      </c>
      <c r="D8" t="s">
        <v>104</v>
      </c>
      <c r="E8" t="s">
        <v>337</v>
      </c>
      <c r="F8" s="48">
        <v>9211936</v>
      </c>
      <c r="G8">
        <v>64.39</v>
      </c>
      <c r="H8">
        <v>65.08</v>
      </c>
      <c r="I8">
        <v>100</v>
      </c>
      <c r="J8" t="str">
        <f t="shared" si="0"/>
        <v>PASS</v>
      </c>
      <c r="L8" s="48">
        <v>6213602</v>
      </c>
      <c r="M8" t="str">
        <f t="shared" si="1"/>
        <v>PASS</v>
      </c>
    </row>
    <row r="9" spans="1:13">
      <c r="A9" t="s">
        <v>757</v>
      </c>
      <c r="B9" s="1">
        <v>700000003</v>
      </c>
      <c r="C9" t="s">
        <v>752</v>
      </c>
      <c r="D9" t="s">
        <v>105</v>
      </c>
      <c r="E9" t="s">
        <v>338</v>
      </c>
      <c r="F9" s="48">
        <v>8691518</v>
      </c>
      <c r="G9">
        <v>64.39</v>
      </c>
      <c r="H9">
        <v>65.08</v>
      </c>
      <c r="I9">
        <v>100</v>
      </c>
      <c r="J9" t="str">
        <f t="shared" si="0"/>
        <v>PASS</v>
      </c>
      <c r="L9" s="48">
        <v>9211936</v>
      </c>
      <c r="M9" t="str">
        <f t="shared" si="1"/>
        <v>PASS</v>
      </c>
    </row>
    <row r="10" spans="1:13">
      <c r="A10" t="s">
        <v>757</v>
      </c>
      <c r="B10" s="1">
        <v>700000003</v>
      </c>
      <c r="C10" t="s">
        <v>752</v>
      </c>
      <c r="D10" t="s">
        <v>106</v>
      </c>
      <c r="E10" t="s">
        <v>339</v>
      </c>
      <c r="F10" s="48">
        <v>5337159</v>
      </c>
      <c r="G10">
        <v>97.2</v>
      </c>
      <c r="H10">
        <v>98.51</v>
      </c>
      <c r="I10">
        <v>100</v>
      </c>
      <c r="J10" t="str">
        <f t="shared" si="0"/>
        <v>PASS</v>
      </c>
      <c r="L10" s="48">
        <v>8691518</v>
      </c>
      <c r="M10" t="str">
        <f t="shared" si="1"/>
        <v>PASS</v>
      </c>
    </row>
    <row r="11" spans="1:13">
      <c r="A11" t="s">
        <v>757</v>
      </c>
      <c r="B11" s="1">
        <v>700000003</v>
      </c>
      <c r="C11" t="s">
        <v>752</v>
      </c>
      <c r="D11" t="s">
        <v>108</v>
      </c>
      <c r="E11" t="s">
        <v>341</v>
      </c>
      <c r="F11" s="48">
        <v>4963902</v>
      </c>
      <c r="G11">
        <v>98.65</v>
      </c>
      <c r="H11">
        <v>100</v>
      </c>
      <c r="I11">
        <v>100</v>
      </c>
      <c r="J11" t="str">
        <f t="shared" si="0"/>
        <v>PASS</v>
      </c>
      <c r="L11" s="48">
        <v>5337159</v>
      </c>
      <c r="M11" t="str">
        <f t="shared" si="1"/>
        <v>PASS</v>
      </c>
    </row>
    <row r="12" spans="1:13">
      <c r="A12" t="s">
        <v>757</v>
      </c>
      <c r="B12" s="1">
        <v>700000003</v>
      </c>
      <c r="C12" t="s">
        <v>752</v>
      </c>
      <c r="D12" t="s">
        <v>109</v>
      </c>
      <c r="E12" t="s">
        <v>342</v>
      </c>
      <c r="F12" s="48">
        <v>4551001</v>
      </c>
      <c r="G12">
        <v>67.16</v>
      </c>
      <c r="H12">
        <v>68.25</v>
      </c>
      <c r="I12">
        <v>100</v>
      </c>
      <c r="J12" t="str">
        <f t="shared" si="0"/>
        <v>PASS</v>
      </c>
      <c r="L12" s="48">
        <v>3180223</v>
      </c>
      <c r="M12" t="e">
        <f t="shared" si="1"/>
        <v>#N/A</v>
      </c>
    </row>
    <row r="13" spans="1:13">
      <c r="A13" t="s">
        <v>757</v>
      </c>
      <c r="B13" s="1">
        <v>700000003</v>
      </c>
      <c r="C13" t="s">
        <v>752</v>
      </c>
      <c r="D13" t="s">
        <v>110</v>
      </c>
      <c r="E13" t="s">
        <v>343</v>
      </c>
      <c r="F13" s="48">
        <v>9759202</v>
      </c>
      <c r="G13">
        <v>50.45</v>
      </c>
      <c r="H13">
        <v>96.83</v>
      </c>
      <c r="I13">
        <v>100</v>
      </c>
      <c r="J13" t="str">
        <f t="shared" si="0"/>
        <v>PASS</v>
      </c>
      <c r="L13" s="48">
        <v>4963902</v>
      </c>
      <c r="M13" t="str">
        <f t="shared" si="1"/>
        <v>PASS</v>
      </c>
    </row>
    <row r="14" spans="1:13">
      <c r="A14" t="s">
        <v>757</v>
      </c>
      <c r="B14" s="1">
        <v>700000003</v>
      </c>
      <c r="C14" t="s">
        <v>752</v>
      </c>
      <c r="D14" t="s">
        <v>111</v>
      </c>
      <c r="E14" t="s">
        <v>344</v>
      </c>
      <c r="F14" s="48">
        <v>6146477</v>
      </c>
      <c r="G14">
        <v>69.09</v>
      </c>
      <c r="H14">
        <v>68.25</v>
      </c>
      <c r="I14">
        <v>100</v>
      </c>
      <c r="J14" t="str">
        <f t="shared" si="0"/>
        <v>PASS</v>
      </c>
      <c r="L14" s="48">
        <v>4551001</v>
      </c>
      <c r="M14" t="str">
        <f t="shared" si="1"/>
        <v>PASS</v>
      </c>
    </row>
    <row r="15" spans="1:13">
      <c r="A15" t="s">
        <v>757</v>
      </c>
      <c r="B15" s="1">
        <v>700000003</v>
      </c>
      <c r="C15" t="s">
        <v>752</v>
      </c>
      <c r="D15" t="s">
        <v>112</v>
      </c>
      <c r="E15" t="s">
        <v>345</v>
      </c>
      <c r="F15" s="48">
        <v>6815333</v>
      </c>
      <c r="G15">
        <v>92.56</v>
      </c>
      <c r="H15">
        <v>97.14</v>
      </c>
      <c r="I15">
        <v>100</v>
      </c>
      <c r="J15" t="str">
        <f t="shared" si="0"/>
        <v>PASS</v>
      </c>
      <c r="L15" s="48">
        <v>9759202</v>
      </c>
      <c r="M15" t="str">
        <f t="shared" si="1"/>
        <v>PASS</v>
      </c>
    </row>
    <row r="16" spans="1:13">
      <c r="A16" t="s">
        <v>757</v>
      </c>
      <c r="B16" s="1">
        <v>700000003</v>
      </c>
      <c r="C16" t="s">
        <v>752</v>
      </c>
      <c r="D16" t="s">
        <v>233</v>
      </c>
      <c r="E16" t="s">
        <v>346</v>
      </c>
      <c r="F16" s="48">
        <v>9424089</v>
      </c>
      <c r="G16">
        <v>72.459999999999994</v>
      </c>
      <c r="H16">
        <v>71.430000000000007</v>
      </c>
      <c r="I16">
        <v>100</v>
      </c>
      <c r="J16" t="str">
        <f t="shared" si="0"/>
        <v>PASS</v>
      </c>
      <c r="L16" s="48">
        <v>6146477</v>
      </c>
      <c r="M16" t="str">
        <f t="shared" si="1"/>
        <v>PASS</v>
      </c>
    </row>
    <row r="17" spans="1:13">
      <c r="A17" t="s">
        <v>757</v>
      </c>
      <c r="B17" s="1">
        <v>700000003</v>
      </c>
      <c r="C17" t="s">
        <v>752</v>
      </c>
      <c r="D17" t="s">
        <v>113</v>
      </c>
      <c r="E17" t="s">
        <v>347</v>
      </c>
      <c r="F17" s="48">
        <v>7002990</v>
      </c>
      <c r="G17">
        <v>51.12</v>
      </c>
      <c r="H17">
        <v>75.709999999999994</v>
      </c>
      <c r="I17">
        <v>100</v>
      </c>
      <c r="J17" t="str">
        <f t="shared" si="0"/>
        <v>PASS</v>
      </c>
      <c r="L17" s="48">
        <v>6815333</v>
      </c>
      <c r="M17" t="str">
        <f t="shared" si="1"/>
        <v>PASS</v>
      </c>
    </row>
    <row r="18" spans="1:13">
      <c r="A18" t="s">
        <v>757</v>
      </c>
      <c r="B18" s="1">
        <v>700000003</v>
      </c>
      <c r="C18" t="s">
        <v>752</v>
      </c>
      <c r="D18" t="s">
        <v>209</v>
      </c>
      <c r="E18" t="s">
        <v>348</v>
      </c>
      <c r="F18" s="48">
        <v>9975479</v>
      </c>
      <c r="G18">
        <v>69.81</v>
      </c>
      <c r="H18">
        <v>71.430000000000007</v>
      </c>
      <c r="I18">
        <v>100</v>
      </c>
      <c r="J18" t="str">
        <f t="shared" si="0"/>
        <v>PASS</v>
      </c>
      <c r="L18" s="48">
        <v>9424089</v>
      </c>
      <c r="M18" t="str">
        <f t="shared" si="1"/>
        <v>PASS</v>
      </c>
    </row>
    <row r="19" spans="1:13">
      <c r="A19" t="s">
        <v>757</v>
      </c>
      <c r="B19" s="1">
        <v>700000003</v>
      </c>
      <c r="C19" t="s">
        <v>752</v>
      </c>
      <c r="D19" t="s">
        <v>114</v>
      </c>
      <c r="E19" t="s">
        <v>349</v>
      </c>
      <c r="F19" s="48">
        <v>7065125</v>
      </c>
      <c r="G19">
        <v>62.86</v>
      </c>
      <c r="H19">
        <v>62.86</v>
      </c>
      <c r="I19">
        <v>100</v>
      </c>
      <c r="J19" t="str">
        <f t="shared" si="0"/>
        <v>PASS</v>
      </c>
      <c r="L19" s="48">
        <v>7002990</v>
      </c>
      <c r="M19" t="str">
        <f t="shared" si="1"/>
        <v>PASS</v>
      </c>
    </row>
    <row r="20" spans="1:13">
      <c r="A20" t="s">
        <v>757</v>
      </c>
      <c r="B20" s="1">
        <v>700000003</v>
      </c>
      <c r="C20" t="s">
        <v>752</v>
      </c>
      <c r="D20" t="s">
        <v>116</v>
      </c>
      <c r="E20" t="s">
        <v>351</v>
      </c>
      <c r="F20" s="48">
        <v>5499022</v>
      </c>
      <c r="G20">
        <v>98.43</v>
      </c>
      <c r="H20">
        <v>95.71</v>
      </c>
      <c r="I20">
        <v>100</v>
      </c>
      <c r="J20" t="str">
        <f t="shared" si="0"/>
        <v>PASS</v>
      </c>
      <c r="L20" s="48">
        <v>9975479</v>
      </c>
      <c r="M20" t="str">
        <f t="shared" si="1"/>
        <v>PASS</v>
      </c>
    </row>
    <row r="21" spans="1:13">
      <c r="A21" t="s">
        <v>757</v>
      </c>
      <c r="B21" s="1">
        <v>700000003</v>
      </c>
      <c r="C21" t="s">
        <v>752</v>
      </c>
      <c r="D21" t="s">
        <v>234</v>
      </c>
      <c r="E21" t="s">
        <v>352</v>
      </c>
      <c r="F21" s="48">
        <v>7780441</v>
      </c>
      <c r="G21">
        <v>63.61</v>
      </c>
      <c r="H21">
        <v>64.290000000000006</v>
      </c>
      <c r="I21">
        <v>100</v>
      </c>
      <c r="J21" t="str">
        <f t="shared" si="0"/>
        <v>PASS</v>
      </c>
      <c r="L21" s="48">
        <v>7065125</v>
      </c>
      <c r="M21" t="str">
        <f t="shared" si="1"/>
        <v>PASS</v>
      </c>
    </row>
    <row r="22" spans="1:13">
      <c r="A22" t="s">
        <v>757</v>
      </c>
      <c r="B22" s="1">
        <v>700000003</v>
      </c>
      <c r="C22" t="s">
        <v>752</v>
      </c>
      <c r="D22" t="s">
        <v>117</v>
      </c>
      <c r="E22" t="s">
        <v>353</v>
      </c>
      <c r="F22" s="48">
        <v>6089632</v>
      </c>
      <c r="G22">
        <v>73.2</v>
      </c>
      <c r="H22">
        <v>71.430000000000007</v>
      </c>
      <c r="I22">
        <v>100</v>
      </c>
      <c r="J22" t="str">
        <f t="shared" si="0"/>
        <v>PASS</v>
      </c>
      <c r="L22" s="48">
        <v>8592606</v>
      </c>
      <c r="M22" t="e">
        <f t="shared" si="1"/>
        <v>#N/A</v>
      </c>
    </row>
    <row r="23" spans="1:13">
      <c r="A23" t="s">
        <v>757</v>
      </c>
      <c r="B23" s="1">
        <v>700000003</v>
      </c>
      <c r="C23" t="s">
        <v>752</v>
      </c>
      <c r="D23" t="s">
        <v>236</v>
      </c>
      <c r="E23" t="s">
        <v>354</v>
      </c>
      <c r="F23" s="48">
        <v>7672838</v>
      </c>
      <c r="G23">
        <v>62.37</v>
      </c>
      <c r="H23">
        <v>71.430000000000007</v>
      </c>
      <c r="I23">
        <v>100</v>
      </c>
      <c r="J23" t="str">
        <f t="shared" si="0"/>
        <v>PASS</v>
      </c>
      <c r="L23" s="48">
        <v>5499022</v>
      </c>
      <c r="M23" t="str">
        <f t="shared" si="1"/>
        <v>PASS</v>
      </c>
    </row>
    <row r="24" spans="1:13">
      <c r="A24" t="s">
        <v>757</v>
      </c>
      <c r="B24" s="1">
        <v>700000003</v>
      </c>
      <c r="C24" t="s">
        <v>752</v>
      </c>
      <c r="D24" t="s">
        <v>237</v>
      </c>
      <c r="E24" t="s">
        <v>355</v>
      </c>
      <c r="F24" s="48">
        <v>5155793</v>
      </c>
      <c r="G24">
        <v>73.040000000000006</v>
      </c>
      <c r="H24">
        <v>71.430000000000007</v>
      </c>
      <c r="I24">
        <v>100</v>
      </c>
      <c r="J24" t="str">
        <f t="shared" si="0"/>
        <v>PASS</v>
      </c>
      <c r="L24" s="48">
        <v>7780441</v>
      </c>
      <c r="M24" t="str">
        <f t="shared" si="1"/>
        <v>PASS</v>
      </c>
    </row>
    <row r="25" spans="1:13">
      <c r="A25" t="s">
        <v>757</v>
      </c>
      <c r="B25" s="1">
        <v>700000003</v>
      </c>
      <c r="C25" t="s">
        <v>752</v>
      </c>
      <c r="D25" t="s">
        <v>118</v>
      </c>
      <c r="E25" t="s">
        <v>356</v>
      </c>
      <c r="F25" s="48">
        <v>7058784</v>
      </c>
      <c r="G25">
        <v>70.72</v>
      </c>
      <c r="H25">
        <v>100</v>
      </c>
      <c r="I25">
        <v>100</v>
      </c>
      <c r="J25" t="str">
        <f t="shared" si="0"/>
        <v>PASS</v>
      </c>
      <c r="L25" s="48">
        <v>6089632</v>
      </c>
      <c r="M25" t="str">
        <f t="shared" si="1"/>
        <v>PASS</v>
      </c>
    </row>
    <row r="26" spans="1:13">
      <c r="A26" t="s">
        <v>757</v>
      </c>
      <c r="B26" s="1">
        <v>700000003</v>
      </c>
      <c r="C26" t="s">
        <v>752</v>
      </c>
      <c r="D26" t="s">
        <v>119</v>
      </c>
      <c r="E26" t="s">
        <v>357</v>
      </c>
      <c r="F26" s="48">
        <v>4937390</v>
      </c>
      <c r="G26">
        <v>69.89</v>
      </c>
      <c r="H26">
        <v>71.430000000000007</v>
      </c>
      <c r="I26">
        <v>100</v>
      </c>
      <c r="J26" t="str">
        <f t="shared" si="0"/>
        <v>PASS</v>
      </c>
      <c r="L26" s="48">
        <v>7672838</v>
      </c>
      <c r="M26" t="str">
        <f t="shared" si="1"/>
        <v>PASS</v>
      </c>
    </row>
    <row r="27" spans="1:13">
      <c r="A27" t="s">
        <v>757</v>
      </c>
      <c r="B27" s="1">
        <v>700000003</v>
      </c>
      <c r="C27" t="s">
        <v>752</v>
      </c>
      <c r="D27" t="s">
        <v>120</v>
      </c>
      <c r="E27" t="s">
        <v>358</v>
      </c>
      <c r="F27" s="48">
        <v>3436290</v>
      </c>
      <c r="G27">
        <v>72.7</v>
      </c>
      <c r="H27">
        <v>74.290000000000006</v>
      </c>
      <c r="I27">
        <v>100</v>
      </c>
      <c r="J27" t="str">
        <f t="shared" si="0"/>
        <v>PASS</v>
      </c>
      <c r="L27" s="48">
        <v>5155793</v>
      </c>
      <c r="M27" t="str">
        <f t="shared" si="1"/>
        <v>PASS</v>
      </c>
    </row>
    <row r="28" spans="1:13">
      <c r="A28" t="s">
        <v>757</v>
      </c>
      <c r="B28" s="1">
        <v>700000003</v>
      </c>
      <c r="C28" t="s">
        <v>752</v>
      </c>
      <c r="D28" t="s">
        <v>121</v>
      </c>
      <c r="E28" t="s">
        <v>359</v>
      </c>
      <c r="F28" s="48">
        <v>1451653</v>
      </c>
      <c r="G28">
        <v>98.84</v>
      </c>
      <c r="H28">
        <v>97.14</v>
      </c>
      <c r="I28">
        <v>100</v>
      </c>
      <c r="J28" t="str">
        <f t="shared" si="0"/>
        <v>PASS</v>
      </c>
      <c r="L28" s="48">
        <v>7058784</v>
      </c>
      <c r="M28" t="str">
        <f t="shared" si="1"/>
        <v>PASS</v>
      </c>
    </row>
    <row r="29" spans="1:13">
      <c r="A29" t="s">
        <v>757</v>
      </c>
      <c r="B29" s="1">
        <v>700000003</v>
      </c>
      <c r="C29" t="s">
        <v>752</v>
      </c>
      <c r="D29" t="s">
        <v>239</v>
      </c>
      <c r="E29" t="s">
        <v>360</v>
      </c>
      <c r="F29" s="48">
        <v>2912528</v>
      </c>
      <c r="G29">
        <v>98.43</v>
      </c>
      <c r="H29">
        <v>95.71</v>
      </c>
      <c r="I29">
        <v>100</v>
      </c>
      <c r="J29" t="str">
        <f t="shared" si="0"/>
        <v>PASS</v>
      </c>
      <c r="L29" s="48">
        <v>4937390</v>
      </c>
      <c r="M29" t="str">
        <f t="shared" si="1"/>
        <v>PASS</v>
      </c>
    </row>
    <row r="30" spans="1:13">
      <c r="A30" t="s">
        <v>757</v>
      </c>
      <c r="B30" s="1">
        <v>700000003</v>
      </c>
      <c r="C30" t="s">
        <v>752</v>
      </c>
      <c r="D30" t="s">
        <v>122</v>
      </c>
      <c r="E30" t="s">
        <v>361</v>
      </c>
      <c r="F30" s="48">
        <v>7851307</v>
      </c>
      <c r="G30">
        <v>73.37</v>
      </c>
      <c r="H30">
        <v>71.430000000000007</v>
      </c>
      <c r="I30">
        <v>100</v>
      </c>
      <c r="J30" t="str">
        <f t="shared" si="0"/>
        <v>PASS</v>
      </c>
      <c r="L30" s="48">
        <v>3436290</v>
      </c>
      <c r="M30" t="str">
        <f t="shared" si="1"/>
        <v>PASS</v>
      </c>
    </row>
    <row r="31" spans="1:13">
      <c r="A31" t="s">
        <v>757</v>
      </c>
      <c r="B31" s="1">
        <v>700000003</v>
      </c>
      <c r="C31" t="s">
        <v>752</v>
      </c>
      <c r="D31" t="s">
        <v>240</v>
      </c>
      <c r="E31" t="s">
        <v>362</v>
      </c>
      <c r="F31" s="48">
        <v>1504073</v>
      </c>
      <c r="G31">
        <v>50.7</v>
      </c>
      <c r="H31">
        <v>71.430000000000007</v>
      </c>
      <c r="I31">
        <v>100</v>
      </c>
      <c r="J31" t="str">
        <f t="shared" si="0"/>
        <v>PASS</v>
      </c>
      <c r="L31" s="48">
        <v>1451653</v>
      </c>
      <c r="M31" t="str">
        <f t="shared" si="1"/>
        <v>PASS</v>
      </c>
    </row>
    <row r="32" spans="1:13">
      <c r="A32" t="s">
        <v>757</v>
      </c>
      <c r="B32" s="1">
        <v>700000003</v>
      </c>
      <c r="C32" t="s">
        <v>752</v>
      </c>
      <c r="D32" t="s">
        <v>241</v>
      </c>
      <c r="E32" t="s">
        <v>363</v>
      </c>
      <c r="F32" s="48">
        <v>4740987</v>
      </c>
      <c r="G32">
        <v>71.05</v>
      </c>
      <c r="H32">
        <v>71.430000000000007</v>
      </c>
      <c r="I32">
        <v>100</v>
      </c>
      <c r="J32" t="str">
        <f t="shared" si="0"/>
        <v>PASS</v>
      </c>
      <c r="L32" s="48">
        <v>2912528</v>
      </c>
      <c r="M32" t="str">
        <f t="shared" si="1"/>
        <v>PASS</v>
      </c>
    </row>
    <row r="33" spans="1:13">
      <c r="A33" t="s">
        <v>757</v>
      </c>
      <c r="B33" s="1">
        <v>700000003</v>
      </c>
      <c r="C33" t="s">
        <v>752</v>
      </c>
      <c r="D33" t="s">
        <v>210</v>
      </c>
      <c r="E33" t="s">
        <v>364</v>
      </c>
      <c r="F33" s="48">
        <v>3382199</v>
      </c>
      <c r="G33">
        <v>62.86</v>
      </c>
      <c r="H33">
        <v>62.86</v>
      </c>
      <c r="I33">
        <v>100</v>
      </c>
      <c r="J33" t="str">
        <f t="shared" si="0"/>
        <v>PASS</v>
      </c>
      <c r="L33" s="48">
        <v>7851307</v>
      </c>
      <c r="M33" t="str">
        <f t="shared" si="1"/>
        <v>PASS</v>
      </c>
    </row>
    <row r="34" spans="1:13">
      <c r="A34" t="s">
        <v>757</v>
      </c>
      <c r="B34" s="1">
        <v>700000003</v>
      </c>
      <c r="C34" t="s">
        <v>752</v>
      </c>
      <c r="D34" t="s">
        <v>123</v>
      </c>
      <c r="E34" t="s">
        <v>365</v>
      </c>
      <c r="F34" s="48">
        <v>7934731</v>
      </c>
      <c r="G34">
        <v>97.44</v>
      </c>
      <c r="H34">
        <v>95.71</v>
      </c>
      <c r="I34">
        <v>100</v>
      </c>
      <c r="J34" t="str">
        <f t="shared" si="0"/>
        <v>PASS</v>
      </c>
      <c r="L34" s="48">
        <v>1504073</v>
      </c>
      <c r="M34" t="str">
        <f t="shared" si="1"/>
        <v>PASS</v>
      </c>
    </row>
    <row r="35" spans="1:13">
      <c r="A35" t="s">
        <v>757</v>
      </c>
      <c r="B35" s="1">
        <v>700000003</v>
      </c>
      <c r="C35" t="s">
        <v>752</v>
      </c>
      <c r="D35" t="s">
        <v>124</v>
      </c>
      <c r="E35" t="s">
        <v>366</v>
      </c>
      <c r="F35" s="48">
        <v>3699678</v>
      </c>
      <c r="G35">
        <v>62.86</v>
      </c>
      <c r="H35">
        <v>62.86</v>
      </c>
      <c r="I35">
        <v>100</v>
      </c>
      <c r="J35" t="str">
        <f t="shared" si="0"/>
        <v>PASS</v>
      </c>
      <c r="L35" s="48">
        <v>4740987</v>
      </c>
      <c r="M35" t="str">
        <f t="shared" si="1"/>
        <v>PASS</v>
      </c>
    </row>
    <row r="36" spans="1:13">
      <c r="A36" t="s">
        <v>757</v>
      </c>
      <c r="B36" s="1">
        <v>700000003</v>
      </c>
      <c r="C36" t="s">
        <v>752</v>
      </c>
      <c r="D36" t="s">
        <v>125</v>
      </c>
      <c r="E36" t="s">
        <v>367</v>
      </c>
      <c r="F36" s="48">
        <v>8085782</v>
      </c>
      <c r="G36">
        <v>72.62</v>
      </c>
      <c r="H36">
        <v>71.430000000000007</v>
      </c>
      <c r="I36">
        <v>100</v>
      </c>
      <c r="J36" t="str">
        <f t="shared" si="0"/>
        <v>PASS</v>
      </c>
      <c r="L36" s="48">
        <v>3382199</v>
      </c>
      <c r="M36" t="str">
        <f t="shared" si="1"/>
        <v>PASS</v>
      </c>
    </row>
    <row r="37" spans="1:13">
      <c r="A37" t="s">
        <v>757</v>
      </c>
      <c r="B37" s="1">
        <v>700000003</v>
      </c>
      <c r="C37" t="s">
        <v>752</v>
      </c>
      <c r="D37" t="s">
        <v>243</v>
      </c>
      <c r="E37" t="s">
        <v>368</v>
      </c>
      <c r="F37" s="48">
        <v>7460152</v>
      </c>
      <c r="G37">
        <v>73.37</v>
      </c>
      <c r="H37">
        <v>71.430000000000007</v>
      </c>
      <c r="I37">
        <v>100</v>
      </c>
      <c r="J37" t="str">
        <f t="shared" si="0"/>
        <v>PASS</v>
      </c>
      <c r="L37" s="48">
        <v>7934731</v>
      </c>
      <c r="M37" t="str">
        <f t="shared" si="1"/>
        <v>PASS</v>
      </c>
    </row>
    <row r="38" spans="1:13">
      <c r="A38" t="s">
        <v>757</v>
      </c>
      <c r="B38" s="1">
        <v>700000003</v>
      </c>
      <c r="C38" t="s">
        <v>752</v>
      </c>
      <c r="D38" t="s">
        <v>126</v>
      </c>
      <c r="E38" t="s">
        <v>369</v>
      </c>
      <c r="F38" s="48">
        <v>4250264</v>
      </c>
      <c r="G38">
        <v>98.51</v>
      </c>
      <c r="H38">
        <v>98.57</v>
      </c>
      <c r="I38">
        <v>100</v>
      </c>
      <c r="J38" t="str">
        <f t="shared" si="0"/>
        <v>PASS</v>
      </c>
      <c r="L38" s="48">
        <v>3699678</v>
      </c>
      <c r="M38" t="str">
        <f t="shared" si="1"/>
        <v>PASS</v>
      </c>
    </row>
    <row r="39" spans="1:13">
      <c r="A39" t="s">
        <v>757</v>
      </c>
      <c r="B39" s="1">
        <v>700000003</v>
      </c>
      <c r="C39" t="s">
        <v>752</v>
      </c>
      <c r="D39" t="s">
        <v>244</v>
      </c>
      <c r="E39" t="s">
        <v>370</v>
      </c>
      <c r="F39" s="48">
        <v>2186127</v>
      </c>
      <c r="G39">
        <v>72.13</v>
      </c>
      <c r="H39">
        <v>71.430000000000007</v>
      </c>
      <c r="I39">
        <v>100</v>
      </c>
      <c r="J39" t="str">
        <f t="shared" si="0"/>
        <v>PASS</v>
      </c>
      <c r="L39" s="48">
        <v>8085782</v>
      </c>
      <c r="M39" t="str">
        <f t="shared" si="1"/>
        <v>PASS</v>
      </c>
    </row>
    <row r="40" spans="1:13">
      <c r="A40" t="s">
        <v>757</v>
      </c>
      <c r="B40" s="1">
        <v>700000003</v>
      </c>
      <c r="C40" t="s">
        <v>752</v>
      </c>
      <c r="D40" t="s">
        <v>127</v>
      </c>
      <c r="E40" t="s">
        <v>371</v>
      </c>
      <c r="F40" s="48">
        <v>3108491</v>
      </c>
      <c r="G40">
        <v>98.43</v>
      </c>
      <c r="H40">
        <v>95.71</v>
      </c>
      <c r="I40">
        <v>100</v>
      </c>
      <c r="J40" t="str">
        <f t="shared" si="0"/>
        <v>PASS</v>
      </c>
      <c r="L40" s="48">
        <v>7460152</v>
      </c>
      <c r="M40" t="str">
        <f t="shared" si="1"/>
        <v>PASS</v>
      </c>
    </row>
    <row r="41" spans="1:13">
      <c r="A41" t="s">
        <v>757</v>
      </c>
      <c r="B41" s="1">
        <v>700000003</v>
      </c>
      <c r="C41" t="s">
        <v>752</v>
      </c>
      <c r="D41" t="s">
        <v>245</v>
      </c>
      <c r="E41" t="s">
        <v>372</v>
      </c>
      <c r="F41" s="48">
        <v>1575719</v>
      </c>
      <c r="G41">
        <v>73.37</v>
      </c>
      <c r="H41">
        <v>71.430000000000007</v>
      </c>
      <c r="I41">
        <v>100</v>
      </c>
      <c r="J41" t="str">
        <f t="shared" si="0"/>
        <v>PASS</v>
      </c>
      <c r="L41" s="48">
        <v>4250264</v>
      </c>
      <c r="M41" t="str">
        <f t="shared" si="1"/>
        <v>PASS</v>
      </c>
    </row>
    <row r="42" spans="1:13">
      <c r="A42" t="s">
        <v>757</v>
      </c>
      <c r="B42" s="1">
        <v>700000003</v>
      </c>
      <c r="C42" t="s">
        <v>752</v>
      </c>
      <c r="D42" t="s">
        <v>128</v>
      </c>
      <c r="E42" t="s">
        <v>373</v>
      </c>
      <c r="F42" s="48">
        <v>2846690</v>
      </c>
      <c r="G42">
        <v>74.36</v>
      </c>
      <c r="H42">
        <v>74.290000000000006</v>
      </c>
      <c r="I42">
        <v>100</v>
      </c>
      <c r="J42" t="str">
        <f t="shared" si="0"/>
        <v>PASS</v>
      </c>
      <c r="L42" s="48">
        <v>2186127</v>
      </c>
      <c r="M42" t="str">
        <f t="shared" si="1"/>
        <v>PASS</v>
      </c>
    </row>
    <row r="43" spans="1:13">
      <c r="A43" t="s">
        <v>757</v>
      </c>
      <c r="B43" s="1">
        <v>700000003</v>
      </c>
      <c r="C43" t="s">
        <v>752</v>
      </c>
      <c r="D43" t="s">
        <v>246</v>
      </c>
      <c r="E43" t="s">
        <v>374</v>
      </c>
      <c r="F43" s="48">
        <v>5798943</v>
      </c>
      <c r="G43">
        <v>73.37</v>
      </c>
      <c r="H43">
        <v>71.430000000000007</v>
      </c>
      <c r="I43">
        <v>100</v>
      </c>
      <c r="J43" t="str">
        <f t="shared" si="0"/>
        <v>PASS</v>
      </c>
      <c r="L43" s="48">
        <v>3108491</v>
      </c>
      <c r="M43" t="str">
        <f t="shared" si="1"/>
        <v>PASS</v>
      </c>
    </row>
    <row r="44" spans="1:13">
      <c r="A44" t="s">
        <v>757</v>
      </c>
      <c r="B44" s="1">
        <v>700000003</v>
      </c>
      <c r="C44" t="s">
        <v>752</v>
      </c>
      <c r="D44" t="s">
        <v>211</v>
      </c>
      <c r="E44" t="s">
        <v>375</v>
      </c>
      <c r="F44" s="48">
        <v>6275861</v>
      </c>
      <c r="G44">
        <v>73.37</v>
      </c>
      <c r="H44">
        <v>71.430000000000007</v>
      </c>
      <c r="I44">
        <v>100</v>
      </c>
      <c r="J44" t="str">
        <f t="shared" si="0"/>
        <v>PASS</v>
      </c>
      <c r="L44" s="48">
        <v>1575719</v>
      </c>
      <c r="M44" t="str">
        <f t="shared" si="1"/>
        <v>PASS</v>
      </c>
    </row>
    <row r="45" spans="1:13">
      <c r="A45" t="s">
        <v>757</v>
      </c>
      <c r="B45" s="1">
        <v>700000003</v>
      </c>
      <c r="C45" t="s">
        <v>752</v>
      </c>
      <c r="D45" t="s">
        <v>247</v>
      </c>
      <c r="E45" t="s">
        <v>376</v>
      </c>
      <c r="F45" s="48">
        <v>2371792</v>
      </c>
      <c r="G45">
        <v>73.37</v>
      </c>
      <c r="H45">
        <v>71.430000000000007</v>
      </c>
      <c r="I45">
        <v>100</v>
      </c>
      <c r="J45" t="str">
        <f t="shared" si="0"/>
        <v>PASS</v>
      </c>
      <c r="L45" s="48">
        <v>2846690</v>
      </c>
      <c r="M45" t="str">
        <f t="shared" si="1"/>
        <v>PASS</v>
      </c>
    </row>
    <row r="46" spans="1:13">
      <c r="A46" t="s">
        <v>757</v>
      </c>
      <c r="B46" s="1">
        <v>700000003</v>
      </c>
      <c r="C46" t="s">
        <v>752</v>
      </c>
      <c r="D46" t="s">
        <v>248</v>
      </c>
      <c r="E46" t="s">
        <v>377</v>
      </c>
      <c r="F46" s="48">
        <v>9839827</v>
      </c>
      <c r="G46">
        <v>97.44</v>
      </c>
      <c r="H46">
        <v>94.29</v>
      </c>
      <c r="I46">
        <v>100</v>
      </c>
      <c r="J46" t="str">
        <f t="shared" si="0"/>
        <v>PASS</v>
      </c>
      <c r="L46" s="48">
        <v>5798943</v>
      </c>
      <c r="M46" t="str">
        <f t="shared" si="1"/>
        <v>PASS</v>
      </c>
    </row>
    <row r="47" spans="1:13">
      <c r="A47" t="s">
        <v>757</v>
      </c>
      <c r="B47" s="1">
        <v>700000003</v>
      </c>
      <c r="C47" t="s">
        <v>752</v>
      </c>
      <c r="D47" t="s">
        <v>129</v>
      </c>
      <c r="E47" t="s">
        <v>378</v>
      </c>
      <c r="F47" s="48">
        <v>6525407</v>
      </c>
      <c r="G47">
        <v>66.58</v>
      </c>
      <c r="H47">
        <v>71.430000000000007</v>
      </c>
      <c r="I47">
        <v>100</v>
      </c>
      <c r="J47" t="str">
        <f t="shared" si="0"/>
        <v>PASS</v>
      </c>
      <c r="L47" s="48">
        <v>6275861</v>
      </c>
      <c r="M47" t="str">
        <f t="shared" si="1"/>
        <v>PASS</v>
      </c>
    </row>
    <row r="48" spans="1:13">
      <c r="A48" t="s">
        <v>757</v>
      </c>
      <c r="B48" s="1">
        <v>700000003</v>
      </c>
      <c r="C48" t="s">
        <v>752</v>
      </c>
      <c r="D48" t="s">
        <v>249</v>
      </c>
      <c r="E48" t="s">
        <v>379</v>
      </c>
      <c r="F48" s="48">
        <v>9839443</v>
      </c>
      <c r="G48">
        <v>73.28</v>
      </c>
      <c r="H48">
        <v>71.430000000000007</v>
      </c>
      <c r="I48">
        <v>100</v>
      </c>
      <c r="J48" t="str">
        <f t="shared" si="0"/>
        <v>PASS</v>
      </c>
      <c r="L48" s="48">
        <v>2371792</v>
      </c>
      <c r="M48" t="str">
        <f t="shared" si="1"/>
        <v>PASS</v>
      </c>
    </row>
    <row r="49" spans="1:13">
      <c r="A49" t="s">
        <v>757</v>
      </c>
      <c r="B49" s="1">
        <v>700000003</v>
      </c>
      <c r="C49" t="s">
        <v>752</v>
      </c>
      <c r="D49" t="s">
        <v>251</v>
      </c>
      <c r="E49" t="s">
        <v>380</v>
      </c>
      <c r="F49" s="48">
        <v>8885090</v>
      </c>
      <c r="G49">
        <v>62.86</v>
      </c>
      <c r="H49">
        <v>62.86</v>
      </c>
      <c r="I49">
        <v>100</v>
      </c>
      <c r="J49" t="str">
        <f t="shared" si="0"/>
        <v>PASS</v>
      </c>
      <c r="L49" s="48">
        <v>9839827</v>
      </c>
      <c r="M49" t="str">
        <f t="shared" si="1"/>
        <v>PASS</v>
      </c>
    </row>
    <row r="50" spans="1:13">
      <c r="A50" t="s">
        <v>757</v>
      </c>
      <c r="B50" s="1">
        <v>700000003</v>
      </c>
      <c r="C50" t="s">
        <v>752</v>
      </c>
      <c r="D50" t="s">
        <v>130</v>
      </c>
      <c r="E50" t="s">
        <v>381</v>
      </c>
      <c r="F50" s="48">
        <v>8739118</v>
      </c>
      <c r="G50">
        <v>71.13</v>
      </c>
      <c r="H50">
        <v>68.569999999999993</v>
      </c>
      <c r="I50">
        <v>100</v>
      </c>
      <c r="J50" t="str">
        <f t="shared" si="0"/>
        <v>PASS</v>
      </c>
      <c r="L50" s="48">
        <v>6525407</v>
      </c>
      <c r="M50" t="str">
        <f t="shared" si="1"/>
        <v>PASS</v>
      </c>
    </row>
    <row r="51" spans="1:13">
      <c r="A51" t="s">
        <v>757</v>
      </c>
      <c r="B51" s="1">
        <v>700000003</v>
      </c>
      <c r="C51" t="s">
        <v>752</v>
      </c>
      <c r="D51" t="s">
        <v>212</v>
      </c>
      <c r="E51" t="s">
        <v>382</v>
      </c>
      <c r="F51" s="48">
        <v>4090237</v>
      </c>
      <c r="G51">
        <v>73.37</v>
      </c>
      <c r="H51">
        <v>71.430000000000007</v>
      </c>
      <c r="I51">
        <v>100</v>
      </c>
      <c r="J51" t="str">
        <f t="shared" si="0"/>
        <v>PASS</v>
      </c>
      <c r="L51" s="48">
        <v>9839443</v>
      </c>
      <c r="M51" t="str">
        <f t="shared" si="1"/>
        <v>PASS</v>
      </c>
    </row>
    <row r="52" spans="1:13">
      <c r="A52" t="s">
        <v>757</v>
      </c>
      <c r="B52" s="1">
        <v>700000003</v>
      </c>
      <c r="C52" t="s">
        <v>752</v>
      </c>
      <c r="D52" t="s">
        <v>213</v>
      </c>
      <c r="E52" t="s">
        <v>383</v>
      </c>
      <c r="F52" s="48">
        <v>6806603</v>
      </c>
      <c r="G52">
        <v>72.7</v>
      </c>
      <c r="H52">
        <v>71.430000000000007</v>
      </c>
      <c r="I52">
        <v>100</v>
      </c>
      <c r="J52" t="str">
        <f t="shared" si="0"/>
        <v>PASS</v>
      </c>
      <c r="L52" s="48">
        <v>8885090</v>
      </c>
      <c r="M52" t="str">
        <f t="shared" si="1"/>
        <v>PASS</v>
      </c>
    </row>
    <row r="53" spans="1:13">
      <c r="A53" t="s">
        <v>757</v>
      </c>
      <c r="B53" s="1">
        <v>700000003</v>
      </c>
      <c r="C53" t="s">
        <v>752</v>
      </c>
      <c r="D53" t="s">
        <v>252</v>
      </c>
      <c r="E53" t="s">
        <v>384</v>
      </c>
      <c r="F53" s="48">
        <v>8124585</v>
      </c>
      <c r="G53">
        <v>56.82</v>
      </c>
      <c r="H53">
        <v>100</v>
      </c>
      <c r="I53">
        <v>100</v>
      </c>
      <c r="J53" t="str">
        <f t="shared" si="0"/>
        <v>PASS</v>
      </c>
      <c r="L53" s="48">
        <v>8739118</v>
      </c>
      <c r="M53" t="str">
        <f t="shared" si="1"/>
        <v>PASS</v>
      </c>
    </row>
    <row r="54" spans="1:13">
      <c r="A54" t="s">
        <v>757</v>
      </c>
      <c r="B54" s="1">
        <v>700000003</v>
      </c>
      <c r="C54" t="s">
        <v>752</v>
      </c>
      <c r="D54" t="s">
        <v>253</v>
      </c>
      <c r="E54" t="s">
        <v>385</v>
      </c>
      <c r="F54" s="48">
        <v>9889786</v>
      </c>
      <c r="G54">
        <v>69.23</v>
      </c>
      <c r="H54">
        <v>71.430000000000007</v>
      </c>
      <c r="I54">
        <v>100</v>
      </c>
      <c r="J54" t="str">
        <f t="shared" si="0"/>
        <v>PASS</v>
      </c>
      <c r="L54" s="48">
        <v>4090237</v>
      </c>
      <c r="M54" t="str">
        <f t="shared" si="1"/>
        <v>PASS</v>
      </c>
    </row>
    <row r="55" spans="1:13">
      <c r="A55" t="s">
        <v>757</v>
      </c>
      <c r="B55" s="1">
        <v>700000003</v>
      </c>
      <c r="C55" t="s">
        <v>752</v>
      </c>
      <c r="D55" t="s">
        <v>131</v>
      </c>
      <c r="E55" t="s">
        <v>386</v>
      </c>
      <c r="F55" s="48">
        <v>8826261</v>
      </c>
      <c r="G55">
        <v>54.84</v>
      </c>
      <c r="H55">
        <v>82.86</v>
      </c>
      <c r="I55">
        <v>100</v>
      </c>
      <c r="J55" t="str">
        <f t="shared" si="0"/>
        <v>PASS</v>
      </c>
      <c r="L55" s="48">
        <v>6806603</v>
      </c>
      <c r="M55" t="str">
        <f t="shared" si="1"/>
        <v>PASS</v>
      </c>
    </row>
    <row r="56" spans="1:13">
      <c r="A56" t="s">
        <v>757</v>
      </c>
      <c r="B56" s="1">
        <v>700000003</v>
      </c>
      <c r="C56" t="s">
        <v>752</v>
      </c>
      <c r="D56" t="s">
        <v>254</v>
      </c>
      <c r="E56" t="s">
        <v>387</v>
      </c>
      <c r="F56" s="48">
        <v>3179391</v>
      </c>
      <c r="G56">
        <v>52.19</v>
      </c>
      <c r="H56">
        <v>71.430000000000007</v>
      </c>
      <c r="I56">
        <v>100</v>
      </c>
      <c r="J56" t="str">
        <f t="shared" si="0"/>
        <v>PASS</v>
      </c>
      <c r="L56" s="48">
        <v>8124585</v>
      </c>
      <c r="M56" t="str">
        <f t="shared" si="1"/>
        <v>PASS</v>
      </c>
    </row>
    <row r="57" spans="1:13">
      <c r="A57" t="s">
        <v>757</v>
      </c>
      <c r="B57" s="1">
        <v>700000003</v>
      </c>
      <c r="C57" t="s">
        <v>752</v>
      </c>
      <c r="D57" t="s">
        <v>256</v>
      </c>
      <c r="E57" t="s">
        <v>388</v>
      </c>
      <c r="F57" s="48">
        <v>1252469</v>
      </c>
      <c r="G57">
        <v>52.19</v>
      </c>
      <c r="H57">
        <v>71.430000000000007</v>
      </c>
      <c r="I57">
        <v>100</v>
      </c>
      <c r="J57" t="str">
        <f t="shared" si="0"/>
        <v>PASS</v>
      </c>
      <c r="L57" s="48">
        <v>9889786</v>
      </c>
      <c r="M57" t="str">
        <f t="shared" si="1"/>
        <v>PASS</v>
      </c>
    </row>
    <row r="58" spans="1:13">
      <c r="A58" t="s">
        <v>757</v>
      </c>
      <c r="B58" s="1">
        <v>700000003</v>
      </c>
      <c r="C58" t="s">
        <v>752</v>
      </c>
      <c r="D58" t="s">
        <v>132</v>
      </c>
      <c r="E58" t="s">
        <v>389</v>
      </c>
      <c r="F58" s="48">
        <v>8116089</v>
      </c>
      <c r="G58">
        <v>73.37</v>
      </c>
      <c r="H58">
        <v>71.430000000000007</v>
      </c>
      <c r="I58">
        <v>100</v>
      </c>
      <c r="J58" t="str">
        <f t="shared" si="0"/>
        <v>PASS</v>
      </c>
      <c r="L58" s="48">
        <v>8826261</v>
      </c>
      <c r="M58" t="str">
        <f t="shared" si="1"/>
        <v>PASS</v>
      </c>
    </row>
    <row r="59" spans="1:13">
      <c r="A59" t="s">
        <v>757</v>
      </c>
      <c r="B59" s="1">
        <v>700000003</v>
      </c>
      <c r="C59" t="s">
        <v>752</v>
      </c>
      <c r="D59" t="s">
        <v>257</v>
      </c>
      <c r="E59" t="s">
        <v>390</v>
      </c>
      <c r="F59" s="48">
        <v>8061393</v>
      </c>
      <c r="G59">
        <v>67</v>
      </c>
      <c r="H59">
        <v>71.430000000000007</v>
      </c>
      <c r="I59">
        <v>100</v>
      </c>
      <c r="J59" t="str">
        <f t="shared" si="0"/>
        <v>PASS</v>
      </c>
      <c r="L59" s="48">
        <v>3179391</v>
      </c>
      <c r="M59" t="str">
        <f t="shared" si="1"/>
        <v>PASS</v>
      </c>
    </row>
    <row r="60" spans="1:13">
      <c r="A60" t="s">
        <v>757</v>
      </c>
      <c r="B60" s="1">
        <v>700000003</v>
      </c>
      <c r="C60" t="s">
        <v>752</v>
      </c>
      <c r="D60" t="s">
        <v>133</v>
      </c>
      <c r="E60" t="s">
        <v>391</v>
      </c>
      <c r="F60" s="48">
        <v>6355690</v>
      </c>
      <c r="G60">
        <v>73.37</v>
      </c>
      <c r="H60">
        <v>71.430000000000007</v>
      </c>
      <c r="I60">
        <v>100</v>
      </c>
      <c r="J60" t="str">
        <f t="shared" si="0"/>
        <v>PASS</v>
      </c>
      <c r="L60" s="48">
        <v>1252469</v>
      </c>
      <c r="M60" t="str">
        <f t="shared" si="1"/>
        <v>PASS</v>
      </c>
    </row>
    <row r="61" spans="1:13">
      <c r="A61" t="s">
        <v>757</v>
      </c>
      <c r="B61" s="1">
        <v>700000003</v>
      </c>
      <c r="C61" t="s">
        <v>752</v>
      </c>
      <c r="D61" t="s">
        <v>214</v>
      </c>
      <c r="E61" t="s">
        <v>392</v>
      </c>
      <c r="F61" s="48">
        <v>8190490</v>
      </c>
      <c r="G61">
        <v>68.98</v>
      </c>
      <c r="H61">
        <v>71.430000000000007</v>
      </c>
      <c r="I61">
        <v>100</v>
      </c>
      <c r="J61" t="str">
        <f t="shared" si="0"/>
        <v>PASS</v>
      </c>
      <c r="L61" s="48">
        <v>8116089</v>
      </c>
      <c r="M61" t="str">
        <f t="shared" si="1"/>
        <v>PASS</v>
      </c>
    </row>
    <row r="62" spans="1:13">
      <c r="A62" t="s">
        <v>757</v>
      </c>
      <c r="B62" s="1">
        <v>700000003</v>
      </c>
      <c r="C62" t="s">
        <v>752</v>
      </c>
      <c r="D62" t="s">
        <v>134</v>
      </c>
      <c r="E62" t="s">
        <v>393</v>
      </c>
      <c r="F62" s="48">
        <v>6816537</v>
      </c>
      <c r="G62">
        <v>73.2</v>
      </c>
      <c r="H62">
        <v>71.430000000000007</v>
      </c>
      <c r="I62">
        <v>100</v>
      </c>
      <c r="J62" t="str">
        <f t="shared" si="0"/>
        <v>PASS</v>
      </c>
      <c r="L62" s="48">
        <v>8061393</v>
      </c>
      <c r="M62" t="str">
        <f t="shared" si="1"/>
        <v>PASS</v>
      </c>
    </row>
    <row r="63" spans="1:13">
      <c r="A63" t="s">
        <v>757</v>
      </c>
      <c r="B63" s="1">
        <v>700000003</v>
      </c>
      <c r="C63" t="s">
        <v>752</v>
      </c>
      <c r="D63" t="s">
        <v>135</v>
      </c>
      <c r="E63" t="s">
        <v>394</v>
      </c>
      <c r="F63" s="48">
        <v>2638251</v>
      </c>
      <c r="G63">
        <v>64.930000000000007</v>
      </c>
      <c r="H63">
        <v>70</v>
      </c>
      <c r="I63">
        <v>100</v>
      </c>
      <c r="J63" t="str">
        <f t="shared" si="0"/>
        <v>PASS</v>
      </c>
      <c r="L63" s="48">
        <v>6355690</v>
      </c>
      <c r="M63" t="str">
        <f t="shared" si="1"/>
        <v>PASS</v>
      </c>
    </row>
    <row r="64" spans="1:13">
      <c r="A64" t="s">
        <v>757</v>
      </c>
      <c r="B64" s="1">
        <v>700000003</v>
      </c>
      <c r="C64" t="s">
        <v>752</v>
      </c>
      <c r="D64" t="s">
        <v>259</v>
      </c>
      <c r="E64" t="s">
        <v>395</v>
      </c>
      <c r="F64" s="48">
        <v>8963728</v>
      </c>
      <c r="G64">
        <v>52.77</v>
      </c>
      <c r="H64">
        <v>100</v>
      </c>
      <c r="I64">
        <v>100</v>
      </c>
      <c r="J64" t="str">
        <f t="shared" si="0"/>
        <v>PASS</v>
      </c>
      <c r="L64" s="48">
        <v>8190490</v>
      </c>
      <c r="M64" t="str">
        <f t="shared" si="1"/>
        <v>PASS</v>
      </c>
    </row>
    <row r="65" spans="1:13">
      <c r="A65" t="s">
        <v>757</v>
      </c>
      <c r="B65" s="1">
        <v>700000003</v>
      </c>
      <c r="C65" t="s">
        <v>752</v>
      </c>
      <c r="D65" t="s">
        <v>136</v>
      </c>
      <c r="E65" t="s">
        <v>396</v>
      </c>
      <c r="F65" s="48">
        <v>3349263</v>
      </c>
      <c r="G65">
        <v>70.64</v>
      </c>
      <c r="H65">
        <v>71.430000000000007</v>
      </c>
      <c r="I65">
        <v>100</v>
      </c>
      <c r="J65" t="str">
        <f t="shared" si="0"/>
        <v>PASS</v>
      </c>
      <c r="L65" s="48">
        <v>6816537</v>
      </c>
      <c r="M65" t="str">
        <f t="shared" si="1"/>
        <v>PASS</v>
      </c>
    </row>
    <row r="66" spans="1:13">
      <c r="A66" t="s">
        <v>757</v>
      </c>
      <c r="B66" s="1">
        <v>700000003</v>
      </c>
      <c r="C66" t="s">
        <v>752</v>
      </c>
      <c r="D66" t="s">
        <v>260</v>
      </c>
      <c r="E66" t="s">
        <v>397</v>
      </c>
      <c r="F66" s="48">
        <v>2732485</v>
      </c>
      <c r="G66">
        <v>58.31</v>
      </c>
      <c r="H66">
        <v>62.86</v>
      </c>
      <c r="I66">
        <v>100</v>
      </c>
      <c r="J66" t="str">
        <f t="shared" ref="J66:J129" si="2">IF(AND(G66&gt;50,H66&gt;50,I66=100),"PASS","FAIL")</f>
        <v>PASS</v>
      </c>
      <c r="L66" s="48">
        <v>2638251</v>
      </c>
      <c r="M66" t="str">
        <f t="shared" ref="M66:M129" si="3">VLOOKUP(L66,F:J,5,FALSE)</f>
        <v>PASS</v>
      </c>
    </row>
    <row r="67" spans="1:13">
      <c r="A67" t="s">
        <v>757</v>
      </c>
      <c r="B67" s="1">
        <v>700000003</v>
      </c>
      <c r="C67" t="s">
        <v>752</v>
      </c>
      <c r="D67" t="s">
        <v>137</v>
      </c>
      <c r="E67" t="s">
        <v>398</v>
      </c>
      <c r="F67" s="48">
        <v>3765969</v>
      </c>
      <c r="G67">
        <v>64.27</v>
      </c>
      <c r="H67">
        <v>77.14</v>
      </c>
      <c r="I67">
        <v>100</v>
      </c>
      <c r="J67" t="str">
        <f t="shared" si="2"/>
        <v>PASS</v>
      </c>
      <c r="L67" s="48">
        <v>8963728</v>
      </c>
      <c r="M67" t="str">
        <f t="shared" si="3"/>
        <v>PASS</v>
      </c>
    </row>
    <row r="68" spans="1:13">
      <c r="A68" t="s">
        <v>757</v>
      </c>
      <c r="B68" s="1">
        <v>700000003</v>
      </c>
      <c r="C68" t="s">
        <v>752</v>
      </c>
      <c r="D68" t="s">
        <v>261</v>
      </c>
      <c r="E68" t="s">
        <v>399</v>
      </c>
      <c r="F68" s="48">
        <v>5418568</v>
      </c>
      <c r="G68">
        <v>73.37</v>
      </c>
      <c r="H68">
        <v>71.430000000000007</v>
      </c>
      <c r="I68">
        <v>100</v>
      </c>
      <c r="J68" t="str">
        <f t="shared" si="2"/>
        <v>PASS</v>
      </c>
      <c r="L68" s="48">
        <v>3349263</v>
      </c>
      <c r="M68" t="str">
        <f t="shared" si="3"/>
        <v>PASS</v>
      </c>
    </row>
    <row r="69" spans="1:13">
      <c r="A69" t="s">
        <v>757</v>
      </c>
      <c r="B69" s="1">
        <v>700000003</v>
      </c>
      <c r="C69" t="s">
        <v>752</v>
      </c>
      <c r="D69" t="s">
        <v>138</v>
      </c>
      <c r="E69" t="s">
        <v>400</v>
      </c>
      <c r="F69" s="48">
        <v>7484501</v>
      </c>
      <c r="G69">
        <v>91.89</v>
      </c>
      <c r="H69">
        <v>91.43</v>
      </c>
      <c r="I69">
        <v>100</v>
      </c>
      <c r="J69" t="str">
        <f t="shared" si="2"/>
        <v>PASS</v>
      </c>
      <c r="L69" s="48">
        <v>2732485</v>
      </c>
      <c r="M69" t="str">
        <f t="shared" si="3"/>
        <v>PASS</v>
      </c>
    </row>
    <row r="70" spans="1:13">
      <c r="A70" t="s">
        <v>757</v>
      </c>
      <c r="B70" s="1">
        <v>700000003</v>
      </c>
      <c r="C70" t="s">
        <v>752</v>
      </c>
      <c r="D70" t="s">
        <v>262</v>
      </c>
      <c r="E70" t="s">
        <v>401</v>
      </c>
      <c r="F70" s="48">
        <v>5094692</v>
      </c>
      <c r="G70">
        <v>59.8</v>
      </c>
      <c r="H70">
        <v>62.86</v>
      </c>
      <c r="I70">
        <v>100</v>
      </c>
      <c r="J70" t="str">
        <f t="shared" si="2"/>
        <v>PASS</v>
      </c>
      <c r="L70" s="48">
        <v>3765969</v>
      </c>
      <c r="M70" t="str">
        <f t="shared" si="3"/>
        <v>PASS</v>
      </c>
    </row>
    <row r="71" spans="1:13">
      <c r="A71" t="s">
        <v>757</v>
      </c>
      <c r="B71" s="1">
        <v>700000003</v>
      </c>
      <c r="C71" t="s">
        <v>752</v>
      </c>
      <c r="D71" t="s">
        <v>263</v>
      </c>
      <c r="E71" t="s">
        <v>402</v>
      </c>
      <c r="F71" s="48">
        <v>8936549</v>
      </c>
      <c r="G71">
        <v>51.94</v>
      </c>
      <c r="H71">
        <v>100</v>
      </c>
      <c r="I71">
        <v>100</v>
      </c>
      <c r="J71" t="str">
        <f t="shared" si="2"/>
        <v>PASS</v>
      </c>
      <c r="L71" s="48">
        <v>5418568</v>
      </c>
      <c r="M71" t="str">
        <f t="shared" si="3"/>
        <v>PASS</v>
      </c>
    </row>
    <row r="72" spans="1:13">
      <c r="A72" t="s">
        <v>757</v>
      </c>
      <c r="B72" s="1">
        <v>700000003</v>
      </c>
      <c r="C72" t="s">
        <v>752</v>
      </c>
      <c r="D72" t="s">
        <v>264</v>
      </c>
      <c r="E72" t="s">
        <v>403</v>
      </c>
      <c r="F72" s="48">
        <v>9154277</v>
      </c>
      <c r="G72">
        <v>73.78</v>
      </c>
      <c r="H72">
        <v>72.86</v>
      </c>
      <c r="I72">
        <v>100</v>
      </c>
      <c r="J72" t="str">
        <f t="shared" si="2"/>
        <v>PASS</v>
      </c>
      <c r="L72" s="48">
        <v>7484501</v>
      </c>
      <c r="M72" t="str">
        <f t="shared" si="3"/>
        <v>PASS</v>
      </c>
    </row>
    <row r="73" spans="1:13">
      <c r="A73" t="s">
        <v>757</v>
      </c>
      <c r="B73" s="1">
        <v>700000003</v>
      </c>
      <c r="C73" t="s">
        <v>752</v>
      </c>
      <c r="D73" t="s">
        <v>215</v>
      </c>
      <c r="E73" t="s">
        <v>404</v>
      </c>
      <c r="F73" s="48">
        <v>1669806</v>
      </c>
      <c r="G73">
        <v>73.37</v>
      </c>
      <c r="H73">
        <v>71.430000000000007</v>
      </c>
      <c r="I73">
        <v>100</v>
      </c>
      <c r="J73" t="str">
        <f t="shared" si="2"/>
        <v>PASS</v>
      </c>
      <c r="L73" s="48">
        <v>5094692</v>
      </c>
      <c r="M73" t="str">
        <f t="shared" si="3"/>
        <v>PASS</v>
      </c>
    </row>
    <row r="74" spans="1:13">
      <c r="A74" t="s">
        <v>757</v>
      </c>
      <c r="B74" s="1">
        <v>700000003</v>
      </c>
      <c r="C74" t="s">
        <v>752</v>
      </c>
      <c r="D74" t="s">
        <v>265</v>
      </c>
      <c r="E74" t="s">
        <v>405</v>
      </c>
      <c r="F74" s="48">
        <v>5378858</v>
      </c>
      <c r="G74">
        <v>73.2</v>
      </c>
      <c r="H74">
        <v>71.430000000000007</v>
      </c>
      <c r="I74">
        <v>100</v>
      </c>
      <c r="J74" t="str">
        <f t="shared" si="2"/>
        <v>PASS</v>
      </c>
      <c r="L74" s="48">
        <v>8936549</v>
      </c>
      <c r="M74" t="str">
        <f t="shared" si="3"/>
        <v>PASS</v>
      </c>
    </row>
    <row r="75" spans="1:13">
      <c r="A75" t="s">
        <v>757</v>
      </c>
      <c r="B75" s="1">
        <v>700000003</v>
      </c>
      <c r="C75" t="s">
        <v>752</v>
      </c>
      <c r="D75" t="s">
        <v>266</v>
      </c>
      <c r="E75" t="s">
        <v>406</v>
      </c>
      <c r="F75" s="48">
        <v>2692831</v>
      </c>
      <c r="G75">
        <v>78.33</v>
      </c>
      <c r="H75">
        <v>94.29</v>
      </c>
      <c r="I75">
        <v>100</v>
      </c>
      <c r="J75" t="str">
        <f t="shared" si="2"/>
        <v>PASS</v>
      </c>
      <c r="L75" s="48">
        <v>9154277</v>
      </c>
      <c r="M75" t="str">
        <f t="shared" si="3"/>
        <v>PASS</v>
      </c>
    </row>
    <row r="76" spans="1:13">
      <c r="A76" t="s">
        <v>757</v>
      </c>
      <c r="B76" s="1">
        <v>700000003</v>
      </c>
      <c r="C76" t="s">
        <v>752</v>
      </c>
      <c r="D76" t="s">
        <v>139</v>
      </c>
      <c r="E76" t="s">
        <v>407</v>
      </c>
      <c r="F76" s="48">
        <v>2092081</v>
      </c>
      <c r="G76">
        <v>73.37</v>
      </c>
      <c r="H76">
        <v>71.430000000000007</v>
      </c>
      <c r="I76">
        <v>100</v>
      </c>
      <c r="J76" t="str">
        <f t="shared" si="2"/>
        <v>PASS</v>
      </c>
      <c r="L76" s="48">
        <v>1669806</v>
      </c>
      <c r="M76" t="str">
        <f t="shared" si="3"/>
        <v>PASS</v>
      </c>
    </row>
    <row r="77" spans="1:13">
      <c r="A77" t="s">
        <v>757</v>
      </c>
      <c r="B77" s="1">
        <v>700000003</v>
      </c>
      <c r="C77" t="s">
        <v>752</v>
      </c>
      <c r="D77" t="s">
        <v>140</v>
      </c>
      <c r="E77" t="s">
        <v>408</v>
      </c>
      <c r="F77" s="48">
        <v>2458350</v>
      </c>
      <c r="G77">
        <v>73.37</v>
      </c>
      <c r="H77">
        <v>71.430000000000007</v>
      </c>
      <c r="I77">
        <v>100</v>
      </c>
      <c r="J77" t="str">
        <f t="shared" si="2"/>
        <v>PASS</v>
      </c>
      <c r="L77" s="48">
        <v>5378858</v>
      </c>
      <c r="M77" t="str">
        <f t="shared" si="3"/>
        <v>PASS</v>
      </c>
    </row>
    <row r="78" spans="1:13">
      <c r="A78" t="s">
        <v>757</v>
      </c>
      <c r="B78" s="1">
        <v>700000003</v>
      </c>
      <c r="C78" t="s">
        <v>752</v>
      </c>
      <c r="D78" t="s">
        <v>141</v>
      </c>
      <c r="E78" t="s">
        <v>409</v>
      </c>
      <c r="F78" s="48">
        <v>3068567</v>
      </c>
      <c r="G78">
        <v>73.12</v>
      </c>
      <c r="H78">
        <v>71.430000000000007</v>
      </c>
      <c r="I78">
        <v>100</v>
      </c>
      <c r="J78" t="str">
        <f t="shared" si="2"/>
        <v>PASS</v>
      </c>
      <c r="L78" s="48">
        <v>2692831</v>
      </c>
      <c r="M78" t="str">
        <f t="shared" si="3"/>
        <v>PASS</v>
      </c>
    </row>
    <row r="79" spans="1:13">
      <c r="A79" t="s">
        <v>757</v>
      </c>
      <c r="B79" s="1">
        <v>700000003</v>
      </c>
      <c r="C79" t="s">
        <v>752</v>
      </c>
      <c r="D79" t="s">
        <v>142</v>
      </c>
      <c r="E79" t="s">
        <v>410</v>
      </c>
      <c r="F79" s="48">
        <v>3968305</v>
      </c>
      <c r="G79">
        <v>98.01</v>
      </c>
      <c r="H79">
        <v>94.29</v>
      </c>
      <c r="I79">
        <v>100</v>
      </c>
      <c r="J79" t="str">
        <f t="shared" si="2"/>
        <v>PASS</v>
      </c>
      <c r="L79" s="48">
        <v>2092081</v>
      </c>
      <c r="M79" t="str">
        <f t="shared" si="3"/>
        <v>PASS</v>
      </c>
    </row>
    <row r="80" spans="1:13">
      <c r="A80" t="s">
        <v>757</v>
      </c>
      <c r="B80" s="1">
        <v>700000003</v>
      </c>
      <c r="C80" t="s">
        <v>752</v>
      </c>
      <c r="D80" t="s">
        <v>143</v>
      </c>
      <c r="E80" t="s">
        <v>411</v>
      </c>
      <c r="F80" s="48">
        <v>7119467</v>
      </c>
      <c r="G80">
        <v>73.2</v>
      </c>
      <c r="H80">
        <v>71.430000000000007</v>
      </c>
      <c r="I80">
        <v>100</v>
      </c>
      <c r="J80" t="str">
        <f t="shared" si="2"/>
        <v>PASS</v>
      </c>
      <c r="L80" s="48">
        <v>2458350</v>
      </c>
      <c r="M80" t="str">
        <f t="shared" si="3"/>
        <v>PASS</v>
      </c>
    </row>
    <row r="81" spans="1:13">
      <c r="A81" t="s">
        <v>757</v>
      </c>
      <c r="B81" s="1">
        <v>700000003</v>
      </c>
      <c r="C81" t="s">
        <v>752</v>
      </c>
      <c r="D81" t="s">
        <v>267</v>
      </c>
      <c r="E81" t="s">
        <v>412</v>
      </c>
      <c r="F81" s="48">
        <v>1658767</v>
      </c>
      <c r="G81">
        <v>70.8</v>
      </c>
      <c r="H81">
        <v>71.430000000000007</v>
      </c>
      <c r="I81">
        <v>100</v>
      </c>
      <c r="J81" t="str">
        <f t="shared" si="2"/>
        <v>PASS</v>
      </c>
      <c r="L81" s="48">
        <v>3068567</v>
      </c>
      <c r="M81" t="str">
        <f t="shared" si="3"/>
        <v>PASS</v>
      </c>
    </row>
    <row r="82" spans="1:13">
      <c r="A82" t="s">
        <v>757</v>
      </c>
      <c r="B82" s="1">
        <v>700000003</v>
      </c>
      <c r="C82" t="s">
        <v>752</v>
      </c>
      <c r="D82" t="s">
        <v>268</v>
      </c>
      <c r="E82" t="s">
        <v>413</v>
      </c>
      <c r="F82" s="48">
        <v>7940738</v>
      </c>
      <c r="G82">
        <v>73.28</v>
      </c>
      <c r="H82">
        <v>71.430000000000007</v>
      </c>
      <c r="I82">
        <v>100</v>
      </c>
      <c r="J82" t="str">
        <f t="shared" si="2"/>
        <v>PASS</v>
      </c>
      <c r="L82" s="48">
        <v>3968305</v>
      </c>
      <c r="M82" t="str">
        <f t="shared" si="3"/>
        <v>PASS</v>
      </c>
    </row>
    <row r="83" spans="1:13">
      <c r="A83" t="s">
        <v>757</v>
      </c>
      <c r="B83" s="1">
        <v>700000003</v>
      </c>
      <c r="C83" t="s">
        <v>752</v>
      </c>
      <c r="D83" t="s">
        <v>218</v>
      </c>
      <c r="E83" t="s">
        <v>414</v>
      </c>
      <c r="F83" s="48">
        <v>3457963</v>
      </c>
      <c r="G83">
        <v>70.31</v>
      </c>
      <c r="H83">
        <v>71.430000000000007</v>
      </c>
      <c r="I83">
        <v>100</v>
      </c>
      <c r="J83" t="str">
        <f t="shared" si="2"/>
        <v>PASS</v>
      </c>
      <c r="L83" s="48">
        <v>7119467</v>
      </c>
      <c r="M83" t="str">
        <f t="shared" si="3"/>
        <v>PASS</v>
      </c>
    </row>
    <row r="84" spans="1:13">
      <c r="A84" t="s">
        <v>757</v>
      </c>
      <c r="B84" s="1">
        <v>700000003</v>
      </c>
      <c r="C84" t="s">
        <v>752</v>
      </c>
      <c r="D84" t="s">
        <v>144</v>
      </c>
      <c r="E84" t="s">
        <v>415</v>
      </c>
      <c r="F84" s="48">
        <v>1517110</v>
      </c>
      <c r="G84">
        <v>62.7</v>
      </c>
      <c r="H84">
        <v>62.86</v>
      </c>
      <c r="I84">
        <v>100</v>
      </c>
      <c r="J84" t="str">
        <f t="shared" si="2"/>
        <v>PASS</v>
      </c>
      <c r="L84" s="48">
        <v>1658767</v>
      </c>
      <c r="M84" t="str">
        <f t="shared" si="3"/>
        <v>PASS</v>
      </c>
    </row>
    <row r="85" spans="1:13">
      <c r="A85" t="s">
        <v>757</v>
      </c>
      <c r="B85" s="1">
        <v>700000003</v>
      </c>
      <c r="C85" t="s">
        <v>752</v>
      </c>
      <c r="D85" t="s">
        <v>145</v>
      </c>
      <c r="E85" t="s">
        <v>416</v>
      </c>
      <c r="F85" s="48">
        <v>4278097</v>
      </c>
      <c r="G85">
        <v>68.650000000000006</v>
      </c>
      <c r="H85">
        <v>80</v>
      </c>
      <c r="I85">
        <v>100</v>
      </c>
      <c r="J85" t="str">
        <f t="shared" si="2"/>
        <v>PASS</v>
      </c>
      <c r="L85" s="48">
        <v>7940738</v>
      </c>
      <c r="M85" t="str">
        <f t="shared" si="3"/>
        <v>PASS</v>
      </c>
    </row>
    <row r="86" spans="1:13">
      <c r="A86" t="s">
        <v>757</v>
      </c>
      <c r="B86" s="1">
        <v>700000003</v>
      </c>
      <c r="C86" t="s">
        <v>752</v>
      </c>
      <c r="D86" t="s">
        <v>146</v>
      </c>
      <c r="E86" t="s">
        <v>417</v>
      </c>
      <c r="F86" s="48">
        <v>5257390</v>
      </c>
      <c r="G86">
        <v>73.28</v>
      </c>
      <c r="H86">
        <v>71.430000000000007</v>
      </c>
      <c r="I86">
        <v>100</v>
      </c>
      <c r="J86" t="str">
        <f t="shared" si="2"/>
        <v>PASS</v>
      </c>
      <c r="L86" s="48">
        <v>3457963</v>
      </c>
      <c r="M86" t="str">
        <f t="shared" si="3"/>
        <v>PASS</v>
      </c>
    </row>
    <row r="87" spans="1:13">
      <c r="A87" t="s">
        <v>757</v>
      </c>
      <c r="B87" s="1">
        <v>700000003</v>
      </c>
      <c r="C87" t="s">
        <v>752</v>
      </c>
      <c r="D87" t="s">
        <v>269</v>
      </c>
      <c r="E87" t="s">
        <v>418</v>
      </c>
      <c r="F87" s="48">
        <v>1497806</v>
      </c>
      <c r="G87">
        <v>73.78</v>
      </c>
      <c r="H87">
        <v>75.709999999999994</v>
      </c>
      <c r="I87">
        <v>100</v>
      </c>
      <c r="J87" t="str">
        <f t="shared" si="2"/>
        <v>PASS</v>
      </c>
      <c r="L87" s="48">
        <v>1517110</v>
      </c>
      <c r="M87" t="str">
        <f t="shared" si="3"/>
        <v>PASS</v>
      </c>
    </row>
    <row r="88" spans="1:13">
      <c r="A88" t="s">
        <v>757</v>
      </c>
      <c r="B88" s="1">
        <v>700000003</v>
      </c>
      <c r="C88" t="s">
        <v>752</v>
      </c>
      <c r="D88" t="s">
        <v>147</v>
      </c>
      <c r="E88" t="s">
        <v>419</v>
      </c>
      <c r="F88" s="48">
        <v>2735927</v>
      </c>
      <c r="G88">
        <v>69.98</v>
      </c>
      <c r="H88">
        <v>71.430000000000007</v>
      </c>
      <c r="I88">
        <v>100</v>
      </c>
      <c r="J88" t="str">
        <f t="shared" si="2"/>
        <v>PASS</v>
      </c>
      <c r="L88" s="48">
        <v>4278097</v>
      </c>
      <c r="M88" t="str">
        <f t="shared" si="3"/>
        <v>PASS</v>
      </c>
    </row>
    <row r="89" spans="1:13">
      <c r="A89" t="s">
        <v>757</v>
      </c>
      <c r="B89" s="1">
        <v>700000003</v>
      </c>
      <c r="C89" t="s">
        <v>752</v>
      </c>
      <c r="D89" t="s">
        <v>270</v>
      </c>
      <c r="E89" t="s">
        <v>420</v>
      </c>
      <c r="F89" s="48">
        <v>6469323</v>
      </c>
      <c r="G89">
        <v>70.8</v>
      </c>
      <c r="H89">
        <v>71.430000000000007</v>
      </c>
      <c r="I89">
        <v>100</v>
      </c>
      <c r="J89" t="str">
        <f t="shared" si="2"/>
        <v>PASS</v>
      </c>
      <c r="L89" s="48">
        <v>5257390</v>
      </c>
      <c r="M89" t="str">
        <f t="shared" si="3"/>
        <v>PASS</v>
      </c>
    </row>
    <row r="90" spans="1:13">
      <c r="A90" t="s">
        <v>757</v>
      </c>
      <c r="B90" s="1">
        <v>700000003</v>
      </c>
      <c r="C90" t="s">
        <v>752</v>
      </c>
      <c r="D90" t="s">
        <v>148</v>
      </c>
      <c r="E90" t="s">
        <v>421</v>
      </c>
      <c r="F90" s="48">
        <v>9465784</v>
      </c>
      <c r="G90">
        <v>73.37</v>
      </c>
      <c r="H90">
        <v>71.430000000000007</v>
      </c>
      <c r="I90">
        <v>100</v>
      </c>
      <c r="J90" t="str">
        <f t="shared" si="2"/>
        <v>PASS</v>
      </c>
      <c r="L90" s="48">
        <v>1497806</v>
      </c>
      <c r="M90" t="str">
        <f t="shared" si="3"/>
        <v>PASS</v>
      </c>
    </row>
    <row r="91" spans="1:13">
      <c r="A91" t="s">
        <v>757</v>
      </c>
      <c r="B91" s="1">
        <v>700000003</v>
      </c>
      <c r="C91" t="s">
        <v>752</v>
      </c>
      <c r="D91" t="s">
        <v>271</v>
      </c>
      <c r="E91" t="s">
        <v>422</v>
      </c>
      <c r="F91" s="48">
        <v>3062423</v>
      </c>
      <c r="G91">
        <v>73.28</v>
      </c>
      <c r="H91">
        <v>71.430000000000007</v>
      </c>
      <c r="I91">
        <v>100</v>
      </c>
      <c r="J91" t="str">
        <f t="shared" si="2"/>
        <v>PASS</v>
      </c>
      <c r="L91" s="48">
        <v>2735927</v>
      </c>
      <c r="M91" t="str">
        <f t="shared" si="3"/>
        <v>PASS</v>
      </c>
    </row>
    <row r="92" spans="1:13">
      <c r="A92" t="s">
        <v>757</v>
      </c>
      <c r="B92" s="1">
        <v>700000003</v>
      </c>
      <c r="C92" t="s">
        <v>752</v>
      </c>
      <c r="D92" t="s">
        <v>219</v>
      </c>
      <c r="E92" t="s">
        <v>423</v>
      </c>
      <c r="F92" s="48">
        <v>8017716</v>
      </c>
      <c r="G92">
        <v>73.040000000000006</v>
      </c>
      <c r="H92">
        <v>71.430000000000007</v>
      </c>
      <c r="I92">
        <v>100</v>
      </c>
      <c r="J92" t="str">
        <f t="shared" si="2"/>
        <v>PASS</v>
      </c>
      <c r="L92" s="48">
        <v>6469323</v>
      </c>
      <c r="M92" t="str">
        <f t="shared" si="3"/>
        <v>PASS</v>
      </c>
    </row>
    <row r="93" spans="1:13">
      <c r="A93" t="s">
        <v>757</v>
      </c>
      <c r="B93" s="1">
        <v>700000003</v>
      </c>
      <c r="C93" t="s">
        <v>752</v>
      </c>
      <c r="D93" t="s">
        <v>272</v>
      </c>
      <c r="E93" t="s">
        <v>424</v>
      </c>
      <c r="F93" s="48">
        <v>9076669</v>
      </c>
      <c r="G93">
        <v>70.64</v>
      </c>
      <c r="H93">
        <v>71.430000000000007</v>
      </c>
      <c r="I93">
        <v>100</v>
      </c>
      <c r="J93" t="str">
        <f t="shared" si="2"/>
        <v>PASS</v>
      </c>
      <c r="L93" s="48">
        <v>9465784</v>
      </c>
      <c r="M93" t="str">
        <f t="shared" si="3"/>
        <v>PASS</v>
      </c>
    </row>
    <row r="94" spans="1:13">
      <c r="A94" t="s">
        <v>757</v>
      </c>
      <c r="B94" s="1">
        <v>700000003</v>
      </c>
      <c r="C94" t="s">
        <v>752</v>
      </c>
      <c r="D94" t="s">
        <v>149</v>
      </c>
      <c r="E94" t="s">
        <v>425</v>
      </c>
      <c r="F94" s="48">
        <v>1871018</v>
      </c>
      <c r="G94">
        <v>73.37</v>
      </c>
      <c r="H94">
        <v>71.430000000000007</v>
      </c>
      <c r="I94">
        <v>100</v>
      </c>
      <c r="J94" t="str">
        <f t="shared" si="2"/>
        <v>PASS</v>
      </c>
      <c r="L94" s="48">
        <v>3062423</v>
      </c>
      <c r="M94" t="str">
        <f t="shared" si="3"/>
        <v>PASS</v>
      </c>
    </row>
    <row r="95" spans="1:13">
      <c r="A95" t="s">
        <v>757</v>
      </c>
      <c r="B95" s="1">
        <v>700000003</v>
      </c>
      <c r="C95" t="s">
        <v>752</v>
      </c>
      <c r="D95" t="s">
        <v>273</v>
      </c>
      <c r="E95" t="s">
        <v>426</v>
      </c>
      <c r="F95" s="48">
        <v>9909064</v>
      </c>
      <c r="G95">
        <v>98.35</v>
      </c>
      <c r="H95">
        <v>95.71</v>
      </c>
      <c r="I95">
        <v>100</v>
      </c>
      <c r="J95" t="str">
        <f t="shared" si="2"/>
        <v>PASS</v>
      </c>
      <c r="L95" s="48">
        <v>8017716</v>
      </c>
      <c r="M95" t="str">
        <f t="shared" si="3"/>
        <v>PASS</v>
      </c>
    </row>
    <row r="96" spans="1:13">
      <c r="A96" t="s">
        <v>757</v>
      </c>
      <c r="B96" s="1">
        <v>700000003</v>
      </c>
      <c r="C96" t="s">
        <v>752</v>
      </c>
      <c r="D96" t="s">
        <v>274</v>
      </c>
      <c r="E96" t="s">
        <v>427</v>
      </c>
      <c r="F96" s="48">
        <v>1942280</v>
      </c>
      <c r="G96">
        <v>56.49</v>
      </c>
      <c r="H96">
        <v>94.29</v>
      </c>
      <c r="I96">
        <v>100</v>
      </c>
      <c r="J96" t="str">
        <f t="shared" si="2"/>
        <v>PASS</v>
      </c>
      <c r="L96" s="48">
        <v>9076669</v>
      </c>
      <c r="M96" t="str">
        <f t="shared" si="3"/>
        <v>PASS</v>
      </c>
    </row>
    <row r="97" spans="1:13">
      <c r="A97" t="s">
        <v>757</v>
      </c>
      <c r="B97" s="1">
        <v>700000003</v>
      </c>
      <c r="C97" t="s">
        <v>752</v>
      </c>
      <c r="D97" t="s">
        <v>220</v>
      </c>
      <c r="E97" t="s">
        <v>428</v>
      </c>
      <c r="F97" s="48">
        <v>5366929</v>
      </c>
      <c r="G97">
        <v>72.13</v>
      </c>
      <c r="H97">
        <v>71.430000000000007</v>
      </c>
      <c r="I97">
        <v>100</v>
      </c>
      <c r="J97" t="str">
        <f t="shared" si="2"/>
        <v>PASS</v>
      </c>
      <c r="L97" s="48">
        <v>1871018</v>
      </c>
      <c r="M97" t="str">
        <f t="shared" si="3"/>
        <v>PASS</v>
      </c>
    </row>
    <row r="98" spans="1:13">
      <c r="A98" t="s">
        <v>757</v>
      </c>
      <c r="B98" s="1">
        <v>700000003</v>
      </c>
      <c r="C98" t="s">
        <v>752</v>
      </c>
      <c r="D98" t="s">
        <v>276</v>
      </c>
      <c r="E98" t="s">
        <v>429</v>
      </c>
      <c r="F98" s="48">
        <v>3645704</v>
      </c>
      <c r="G98">
        <v>85.19</v>
      </c>
      <c r="H98">
        <v>82.86</v>
      </c>
      <c r="I98">
        <v>100</v>
      </c>
      <c r="J98" t="str">
        <f t="shared" si="2"/>
        <v>PASS</v>
      </c>
      <c r="L98" s="48">
        <v>9909064</v>
      </c>
      <c r="M98" t="str">
        <f t="shared" si="3"/>
        <v>PASS</v>
      </c>
    </row>
    <row r="99" spans="1:13">
      <c r="A99" t="s">
        <v>757</v>
      </c>
      <c r="B99" s="1">
        <v>700000003</v>
      </c>
      <c r="C99" t="s">
        <v>752</v>
      </c>
      <c r="D99" t="s">
        <v>277</v>
      </c>
      <c r="E99" t="s">
        <v>430</v>
      </c>
      <c r="F99" s="48">
        <v>5084238</v>
      </c>
      <c r="G99">
        <v>98.43</v>
      </c>
      <c r="H99">
        <v>95.71</v>
      </c>
      <c r="I99">
        <v>100</v>
      </c>
      <c r="J99" t="str">
        <f t="shared" si="2"/>
        <v>PASS</v>
      </c>
      <c r="L99" s="48">
        <v>1942280</v>
      </c>
      <c r="M99" t="str">
        <f t="shared" si="3"/>
        <v>PASS</v>
      </c>
    </row>
    <row r="100" spans="1:13">
      <c r="A100" t="s">
        <v>757</v>
      </c>
      <c r="B100" s="1">
        <v>700000003</v>
      </c>
      <c r="C100" t="s">
        <v>752</v>
      </c>
      <c r="D100" t="s">
        <v>150</v>
      </c>
      <c r="E100" t="s">
        <v>431</v>
      </c>
      <c r="F100" s="48">
        <v>8842121</v>
      </c>
      <c r="G100">
        <v>70.64</v>
      </c>
      <c r="H100">
        <v>71.430000000000007</v>
      </c>
      <c r="I100">
        <v>100</v>
      </c>
      <c r="J100" t="str">
        <f t="shared" si="2"/>
        <v>PASS</v>
      </c>
      <c r="L100" s="48">
        <v>5366929</v>
      </c>
      <c r="M100" t="str">
        <f t="shared" si="3"/>
        <v>PASS</v>
      </c>
    </row>
    <row r="101" spans="1:13">
      <c r="A101" t="s">
        <v>757</v>
      </c>
      <c r="B101" s="1">
        <v>700000003</v>
      </c>
      <c r="C101" t="s">
        <v>752</v>
      </c>
      <c r="D101" t="s">
        <v>278</v>
      </c>
      <c r="E101" t="s">
        <v>432</v>
      </c>
      <c r="F101" s="48">
        <v>6005873</v>
      </c>
      <c r="G101">
        <v>65.760000000000005</v>
      </c>
      <c r="H101">
        <v>71.430000000000007</v>
      </c>
      <c r="I101">
        <v>100</v>
      </c>
      <c r="J101" t="str">
        <f t="shared" si="2"/>
        <v>PASS</v>
      </c>
      <c r="L101" s="48">
        <v>3645704</v>
      </c>
      <c r="M101" t="str">
        <f t="shared" si="3"/>
        <v>PASS</v>
      </c>
    </row>
    <row r="102" spans="1:13">
      <c r="A102" t="s">
        <v>757</v>
      </c>
      <c r="B102" s="1">
        <v>700000003</v>
      </c>
      <c r="C102" t="s">
        <v>752</v>
      </c>
      <c r="D102" t="s">
        <v>151</v>
      </c>
      <c r="E102" t="s">
        <v>433</v>
      </c>
      <c r="F102" s="48">
        <v>7855762</v>
      </c>
      <c r="G102">
        <v>67.989999999999995</v>
      </c>
      <c r="H102">
        <v>67.14</v>
      </c>
      <c r="I102">
        <v>100</v>
      </c>
      <c r="J102" t="str">
        <f t="shared" si="2"/>
        <v>PASS</v>
      </c>
      <c r="L102" s="48">
        <v>5084238</v>
      </c>
      <c r="M102" t="str">
        <f t="shared" si="3"/>
        <v>PASS</v>
      </c>
    </row>
    <row r="103" spans="1:13">
      <c r="A103" t="s">
        <v>757</v>
      </c>
      <c r="B103" s="1">
        <v>700000003</v>
      </c>
      <c r="C103" t="s">
        <v>752</v>
      </c>
      <c r="D103" t="s">
        <v>280</v>
      </c>
      <c r="E103" t="s">
        <v>434</v>
      </c>
      <c r="F103" s="48">
        <v>4496358</v>
      </c>
      <c r="G103">
        <v>73.37</v>
      </c>
      <c r="H103">
        <v>71.430000000000007</v>
      </c>
      <c r="I103">
        <v>100</v>
      </c>
      <c r="J103" t="str">
        <f t="shared" si="2"/>
        <v>PASS</v>
      </c>
      <c r="L103" s="48">
        <v>8842121</v>
      </c>
      <c r="M103" t="str">
        <f t="shared" si="3"/>
        <v>PASS</v>
      </c>
    </row>
    <row r="104" spans="1:13">
      <c r="A104" t="s">
        <v>757</v>
      </c>
      <c r="B104" s="1">
        <v>700000003</v>
      </c>
      <c r="C104" t="s">
        <v>752</v>
      </c>
      <c r="D104" t="s">
        <v>281</v>
      </c>
      <c r="E104" t="s">
        <v>435</v>
      </c>
      <c r="F104" s="48">
        <v>2012558</v>
      </c>
      <c r="G104">
        <v>100</v>
      </c>
      <c r="H104">
        <v>100</v>
      </c>
      <c r="I104">
        <v>100</v>
      </c>
      <c r="J104" t="str">
        <f t="shared" si="2"/>
        <v>PASS</v>
      </c>
      <c r="L104" s="48">
        <v>6005873</v>
      </c>
      <c r="M104" t="str">
        <f t="shared" si="3"/>
        <v>PASS</v>
      </c>
    </row>
    <row r="105" spans="1:13">
      <c r="A105" t="s">
        <v>757</v>
      </c>
      <c r="B105" s="1">
        <v>700000003</v>
      </c>
      <c r="C105" t="s">
        <v>752</v>
      </c>
      <c r="D105" t="s">
        <v>221</v>
      </c>
      <c r="E105" t="s">
        <v>436</v>
      </c>
      <c r="F105" s="48">
        <v>1169353</v>
      </c>
      <c r="G105">
        <v>67.489999999999995</v>
      </c>
      <c r="H105">
        <v>71.430000000000007</v>
      </c>
      <c r="I105">
        <v>100</v>
      </c>
      <c r="J105" t="str">
        <f t="shared" si="2"/>
        <v>PASS</v>
      </c>
      <c r="L105" s="48">
        <v>7855762</v>
      </c>
      <c r="M105" t="str">
        <f t="shared" si="3"/>
        <v>PASS</v>
      </c>
    </row>
    <row r="106" spans="1:13">
      <c r="A106" t="s">
        <v>757</v>
      </c>
      <c r="B106" s="1">
        <v>700000003</v>
      </c>
      <c r="C106" t="s">
        <v>752</v>
      </c>
      <c r="D106" t="s">
        <v>152</v>
      </c>
      <c r="E106" t="s">
        <v>437</v>
      </c>
      <c r="F106" s="48">
        <v>7273247</v>
      </c>
      <c r="G106">
        <v>71.709999999999994</v>
      </c>
      <c r="H106">
        <v>70</v>
      </c>
      <c r="I106">
        <v>100</v>
      </c>
      <c r="J106" t="str">
        <f t="shared" si="2"/>
        <v>PASS</v>
      </c>
      <c r="L106" s="48">
        <v>4496358</v>
      </c>
      <c r="M106" t="str">
        <f t="shared" si="3"/>
        <v>PASS</v>
      </c>
    </row>
    <row r="107" spans="1:13">
      <c r="A107" t="s">
        <v>757</v>
      </c>
      <c r="B107" s="1">
        <v>700000003</v>
      </c>
      <c r="C107" t="s">
        <v>752</v>
      </c>
      <c r="D107" t="s">
        <v>153</v>
      </c>
      <c r="E107" t="s">
        <v>438</v>
      </c>
      <c r="F107" s="48">
        <v>3985318</v>
      </c>
      <c r="G107">
        <v>96.53</v>
      </c>
      <c r="H107">
        <v>100</v>
      </c>
      <c r="I107">
        <v>100</v>
      </c>
      <c r="J107" t="str">
        <f t="shared" si="2"/>
        <v>PASS</v>
      </c>
      <c r="L107" s="48">
        <v>2012558</v>
      </c>
      <c r="M107" t="str">
        <f t="shared" si="3"/>
        <v>PASS</v>
      </c>
    </row>
    <row r="108" spans="1:13">
      <c r="A108" t="s">
        <v>757</v>
      </c>
      <c r="B108" s="1">
        <v>700000003</v>
      </c>
      <c r="C108" t="s">
        <v>752</v>
      </c>
      <c r="D108" t="s">
        <v>154</v>
      </c>
      <c r="E108" t="s">
        <v>439</v>
      </c>
      <c r="F108" s="48">
        <v>3681141</v>
      </c>
      <c r="G108">
        <v>72.209999999999994</v>
      </c>
      <c r="H108">
        <v>100</v>
      </c>
      <c r="I108">
        <v>100</v>
      </c>
      <c r="J108" t="str">
        <f t="shared" si="2"/>
        <v>PASS</v>
      </c>
      <c r="L108" s="48">
        <v>1169353</v>
      </c>
      <c r="M108" t="str">
        <f t="shared" si="3"/>
        <v>PASS</v>
      </c>
    </row>
    <row r="109" spans="1:13">
      <c r="A109" t="s">
        <v>757</v>
      </c>
      <c r="B109" s="1">
        <v>700000003</v>
      </c>
      <c r="C109" t="s">
        <v>752</v>
      </c>
      <c r="D109" t="s">
        <v>282</v>
      </c>
      <c r="E109" t="s">
        <v>440</v>
      </c>
      <c r="F109" s="48">
        <v>7855347</v>
      </c>
      <c r="G109">
        <v>73.12</v>
      </c>
      <c r="H109">
        <v>71.430000000000007</v>
      </c>
      <c r="I109">
        <v>100</v>
      </c>
      <c r="J109" t="str">
        <f t="shared" si="2"/>
        <v>PASS</v>
      </c>
      <c r="L109" s="48">
        <v>7273247</v>
      </c>
      <c r="M109" t="str">
        <f t="shared" si="3"/>
        <v>PASS</v>
      </c>
    </row>
    <row r="110" spans="1:13">
      <c r="A110" t="s">
        <v>757</v>
      </c>
      <c r="B110" s="1">
        <v>700000003</v>
      </c>
      <c r="C110" t="s">
        <v>752</v>
      </c>
      <c r="D110" t="s">
        <v>155</v>
      </c>
      <c r="E110" t="s">
        <v>441</v>
      </c>
      <c r="F110" s="48">
        <v>9739678</v>
      </c>
      <c r="G110">
        <v>73.37</v>
      </c>
      <c r="H110">
        <v>71.430000000000007</v>
      </c>
      <c r="I110">
        <v>100</v>
      </c>
      <c r="J110" t="str">
        <f t="shared" si="2"/>
        <v>PASS</v>
      </c>
      <c r="L110" s="48">
        <v>3985318</v>
      </c>
      <c r="M110" t="str">
        <f t="shared" si="3"/>
        <v>PASS</v>
      </c>
    </row>
    <row r="111" spans="1:13">
      <c r="A111" t="s">
        <v>757</v>
      </c>
      <c r="B111" s="1">
        <v>700000003</v>
      </c>
      <c r="C111" t="s">
        <v>752</v>
      </c>
      <c r="D111" t="s">
        <v>156</v>
      </c>
      <c r="E111" t="s">
        <v>442</v>
      </c>
      <c r="F111" s="48">
        <v>5751616</v>
      </c>
      <c r="G111">
        <v>62.86</v>
      </c>
      <c r="H111">
        <v>62.86</v>
      </c>
      <c r="I111">
        <v>100</v>
      </c>
      <c r="J111" t="str">
        <f t="shared" si="2"/>
        <v>PASS</v>
      </c>
      <c r="L111" s="48">
        <v>3681141</v>
      </c>
      <c r="M111" t="str">
        <f t="shared" si="3"/>
        <v>PASS</v>
      </c>
    </row>
    <row r="112" spans="1:13">
      <c r="A112" t="s">
        <v>757</v>
      </c>
      <c r="B112" s="1">
        <v>700000003</v>
      </c>
      <c r="C112" t="s">
        <v>752</v>
      </c>
      <c r="D112" t="s">
        <v>222</v>
      </c>
      <c r="E112" t="s">
        <v>443</v>
      </c>
      <c r="F112" s="48">
        <v>5094462</v>
      </c>
      <c r="G112">
        <v>73.37</v>
      </c>
      <c r="H112">
        <v>71.430000000000007</v>
      </c>
      <c r="I112">
        <v>100</v>
      </c>
      <c r="J112" t="str">
        <f t="shared" si="2"/>
        <v>PASS</v>
      </c>
      <c r="L112" s="48">
        <v>7855347</v>
      </c>
      <c r="M112" t="str">
        <f t="shared" si="3"/>
        <v>PASS</v>
      </c>
    </row>
    <row r="113" spans="1:13">
      <c r="A113" t="s">
        <v>757</v>
      </c>
      <c r="B113" s="1">
        <v>700000003</v>
      </c>
      <c r="C113" t="s">
        <v>752</v>
      </c>
      <c r="D113" t="s">
        <v>157</v>
      </c>
      <c r="E113" t="s">
        <v>444</v>
      </c>
      <c r="F113" s="48">
        <v>3359574</v>
      </c>
      <c r="G113">
        <v>91.29</v>
      </c>
      <c r="H113">
        <v>95.71</v>
      </c>
      <c r="I113">
        <v>100</v>
      </c>
      <c r="J113" t="str">
        <f t="shared" si="2"/>
        <v>PASS</v>
      </c>
      <c r="L113" s="48">
        <v>9739678</v>
      </c>
      <c r="M113" t="str">
        <f t="shared" si="3"/>
        <v>PASS</v>
      </c>
    </row>
    <row r="114" spans="1:13">
      <c r="A114" t="s">
        <v>757</v>
      </c>
      <c r="B114" s="1">
        <v>700000003</v>
      </c>
      <c r="C114" t="s">
        <v>752</v>
      </c>
      <c r="D114" t="s">
        <v>158</v>
      </c>
      <c r="E114" t="s">
        <v>445</v>
      </c>
      <c r="F114" s="48">
        <v>7970057</v>
      </c>
      <c r="G114">
        <v>98.43</v>
      </c>
      <c r="H114">
        <v>95.71</v>
      </c>
      <c r="I114">
        <v>100</v>
      </c>
      <c r="J114" t="str">
        <f t="shared" si="2"/>
        <v>PASS</v>
      </c>
      <c r="L114" s="48">
        <v>5751616</v>
      </c>
      <c r="M114" t="str">
        <f t="shared" si="3"/>
        <v>PASS</v>
      </c>
    </row>
    <row r="115" spans="1:13">
      <c r="A115" t="s">
        <v>757</v>
      </c>
      <c r="B115" s="1">
        <v>700000003</v>
      </c>
      <c r="C115" t="s">
        <v>752</v>
      </c>
      <c r="D115" t="s">
        <v>283</v>
      </c>
      <c r="E115" t="s">
        <v>446</v>
      </c>
      <c r="F115" s="48">
        <v>9647314</v>
      </c>
      <c r="G115">
        <v>55.5</v>
      </c>
      <c r="H115">
        <v>61.43</v>
      </c>
      <c r="I115">
        <v>100</v>
      </c>
      <c r="J115" t="str">
        <f t="shared" si="2"/>
        <v>PASS</v>
      </c>
      <c r="L115" s="48">
        <v>5094462</v>
      </c>
      <c r="M115" t="str">
        <f t="shared" si="3"/>
        <v>PASS</v>
      </c>
    </row>
    <row r="116" spans="1:13">
      <c r="A116" t="s">
        <v>757</v>
      </c>
      <c r="B116" s="1">
        <v>700000003</v>
      </c>
      <c r="C116" t="s">
        <v>752</v>
      </c>
      <c r="D116" t="s">
        <v>159</v>
      </c>
      <c r="E116" t="s">
        <v>447</v>
      </c>
      <c r="F116" s="48">
        <v>6462681</v>
      </c>
      <c r="G116">
        <v>98.42</v>
      </c>
      <c r="H116">
        <v>95.71</v>
      </c>
      <c r="I116">
        <v>100</v>
      </c>
      <c r="J116" t="str">
        <f t="shared" si="2"/>
        <v>PASS</v>
      </c>
      <c r="L116" s="48">
        <v>3359574</v>
      </c>
      <c r="M116" t="str">
        <f t="shared" si="3"/>
        <v>PASS</v>
      </c>
    </row>
    <row r="117" spans="1:13">
      <c r="A117" t="s">
        <v>757</v>
      </c>
      <c r="B117" s="1">
        <v>700000003</v>
      </c>
      <c r="C117" t="s">
        <v>752</v>
      </c>
      <c r="D117" t="s">
        <v>160</v>
      </c>
      <c r="E117" t="s">
        <v>448</v>
      </c>
      <c r="F117" s="48">
        <v>4595992</v>
      </c>
      <c r="G117">
        <v>51.2</v>
      </c>
      <c r="H117">
        <v>97.14</v>
      </c>
      <c r="I117">
        <v>100</v>
      </c>
      <c r="J117" t="str">
        <f t="shared" si="2"/>
        <v>PASS</v>
      </c>
      <c r="L117" s="48">
        <v>7970057</v>
      </c>
      <c r="M117" t="str">
        <f t="shared" si="3"/>
        <v>PASS</v>
      </c>
    </row>
    <row r="118" spans="1:13">
      <c r="A118" t="s">
        <v>757</v>
      </c>
      <c r="B118" s="1">
        <v>700000003</v>
      </c>
      <c r="C118" t="s">
        <v>752</v>
      </c>
      <c r="D118" t="s">
        <v>223</v>
      </c>
      <c r="E118" t="s">
        <v>449</v>
      </c>
      <c r="F118" s="48">
        <v>7080584</v>
      </c>
      <c r="G118">
        <v>68.819999999999993</v>
      </c>
      <c r="H118">
        <v>70</v>
      </c>
      <c r="I118">
        <v>100</v>
      </c>
      <c r="J118" t="str">
        <f t="shared" si="2"/>
        <v>PASS</v>
      </c>
      <c r="L118" s="48">
        <v>9647314</v>
      </c>
      <c r="M118" t="str">
        <f t="shared" si="3"/>
        <v>PASS</v>
      </c>
    </row>
    <row r="119" spans="1:13">
      <c r="A119" t="s">
        <v>757</v>
      </c>
      <c r="B119" s="1">
        <v>700000003</v>
      </c>
      <c r="C119" t="s">
        <v>752</v>
      </c>
      <c r="D119" t="s">
        <v>161</v>
      </c>
      <c r="E119" t="s">
        <v>450</v>
      </c>
      <c r="F119" s="48">
        <v>7786981</v>
      </c>
      <c r="G119">
        <v>73.040000000000006</v>
      </c>
      <c r="H119">
        <v>71.430000000000007</v>
      </c>
      <c r="I119">
        <v>100</v>
      </c>
      <c r="J119" t="str">
        <f t="shared" si="2"/>
        <v>PASS</v>
      </c>
      <c r="L119" s="48">
        <v>6462681</v>
      </c>
      <c r="M119" t="str">
        <f t="shared" si="3"/>
        <v>PASS</v>
      </c>
    </row>
    <row r="120" spans="1:13">
      <c r="A120" t="s">
        <v>757</v>
      </c>
      <c r="B120" s="1">
        <v>700000003</v>
      </c>
      <c r="C120" t="s">
        <v>752</v>
      </c>
      <c r="D120" t="s">
        <v>162</v>
      </c>
      <c r="E120" t="s">
        <v>451</v>
      </c>
      <c r="F120" s="48">
        <v>9124993</v>
      </c>
      <c r="G120">
        <v>83.87</v>
      </c>
      <c r="H120">
        <v>92.86</v>
      </c>
      <c r="I120">
        <v>100</v>
      </c>
      <c r="J120" t="str">
        <f t="shared" si="2"/>
        <v>PASS</v>
      </c>
      <c r="L120" s="48">
        <v>4595992</v>
      </c>
      <c r="M120" t="str">
        <f t="shared" si="3"/>
        <v>PASS</v>
      </c>
    </row>
    <row r="121" spans="1:13">
      <c r="A121" t="s">
        <v>757</v>
      </c>
      <c r="B121" s="1">
        <v>700000003</v>
      </c>
      <c r="C121" t="s">
        <v>752</v>
      </c>
      <c r="D121" t="s">
        <v>284</v>
      </c>
      <c r="E121" t="s">
        <v>452</v>
      </c>
      <c r="F121" s="48">
        <v>4036360</v>
      </c>
      <c r="G121">
        <v>73.37</v>
      </c>
      <c r="H121">
        <v>71.430000000000007</v>
      </c>
      <c r="I121">
        <v>100</v>
      </c>
      <c r="J121" t="str">
        <f t="shared" si="2"/>
        <v>PASS</v>
      </c>
      <c r="L121" s="48">
        <v>7080584</v>
      </c>
      <c r="M121" t="str">
        <f t="shared" si="3"/>
        <v>PASS</v>
      </c>
    </row>
    <row r="122" spans="1:13">
      <c r="A122" t="s">
        <v>757</v>
      </c>
      <c r="B122" s="1">
        <v>700000003</v>
      </c>
      <c r="C122" t="s">
        <v>752</v>
      </c>
      <c r="D122" t="s">
        <v>163</v>
      </c>
      <c r="E122" t="s">
        <v>453</v>
      </c>
      <c r="F122" s="48">
        <v>3844445</v>
      </c>
      <c r="G122">
        <v>73.12</v>
      </c>
      <c r="H122">
        <v>71.430000000000007</v>
      </c>
      <c r="I122">
        <v>100</v>
      </c>
      <c r="J122" t="str">
        <f t="shared" si="2"/>
        <v>PASS</v>
      </c>
      <c r="L122" s="48">
        <v>7786981</v>
      </c>
      <c r="M122" t="str">
        <f t="shared" si="3"/>
        <v>PASS</v>
      </c>
    </row>
    <row r="123" spans="1:13">
      <c r="A123" t="s">
        <v>757</v>
      </c>
      <c r="B123" s="1">
        <v>700000003</v>
      </c>
      <c r="C123" t="s">
        <v>752</v>
      </c>
      <c r="D123" t="s">
        <v>285</v>
      </c>
      <c r="E123" t="s">
        <v>454</v>
      </c>
      <c r="F123" s="48">
        <v>9446647</v>
      </c>
      <c r="G123">
        <v>96.61</v>
      </c>
      <c r="H123">
        <v>97.14</v>
      </c>
      <c r="I123">
        <v>100</v>
      </c>
      <c r="J123" t="str">
        <f t="shared" si="2"/>
        <v>PASS</v>
      </c>
      <c r="L123" s="48">
        <v>9124993</v>
      </c>
      <c r="M123" t="str">
        <f t="shared" si="3"/>
        <v>PASS</v>
      </c>
    </row>
    <row r="124" spans="1:13">
      <c r="A124" t="s">
        <v>757</v>
      </c>
      <c r="B124" s="1">
        <v>700000003</v>
      </c>
      <c r="C124" t="s">
        <v>752</v>
      </c>
      <c r="D124" t="s">
        <v>164</v>
      </c>
      <c r="E124" t="s">
        <v>455</v>
      </c>
      <c r="F124" s="48">
        <v>5056493</v>
      </c>
      <c r="G124">
        <v>72.540000000000006</v>
      </c>
      <c r="H124">
        <v>71.430000000000007</v>
      </c>
      <c r="I124">
        <v>100</v>
      </c>
      <c r="J124" t="str">
        <f t="shared" si="2"/>
        <v>PASS</v>
      </c>
      <c r="L124" s="48">
        <v>4036360</v>
      </c>
      <c r="M124" t="str">
        <f t="shared" si="3"/>
        <v>PASS</v>
      </c>
    </row>
    <row r="125" spans="1:13">
      <c r="A125" t="s">
        <v>757</v>
      </c>
      <c r="B125" s="1">
        <v>700000003</v>
      </c>
      <c r="C125" t="s">
        <v>752</v>
      </c>
      <c r="D125" t="s">
        <v>165</v>
      </c>
      <c r="E125" t="s">
        <v>456</v>
      </c>
      <c r="F125" s="48">
        <v>8889150</v>
      </c>
      <c r="G125">
        <v>73.37</v>
      </c>
      <c r="H125">
        <v>71.430000000000007</v>
      </c>
      <c r="I125">
        <v>100</v>
      </c>
      <c r="J125" t="str">
        <f t="shared" si="2"/>
        <v>PASS</v>
      </c>
      <c r="L125" s="48">
        <v>3844445</v>
      </c>
      <c r="M125" t="str">
        <f t="shared" si="3"/>
        <v>PASS</v>
      </c>
    </row>
    <row r="126" spans="1:13">
      <c r="A126" t="s">
        <v>757</v>
      </c>
      <c r="B126" s="1">
        <v>700000003</v>
      </c>
      <c r="C126" t="s">
        <v>752</v>
      </c>
      <c r="D126" t="s">
        <v>286</v>
      </c>
      <c r="E126" t="s">
        <v>457</v>
      </c>
      <c r="F126" s="48">
        <v>3623872</v>
      </c>
      <c r="G126">
        <v>73.37</v>
      </c>
      <c r="H126">
        <v>71.430000000000007</v>
      </c>
      <c r="I126">
        <v>100</v>
      </c>
      <c r="J126" t="str">
        <f t="shared" si="2"/>
        <v>PASS</v>
      </c>
      <c r="L126" s="48">
        <v>9446647</v>
      </c>
      <c r="M126" t="str">
        <f t="shared" si="3"/>
        <v>PASS</v>
      </c>
    </row>
    <row r="127" spans="1:13">
      <c r="A127" t="s">
        <v>757</v>
      </c>
      <c r="B127" s="1">
        <v>700000003</v>
      </c>
      <c r="C127" t="s">
        <v>752</v>
      </c>
      <c r="D127" t="s">
        <v>287</v>
      </c>
      <c r="E127" t="s">
        <v>458</v>
      </c>
      <c r="F127" s="48">
        <v>4022561</v>
      </c>
      <c r="G127">
        <v>70.72</v>
      </c>
      <c r="H127">
        <v>71.430000000000007</v>
      </c>
      <c r="I127">
        <v>100</v>
      </c>
      <c r="J127" t="str">
        <f t="shared" si="2"/>
        <v>PASS</v>
      </c>
      <c r="L127" s="48">
        <v>5056493</v>
      </c>
      <c r="M127" t="str">
        <f t="shared" si="3"/>
        <v>PASS</v>
      </c>
    </row>
    <row r="128" spans="1:13">
      <c r="A128" t="s">
        <v>757</v>
      </c>
      <c r="B128" s="1">
        <v>700000003</v>
      </c>
      <c r="C128" t="s">
        <v>752</v>
      </c>
      <c r="D128" t="s">
        <v>288</v>
      </c>
      <c r="E128" t="s">
        <v>459</v>
      </c>
      <c r="F128" s="48">
        <v>2776243</v>
      </c>
      <c r="G128">
        <v>65.84</v>
      </c>
      <c r="H128">
        <v>71.430000000000007</v>
      </c>
      <c r="I128">
        <v>100</v>
      </c>
      <c r="J128" t="str">
        <f t="shared" si="2"/>
        <v>PASS</v>
      </c>
      <c r="L128" s="48">
        <v>8889150</v>
      </c>
      <c r="M128" t="str">
        <f t="shared" si="3"/>
        <v>PASS</v>
      </c>
    </row>
    <row r="129" spans="1:13">
      <c r="A129" t="s">
        <v>757</v>
      </c>
      <c r="B129" s="1">
        <v>700000003</v>
      </c>
      <c r="C129" t="s">
        <v>752</v>
      </c>
      <c r="D129" t="s">
        <v>166</v>
      </c>
      <c r="E129" t="s">
        <v>460</v>
      </c>
      <c r="F129" s="48">
        <v>1882371</v>
      </c>
      <c r="G129">
        <v>73.37</v>
      </c>
      <c r="H129">
        <v>71.430000000000007</v>
      </c>
      <c r="I129">
        <v>100</v>
      </c>
      <c r="J129" t="str">
        <f t="shared" si="2"/>
        <v>PASS</v>
      </c>
      <c r="L129" s="48">
        <v>3623872</v>
      </c>
      <c r="M129" t="str">
        <f t="shared" si="3"/>
        <v>PASS</v>
      </c>
    </row>
    <row r="130" spans="1:13">
      <c r="A130" t="s">
        <v>757</v>
      </c>
      <c r="B130" s="1">
        <v>700000003</v>
      </c>
      <c r="C130" t="s">
        <v>752</v>
      </c>
      <c r="D130" t="s">
        <v>167</v>
      </c>
      <c r="E130" t="s">
        <v>461</v>
      </c>
      <c r="F130" s="48">
        <v>6614156</v>
      </c>
      <c r="G130">
        <v>73.37</v>
      </c>
      <c r="H130">
        <v>71.430000000000007</v>
      </c>
      <c r="I130">
        <v>100</v>
      </c>
      <c r="J130" t="str">
        <f t="shared" ref="J130:J193" si="4">IF(AND(G130&gt;50,H130&gt;50,I130=100),"PASS","FAIL")</f>
        <v>PASS</v>
      </c>
      <c r="L130" s="48">
        <v>4022561</v>
      </c>
      <c r="M130" t="str">
        <f t="shared" ref="M130:M193" si="5">VLOOKUP(L130,F:J,5,FALSE)</f>
        <v>PASS</v>
      </c>
    </row>
    <row r="131" spans="1:13">
      <c r="A131" t="s">
        <v>757</v>
      </c>
      <c r="B131" s="1">
        <v>700000003</v>
      </c>
      <c r="C131" t="s">
        <v>752</v>
      </c>
      <c r="D131" t="s">
        <v>290</v>
      </c>
      <c r="E131" t="s">
        <v>462</v>
      </c>
      <c r="F131" s="48">
        <v>1890542</v>
      </c>
      <c r="G131">
        <v>71.790000000000006</v>
      </c>
      <c r="H131">
        <v>71.430000000000007</v>
      </c>
      <c r="I131">
        <v>100</v>
      </c>
      <c r="J131" t="str">
        <f t="shared" si="4"/>
        <v>PASS</v>
      </c>
      <c r="L131" s="48">
        <v>2776243</v>
      </c>
      <c r="M131" t="str">
        <f t="shared" si="5"/>
        <v>PASS</v>
      </c>
    </row>
    <row r="132" spans="1:13">
      <c r="A132" t="s">
        <v>757</v>
      </c>
      <c r="B132" s="1">
        <v>700000003</v>
      </c>
      <c r="C132" t="s">
        <v>752</v>
      </c>
      <c r="D132" t="s">
        <v>168</v>
      </c>
      <c r="E132" t="s">
        <v>463</v>
      </c>
      <c r="F132" s="48">
        <v>2726499</v>
      </c>
      <c r="G132">
        <v>55.42</v>
      </c>
      <c r="H132">
        <v>71.430000000000007</v>
      </c>
      <c r="I132">
        <v>100</v>
      </c>
      <c r="J132" t="str">
        <f t="shared" si="4"/>
        <v>PASS</v>
      </c>
      <c r="L132" s="48">
        <v>1882371</v>
      </c>
      <c r="M132" t="str">
        <f t="shared" si="5"/>
        <v>PASS</v>
      </c>
    </row>
    <row r="133" spans="1:13">
      <c r="A133" t="s">
        <v>757</v>
      </c>
      <c r="B133" s="1">
        <v>700000003</v>
      </c>
      <c r="C133" t="s">
        <v>752</v>
      </c>
      <c r="D133" t="s">
        <v>169</v>
      </c>
      <c r="E133" t="s">
        <v>464</v>
      </c>
      <c r="F133" s="48">
        <v>1909359</v>
      </c>
      <c r="G133">
        <v>93.05</v>
      </c>
      <c r="H133">
        <v>100</v>
      </c>
      <c r="I133">
        <v>100</v>
      </c>
      <c r="J133" t="str">
        <f t="shared" si="4"/>
        <v>PASS</v>
      </c>
      <c r="L133" s="48">
        <v>6614156</v>
      </c>
      <c r="M133" t="str">
        <f t="shared" si="5"/>
        <v>PASS</v>
      </c>
    </row>
    <row r="134" spans="1:13">
      <c r="A134" t="s">
        <v>757</v>
      </c>
      <c r="B134" s="1">
        <v>700000003</v>
      </c>
      <c r="C134" t="s">
        <v>752</v>
      </c>
      <c r="D134" t="s">
        <v>291</v>
      </c>
      <c r="E134" t="s">
        <v>465</v>
      </c>
      <c r="F134" s="48">
        <v>5437164</v>
      </c>
      <c r="G134">
        <v>98.43</v>
      </c>
      <c r="H134">
        <v>95.71</v>
      </c>
      <c r="I134">
        <v>100</v>
      </c>
      <c r="J134" t="str">
        <f t="shared" si="4"/>
        <v>PASS</v>
      </c>
      <c r="L134" s="48">
        <v>1890542</v>
      </c>
      <c r="M134" t="str">
        <f t="shared" si="5"/>
        <v>PASS</v>
      </c>
    </row>
    <row r="135" spans="1:13">
      <c r="A135" t="s">
        <v>757</v>
      </c>
      <c r="B135" s="1">
        <v>700000003</v>
      </c>
      <c r="C135" t="s">
        <v>752</v>
      </c>
      <c r="D135" t="s">
        <v>170</v>
      </c>
      <c r="E135" t="s">
        <v>466</v>
      </c>
      <c r="F135" s="48">
        <v>2668508</v>
      </c>
      <c r="G135">
        <v>62.45</v>
      </c>
      <c r="H135">
        <v>62.86</v>
      </c>
      <c r="I135">
        <v>100</v>
      </c>
      <c r="J135" t="str">
        <f t="shared" si="4"/>
        <v>PASS</v>
      </c>
      <c r="L135" s="48">
        <v>2726499</v>
      </c>
      <c r="M135" t="str">
        <f t="shared" si="5"/>
        <v>PASS</v>
      </c>
    </row>
    <row r="136" spans="1:13">
      <c r="A136" t="s">
        <v>757</v>
      </c>
      <c r="B136" s="1">
        <v>700000003</v>
      </c>
      <c r="C136" t="s">
        <v>752</v>
      </c>
      <c r="D136" t="s">
        <v>224</v>
      </c>
      <c r="E136" t="s">
        <v>467</v>
      </c>
      <c r="F136" s="48">
        <v>4615722</v>
      </c>
      <c r="G136">
        <v>70.89</v>
      </c>
      <c r="H136">
        <v>71.430000000000007</v>
      </c>
      <c r="I136">
        <v>100</v>
      </c>
      <c r="J136" t="str">
        <f t="shared" si="4"/>
        <v>PASS</v>
      </c>
      <c r="L136" s="48">
        <v>1909359</v>
      </c>
      <c r="M136" t="str">
        <f t="shared" si="5"/>
        <v>PASS</v>
      </c>
    </row>
    <row r="137" spans="1:13">
      <c r="A137" t="s">
        <v>757</v>
      </c>
      <c r="B137" s="1">
        <v>700000003</v>
      </c>
      <c r="C137" t="s">
        <v>752</v>
      </c>
      <c r="D137" t="s">
        <v>292</v>
      </c>
      <c r="E137" t="s">
        <v>468</v>
      </c>
      <c r="F137" s="48">
        <v>8662748</v>
      </c>
      <c r="G137">
        <v>57.73</v>
      </c>
      <c r="H137">
        <v>71.430000000000007</v>
      </c>
      <c r="I137">
        <v>100</v>
      </c>
      <c r="J137" t="str">
        <f t="shared" si="4"/>
        <v>PASS</v>
      </c>
      <c r="L137" s="48">
        <v>5437164</v>
      </c>
      <c r="M137" t="str">
        <f t="shared" si="5"/>
        <v>PASS</v>
      </c>
    </row>
    <row r="138" spans="1:13">
      <c r="A138" t="s">
        <v>757</v>
      </c>
      <c r="B138" s="1">
        <v>700000003</v>
      </c>
      <c r="C138" t="s">
        <v>752</v>
      </c>
      <c r="D138" t="s">
        <v>225</v>
      </c>
      <c r="E138" t="s">
        <v>469</v>
      </c>
      <c r="F138" s="48">
        <v>3112673</v>
      </c>
      <c r="G138">
        <v>62.86</v>
      </c>
      <c r="H138">
        <v>62.86</v>
      </c>
      <c r="I138">
        <v>100</v>
      </c>
      <c r="J138" t="str">
        <f t="shared" si="4"/>
        <v>PASS</v>
      </c>
      <c r="L138" s="48">
        <v>2668508</v>
      </c>
      <c r="M138" t="str">
        <f t="shared" si="5"/>
        <v>PASS</v>
      </c>
    </row>
    <row r="139" spans="1:13">
      <c r="A139" t="s">
        <v>757</v>
      </c>
      <c r="B139" s="1">
        <v>700000003</v>
      </c>
      <c r="C139" t="s">
        <v>752</v>
      </c>
      <c r="D139" t="s">
        <v>171</v>
      </c>
      <c r="E139" t="s">
        <v>470</v>
      </c>
      <c r="F139" s="48">
        <v>7258034</v>
      </c>
      <c r="G139">
        <v>73.37</v>
      </c>
      <c r="H139">
        <v>71.430000000000007</v>
      </c>
      <c r="I139">
        <v>100</v>
      </c>
      <c r="J139" t="str">
        <f t="shared" si="4"/>
        <v>PASS</v>
      </c>
      <c r="L139" s="48">
        <v>4615722</v>
      </c>
      <c r="M139" t="str">
        <f t="shared" si="5"/>
        <v>PASS</v>
      </c>
    </row>
    <row r="140" spans="1:13">
      <c r="A140" t="s">
        <v>757</v>
      </c>
      <c r="B140" s="1">
        <v>700000003</v>
      </c>
      <c r="C140" t="s">
        <v>752</v>
      </c>
      <c r="D140" t="s">
        <v>226</v>
      </c>
      <c r="E140" t="s">
        <v>471</v>
      </c>
      <c r="F140" s="48">
        <v>8372472</v>
      </c>
      <c r="G140">
        <v>67.25</v>
      </c>
      <c r="H140">
        <v>71.430000000000007</v>
      </c>
      <c r="I140">
        <v>100</v>
      </c>
      <c r="J140" t="str">
        <f t="shared" si="4"/>
        <v>PASS</v>
      </c>
      <c r="L140" s="48">
        <v>8662748</v>
      </c>
      <c r="M140" t="str">
        <f t="shared" si="5"/>
        <v>PASS</v>
      </c>
    </row>
    <row r="141" spans="1:13">
      <c r="A141" t="s">
        <v>757</v>
      </c>
      <c r="B141" s="1">
        <v>700000003</v>
      </c>
      <c r="C141" t="s">
        <v>752</v>
      </c>
      <c r="D141" t="s">
        <v>172</v>
      </c>
      <c r="E141" t="s">
        <v>472</v>
      </c>
      <c r="F141" s="48">
        <v>2662538</v>
      </c>
      <c r="G141">
        <v>56.58</v>
      </c>
      <c r="H141">
        <v>64.290000000000006</v>
      </c>
      <c r="I141">
        <v>100</v>
      </c>
      <c r="J141" t="str">
        <f t="shared" si="4"/>
        <v>PASS</v>
      </c>
      <c r="L141" s="48">
        <v>3112673</v>
      </c>
      <c r="M141" t="str">
        <f t="shared" si="5"/>
        <v>PASS</v>
      </c>
    </row>
    <row r="142" spans="1:13">
      <c r="A142" t="s">
        <v>757</v>
      </c>
      <c r="B142" s="1">
        <v>700000003</v>
      </c>
      <c r="C142" t="s">
        <v>752</v>
      </c>
      <c r="D142" t="s">
        <v>293</v>
      </c>
      <c r="E142" t="s">
        <v>473</v>
      </c>
      <c r="F142" s="48">
        <v>6647074</v>
      </c>
      <c r="G142">
        <v>73.37</v>
      </c>
      <c r="H142">
        <v>71.430000000000007</v>
      </c>
      <c r="I142">
        <v>100</v>
      </c>
      <c r="J142" t="str">
        <f t="shared" si="4"/>
        <v>PASS</v>
      </c>
      <c r="L142" s="48">
        <v>7258034</v>
      </c>
      <c r="M142" t="str">
        <f t="shared" si="5"/>
        <v>PASS</v>
      </c>
    </row>
    <row r="143" spans="1:13">
      <c r="A143" t="s">
        <v>757</v>
      </c>
      <c r="B143" s="1">
        <v>700000003</v>
      </c>
      <c r="C143" t="s">
        <v>752</v>
      </c>
      <c r="D143" t="s">
        <v>227</v>
      </c>
      <c r="E143" t="s">
        <v>474</v>
      </c>
      <c r="F143" s="48">
        <v>5837371</v>
      </c>
      <c r="G143">
        <v>71.459999999999994</v>
      </c>
      <c r="H143">
        <v>71.430000000000007</v>
      </c>
      <c r="I143">
        <v>100</v>
      </c>
      <c r="J143" t="str">
        <f t="shared" si="4"/>
        <v>PASS</v>
      </c>
      <c r="L143" s="48">
        <v>8372472</v>
      </c>
      <c r="M143" t="str">
        <f t="shared" si="5"/>
        <v>PASS</v>
      </c>
    </row>
    <row r="144" spans="1:13">
      <c r="A144" t="s">
        <v>757</v>
      </c>
      <c r="B144" s="1">
        <v>700000003</v>
      </c>
      <c r="C144" t="s">
        <v>752</v>
      </c>
      <c r="D144" t="s">
        <v>228</v>
      </c>
      <c r="E144" t="s">
        <v>475</v>
      </c>
      <c r="F144" s="48">
        <v>5024685</v>
      </c>
      <c r="G144">
        <v>73.28</v>
      </c>
      <c r="H144">
        <v>71.430000000000007</v>
      </c>
      <c r="I144">
        <v>100</v>
      </c>
      <c r="J144" t="str">
        <f t="shared" si="4"/>
        <v>PASS</v>
      </c>
      <c r="L144" s="48">
        <v>2662538</v>
      </c>
      <c r="M144" t="str">
        <f t="shared" si="5"/>
        <v>PASS</v>
      </c>
    </row>
    <row r="145" spans="1:13">
      <c r="A145" t="s">
        <v>757</v>
      </c>
      <c r="B145" s="1">
        <v>700000003</v>
      </c>
      <c r="C145" t="s">
        <v>752</v>
      </c>
      <c r="D145" t="s">
        <v>173</v>
      </c>
      <c r="E145" t="s">
        <v>476</v>
      </c>
      <c r="F145" s="48">
        <v>7834626</v>
      </c>
      <c r="G145">
        <v>56.16</v>
      </c>
      <c r="H145">
        <v>74.290000000000006</v>
      </c>
      <c r="I145">
        <v>100</v>
      </c>
      <c r="J145" t="str">
        <f t="shared" si="4"/>
        <v>PASS</v>
      </c>
      <c r="L145" s="48">
        <v>6647074</v>
      </c>
      <c r="M145" t="str">
        <f t="shared" si="5"/>
        <v>PASS</v>
      </c>
    </row>
    <row r="146" spans="1:13">
      <c r="A146" t="s">
        <v>757</v>
      </c>
      <c r="B146" s="1">
        <v>700000003</v>
      </c>
      <c r="C146" t="s">
        <v>752</v>
      </c>
      <c r="D146" t="s">
        <v>174</v>
      </c>
      <c r="E146" t="s">
        <v>477</v>
      </c>
      <c r="F146" s="48">
        <v>7876397</v>
      </c>
      <c r="G146">
        <v>51.2</v>
      </c>
      <c r="H146">
        <v>72.86</v>
      </c>
      <c r="I146">
        <v>100</v>
      </c>
      <c r="J146" t="str">
        <f t="shared" si="4"/>
        <v>PASS</v>
      </c>
      <c r="L146" s="48">
        <v>5837371</v>
      </c>
      <c r="M146" t="str">
        <f t="shared" si="5"/>
        <v>PASS</v>
      </c>
    </row>
    <row r="147" spans="1:13">
      <c r="A147" t="s">
        <v>757</v>
      </c>
      <c r="B147" s="1">
        <v>700000003</v>
      </c>
      <c r="C147" t="s">
        <v>752</v>
      </c>
      <c r="D147" t="s">
        <v>175</v>
      </c>
      <c r="E147" t="s">
        <v>478</v>
      </c>
      <c r="F147" s="48">
        <v>5510928</v>
      </c>
      <c r="G147">
        <v>98.18</v>
      </c>
      <c r="H147">
        <v>95.71</v>
      </c>
      <c r="I147">
        <v>100</v>
      </c>
      <c r="J147" t="str">
        <f t="shared" si="4"/>
        <v>PASS</v>
      </c>
      <c r="L147" s="48">
        <v>5024685</v>
      </c>
      <c r="M147" t="str">
        <f t="shared" si="5"/>
        <v>PASS</v>
      </c>
    </row>
    <row r="148" spans="1:13">
      <c r="A148" t="s">
        <v>757</v>
      </c>
      <c r="B148" s="1">
        <v>700000003</v>
      </c>
      <c r="C148" t="s">
        <v>752</v>
      </c>
      <c r="D148" t="s">
        <v>176</v>
      </c>
      <c r="E148" t="s">
        <v>479</v>
      </c>
      <c r="F148" s="48">
        <v>2367991</v>
      </c>
      <c r="G148">
        <v>73.37</v>
      </c>
      <c r="H148">
        <v>71.430000000000007</v>
      </c>
      <c r="I148">
        <v>100</v>
      </c>
      <c r="J148" t="str">
        <f t="shared" si="4"/>
        <v>PASS</v>
      </c>
      <c r="L148" s="48">
        <v>7834626</v>
      </c>
      <c r="M148" t="str">
        <f t="shared" si="5"/>
        <v>PASS</v>
      </c>
    </row>
    <row r="149" spans="1:13">
      <c r="A149" t="s">
        <v>757</v>
      </c>
      <c r="B149" s="1">
        <v>700000003</v>
      </c>
      <c r="C149" t="s">
        <v>752</v>
      </c>
      <c r="D149" t="s">
        <v>177</v>
      </c>
      <c r="E149" t="s">
        <v>480</v>
      </c>
      <c r="F149" s="48">
        <v>2323189</v>
      </c>
      <c r="G149">
        <v>94.62</v>
      </c>
      <c r="H149">
        <v>95.71</v>
      </c>
      <c r="I149">
        <v>100</v>
      </c>
      <c r="J149" t="str">
        <f t="shared" si="4"/>
        <v>PASS</v>
      </c>
      <c r="L149" s="48">
        <v>7876397</v>
      </c>
      <c r="M149" t="str">
        <f t="shared" si="5"/>
        <v>PASS</v>
      </c>
    </row>
    <row r="150" spans="1:13">
      <c r="A150" t="s">
        <v>757</v>
      </c>
      <c r="B150" s="1">
        <v>700000003</v>
      </c>
      <c r="C150" t="s">
        <v>752</v>
      </c>
      <c r="D150" t="s">
        <v>296</v>
      </c>
      <c r="E150" t="s">
        <v>481</v>
      </c>
      <c r="F150" s="48">
        <v>2481952</v>
      </c>
      <c r="G150">
        <v>53.6</v>
      </c>
      <c r="H150">
        <v>71.430000000000007</v>
      </c>
      <c r="I150">
        <v>100</v>
      </c>
      <c r="J150" t="str">
        <f t="shared" si="4"/>
        <v>PASS</v>
      </c>
      <c r="L150" s="48">
        <v>5510928</v>
      </c>
      <c r="M150" t="str">
        <f t="shared" si="5"/>
        <v>PASS</v>
      </c>
    </row>
    <row r="151" spans="1:13">
      <c r="A151" t="s">
        <v>757</v>
      </c>
      <c r="B151" s="1">
        <v>700000003</v>
      </c>
      <c r="C151" t="s">
        <v>752</v>
      </c>
      <c r="D151" t="s">
        <v>178</v>
      </c>
      <c r="E151" t="s">
        <v>482</v>
      </c>
      <c r="F151" s="48">
        <v>1422937</v>
      </c>
      <c r="G151">
        <v>67.08</v>
      </c>
      <c r="H151">
        <v>71.430000000000007</v>
      </c>
      <c r="I151">
        <v>100</v>
      </c>
      <c r="J151" t="str">
        <f t="shared" si="4"/>
        <v>PASS</v>
      </c>
      <c r="L151" s="48">
        <v>2367991</v>
      </c>
      <c r="M151" t="str">
        <f t="shared" si="5"/>
        <v>PASS</v>
      </c>
    </row>
    <row r="152" spans="1:13">
      <c r="A152" t="s">
        <v>757</v>
      </c>
      <c r="B152" s="1">
        <v>700000003</v>
      </c>
      <c r="C152" t="s">
        <v>752</v>
      </c>
      <c r="D152" t="s">
        <v>297</v>
      </c>
      <c r="E152" t="s">
        <v>483</v>
      </c>
      <c r="F152" s="48">
        <v>8294953</v>
      </c>
      <c r="G152">
        <v>72.62</v>
      </c>
      <c r="H152">
        <v>71.430000000000007</v>
      </c>
      <c r="I152">
        <v>100</v>
      </c>
      <c r="J152" t="str">
        <f t="shared" si="4"/>
        <v>PASS</v>
      </c>
      <c r="L152" s="48">
        <v>2323189</v>
      </c>
      <c r="M152" t="str">
        <f t="shared" si="5"/>
        <v>PASS</v>
      </c>
    </row>
    <row r="153" spans="1:13">
      <c r="A153" t="s">
        <v>757</v>
      </c>
      <c r="B153" s="1">
        <v>700000003</v>
      </c>
      <c r="C153" t="s">
        <v>752</v>
      </c>
      <c r="D153" t="s">
        <v>179</v>
      </c>
      <c r="E153" t="s">
        <v>484</v>
      </c>
      <c r="F153" s="48">
        <v>3024135</v>
      </c>
      <c r="G153">
        <v>70.8</v>
      </c>
      <c r="H153">
        <v>68.569999999999993</v>
      </c>
      <c r="I153">
        <v>100</v>
      </c>
      <c r="J153" t="str">
        <f t="shared" si="4"/>
        <v>PASS</v>
      </c>
      <c r="L153" s="48">
        <v>2481952</v>
      </c>
      <c r="M153" t="str">
        <f t="shared" si="5"/>
        <v>PASS</v>
      </c>
    </row>
    <row r="154" spans="1:13">
      <c r="A154" t="s">
        <v>757</v>
      </c>
      <c r="B154" s="1">
        <v>700000003</v>
      </c>
      <c r="C154" t="s">
        <v>752</v>
      </c>
      <c r="D154" t="s">
        <v>298</v>
      </c>
      <c r="E154" t="s">
        <v>485</v>
      </c>
      <c r="F154" s="48">
        <v>1495767</v>
      </c>
      <c r="G154">
        <v>73.37</v>
      </c>
      <c r="H154">
        <v>71.430000000000007</v>
      </c>
      <c r="I154">
        <v>100</v>
      </c>
      <c r="J154" t="str">
        <f t="shared" si="4"/>
        <v>PASS</v>
      </c>
      <c r="L154" s="48">
        <v>1422937</v>
      </c>
      <c r="M154" t="str">
        <f t="shared" si="5"/>
        <v>PASS</v>
      </c>
    </row>
    <row r="155" spans="1:13">
      <c r="A155" t="s">
        <v>757</v>
      </c>
      <c r="B155" s="1">
        <v>700000003</v>
      </c>
      <c r="C155" t="s">
        <v>752</v>
      </c>
      <c r="D155" t="s">
        <v>229</v>
      </c>
      <c r="E155" t="s">
        <v>486</v>
      </c>
      <c r="F155" s="48">
        <v>5442118</v>
      </c>
      <c r="G155">
        <v>73.37</v>
      </c>
      <c r="H155">
        <v>71.430000000000007</v>
      </c>
      <c r="I155">
        <v>100</v>
      </c>
      <c r="J155" t="str">
        <f t="shared" si="4"/>
        <v>PASS</v>
      </c>
      <c r="L155" s="48">
        <v>8294953</v>
      </c>
      <c r="M155" t="str">
        <f t="shared" si="5"/>
        <v>PASS</v>
      </c>
    </row>
    <row r="156" spans="1:13">
      <c r="A156" t="s">
        <v>757</v>
      </c>
      <c r="B156" s="1">
        <v>700000003</v>
      </c>
      <c r="C156" t="s">
        <v>752</v>
      </c>
      <c r="D156" t="s">
        <v>300</v>
      </c>
      <c r="E156" t="s">
        <v>487</v>
      </c>
      <c r="F156" s="48">
        <v>1302587</v>
      </c>
      <c r="G156">
        <v>59.55</v>
      </c>
      <c r="H156">
        <v>71.430000000000007</v>
      </c>
      <c r="I156">
        <v>100</v>
      </c>
      <c r="J156" t="str">
        <f t="shared" si="4"/>
        <v>PASS</v>
      </c>
      <c r="L156" s="48">
        <v>3024135</v>
      </c>
      <c r="M156" t="str">
        <f t="shared" si="5"/>
        <v>PASS</v>
      </c>
    </row>
    <row r="157" spans="1:13">
      <c r="A157" t="s">
        <v>757</v>
      </c>
      <c r="B157" s="1">
        <v>700000003</v>
      </c>
      <c r="C157" t="s">
        <v>752</v>
      </c>
      <c r="D157" t="s">
        <v>230</v>
      </c>
      <c r="E157" t="s">
        <v>488</v>
      </c>
      <c r="F157" s="48">
        <v>4019147</v>
      </c>
      <c r="G157">
        <v>69.56</v>
      </c>
      <c r="H157">
        <v>67.14</v>
      </c>
      <c r="I157">
        <v>100</v>
      </c>
      <c r="J157" t="str">
        <f t="shared" si="4"/>
        <v>PASS</v>
      </c>
      <c r="L157" s="48">
        <v>1495767</v>
      </c>
      <c r="M157" t="str">
        <f t="shared" si="5"/>
        <v>PASS</v>
      </c>
    </row>
    <row r="158" spans="1:13">
      <c r="A158" t="s">
        <v>757</v>
      </c>
      <c r="B158" s="1">
        <v>700000003</v>
      </c>
      <c r="C158" t="s">
        <v>752</v>
      </c>
      <c r="D158" t="s">
        <v>180</v>
      </c>
      <c r="E158" t="s">
        <v>489</v>
      </c>
      <c r="F158" s="48">
        <v>1460434</v>
      </c>
      <c r="G158">
        <v>64.680000000000007</v>
      </c>
      <c r="H158">
        <v>71.430000000000007</v>
      </c>
      <c r="I158">
        <v>100</v>
      </c>
      <c r="J158" t="str">
        <f t="shared" si="4"/>
        <v>PASS</v>
      </c>
      <c r="L158" s="48">
        <v>5442118</v>
      </c>
      <c r="M158" t="str">
        <f t="shared" si="5"/>
        <v>PASS</v>
      </c>
    </row>
    <row r="159" spans="1:13">
      <c r="A159" t="s">
        <v>757</v>
      </c>
      <c r="B159" s="1">
        <v>700000003</v>
      </c>
      <c r="C159" t="s">
        <v>752</v>
      </c>
      <c r="D159" t="s">
        <v>181</v>
      </c>
      <c r="E159" t="s">
        <v>490</v>
      </c>
      <c r="F159" s="48">
        <v>6950497</v>
      </c>
      <c r="G159">
        <v>98.43</v>
      </c>
      <c r="H159">
        <v>95.71</v>
      </c>
      <c r="I159">
        <v>100</v>
      </c>
      <c r="J159" t="str">
        <f t="shared" si="4"/>
        <v>PASS</v>
      </c>
      <c r="L159" s="48">
        <v>1302587</v>
      </c>
      <c r="M159" t="str">
        <f t="shared" si="5"/>
        <v>PASS</v>
      </c>
    </row>
    <row r="160" spans="1:13">
      <c r="A160" t="s">
        <v>757</v>
      </c>
      <c r="B160" s="1">
        <v>700000003</v>
      </c>
      <c r="C160" t="s">
        <v>752</v>
      </c>
      <c r="D160" t="s">
        <v>303</v>
      </c>
      <c r="E160" t="s">
        <v>491</v>
      </c>
      <c r="F160" s="48">
        <v>8806151</v>
      </c>
      <c r="G160">
        <v>72.540000000000006</v>
      </c>
      <c r="H160">
        <v>71.430000000000007</v>
      </c>
      <c r="I160">
        <v>100</v>
      </c>
      <c r="J160" t="str">
        <f t="shared" si="4"/>
        <v>PASS</v>
      </c>
      <c r="L160" s="48">
        <v>4019147</v>
      </c>
      <c r="M160" t="str">
        <f t="shared" si="5"/>
        <v>PASS</v>
      </c>
    </row>
    <row r="161" spans="1:13">
      <c r="A161" t="s">
        <v>757</v>
      </c>
      <c r="B161" s="1">
        <v>700000003</v>
      </c>
      <c r="C161" t="s">
        <v>752</v>
      </c>
      <c r="D161" t="s">
        <v>182</v>
      </c>
      <c r="E161" t="s">
        <v>492</v>
      </c>
      <c r="F161" s="48">
        <v>3582352</v>
      </c>
      <c r="G161">
        <v>73.37</v>
      </c>
      <c r="H161">
        <v>71.430000000000007</v>
      </c>
      <c r="I161">
        <v>100</v>
      </c>
      <c r="J161" t="str">
        <f t="shared" si="4"/>
        <v>PASS</v>
      </c>
      <c r="L161" s="48">
        <v>1460434</v>
      </c>
      <c r="M161" t="str">
        <f t="shared" si="5"/>
        <v>PASS</v>
      </c>
    </row>
    <row r="162" spans="1:13">
      <c r="A162" t="s">
        <v>757</v>
      </c>
      <c r="B162" s="1">
        <v>700000003</v>
      </c>
      <c r="C162" t="s">
        <v>752</v>
      </c>
      <c r="D162" t="s">
        <v>183</v>
      </c>
      <c r="E162" t="s">
        <v>493</v>
      </c>
      <c r="F162" s="48">
        <v>6929508</v>
      </c>
      <c r="G162">
        <v>59.25</v>
      </c>
      <c r="H162">
        <v>61.43</v>
      </c>
      <c r="I162">
        <v>100</v>
      </c>
      <c r="J162" t="str">
        <f t="shared" si="4"/>
        <v>PASS</v>
      </c>
      <c r="L162" s="48">
        <v>6950497</v>
      </c>
      <c r="M162" t="str">
        <f t="shared" si="5"/>
        <v>PASS</v>
      </c>
    </row>
    <row r="163" spans="1:13">
      <c r="A163" t="s">
        <v>757</v>
      </c>
      <c r="B163" s="1">
        <v>700000003</v>
      </c>
      <c r="C163" t="s">
        <v>752</v>
      </c>
      <c r="D163" t="s">
        <v>304</v>
      </c>
      <c r="E163" t="s">
        <v>494</v>
      </c>
      <c r="F163" s="48">
        <v>3419146</v>
      </c>
      <c r="G163">
        <v>59.72</v>
      </c>
      <c r="H163">
        <v>62.86</v>
      </c>
      <c r="I163">
        <v>100</v>
      </c>
      <c r="J163" t="str">
        <f t="shared" si="4"/>
        <v>PASS</v>
      </c>
      <c r="L163" s="48">
        <v>8806151</v>
      </c>
      <c r="M163" t="str">
        <f t="shared" si="5"/>
        <v>PASS</v>
      </c>
    </row>
    <row r="164" spans="1:13">
      <c r="A164" t="s">
        <v>757</v>
      </c>
      <c r="B164" s="1">
        <v>700000003</v>
      </c>
      <c r="C164" t="s">
        <v>752</v>
      </c>
      <c r="D164" t="s">
        <v>305</v>
      </c>
      <c r="E164" t="s">
        <v>495</v>
      </c>
      <c r="F164" s="48">
        <v>6178672</v>
      </c>
      <c r="G164">
        <v>60.63</v>
      </c>
      <c r="H164">
        <v>97.14</v>
      </c>
      <c r="I164">
        <v>100</v>
      </c>
      <c r="J164" t="str">
        <f t="shared" si="4"/>
        <v>PASS</v>
      </c>
      <c r="L164" s="48">
        <v>3582352</v>
      </c>
      <c r="M164" t="str">
        <f t="shared" si="5"/>
        <v>PASS</v>
      </c>
    </row>
    <row r="165" spans="1:13">
      <c r="A165" t="s">
        <v>757</v>
      </c>
      <c r="B165" s="1">
        <v>700000003</v>
      </c>
      <c r="C165" t="s">
        <v>752</v>
      </c>
      <c r="D165" t="s">
        <v>306</v>
      </c>
      <c r="E165" t="s">
        <v>496</v>
      </c>
      <c r="F165" s="48">
        <v>6225104</v>
      </c>
      <c r="G165">
        <v>70.47</v>
      </c>
      <c r="H165">
        <v>71.430000000000007</v>
      </c>
      <c r="I165">
        <v>100</v>
      </c>
      <c r="J165" t="str">
        <f t="shared" si="4"/>
        <v>PASS</v>
      </c>
      <c r="L165" s="48">
        <v>6929508</v>
      </c>
      <c r="M165" t="str">
        <f t="shared" si="5"/>
        <v>PASS</v>
      </c>
    </row>
    <row r="166" spans="1:13">
      <c r="A166" t="s">
        <v>757</v>
      </c>
      <c r="B166" s="1">
        <v>700000003</v>
      </c>
      <c r="C166" t="s">
        <v>752</v>
      </c>
      <c r="D166" t="s">
        <v>184</v>
      </c>
      <c r="E166" t="s">
        <v>497</v>
      </c>
      <c r="F166" s="48">
        <v>4235683</v>
      </c>
      <c r="G166">
        <v>66.75</v>
      </c>
      <c r="H166">
        <v>71.430000000000007</v>
      </c>
      <c r="I166">
        <v>100</v>
      </c>
      <c r="J166" t="str">
        <f t="shared" si="4"/>
        <v>PASS</v>
      </c>
      <c r="L166" s="48">
        <v>3419146</v>
      </c>
      <c r="M166" t="str">
        <f t="shared" si="5"/>
        <v>PASS</v>
      </c>
    </row>
    <row r="167" spans="1:13">
      <c r="A167" t="s">
        <v>757</v>
      </c>
      <c r="B167" s="1">
        <v>700000003</v>
      </c>
      <c r="C167" t="s">
        <v>752</v>
      </c>
      <c r="D167" t="s">
        <v>185</v>
      </c>
      <c r="E167" t="s">
        <v>498</v>
      </c>
      <c r="F167" s="48">
        <v>3453458</v>
      </c>
      <c r="G167">
        <v>76.010000000000005</v>
      </c>
      <c r="H167">
        <v>74.290000000000006</v>
      </c>
      <c r="I167">
        <v>100</v>
      </c>
      <c r="J167" t="str">
        <f t="shared" si="4"/>
        <v>PASS</v>
      </c>
      <c r="L167" s="48">
        <v>6178672</v>
      </c>
      <c r="M167" t="str">
        <f t="shared" si="5"/>
        <v>PASS</v>
      </c>
    </row>
    <row r="168" spans="1:13">
      <c r="A168" t="s">
        <v>757</v>
      </c>
      <c r="B168" s="1">
        <v>700000003</v>
      </c>
      <c r="C168" t="s">
        <v>752</v>
      </c>
      <c r="D168" t="s">
        <v>186</v>
      </c>
      <c r="E168" t="s">
        <v>499</v>
      </c>
      <c r="F168" s="48">
        <v>5618998</v>
      </c>
      <c r="G168">
        <v>65.510000000000005</v>
      </c>
      <c r="H168">
        <v>71.430000000000007</v>
      </c>
      <c r="I168">
        <v>100</v>
      </c>
      <c r="J168" t="str">
        <f t="shared" si="4"/>
        <v>PASS</v>
      </c>
      <c r="L168" s="48">
        <v>6225104</v>
      </c>
      <c r="M168" t="str">
        <f t="shared" si="5"/>
        <v>PASS</v>
      </c>
    </row>
    <row r="169" spans="1:13">
      <c r="A169" t="s">
        <v>757</v>
      </c>
      <c r="B169" s="1">
        <v>700000003</v>
      </c>
      <c r="C169" t="s">
        <v>752</v>
      </c>
      <c r="D169" t="s">
        <v>187</v>
      </c>
      <c r="E169" t="s">
        <v>500</v>
      </c>
      <c r="F169" s="48">
        <v>9702389</v>
      </c>
      <c r="G169">
        <v>59.55</v>
      </c>
      <c r="H169">
        <v>100</v>
      </c>
      <c r="I169">
        <v>100</v>
      </c>
      <c r="J169" t="str">
        <f t="shared" si="4"/>
        <v>PASS</v>
      </c>
      <c r="L169" s="48">
        <v>4235683</v>
      </c>
      <c r="M169" t="str">
        <f t="shared" si="5"/>
        <v>PASS</v>
      </c>
    </row>
    <row r="170" spans="1:13">
      <c r="A170" t="s">
        <v>757</v>
      </c>
      <c r="B170" s="1">
        <v>700000003</v>
      </c>
      <c r="C170" t="s">
        <v>752</v>
      </c>
      <c r="D170" t="s">
        <v>231</v>
      </c>
      <c r="E170" t="s">
        <v>501</v>
      </c>
      <c r="F170" s="48">
        <v>8557691</v>
      </c>
      <c r="G170">
        <v>50.87</v>
      </c>
      <c r="H170">
        <v>67.14</v>
      </c>
      <c r="I170">
        <v>100</v>
      </c>
      <c r="J170" t="str">
        <f t="shared" si="4"/>
        <v>PASS</v>
      </c>
      <c r="L170" s="48">
        <v>3453458</v>
      </c>
      <c r="M170" t="str">
        <f t="shared" si="5"/>
        <v>PASS</v>
      </c>
    </row>
    <row r="171" spans="1:13">
      <c r="A171" t="s">
        <v>757</v>
      </c>
      <c r="B171" s="1">
        <v>700000003</v>
      </c>
      <c r="C171" t="s">
        <v>752</v>
      </c>
      <c r="D171" t="s">
        <v>308</v>
      </c>
      <c r="E171" t="s">
        <v>502</v>
      </c>
      <c r="F171" s="48">
        <v>7771668</v>
      </c>
      <c r="G171">
        <v>72.540000000000006</v>
      </c>
      <c r="H171">
        <v>71.430000000000007</v>
      </c>
      <c r="I171">
        <v>100</v>
      </c>
      <c r="J171" t="str">
        <f t="shared" si="4"/>
        <v>PASS</v>
      </c>
      <c r="L171" s="48">
        <v>5618998</v>
      </c>
      <c r="M171" t="str">
        <f t="shared" si="5"/>
        <v>PASS</v>
      </c>
    </row>
    <row r="172" spans="1:13">
      <c r="A172" t="s">
        <v>757</v>
      </c>
      <c r="B172" s="1">
        <v>700000003</v>
      </c>
      <c r="C172" t="s">
        <v>752</v>
      </c>
      <c r="D172" t="s">
        <v>309</v>
      </c>
      <c r="E172" t="s">
        <v>503</v>
      </c>
      <c r="F172" s="48">
        <v>1929807</v>
      </c>
      <c r="G172">
        <v>56.58</v>
      </c>
      <c r="H172">
        <v>74.290000000000006</v>
      </c>
      <c r="I172">
        <v>100</v>
      </c>
      <c r="J172" t="str">
        <f t="shared" si="4"/>
        <v>PASS</v>
      </c>
      <c r="L172" s="48">
        <v>9702389</v>
      </c>
      <c r="M172" t="str">
        <f t="shared" si="5"/>
        <v>PASS</v>
      </c>
    </row>
    <row r="173" spans="1:13">
      <c r="A173" t="s">
        <v>757</v>
      </c>
      <c r="B173" s="1">
        <v>700000003</v>
      </c>
      <c r="C173" t="s">
        <v>752</v>
      </c>
      <c r="D173" t="s">
        <v>101</v>
      </c>
      <c r="E173" t="s">
        <v>539</v>
      </c>
      <c r="F173" s="48">
        <v>4148553</v>
      </c>
      <c r="G173">
        <v>56.28</v>
      </c>
      <c r="H173">
        <v>65.08</v>
      </c>
      <c r="I173">
        <v>100</v>
      </c>
      <c r="J173" t="str">
        <f t="shared" si="4"/>
        <v>PASS</v>
      </c>
      <c r="L173" s="48">
        <v>8557691</v>
      </c>
      <c r="M173" t="str">
        <f t="shared" si="5"/>
        <v>PASS</v>
      </c>
    </row>
    <row r="174" spans="1:13">
      <c r="A174" t="s">
        <v>757</v>
      </c>
      <c r="B174" s="1">
        <v>700000003</v>
      </c>
      <c r="C174" t="s">
        <v>752</v>
      </c>
      <c r="D174" t="s">
        <v>97</v>
      </c>
      <c r="E174" t="s">
        <v>540</v>
      </c>
      <c r="F174" s="48">
        <v>3347995</v>
      </c>
      <c r="G174">
        <v>88.33</v>
      </c>
      <c r="H174">
        <v>96.88</v>
      </c>
      <c r="I174">
        <v>100</v>
      </c>
      <c r="J174" t="str">
        <f t="shared" si="4"/>
        <v>PASS</v>
      </c>
      <c r="L174" s="48">
        <v>7771668</v>
      </c>
      <c r="M174" t="str">
        <f t="shared" si="5"/>
        <v>PASS</v>
      </c>
    </row>
    <row r="175" spans="1:13">
      <c r="A175" t="s">
        <v>757</v>
      </c>
      <c r="B175" s="1">
        <v>700000003</v>
      </c>
      <c r="C175" t="s">
        <v>752</v>
      </c>
      <c r="D175" t="s">
        <v>102</v>
      </c>
      <c r="E175" t="s">
        <v>541</v>
      </c>
      <c r="F175" s="48">
        <v>2205548</v>
      </c>
      <c r="G175">
        <v>62.81</v>
      </c>
      <c r="H175">
        <v>61.9</v>
      </c>
      <c r="I175">
        <v>100</v>
      </c>
      <c r="J175" t="str">
        <f t="shared" si="4"/>
        <v>PASS</v>
      </c>
      <c r="L175" s="48">
        <v>1929807</v>
      </c>
      <c r="M175" t="str">
        <f t="shared" si="5"/>
        <v>PASS</v>
      </c>
    </row>
    <row r="176" spans="1:13">
      <c r="A176" t="s">
        <v>757</v>
      </c>
      <c r="B176" s="1">
        <v>700000003</v>
      </c>
      <c r="C176" t="s">
        <v>752</v>
      </c>
      <c r="D176" t="s">
        <v>98</v>
      </c>
      <c r="E176" t="s">
        <v>542</v>
      </c>
      <c r="F176" s="48">
        <v>7628173</v>
      </c>
      <c r="G176">
        <v>97.53</v>
      </c>
      <c r="H176">
        <v>98.41</v>
      </c>
      <c r="I176">
        <v>100</v>
      </c>
      <c r="J176" t="str">
        <f t="shared" si="4"/>
        <v>PASS</v>
      </c>
      <c r="L176" s="48">
        <v>9196372</v>
      </c>
      <c r="M176" t="str">
        <f t="shared" si="5"/>
        <v>FAIL</v>
      </c>
    </row>
    <row r="177" spans="1:13">
      <c r="A177" t="s">
        <v>757</v>
      </c>
      <c r="B177" s="1">
        <v>700000003</v>
      </c>
      <c r="C177" t="s">
        <v>752</v>
      </c>
      <c r="D177" t="s">
        <v>99</v>
      </c>
      <c r="E177" t="s">
        <v>543</v>
      </c>
      <c r="F177" s="48">
        <v>7821753</v>
      </c>
      <c r="G177">
        <v>98.71</v>
      </c>
      <c r="H177">
        <v>96.83</v>
      </c>
      <c r="I177">
        <v>100</v>
      </c>
      <c r="J177" t="str">
        <f t="shared" si="4"/>
        <v>PASS</v>
      </c>
      <c r="L177" s="48">
        <v>6482723</v>
      </c>
      <c r="M177" t="str">
        <f t="shared" si="5"/>
        <v>FAIL</v>
      </c>
    </row>
    <row r="178" spans="1:13">
      <c r="A178" t="s">
        <v>757</v>
      </c>
      <c r="B178" s="1">
        <v>700000003</v>
      </c>
      <c r="C178" t="s">
        <v>752</v>
      </c>
      <c r="D178" t="s">
        <v>100</v>
      </c>
      <c r="E178" t="s">
        <v>544</v>
      </c>
      <c r="F178" s="48">
        <v>9771423</v>
      </c>
      <c r="G178">
        <v>91.49</v>
      </c>
      <c r="H178">
        <v>90.48</v>
      </c>
      <c r="I178">
        <v>100</v>
      </c>
      <c r="J178" t="str">
        <f t="shared" si="4"/>
        <v>PASS</v>
      </c>
      <c r="L178" s="48">
        <v>2143588</v>
      </c>
      <c r="M178" t="str">
        <f t="shared" si="5"/>
        <v>FAIL</v>
      </c>
    </row>
    <row r="179" spans="1:13">
      <c r="A179" t="s">
        <v>757</v>
      </c>
      <c r="B179" s="1">
        <v>700000003</v>
      </c>
      <c r="C179" t="s">
        <v>752</v>
      </c>
      <c r="D179" t="s">
        <v>103</v>
      </c>
      <c r="E179" t="s">
        <v>545</v>
      </c>
      <c r="F179" s="48">
        <v>1424294</v>
      </c>
      <c r="G179">
        <v>100</v>
      </c>
      <c r="H179">
        <v>100</v>
      </c>
      <c r="I179">
        <v>100</v>
      </c>
      <c r="J179" t="str">
        <f t="shared" si="4"/>
        <v>PASS</v>
      </c>
      <c r="L179" s="48">
        <v>9591883</v>
      </c>
      <c r="M179" t="str">
        <f t="shared" si="5"/>
        <v>FAIL</v>
      </c>
    </row>
    <row r="180" spans="1:13">
      <c r="A180" t="s">
        <v>757</v>
      </c>
      <c r="B180" s="1">
        <v>700000003</v>
      </c>
      <c r="C180" t="s">
        <v>752</v>
      </c>
      <c r="D180" t="s">
        <v>104</v>
      </c>
      <c r="E180" t="s">
        <v>546</v>
      </c>
      <c r="F180" s="48">
        <v>1199009</v>
      </c>
      <c r="G180">
        <v>64.39</v>
      </c>
      <c r="H180">
        <v>65.08</v>
      </c>
      <c r="I180">
        <v>100</v>
      </c>
      <c r="J180" t="str">
        <f t="shared" si="4"/>
        <v>PASS</v>
      </c>
      <c r="L180" s="48">
        <v>4103281</v>
      </c>
      <c r="M180" t="str">
        <f t="shared" si="5"/>
        <v>FAIL</v>
      </c>
    </row>
    <row r="181" spans="1:13">
      <c r="A181" t="s">
        <v>757</v>
      </c>
      <c r="B181" s="1">
        <v>700000003</v>
      </c>
      <c r="C181" t="s">
        <v>752</v>
      </c>
      <c r="D181" t="s">
        <v>105</v>
      </c>
      <c r="E181" t="s">
        <v>547</v>
      </c>
      <c r="F181" s="48">
        <v>4313352</v>
      </c>
      <c r="G181">
        <v>64.39</v>
      </c>
      <c r="H181">
        <v>65.08</v>
      </c>
      <c r="I181">
        <v>100</v>
      </c>
      <c r="J181" t="str">
        <f t="shared" si="4"/>
        <v>PASS</v>
      </c>
      <c r="L181" s="48">
        <v>6275997</v>
      </c>
      <c r="M181" t="str">
        <f t="shared" si="5"/>
        <v>FAIL</v>
      </c>
    </row>
    <row r="182" spans="1:13">
      <c r="A182" t="s">
        <v>757</v>
      </c>
      <c r="B182" s="1">
        <v>700000003</v>
      </c>
      <c r="C182" t="s">
        <v>752</v>
      </c>
      <c r="D182" t="s">
        <v>106</v>
      </c>
      <c r="E182" t="s">
        <v>548</v>
      </c>
      <c r="F182" s="48">
        <v>8639476</v>
      </c>
      <c r="G182">
        <v>97.2</v>
      </c>
      <c r="H182">
        <v>98.51</v>
      </c>
      <c r="I182">
        <v>100</v>
      </c>
      <c r="J182" t="str">
        <f t="shared" si="4"/>
        <v>PASS</v>
      </c>
      <c r="L182" s="48">
        <v>6947325</v>
      </c>
      <c r="M182" t="str">
        <f t="shared" si="5"/>
        <v>FAIL</v>
      </c>
    </row>
    <row r="183" spans="1:13">
      <c r="A183" t="s">
        <v>757</v>
      </c>
      <c r="B183" s="1">
        <v>700000003</v>
      </c>
      <c r="C183" t="s">
        <v>752</v>
      </c>
      <c r="D183" t="s">
        <v>107</v>
      </c>
      <c r="E183" t="s">
        <v>549</v>
      </c>
      <c r="F183" s="48">
        <v>1311919</v>
      </c>
      <c r="G183">
        <v>52.51</v>
      </c>
      <c r="H183">
        <v>72.86</v>
      </c>
      <c r="I183">
        <v>100</v>
      </c>
      <c r="J183" t="str">
        <f t="shared" si="4"/>
        <v>PASS</v>
      </c>
      <c r="L183" s="48">
        <v>2950734</v>
      </c>
      <c r="M183" t="str">
        <f t="shared" si="5"/>
        <v>FAIL</v>
      </c>
    </row>
    <row r="184" spans="1:13">
      <c r="A184" t="s">
        <v>757</v>
      </c>
      <c r="B184" s="1">
        <v>700000003</v>
      </c>
      <c r="C184" t="s">
        <v>752</v>
      </c>
      <c r="D184" t="s">
        <v>108</v>
      </c>
      <c r="E184" t="s">
        <v>550</v>
      </c>
      <c r="F184" s="48">
        <v>6887104</v>
      </c>
      <c r="G184">
        <v>98.65</v>
      </c>
      <c r="H184">
        <v>100</v>
      </c>
      <c r="I184">
        <v>100</v>
      </c>
      <c r="J184" t="str">
        <f t="shared" si="4"/>
        <v>PASS</v>
      </c>
      <c r="L184" s="48">
        <v>8211135</v>
      </c>
      <c r="M184" t="str">
        <f t="shared" si="5"/>
        <v>FAIL</v>
      </c>
    </row>
    <row r="185" spans="1:13">
      <c r="A185" t="s">
        <v>757</v>
      </c>
      <c r="B185" s="1">
        <v>700000003</v>
      </c>
      <c r="C185" t="s">
        <v>752</v>
      </c>
      <c r="D185" t="s">
        <v>109</v>
      </c>
      <c r="E185" t="s">
        <v>551</v>
      </c>
      <c r="F185" s="48">
        <v>6295270</v>
      </c>
      <c r="G185">
        <v>67.16</v>
      </c>
      <c r="H185">
        <v>68.25</v>
      </c>
      <c r="I185">
        <v>100</v>
      </c>
      <c r="J185" t="str">
        <f t="shared" si="4"/>
        <v>PASS</v>
      </c>
      <c r="L185" s="48">
        <v>3652108</v>
      </c>
      <c r="M185" t="str">
        <f t="shared" si="5"/>
        <v>FAIL</v>
      </c>
    </row>
    <row r="186" spans="1:13">
      <c r="A186" t="s">
        <v>757</v>
      </c>
      <c r="B186" s="1">
        <v>700000003</v>
      </c>
      <c r="C186" t="s">
        <v>752</v>
      </c>
      <c r="D186" t="s">
        <v>110</v>
      </c>
      <c r="E186" t="s">
        <v>552</v>
      </c>
      <c r="F186" s="48">
        <v>8889299</v>
      </c>
      <c r="G186">
        <v>50.45</v>
      </c>
      <c r="H186">
        <v>96.83</v>
      </c>
      <c r="I186">
        <v>100</v>
      </c>
      <c r="J186" t="str">
        <f t="shared" si="4"/>
        <v>PASS</v>
      </c>
      <c r="L186" s="48">
        <v>9618160</v>
      </c>
      <c r="M186" t="str">
        <f t="shared" si="5"/>
        <v>FAIL</v>
      </c>
    </row>
    <row r="187" spans="1:13">
      <c r="A187" t="s">
        <v>757</v>
      </c>
      <c r="B187" s="1">
        <v>700000003</v>
      </c>
      <c r="C187" t="s">
        <v>752</v>
      </c>
      <c r="D187" t="s">
        <v>111</v>
      </c>
      <c r="E187" t="s">
        <v>553</v>
      </c>
      <c r="F187" s="48">
        <v>3593490</v>
      </c>
      <c r="G187">
        <v>69.09</v>
      </c>
      <c r="H187">
        <v>68.25</v>
      </c>
      <c r="I187">
        <v>100</v>
      </c>
      <c r="J187" t="str">
        <f t="shared" si="4"/>
        <v>PASS</v>
      </c>
      <c r="L187" s="48">
        <v>2695531</v>
      </c>
      <c r="M187" t="str">
        <f t="shared" si="5"/>
        <v>FAIL</v>
      </c>
    </row>
    <row r="188" spans="1:13">
      <c r="A188" t="s">
        <v>757</v>
      </c>
      <c r="B188" s="1">
        <v>700000003</v>
      </c>
      <c r="C188" t="s">
        <v>752</v>
      </c>
      <c r="D188" t="s">
        <v>112</v>
      </c>
      <c r="E188" t="s">
        <v>554</v>
      </c>
      <c r="F188" s="48">
        <v>8358935</v>
      </c>
      <c r="G188">
        <v>92.56</v>
      </c>
      <c r="H188">
        <v>97.14</v>
      </c>
      <c r="I188">
        <v>100</v>
      </c>
      <c r="J188" t="str">
        <f t="shared" si="4"/>
        <v>PASS</v>
      </c>
      <c r="L188" s="48">
        <v>6708738</v>
      </c>
      <c r="M188" t="str">
        <f t="shared" si="5"/>
        <v>FAIL</v>
      </c>
    </row>
    <row r="189" spans="1:13">
      <c r="A189" t="s">
        <v>757</v>
      </c>
      <c r="B189" s="1">
        <v>700000003</v>
      </c>
      <c r="C189" t="s">
        <v>752</v>
      </c>
      <c r="D189" t="s">
        <v>233</v>
      </c>
      <c r="E189" t="s">
        <v>555</v>
      </c>
      <c r="F189" s="48">
        <v>6681676</v>
      </c>
      <c r="G189">
        <v>72.459999999999994</v>
      </c>
      <c r="H189">
        <v>71.430000000000007</v>
      </c>
      <c r="I189">
        <v>100</v>
      </c>
      <c r="J189" t="str">
        <f t="shared" si="4"/>
        <v>PASS</v>
      </c>
      <c r="L189" s="48">
        <v>6074714</v>
      </c>
      <c r="M189" t="str">
        <f t="shared" si="5"/>
        <v>FAIL</v>
      </c>
    </row>
    <row r="190" spans="1:13">
      <c r="A190" t="s">
        <v>757</v>
      </c>
      <c r="B190" s="1">
        <v>700000003</v>
      </c>
      <c r="C190" t="s">
        <v>752</v>
      </c>
      <c r="D190" t="s">
        <v>113</v>
      </c>
      <c r="E190" t="s">
        <v>556</v>
      </c>
      <c r="F190" s="48">
        <v>4985030</v>
      </c>
      <c r="G190">
        <v>51.12</v>
      </c>
      <c r="H190">
        <v>75.709999999999994</v>
      </c>
      <c r="I190">
        <v>100</v>
      </c>
      <c r="J190" t="str">
        <f t="shared" si="4"/>
        <v>PASS</v>
      </c>
      <c r="L190" s="48">
        <v>9334806</v>
      </c>
      <c r="M190" t="str">
        <f t="shared" si="5"/>
        <v>FAIL</v>
      </c>
    </row>
    <row r="191" spans="1:13">
      <c r="A191" t="s">
        <v>757</v>
      </c>
      <c r="B191" s="1">
        <v>700000003</v>
      </c>
      <c r="C191" t="s">
        <v>752</v>
      </c>
      <c r="D191" t="s">
        <v>209</v>
      </c>
      <c r="E191" t="s">
        <v>557</v>
      </c>
      <c r="F191" s="48">
        <v>4626596</v>
      </c>
      <c r="G191">
        <v>69.81</v>
      </c>
      <c r="H191">
        <v>71.430000000000007</v>
      </c>
      <c r="I191">
        <v>100</v>
      </c>
      <c r="J191" t="str">
        <f t="shared" si="4"/>
        <v>PASS</v>
      </c>
      <c r="L191" s="48">
        <v>6120915</v>
      </c>
      <c r="M191" t="str">
        <f t="shared" si="5"/>
        <v>FAIL</v>
      </c>
    </row>
    <row r="192" spans="1:13">
      <c r="A192" t="s">
        <v>757</v>
      </c>
      <c r="B192" s="1">
        <v>700000003</v>
      </c>
      <c r="C192" t="s">
        <v>752</v>
      </c>
      <c r="D192" t="s">
        <v>114</v>
      </c>
      <c r="E192" t="s">
        <v>558</v>
      </c>
      <c r="F192" s="48">
        <v>1763711</v>
      </c>
      <c r="G192">
        <v>62.86</v>
      </c>
      <c r="H192">
        <v>62.86</v>
      </c>
      <c r="I192">
        <v>100</v>
      </c>
      <c r="J192" t="str">
        <f t="shared" si="4"/>
        <v>PASS</v>
      </c>
      <c r="L192" s="48">
        <v>8209348</v>
      </c>
      <c r="M192" t="str">
        <f t="shared" si="5"/>
        <v>FAIL</v>
      </c>
    </row>
    <row r="193" spans="1:13">
      <c r="A193" t="s">
        <v>757</v>
      </c>
      <c r="B193" s="1">
        <v>700000003</v>
      </c>
      <c r="C193" t="s">
        <v>752</v>
      </c>
      <c r="D193" t="s">
        <v>115</v>
      </c>
      <c r="E193" t="s">
        <v>559</v>
      </c>
      <c r="F193" s="48">
        <v>7139195</v>
      </c>
      <c r="G193">
        <v>65.099999999999994</v>
      </c>
      <c r="H193">
        <v>71.430000000000007</v>
      </c>
      <c r="I193">
        <v>100</v>
      </c>
      <c r="J193" t="str">
        <f t="shared" si="4"/>
        <v>PASS</v>
      </c>
      <c r="L193" s="48">
        <v>1273066</v>
      </c>
      <c r="M193" t="str">
        <f t="shared" si="5"/>
        <v>FAIL</v>
      </c>
    </row>
    <row r="194" spans="1:13">
      <c r="A194" t="s">
        <v>757</v>
      </c>
      <c r="B194" s="1">
        <v>700000003</v>
      </c>
      <c r="C194" t="s">
        <v>752</v>
      </c>
      <c r="D194" t="s">
        <v>116</v>
      </c>
      <c r="E194" t="s">
        <v>560</v>
      </c>
      <c r="F194" s="48">
        <v>5580165</v>
      </c>
      <c r="G194">
        <v>98.43</v>
      </c>
      <c r="H194">
        <v>95.71</v>
      </c>
      <c r="I194">
        <v>100</v>
      </c>
      <c r="J194" t="str">
        <f t="shared" ref="J194:J257" si="6">IF(AND(G194&gt;50,H194&gt;50,I194=100),"PASS","FAIL")</f>
        <v>PASS</v>
      </c>
      <c r="L194" s="48">
        <v>9933831</v>
      </c>
      <c r="M194" t="str">
        <f t="shared" ref="M194:M257" si="7">VLOOKUP(L194,F:J,5,FALSE)</f>
        <v>FAIL</v>
      </c>
    </row>
    <row r="195" spans="1:13">
      <c r="A195" t="s">
        <v>757</v>
      </c>
      <c r="B195" s="1">
        <v>700000003</v>
      </c>
      <c r="C195" t="s">
        <v>752</v>
      </c>
      <c r="D195" t="s">
        <v>234</v>
      </c>
      <c r="E195" t="s">
        <v>561</v>
      </c>
      <c r="F195" s="48">
        <v>6100193</v>
      </c>
      <c r="G195">
        <v>63.61</v>
      </c>
      <c r="H195">
        <v>64.290000000000006</v>
      </c>
      <c r="I195">
        <v>100</v>
      </c>
      <c r="J195" t="str">
        <f t="shared" si="6"/>
        <v>PASS</v>
      </c>
      <c r="L195" s="48">
        <v>4113389</v>
      </c>
      <c r="M195" t="str">
        <f t="shared" si="7"/>
        <v>FAIL</v>
      </c>
    </row>
    <row r="196" spans="1:13">
      <c r="A196" t="s">
        <v>757</v>
      </c>
      <c r="B196" s="1">
        <v>700000003</v>
      </c>
      <c r="C196" t="s">
        <v>752</v>
      </c>
      <c r="D196" t="s">
        <v>117</v>
      </c>
      <c r="E196" t="s">
        <v>562</v>
      </c>
      <c r="F196" s="48">
        <v>7245403</v>
      </c>
      <c r="G196">
        <v>73.2</v>
      </c>
      <c r="H196">
        <v>71.430000000000007</v>
      </c>
      <c r="I196">
        <v>100</v>
      </c>
      <c r="J196" t="str">
        <f t="shared" si="6"/>
        <v>PASS</v>
      </c>
      <c r="L196" s="48">
        <v>3723819</v>
      </c>
      <c r="M196" t="str">
        <f t="shared" si="7"/>
        <v>FAIL</v>
      </c>
    </row>
    <row r="197" spans="1:13">
      <c r="A197" t="s">
        <v>757</v>
      </c>
      <c r="B197" s="1">
        <v>700000003</v>
      </c>
      <c r="C197" t="s">
        <v>752</v>
      </c>
      <c r="D197" t="s">
        <v>236</v>
      </c>
      <c r="E197" t="s">
        <v>563</v>
      </c>
      <c r="F197" s="48">
        <v>3167801</v>
      </c>
      <c r="G197">
        <v>62.37</v>
      </c>
      <c r="H197">
        <v>71.430000000000007</v>
      </c>
      <c r="I197">
        <v>100</v>
      </c>
      <c r="J197" t="str">
        <f t="shared" si="6"/>
        <v>PASS</v>
      </c>
      <c r="L197" s="48">
        <v>4979153</v>
      </c>
      <c r="M197" t="str">
        <f t="shared" si="7"/>
        <v>FAIL</v>
      </c>
    </row>
    <row r="198" spans="1:13">
      <c r="A198" t="s">
        <v>757</v>
      </c>
      <c r="B198" s="1">
        <v>700000003</v>
      </c>
      <c r="C198" t="s">
        <v>752</v>
      </c>
      <c r="D198" t="s">
        <v>237</v>
      </c>
      <c r="E198" t="s">
        <v>564</v>
      </c>
      <c r="F198" s="48">
        <v>5901714</v>
      </c>
      <c r="G198">
        <v>73.040000000000006</v>
      </c>
      <c r="H198">
        <v>71.430000000000007</v>
      </c>
      <c r="I198">
        <v>100</v>
      </c>
      <c r="J198" t="str">
        <f t="shared" si="6"/>
        <v>PASS</v>
      </c>
      <c r="L198" s="48">
        <v>2709132</v>
      </c>
      <c r="M198" t="str">
        <f t="shared" si="7"/>
        <v>FAIL</v>
      </c>
    </row>
    <row r="199" spans="1:13">
      <c r="A199" t="s">
        <v>757</v>
      </c>
      <c r="B199" s="1">
        <v>700000003</v>
      </c>
      <c r="C199" t="s">
        <v>752</v>
      </c>
      <c r="D199" t="s">
        <v>118</v>
      </c>
      <c r="E199" t="s">
        <v>565</v>
      </c>
      <c r="F199" s="48">
        <v>5298591</v>
      </c>
      <c r="G199">
        <v>70.72</v>
      </c>
      <c r="H199">
        <v>100</v>
      </c>
      <c r="I199">
        <v>100</v>
      </c>
      <c r="J199" t="str">
        <f t="shared" si="6"/>
        <v>PASS</v>
      </c>
      <c r="L199" s="48">
        <v>3404657</v>
      </c>
      <c r="M199" t="str">
        <f t="shared" si="7"/>
        <v>FAIL</v>
      </c>
    </row>
    <row r="200" spans="1:13">
      <c r="A200" t="s">
        <v>757</v>
      </c>
      <c r="B200" s="1">
        <v>700000003</v>
      </c>
      <c r="C200" t="s">
        <v>752</v>
      </c>
      <c r="D200" t="s">
        <v>119</v>
      </c>
      <c r="E200" t="s">
        <v>566</v>
      </c>
      <c r="F200" s="48">
        <v>4326140</v>
      </c>
      <c r="G200">
        <v>69.89</v>
      </c>
      <c r="H200">
        <v>71.430000000000007</v>
      </c>
      <c r="I200">
        <v>100</v>
      </c>
      <c r="J200" t="str">
        <f t="shared" si="6"/>
        <v>PASS</v>
      </c>
      <c r="L200" s="48">
        <v>6366575</v>
      </c>
      <c r="M200" t="str">
        <f t="shared" si="7"/>
        <v>FAIL</v>
      </c>
    </row>
    <row r="201" spans="1:13">
      <c r="A201" t="s">
        <v>757</v>
      </c>
      <c r="B201" s="1">
        <v>700000003</v>
      </c>
      <c r="C201" t="s">
        <v>752</v>
      </c>
      <c r="D201" t="s">
        <v>120</v>
      </c>
      <c r="E201" t="s">
        <v>567</v>
      </c>
      <c r="F201" s="48">
        <v>9685941</v>
      </c>
      <c r="G201">
        <v>72.7</v>
      </c>
      <c r="H201">
        <v>74.290000000000006</v>
      </c>
      <c r="I201">
        <v>100</v>
      </c>
      <c r="J201" t="str">
        <f t="shared" si="6"/>
        <v>PASS</v>
      </c>
      <c r="L201" s="48">
        <v>6693089</v>
      </c>
      <c r="M201" t="str">
        <f t="shared" si="7"/>
        <v>FAIL</v>
      </c>
    </row>
    <row r="202" spans="1:13">
      <c r="A202" t="s">
        <v>757</v>
      </c>
      <c r="B202" s="1">
        <v>700000003</v>
      </c>
      <c r="C202" t="s">
        <v>752</v>
      </c>
      <c r="D202" t="s">
        <v>121</v>
      </c>
      <c r="E202" t="s">
        <v>568</v>
      </c>
      <c r="F202" s="48">
        <v>1632774</v>
      </c>
      <c r="G202">
        <v>98.84</v>
      </c>
      <c r="H202">
        <v>97.14</v>
      </c>
      <c r="I202">
        <v>100</v>
      </c>
      <c r="J202" t="str">
        <f t="shared" si="6"/>
        <v>PASS</v>
      </c>
      <c r="L202" s="48">
        <v>8654447</v>
      </c>
      <c r="M202" t="str">
        <f t="shared" si="7"/>
        <v>FAIL</v>
      </c>
    </row>
    <row r="203" spans="1:13">
      <c r="A203" t="s">
        <v>757</v>
      </c>
      <c r="B203" s="1">
        <v>700000003</v>
      </c>
      <c r="C203" t="s">
        <v>752</v>
      </c>
      <c r="D203" t="s">
        <v>239</v>
      </c>
      <c r="E203" t="s">
        <v>569</v>
      </c>
      <c r="F203" s="48">
        <v>1383562</v>
      </c>
      <c r="G203">
        <v>98.43</v>
      </c>
      <c r="H203">
        <v>95.71</v>
      </c>
      <c r="I203">
        <v>100</v>
      </c>
      <c r="J203" t="str">
        <f t="shared" si="6"/>
        <v>PASS</v>
      </c>
      <c r="L203" s="48">
        <v>9400138</v>
      </c>
      <c r="M203" t="str">
        <f t="shared" si="7"/>
        <v>FAIL</v>
      </c>
    </row>
    <row r="204" spans="1:13">
      <c r="A204" t="s">
        <v>757</v>
      </c>
      <c r="B204" s="1">
        <v>700000003</v>
      </c>
      <c r="C204" t="s">
        <v>752</v>
      </c>
      <c r="D204" t="s">
        <v>122</v>
      </c>
      <c r="E204" t="s">
        <v>570</v>
      </c>
      <c r="F204" s="48">
        <v>9663667</v>
      </c>
      <c r="G204">
        <v>73.37</v>
      </c>
      <c r="H204">
        <v>71.430000000000007</v>
      </c>
      <c r="I204">
        <v>100</v>
      </c>
      <c r="J204" t="str">
        <f t="shared" si="6"/>
        <v>PASS</v>
      </c>
      <c r="L204" s="48">
        <v>9583050</v>
      </c>
      <c r="M204" t="str">
        <f t="shared" si="7"/>
        <v>FAIL</v>
      </c>
    </row>
    <row r="205" spans="1:13">
      <c r="A205" t="s">
        <v>757</v>
      </c>
      <c r="B205" s="1">
        <v>700000003</v>
      </c>
      <c r="C205" t="s">
        <v>752</v>
      </c>
      <c r="D205" t="s">
        <v>240</v>
      </c>
      <c r="E205" t="s">
        <v>571</v>
      </c>
      <c r="F205" s="48">
        <v>6173560</v>
      </c>
      <c r="G205">
        <v>50.7</v>
      </c>
      <c r="H205">
        <v>71.430000000000007</v>
      </c>
      <c r="I205">
        <v>100</v>
      </c>
      <c r="J205" t="str">
        <f t="shared" si="6"/>
        <v>PASS</v>
      </c>
      <c r="L205" s="48">
        <v>3155900</v>
      </c>
      <c r="M205" t="str">
        <f t="shared" si="7"/>
        <v>FAIL</v>
      </c>
    </row>
    <row r="206" spans="1:13">
      <c r="A206" t="s">
        <v>757</v>
      </c>
      <c r="B206" s="1">
        <v>700000003</v>
      </c>
      <c r="C206" t="s">
        <v>752</v>
      </c>
      <c r="D206" t="s">
        <v>241</v>
      </c>
      <c r="E206" t="s">
        <v>572</v>
      </c>
      <c r="F206" s="48">
        <v>8032927</v>
      </c>
      <c r="G206">
        <v>71.05</v>
      </c>
      <c r="H206">
        <v>71.430000000000007</v>
      </c>
      <c r="I206">
        <v>100</v>
      </c>
      <c r="J206" t="str">
        <f t="shared" si="6"/>
        <v>PASS</v>
      </c>
      <c r="L206" s="48">
        <v>4705767</v>
      </c>
      <c r="M206" t="str">
        <f t="shared" si="7"/>
        <v>FAIL</v>
      </c>
    </row>
    <row r="207" spans="1:13">
      <c r="A207" t="s">
        <v>757</v>
      </c>
      <c r="B207" s="1">
        <v>700000003</v>
      </c>
      <c r="C207" t="s">
        <v>752</v>
      </c>
      <c r="D207" t="s">
        <v>210</v>
      </c>
      <c r="E207" t="s">
        <v>573</v>
      </c>
      <c r="F207" s="48">
        <v>9368800</v>
      </c>
      <c r="G207">
        <v>62.86</v>
      </c>
      <c r="H207">
        <v>62.86</v>
      </c>
      <c r="I207">
        <v>100</v>
      </c>
      <c r="J207" t="str">
        <f t="shared" si="6"/>
        <v>PASS</v>
      </c>
      <c r="L207" s="48">
        <v>4569796</v>
      </c>
      <c r="M207" t="str">
        <f t="shared" si="7"/>
        <v>FAIL</v>
      </c>
    </row>
    <row r="208" spans="1:13">
      <c r="A208" t="s">
        <v>757</v>
      </c>
      <c r="B208" s="1">
        <v>700000003</v>
      </c>
      <c r="C208" t="s">
        <v>752</v>
      </c>
      <c r="D208" t="s">
        <v>123</v>
      </c>
      <c r="E208" t="s">
        <v>574</v>
      </c>
      <c r="F208" s="48">
        <v>7116742</v>
      </c>
      <c r="G208">
        <v>97.44</v>
      </c>
      <c r="H208">
        <v>95.71</v>
      </c>
      <c r="I208">
        <v>100</v>
      </c>
      <c r="J208" t="str">
        <f t="shared" si="6"/>
        <v>PASS</v>
      </c>
      <c r="L208" s="48">
        <v>8575506</v>
      </c>
      <c r="M208" t="str">
        <f t="shared" si="7"/>
        <v>FAIL</v>
      </c>
    </row>
    <row r="209" spans="1:13">
      <c r="A209" t="s">
        <v>757</v>
      </c>
      <c r="B209" s="1">
        <v>700000003</v>
      </c>
      <c r="C209" t="s">
        <v>752</v>
      </c>
      <c r="D209" t="s">
        <v>124</v>
      </c>
      <c r="E209" t="s">
        <v>575</v>
      </c>
      <c r="F209" s="48">
        <v>2153235</v>
      </c>
      <c r="G209">
        <v>62.86</v>
      </c>
      <c r="H209">
        <v>62.86</v>
      </c>
      <c r="I209">
        <v>100</v>
      </c>
      <c r="J209" t="str">
        <f t="shared" si="6"/>
        <v>PASS</v>
      </c>
      <c r="L209" s="48">
        <v>3761127</v>
      </c>
      <c r="M209" t="str">
        <f t="shared" si="7"/>
        <v>FAIL</v>
      </c>
    </row>
    <row r="210" spans="1:13">
      <c r="A210" t="s">
        <v>757</v>
      </c>
      <c r="B210" s="1">
        <v>700000003</v>
      </c>
      <c r="C210" t="s">
        <v>752</v>
      </c>
      <c r="D210" t="s">
        <v>125</v>
      </c>
      <c r="E210" t="s">
        <v>576</v>
      </c>
      <c r="F210" s="48">
        <v>1218743</v>
      </c>
      <c r="G210">
        <v>72.62</v>
      </c>
      <c r="H210">
        <v>71.430000000000007</v>
      </c>
      <c r="I210">
        <v>100</v>
      </c>
      <c r="J210" t="str">
        <f t="shared" si="6"/>
        <v>PASS</v>
      </c>
      <c r="L210" s="48">
        <v>9340677</v>
      </c>
      <c r="M210" t="str">
        <f t="shared" si="7"/>
        <v>FAIL</v>
      </c>
    </row>
    <row r="211" spans="1:13">
      <c r="A211" t="s">
        <v>757</v>
      </c>
      <c r="B211" s="1">
        <v>700000003</v>
      </c>
      <c r="C211" t="s">
        <v>752</v>
      </c>
      <c r="D211" t="s">
        <v>243</v>
      </c>
      <c r="E211" t="s">
        <v>577</v>
      </c>
      <c r="F211" s="48">
        <v>8926654</v>
      </c>
      <c r="G211">
        <v>73.37</v>
      </c>
      <c r="H211">
        <v>71.430000000000007</v>
      </c>
      <c r="I211">
        <v>100</v>
      </c>
      <c r="J211" t="str">
        <f t="shared" si="6"/>
        <v>PASS</v>
      </c>
      <c r="L211" s="48">
        <v>4148553</v>
      </c>
      <c r="M211" t="str">
        <f t="shared" si="7"/>
        <v>PASS</v>
      </c>
    </row>
    <row r="212" spans="1:13">
      <c r="A212" t="s">
        <v>757</v>
      </c>
      <c r="B212" s="1">
        <v>700000003</v>
      </c>
      <c r="C212" t="s">
        <v>752</v>
      </c>
      <c r="D212" t="s">
        <v>126</v>
      </c>
      <c r="E212" t="s">
        <v>578</v>
      </c>
      <c r="F212" s="48">
        <v>8492096</v>
      </c>
      <c r="G212">
        <v>98.51</v>
      </c>
      <c r="H212">
        <v>98.57</v>
      </c>
      <c r="I212">
        <v>100</v>
      </c>
      <c r="J212" t="str">
        <f t="shared" si="6"/>
        <v>PASS</v>
      </c>
      <c r="L212" s="48">
        <v>3347995</v>
      </c>
      <c r="M212" t="str">
        <f t="shared" si="7"/>
        <v>PASS</v>
      </c>
    </row>
    <row r="213" spans="1:13">
      <c r="A213" t="s">
        <v>757</v>
      </c>
      <c r="B213" s="1">
        <v>700000003</v>
      </c>
      <c r="C213" t="s">
        <v>752</v>
      </c>
      <c r="D213" t="s">
        <v>244</v>
      </c>
      <c r="E213" t="s">
        <v>579</v>
      </c>
      <c r="F213" s="48">
        <v>5961327</v>
      </c>
      <c r="G213">
        <v>72.13</v>
      </c>
      <c r="H213">
        <v>71.430000000000007</v>
      </c>
      <c r="I213">
        <v>100</v>
      </c>
      <c r="J213" t="str">
        <f t="shared" si="6"/>
        <v>PASS</v>
      </c>
      <c r="L213" s="48">
        <v>2205548</v>
      </c>
      <c r="M213" t="str">
        <f t="shared" si="7"/>
        <v>PASS</v>
      </c>
    </row>
    <row r="214" spans="1:13">
      <c r="A214" t="s">
        <v>757</v>
      </c>
      <c r="B214" s="1">
        <v>700000003</v>
      </c>
      <c r="C214" t="s">
        <v>752</v>
      </c>
      <c r="D214" t="s">
        <v>127</v>
      </c>
      <c r="E214" t="s">
        <v>580</v>
      </c>
      <c r="F214" s="48">
        <v>5446189</v>
      </c>
      <c r="G214">
        <v>98.43</v>
      </c>
      <c r="H214">
        <v>95.71</v>
      </c>
      <c r="I214">
        <v>100</v>
      </c>
      <c r="J214" t="str">
        <f t="shared" si="6"/>
        <v>PASS</v>
      </c>
      <c r="L214" s="48">
        <v>7628173</v>
      </c>
      <c r="M214" t="str">
        <f t="shared" si="7"/>
        <v>PASS</v>
      </c>
    </row>
    <row r="215" spans="1:13">
      <c r="A215" t="s">
        <v>757</v>
      </c>
      <c r="B215" s="1">
        <v>700000003</v>
      </c>
      <c r="C215" t="s">
        <v>752</v>
      </c>
      <c r="D215" t="s">
        <v>245</v>
      </c>
      <c r="E215" t="s">
        <v>581</v>
      </c>
      <c r="F215" s="48">
        <v>5711292</v>
      </c>
      <c r="G215">
        <v>73.37</v>
      </c>
      <c r="H215">
        <v>71.430000000000007</v>
      </c>
      <c r="I215">
        <v>100</v>
      </c>
      <c r="J215" t="str">
        <f t="shared" si="6"/>
        <v>PASS</v>
      </c>
      <c r="L215" s="48">
        <v>7821753</v>
      </c>
      <c r="M215" t="str">
        <f t="shared" si="7"/>
        <v>PASS</v>
      </c>
    </row>
    <row r="216" spans="1:13">
      <c r="A216" t="s">
        <v>757</v>
      </c>
      <c r="B216" s="1">
        <v>700000003</v>
      </c>
      <c r="C216" t="s">
        <v>752</v>
      </c>
      <c r="D216" t="s">
        <v>128</v>
      </c>
      <c r="E216" t="s">
        <v>582</v>
      </c>
      <c r="F216" s="48">
        <v>1236782</v>
      </c>
      <c r="G216">
        <v>74.36</v>
      </c>
      <c r="H216">
        <v>74.290000000000006</v>
      </c>
      <c r="I216">
        <v>100</v>
      </c>
      <c r="J216" t="str">
        <f t="shared" si="6"/>
        <v>PASS</v>
      </c>
      <c r="L216" s="48">
        <v>9771423</v>
      </c>
      <c r="M216" t="str">
        <f t="shared" si="7"/>
        <v>PASS</v>
      </c>
    </row>
    <row r="217" spans="1:13">
      <c r="A217" t="s">
        <v>757</v>
      </c>
      <c r="B217" s="1">
        <v>700000003</v>
      </c>
      <c r="C217" t="s">
        <v>752</v>
      </c>
      <c r="D217" t="s">
        <v>246</v>
      </c>
      <c r="E217" t="s">
        <v>583</v>
      </c>
      <c r="F217" s="48">
        <v>5936929</v>
      </c>
      <c r="G217">
        <v>73.37</v>
      </c>
      <c r="H217">
        <v>71.430000000000007</v>
      </c>
      <c r="I217">
        <v>100</v>
      </c>
      <c r="J217" t="str">
        <f t="shared" si="6"/>
        <v>PASS</v>
      </c>
      <c r="L217" s="48">
        <v>1424294</v>
      </c>
      <c r="M217" t="str">
        <f t="shared" si="7"/>
        <v>PASS</v>
      </c>
    </row>
    <row r="218" spans="1:13">
      <c r="A218" t="s">
        <v>757</v>
      </c>
      <c r="B218" s="1">
        <v>700000003</v>
      </c>
      <c r="C218" t="s">
        <v>752</v>
      </c>
      <c r="D218" t="s">
        <v>211</v>
      </c>
      <c r="E218" t="s">
        <v>584</v>
      </c>
      <c r="F218" s="48">
        <v>1795329</v>
      </c>
      <c r="G218">
        <v>73.37</v>
      </c>
      <c r="H218">
        <v>71.430000000000007</v>
      </c>
      <c r="I218">
        <v>100</v>
      </c>
      <c r="J218" t="str">
        <f t="shared" si="6"/>
        <v>PASS</v>
      </c>
      <c r="L218" s="48">
        <v>1199009</v>
      </c>
      <c r="M218" t="str">
        <f t="shared" si="7"/>
        <v>PASS</v>
      </c>
    </row>
    <row r="219" spans="1:13">
      <c r="A219" t="s">
        <v>757</v>
      </c>
      <c r="B219" s="1">
        <v>700000003</v>
      </c>
      <c r="C219" t="s">
        <v>752</v>
      </c>
      <c r="D219" t="s">
        <v>247</v>
      </c>
      <c r="E219" t="s">
        <v>585</v>
      </c>
      <c r="F219" s="48">
        <v>1996725</v>
      </c>
      <c r="G219">
        <v>73.37</v>
      </c>
      <c r="H219">
        <v>71.430000000000007</v>
      </c>
      <c r="I219">
        <v>100</v>
      </c>
      <c r="J219" t="str">
        <f t="shared" si="6"/>
        <v>PASS</v>
      </c>
      <c r="L219" s="48">
        <v>4313352</v>
      </c>
      <c r="M219" t="str">
        <f t="shared" si="7"/>
        <v>PASS</v>
      </c>
    </row>
    <row r="220" spans="1:13">
      <c r="A220" t="s">
        <v>757</v>
      </c>
      <c r="B220" s="1">
        <v>700000003</v>
      </c>
      <c r="C220" t="s">
        <v>752</v>
      </c>
      <c r="D220" t="s">
        <v>248</v>
      </c>
      <c r="E220" t="s">
        <v>586</v>
      </c>
      <c r="F220" s="48">
        <v>4351891</v>
      </c>
      <c r="G220">
        <v>97.44</v>
      </c>
      <c r="H220">
        <v>94.29</v>
      </c>
      <c r="I220">
        <v>100</v>
      </c>
      <c r="J220" t="str">
        <f t="shared" si="6"/>
        <v>PASS</v>
      </c>
      <c r="L220" s="48">
        <v>8639476</v>
      </c>
      <c r="M220" t="str">
        <f t="shared" si="7"/>
        <v>PASS</v>
      </c>
    </row>
    <row r="221" spans="1:13">
      <c r="A221" t="s">
        <v>757</v>
      </c>
      <c r="B221" s="1">
        <v>700000003</v>
      </c>
      <c r="C221" t="s">
        <v>752</v>
      </c>
      <c r="D221" t="s">
        <v>129</v>
      </c>
      <c r="E221" t="s">
        <v>587</v>
      </c>
      <c r="F221" s="48">
        <v>2333982</v>
      </c>
      <c r="G221">
        <v>66.58</v>
      </c>
      <c r="H221">
        <v>71.430000000000007</v>
      </c>
      <c r="I221">
        <v>100</v>
      </c>
      <c r="J221" t="str">
        <f t="shared" si="6"/>
        <v>PASS</v>
      </c>
      <c r="L221" s="48">
        <v>1311919</v>
      </c>
      <c r="M221" t="str">
        <f t="shared" si="7"/>
        <v>PASS</v>
      </c>
    </row>
    <row r="222" spans="1:13">
      <c r="A222" t="s">
        <v>757</v>
      </c>
      <c r="B222" s="1">
        <v>700000003</v>
      </c>
      <c r="C222" t="s">
        <v>752</v>
      </c>
      <c r="D222" t="s">
        <v>249</v>
      </c>
      <c r="E222" t="s">
        <v>588</v>
      </c>
      <c r="F222" s="48">
        <v>6946481</v>
      </c>
      <c r="G222">
        <v>73.28</v>
      </c>
      <c r="H222">
        <v>71.430000000000007</v>
      </c>
      <c r="I222">
        <v>100</v>
      </c>
      <c r="J222" t="str">
        <f t="shared" si="6"/>
        <v>PASS</v>
      </c>
      <c r="L222" s="48">
        <v>6887104</v>
      </c>
      <c r="M222" t="str">
        <f t="shared" si="7"/>
        <v>PASS</v>
      </c>
    </row>
    <row r="223" spans="1:13">
      <c r="A223" t="s">
        <v>757</v>
      </c>
      <c r="B223" s="1">
        <v>700000003</v>
      </c>
      <c r="C223" t="s">
        <v>752</v>
      </c>
      <c r="D223" t="s">
        <v>251</v>
      </c>
      <c r="E223" t="s">
        <v>589</v>
      </c>
      <c r="F223" s="48">
        <v>1761072</v>
      </c>
      <c r="G223">
        <v>62.86</v>
      </c>
      <c r="H223">
        <v>62.86</v>
      </c>
      <c r="I223">
        <v>100</v>
      </c>
      <c r="J223" t="str">
        <f t="shared" si="6"/>
        <v>PASS</v>
      </c>
      <c r="L223" s="48">
        <v>6295270</v>
      </c>
      <c r="M223" t="str">
        <f t="shared" si="7"/>
        <v>PASS</v>
      </c>
    </row>
    <row r="224" spans="1:13">
      <c r="A224" t="s">
        <v>757</v>
      </c>
      <c r="B224" s="1">
        <v>700000003</v>
      </c>
      <c r="C224" t="s">
        <v>752</v>
      </c>
      <c r="D224" t="s">
        <v>130</v>
      </c>
      <c r="E224" t="s">
        <v>590</v>
      </c>
      <c r="F224" s="48">
        <v>5998165</v>
      </c>
      <c r="G224">
        <v>71.13</v>
      </c>
      <c r="H224">
        <v>68.569999999999993</v>
      </c>
      <c r="I224">
        <v>100</v>
      </c>
      <c r="J224" t="str">
        <f t="shared" si="6"/>
        <v>PASS</v>
      </c>
      <c r="L224" s="48">
        <v>8889299</v>
      </c>
      <c r="M224" t="str">
        <f t="shared" si="7"/>
        <v>PASS</v>
      </c>
    </row>
    <row r="225" spans="1:13">
      <c r="A225" t="s">
        <v>757</v>
      </c>
      <c r="B225" s="1">
        <v>700000003</v>
      </c>
      <c r="C225" t="s">
        <v>752</v>
      </c>
      <c r="D225" t="s">
        <v>212</v>
      </c>
      <c r="E225" t="s">
        <v>591</v>
      </c>
      <c r="F225" s="48">
        <v>8973372</v>
      </c>
      <c r="G225">
        <v>73.37</v>
      </c>
      <c r="H225">
        <v>71.430000000000007</v>
      </c>
      <c r="I225">
        <v>100</v>
      </c>
      <c r="J225" t="str">
        <f t="shared" si="6"/>
        <v>PASS</v>
      </c>
      <c r="L225" s="48">
        <v>3593490</v>
      </c>
      <c r="M225" t="str">
        <f t="shared" si="7"/>
        <v>PASS</v>
      </c>
    </row>
    <row r="226" spans="1:13">
      <c r="A226" t="s">
        <v>757</v>
      </c>
      <c r="B226" s="1">
        <v>700000003</v>
      </c>
      <c r="C226" t="s">
        <v>752</v>
      </c>
      <c r="D226" t="s">
        <v>213</v>
      </c>
      <c r="E226" t="s">
        <v>592</v>
      </c>
      <c r="F226" s="48">
        <v>5202818</v>
      </c>
      <c r="G226">
        <v>72.7</v>
      </c>
      <c r="H226">
        <v>71.430000000000007</v>
      </c>
      <c r="I226">
        <v>100</v>
      </c>
      <c r="J226" t="str">
        <f t="shared" si="6"/>
        <v>PASS</v>
      </c>
      <c r="L226" s="48">
        <v>8358935</v>
      </c>
      <c r="M226" t="str">
        <f t="shared" si="7"/>
        <v>PASS</v>
      </c>
    </row>
    <row r="227" spans="1:13">
      <c r="A227" t="s">
        <v>757</v>
      </c>
      <c r="B227" s="1">
        <v>700000003</v>
      </c>
      <c r="C227" t="s">
        <v>752</v>
      </c>
      <c r="D227" t="s">
        <v>252</v>
      </c>
      <c r="E227" t="s">
        <v>593</v>
      </c>
      <c r="F227" s="48">
        <v>6448360</v>
      </c>
      <c r="G227">
        <v>56.82</v>
      </c>
      <c r="H227">
        <v>100</v>
      </c>
      <c r="I227">
        <v>100</v>
      </c>
      <c r="J227" t="str">
        <f t="shared" si="6"/>
        <v>PASS</v>
      </c>
      <c r="L227" s="48">
        <v>6681676</v>
      </c>
      <c r="M227" t="str">
        <f t="shared" si="7"/>
        <v>PASS</v>
      </c>
    </row>
    <row r="228" spans="1:13">
      <c r="A228" t="s">
        <v>757</v>
      </c>
      <c r="B228" s="1">
        <v>700000003</v>
      </c>
      <c r="C228" t="s">
        <v>752</v>
      </c>
      <c r="D228" t="s">
        <v>253</v>
      </c>
      <c r="E228" t="s">
        <v>594</v>
      </c>
      <c r="F228" s="48">
        <v>2441293</v>
      </c>
      <c r="G228">
        <v>69.23</v>
      </c>
      <c r="H228">
        <v>71.430000000000007</v>
      </c>
      <c r="I228">
        <v>100</v>
      </c>
      <c r="J228" t="str">
        <f t="shared" si="6"/>
        <v>PASS</v>
      </c>
      <c r="L228" s="48">
        <v>4985030</v>
      </c>
      <c r="M228" t="str">
        <f t="shared" si="7"/>
        <v>PASS</v>
      </c>
    </row>
    <row r="229" spans="1:13">
      <c r="A229" t="s">
        <v>757</v>
      </c>
      <c r="B229" s="1">
        <v>700000003</v>
      </c>
      <c r="C229" t="s">
        <v>752</v>
      </c>
      <c r="D229" t="s">
        <v>131</v>
      </c>
      <c r="E229" t="s">
        <v>595</v>
      </c>
      <c r="F229" s="48">
        <v>5199762</v>
      </c>
      <c r="G229">
        <v>54.84</v>
      </c>
      <c r="H229">
        <v>82.86</v>
      </c>
      <c r="I229">
        <v>100</v>
      </c>
      <c r="J229" t="str">
        <f t="shared" si="6"/>
        <v>PASS</v>
      </c>
      <c r="L229" s="48">
        <v>4626596</v>
      </c>
      <c r="M229" t="str">
        <f t="shared" si="7"/>
        <v>PASS</v>
      </c>
    </row>
    <row r="230" spans="1:13">
      <c r="A230" t="s">
        <v>757</v>
      </c>
      <c r="B230" s="1">
        <v>700000003</v>
      </c>
      <c r="C230" t="s">
        <v>752</v>
      </c>
      <c r="D230" t="s">
        <v>254</v>
      </c>
      <c r="E230" t="s">
        <v>596</v>
      </c>
      <c r="F230" s="48">
        <v>8336276</v>
      </c>
      <c r="G230">
        <v>52.19</v>
      </c>
      <c r="H230">
        <v>71.430000000000007</v>
      </c>
      <c r="I230">
        <v>100</v>
      </c>
      <c r="J230" t="str">
        <f t="shared" si="6"/>
        <v>PASS</v>
      </c>
      <c r="L230" s="48">
        <v>1763711</v>
      </c>
      <c r="M230" t="str">
        <f t="shared" si="7"/>
        <v>PASS</v>
      </c>
    </row>
    <row r="231" spans="1:13">
      <c r="A231" t="s">
        <v>757</v>
      </c>
      <c r="B231" s="1">
        <v>700000003</v>
      </c>
      <c r="C231" t="s">
        <v>752</v>
      </c>
      <c r="D231" t="s">
        <v>256</v>
      </c>
      <c r="E231" t="s">
        <v>597</v>
      </c>
      <c r="F231" s="48">
        <v>6693359</v>
      </c>
      <c r="G231">
        <v>52.19</v>
      </c>
      <c r="H231">
        <v>71.430000000000007</v>
      </c>
      <c r="I231">
        <v>100</v>
      </c>
      <c r="J231" t="str">
        <f t="shared" si="6"/>
        <v>PASS</v>
      </c>
      <c r="L231" s="48">
        <v>7139195</v>
      </c>
      <c r="M231" t="str">
        <f t="shared" si="7"/>
        <v>PASS</v>
      </c>
    </row>
    <row r="232" spans="1:13">
      <c r="A232" t="s">
        <v>757</v>
      </c>
      <c r="B232" s="1">
        <v>700000003</v>
      </c>
      <c r="C232" t="s">
        <v>752</v>
      </c>
      <c r="D232" t="s">
        <v>132</v>
      </c>
      <c r="E232" t="s">
        <v>598</v>
      </c>
      <c r="F232" s="48">
        <v>7484157</v>
      </c>
      <c r="G232">
        <v>73.37</v>
      </c>
      <c r="H232">
        <v>71.430000000000007</v>
      </c>
      <c r="I232">
        <v>100</v>
      </c>
      <c r="J232" t="str">
        <f t="shared" si="6"/>
        <v>PASS</v>
      </c>
      <c r="L232" s="48">
        <v>5580165</v>
      </c>
      <c r="M232" t="str">
        <f t="shared" si="7"/>
        <v>PASS</v>
      </c>
    </row>
    <row r="233" spans="1:13">
      <c r="A233" t="s">
        <v>757</v>
      </c>
      <c r="B233" s="1">
        <v>700000003</v>
      </c>
      <c r="C233" t="s">
        <v>752</v>
      </c>
      <c r="D233" t="s">
        <v>257</v>
      </c>
      <c r="E233" t="s">
        <v>599</v>
      </c>
      <c r="F233" s="48">
        <v>5387516</v>
      </c>
      <c r="G233">
        <v>67</v>
      </c>
      <c r="H233">
        <v>71.430000000000007</v>
      </c>
      <c r="I233">
        <v>100</v>
      </c>
      <c r="J233" t="str">
        <f t="shared" si="6"/>
        <v>PASS</v>
      </c>
      <c r="L233" s="48">
        <v>6100193</v>
      </c>
      <c r="M233" t="str">
        <f t="shared" si="7"/>
        <v>PASS</v>
      </c>
    </row>
    <row r="234" spans="1:13">
      <c r="A234" t="s">
        <v>757</v>
      </c>
      <c r="B234" s="1">
        <v>700000003</v>
      </c>
      <c r="C234" t="s">
        <v>752</v>
      </c>
      <c r="D234" t="s">
        <v>133</v>
      </c>
      <c r="E234" t="s">
        <v>600</v>
      </c>
      <c r="F234" s="48">
        <v>2087658</v>
      </c>
      <c r="G234">
        <v>73.37</v>
      </c>
      <c r="H234">
        <v>71.430000000000007</v>
      </c>
      <c r="I234">
        <v>100</v>
      </c>
      <c r="J234" t="str">
        <f t="shared" si="6"/>
        <v>PASS</v>
      </c>
      <c r="L234" s="48">
        <v>7245403</v>
      </c>
      <c r="M234" t="str">
        <f t="shared" si="7"/>
        <v>PASS</v>
      </c>
    </row>
    <row r="235" spans="1:13">
      <c r="A235" t="s">
        <v>757</v>
      </c>
      <c r="B235" s="1">
        <v>700000003</v>
      </c>
      <c r="C235" t="s">
        <v>752</v>
      </c>
      <c r="D235" t="s">
        <v>214</v>
      </c>
      <c r="E235" t="s">
        <v>601</v>
      </c>
      <c r="F235" s="48">
        <v>8954915</v>
      </c>
      <c r="G235">
        <v>68.98</v>
      </c>
      <c r="H235">
        <v>71.430000000000007</v>
      </c>
      <c r="I235">
        <v>100</v>
      </c>
      <c r="J235" t="str">
        <f t="shared" si="6"/>
        <v>PASS</v>
      </c>
      <c r="L235" s="48">
        <v>3167801</v>
      </c>
      <c r="M235" t="str">
        <f t="shared" si="7"/>
        <v>PASS</v>
      </c>
    </row>
    <row r="236" spans="1:13">
      <c r="A236" t="s">
        <v>757</v>
      </c>
      <c r="B236" s="1">
        <v>700000003</v>
      </c>
      <c r="C236" t="s">
        <v>752</v>
      </c>
      <c r="D236" t="s">
        <v>134</v>
      </c>
      <c r="E236" t="s">
        <v>602</v>
      </c>
      <c r="F236" s="48">
        <v>9932758</v>
      </c>
      <c r="G236">
        <v>73.2</v>
      </c>
      <c r="H236">
        <v>71.430000000000007</v>
      </c>
      <c r="I236">
        <v>100</v>
      </c>
      <c r="J236" t="str">
        <f t="shared" si="6"/>
        <v>PASS</v>
      </c>
      <c r="L236" s="48">
        <v>5901714</v>
      </c>
      <c r="M236" t="str">
        <f t="shared" si="7"/>
        <v>PASS</v>
      </c>
    </row>
    <row r="237" spans="1:13">
      <c r="A237" t="s">
        <v>757</v>
      </c>
      <c r="B237" s="1">
        <v>700000003</v>
      </c>
      <c r="C237" t="s">
        <v>752</v>
      </c>
      <c r="D237" t="s">
        <v>135</v>
      </c>
      <c r="E237" t="s">
        <v>603</v>
      </c>
      <c r="F237" s="48">
        <v>7342903</v>
      </c>
      <c r="G237">
        <v>64.930000000000007</v>
      </c>
      <c r="H237">
        <v>70</v>
      </c>
      <c r="I237">
        <v>100</v>
      </c>
      <c r="J237" t="str">
        <f t="shared" si="6"/>
        <v>PASS</v>
      </c>
      <c r="L237" s="48">
        <v>5298591</v>
      </c>
      <c r="M237" t="str">
        <f t="shared" si="7"/>
        <v>PASS</v>
      </c>
    </row>
    <row r="238" spans="1:13">
      <c r="A238" t="s">
        <v>757</v>
      </c>
      <c r="B238" s="1">
        <v>700000003</v>
      </c>
      <c r="C238" t="s">
        <v>752</v>
      </c>
      <c r="D238" t="s">
        <v>259</v>
      </c>
      <c r="E238" t="s">
        <v>604</v>
      </c>
      <c r="F238" s="48">
        <v>9086048</v>
      </c>
      <c r="G238">
        <v>52.77</v>
      </c>
      <c r="H238">
        <v>100</v>
      </c>
      <c r="I238">
        <v>100</v>
      </c>
      <c r="J238" t="str">
        <f t="shared" si="6"/>
        <v>PASS</v>
      </c>
      <c r="L238" s="48">
        <v>4326140</v>
      </c>
      <c r="M238" t="str">
        <f t="shared" si="7"/>
        <v>PASS</v>
      </c>
    </row>
    <row r="239" spans="1:13">
      <c r="A239" t="s">
        <v>757</v>
      </c>
      <c r="B239" s="1">
        <v>700000003</v>
      </c>
      <c r="C239" t="s">
        <v>752</v>
      </c>
      <c r="D239" t="s">
        <v>136</v>
      </c>
      <c r="E239" t="s">
        <v>605</v>
      </c>
      <c r="F239" s="48">
        <v>9806353</v>
      </c>
      <c r="G239">
        <v>70.64</v>
      </c>
      <c r="H239">
        <v>71.430000000000007</v>
      </c>
      <c r="I239">
        <v>100</v>
      </c>
      <c r="J239" t="str">
        <f t="shared" si="6"/>
        <v>PASS</v>
      </c>
      <c r="L239" s="48">
        <v>9685941</v>
      </c>
      <c r="M239" t="str">
        <f t="shared" si="7"/>
        <v>PASS</v>
      </c>
    </row>
    <row r="240" spans="1:13">
      <c r="A240" t="s">
        <v>757</v>
      </c>
      <c r="B240" s="1">
        <v>700000003</v>
      </c>
      <c r="C240" t="s">
        <v>752</v>
      </c>
      <c r="D240" t="s">
        <v>260</v>
      </c>
      <c r="E240" t="s">
        <v>606</v>
      </c>
      <c r="F240" s="48">
        <v>6830887</v>
      </c>
      <c r="G240">
        <v>58.31</v>
      </c>
      <c r="H240">
        <v>62.86</v>
      </c>
      <c r="I240">
        <v>100</v>
      </c>
      <c r="J240" t="str">
        <f t="shared" si="6"/>
        <v>PASS</v>
      </c>
      <c r="L240" s="48">
        <v>1632774</v>
      </c>
      <c r="M240" t="str">
        <f t="shared" si="7"/>
        <v>PASS</v>
      </c>
    </row>
    <row r="241" spans="1:13">
      <c r="A241" t="s">
        <v>757</v>
      </c>
      <c r="B241" s="1">
        <v>700000003</v>
      </c>
      <c r="C241" t="s">
        <v>752</v>
      </c>
      <c r="D241" t="s">
        <v>137</v>
      </c>
      <c r="E241" t="s">
        <v>607</v>
      </c>
      <c r="F241" s="48">
        <v>2129449</v>
      </c>
      <c r="G241">
        <v>64.27</v>
      </c>
      <c r="H241">
        <v>77.14</v>
      </c>
      <c r="I241">
        <v>100</v>
      </c>
      <c r="J241" t="str">
        <f t="shared" si="6"/>
        <v>PASS</v>
      </c>
      <c r="L241" s="48">
        <v>1383562</v>
      </c>
      <c r="M241" t="str">
        <f t="shared" si="7"/>
        <v>PASS</v>
      </c>
    </row>
    <row r="242" spans="1:13">
      <c r="A242" t="s">
        <v>757</v>
      </c>
      <c r="B242" s="1">
        <v>700000003</v>
      </c>
      <c r="C242" t="s">
        <v>752</v>
      </c>
      <c r="D242" t="s">
        <v>261</v>
      </c>
      <c r="E242" t="s">
        <v>608</v>
      </c>
      <c r="F242" s="48">
        <v>7759075</v>
      </c>
      <c r="G242">
        <v>73.37</v>
      </c>
      <c r="H242">
        <v>71.430000000000007</v>
      </c>
      <c r="I242">
        <v>100</v>
      </c>
      <c r="J242" t="str">
        <f t="shared" si="6"/>
        <v>PASS</v>
      </c>
      <c r="L242" s="48">
        <v>9663667</v>
      </c>
      <c r="M242" t="str">
        <f t="shared" si="7"/>
        <v>PASS</v>
      </c>
    </row>
    <row r="243" spans="1:13">
      <c r="A243" t="s">
        <v>757</v>
      </c>
      <c r="B243" s="1">
        <v>700000003</v>
      </c>
      <c r="C243" t="s">
        <v>752</v>
      </c>
      <c r="D243" t="s">
        <v>138</v>
      </c>
      <c r="E243" t="s">
        <v>609</v>
      </c>
      <c r="F243" s="48">
        <v>8821609</v>
      </c>
      <c r="G243">
        <v>91.89</v>
      </c>
      <c r="H243">
        <v>91.43</v>
      </c>
      <c r="I243">
        <v>100</v>
      </c>
      <c r="J243" t="str">
        <f t="shared" si="6"/>
        <v>PASS</v>
      </c>
      <c r="L243" s="48">
        <v>6173560</v>
      </c>
      <c r="M243" t="str">
        <f t="shared" si="7"/>
        <v>PASS</v>
      </c>
    </row>
    <row r="244" spans="1:13">
      <c r="A244" t="s">
        <v>757</v>
      </c>
      <c r="B244" s="1">
        <v>700000003</v>
      </c>
      <c r="C244" t="s">
        <v>752</v>
      </c>
      <c r="D244" t="s">
        <v>262</v>
      </c>
      <c r="E244" t="s">
        <v>610</v>
      </c>
      <c r="F244" s="48">
        <v>7928037</v>
      </c>
      <c r="G244">
        <v>59.8</v>
      </c>
      <c r="H244">
        <v>62.86</v>
      </c>
      <c r="I244">
        <v>100</v>
      </c>
      <c r="J244" t="str">
        <f t="shared" si="6"/>
        <v>PASS</v>
      </c>
      <c r="L244" s="48">
        <v>8032927</v>
      </c>
      <c r="M244" t="str">
        <f t="shared" si="7"/>
        <v>PASS</v>
      </c>
    </row>
    <row r="245" spans="1:13">
      <c r="A245" t="s">
        <v>757</v>
      </c>
      <c r="B245" s="1">
        <v>700000003</v>
      </c>
      <c r="C245" t="s">
        <v>752</v>
      </c>
      <c r="D245" t="s">
        <v>263</v>
      </c>
      <c r="E245" t="s">
        <v>611</v>
      </c>
      <c r="F245" s="48">
        <v>1345015</v>
      </c>
      <c r="G245">
        <v>51.94</v>
      </c>
      <c r="H245">
        <v>100</v>
      </c>
      <c r="I245">
        <v>100</v>
      </c>
      <c r="J245" t="str">
        <f t="shared" si="6"/>
        <v>PASS</v>
      </c>
      <c r="L245" s="48">
        <v>9368800</v>
      </c>
      <c r="M245" t="str">
        <f t="shared" si="7"/>
        <v>PASS</v>
      </c>
    </row>
    <row r="246" spans="1:13">
      <c r="A246" t="s">
        <v>757</v>
      </c>
      <c r="B246" s="1">
        <v>700000003</v>
      </c>
      <c r="C246" t="s">
        <v>752</v>
      </c>
      <c r="D246" t="s">
        <v>264</v>
      </c>
      <c r="E246" t="s">
        <v>612</v>
      </c>
      <c r="F246" s="48">
        <v>2339214</v>
      </c>
      <c r="G246">
        <v>73.78</v>
      </c>
      <c r="H246">
        <v>72.86</v>
      </c>
      <c r="I246">
        <v>100</v>
      </c>
      <c r="J246" t="str">
        <f t="shared" si="6"/>
        <v>PASS</v>
      </c>
      <c r="L246" s="48">
        <v>7116742</v>
      </c>
      <c r="M246" t="str">
        <f t="shared" si="7"/>
        <v>PASS</v>
      </c>
    </row>
    <row r="247" spans="1:13">
      <c r="A247" t="s">
        <v>757</v>
      </c>
      <c r="B247" s="1">
        <v>700000003</v>
      </c>
      <c r="C247" t="s">
        <v>752</v>
      </c>
      <c r="D247" t="s">
        <v>215</v>
      </c>
      <c r="E247" t="s">
        <v>613</v>
      </c>
      <c r="F247" s="48">
        <v>4339146</v>
      </c>
      <c r="G247">
        <v>73.37</v>
      </c>
      <c r="H247">
        <v>71.430000000000007</v>
      </c>
      <c r="I247">
        <v>100</v>
      </c>
      <c r="J247" t="str">
        <f t="shared" si="6"/>
        <v>PASS</v>
      </c>
      <c r="L247" s="48">
        <v>2153235</v>
      </c>
      <c r="M247" t="str">
        <f t="shared" si="7"/>
        <v>PASS</v>
      </c>
    </row>
    <row r="248" spans="1:13">
      <c r="A248" t="s">
        <v>757</v>
      </c>
      <c r="B248" s="1">
        <v>700000003</v>
      </c>
      <c r="C248" t="s">
        <v>752</v>
      </c>
      <c r="D248" t="s">
        <v>265</v>
      </c>
      <c r="E248" t="s">
        <v>614</v>
      </c>
      <c r="F248" s="48">
        <v>4906768</v>
      </c>
      <c r="G248">
        <v>73.2</v>
      </c>
      <c r="H248">
        <v>71.430000000000007</v>
      </c>
      <c r="I248">
        <v>100</v>
      </c>
      <c r="J248" t="str">
        <f t="shared" si="6"/>
        <v>PASS</v>
      </c>
      <c r="L248" s="48">
        <v>1218743</v>
      </c>
      <c r="M248" t="str">
        <f t="shared" si="7"/>
        <v>PASS</v>
      </c>
    </row>
    <row r="249" spans="1:13">
      <c r="A249" t="s">
        <v>757</v>
      </c>
      <c r="B249" s="1">
        <v>700000003</v>
      </c>
      <c r="C249" t="s">
        <v>752</v>
      </c>
      <c r="D249" t="s">
        <v>266</v>
      </c>
      <c r="E249" t="s">
        <v>615</v>
      </c>
      <c r="F249" s="48">
        <v>3960863</v>
      </c>
      <c r="G249">
        <v>78.33</v>
      </c>
      <c r="H249">
        <v>94.29</v>
      </c>
      <c r="I249">
        <v>100</v>
      </c>
      <c r="J249" t="str">
        <f t="shared" si="6"/>
        <v>PASS</v>
      </c>
      <c r="L249" s="48">
        <v>8926654</v>
      </c>
      <c r="M249" t="str">
        <f t="shared" si="7"/>
        <v>PASS</v>
      </c>
    </row>
    <row r="250" spans="1:13">
      <c r="A250" t="s">
        <v>757</v>
      </c>
      <c r="B250" s="1">
        <v>700000003</v>
      </c>
      <c r="C250" t="s">
        <v>752</v>
      </c>
      <c r="D250" t="s">
        <v>139</v>
      </c>
      <c r="E250" t="s">
        <v>616</v>
      </c>
      <c r="F250" s="48">
        <v>4614420</v>
      </c>
      <c r="G250">
        <v>73.37</v>
      </c>
      <c r="H250">
        <v>71.430000000000007</v>
      </c>
      <c r="I250">
        <v>100</v>
      </c>
      <c r="J250" t="str">
        <f t="shared" si="6"/>
        <v>PASS</v>
      </c>
      <c r="L250" s="48">
        <v>8492096</v>
      </c>
      <c r="M250" t="str">
        <f t="shared" si="7"/>
        <v>PASS</v>
      </c>
    </row>
    <row r="251" spans="1:13">
      <c r="A251" t="s">
        <v>757</v>
      </c>
      <c r="B251" s="1">
        <v>700000003</v>
      </c>
      <c r="C251" t="s">
        <v>752</v>
      </c>
      <c r="D251" t="s">
        <v>140</v>
      </c>
      <c r="E251" t="s">
        <v>617</v>
      </c>
      <c r="F251" s="48">
        <v>2051711</v>
      </c>
      <c r="G251">
        <v>73.37</v>
      </c>
      <c r="H251">
        <v>71.430000000000007</v>
      </c>
      <c r="I251">
        <v>100</v>
      </c>
      <c r="J251" t="str">
        <f t="shared" si="6"/>
        <v>PASS</v>
      </c>
      <c r="L251" s="48">
        <v>5961327</v>
      </c>
      <c r="M251" t="str">
        <f t="shared" si="7"/>
        <v>PASS</v>
      </c>
    </row>
    <row r="252" spans="1:13">
      <c r="A252" t="s">
        <v>757</v>
      </c>
      <c r="B252" s="1">
        <v>700000003</v>
      </c>
      <c r="C252" t="s">
        <v>752</v>
      </c>
      <c r="D252" t="s">
        <v>141</v>
      </c>
      <c r="E252" t="s">
        <v>618</v>
      </c>
      <c r="F252" s="48">
        <v>5646527</v>
      </c>
      <c r="G252">
        <v>73.12</v>
      </c>
      <c r="H252">
        <v>71.430000000000007</v>
      </c>
      <c r="I252">
        <v>100</v>
      </c>
      <c r="J252" t="str">
        <f t="shared" si="6"/>
        <v>PASS</v>
      </c>
      <c r="L252" s="48">
        <v>5446189</v>
      </c>
      <c r="M252" t="str">
        <f t="shared" si="7"/>
        <v>PASS</v>
      </c>
    </row>
    <row r="253" spans="1:13">
      <c r="A253" t="s">
        <v>757</v>
      </c>
      <c r="B253" s="1">
        <v>700000003</v>
      </c>
      <c r="C253" t="s">
        <v>752</v>
      </c>
      <c r="D253" t="s">
        <v>142</v>
      </c>
      <c r="E253" t="s">
        <v>619</v>
      </c>
      <c r="F253" s="48">
        <v>7385563</v>
      </c>
      <c r="G253">
        <v>98.01</v>
      </c>
      <c r="H253">
        <v>94.29</v>
      </c>
      <c r="I253">
        <v>100</v>
      </c>
      <c r="J253" t="str">
        <f t="shared" si="6"/>
        <v>PASS</v>
      </c>
      <c r="L253" s="48">
        <v>5711292</v>
      </c>
      <c r="M253" t="str">
        <f t="shared" si="7"/>
        <v>PASS</v>
      </c>
    </row>
    <row r="254" spans="1:13">
      <c r="A254" t="s">
        <v>757</v>
      </c>
      <c r="B254" s="1">
        <v>700000003</v>
      </c>
      <c r="C254" t="s">
        <v>752</v>
      </c>
      <c r="D254" t="s">
        <v>143</v>
      </c>
      <c r="E254" t="s">
        <v>620</v>
      </c>
      <c r="F254" s="48">
        <v>6227402</v>
      </c>
      <c r="G254">
        <v>73.2</v>
      </c>
      <c r="H254">
        <v>71.430000000000007</v>
      </c>
      <c r="I254">
        <v>100</v>
      </c>
      <c r="J254" t="str">
        <f t="shared" si="6"/>
        <v>PASS</v>
      </c>
      <c r="L254" s="48">
        <v>1236782</v>
      </c>
      <c r="M254" t="str">
        <f t="shared" si="7"/>
        <v>PASS</v>
      </c>
    </row>
    <row r="255" spans="1:13">
      <c r="A255" t="s">
        <v>757</v>
      </c>
      <c r="B255" s="1">
        <v>700000003</v>
      </c>
      <c r="C255" t="s">
        <v>752</v>
      </c>
      <c r="D255" t="s">
        <v>267</v>
      </c>
      <c r="E255" t="s">
        <v>621</v>
      </c>
      <c r="F255" s="48">
        <v>3655584</v>
      </c>
      <c r="G255">
        <v>70.8</v>
      </c>
      <c r="H255">
        <v>71.430000000000007</v>
      </c>
      <c r="I255">
        <v>100</v>
      </c>
      <c r="J255" t="str">
        <f t="shared" si="6"/>
        <v>PASS</v>
      </c>
      <c r="L255" s="48">
        <v>5936929</v>
      </c>
      <c r="M255" t="str">
        <f t="shared" si="7"/>
        <v>PASS</v>
      </c>
    </row>
    <row r="256" spans="1:13">
      <c r="A256" t="s">
        <v>757</v>
      </c>
      <c r="B256" s="1">
        <v>700000003</v>
      </c>
      <c r="C256" t="s">
        <v>752</v>
      </c>
      <c r="D256" t="s">
        <v>268</v>
      </c>
      <c r="E256" t="s">
        <v>622</v>
      </c>
      <c r="F256" s="48">
        <v>4453326</v>
      </c>
      <c r="G256">
        <v>73.28</v>
      </c>
      <c r="H256">
        <v>71.430000000000007</v>
      </c>
      <c r="I256">
        <v>100</v>
      </c>
      <c r="J256" t="str">
        <f t="shared" si="6"/>
        <v>PASS</v>
      </c>
      <c r="L256" s="48">
        <v>1795329</v>
      </c>
      <c r="M256" t="str">
        <f t="shared" si="7"/>
        <v>PASS</v>
      </c>
    </row>
    <row r="257" spans="1:13">
      <c r="A257" t="s">
        <v>757</v>
      </c>
      <c r="B257" s="1">
        <v>700000003</v>
      </c>
      <c r="C257" t="s">
        <v>752</v>
      </c>
      <c r="D257" t="s">
        <v>218</v>
      </c>
      <c r="E257" t="s">
        <v>623</v>
      </c>
      <c r="F257" s="48">
        <v>7279216</v>
      </c>
      <c r="G257">
        <v>70.31</v>
      </c>
      <c r="H257">
        <v>71.430000000000007</v>
      </c>
      <c r="I257">
        <v>100</v>
      </c>
      <c r="J257" t="str">
        <f t="shared" si="6"/>
        <v>PASS</v>
      </c>
      <c r="L257" s="48">
        <v>1996725</v>
      </c>
      <c r="M257" t="str">
        <f t="shared" si="7"/>
        <v>PASS</v>
      </c>
    </row>
    <row r="258" spans="1:13">
      <c r="A258" t="s">
        <v>757</v>
      </c>
      <c r="B258" s="1">
        <v>700000003</v>
      </c>
      <c r="C258" t="s">
        <v>752</v>
      </c>
      <c r="D258" t="s">
        <v>144</v>
      </c>
      <c r="E258" t="s">
        <v>624</v>
      </c>
      <c r="F258" s="48">
        <v>7934308</v>
      </c>
      <c r="G258">
        <v>62.7</v>
      </c>
      <c r="H258">
        <v>62.86</v>
      </c>
      <c r="I258">
        <v>100</v>
      </c>
      <c r="J258" t="str">
        <f t="shared" ref="J258:J321" si="8">IF(AND(G258&gt;50,H258&gt;50,I258=100),"PASS","FAIL")</f>
        <v>PASS</v>
      </c>
      <c r="L258" s="48">
        <v>4351891</v>
      </c>
      <c r="M258" t="str">
        <f t="shared" ref="M258:M321" si="9">VLOOKUP(L258,F:J,5,FALSE)</f>
        <v>PASS</v>
      </c>
    </row>
    <row r="259" spans="1:13">
      <c r="A259" t="s">
        <v>757</v>
      </c>
      <c r="B259" s="1">
        <v>700000003</v>
      </c>
      <c r="C259" t="s">
        <v>752</v>
      </c>
      <c r="D259" t="s">
        <v>145</v>
      </c>
      <c r="E259" t="s">
        <v>625</v>
      </c>
      <c r="F259" s="48">
        <v>1718859</v>
      </c>
      <c r="G259">
        <v>68.650000000000006</v>
      </c>
      <c r="H259">
        <v>80</v>
      </c>
      <c r="I259">
        <v>100</v>
      </c>
      <c r="J259" t="str">
        <f t="shared" si="8"/>
        <v>PASS</v>
      </c>
      <c r="L259" s="48">
        <v>2333982</v>
      </c>
      <c r="M259" t="str">
        <f t="shared" si="9"/>
        <v>PASS</v>
      </c>
    </row>
    <row r="260" spans="1:13">
      <c r="A260" t="s">
        <v>757</v>
      </c>
      <c r="B260" s="1">
        <v>700000003</v>
      </c>
      <c r="C260" t="s">
        <v>752</v>
      </c>
      <c r="D260" t="s">
        <v>146</v>
      </c>
      <c r="E260" t="s">
        <v>626</v>
      </c>
      <c r="F260" s="48">
        <v>4842500</v>
      </c>
      <c r="G260">
        <v>73.28</v>
      </c>
      <c r="H260">
        <v>71.430000000000007</v>
      </c>
      <c r="I260">
        <v>100</v>
      </c>
      <c r="J260" t="str">
        <f t="shared" si="8"/>
        <v>PASS</v>
      </c>
      <c r="L260" s="48">
        <v>6946481</v>
      </c>
      <c r="M260" t="str">
        <f t="shared" si="9"/>
        <v>PASS</v>
      </c>
    </row>
    <row r="261" spans="1:13">
      <c r="A261" t="s">
        <v>757</v>
      </c>
      <c r="B261" s="1">
        <v>700000003</v>
      </c>
      <c r="C261" t="s">
        <v>752</v>
      </c>
      <c r="D261" t="s">
        <v>269</v>
      </c>
      <c r="E261" t="s">
        <v>627</v>
      </c>
      <c r="F261" s="48">
        <v>7765948</v>
      </c>
      <c r="G261">
        <v>73.78</v>
      </c>
      <c r="H261">
        <v>75.709999999999994</v>
      </c>
      <c r="I261">
        <v>100</v>
      </c>
      <c r="J261" t="str">
        <f t="shared" si="8"/>
        <v>PASS</v>
      </c>
      <c r="L261" s="48">
        <v>1761072</v>
      </c>
      <c r="M261" t="str">
        <f t="shared" si="9"/>
        <v>PASS</v>
      </c>
    </row>
    <row r="262" spans="1:13">
      <c r="A262" t="s">
        <v>757</v>
      </c>
      <c r="B262" s="1">
        <v>700000003</v>
      </c>
      <c r="C262" t="s">
        <v>752</v>
      </c>
      <c r="D262" t="s">
        <v>147</v>
      </c>
      <c r="E262" t="s">
        <v>628</v>
      </c>
      <c r="F262" s="48">
        <v>1417747</v>
      </c>
      <c r="G262">
        <v>69.98</v>
      </c>
      <c r="H262">
        <v>71.430000000000007</v>
      </c>
      <c r="I262">
        <v>100</v>
      </c>
      <c r="J262" t="str">
        <f t="shared" si="8"/>
        <v>PASS</v>
      </c>
      <c r="L262" s="48">
        <v>5998165</v>
      </c>
      <c r="M262" t="str">
        <f t="shared" si="9"/>
        <v>PASS</v>
      </c>
    </row>
    <row r="263" spans="1:13">
      <c r="A263" t="s">
        <v>757</v>
      </c>
      <c r="B263" s="1">
        <v>700000003</v>
      </c>
      <c r="C263" t="s">
        <v>752</v>
      </c>
      <c r="D263" t="s">
        <v>270</v>
      </c>
      <c r="E263" t="s">
        <v>629</v>
      </c>
      <c r="F263" s="48">
        <v>8935385</v>
      </c>
      <c r="G263">
        <v>70.8</v>
      </c>
      <c r="H263">
        <v>71.430000000000007</v>
      </c>
      <c r="I263">
        <v>100</v>
      </c>
      <c r="J263" t="str">
        <f t="shared" si="8"/>
        <v>PASS</v>
      </c>
      <c r="L263" s="48">
        <v>8973372</v>
      </c>
      <c r="M263" t="str">
        <f t="shared" si="9"/>
        <v>PASS</v>
      </c>
    </row>
    <row r="264" spans="1:13">
      <c r="A264" t="s">
        <v>757</v>
      </c>
      <c r="B264" s="1">
        <v>700000003</v>
      </c>
      <c r="C264" t="s">
        <v>752</v>
      </c>
      <c r="D264" t="s">
        <v>148</v>
      </c>
      <c r="E264" t="s">
        <v>630</v>
      </c>
      <c r="F264" s="48">
        <v>2755712</v>
      </c>
      <c r="G264">
        <v>73.37</v>
      </c>
      <c r="H264">
        <v>71.430000000000007</v>
      </c>
      <c r="I264">
        <v>100</v>
      </c>
      <c r="J264" t="str">
        <f t="shared" si="8"/>
        <v>PASS</v>
      </c>
      <c r="L264" s="48">
        <v>5202818</v>
      </c>
      <c r="M264" t="str">
        <f t="shared" si="9"/>
        <v>PASS</v>
      </c>
    </row>
    <row r="265" spans="1:13">
      <c r="A265" t="s">
        <v>757</v>
      </c>
      <c r="B265" s="1">
        <v>700000003</v>
      </c>
      <c r="C265" t="s">
        <v>752</v>
      </c>
      <c r="D265" t="s">
        <v>271</v>
      </c>
      <c r="E265" t="s">
        <v>631</v>
      </c>
      <c r="F265" s="48">
        <v>3855060</v>
      </c>
      <c r="G265">
        <v>73.28</v>
      </c>
      <c r="H265">
        <v>71.430000000000007</v>
      </c>
      <c r="I265">
        <v>100</v>
      </c>
      <c r="J265" t="str">
        <f t="shared" si="8"/>
        <v>PASS</v>
      </c>
      <c r="L265" s="48">
        <v>6448360</v>
      </c>
      <c r="M265" t="str">
        <f t="shared" si="9"/>
        <v>PASS</v>
      </c>
    </row>
    <row r="266" spans="1:13">
      <c r="A266" t="s">
        <v>757</v>
      </c>
      <c r="B266" s="1">
        <v>700000003</v>
      </c>
      <c r="C266" t="s">
        <v>752</v>
      </c>
      <c r="D266" t="s">
        <v>219</v>
      </c>
      <c r="E266" t="s">
        <v>632</v>
      </c>
      <c r="F266" s="48">
        <v>4364129</v>
      </c>
      <c r="G266">
        <v>73.040000000000006</v>
      </c>
      <c r="H266">
        <v>71.430000000000007</v>
      </c>
      <c r="I266">
        <v>100</v>
      </c>
      <c r="J266" t="str">
        <f t="shared" si="8"/>
        <v>PASS</v>
      </c>
      <c r="L266" s="48">
        <v>2441293</v>
      </c>
      <c r="M266" t="str">
        <f t="shared" si="9"/>
        <v>PASS</v>
      </c>
    </row>
    <row r="267" spans="1:13">
      <c r="A267" t="s">
        <v>757</v>
      </c>
      <c r="B267" s="1">
        <v>700000003</v>
      </c>
      <c r="C267" t="s">
        <v>752</v>
      </c>
      <c r="D267" t="s">
        <v>272</v>
      </c>
      <c r="E267" t="s">
        <v>633</v>
      </c>
      <c r="F267" s="48">
        <v>2857185</v>
      </c>
      <c r="G267">
        <v>70.64</v>
      </c>
      <c r="H267">
        <v>71.430000000000007</v>
      </c>
      <c r="I267">
        <v>100</v>
      </c>
      <c r="J267" t="str">
        <f t="shared" si="8"/>
        <v>PASS</v>
      </c>
      <c r="L267" s="48">
        <v>5199762</v>
      </c>
      <c r="M267" t="str">
        <f t="shared" si="9"/>
        <v>PASS</v>
      </c>
    </row>
    <row r="268" spans="1:13">
      <c r="A268" t="s">
        <v>757</v>
      </c>
      <c r="B268" s="1">
        <v>700000003</v>
      </c>
      <c r="C268" t="s">
        <v>752</v>
      </c>
      <c r="D268" t="s">
        <v>149</v>
      </c>
      <c r="E268" t="s">
        <v>634</v>
      </c>
      <c r="F268" s="48">
        <v>2489213</v>
      </c>
      <c r="G268">
        <v>73.37</v>
      </c>
      <c r="H268">
        <v>71.430000000000007</v>
      </c>
      <c r="I268">
        <v>100</v>
      </c>
      <c r="J268" t="str">
        <f t="shared" si="8"/>
        <v>PASS</v>
      </c>
      <c r="L268" s="48">
        <v>8336276</v>
      </c>
      <c r="M268" t="str">
        <f t="shared" si="9"/>
        <v>PASS</v>
      </c>
    </row>
    <row r="269" spans="1:13">
      <c r="A269" t="s">
        <v>757</v>
      </c>
      <c r="B269" s="1">
        <v>700000003</v>
      </c>
      <c r="C269" t="s">
        <v>752</v>
      </c>
      <c r="D269" t="s">
        <v>273</v>
      </c>
      <c r="E269" t="s">
        <v>635</v>
      </c>
      <c r="F269" s="48">
        <v>1384792</v>
      </c>
      <c r="G269">
        <v>98.35</v>
      </c>
      <c r="H269">
        <v>95.71</v>
      </c>
      <c r="I269">
        <v>100</v>
      </c>
      <c r="J269" t="str">
        <f t="shared" si="8"/>
        <v>PASS</v>
      </c>
      <c r="L269" s="48">
        <v>6693359</v>
      </c>
      <c r="M269" t="str">
        <f t="shared" si="9"/>
        <v>PASS</v>
      </c>
    </row>
    <row r="270" spans="1:13">
      <c r="A270" t="s">
        <v>757</v>
      </c>
      <c r="B270" s="1">
        <v>700000003</v>
      </c>
      <c r="C270" t="s">
        <v>752</v>
      </c>
      <c r="D270" t="s">
        <v>274</v>
      </c>
      <c r="E270" t="s">
        <v>636</v>
      </c>
      <c r="F270" s="48">
        <v>5346159</v>
      </c>
      <c r="G270">
        <v>56.49</v>
      </c>
      <c r="H270">
        <v>94.29</v>
      </c>
      <c r="I270">
        <v>100</v>
      </c>
      <c r="J270" t="str">
        <f t="shared" si="8"/>
        <v>PASS</v>
      </c>
      <c r="L270" s="48">
        <v>7484157</v>
      </c>
      <c r="M270" t="str">
        <f t="shared" si="9"/>
        <v>PASS</v>
      </c>
    </row>
    <row r="271" spans="1:13">
      <c r="A271" t="s">
        <v>757</v>
      </c>
      <c r="B271" s="1">
        <v>700000003</v>
      </c>
      <c r="C271" t="s">
        <v>752</v>
      </c>
      <c r="D271" t="s">
        <v>220</v>
      </c>
      <c r="E271" t="s">
        <v>637</v>
      </c>
      <c r="F271" s="48">
        <v>7827532</v>
      </c>
      <c r="G271">
        <v>72.13</v>
      </c>
      <c r="H271">
        <v>71.430000000000007</v>
      </c>
      <c r="I271">
        <v>100</v>
      </c>
      <c r="J271" t="str">
        <f t="shared" si="8"/>
        <v>PASS</v>
      </c>
      <c r="L271" s="48">
        <v>5387516</v>
      </c>
      <c r="M271" t="str">
        <f t="shared" si="9"/>
        <v>PASS</v>
      </c>
    </row>
    <row r="272" spans="1:13">
      <c r="A272" t="s">
        <v>757</v>
      </c>
      <c r="B272" s="1">
        <v>700000003</v>
      </c>
      <c r="C272" t="s">
        <v>752</v>
      </c>
      <c r="D272" t="s">
        <v>276</v>
      </c>
      <c r="E272" t="s">
        <v>638</v>
      </c>
      <c r="F272" s="48">
        <v>8619298</v>
      </c>
      <c r="G272">
        <v>85.19</v>
      </c>
      <c r="H272">
        <v>82.86</v>
      </c>
      <c r="I272">
        <v>100</v>
      </c>
      <c r="J272" t="str">
        <f t="shared" si="8"/>
        <v>PASS</v>
      </c>
      <c r="L272" s="48">
        <v>2087658</v>
      </c>
      <c r="M272" t="str">
        <f t="shared" si="9"/>
        <v>PASS</v>
      </c>
    </row>
    <row r="273" spans="1:13">
      <c r="A273" t="s">
        <v>757</v>
      </c>
      <c r="B273" s="1">
        <v>700000003</v>
      </c>
      <c r="C273" t="s">
        <v>752</v>
      </c>
      <c r="D273" t="s">
        <v>277</v>
      </c>
      <c r="E273" t="s">
        <v>639</v>
      </c>
      <c r="F273" s="48">
        <v>3717188</v>
      </c>
      <c r="G273">
        <v>98.43</v>
      </c>
      <c r="H273">
        <v>95.71</v>
      </c>
      <c r="I273">
        <v>100</v>
      </c>
      <c r="J273" t="str">
        <f t="shared" si="8"/>
        <v>PASS</v>
      </c>
      <c r="L273" s="48">
        <v>8954915</v>
      </c>
      <c r="M273" t="str">
        <f t="shared" si="9"/>
        <v>PASS</v>
      </c>
    </row>
    <row r="274" spans="1:13">
      <c r="A274" t="s">
        <v>757</v>
      </c>
      <c r="B274" s="1">
        <v>700000003</v>
      </c>
      <c r="C274" t="s">
        <v>752</v>
      </c>
      <c r="D274" t="s">
        <v>150</v>
      </c>
      <c r="E274" t="s">
        <v>640</v>
      </c>
      <c r="F274" s="48">
        <v>5697181</v>
      </c>
      <c r="G274">
        <v>70.64</v>
      </c>
      <c r="H274">
        <v>71.430000000000007</v>
      </c>
      <c r="I274">
        <v>100</v>
      </c>
      <c r="J274" t="str">
        <f t="shared" si="8"/>
        <v>PASS</v>
      </c>
      <c r="L274" s="48">
        <v>9932758</v>
      </c>
      <c r="M274" t="str">
        <f t="shared" si="9"/>
        <v>PASS</v>
      </c>
    </row>
    <row r="275" spans="1:13">
      <c r="A275" t="s">
        <v>757</v>
      </c>
      <c r="B275" s="1">
        <v>700000003</v>
      </c>
      <c r="C275" t="s">
        <v>752</v>
      </c>
      <c r="D275" t="s">
        <v>278</v>
      </c>
      <c r="E275" t="s">
        <v>641</v>
      </c>
      <c r="F275" s="48">
        <v>6257095</v>
      </c>
      <c r="G275">
        <v>65.760000000000005</v>
      </c>
      <c r="H275">
        <v>71.430000000000007</v>
      </c>
      <c r="I275">
        <v>100</v>
      </c>
      <c r="J275" t="str">
        <f t="shared" si="8"/>
        <v>PASS</v>
      </c>
      <c r="L275" s="48">
        <v>7342903</v>
      </c>
      <c r="M275" t="str">
        <f t="shared" si="9"/>
        <v>PASS</v>
      </c>
    </row>
    <row r="276" spans="1:13">
      <c r="A276" t="s">
        <v>757</v>
      </c>
      <c r="B276" s="1">
        <v>700000003</v>
      </c>
      <c r="C276" t="s">
        <v>752</v>
      </c>
      <c r="D276" t="s">
        <v>151</v>
      </c>
      <c r="E276" t="s">
        <v>642</v>
      </c>
      <c r="F276" s="48">
        <v>5473271</v>
      </c>
      <c r="G276">
        <v>67.989999999999995</v>
      </c>
      <c r="H276">
        <v>67.14</v>
      </c>
      <c r="I276">
        <v>100</v>
      </c>
      <c r="J276" t="str">
        <f t="shared" si="8"/>
        <v>PASS</v>
      </c>
      <c r="L276" s="48">
        <v>9086048</v>
      </c>
      <c r="M276" t="str">
        <f t="shared" si="9"/>
        <v>PASS</v>
      </c>
    </row>
    <row r="277" spans="1:13">
      <c r="A277" t="s">
        <v>757</v>
      </c>
      <c r="B277" s="1">
        <v>700000003</v>
      </c>
      <c r="C277" t="s">
        <v>752</v>
      </c>
      <c r="D277" t="s">
        <v>280</v>
      </c>
      <c r="E277" t="s">
        <v>643</v>
      </c>
      <c r="F277" s="48">
        <v>5636883</v>
      </c>
      <c r="G277">
        <v>73.37</v>
      </c>
      <c r="H277">
        <v>71.430000000000007</v>
      </c>
      <c r="I277">
        <v>100</v>
      </c>
      <c r="J277" t="str">
        <f t="shared" si="8"/>
        <v>PASS</v>
      </c>
      <c r="L277" s="48">
        <v>9806353</v>
      </c>
      <c r="M277" t="str">
        <f t="shared" si="9"/>
        <v>PASS</v>
      </c>
    </row>
    <row r="278" spans="1:13">
      <c r="A278" t="s">
        <v>757</v>
      </c>
      <c r="B278" s="1">
        <v>700000003</v>
      </c>
      <c r="C278" t="s">
        <v>752</v>
      </c>
      <c r="D278" t="s">
        <v>281</v>
      </c>
      <c r="E278" t="s">
        <v>644</v>
      </c>
      <c r="F278" s="48">
        <v>6247952</v>
      </c>
      <c r="G278">
        <v>100</v>
      </c>
      <c r="H278">
        <v>100</v>
      </c>
      <c r="I278">
        <v>100</v>
      </c>
      <c r="J278" t="str">
        <f t="shared" si="8"/>
        <v>PASS</v>
      </c>
      <c r="L278" s="48">
        <v>6830887</v>
      </c>
      <c r="M278" t="str">
        <f t="shared" si="9"/>
        <v>PASS</v>
      </c>
    </row>
    <row r="279" spans="1:13">
      <c r="A279" t="s">
        <v>757</v>
      </c>
      <c r="B279" s="1">
        <v>700000003</v>
      </c>
      <c r="C279" t="s">
        <v>752</v>
      </c>
      <c r="D279" t="s">
        <v>221</v>
      </c>
      <c r="E279" t="s">
        <v>645</v>
      </c>
      <c r="F279" s="48">
        <v>8498774</v>
      </c>
      <c r="G279">
        <v>67.489999999999995</v>
      </c>
      <c r="H279">
        <v>71.430000000000007</v>
      </c>
      <c r="I279">
        <v>100</v>
      </c>
      <c r="J279" t="str">
        <f t="shared" si="8"/>
        <v>PASS</v>
      </c>
      <c r="L279" s="48">
        <v>2129449</v>
      </c>
      <c r="M279" t="str">
        <f t="shared" si="9"/>
        <v>PASS</v>
      </c>
    </row>
    <row r="280" spans="1:13">
      <c r="A280" t="s">
        <v>757</v>
      </c>
      <c r="B280" s="1">
        <v>700000003</v>
      </c>
      <c r="C280" t="s">
        <v>752</v>
      </c>
      <c r="D280" t="s">
        <v>152</v>
      </c>
      <c r="E280" t="s">
        <v>646</v>
      </c>
      <c r="F280" s="48">
        <v>8877672</v>
      </c>
      <c r="G280">
        <v>71.709999999999994</v>
      </c>
      <c r="H280">
        <v>70</v>
      </c>
      <c r="I280">
        <v>100</v>
      </c>
      <c r="J280" t="str">
        <f t="shared" si="8"/>
        <v>PASS</v>
      </c>
      <c r="L280" s="48">
        <v>7759075</v>
      </c>
      <c r="M280" t="str">
        <f t="shared" si="9"/>
        <v>PASS</v>
      </c>
    </row>
    <row r="281" spans="1:13">
      <c r="A281" t="s">
        <v>757</v>
      </c>
      <c r="B281" s="1">
        <v>700000003</v>
      </c>
      <c r="C281" t="s">
        <v>752</v>
      </c>
      <c r="D281" t="s">
        <v>153</v>
      </c>
      <c r="E281" t="s">
        <v>647</v>
      </c>
      <c r="F281" s="48">
        <v>9424089</v>
      </c>
      <c r="G281">
        <v>96.53</v>
      </c>
      <c r="H281">
        <v>100</v>
      </c>
      <c r="I281">
        <v>100</v>
      </c>
      <c r="J281" t="str">
        <f t="shared" si="8"/>
        <v>PASS</v>
      </c>
      <c r="L281" s="48">
        <v>8821609</v>
      </c>
      <c r="M281" t="str">
        <f t="shared" si="9"/>
        <v>PASS</v>
      </c>
    </row>
    <row r="282" spans="1:13">
      <c r="A282" t="s">
        <v>757</v>
      </c>
      <c r="B282" s="1">
        <v>700000003</v>
      </c>
      <c r="C282" t="s">
        <v>752</v>
      </c>
      <c r="D282" t="s">
        <v>154</v>
      </c>
      <c r="E282" t="s">
        <v>648</v>
      </c>
      <c r="F282" s="48">
        <v>1363630</v>
      </c>
      <c r="G282">
        <v>72.209999999999994</v>
      </c>
      <c r="H282">
        <v>100</v>
      </c>
      <c r="I282">
        <v>100</v>
      </c>
      <c r="J282" t="str">
        <f t="shared" si="8"/>
        <v>PASS</v>
      </c>
      <c r="L282" s="48">
        <v>7928037</v>
      </c>
      <c r="M282" t="str">
        <f t="shared" si="9"/>
        <v>PASS</v>
      </c>
    </row>
    <row r="283" spans="1:13">
      <c r="A283" t="s">
        <v>757</v>
      </c>
      <c r="B283" s="1">
        <v>700000003</v>
      </c>
      <c r="C283" t="s">
        <v>752</v>
      </c>
      <c r="D283" t="s">
        <v>282</v>
      </c>
      <c r="E283" t="s">
        <v>649</v>
      </c>
      <c r="F283" s="48">
        <v>6333970</v>
      </c>
      <c r="G283">
        <v>73.12</v>
      </c>
      <c r="H283">
        <v>71.430000000000007</v>
      </c>
      <c r="I283">
        <v>100</v>
      </c>
      <c r="J283" t="str">
        <f t="shared" si="8"/>
        <v>PASS</v>
      </c>
      <c r="L283" s="48">
        <v>1345015</v>
      </c>
      <c r="M283" t="str">
        <f t="shared" si="9"/>
        <v>PASS</v>
      </c>
    </row>
    <row r="284" spans="1:13">
      <c r="A284" t="s">
        <v>757</v>
      </c>
      <c r="B284" s="1">
        <v>700000003</v>
      </c>
      <c r="C284" t="s">
        <v>752</v>
      </c>
      <c r="D284" t="s">
        <v>155</v>
      </c>
      <c r="E284" t="s">
        <v>650</v>
      </c>
      <c r="F284" s="48">
        <v>7524691</v>
      </c>
      <c r="G284">
        <v>73.37</v>
      </c>
      <c r="H284">
        <v>71.430000000000007</v>
      </c>
      <c r="I284">
        <v>100</v>
      </c>
      <c r="J284" t="str">
        <f t="shared" si="8"/>
        <v>PASS</v>
      </c>
      <c r="L284" s="48">
        <v>2339214</v>
      </c>
      <c r="M284" t="str">
        <f t="shared" si="9"/>
        <v>PASS</v>
      </c>
    </row>
    <row r="285" spans="1:13">
      <c r="A285" t="s">
        <v>757</v>
      </c>
      <c r="B285" s="1">
        <v>700000003</v>
      </c>
      <c r="C285" t="s">
        <v>752</v>
      </c>
      <c r="D285" t="s">
        <v>156</v>
      </c>
      <c r="E285" t="s">
        <v>651</v>
      </c>
      <c r="F285" s="48">
        <v>1402353</v>
      </c>
      <c r="G285">
        <v>62.86</v>
      </c>
      <c r="H285">
        <v>62.86</v>
      </c>
      <c r="I285">
        <v>100</v>
      </c>
      <c r="J285" t="str">
        <f t="shared" si="8"/>
        <v>PASS</v>
      </c>
      <c r="L285" s="48">
        <v>4339146</v>
      </c>
      <c r="M285" t="str">
        <f t="shared" si="9"/>
        <v>PASS</v>
      </c>
    </row>
    <row r="286" spans="1:13">
      <c r="A286" t="s">
        <v>757</v>
      </c>
      <c r="B286" s="1">
        <v>700000003</v>
      </c>
      <c r="C286" t="s">
        <v>752</v>
      </c>
      <c r="D286" t="s">
        <v>222</v>
      </c>
      <c r="E286" t="s">
        <v>652</v>
      </c>
      <c r="F286" s="48">
        <v>1124595</v>
      </c>
      <c r="G286">
        <v>73.37</v>
      </c>
      <c r="H286">
        <v>71.430000000000007</v>
      </c>
      <c r="I286">
        <v>100</v>
      </c>
      <c r="J286" t="str">
        <f t="shared" si="8"/>
        <v>PASS</v>
      </c>
      <c r="L286" s="48">
        <v>4906768</v>
      </c>
      <c r="M286" t="str">
        <f t="shared" si="9"/>
        <v>PASS</v>
      </c>
    </row>
    <row r="287" spans="1:13">
      <c r="A287" t="s">
        <v>757</v>
      </c>
      <c r="B287" s="1">
        <v>700000003</v>
      </c>
      <c r="C287" t="s">
        <v>752</v>
      </c>
      <c r="D287" t="s">
        <v>157</v>
      </c>
      <c r="E287" t="s">
        <v>653</v>
      </c>
      <c r="F287" s="48">
        <v>3263079</v>
      </c>
      <c r="G287">
        <v>91.29</v>
      </c>
      <c r="H287">
        <v>95.71</v>
      </c>
      <c r="I287">
        <v>100</v>
      </c>
      <c r="J287" t="str">
        <f t="shared" si="8"/>
        <v>PASS</v>
      </c>
      <c r="L287" s="48">
        <v>3960863</v>
      </c>
      <c r="M287" t="str">
        <f t="shared" si="9"/>
        <v>PASS</v>
      </c>
    </row>
    <row r="288" spans="1:13">
      <c r="A288" t="s">
        <v>757</v>
      </c>
      <c r="B288" s="1">
        <v>700000003</v>
      </c>
      <c r="C288" t="s">
        <v>752</v>
      </c>
      <c r="D288" t="s">
        <v>158</v>
      </c>
      <c r="E288" t="s">
        <v>654</v>
      </c>
      <c r="F288" s="48">
        <v>2203481</v>
      </c>
      <c r="G288">
        <v>98.43</v>
      </c>
      <c r="H288">
        <v>95.71</v>
      </c>
      <c r="I288">
        <v>100</v>
      </c>
      <c r="J288" t="str">
        <f t="shared" si="8"/>
        <v>PASS</v>
      </c>
      <c r="L288" s="48">
        <v>4614420</v>
      </c>
      <c r="M288" t="str">
        <f t="shared" si="9"/>
        <v>PASS</v>
      </c>
    </row>
    <row r="289" spans="1:13">
      <c r="A289" t="s">
        <v>757</v>
      </c>
      <c r="B289" s="1">
        <v>700000003</v>
      </c>
      <c r="C289" t="s">
        <v>752</v>
      </c>
      <c r="D289" t="s">
        <v>283</v>
      </c>
      <c r="E289" t="s">
        <v>655</v>
      </c>
      <c r="F289" s="48">
        <v>6105266</v>
      </c>
      <c r="G289">
        <v>55.5</v>
      </c>
      <c r="H289">
        <v>61.43</v>
      </c>
      <c r="I289">
        <v>100</v>
      </c>
      <c r="J289" t="str">
        <f t="shared" si="8"/>
        <v>PASS</v>
      </c>
      <c r="L289" s="48">
        <v>2051711</v>
      </c>
      <c r="M289" t="str">
        <f t="shared" si="9"/>
        <v>PASS</v>
      </c>
    </row>
    <row r="290" spans="1:13">
      <c r="A290" t="s">
        <v>757</v>
      </c>
      <c r="B290" s="1">
        <v>700000003</v>
      </c>
      <c r="C290" t="s">
        <v>752</v>
      </c>
      <c r="D290" t="s">
        <v>159</v>
      </c>
      <c r="E290" t="s">
        <v>656</v>
      </c>
      <c r="F290" s="48">
        <v>2775449</v>
      </c>
      <c r="G290">
        <v>98.42</v>
      </c>
      <c r="H290">
        <v>95.71</v>
      </c>
      <c r="I290">
        <v>100</v>
      </c>
      <c r="J290" t="str">
        <f t="shared" si="8"/>
        <v>PASS</v>
      </c>
      <c r="L290" s="48">
        <v>5646527</v>
      </c>
      <c r="M290" t="str">
        <f t="shared" si="9"/>
        <v>PASS</v>
      </c>
    </row>
    <row r="291" spans="1:13">
      <c r="A291" t="s">
        <v>757</v>
      </c>
      <c r="B291" s="1">
        <v>700000003</v>
      </c>
      <c r="C291" t="s">
        <v>752</v>
      </c>
      <c r="D291" t="s">
        <v>160</v>
      </c>
      <c r="E291" t="s">
        <v>657</v>
      </c>
      <c r="F291" s="48">
        <v>5284839</v>
      </c>
      <c r="G291">
        <v>51.2</v>
      </c>
      <c r="H291">
        <v>97.14</v>
      </c>
      <c r="I291">
        <v>100</v>
      </c>
      <c r="J291" t="str">
        <f t="shared" si="8"/>
        <v>PASS</v>
      </c>
      <c r="L291" s="48">
        <v>7385563</v>
      </c>
      <c r="M291" t="str">
        <f t="shared" si="9"/>
        <v>PASS</v>
      </c>
    </row>
    <row r="292" spans="1:13">
      <c r="A292" t="s">
        <v>757</v>
      </c>
      <c r="B292" s="1">
        <v>700000003</v>
      </c>
      <c r="C292" t="s">
        <v>752</v>
      </c>
      <c r="D292" t="s">
        <v>223</v>
      </c>
      <c r="E292" t="s">
        <v>658</v>
      </c>
      <c r="F292" s="48">
        <v>8894323</v>
      </c>
      <c r="G292">
        <v>68.819999999999993</v>
      </c>
      <c r="H292">
        <v>70</v>
      </c>
      <c r="I292">
        <v>100</v>
      </c>
      <c r="J292" t="str">
        <f t="shared" si="8"/>
        <v>PASS</v>
      </c>
      <c r="L292" s="48">
        <v>6227402</v>
      </c>
      <c r="M292" t="str">
        <f t="shared" si="9"/>
        <v>PASS</v>
      </c>
    </row>
    <row r="293" spans="1:13">
      <c r="A293" t="s">
        <v>757</v>
      </c>
      <c r="B293" s="1">
        <v>700000003</v>
      </c>
      <c r="C293" t="s">
        <v>752</v>
      </c>
      <c r="D293" t="s">
        <v>161</v>
      </c>
      <c r="E293" t="s">
        <v>659</v>
      </c>
      <c r="F293" s="48">
        <v>2772027</v>
      </c>
      <c r="G293">
        <v>73.040000000000006</v>
      </c>
      <c r="H293">
        <v>71.430000000000007</v>
      </c>
      <c r="I293">
        <v>100</v>
      </c>
      <c r="J293" t="str">
        <f t="shared" si="8"/>
        <v>PASS</v>
      </c>
      <c r="L293" s="48">
        <v>3655584</v>
      </c>
      <c r="M293" t="str">
        <f t="shared" si="9"/>
        <v>PASS</v>
      </c>
    </row>
    <row r="294" spans="1:13">
      <c r="A294" t="s">
        <v>757</v>
      </c>
      <c r="B294" s="1">
        <v>700000003</v>
      </c>
      <c r="C294" t="s">
        <v>752</v>
      </c>
      <c r="D294" t="s">
        <v>162</v>
      </c>
      <c r="E294" t="s">
        <v>660</v>
      </c>
      <c r="F294" s="48">
        <v>8984398</v>
      </c>
      <c r="G294">
        <v>83.87</v>
      </c>
      <c r="H294">
        <v>92.86</v>
      </c>
      <c r="I294">
        <v>100</v>
      </c>
      <c r="J294" t="str">
        <f t="shared" si="8"/>
        <v>PASS</v>
      </c>
      <c r="L294" s="48">
        <v>4453326</v>
      </c>
      <c r="M294" t="str">
        <f t="shared" si="9"/>
        <v>PASS</v>
      </c>
    </row>
    <row r="295" spans="1:13">
      <c r="A295" t="s">
        <v>757</v>
      </c>
      <c r="B295" s="1">
        <v>700000003</v>
      </c>
      <c r="C295" t="s">
        <v>752</v>
      </c>
      <c r="D295" t="s">
        <v>284</v>
      </c>
      <c r="E295" t="s">
        <v>661</v>
      </c>
      <c r="F295" s="48">
        <v>3879416</v>
      </c>
      <c r="G295">
        <v>73.37</v>
      </c>
      <c r="H295">
        <v>71.430000000000007</v>
      </c>
      <c r="I295">
        <v>100</v>
      </c>
      <c r="J295" t="str">
        <f t="shared" si="8"/>
        <v>PASS</v>
      </c>
      <c r="L295" s="48">
        <v>7279216</v>
      </c>
      <c r="M295" t="str">
        <f t="shared" si="9"/>
        <v>PASS</v>
      </c>
    </row>
    <row r="296" spans="1:13">
      <c r="A296" t="s">
        <v>757</v>
      </c>
      <c r="B296" s="1">
        <v>700000003</v>
      </c>
      <c r="C296" t="s">
        <v>752</v>
      </c>
      <c r="D296" t="s">
        <v>163</v>
      </c>
      <c r="E296" t="s">
        <v>662</v>
      </c>
      <c r="F296" s="48">
        <v>5897988</v>
      </c>
      <c r="G296">
        <v>73.12</v>
      </c>
      <c r="H296">
        <v>71.430000000000007</v>
      </c>
      <c r="I296">
        <v>100</v>
      </c>
      <c r="J296" t="str">
        <f t="shared" si="8"/>
        <v>PASS</v>
      </c>
      <c r="L296" s="48">
        <v>7934308</v>
      </c>
      <c r="M296" t="str">
        <f t="shared" si="9"/>
        <v>PASS</v>
      </c>
    </row>
    <row r="297" spans="1:13">
      <c r="A297" t="s">
        <v>757</v>
      </c>
      <c r="B297" s="1">
        <v>700000003</v>
      </c>
      <c r="C297" t="s">
        <v>752</v>
      </c>
      <c r="D297" t="s">
        <v>285</v>
      </c>
      <c r="E297" t="s">
        <v>663</v>
      </c>
      <c r="F297" s="48">
        <v>6549084</v>
      </c>
      <c r="G297">
        <v>96.61</v>
      </c>
      <c r="H297">
        <v>97.14</v>
      </c>
      <c r="I297">
        <v>100</v>
      </c>
      <c r="J297" t="str">
        <f t="shared" si="8"/>
        <v>PASS</v>
      </c>
      <c r="L297" s="48">
        <v>1718859</v>
      </c>
      <c r="M297" t="str">
        <f t="shared" si="9"/>
        <v>PASS</v>
      </c>
    </row>
    <row r="298" spans="1:13">
      <c r="A298" t="s">
        <v>757</v>
      </c>
      <c r="B298" s="1">
        <v>700000003</v>
      </c>
      <c r="C298" t="s">
        <v>752</v>
      </c>
      <c r="D298" t="s">
        <v>164</v>
      </c>
      <c r="E298" t="s">
        <v>664</v>
      </c>
      <c r="F298" s="48">
        <v>6108215</v>
      </c>
      <c r="G298">
        <v>72.540000000000006</v>
      </c>
      <c r="H298">
        <v>71.430000000000007</v>
      </c>
      <c r="I298">
        <v>100</v>
      </c>
      <c r="J298" t="str">
        <f t="shared" si="8"/>
        <v>PASS</v>
      </c>
      <c r="L298" s="48">
        <v>4842500</v>
      </c>
      <c r="M298" t="str">
        <f t="shared" si="9"/>
        <v>PASS</v>
      </c>
    </row>
    <row r="299" spans="1:13">
      <c r="A299" t="s">
        <v>757</v>
      </c>
      <c r="B299" s="1">
        <v>700000003</v>
      </c>
      <c r="C299" t="s">
        <v>752</v>
      </c>
      <c r="D299" t="s">
        <v>165</v>
      </c>
      <c r="E299" t="s">
        <v>665</v>
      </c>
      <c r="F299" s="48">
        <v>5009157</v>
      </c>
      <c r="G299">
        <v>73.37</v>
      </c>
      <c r="H299">
        <v>71.430000000000007</v>
      </c>
      <c r="I299">
        <v>100</v>
      </c>
      <c r="J299" t="str">
        <f t="shared" si="8"/>
        <v>PASS</v>
      </c>
      <c r="L299" s="48">
        <v>7765948</v>
      </c>
      <c r="M299" t="str">
        <f t="shared" si="9"/>
        <v>PASS</v>
      </c>
    </row>
    <row r="300" spans="1:13">
      <c r="A300" t="s">
        <v>757</v>
      </c>
      <c r="B300" s="1">
        <v>700000003</v>
      </c>
      <c r="C300" t="s">
        <v>752</v>
      </c>
      <c r="D300" t="s">
        <v>286</v>
      </c>
      <c r="E300" t="s">
        <v>666</v>
      </c>
      <c r="F300" s="48">
        <v>7476624</v>
      </c>
      <c r="G300">
        <v>73.37</v>
      </c>
      <c r="H300">
        <v>71.430000000000007</v>
      </c>
      <c r="I300">
        <v>100</v>
      </c>
      <c r="J300" t="str">
        <f t="shared" si="8"/>
        <v>PASS</v>
      </c>
      <c r="L300" s="48">
        <v>1417747</v>
      </c>
      <c r="M300" t="str">
        <f t="shared" si="9"/>
        <v>PASS</v>
      </c>
    </row>
    <row r="301" spans="1:13">
      <c r="A301" t="s">
        <v>757</v>
      </c>
      <c r="B301" s="1">
        <v>700000003</v>
      </c>
      <c r="C301" t="s">
        <v>752</v>
      </c>
      <c r="D301" t="s">
        <v>287</v>
      </c>
      <c r="E301" t="s">
        <v>667</v>
      </c>
      <c r="F301" s="48">
        <v>2520011</v>
      </c>
      <c r="G301">
        <v>70.72</v>
      </c>
      <c r="H301">
        <v>71.430000000000007</v>
      </c>
      <c r="I301">
        <v>100</v>
      </c>
      <c r="J301" t="str">
        <f t="shared" si="8"/>
        <v>PASS</v>
      </c>
      <c r="L301" s="48">
        <v>8935385</v>
      </c>
      <c r="M301" t="str">
        <f t="shared" si="9"/>
        <v>PASS</v>
      </c>
    </row>
    <row r="302" spans="1:13">
      <c r="A302" t="s">
        <v>757</v>
      </c>
      <c r="B302" s="1">
        <v>700000003</v>
      </c>
      <c r="C302" t="s">
        <v>752</v>
      </c>
      <c r="D302" t="s">
        <v>288</v>
      </c>
      <c r="E302" t="s">
        <v>668</v>
      </c>
      <c r="F302" s="48">
        <v>8867618</v>
      </c>
      <c r="G302">
        <v>65.84</v>
      </c>
      <c r="H302">
        <v>71.430000000000007</v>
      </c>
      <c r="I302">
        <v>100</v>
      </c>
      <c r="J302" t="str">
        <f t="shared" si="8"/>
        <v>PASS</v>
      </c>
      <c r="L302" s="48">
        <v>2755712</v>
      </c>
      <c r="M302" t="str">
        <f t="shared" si="9"/>
        <v>PASS</v>
      </c>
    </row>
    <row r="303" spans="1:13">
      <c r="A303" t="s">
        <v>757</v>
      </c>
      <c r="B303" s="1">
        <v>700000003</v>
      </c>
      <c r="C303" t="s">
        <v>752</v>
      </c>
      <c r="D303" t="s">
        <v>166</v>
      </c>
      <c r="E303" t="s">
        <v>669</v>
      </c>
      <c r="F303" s="48">
        <v>7425755</v>
      </c>
      <c r="G303">
        <v>73.37</v>
      </c>
      <c r="H303">
        <v>71.430000000000007</v>
      </c>
      <c r="I303">
        <v>100</v>
      </c>
      <c r="J303" t="str">
        <f t="shared" si="8"/>
        <v>PASS</v>
      </c>
      <c r="L303" s="48">
        <v>3855060</v>
      </c>
      <c r="M303" t="str">
        <f t="shared" si="9"/>
        <v>PASS</v>
      </c>
    </row>
    <row r="304" spans="1:13">
      <c r="A304" t="s">
        <v>757</v>
      </c>
      <c r="B304" s="1">
        <v>700000003</v>
      </c>
      <c r="C304" t="s">
        <v>752</v>
      </c>
      <c r="D304" t="s">
        <v>167</v>
      </c>
      <c r="E304" t="s">
        <v>670</v>
      </c>
      <c r="F304" s="48">
        <v>8179090</v>
      </c>
      <c r="G304">
        <v>73.37</v>
      </c>
      <c r="H304">
        <v>71.430000000000007</v>
      </c>
      <c r="I304">
        <v>100</v>
      </c>
      <c r="J304" t="str">
        <f t="shared" si="8"/>
        <v>PASS</v>
      </c>
      <c r="L304" s="48">
        <v>4364129</v>
      </c>
      <c r="M304" t="str">
        <f t="shared" si="9"/>
        <v>PASS</v>
      </c>
    </row>
    <row r="305" spans="1:13">
      <c r="A305" t="s">
        <v>757</v>
      </c>
      <c r="B305" s="1">
        <v>700000003</v>
      </c>
      <c r="C305" t="s">
        <v>752</v>
      </c>
      <c r="D305" t="s">
        <v>290</v>
      </c>
      <c r="E305" t="s">
        <v>671</v>
      </c>
      <c r="F305" s="48">
        <v>3190812</v>
      </c>
      <c r="G305">
        <v>71.790000000000006</v>
      </c>
      <c r="H305">
        <v>71.430000000000007</v>
      </c>
      <c r="I305">
        <v>100</v>
      </c>
      <c r="J305" t="str">
        <f t="shared" si="8"/>
        <v>PASS</v>
      </c>
      <c r="L305" s="48">
        <v>2857185</v>
      </c>
      <c r="M305" t="str">
        <f t="shared" si="9"/>
        <v>PASS</v>
      </c>
    </row>
    <row r="306" spans="1:13">
      <c r="A306" t="s">
        <v>757</v>
      </c>
      <c r="B306" s="1">
        <v>700000003</v>
      </c>
      <c r="C306" t="s">
        <v>752</v>
      </c>
      <c r="D306" t="s">
        <v>168</v>
      </c>
      <c r="E306" t="s">
        <v>672</v>
      </c>
      <c r="F306" s="48">
        <v>6039826</v>
      </c>
      <c r="G306">
        <v>55.42</v>
      </c>
      <c r="H306">
        <v>71.430000000000007</v>
      </c>
      <c r="I306">
        <v>100</v>
      </c>
      <c r="J306" t="str">
        <f t="shared" si="8"/>
        <v>PASS</v>
      </c>
      <c r="L306" s="48">
        <v>2489213</v>
      </c>
      <c r="M306" t="str">
        <f t="shared" si="9"/>
        <v>PASS</v>
      </c>
    </row>
    <row r="307" spans="1:13">
      <c r="A307" t="s">
        <v>757</v>
      </c>
      <c r="B307" s="1">
        <v>700000003</v>
      </c>
      <c r="C307" t="s">
        <v>752</v>
      </c>
      <c r="D307" t="s">
        <v>169</v>
      </c>
      <c r="E307" t="s">
        <v>673</v>
      </c>
      <c r="F307" s="48">
        <v>8195599</v>
      </c>
      <c r="G307">
        <v>93.05</v>
      </c>
      <c r="H307">
        <v>100</v>
      </c>
      <c r="I307">
        <v>100</v>
      </c>
      <c r="J307" t="str">
        <f t="shared" si="8"/>
        <v>PASS</v>
      </c>
      <c r="L307" s="48">
        <v>1384792</v>
      </c>
      <c r="M307" t="str">
        <f t="shared" si="9"/>
        <v>PASS</v>
      </c>
    </row>
    <row r="308" spans="1:13">
      <c r="A308" t="s">
        <v>757</v>
      </c>
      <c r="B308" s="1">
        <v>700000003</v>
      </c>
      <c r="C308" t="s">
        <v>752</v>
      </c>
      <c r="D308" t="s">
        <v>291</v>
      </c>
      <c r="E308" t="s">
        <v>674</v>
      </c>
      <c r="F308" s="48">
        <v>8922806</v>
      </c>
      <c r="G308">
        <v>98.43</v>
      </c>
      <c r="H308">
        <v>95.71</v>
      </c>
      <c r="I308">
        <v>100</v>
      </c>
      <c r="J308" t="str">
        <f t="shared" si="8"/>
        <v>PASS</v>
      </c>
      <c r="L308" s="48">
        <v>5346159</v>
      </c>
      <c r="M308" t="str">
        <f t="shared" si="9"/>
        <v>PASS</v>
      </c>
    </row>
    <row r="309" spans="1:13">
      <c r="A309" t="s">
        <v>757</v>
      </c>
      <c r="B309" s="1">
        <v>700000003</v>
      </c>
      <c r="C309" t="s">
        <v>752</v>
      </c>
      <c r="D309" t="s">
        <v>170</v>
      </c>
      <c r="E309" t="s">
        <v>675</v>
      </c>
      <c r="F309" s="48">
        <v>8940270</v>
      </c>
      <c r="G309">
        <v>62.45</v>
      </c>
      <c r="H309">
        <v>62.86</v>
      </c>
      <c r="I309">
        <v>100</v>
      </c>
      <c r="J309" t="str">
        <f t="shared" si="8"/>
        <v>PASS</v>
      </c>
      <c r="L309" s="48">
        <v>7827532</v>
      </c>
      <c r="M309" t="str">
        <f t="shared" si="9"/>
        <v>PASS</v>
      </c>
    </row>
    <row r="310" spans="1:13">
      <c r="A310" t="s">
        <v>757</v>
      </c>
      <c r="B310" s="1">
        <v>700000003</v>
      </c>
      <c r="C310" t="s">
        <v>752</v>
      </c>
      <c r="D310" t="s">
        <v>224</v>
      </c>
      <c r="E310" t="s">
        <v>676</v>
      </c>
      <c r="F310" s="48">
        <v>3897958</v>
      </c>
      <c r="G310">
        <v>70.89</v>
      </c>
      <c r="H310">
        <v>71.430000000000007</v>
      </c>
      <c r="I310">
        <v>100</v>
      </c>
      <c r="J310" t="str">
        <f t="shared" si="8"/>
        <v>PASS</v>
      </c>
      <c r="L310" s="48">
        <v>8619298</v>
      </c>
      <c r="M310" t="str">
        <f t="shared" si="9"/>
        <v>PASS</v>
      </c>
    </row>
    <row r="311" spans="1:13">
      <c r="A311" t="s">
        <v>757</v>
      </c>
      <c r="B311" s="1">
        <v>700000003</v>
      </c>
      <c r="C311" t="s">
        <v>752</v>
      </c>
      <c r="D311" t="s">
        <v>292</v>
      </c>
      <c r="E311" t="s">
        <v>677</v>
      </c>
      <c r="F311" s="48">
        <v>3813546</v>
      </c>
      <c r="G311">
        <v>57.73</v>
      </c>
      <c r="H311">
        <v>71.430000000000007</v>
      </c>
      <c r="I311">
        <v>100</v>
      </c>
      <c r="J311" t="str">
        <f t="shared" si="8"/>
        <v>PASS</v>
      </c>
      <c r="L311" s="48">
        <v>3717188</v>
      </c>
      <c r="M311" t="str">
        <f t="shared" si="9"/>
        <v>PASS</v>
      </c>
    </row>
    <row r="312" spans="1:13">
      <c r="A312" t="s">
        <v>757</v>
      </c>
      <c r="B312" s="1">
        <v>700000003</v>
      </c>
      <c r="C312" t="s">
        <v>752</v>
      </c>
      <c r="D312" t="s">
        <v>225</v>
      </c>
      <c r="E312" t="s">
        <v>678</v>
      </c>
      <c r="F312" s="48">
        <v>2738429</v>
      </c>
      <c r="G312">
        <v>62.86</v>
      </c>
      <c r="H312">
        <v>62.86</v>
      </c>
      <c r="I312">
        <v>100</v>
      </c>
      <c r="J312" t="str">
        <f t="shared" si="8"/>
        <v>PASS</v>
      </c>
      <c r="L312" s="48">
        <v>5697181</v>
      </c>
      <c r="M312" t="str">
        <f t="shared" si="9"/>
        <v>PASS</v>
      </c>
    </row>
    <row r="313" spans="1:13">
      <c r="A313" t="s">
        <v>757</v>
      </c>
      <c r="B313" s="1">
        <v>700000003</v>
      </c>
      <c r="C313" t="s">
        <v>752</v>
      </c>
      <c r="D313" t="s">
        <v>171</v>
      </c>
      <c r="E313" t="s">
        <v>679</v>
      </c>
      <c r="F313" s="48">
        <v>9538842</v>
      </c>
      <c r="G313">
        <v>73.37</v>
      </c>
      <c r="H313">
        <v>71.430000000000007</v>
      </c>
      <c r="I313">
        <v>100</v>
      </c>
      <c r="J313" t="str">
        <f t="shared" si="8"/>
        <v>PASS</v>
      </c>
      <c r="L313" s="48">
        <v>6257095</v>
      </c>
      <c r="M313" t="str">
        <f t="shared" si="9"/>
        <v>PASS</v>
      </c>
    </row>
    <row r="314" spans="1:13">
      <c r="A314" t="s">
        <v>757</v>
      </c>
      <c r="B314" s="1">
        <v>700000003</v>
      </c>
      <c r="C314" t="s">
        <v>752</v>
      </c>
      <c r="D314" t="s">
        <v>226</v>
      </c>
      <c r="E314" t="s">
        <v>680</v>
      </c>
      <c r="F314" s="48">
        <v>2323606</v>
      </c>
      <c r="G314">
        <v>67.25</v>
      </c>
      <c r="H314">
        <v>71.430000000000007</v>
      </c>
      <c r="I314">
        <v>100</v>
      </c>
      <c r="J314" t="str">
        <f t="shared" si="8"/>
        <v>PASS</v>
      </c>
      <c r="L314" s="48">
        <v>5473271</v>
      </c>
      <c r="M314" t="str">
        <f t="shared" si="9"/>
        <v>PASS</v>
      </c>
    </row>
    <row r="315" spans="1:13">
      <c r="A315" t="s">
        <v>757</v>
      </c>
      <c r="B315" s="1">
        <v>700000003</v>
      </c>
      <c r="C315" t="s">
        <v>752</v>
      </c>
      <c r="D315" t="s">
        <v>172</v>
      </c>
      <c r="E315" t="s">
        <v>681</v>
      </c>
      <c r="F315" s="48">
        <v>2753460</v>
      </c>
      <c r="G315">
        <v>56.58</v>
      </c>
      <c r="H315">
        <v>64.290000000000006</v>
      </c>
      <c r="I315">
        <v>100</v>
      </c>
      <c r="J315" t="str">
        <f t="shared" si="8"/>
        <v>PASS</v>
      </c>
      <c r="L315" s="48">
        <v>5636883</v>
      </c>
      <c r="M315" t="str">
        <f t="shared" si="9"/>
        <v>PASS</v>
      </c>
    </row>
    <row r="316" spans="1:13">
      <c r="A316" t="s">
        <v>757</v>
      </c>
      <c r="B316" s="1">
        <v>700000003</v>
      </c>
      <c r="C316" t="s">
        <v>752</v>
      </c>
      <c r="D316" t="s">
        <v>293</v>
      </c>
      <c r="E316" t="s">
        <v>682</v>
      </c>
      <c r="F316" s="48">
        <v>5611702</v>
      </c>
      <c r="G316">
        <v>73.37</v>
      </c>
      <c r="H316">
        <v>71.430000000000007</v>
      </c>
      <c r="I316">
        <v>100</v>
      </c>
      <c r="J316" t="str">
        <f t="shared" si="8"/>
        <v>PASS</v>
      </c>
      <c r="L316" s="48">
        <v>6247952</v>
      </c>
      <c r="M316" t="str">
        <f t="shared" si="9"/>
        <v>PASS</v>
      </c>
    </row>
    <row r="317" spans="1:13">
      <c r="A317" t="s">
        <v>757</v>
      </c>
      <c r="B317" s="1">
        <v>700000003</v>
      </c>
      <c r="C317" t="s">
        <v>752</v>
      </c>
      <c r="D317" t="s">
        <v>227</v>
      </c>
      <c r="E317" t="s">
        <v>683</v>
      </c>
      <c r="F317" s="48">
        <v>6098925</v>
      </c>
      <c r="G317">
        <v>71.459999999999994</v>
      </c>
      <c r="H317">
        <v>71.430000000000007</v>
      </c>
      <c r="I317">
        <v>100</v>
      </c>
      <c r="J317" t="str">
        <f t="shared" si="8"/>
        <v>PASS</v>
      </c>
      <c r="L317" s="48">
        <v>8498774</v>
      </c>
      <c r="M317" t="str">
        <f t="shared" si="9"/>
        <v>PASS</v>
      </c>
    </row>
    <row r="318" spans="1:13">
      <c r="A318" t="s">
        <v>757</v>
      </c>
      <c r="B318" s="1">
        <v>700000003</v>
      </c>
      <c r="C318" t="s">
        <v>752</v>
      </c>
      <c r="D318" t="s">
        <v>228</v>
      </c>
      <c r="E318" t="s">
        <v>684</v>
      </c>
      <c r="F318" s="48">
        <v>8332327</v>
      </c>
      <c r="G318">
        <v>73.28</v>
      </c>
      <c r="H318">
        <v>71.430000000000007</v>
      </c>
      <c r="I318">
        <v>100</v>
      </c>
      <c r="J318" t="str">
        <f t="shared" si="8"/>
        <v>PASS</v>
      </c>
      <c r="L318" s="48">
        <v>8877672</v>
      </c>
      <c r="M318" t="str">
        <f t="shared" si="9"/>
        <v>PASS</v>
      </c>
    </row>
    <row r="319" spans="1:13">
      <c r="A319" t="s">
        <v>757</v>
      </c>
      <c r="B319" s="1">
        <v>700000003</v>
      </c>
      <c r="C319" t="s">
        <v>752</v>
      </c>
      <c r="D319" t="s">
        <v>173</v>
      </c>
      <c r="E319" t="s">
        <v>685</v>
      </c>
      <c r="F319" s="48">
        <v>2932741</v>
      </c>
      <c r="G319">
        <v>56.16</v>
      </c>
      <c r="H319">
        <v>74.290000000000006</v>
      </c>
      <c r="I319">
        <v>100</v>
      </c>
      <c r="J319" t="str">
        <f t="shared" si="8"/>
        <v>PASS</v>
      </c>
      <c r="L319" s="48">
        <v>9424089</v>
      </c>
      <c r="M319" t="str">
        <f t="shared" si="9"/>
        <v>PASS</v>
      </c>
    </row>
    <row r="320" spans="1:13">
      <c r="A320" t="s">
        <v>757</v>
      </c>
      <c r="B320" s="1">
        <v>700000003</v>
      </c>
      <c r="C320" t="s">
        <v>752</v>
      </c>
      <c r="D320" t="s">
        <v>174</v>
      </c>
      <c r="E320" t="s">
        <v>686</v>
      </c>
      <c r="F320" s="48">
        <v>5767167</v>
      </c>
      <c r="G320">
        <v>51.2</v>
      </c>
      <c r="H320">
        <v>72.86</v>
      </c>
      <c r="I320">
        <v>100</v>
      </c>
      <c r="J320" t="str">
        <f t="shared" si="8"/>
        <v>PASS</v>
      </c>
      <c r="L320" s="48">
        <v>1363630</v>
      </c>
      <c r="M320" t="str">
        <f t="shared" si="9"/>
        <v>PASS</v>
      </c>
    </row>
    <row r="321" spans="1:13">
      <c r="A321" t="s">
        <v>757</v>
      </c>
      <c r="B321" s="1">
        <v>700000003</v>
      </c>
      <c r="C321" t="s">
        <v>752</v>
      </c>
      <c r="D321" t="s">
        <v>175</v>
      </c>
      <c r="E321" t="s">
        <v>687</v>
      </c>
      <c r="F321" s="48">
        <v>5827113</v>
      </c>
      <c r="G321">
        <v>98.18</v>
      </c>
      <c r="H321">
        <v>95.71</v>
      </c>
      <c r="I321">
        <v>100</v>
      </c>
      <c r="J321" t="str">
        <f t="shared" si="8"/>
        <v>PASS</v>
      </c>
      <c r="L321" s="48">
        <v>6333970</v>
      </c>
      <c r="M321" t="str">
        <f t="shared" si="9"/>
        <v>PASS</v>
      </c>
    </row>
    <row r="322" spans="1:13">
      <c r="A322" t="s">
        <v>757</v>
      </c>
      <c r="B322" s="1">
        <v>700000003</v>
      </c>
      <c r="C322" t="s">
        <v>752</v>
      </c>
      <c r="D322" t="s">
        <v>176</v>
      </c>
      <c r="E322" t="s">
        <v>688</v>
      </c>
      <c r="F322" s="48">
        <v>8964057</v>
      </c>
      <c r="G322">
        <v>73.37</v>
      </c>
      <c r="H322">
        <v>71.430000000000007</v>
      </c>
      <c r="I322">
        <v>100</v>
      </c>
      <c r="J322" t="str">
        <f t="shared" ref="J322:J385" si="10">IF(AND(G322&gt;50,H322&gt;50,I322=100),"PASS","FAIL")</f>
        <v>PASS</v>
      </c>
      <c r="L322" s="48">
        <v>7524691</v>
      </c>
      <c r="M322" t="str">
        <f t="shared" ref="M322:M385" si="11">VLOOKUP(L322,F:J,5,FALSE)</f>
        <v>PASS</v>
      </c>
    </row>
    <row r="323" spans="1:13">
      <c r="A323" t="s">
        <v>757</v>
      </c>
      <c r="B323" s="1">
        <v>700000003</v>
      </c>
      <c r="C323" t="s">
        <v>752</v>
      </c>
      <c r="D323" t="s">
        <v>177</v>
      </c>
      <c r="E323" t="s">
        <v>689</v>
      </c>
      <c r="F323" s="48">
        <v>3809678</v>
      </c>
      <c r="G323">
        <v>94.62</v>
      </c>
      <c r="H323">
        <v>95.71</v>
      </c>
      <c r="I323">
        <v>100</v>
      </c>
      <c r="J323" t="str">
        <f t="shared" si="10"/>
        <v>PASS</v>
      </c>
      <c r="L323" s="48">
        <v>1402353</v>
      </c>
      <c r="M323" t="str">
        <f t="shared" si="11"/>
        <v>PASS</v>
      </c>
    </row>
    <row r="324" spans="1:13">
      <c r="A324" t="s">
        <v>757</v>
      </c>
      <c r="B324" s="1">
        <v>700000003</v>
      </c>
      <c r="C324" t="s">
        <v>752</v>
      </c>
      <c r="D324" t="s">
        <v>296</v>
      </c>
      <c r="E324" t="s">
        <v>690</v>
      </c>
      <c r="F324" s="48">
        <v>2152283</v>
      </c>
      <c r="G324">
        <v>53.6</v>
      </c>
      <c r="H324">
        <v>71.430000000000007</v>
      </c>
      <c r="I324">
        <v>100</v>
      </c>
      <c r="J324" t="str">
        <f t="shared" si="10"/>
        <v>PASS</v>
      </c>
      <c r="L324" s="48">
        <v>1124595</v>
      </c>
      <c r="M324" t="str">
        <f t="shared" si="11"/>
        <v>PASS</v>
      </c>
    </row>
    <row r="325" spans="1:13">
      <c r="A325" t="s">
        <v>757</v>
      </c>
      <c r="B325" s="1">
        <v>700000003</v>
      </c>
      <c r="C325" t="s">
        <v>752</v>
      </c>
      <c r="D325" t="s">
        <v>178</v>
      </c>
      <c r="E325" t="s">
        <v>691</v>
      </c>
      <c r="F325" s="48">
        <v>3684931</v>
      </c>
      <c r="G325">
        <v>67.08</v>
      </c>
      <c r="H325">
        <v>71.430000000000007</v>
      </c>
      <c r="I325">
        <v>100</v>
      </c>
      <c r="J325" t="str">
        <f t="shared" si="10"/>
        <v>PASS</v>
      </c>
      <c r="L325" s="48">
        <v>3263079</v>
      </c>
      <c r="M325" t="str">
        <f t="shared" si="11"/>
        <v>PASS</v>
      </c>
    </row>
    <row r="326" spans="1:13">
      <c r="A326" t="s">
        <v>757</v>
      </c>
      <c r="B326" s="1">
        <v>700000003</v>
      </c>
      <c r="C326" t="s">
        <v>752</v>
      </c>
      <c r="D326" t="s">
        <v>297</v>
      </c>
      <c r="E326" t="s">
        <v>692</v>
      </c>
      <c r="F326" s="48">
        <v>3824587</v>
      </c>
      <c r="G326">
        <v>72.62</v>
      </c>
      <c r="H326">
        <v>71.430000000000007</v>
      </c>
      <c r="I326">
        <v>100</v>
      </c>
      <c r="J326" t="str">
        <f t="shared" si="10"/>
        <v>PASS</v>
      </c>
      <c r="L326" s="48">
        <v>2203481</v>
      </c>
      <c r="M326" t="str">
        <f t="shared" si="11"/>
        <v>PASS</v>
      </c>
    </row>
    <row r="327" spans="1:13">
      <c r="A327" t="s">
        <v>757</v>
      </c>
      <c r="B327" s="1">
        <v>700000003</v>
      </c>
      <c r="C327" t="s">
        <v>752</v>
      </c>
      <c r="D327" t="s">
        <v>179</v>
      </c>
      <c r="E327" t="s">
        <v>693</v>
      </c>
      <c r="F327" s="48">
        <v>8537659</v>
      </c>
      <c r="G327">
        <v>70.8</v>
      </c>
      <c r="H327">
        <v>68.569999999999993</v>
      </c>
      <c r="I327">
        <v>100</v>
      </c>
      <c r="J327" t="str">
        <f t="shared" si="10"/>
        <v>PASS</v>
      </c>
      <c r="L327" s="48">
        <v>6105266</v>
      </c>
      <c r="M327" t="str">
        <f t="shared" si="11"/>
        <v>PASS</v>
      </c>
    </row>
    <row r="328" spans="1:13">
      <c r="A328" t="s">
        <v>757</v>
      </c>
      <c r="B328" s="1">
        <v>700000003</v>
      </c>
      <c r="C328" t="s">
        <v>752</v>
      </c>
      <c r="D328" t="s">
        <v>298</v>
      </c>
      <c r="E328" t="s">
        <v>694</v>
      </c>
      <c r="F328" s="48">
        <v>2641876</v>
      </c>
      <c r="G328">
        <v>73.37</v>
      </c>
      <c r="H328">
        <v>71.430000000000007</v>
      </c>
      <c r="I328">
        <v>100</v>
      </c>
      <c r="J328" t="str">
        <f t="shared" si="10"/>
        <v>PASS</v>
      </c>
      <c r="L328" s="48">
        <v>2775449</v>
      </c>
      <c r="M328" t="str">
        <f t="shared" si="11"/>
        <v>PASS</v>
      </c>
    </row>
    <row r="329" spans="1:13">
      <c r="A329" t="s">
        <v>757</v>
      </c>
      <c r="B329" s="1">
        <v>700000003</v>
      </c>
      <c r="C329" t="s">
        <v>752</v>
      </c>
      <c r="D329" t="s">
        <v>229</v>
      </c>
      <c r="E329" t="s">
        <v>695</v>
      </c>
      <c r="F329" s="48">
        <v>6920554</v>
      </c>
      <c r="G329">
        <v>73.37</v>
      </c>
      <c r="H329">
        <v>71.430000000000007</v>
      </c>
      <c r="I329">
        <v>100</v>
      </c>
      <c r="J329" t="str">
        <f t="shared" si="10"/>
        <v>PASS</v>
      </c>
      <c r="L329" s="48">
        <v>5284839</v>
      </c>
      <c r="M329" t="str">
        <f t="shared" si="11"/>
        <v>PASS</v>
      </c>
    </row>
    <row r="330" spans="1:13">
      <c r="A330" t="s">
        <v>757</v>
      </c>
      <c r="B330" s="1">
        <v>700000003</v>
      </c>
      <c r="C330" t="s">
        <v>752</v>
      </c>
      <c r="D330" t="s">
        <v>300</v>
      </c>
      <c r="E330" t="s">
        <v>696</v>
      </c>
      <c r="F330" s="48">
        <v>8675251</v>
      </c>
      <c r="G330">
        <v>59.55</v>
      </c>
      <c r="H330">
        <v>71.430000000000007</v>
      </c>
      <c r="I330">
        <v>100</v>
      </c>
      <c r="J330" t="str">
        <f t="shared" si="10"/>
        <v>PASS</v>
      </c>
      <c r="L330" s="48">
        <v>8894323</v>
      </c>
      <c r="M330" t="str">
        <f t="shared" si="11"/>
        <v>PASS</v>
      </c>
    </row>
    <row r="331" spans="1:13">
      <c r="A331" t="s">
        <v>757</v>
      </c>
      <c r="B331" s="1">
        <v>700000003</v>
      </c>
      <c r="C331" t="s">
        <v>752</v>
      </c>
      <c r="D331" t="s">
        <v>230</v>
      </c>
      <c r="E331" t="s">
        <v>697</v>
      </c>
      <c r="F331" s="48">
        <v>3208253</v>
      </c>
      <c r="G331">
        <v>69.56</v>
      </c>
      <c r="H331">
        <v>67.14</v>
      </c>
      <c r="I331">
        <v>100</v>
      </c>
      <c r="J331" t="str">
        <f t="shared" si="10"/>
        <v>PASS</v>
      </c>
      <c r="L331" s="48">
        <v>2772027</v>
      </c>
      <c r="M331" t="str">
        <f t="shared" si="11"/>
        <v>PASS</v>
      </c>
    </row>
    <row r="332" spans="1:13">
      <c r="A332" t="s">
        <v>757</v>
      </c>
      <c r="B332" s="1">
        <v>700000003</v>
      </c>
      <c r="C332" t="s">
        <v>752</v>
      </c>
      <c r="D332" t="s">
        <v>180</v>
      </c>
      <c r="E332" t="s">
        <v>698</v>
      </c>
      <c r="F332" s="48">
        <v>7904471</v>
      </c>
      <c r="G332">
        <v>64.680000000000007</v>
      </c>
      <c r="H332">
        <v>71.430000000000007</v>
      </c>
      <c r="I332">
        <v>100</v>
      </c>
      <c r="J332" t="str">
        <f t="shared" si="10"/>
        <v>PASS</v>
      </c>
      <c r="L332" s="48">
        <v>8984398</v>
      </c>
      <c r="M332" t="str">
        <f t="shared" si="11"/>
        <v>PASS</v>
      </c>
    </row>
    <row r="333" spans="1:13">
      <c r="A333" t="s">
        <v>757</v>
      </c>
      <c r="B333" s="1">
        <v>700000003</v>
      </c>
      <c r="C333" t="s">
        <v>752</v>
      </c>
      <c r="D333" t="s">
        <v>181</v>
      </c>
      <c r="E333" t="s">
        <v>699</v>
      </c>
      <c r="F333" s="48">
        <v>3775548</v>
      </c>
      <c r="G333">
        <v>98.43</v>
      </c>
      <c r="H333">
        <v>95.71</v>
      </c>
      <c r="I333">
        <v>100</v>
      </c>
      <c r="J333" t="str">
        <f t="shared" si="10"/>
        <v>PASS</v>
      </c>
      <c r="L333" s="48">
        <v>3879416</v>
      </c>
      <c r="M333" t="str">
        <f t="shared" si="11"/>
        <v>PASS</v>
      </c>
    </row>
    <row r="334" spans="1:13">
      <c r="A334" t="s">
        <v>757</v>
      </c>
      <c r="B334" s="1">
        <v>700000003</v>
      </c>
      <c r="C334" t="s">
        <v>752</v>
      </c>
      <c r="D334" t="s">
        <v>303</v>
      </c>
      <c r="E334" t="s">
        <v>700</v>
      </c>
      <c r="F334" s="48">
        <v>9014000</v>
      </c>
      <c r="G334">
        <v>72.540000000000006</v>
      </c>
      <c r="H334">
        <v>71.430000000000007</v>
      </c>
      <c r="I334">
        <v>100</v>
      </c>
      <c r="J334" t="str">
        <f t="shared" si="10"/>
        <v>PASS</v>
      </c>
      <c r="L334" s="48">
        <v>5897988</v>
      </c>
      <c r="M334" t="str">
        <f t="shared" si="11"/>
        <v>PASS</v>
      </c>
    </row>
    <row r="335" spans="1:13">
      <c r="A335" t="s">
        <v>757</v>
      </c>
      <c r="B335" s="1">
        <v>700000003</v>
      </c>
      <c r="C335" t="s">
        <v>752</v>
      </c>
      <c r="D335" t="s">
        <v>182</v>
      </c>
      <c r="E335" t="s">
        <v>701</v>
      </c>
      <c r="F335" s="48">
        <v>1229791</v>
      </c>
      <c r="G335">
        <v>73.37</v>
      </c>
      <c r="H335">
        <v>71.430000000000007</v>
      </c>
      <c r="I335">
        <v>100</v>
      </c>
      <c r="J335" t="str">
        <f t="shared" si="10"/>
        <v>PASS</v>
      </c>
      <c r="L335" s="48">
        <v>6549084</v>
      </c>
      <c r="M335" t="str">
        <f t="shared" si="11"/>
        <v>PASS</v>
      </c>
    </row>
    <row r="336" spans="1:13">
      <c r="A336" t="s">
        <v>757</v>
      </c>
      <c r="B336" s="1">
        <v>700000003</v>
      </c>
      <c r="C336" t="s">
        <v>752</v>
      </c>
      <c r="D336" t="s">
        <v>183</v>
      </c>
      <c r="E336" t="s">
        <v>702</v>
      </c>
      <c r="F336" s="48">
        <v>2595891</v>
      </c>
      <c r="G336">
        <v>59.25</v>
      </c>
      <c r="H336">
        <v>61.43</v>
      </c>
      <c r="I336">
        <v>100</v>
      </c>
      <c r="J336" t="str">
        <f t="shared" si="10"/>
        <v>PASS</v>
      </c>
      <c r="L336" s="48">
        <v>6108215</v>
      </c>
      <c r="M336" t="str">
        <f t="shared" si="11"/>
        <v>PASS</v>
      </c>
    </row>
    <row r="337" spans="1:13">
      <c r="A337" t="s">
        <v>757</v>
      </c>
      <c r="B337" s="1">
        <v>700000003</v>
      </c>
      <c r="C337" t="s">
        <v>752</v>
      </c>
      <c r="D337" t="s">
        <v>304</v>
      </c>
      <c r="E337" t="s">
        <v>703</v>
      </c>
      <c r="F337" s="48">
        <v>1498696</v>
      </c>
      <c r="G337">
        <v>59.72</v>
      </c>
      <c r="H337">
        <v>62.86</v>
      </c>
      <c r="I337">
        <v>100</v>
      </c>
      <c r="J337" t="str">
        <f t="shared" si="10"/>
        <v>PASS</v>
      </c>
      <c r="L337" s="48">
        <v>5009157</v>
      </c>
      <c r="M337" t="str">
        <f t="shared" si="11"/>
        <v>PASS</v>
      </c>
    </row>
    <row r="338" spans="1:13">
      <c r="A338" t="s">
        <v>757</v>
      </c>
      <c r="B338" s="1">
        <v>700000003</v>
      </c>
      <c r="C338" t="s">
        <v>752</v>
      </c>
      <c r="D338" t="s">
        <v>305</v>
      </c>
      <c r="E338" t="s">
        <v>704</v>
      </c>
      <c r="F338" s="48">
        <v>7389389</v>
      </c>
      <c r="G338">
        <v>60.63</v>
      </c>
      <c r="H338">
        <v>97.14</v>
      </c>
      <c r="I338">
        <v>100</v>
      </c>
      <c r="J338" t="str">
        <f t="shared" si="10"/>
        <v>PASS</v>
      </c>
      <c r="L338" s="48">
        <v>7476624</v>
      </c>
      <c r="M338" t="str">
        <f t="shared" si="11"/>
        <v>PASS</v>
      </c>
    </row>
    <row r="339" spans="1:13">
      <c r="A339" t="s">
        <v>757</v>
      </c>
      <c r="B339" s="1">
        <v>700000003</v>
      </c>
      <c r="C339" t="s">
        <v>752</v>
      </c>
      <c r="D339" t="s">
        <v>306</v>
      </c>
      <c r="E339" t="s">
        <v>705</v>
      </c>
      <c r="F339" s="48">
        <v>8668568</v>
      </c>
      <c r="G339">
        <v>70.47</v>
      </c>
      <c r="H339">
        <v>71.430000000000007</v>
      </c>
      <c r="I339">
        <v>100</v>
      </c>
      <c r="J339" t="str">
        <f t="shared" si="10"/>
        <v>PASS</v>
      </c>
      <c r="L339" s="48">
        <v>2520011</v>
      </c>
      <c r="M339" t="str">
        <f t="shared" si="11"/>
        <v>PASS</v>
      </c>
    </row>
    <row r="340" spans="1:13">
      <c r="A340" t="s">
        <v>757</v>
      </c>
      <c r="B340" s="1">
        <v>700000003</v>
      </c>
      <c r="C340" t="s">
        <v>752</v>
      </c>
      <c r="D340" t="s">
        <v>184</v>
      </c>
      <c r="E340" t="s">
        <v>706</v>
      </c>
      <c r="F340" s="48">
        <v>4792136</v>
      </c>
      <c r="G340">
        <v>66.75</v>
      </c>
      <c r="H340">
        <v>71.430000000000007</v>
      </c>
      <c r="I340">
        <v>100</v>
      </c>
      <c r="J340" t="str">
        <f t="shared" si="10"/>
        <v>PASS</v>
      </c>
      <c r="L340" s="48">
        <v>8867618</v>
      </c>
      <c r="M340" t="str">
        <f t="shared" si="11"/>
        <v>PASS</v>
      </c>
    </row>
    <row r="341" spans="1:13">
      <c r="A341" t="s">
        <v>757</v>
      </c>
      <c r="B341" s="1">
        <v>700000003</v>
      </c>
      <c r="C341" t="s">
        <v>752</v>
      </c>
      <c r="D341" t="s">
        <v>185</v>
      </c>
      <c r="E341" t="s">
        <v>707</v>
      </c>
      <c r="F341" s="48">
        <v>2179747</v>
      </c>
      <c r="G341">
        <v>76.010000000000005</v>
      </c>
      <c r="H341">
        <v>74.290000000000006</v>
      </c>
      <c r="I341">
        <v>100</v>
      </c>
      <c r="J341" t="str">
        <f t="shared" si="10"/>
        <v>PASS</v>
      </c>
      <c r="L341" s="48">
        <v>7425755</v>
      </c>
      <c r="M341" t="str">
        <f t="shared" si="11"/>
        <v>PASS</v>
      </c>
    </row>
    <row r="342" spans="1:13">
      <c r="A342" t="s">
        <v>757</v>
      </c>
      <c r="B342" s="1">
        <v>700000003</v>
      </c>
      <c r="C342" t="s">
        <v>752</v>
      </c>
      <c r="D342" t="s">
        <v>186</v>
      </c>
      <c r="E342" t="s">
        <v>708</v>
      </c>
      <c r="F342" s="48">
        <v>3531944</v>
      </c>
      <c r="G342">
        <v>65.510000000000005</v>
      </c>
      <c r="H342">
        <v>71.430000000000007</v>
      </c>
      <c r="I342">
        <v>100</v>
      </c>
      <c r="J342" t="str">
        <f t="shared" si="10"/>
        <v>PASS</v>
      </c>
      <c r="L342" s="48">
        <v>8179090</v>
      </c>
      <c r="M342" t="str">
        <f t="shared" si="11"/>
        <v>PASS</v>
      </c>
    </row>
    <row r="343" spans="1:13">
      <c r="A343" t="s">
        <v>757</v>
      </c>
      <c r="B343" s="1">
        <v>700000003</v>
      </c>
      <c r="C343" t="s">
        <v>752</v>
      </c>
      <c r="D343" t="s">
        <v>187</v>
      </c>
      <c r="E343" t="s">
        <v>709</v>
      </c>
      <c r="F343" s="48">
        <v>9840937</v>
      </c>
      <c r="G343">
        <v>59.55</v>
      </c>
      <c r="H343">
        <v>100</v>
      </c>
      <c r="I343">
        <v>100</v>
      </c>
      <c r="J343" t="str">
        <f t="shared" si="10"/>
        <v>PASS</v>
      </c>
      <c r="L343" s="48">
        <v>3190812</v>
      </c>
      <c r="M343" t="str">
        <f t="shared" si="11"/>
        <v>PASS</v>
      </c>
    </row>
    <row r="344" spans="1:13">
      <c r="A344" t="s">
        <v>757</v>
      </c>
      <c r="B344" s="1">
        <v>700000003</v>
      </c>
      <c r="C344" t="s">
        <v>752</v>
      </c>
      <c r="D344" t="s">
        <v>231</v>
      </c>
      <c r="E344" t="s">
        <v>710</v>
      </c>
      <c r="F344" s="48">
        <v>5532847</v>
      </c>
      <c r="G344">
        <v>50.87</v>
      </c>
      <c r="H344">
        <v>67.14</v>
      </c>
      <c r="I344">
        <v>100</v>
      </c>
      <c r="J344" t="str">
        <f t="shared" si="10"/>
        <v>PASS</v>
      </c>
      <c r="L344" s="48">
        <v>6039826</v>
      </c>
      <c r="M344" t="str">
        <f t="shared" si="11"/>
        <v>PASS</v>
      </c>
    </row>
    <row r="345" spans="1:13">
      <c r="A345" t="s">
        <v>757</v>
      </c>
      <c r="B345" s="1">
        <v>700000003</v>
      </c>
      <c r="C345" t="s">
        <v>752</v>
      </c>
      <c r="D345" t="s">
        <v>308</v>
      </c>
      <c r="E345" t="s">
        <v>711</v>
      </c>
      <c r="F345" s="48">
        <v>9490583</v>
      </c>
      <c r="G345">
        <v>72.540000000000006</v>
      </c>
      <c r="H345">
        <v>71.430000000000007</v>
      </c>
      <c r="I345">
        <v>100</v>
      </c>
      <c r="J345" t="str">
        <f t="shared" si="10"/>
        <v>PASS</v>
      </c>
      <c r="L345" s="48">
        <v>8195599</v>
      </c>
      <c r="M345" t="str">
        <f t="shared" si="11"/>
        <v>PASS</v>
      </c>
    </row>
    <row r="346" spans="1:13">
      <c r="A346" t="s">
        <v>757</v>
      </c>
      <c r="B346" s="1">
        <v>700000003</v>
      </c>
      <c r="C346" t="s">
        <v>752</v>
      </c>
      <c r="D346" t="s">
        <v>309</v>
      </c>
      <c r="E346" t="s">
        <v>712</v>
      </c>
      <c r="F346" s="48">
        <v>6296478</v>
      </c>
      <c r="G346">
        <v>56.58</v>
      </c>
      <c r="H346">
        <v>74.290000000000006</v>
      </c>
      <c r="I346">
        <v>100</v>
      </c>
      <c r="J346" t="str">
        <f t="shared" si="10"/>
        <v>PASS</v>
      </c>
      <c r="L346" s="48">
        <v>8922806</v>
      </c>
      <c r="M346" t="str">
        <f t="shared" si="11"/>
        <v>PASS</v>
      </c>
    </row>
    <row r="347" spans="1:13">
      <c r="A347" t="s">
        <v>757</v>
      </c>
      <c r="B347" s="1">
        <v>700000003</v>
      </c>
      <c r="C347" t="s">
        <v>752</v>
      </c>
      <c r="D347" t="s">
        <v>301</v>
      </c>
      <c r="E347" t="s">
        <v>748</v>
      </c>
      <c r="F347" s="48">
        <v>4509053</v>
      </c>
      <c r="G347">
        <v>56.28</v>
      </c>
      <c r="H347">
        <v>65.08</v>
      </c>
      <c r="I347">
        <v>100</v>
      </c>
      <c r="J347" t="str">
        <f t="shared" si="10"/>
        <v>PASS</v>
      </c>
      <c r="L347" s="48">
        <v>8940270</v>
      </c>
      <c r="M347" t="str">
        <f t="shared" si="11"/>
        <v>PASS</v>
      </c>
    </row>
    <row r="348" spans="1:13">
      <c r="A348" t="s">
        <v>757</v>
      </c>
      <c r="B348" s="1">
        <v>700000003</v>
      </c>
      <c r="C348" t="s">
        <v>752</v>
      </c>
      <c r="D348" t="s">
        <v>302</v>
      </c>
      <c r="E348" t="s">
        <v>749</v>
      </c>
      <c r="F348" s="48">
        <v>1683975</v>
      </c>
      <c r="G348">
        <v>88.33</v>
      </c>
      <c r="H348">
        <v>96.88</v>
      </c>
      <c r="I348">
        <v>100</v>
      </c>
      <c r="J348" t="str">
        <f t="shared" si="10"/>
        <v>PASS</v>
      </c>
      <c r="L348" s="48">
        <v>3897958</v>
      </c>
      <c r="M348" t="str">
        <f t="shared" si="11"/>
        <v>PASS</v>
      </c>
    </row>
    <row r="349" spans="1:13">
      <c r="A349" t="s">
        <v>757</v>
      </c>
      <c r="B349" s="1">
        <v>700000003</v>
      </c>
      <c r="C349" t="s">
        <v>752</v>
      </c>
      <c r="D349" t="s">
        <v>204</v>
      </c>
      <c r="E349" t="s">
        <v>750</v>
      </c>
      <c r="F349" s="48">
        <v>5286983</v>
      </c>
      <c r="G349">
        <v>62.81</v>
      </c>
      <c r="H349">
        <v>61.9</v>
      </c>
      <c r="I349">
        <v>100</v>
      </c>
      <c r="J349" t="str">
        <f t="shared" si="10"/>
        <v>PASS</v>
      </c>
      <c r="L349" s="48">
        <v>3813546</v>
      </c>
      <c r="M349" t="str">
        <f t="shared" si="11"/>
        <v>PASS</v>
      </c>
    </row>
    <row r="350" spans="1:13">
      <c r="A350" t="s">
        <v>757</v>
      </c>
      <c r="B350" s="1">
        <v>700000003</v>
      </c>
      <c r="C350" t="s">
        <v>752</v>
      </c>
      <c r="D350" t="s">
        <v>307</v>
      </c>
      <c r="E350" t="s">
        <v>751</v>
      </c>
      <c r="F350" s="48">
        <v>3050221</v>
      </c>
      <c r="G350">
        <v>97.53</v>
      </c>
      <c r="H350">
        <v>98.41</v>
      </c>
      <c r="I350">
        <v>100</v>
      </c>
      <c r="J350" t="str">
        <f t="shared" si="10"/>
        <v>PASS</v>
      </c>
      <c r="L350" s="48">
        <v>2738429</v>
      </c>
      <c r="M350" t="str">
        <f t="shared" si="11"/>
        <v>PASS</v>
      </c>
    </row>
    <row r="351" spans="1:13">
      <c r="A351" t="s">
        <v>757</v>
      </c>
      <c r="B351" s="1">
        <v>700000003</v>
      </c>
      <c r="C351" t="s">
        <v>752</v>
      </c>
      <c r="D351" t="s">
        <v>188</v>
      </c>
      <c r="E351" t="s">
        <v>504</v>
      </c>
      <c r="F351" s="48">
        <v>9196372</v>
      </c>
      <c r="G351">
        <v>14.54</v>
      </c>
      <c r="H351">
        <v>87.3</v>
      </c>
      <c r="I351">
        <v>100</v>
      </c>
      <c r="J351" t="str">
        <f t="shared" si="10"/>
        <v>FAIL</v>
      </c>
      <c r="L351" s="48">
        <v>9538842</v>
      </c>
      <c r="M351" t="str">
        <f t="shared" si="11"/>
        <v>PASS</v>
      </c>
    </row>
    <row r="352" spans="1:13">
      <c r="A352" t="s">
        <v>757</v>
      </c>
      <c r="B352" s="1">
        <v>700000003</v>
      </c>
      <c r="C352" t="s">
        <v>752</v>
      </c>
      <c r="D352" t="s">
        <v>232</v>
      </c>
      <c r="E352" t="s">
        <v>505</v>
      </c>
      <c r="F352" s="48">
        <v>6482723</v>
      </c>
      <c r="G352">
        <v>12.32</v>
      </c>
      <c r="H352">
        <v>100</v>
      </c>
      <c r="I352">
        <v>100</v>
      </c>
      <c r="J352" t="str">
        <f t="shared" si="10"/>
        <v>FAIL</v>
      </c>
      <c r="L352" s="48">
        <v>2323606</v>
      </c>
      <c r="M352" t="str">
        <f t="shared" si="11"/>
        <v>PASS</v>
      </c>
    </row>
    <row r="353" spans="1:13">
      <c r="A353" t="s">
        <v>757</v>
      </c>
      <c r="B353" s="1">
        <v>700000003</v>
      </c>
      <c r="C353" t="s">
        <v>752</v>
      </c>
      <c r="D353" t="s">
        <v>235</v>
      </c>
      <c r="E353" t="s">
        <v>506</v>
      </c>
      <c r="F353" s="48">
        <v>2143588</v>
      </c>
      <c r="G353">
        <v>6.12</v>
      </c>
      <c r="H353">
        <v>17.14</v>
      </c>
      <c r="I353">
        <v>100</v>
      </c>
      <c r="J353" t="str">
        <f t="shared" si="10"/>
        <v>FAIL</v>
      </c>
      <c r="L353" s="48">
        <v>2753460</v>
      </c>
      <c r="M353" t="str">
        <f t="shared" si="11"/>
        <v>PASS</v>
      </c>
    </row>
    <row r="354" spans="1:13">
      <c r="A354" t="s">
        <v>757</v>
      </c>
      <c r="B354" s="1">
        <v>700000003</v>
      </c>
      <c r="C354" t="s">
        <v>752</v>
      </c>
      <c r="D354" t="s">
        <v>189</v>
      </c>
      <c r="E354" t="s">
        <v>507</v>
      </c>
      <c r="F354" s="48">
        <v>9591883</v>
      </c>
      <c r="G354">
        <v>8.52</v>
      </c>
      <c r="H354">
        <v>74.290000000000006</v>
      </c>
      <c r="I354">
        <v>100</v>
      </c>
      <c r="J354" t="str">
        <f t="shared" si="10"/>
        <v>FAIL</v>
      </c>
      <c r="L354" s="48">
        <v>5611702</v>
      </c>
      <c r="M354" t="str">
        <f t="shared" si="11"/>
        <v>PASS</v>
      </c>
    </row>
    <row r="355" spans="1:13">
      <c r="A355" t="s">
        <v>757</v>
      </c>
      <c r="B355" s="1">
        <v>700000003</v>
      </c>
      <c r="C355" t="s">
        <v>752</v>
      </c>
      <c r="D355" t="s">
        <v>238</v>
      </c>
      <c r="E355" t="s">
        <v>508</v>
      </c>
      <c r="F355" s="48">
        <v>4103281</v>
      </c>
      <c r="G355">
        <v>19.190000000000001</v>
      </c>
      <c r="H355">
        <v>98.57</v>
      </c>
      <c r="I355">
        <v>100</v>
      </c>
      <c r="J355" t="str">
        <f t="shared" si="10"/>
        <v>FAIL</v>
      </c>
      <c r="L355" s="48">
        <v>6098925</v>
      </c>
      <c r="M355" t="str">
        <f t="shared" si="11"/>
        <v>PASS</v>
      </c>
    </row>
    <row r="356" spans="1:13">
      <c r="A356" t="s">
        <v>757</v>
      </c>
      <c r="B356" s="1">
        <v>700000003</v>
      </c>
      <c r="C356" t="s">
        <v>752</v>
      </c>
      <c r="D356" t="s">
        <v>190</v>
      </c>
      <c r="E356" t="s">
        <v>509</v>
      </c>
      <c r="F356" s="48">
        <v>6275997</v>
      </c>
      <c r="G356">
        <v>32.590000000000003</v>
      </c>
      <c r="H356">
        <v>100</v>
      </c>
      <c r="I356">
        <v>100</v>
      </c>
      <c r="J356" t="str">
        <f t="shared" si="10"/>
        <v>FAIL</v>
      </c>
      <c r="L356" s="48">
        <v>8332327</v>
      </c>
      <c r="M356" t="str">
        <f t="shared" si="11"/>
        <v>PASS</v>
      </c>
    </row>
    <row r="357" spans="1:13">
      <c r="A357" t="s">
        <v>757</v>
      </c>
      <c r="B357" s="1">
        <v>700000003</v>
      </c>
      <c r="C357" t="s">
        <v>752</v>
      </c>
      <c r="D357" t="s">
        <v>242</v>
      </c>
      <c r="E357" t="s">
        <v>510</v>
      </c>
      <c r="F357" s="48">
        <v>6947325</v>
      </c>
      <c r="G357">
        <v>21.42</v>
      </c>
      <c r="H357">
        <v>74.290000000000006</v>
      </c>
      <c r="I357">
        <v>100</v>
      </c>
      <c r="J357" t="str">
        <f t="shared" si="10"/>
        <v>FAIL</v>
      </c>
      <c r="L357" s="48">
        <v>2932741</v>
      </c>
      <c r="M357" t="str">
        <f t="shared" si="11"/>
        <v>PASS</v>
      </c>
    </row>
    <row r="358" spans="1:13">
      <c r="A358" t="s">
        <v>757</v>
      </c>
      <c r="B358" s="1">
        <v>700000003</v>
      </c>
      <c r="C358" t="s">
        <v>752</v>
      </c>
      <c r="D358" t="s">
        <v>191</v>
      </c>
      <c r="E358" t="s">
        <v>511</v>
      </c>
      <c r="F358" s="48">
        <v>2950734</v>
      </c>
      <c r="G358">
        <v>44</v>
      </c>
      <c r="H358">
        <v>100</v>
      </c>
      <c r="I358">
        <v>100</v>
      </c>
      <c r="J358" t="str">
        <f t="shared" si="10"/>
        <v>FAIL</v>
      </c>
      <c r="L358" s="48">
        <v>5767167</v>
      </c>
      <c r="M358" t="str">
        <f t="shared" si="11"/>
        <v>PASS</v>
      </c>
    </row>
    <row r="359" spans="1:13">
      <c r="A359" t="s">
        <v>757</v>
      </c>
      <c r="B359" s="1">
        <v>700000003</v>
      </c>
      <c r="C359" t="s">
        <v>752</v>
      </c>
      <c r="D359" t="s">
        <v>192</v>
      </c>
      <c r="E359" t="s">
        <v>512</v>
      </c>
      <c r="F359" s="48">
        <v>8211135</v>
      </c>
      <c r="G359">
        <v>4.22</v>
      </c>
      <c r="H359">
        <v>74.290000000000006</v>
      </c>
      <c r="I359">
        <v>100</v>
      </c>
      <c r="J359" t="str">
        <f t="shared" si="10"/>
        <v>FAIL</v>
      </c>
      <c r="L359" s="48">
        <v>5827113</v>
      </c>
      <c r="M359" t="str">
        <f t="shared" si="11"/>
        <v>PASS</v>
      </c>
    </row>
    <row r="360" spans="1:13">
      <c r="A360" t="s">
        <v>757</v>
      </c>
      <c r="B360" s="1">
        <v>700000003</v>
      </c>
      <c r="C360" t="s">
        <v>752</v>
      </c>
      <c r="D360" t="s">
        <v>193</v>
      </c>
      <c r="E360" t="s">
        <v>513</v>
      </c>
      <c r="F360" s="48">
        <v>3652108</v>
      </c>
      <c r="G360">
        <v>39.700000000000003</v>
      </c>
      <c r="H360">
        <v>71.430000000000007</v>
      </c>
      <c r="I360">
        <v>100</v>
      </c>
      <c r="J360" t="str">
        <f t="shared" si="10"/>
        <v>FAIL</v>
      </c>
      <c r="L360" s="48">
        <v>8964057</v>
      </c>
      <c r="M360" t="str">
        <f t="shared" si="11"/>
        <v>PASS</v>
      </c>
    </row>
    <row r="361" spans="1:13">
      <c r="A361" t="s">
        <v>757</v>
      </c>
      <c r="B361" s="1">
        <v>700000003</v>
      </c>
      <c r="C361" t="s">
        <v>752</v>
      </c>
      <c r="D361" t="s">
        <v>194</v>
      </c>
      <c r="E361" t="s">
        <v>514</v>
      </c>
      <c r="F361" s="48">
        <v>9618160</v>
      </c>
      <c r="G361">
        <v>23.99</v>
      </c>
      <c r="H361">
        <v>71.430000000000007</v>
      </c>
      <c r="I361">
        <v>100</v>
      </c>
      <c r="J361" t="str">
        <f t="shared" si="10"/>
        <v>FAIL</v>
      </c>
      <c r="L361" s="48">
        <v>3809678</v>
      </c>
      <c r="M361" t="str">
        <f t="shared" si="11"/>
        <v>PASS</v>
      </c>
    </row>
    <row r="362" spans="1:13">
      <c r="A362" t="s">
        <v>757</v>
      </c>
      <c r="B362" s="1">
        <v>700000003</v>
      </c>
      <c r="C362" t="s">
        <v>752</v>
      </c>
      <c r="D362" t="s">
        <v>250</v>
      </c>
      <c r="E362" t="s">
        <v>515</v>
      </c>
      <c r="F362" s="48">
        <v>2695531</v>
      </c>
      <c r="G362">
        <v>22</v>
      </c>
      <c r="H362">
        <v>64.290000000000006</v>
      </c>
      <c r="I362">
        <v>100</v>
      </c>
      <c r="J362" t="str">
        <f t="shared" si="10"/>
        <v>FAIL</v>
      </c>
      <c r="L362" s="48">
        <v>2152283</v>
      </c>
      <c r="M362" t="str">
        <f t="shared" si="11"/>
        <v>PASS</v>
      </c>
    </row>
    <row r="363" spans="1:13">
      <c r="A363" t="s">
        <v>757</v>
      </c>
      <c r="B363" s="1">
        <v>700000003</v>
      </c>
      <c r="C363" t="s">
        <v>752</v>
      </c>
      <c r="D363" t="s">
        <v>195</v>
      </c>
      <c r="E363" t="s">
        <v>516</v>
      </c>
      <c r="F363" s="48">
        <v>6708738</v>
      </c>
      <c r="G363">
        <v>16.54</v>
      </c>
      <c r="H363">
        <v>100</v>
      </c>
      <c r="I363">
        <v>100</v>
      </c>
      <c r="J363" t="str">
        <f t="shared" si="10"/>
        <v>FAIL</v>
      </c>
      <c r="L363" s="48">
        <v>3684931</v>
      </c>
      <c r="M363" t="str">
        <f t="shared" si="11"/>
        <v>PASS</v>
      </c>
    </row>
    <row r="364" spans="1:13">
      <c r="A364" t="s">
        <v>757</v>
      </c>
      <c r="B364" s="1">
        <v>700000003</v>
      </c>
      <c r="C364" t="s">
        <v>752</v>
      </c>
      <c r="D364" t="s">
        <v>255</v>
      </c>
      <c r="E364" t="s">
        <v>517</v>
      </c>
      <c r="F364" s="48">
        <v>6074714</v>
      </c>
      <c r="G364">
        <v>7.2</v>
      </c>
      <c r="H364">
        <v>11.43</v>
      </c>
      <c r="I364">
        <v>100</v>
      </c>
      <c r="J364" t="str">
        <f t="shared" si="10"/>
        <v>FAIL</v>
      </c>
      <c r="L364" s="48">
        <v>3824587</v>
      </c>
      <c r="M364" t="str">
        <f t="shared" si="11"/>
        <v>PASS</v>
      </c>
    </row>
    <row r="365" spans="1:13">
      <c r="A365" t="s">
        <v>757</v>
      </c>
      <c r="B365" s="1">
        <v>700000003</v>
      </c>
      <c r="C365" t="s">
        <v>752</v>
      </c>
      <c r="D365" t="s">
        <v>258</v>
      </c>
      <c r="E365" t="s">
        <v>518</v>
      </c>
      <c r="F365" s="48">
        <v>9334806</v>
      </c>
      <c r="G365">
        <v>1.57</v>
      </c>
      <c r="H365">
        <v>8.57</v>
      </c>
      <c r="I365">
        <v>100</v>
      </c>
      <c r="J365" t="str">
        <f t="shared" si="10"/>
        <v>FAIL</v>
      </c>
      <c r="L365" s="48">
        <v>8537659</v>
      </c>
      <c r="M365" t="str">
        <f t="shared" si="11"/>
        <v>PASS</v>
      </c>
    </row>
    <row r="366" spans="1:13">
      <c r="A366" t="s">
        <v>757</v>
      </c>
      <c r="B366" s="1">
        <v>700000003</v>
      </c>
      <c r="C366" t="s">
        <v>752</v>
      </c>
      <c r="D366" t="s">
        <v>196</v>
      </c>
      <c r="E366" t="s">
        <v>519</v>
      </c>
      <c r="F366" s="48">
        <v>6120915</v>
      </c>
      <c r="G366">
        <v>24.32</v>
      </c>
      <c r="H366">
        <v>75.709999999999994</v>
      </c>
      <c r="I366">
        <v>100</v>
      </c>
      <c r="J366" t="str">
        <f t="shared" si="10"/>
        <v>FAIL</v>
      </c>
      <c r="L366" s="48">
        <v>2641876</v>
      </c>
      <c r="M366" t="str">
        <f t="shared" si="11"/>
        <v>PASS</v>
      </c>
    </row>
    <row r="367" spans="1:13">
      <c r="A367" t="s">
        <v>757</v>
      </c>
      <c r="B367" s="1">
        <v>700000003</v>
      </c>
      <c r="C367" t="s">
        <v>752</v>
      </c>
      <c r="D367" t="s">
        <v>197</v>
      </c>
      <c r="E367" t="s">
        <v>520</v>
      </c>
      <c r="F367" s="48">
        <v>8209348</v>
      </c>
      <c r="G367">
        <v>37.880000000000003</v>
      </c>
      <c r="H367">
        <v>100</v>
      </c>
      <c r="I367">
        <v>100</v>
      </c>
      <c r="J367" t="str">
        <f t="shared" si="10"/>
        <v>FAIL</v>
      </c>
      <c r="L367" s="48">
        <v>6920554</v>
      </c>
      <c r="M367" t="str">
        <f t="shared" si="11"/>
        <v>PASS</v>
      </c>
    </row>
    <row r="368" spans="1:13">
      <c r="A368" t="s">
        <v>757</v>
      </c>
      <c r="B368" s="1">
        <v>700000003</v>
      </c>
      <c r="C368" t="s">
        <v>752</v>
      </c>
      <c r="D368" t="s">
        <v>216</v>
      </c>
      <c r="E368" t="s">
        <v>521</v>
      </c>
      <c r="F368" s="48">
        <v>1273066</v>
      </c>
      <c r="G368">
        <v>37.97</v>
      </c>
      <c r="H368">
        <v>78.569999999999993</v>
      </c>
      <c r="I368">
        <v>100</v>
      </c>
      <c r="J368" t="str">
        <f t="shared" si="10"/>
        <v>FAIL</v>
      </c>
      <c r="L368" s="48">
        <v>8675251</v>
      </c>
      <c r="M368" t="str">
        <f t="shared" si="11"/>
        <v>PASS</v>
      </c>
    </row>
    <row r="369" spans="1:13">
      <c r="A369" t="s">
        <v>757</v>
      </c>
      <c r="B369" s="1">
        <v>700000003</v>
      </c>
      <c r="C369" t="s">
        <v>752</v>
      </c>
      <c r="D369" t="s">
        <v>217</v>
      </c>
      <c r="E369" t="s">
        <v>522</v>
      </c>
      <c r="F369" s="48">
        <v>9933831</v>
      </c>
      <c r="G369">
        <v>3.56</v>
      </c>
      <c r="H369">
        <v>14.29</v>
      </c>
      <c r="I369">
        <v>100</v>
      </c>
      <c r="J369" t="str">
        <f t="shared" si="10"/>
        <v>FAIL</v>
      </c>
      <c r="L369" s="48">
        <v>3208253</v>
      </c>
      <c r="M369" t="str">
        <f t="shared" si="11"/>
        <v>PASS</v>
      </c>
    </row>
    <row r="370" spans="1:13">
      <c r="A370" t="s">
        <v>757</v>
      </c>
      <c r="B370" s="1">
        <v>700000003</v>
      </c>
      <c r="C370" t="s">
        <v>752</v>
      </c>
      <c r="D370" t="s">
        <v>198</v>
      </c>
      <c r="E370" t="s">
        <v>523</v>
      </c>
      <c r="F370" s="48">
        <v>4113389</v>
      </c>
      <c r="G370">
        <v>30.6</v>
      </c>
      <c r="H370">
        <v>95.71</v>
      </c>
      <c r="I370">
        <v>100</v>
      </c>
      <c r="J370" t="str">
        <f t="shared" si="10"/>
        <v>FAIL</v>
      </c>
      <c r="L370" s="48">
        <v>7904471</v>
      </c>
      <c r="M370" t="str">
        <f t="shared" si="11"/>
        <v>PASS</v>
      </c>
    </row>
    <row r="371" spans="1:13">
      <c r="A371" t="s">
        <v>757</v>
      </c>
      <c r="B371" s="1">
        <v>700000003</v>
      </c>
      <c r="C371" t="s">
        <v>752</v>
      </c>
      <c r="D371" t="s">
        <v>199</v>
      </c>
      <c r="E371" t="s">
        <v>524</v>
      </c>
      <c r="F371" s="48">
        <v>3723819</v>
      </c>
      <c r="G371">
        <v>7.28</v>
      </c>
      <c r="H371">
        <v>71.430000000000007</v>
      </c>
      <c r="I371">
        <v>100</v>
      </c>
      <c r="J371" t="str">
        <f t="shared" si="10"/>
        <v>FAIL</v>
      </c>
      <c r="L371" s="48">
        <v>3775548</v>
      </c>
      <c r="M371" t="str">
        <f t="shared" si="11"/>
        <v>PASS</v>
      </c>
    </row>
    <row r="372" spans="1:13">
      <c r="A372" t="s">
        <v>757</v>
      </c>
      <c r="B372" s="1">
        <v>700000003</v>
      </c>
      <c r="C372" t="s">
        <v>752</v>
      </c>
      <c r="D372" t="s">
        <v>275</v>
      </c>
      <c r="E372" t="s">
        <v>525</v>
      </c>
      <c r="F372" s="48">
        <v>4979153</v>
      </c>
      <c r="G372">
        <v>4.55</v>
      </c>
      <c r="H372">
        <v>17.14</v>
      </c>
      <c r="I372">
        <v>100</v>
      </c>
      <c r="J372" t="str">
        <f t="shared" si="10"/>
        <v>FAIL</v>
      </c>
      <c r="L372" s="48">
        <v>9014000</v>
      </c>
      <c r="M372" t="str">
        <f t="shared" si="11"/>
        <v>PASS</v>
      </c>
    </row>
    <row r="373" spans="1:13">
      <c r="A373" t="s">
        <v>757</v>
      </c>
      <c r="B373" s="1">
        <v>700000003</v>
      </c>
      <c r="C373" t="s">
        <v>752</v>
      </c>
      <c r="D373" t="s">
        <v>200</v>
      </c>
      <c r="E373" t="s">
        <v>526</v>
      </c>
      <c r="F373" s="48">
        <v>2709132</v>
      </c>
      <c r="G373">
        <v>16.05</v>
      </c>
      <c r="H373">
        <v>71.430000000000007</v>
      </c>
      <c r="I373">
        <v>100</v>
      </c>
      <c r="J373" t="str">
        <f t="shared" si="10"/>
        <v>FAIL</v>
      </c>
      <c r="L373" s="48">
        <v>1229791</v>
      </c>
      <c r="M373" t="str">
        <f t="shared" si="11"/>
        <v>PASS</v>
      </c>
    </row>
    <row r="374" spans="1:13">
      <c r="A374" t="s">
        <v>757</v>
      </c>
      <c r="B374" s="1">
        <v>700000003</v>
      </c>
      <c r="C374" t="s">
        <v>752</v>
      </c>
      <c r="D374" t="s">
        <v>279</v>
      </c>
      <c r="E374" t="s">
        <v>527</v>
      </c>
      <c r="F374" s="48">
        <v>3404657</v>
      </c>
      <c r="G374">
        <v>5.13</v>
      </c>
      <c r="H374">
        <v>12.86</v>
      </c>
      <c r="I374">
        <v>100</v>
      </c>
      <c r="J374" t="str">
        <f t="shared" si="10"/>
        <v>FAIL</v>
      </c>
      <c r="L374" s="48">
        <v>2595891</v>
      </c>
      <c r="M374" t="str">
        <f t="shared" si="11"/>
        <v>PASS</v>
      </c>
    </row>
    <row r="375" spans="1:13">
      <c r="A375" t="s">
        <v>757</v>
      </c>
      <c r="B375" s="1">
        <v>700000003</v>
      </c>
      <c r="C375" t="s">
        <v>752</v>
      </c>
      <c r="D375" t="s">
        <v>289</v>
      </c>
      <c r="E375" t="s">
        <v>528</v>
      </c>
      <c r="F375" s="48">
        <v>6366575</v>
      </c>
      <c r="G375">
        <v>17.2</v>
      </c>
      <c r="H375">
        <v>71.430000000000007</v>
      </c>
      <c r="I375">
        <v>100</v>
      </c>
      <c r="J375" t="str">
        <f t="shared" si="10"/>
        <v>FAIL</v>
      </c>
      <c r="L375" s="48">
        <v>1498696</v>
      </c>
      <c r="M375" t="str">
        <f t="shared" si="11"/>
        <v>PASS</v>
      </c>
    </row>
    <row r="376" spans="1:13">
      <c r="A376" t="s">
        <v>757</v>
      </c>
      <c r="B376" s="1">
        <v>700000003</v>
      </c>
      <c r="C376" t="s">
        <v>752</v>
      </c>
      <c r="D376" t="s">
        <v>201</v>
      </c>
      <c r="E376" t="s">
        <v>529</v>
      </c>
      <c r="F376" s="48">
        <v>6693089</v>
      </c>
      <c r="G376">
        <v>13.65</v>
      </c>
      <c r="H376">
        <v>100</v>
      </c>
      <c r="I376">
        <v>100</v>
      </c>
      <c r="J376" t="str">
        <f t="shared" si="10"/>
        <v>FAIL</v>
      </c>
      <c r="L376" s="48">
        <v>7389389</v>
      </c>
      <c r="M376" t="str">
        <f t="shared" si="11"/>
        <v>PASS</v>
      </c>
    </row>
    <row r="377" spans="1:13">
      <c r="A377" t="s">
        <v>757</v>
      </c>
      <c r="B377" s="1">
        <v>700000003</v>
      </c>
      <c r="C377" t="s">
        <v>752</v>
      </c>
      <c r="D377" t="s">
        <v>294</v>
      </c>
      <c r="E377" t="s">
        <v>530</v>
      </c>
      <c r="F377" s="48">
        <v>8654447</v>
      </c>
      <c r="G377">
        <v>39.119999999999997</v>
      </c>
      <c r="H377">
        <v>74.290000000000006</v>
      </c>
      <c r="I377">
        <v>100</v>
      </c>
      <c r="J377" t="str">
        <f t="shared" si="10"/>
        <v>FAIL</v>
      </c>
      <c r="L377" s="48">
        <v>8668568</v>
      </c>
      <c r="M377" t="str">
        <f t="shared" si="11"/>
        <v>PASS</v>
      </c>
    </row>
    <row r="378" spans="1:13">
      <c r="A378" t="s">
        <v>757</v>
      </c>
      <c r="B378" s="1">
        <v>700000003</v>
      </c>
      <c r="C378" t="s">
        <v>752</v>
      </c>
      <c r="D378" t="s">
        <v>295</v>
      </c>
      <c r="E378" t="s">
        <v>531</v>
      </c>
      <c r="F378" s="48">
        <v>9400138</v>
      </c>
      <c r="G378">
        <v>8.11</v>
      </c>
      <c r="H378">
        <v>100</v>
      </c>
      <c r="I378">
        <v>100</v>
      </c>
      <c r="J378" t="str">
        <f t="shared" si="10"/>
        <v>FAIL</v>
      </c>
      <c r="L378" s="48">
        <v>4792136</v>
      </c>
      <c r="M378" t="str">
        <f t="shared" si="11"/>
        <v>PASS</v>
      </c>
    </row>
    <row r="379" spans="1:13">
      <c r="A379" t="s">
        <v>757</v>
      </c>
      <c r="B379" s="1">
        <v>700000003</v>
      </c>
      <c r="C379" t="s">
        <v>752</v>
      </c>
      <c r="D379" t="s">
        <v>202</v>
      </c>
      <c r="E379" t="s">
        <v>532</v>
      </c>
      <c r="F379" s="48">
        <v>9583050</v>
      </c>
      <c r="G379">
        <v>25.14</v>
      </c>
      <c r="H379">
        <v>100</v>
      </c>
      <c r="I379">
        <v>100</v>
      </c>
      <c r="J379" t="str">
        <f t="shared" si="10"/>
        <v>FAIL</v>
      </c>
      <c r="L379" s="48">
        <v>2179747</v>
      </c>
      <c r="M379" t="str">
        <f t="shared" si="11"/>
        <v>PASS</v>
      </c>
    </row>
    <row r="380" spans="1:13">
      <c r="A380" t="s">
        <v>757</v>
      </c>
      <c r="B380" s="1">
        <v>700000003</v>
      </c>
      <c r="C380" t="s">
        <v>752</v>
      </c>
      <c r="D380" t="s">
        <v>299</v>
      </c>
      <c r="E380" t="s">
        <v>533</v>
      </c>
      <c r="F380" s="48">
        <v>3155900</v>
      </c>
      <c r="G380">
        <v>19.93</v>
      </c>
      <c r="H380">
        <v>100</v>
      </c>
      <c r="I380">
        <v>100</v>
      </c>
      <c r="J380" t="str">
        <f t="shared" si="10"/>
        <v>FAIL</v>
      </c>
      <c r="L380" s="48">
        <v>3531944</v>
      </c>
      <c r="M380" t="str">
        <f t="shared" si="11"/>
        <v>PASS</v>
      </c>
    </row>
    <row r="381" spans="1:13">
      <c r="A381" t="s">
        <v>757</v>
      </c>
      <c r="B381" s="1">
        <v>700000003</v>
      </c>
      <c r="C381" t="s">
        <v>752</v>
      </c>
      <c r="D381" t="s">
        <v>203</v>
      </c>
      <c r="E381" t="s">
        <v>534</v>
      </c>
      <c r="F381" s="48">
        <v>4705767</v>
      </c>
      <c r="G381">
        <v>17.7</v>
      </c>
      <c r="H381">
        <v>97.14</v>
      </c>
      <c r="I381">
        <v>100</v>
      </c>
      <c r="J381" t="str">
        <f t="shared" si="10"/>
        <v>FAIL</v>
      </c>
      <c r="L381" s="48">
        <v>9840937</v>
      </c>
      <c r="M381" t="str">
        <f t="shared" si="11"/>
        <v>PASS</v>
      </c>
    </row>
    <row r="382" spans="1:13">
      <c r="A382" t="s">
        <v>757</v>
      </c>
      <c r="B382" s="1">
        <v>700000003</v>
      </c>
      <c r="C382" t="s">
        <v>752</v>
      </c>
      <c r="D382" t="s">
        <v>301</v>
      </c>
      <c r="E382" t="s">
        <v>535</v>
      </c>
      <c r="F382" s="48">
        <v>4569796</v>
      </c>
      <c r="G382">
        <v>6.45</v>
      </c>
      <c r="H382">
        <v>34.29</v>
      </c>
      <c r="I382">
        <v>100</v>
      </c>
      <c r="J382" t="str">
        <f t="shared" si="10"/>
        <v>FAIL</v>
      </c>
      <c r="L382" s="48">
        <v>5532847</v>
      </c>
      <c r="M382" t="str">
        <f t="shared" si="11"/>
        <v>PASS</v>
      </c>
    </row>
    <row r="383" spans="1:13">
      <c r="A383" t="s">
        <v>757</v>
      </c>
      <c r="B383" s="1">
        <v>700000003</v>
      </c>
      <c r="C383" t="s">
        <v>752</v>
      </c>
      <c r="D383" t="s">
        <v>302</v>
      </c>
      <c r="E383" t="s">
        <v>536</v>
      </c>
      <c r="F383" s="48">
        <v>8575506</v>
      </c>
      <c r="G383">
        <v>16.46</v>
      </c>
      <c r="H383">
        <v>100</v>
      </c>
      <c r="I383">
        <v>100</v>
      </c>
      <c r="J383" t="str">
        <f t="shared" si="10"/>
        <v>FAIL</v>
      </c>
      <c r="L383" s="48">
        <v>9490583</v>
      </c>
      <c r="M383" t="str">
        <f t="shared" si="11"/>
        <v>PASS</v>
      </c>
    </row>
    <row r="384" spans="1:13">
      <c r="A384" t="s">
        <v>757</v>
      </c>
      <c r="B384" s="1">
        <v>700000003</v>
      </c>
      <c r="C384" t="s">
        <v>752</v>
      </c>
      <c r="D384" t="s">
        <v>204</v>
      </c>
      <c r="E384" t="s">
        <v>537</v>
      </c>
      <c r="F384" s="48">
        <v>3761127</v>
      </c>
      <c r="G384">
        <v>19.440000000000001</v>
      </c>
      <c r="H384">
        <v>98.57</v>
      </c>
      <c r="I384">
        <v>100</v>
      </c>
      <c r="J384" t="str">
        <f t="shared" si="10"/>
        <v>FAIL</v>
      </c>
      <c r="L384" s="48">
        <v>6296478</v>
      </c>
      <c r="M384" t="str">
        <f t="shared" si="11"/>
        <v>PASS</v>
      </c>
    </row>
    <row r="385" spans="1:13">
      <c r="A385" t="s">
        <v>757</v>
      </c>
      <c r="B385" s="1">
        <v>700000003</v>
      </c>
      <c r="C385" t="s">
        <v>752</v>
      </c>
      <c r="D385" t="s">
        <v>307</v>
      </c>
      <c r="E385" t="s">
        <v>538</v>
      </c>
      <c r="F385" s="48">
        <v>9340677</v>
      </c>
      <c r="G385">
        <v>6.78</v>
      </c>
      <c r="H385">
        <v>14.29</v>
      </c>
      <c r="I385">
        <v>100</v>
      </c>
      <c r="J385" t="str">
        <f t="shared" si="10"/>
        <v>FAIL</v>
      </c>
      <c r="L385" s="48">
        <v>2488202</v>
      </c>
      <c r="M385" t="str">
        <f t="shared" si="11"/>
        <v>FAIL</v>
      </c>
    </row>
    <row r="386" spans="1:13">
      <c r="A386" t="s">
        <v>757</v>
      </c>
      <c r="B386" s="1">
        <v>700000003</v>
      </c>
      <c r="C386" t="s">
        <v>752</v>
      </c>
      <c r="D386" t="s">
        <v>188</v>
      </c>
      <c r="E386" t="s">
        <v>713</v>
      </c>
      <c r="F386" s="48">
        <v>2488202</v>
      </c>
      <c r="G386">
        <v>14.54</v>
      </c>
      <c r="H386">
        <v>87.3</v>
      </c>
      <c r="I386">
        <v>100</v>
      </c>
      <c r="J386" t="str">
        <f t="shared" ref="J386:J449" si="12">IF(AND(G386&gt;50,H386&gt;50,I386=100),"PASS","FAIL")</f>
        <v>FAIL</v>
      </c>
      <c r="L386" s="48">
        <v>9123628</v>
      </c>
      <c r="M386" t="str">
        <f t="shared" ref="M386:M449" si="13">VLOOKUP(L386,F:J,5,FALSE)</f>
        <v>FAIL</v>
      </c>
    </row>
    <row r="387" spans="1:13">
      <c r="A387" t="s">
        <v>757</v>
      </c>
      <c r="B387" s="1">
        <v>700000003</v>
      </c>
      <c r="C387" t="s">
        <v>752</v>
      </c>
      <c r="D387" t="s">
        <v>232</v>
      </c>
      <c r="E387" t="s">
        <v>714</v>
      </c>
      <c r="F387" s="48">
        <v>9123628</v>
      </c>
      <c r="G387">
        <v>12.32</v>
      </c>
      <c r="H387">
        <v>100</v>
      </c>
      <c r="I387">
        <v>100</v>
      </c>
      <c r="J387" t="str">
        <f t="shared" si="12"/>
        <v>FAIL</v>
      </c>
      <c r="L387" s="48">
        <v>7570031</v>
      </c>
      <c r="M387" t="str">
        <f t="shared" si="13"/>
        <v>FAIL</v>
      </c>
    </row>
    <row r="388" spans="1:13">
      <c r="A388" t="s">
        <v>757</v>
      </c>
      <c r="B388" s="1">
        <v>700000003</v>
      </c>
      <c r="C388" t="s">
        <v>752</v>
      </c>
      <c r="D388" t="s">
        <v>235</v>
      </c>
      <c r="E388" t="s">
        <v>715</v>
      </c>
      <c r="F388" s="48">
        <v>7570031</v>
      </c>
      <c r="G388">
        <v>6.12</v>
      </c>
      <c r="H388">
        <v>17.14</v>
      </c>
      <c r="I388">
        <v>100</v>
      </c>
      <c r="J388" t="str">
        <f t="shared" si="12"/>
        <v>FAIL</v>
      </c>
      <c r="L388" s="48">
        <v>3515031</v>
      </c>
      <c r="M388" t="str">
        <f t="shared" si="13"/>
        <v>FAIL</v>
      </c>
    </row>
    <row r="389" spans="1:13">
      <c r="A389" t="s">
        <v>757</v>
      </c>
      <c r="B389" s="1">
        <v>700000003</v>
      </c>
      <c r="C389" t="s">
        <v>752</v>
      </c>
      <c r="D389" t="s">
        <v>189</v>
      </c>
      <c r="E389" t="s">
        <v>716</v>
      </c>
      <c r="F389" s="48">
        <v>3515031</v>
      </c>
      <c r="G389">
        <v>8.52</v>
      </c>
      <c r="H389">
        <v>74.290000000000006</v>
      </c>
      <c r="I389">
        <v>100</v>
      </c>
      <c r="J389" t="str">
        <f t="shared" si="12"/>
        <v>FAIL</v>
      </c>
      <c r="L389" s="48">
        <v>4590891</v>
      </c>
      <c r="M389" t="str">
        <f t="shared" si="13"/>
        <v>FAIL</v>
      </c>
    </row>
    <row r="390" spans="1:13">
      <c r="A390" t="s">
        <v>757</v>
      </c>
      <c r="B390" s="1">
        <v>700000003</v>
      </c>
      <c r="C390" t="s">
        <v>752</v>
      </c>
      <c r="D390" t="s">
        <v>238</v>
      </c>
      <c r="E390" t="s">
        <v>717</v>
      </c>
      <c r="F390" s="48">
        <v>4590891</v>
      </c>
      <c r="G390">
        <v>19.190000000000001</v>
      </c>
      <c r="H390">
        <v>98.57</v>
      </c>
      <c r="I390">
        <v>100</v>
      </c>
      <c r="J390" t="str">
        <f t="shared" si="12"/>
        <v>FAIL</v>
      </c>
      <c r="L390" s="48">
        <v>2978610</v>
      </c>
      <c r="M390" t="str">
        <f t="shared" si="13"/>
        <v>FAIL</v>
      </c>
    </row>
    <row r="391" spans="1:13">
      <c r="A391" t="s">
        <v>757</v>
      </c>
      <c r="B391" s="1">
        <v>700000003</v>
      </c>
      <c r="C391" t="s">
        <v>752</v>
      </c>
      <c r="D391" t="s">
        <v>190</v>
      </c>
      <c r="E391" t="s">
        <v>718</v>
      </c>
      <c r="F391" s="48">
        <v>2978610</v>
      </c>
      <c r="G391">
        <v>32.590000000000003</v>
      </c>
      <c r="H391">
        <v>100</v>
      </c>
      <c r="I391">
        <v>100</v>
      </c>
      <c r="J391" t="str">
        <f t="shared" si="12"/>
        <v>FAIL</v>
      </c>
      <c r="L391" s="48">
        <v>6002448</v>
      </c>
      <c r="M391" t="str">
        <f t="shared" si="13"/>
        <v>FAIL</v>
      </c>
    </row>
    <row r="392" spans="1:13">
      <c r="A392" t="s">
        <v>757</v>
      </c>
      <c r="B392" s="1">
        <v>700000003</v>
      </c>
      <c r="C392" t="s">
        <v>752</v>
      </c>
      <c r="D392" t="s">
        <v>242</v>
      </c>
      <c r="E392" t="s">
        <v>719</v>
      </c>
      <c r="F392" s="48">
        <v>6002448</v>
      </c>
      <c r="G392">
        <v>21.42</v>
      </c>
      <c r="H392">
        <v>74.290000000000006</v>
      </c>
      <c r="I392">
        <v>100</v>
      </c>
      <c r="J392" t="str">
        <f t="shared" si="12"/>
        <v>FAIL</v>
      </c>
      <c r="L392" s="48">
        <v>2482753</v>
      </c>
      <c r="M392" t="str">
        <f t="shared" si="13"/>
        <v>FAIL</v>
      </c>
    </row>
    <row r="393" spans="1:13">
      <c r="A393" t="s">
        <v>757</v>
      </c>
      <c r="B393" s="1">
        <v>700000003</v>
      </c>
      <c r="C393" t="s">
        <v>752</v>
      </c>
      <c r="D393" t="s">
        <v>191</v>
      </c>
      <c r="E393" t="s">
        <v>720</v>
      </c>
      <c r="F393" s="48">
        <v>2482753</v>
      </c>
      <c r="G393">
        <v>44</v>
      </c>
      <c r="H393">
        <v>100</v>
      </c>
      <c r="I393">
        <v>100</v>
      </c>
      <c r="J393" t="str">
        <f t="shared" si="12"/>
        <v>FAIL</v>
      </c>
      <c r="L393" s="48">
        <v>7387460</v>
      </c>
      <c r="M393" t="str">
        <f t="shared" si="13"/>
        <v>FAIL</v>
      </c>
    </row>
    <row r="394" spans="1:13">
      <c r="A394" t="s">
        <v>757</v>
      </c>
      <c r="B394" s="1">
        <v>700000003</v>
      </c>
      <c r="C394" t="s">
        <v>752</v>
      </c>
      <c r="D394" t="s">
        <v>192</v>
      </c>
      <c r="E394" t="s">
        <v>721</v>
      </c>
      <c r="F394" s="48">
        <v>7387460</v>
      </c>
      <c r="G394">
        <v>4.22</v>
      </c>
      <c r="H394">
        <v>74.290000000000006</v>
      </c>
      <c r="I394">
        <v>100</v>
      </c>
      <c r="J394" t="str">
        <f t="shared" si="12"/>
        <v>FAIL</v>
      </c>
      <c r="L394" s="48">
        <v>2195991</v>
      </c>
      <c r="M394" t="str">
        <f t="shared" si="13"/>
        <v>FAIL</v>
      </c>
    </row>
    <row r="395" spans="1:13">
      <c r="A395" t="s">
        <v>757</v>
      </c>
      <c r="B395" s="1">
        <v>700000003</v>
      </c>
      <c r="C395" t="s">
        <v>752</v>
      </c>
      <c r="D395" t="s">
        <v>193</v>
      </c>
      <c r="E395" t="s">
        <v>722</v>
      </c>
      <c r="F395" s="48">
        <v>2195991</v>
      </c>
      <c r="G395">
        <v>39.700000000000003</v>
      </c>
      <c r="H395">
        <v>71.430000000000007</v>
      </c>
      <c r="I395">
        <v>100</v>
      </c>
      <c r="J395" t="str">
        <f t="shared" si="12"/>
        <v>FAIL</v>
      </c>
      <c r="L395" s="48">
        <v>3887433</v>
      </c>
      <c r="M395" t="str">
        <f t="shared" si="13"/>
        <v>FAIL</v>
      </c>
    </row>
    <row r="396" spans="1:13">
      <c r="A396" t="s">
        <v>757</v>
      </c>
      <c r="B396" s="1">
        <v>700000003</v>
      </c>
      <c r="C396" t="s">
        <v>752</v>
      </c>
      <c r="D396" t="s">
        <v>194</v>
      </c>
      <c r="E396" t="s">
        <v>723</v>
      </c>
      <c r="F396" s="48">
        <v>3887433</v>
      </c>
      <c r="G396">
        <v>23.99</v>
      </c>
      <c r="H396">
        <v>71.430000000000007</v>
      </c>
      <c r="I396">
        <v>100</v>
      </c>
      <c r="J396" t="str">
        <f t="shared" si="12"/>
        <v>FAIL</v>
      </c>
      <c r="L396" s="48">
        <v>7829520</v>
      </c>
      <c r="M396" t="str">
        <f t="shared" si="13"/>
        <v>FAIL</v>
      </c>
    </row>
    <row r="397" spans="1:13">
      <c r="A397" t="s">
        <v>757</v>
      </c>
      <c r="B397" s="1">
        <v>700000003</v>
      </c>
      <c r="C397" t="s">
        <v>752</v>
      </c>
      <c r="D397" t="s">
        <v>250</v>
      </c>
      <c r="E397" t="s">
        <v>724</v>
      </c>
      <c r="F397" s="48">
        <v>7829520</v>
      </c>
      <c r="G397">
        <v>22</v>
      </c>
      <c r="H397">
        <v>64.290000000000006</v>
      </c>
      <c r="I397">
        <v>100</v>
      </c>
      <c r="J397" t="str">
        <f t="shared" si="12"/>
        <v>FAIL</v>
      </c>
      <c r="L397" s="48">
        <v>7898716</v>
      </c>
      <c r="M397" t="str">
        <f t="shared" si="13"/>
        <v>FAIL</v>
      </c>
    </row>
    <row r="398" spans="1:13">
      <c r="A398" t="s">
        <v>757</v>
      </c>
      <c r="B398" s="1">
        <v>700000003</v>
      </c>
      <c r="C398" t="s">
        <v>752</v>
      </c>
      <c r="D398" t="s">
        <v>195</v>
      </c>
      <c r="E398" t="s">
        <v>725</v>
      </c>
      <c r="F398" s="48">
        <v>7898716</v>
      </c>
      <c r="G398">
        <v>16.54</v>
      </c>
      <c r="H398">
        <v>100</v>
      </c>
      <c r="I398">
        <v>100</v>
      </c>
      <c r="J398" t="str">
        <f t="shared" si="12"/>
        <v>FAIL</v>
      </c>
      <c r="L398" s="48">
        <v>2012888</v>
      </c>
      <c r="M398" t="str">
        <f t="shared" si="13"/>
        <v>FAIL</v>
      </c>
    </row>
    <row r="399" spans="1:13">
      <c r="A399" t="s">
        <v>757</v>
      </c>
      <c r="B399" s="1">
        <v>700000003</v>
      </c>
      <c r="C399" t="s">
        <v>752</v>
      </c>
      <c r="D399" t="s">
        <v>255</v>
      </c>
      <c r="E399" t="s">
        <v>726</v>
      </c>
      <c r="F399" s="48">
        <v>2012888</v>
      </c>
      <c r="G399">
        <v>7.2</v>
      </c>
      <c r="H399">
        <v>11.43</v>
      </c>
      <c r="I399">
        <v>100</v>
      </c>
      <c r="J399" t="str">
        <f t="shared" si="12"/>
        <v>FAIL</v>
      </c>
      <c r="L399" s="48">
        <v>2269305</v>
      </c>
      <c r="M399" t="str">
        <f t="shared" si="13"/>
        <v>FAIL</v>
      </c>
    </row>
    <row r="400" spans="1:13">
      <c r="A400" t="s">
        <v>757</v>
      </c>
      <c r="B400" s="1">
        <v>700000003</v>
      </c>
      <c r="C400" t="s">
        <v>752</v>
      </c>
      <c r="D400" t="s">
        <v>258</v>
      </c>
      <c r="E400" t="s">
        <v>727</v>
      </c>
      <c r="F400" s="48">
        <v>2269305</v>
      </c>
      <c r="G400">
        <v>1.57</v>
      </c>
      <c r="H400">
        <v>8.57</v>
      </c>
      <c r="I400">
        <v>100</v>
      </c>
      <c r="J400" t="str">
        <f t="shared" si="12"/>
        <v>FAIL</v>
      </c>
      <c r="L400" s="48">
        <v>3507201</v>
      </c>
      <c r="M400" t="str">
        <f t="shared" si="13"/>
        <v>FAIL</v>
      </c>
    </row>
    <row r="401" spans="1:13">
      <c r="A401" t="s">
        <v>757</v>
      </c>
      <c r="B401" s="1">
        <v>700000003</v>
      </c>
      <c r="C401" t="s">
        <v>752</v>
      </c>
      <c r="D401" t="s">
        <v>196</v>
      </c>
      <c r="E401" t="s">
        <v>728</v>
      </c>
      <c r="F401" s="48">
        <v>3507201</v>
      </c>
      <c r="G401">
        <v>24.32</v>
      </c>
      <c r="H401">
        <v>75.709999999999994</v>
      </c>
      <c r="I401">
        <v>100</v>
      </c>
      <c r="J401" t="str">
        <f t="shared" si="12"/>
        <v>FAIL</v>
      </c>
      <c r="L401" s="48">
        <v>3453874</v>
      </c>
      <c r="M401" t="str">
        <f t="shared" si="13"/>
        <v>FAIL</v>
      </c>
    </row>
    <row r="402" spans="1:13">
      <c r="A402" t="s">
        <v>757</v>
      </c>
      <c r="B402" s="1">
        <v>700000003</v>
      </c>
      <c r="C402" t="s">
        <v>752</v>
      </c>
      <c r="D402" t="s">
        <v>197</v>
      </c>
      <c r="E402" t="s">
        <v>729</v>
      </c>
      <c r="F402" s="48">
        <v>3453874</v>
      </c>
      <c r="G402">
        <v>37.880000000000003</v>
      </c>
      <c r="H402">
        <v>100</v>
      </c>
      <c r="I402">
        <v>100</v>
      </c>
      <c r="J402" t="str">
        <f t="shared" si="12"/>
        <v>FAIL</v>
      </c>
      <c r="L402" s="48">
        <v>4870478</v>
      </c>
      <c r="M402" t="str">
        <f t="shared" si="13"/>
        <v>FAIL</v>
      </c>
    </row>
    <row r="403" spans="1:13">
      <c r="A403" t="s">
        <v>757</v>
      </c>
      <c r="B403" s="1">
        <v>700000003</v>
      </c>
      <c r="C403" t="s">
        <v>752</v>
      </c>
      <c r="D403" t="s">
        <v>216</v>
      </c>
      <c r="E403" t="s">
        <v>730</v>
      </c>
      <c r="F403" s="48">
        <v>4870478</v>
      </c>
      <c r="G403">
        <v>37.97</v>
      </c>
      <c r="H403">
        <v>78.569999999999993</v>
      </c>
      <c r="I403">
        <v>100</v>
      </c>
      <c r="J403" t="str">
        <f t="shared" si="12"/>
        <v>FAIL</v>
      </c>
      <c r="L403" s="48">
        <v>3007997</v>
      </c>
      <c r="M403" t="str">
        <f t="shared" si="13"/>
        <v>FAIL</v>
      </c>
    </row>
    <row r="404" spans="1:13">
      <c r="A404" t="s">
        <v>757</v>
      </c>
      <c r="B404" s="1">
        <v>700000003</v>
      </c>
      <c r="C404" t="s">
        <v>752</v>
      </c>
      <c r="D404" t="s">
        <v>217</v>
      </c>
      <c r="E404" t="s">
        <v>731</v>
      </c>
      <c r="F404" s="48">
        <v>3007997</v>
      </c>
      <c r="G404">
        <v>3.56</v>
      </c>
      <c r="H404">
        <v>14.29</v>
      </c>
      <c r="I404">
        <v>100</v>
      </c>
      <c r="J404" t="str">
        <f t="shared" si="12"/>
        <v>FAIL</v>
      </c>
      <c r="L404" s="48">
        <v>1887243</v>
      </c>
      <c r="M404" t="str">
        <f t="shared" si="13"/>
        <v>FAIL</v>
      </c>
    </row>
    <row r="405" spans="1:13">
      <c r="A405" t="s">
        <v>757</v>
      </c>
      <c r="B405" s="1">
        <v>700000003</v>
      </c>
      <c r="C405" t="s">
        <v>752</v>
      </c>
      <c r="D405" t="s">
        <v>198</v>
      </c>
      <c r="E405" t="s">
        <v>732</v>
      </c>
      <c r="F405" s="48">
        <v>1887243</v>
      </c>
      <c r="G405">
        <v>30.6</v>
      </c>
      <c r="H405">
        <v>95.71</v>
      </c>
      <c r="I405">
        <v>100</v>
      </c>
      <c r="J405" t="str">
        <f t="shared" si="12"/>
        <v>FAIL</v>
      </c>
      <c r="L405" s="48">
        <v>5631444</v>
      </c>
      <c r="M405" t="str">
        <f t="shared" si="13"/>
        <v>FAIL</v>
      </c>
    </row>
    <row r="406" spans="1:13">
      <c r="A406" t="s">
        <v>757</v>
      </c>
      <c r="B406" s="1">
        <v>700000003</v>
      </c>
      <c r="C406" t="s">
        <v>752</v>
      </c>
      <c r="D406" t="s">
        <v>199</v>
      </c>
      <c r="E406" t="s">
        <v>733</v>
      </c>
      <c r="F406" s="48">
        <v>5631444</v>
      </c>
      <c r="G406">
        <v>7.28</v>
      </c>
      <c r="H406">
        <v>71.430000000000007</v>
      </c>
      <c r="I406">
        <v>100</v>
      </c>
      <c r="J406" t="str">
        <f t="shared" si="12"/>
        <v>FAIL</v>
      </c>
      <c r="L406" s="48">
        <v>6342611</v>
      </c>
      <c r="M406" t="str">
        <f t="shared" si="13"/>
        <v>FAIL</v>
      </c>
    </row>
    <row r="407" spans="1:13">
      <c r="A407" t="s">
        <v>757</v>
      </c>
      <c r="B407" s="1">
        <v>700000003</v>
      </c>
      <c r="C407" t="s">
        <v>752</v>
      </c>
      <c r="D407" t="s">
        <v>275</v>
      </c>
      <c r="E407" t="s">
        <v>734</v>
      </c>
      <c r="F407" s="48">
        <v>6342611</v>
      </c>
      <c r="G407">
        <v>4.55</v>
      </c>
      <c r="H407">
        <v>17.14</v>
      </c>
      <c r="I407">
        <v>100</v>
      </c>
      <c r="J407" t="str">
        <f t="shared" si="12"/>
        <v>FAIL</v>
      </c>
      <c r="L407" s="48">
        <v>1869059</v>
      </c>
      <c r="M407" t="str">
        <f t="shared" si="13"/>
        <v>FAIL</v>
      </c>
    </row>
    <row r="408" spans="1:13">
      <c r="A408" t="s">
        <v>757</v>
      </c>
      <c r="B408" s="1">
        <v>700000003</v>
      </c>
      <c r="C408" t="s">
        <v>752</v>
      </c>
      <c r="D408" t="s">
        <v>200</v>
      </c>
      <c r="E408" t="s">
        <v>735</v>
      </c>
      <c r="F408" s="48">
        <v>1869059</v>
      </c>
      <c r="G408">
        <v>16.05</v>
      </c>
      <c r="H408">
        <v>71.430000000000007</v>
      </c>
      <c r="I408">
        <v>100</v>
      </c>
      <c r="J408" t="str">
        <f t="shared" si="12"/>
        <v>FAIL</v>
      </c>
      <c r="L408" s="48">
        <v>7829549</v>
      </c>
      <c r="M408" t="str">
        <f t="shared" si="13"/>
        <v>FAIL</v>
      </c>
    </row>
    <row r="409" spans="1:13">
      <c r="A409" t="s">
        <v>757</v>
      </c>
      <c r="B409" s="1">
        <v>700000003</v>
      </c>
      <c r="C409" t="s">
        <v>752</v>
      </c>
      <c r="D409" t="s">
        <v>279</v>
      </c>
      <c r="E409" t="s">
        <v>736</v>
      </c>
      <c r="F409" s="48">
        <v>7829549</v>
      </c>
      <c r="G409">
        <v>5.13</v>
      </c>
      <c r="H409">
        <v>12.86</v>
      </c>
      <c r="I409">
        <v>100</v>
      </c>
      <c r="J409" t="str">
        <f t="shared" si="12"/>
        <v>FAIL</v>
      </c>
      <c r="L409" s="48">
        <v>2810837</v>
      </c>
      <c r="M409" t="str">
        <f t="shared" si="13"/>
        <v>FAIL</v>
      </c>
    </row>
    <row r="410" spans="1:13">
      <c r="A410" t="s">
        <v>757</v>
      </c>
      <c r="B410" s="1">
        <v>700000003</v>
      </c>
      <c r="C410" t="s">
        <v>752</v>
      </c>
      <c r="D410" t="s">
        <v>289</v>
      </c>
      <c r="E410" t="s">
        <v>737</v>
      </c>
      <c r="F410" s="48">
        <v>2810837</v>
      </c>
      <c r="G410">
        <v>17.2</v>
      </c>
      <c r="H410">
        <v>71.430000000000007</v>
      </c>
      <c r="I410">
        <v>100</v>
      </c>
      <c r="J410" t="str">
        <f t="shared" si="12"/>
        <v>FAIL</v>
      </c>
      <c r="L410" s="48">
        <v>2205565</v>
      </c>
      <c r="M410" t="str">
        <f t="shared" si="13"/>
        <v>FAIL</v>
      </c>
    </row>
    <row r="411" spans="1:13">
      <c r="A411" t="s">
        <v>757</v>
      </c>
      <c r="B411" s="1">
        <v>700000003</v>
      </c>
      <c r="C411" t="s">
        <v>752</v>
      </c>
      <c r="D411" t="s">
        <v>201</v>
      </c>
      <c r="E411" t="s">
        <v>738</v>
      </c>
      <c r="F411" s="48">
        <v>2205565</v>
      </c>
      <c r="G411">
        <v>13.65</v>
      </c>
      <c r="H411">
        <v>100</v>
      </c>
      <c r="I411">
        <v>100</v>
      </c>
      <c r="J411" t="str">
        <f t="shared" si="12"/>
        <v>FAIL</v>
      </c>
      <c r="L411" s="48">
        <v>1825603</v>
      </c>
      <c r="M411" t="str">
        <f t="shared" si="13"/>
        <v>FAIL</v>
      </c>
    </row>
    <row r="412" spans="1:13">
      <c r="A412" t="s">
        <v>757</v>
      </c>
      <c r="B412" s="1">
        <v>700000003</v>
      </c>
      <c r="C412" t="s">
        <v>752</v>
      </c>
      <c r="D412" t="s">
        <v>294</v>
      </c>
      <c r="E412" t="s">
        <v>739</v>
      </c>
      <c r="F412" s="48">
        <v>1825603</v>
      </c>
      <c r="G412">
        <v>39.119999999999997</v>
      </c>
      <c r="H412">
        <v>74.290000000000006</v>
      </c>
      <c r="I412">
        <v>100</v>
      </c>
      <c r="J412" t="str">
        <f t="shared" si="12"/>
        <v>FAIL</v>
      </c>
      <c r="L412" s="48">
        <v>9642483</v>
      </c>
      <c r="M412" t="str">
        <f t="shared" si="13"/>
        <v>FAIL</v>
      </c>
    </row>
    <row r="413" spans="1:13">
      <c r="A413" t="s">
        <v>757</v>
      </c>
      <c r="B413" s="1">
        <v>700000003</v>
      </c>
      <c r="C413" t="s">
        <v>752</v>
      </c>
      <c r="D413" t="s">
        <v>295</v>
      </c>
      <c r="E413" t="s">
        <v>740</v>
      </c>
      <c r="F413" s="48">
        <v>9642483</v>
      </c>
      <c r="G413">
        <v>8.11</v>
      </c>
      <c r="H413">
        <v>100</v>
      </c>
      <c r="I413">
        <v>100</v>
      </c>
      <c r="J413" t="str">
        <f t="shared" si="12"/>
        <v>FAIL</v>
      </c>
      <c r="L413" s="48">
        <v>7088098</v>
      </c>
      <c r="M413" t="str">
        <f t="shared" si="13"/>
        <v>FAIL</v>
      </c>
    </row>
    <row r="414" spans="1:13">
      <c r="A414" t="s">
        <v>757</v>
      </c>
      <c r="B414" s="1">
        <v>700000003</v>
      </c>
      <c r="C414" t="s">
        <v>752</v>
      </c>
      <c r="D414" t="s">
        <v>202</v>
      </c>
      <c r="E414" t="s">
        <v>741</v>
      </c>
      <c r="F414" s="48">
        <v>7088098</v>
      </c>
      <c r="G414">
        <v>25.14</v>
      </c>
      <c r="H414">
        <v>100</v>
      </c>
      <c r="I414">
        <v>100</v>
      </c>
      <c r="J414" t="str">
        <f t="shared" si="12"/>
        <v>FAIL</v>
      </c>
      <c r="L414" s="48">
        <v>9948224</v>
      </c>
      <c r="M414" t="str">
        <f t="shared" si="13"/>
        <v>FAIL</v>
      </c>
    </row>
    <row r="415" spans="1:13">
      <c r="A415" t="s">
        <v>757</v>
      </c>
      <c r="B415" s="1">
        <v>700000003</v>
      </c>
      <c r="C415" t="s">
        <v>752</v>
      </c>
      <c r="D415" t="s">
        <v>299</v>
      </c>
      <c r="E415" t="s">
        <v>742</v>
      </c>
      <c r="F415" s="48">
        <v>9948224</v>
      </c>
      <c r="G415">
        <v>19.93</v>
      </c>
      <c r="H415">
        <v>100</v>
      </c>
      <c r="I415">
        <v>100</v>
      </c>
      <c r="J415" t="str">
        <f t="shared" si="12"/>
        <v>FAIL</v>
      </c>
      <c r="L415" s="48">
        <v>8208594</v>
      </c>
      <c r="M415" t="str">
        <f t="shared" si="13"/>
        <v>FAIL</v>
      </c>
    </row>
    <row r="416" spans="1:13">
      <c r="A416" t="s">
        <v>757</v>
      </c>
      <c r="B416" s="1">
        <v>700000003</v>
      </c>
      <c r="C416" t="s">
        <v>752</v>
      </c>
      <c r="D416" t="s">
        <v>203</v>
      </c>
      <c r="E416" t="s">
        <v>743</v>
      </c>
      <c r="F416" s="48">
        <v>8208594</v>
      </c>
      <c r="G416">
        <v>17.7</v>
      </c>
      <c r="H416">
        <v>97.14</v>
      </c>
      <c r="I416">
        <v>100</v>
      </c>
      <c r="J416" t="str">
        <f t="shared" si="12"/>
        <v>FAIL</v>
      </c>
      <c r="L416" s="48">
        <v>3878138</v>
      </c>
      <c r="M416" t="str">
        <f t="shared" si="13"/>
        <v>FAIL</v>
      </c>
    </row>
    <row r="417" spans="1:13">
      <c r="A417" t="s">
        <v>757</v>
      </c>
      <c r="B417" s="1">
        <v>700000003</v>
      </c>
      <c r="C417" t="s">
        <v>752</v>
      </c>
      <c r="D417" t="s">
        <v>301</v>
      </c>
      <c r="E417" t="s">
        <v>744</v>
      </c>
      <c r="F417" s="48">
        <v>3878138</v>
      </c>
      <c r="G417">
        <v>6.45</v>
      </c>
      <c r="H417">
        <v>34.29</v>
      </c>
      <c r="I417">
        <v>100</v>
      </c>
      <c r="J417" t="str">
        <f t="shared" si="12"/>
        <v>FAIL</v>
      </c>
      <c r="L417" s="48">
        <v>1904361</v>
      </c>
      <c r="M417" t="str">
        <f t="shared" si="13"/>
        <v>FAIL</v>
      </c>
    </row>
    <row r="418" spans="1:13">
      <c r="A418" t="s">
        <v>757</v>
      </c>
      <c r="B418" s="1">
        <v>700000003</v>
      </c>
      <c r="C418" t="s">
        <v>752</v>
      </c>
      <c r="D418" t="s">
        <v>302</v>
      </c>
      <c r="E418" t="s">
        <v>745</v>
      </c>
      <c r="F418" s="48">
        <v>1904361</v>
      </c>
      <c r="G418">
        <v>16.46</v>
      </c>
      <c r="H418">
        <v>100</v>
      </c>
      <c r="I418">
        <v>100</v>
      </c>
      <c r="J418" t="str">
        <f t="shared" si="12"/>
        <v>FAIL</v>
      </c>
      <c r="L418" s="48">
        <v>1278390</v>
      </c>
      <c r="M418" t="str">
        <f t="shared" si="13"/>
        <v>FAIL</v>
      </c>
    </row>
    <row r="419" spans="1:13">
      <c r="A419" t="s">
        <v>757</v>
      </c>
      <c r="B419" s="1">
        <v>700000003</v>
      </c>
      <c r="C419" t="s">
        <v>752</v>
      </c>
      <c r="D419" t="s">
        <v>204</v>
      </c>
      <c r="E419" t="s">
        <v>746</v>
      </c>
      <c r="F419" s="48">
        <v>1278390</v>
      </c>
      <c r="G419">
        <v>19.440000000000001</v>
      </c>
      <c r="H419">
        <v>98.57</v>
      </c>
      <c r="I419">
        <v>100</v>
      </c>
      <c r="J419" t="str">
        <f t="shared" si="12"/>
        <v>FAIL</v>
      </c>
      <c r="L419" s="48">
        <v>4666684</v>
      </c>
      <c r="M419" t="str">
        <f t="shared" si="13"/>
        <v>FAIL</v>
      </c>
    </row>
    <row r="420" spans="1:13">
      <c r="A420" t="s">
        <v>757</v>
      </c>
      <c r="B420" s="1">
        <v>700000003</v>
      </c>
      <c r="C420" t="s">
        <v>752</v>
      </c>
      <c r="D420" t="s">
        <v>307</v>
      </c>
      <c r="E420" t="s">
        <v>747</v>
      </c>
      <c r="F420" s="48">
        <v>4666684</v>
      </c>
      <c r="G420">
        <v>6.78</v>
      </c>
      <c r="H420">
        <v>14.29</v>
      </c>
      <c r="I420">
        <v>100</v>
      </c>
      <c r="J420" t="str">
        <f t="shared" si="12"/>
        <v>FAIL</v>
      </c>
      <c r="L420" s="48">
        <v>4509053</v>
      </c>
      <c r="M420" t="str">
        <f t="shared" si="13"/>
        <v>PASS</v>
      </c>
    </row>
    <row r="421" spans="1:13">
      <c r="A421" t="s">
        <v>757</v>
      </c>
      <c r="B421" s="1">
        <v>700000003</v>
      </c>
      <c r="C421" t="s">
        <v>752</v>
      </c>
      <c r="D421" t="s">
        <v>101</v>
      </c>
      <c r="E421" t="s">
        <v>330</v>
      </c>
      <c r="F421" s="48"/>
      <c r="H421"/>
      <c r="I421"/>
      <c r="J421"/>
      <c r="L421" s="48">
        <v>1683975</v>
      </c>
      <c r="M421" t="str">
        <f t="shared" si="13"/>
        <v>PASS</v>
      </c>
    </row>
    <row r="422" spans="1:13">
      <c r="A422" t="s">
        <v>757</v>
      </c>
      <c r="B422" s="1">
        <v>700000003</v>
      </c>
      <c r="C422" t="s">
        <v>752</v>
      </c>
      <c r="D422" t="s">
        <v>107</v>
      </c>
      <c r="E422" t="s">
        <v>340</v>
      </c>
      <c r="F422" s="48"/>
      <c r="H422"/>
      <c r="I422"/>
      <c r="J422"/>
      <c r="L422" s="48">
        <v>5286983</v>
      </c>
      <c r="M422" t="str">
        <f t="shared" si="13"/>
        <v>PASS</v>
      </c>
    </row>
    <row r="423" spans="1:13">
      <c r="A423" t="s">
        <v>757</v>
      </c>
      <c r="B423" s="1">
        <v>700000003</v>
      </c>
      <c r="C423" t="s">
        <v>752</v>
      </c>
      <c r="D423" t="s">
        <v>115</v>
      </c>
      <c r="E423" t="s">
        <v>350</v>
      </c>
      <c r="F423" s="48"/>
      <c r="H423"/>
      <c r="I423"/>
      <c r="J423"/>
      <c r="L423" s="48">
        <v>3050221</v>
      </c>
      <c r="M423" t="str">
        <f t="shared" si="13"/>
        <v>PASS</v>
      </c>
    </row>
  </sheetData>
  <sortState xmlns:xlrd2="http://schemas.microsoft.com/office/spreadsheetml/2017/richdata2" ref="A2:J2130">
    <sortCondition descending="1" ref="J1:J2130"/>
  </sortState>
  <phoneticPr fontId="2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D7DB7-8F04-4ADE-9CE3-665BAB7AB47B}">
  <sheetPr codeName="Sheet3">
    <tabColor rgb="FF92D050"/>
  </sheetPr>
  <dimension ref="A1:E6"/>
  <sheetViews>
    <sheetView workbookViewId="0">
      <selection activeCell="C3" sqref="C3:E3"/>
    </sheetView>
  </sheetViews>
  <sheetFormatPr defaultRowHeight="15"/>
  <cols>
    <col min="1" max="1" width="7.42578125" bestFit="1" customWidth="1"/>
    <col min="2" max="2" width="8.7109375" bestFit="1" customWidth="1"/>
    <col min="3" max="3" width="17.7109375" customWidth="1"/>
    <col min="4" max="4" width="7.28515625" bestFit="1" customWidth="1"/>
    <col min="5" max="5" width="19.42578125" customWidth="1"/>
  </cols>
  <sheetData>
    <row r="1" spans="1:5" s="32" customFormat="1" ht="49.5" customHeight="1">
      <c r="A1" s="66" t="s">
        <v>3</v>
      </c>
      <c r="B1" s="66" t="s">
        <v>2</v>
      </c>
      <c r="C1" s="66" t="s">
        <v>205</v>
      </c>
      <c r="D1" s="67" t="s">
        <v>77</v>
      </c>
      <c r="E1" s="67" t="s">
        <v>1</v>
      </c>
    </row>
    <row r="2" spans="1:5">
      <c r="A2" s="68" t="s">
        <v>330</v>
      </c>
      <c r="B2" s="69">
        <v>3723194</v>
      </c>
      <c r="C2" s="35" t="s">
        <v>310</v>
      </c>
      <c r="D2" s="68" t="s">
        <v>206</v>
      </c>
      <c r="E2" s="68" t="s">
        <v>207</v>
      </c>
    </row>
    <row r="3" spans="1:5">
      <c r="A3" s="68" t="s">
        <v>331</v>
      </c>
      <c r="B3" s="69">
        <v>8799673</v>
      </c>
      <c r="C3" s="35" t="s">
        <v>312</v>
      </c>
      <c r="D3" s="68" t="s">
        <v>206</v>
      </c>
      <c r="E3" s="68" t="s">
        <v>207</v>
      </c>
    </row>
    <row r="4" spans="1:5">
      <c r="A4" s="68" t="s">
        <v>332</v>
      </c>
      <c r="B4" s="69">
        <v>3993329</v>
      </c>
      <c r="C4" s="35" t="s">
        <v>314</v>
      </c>
      <c r="D4" s="68" t="s">
        <v>206</v>
      </c>
      <c r="E4" s="68" t="s">
        <v>207</v>
      </c>
    </row>
    <row r="5" spans="1:5">
      <c r="A5" s="68" t="s">
        <v>333</v>
      </c>
      <c r="B5" s="69">
        <v>8259911</v>
      </c>
      <c r="C5" s="35" t="s">
        <v>316</v>
      </c>
      <c r="D5" s="68" t="s">
        <v>206</v>
      </c>
      <c r="E5" s="68" t="s">
        <v>207</v>
      </c>
    </row>
    <row r="6" spans="1:5">
      <c r="A6" s="68" t="s">
        <v>334</v>
      </c>
      <c r="B6" s="69">
        <v>5689651</v>
      </c>
      <c r="C6" s="35" t="s">
        <v>318</v>
      </c>
      <c r="D6" s="68" t="s">
        <v>206</v>
      </c>
      <c r="E6" s="68" t="s">
        <v>208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18D6E-4CC7-4FD3-B034-0F0D08865930}">
  <sheetPr>
    <tabColor rgb="FF92D050"/>
  </sheetPr>
  <dimension ref="A3:A210"/>
  <sheetViews>
    <sheetView zoomScale="145" zoomScaleNormal="145" workbookViewId="0">
      <selection activeCell="A210" sqref="A210"/>
    </sheetView>
  </sheetViews>
  <sheetFormatPr defaultRowHeight="15"/>
  <sheetData>
    <row r="3" spans="1:1">
      <c r="A3" t="s">
        <v>758</v>
      </c>
    </row>
    <row r="94" spans="1:1">
      <c r="A94" t="s">
        <v>758</v>
      </c>
    </row>
    <row r="173" spans="1:1">
      <c r="A173" t="s">
        <v>758</v>
      </c>
    </row>
    <row r="210" spans="1:1">
      <c r="A210" t="s">
        <v>758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C374A-F5EA-4EFA-BEF4-7A46F1854848}">
  <sheetPr codeName="Sheet1">
    <tabColor theme="7" tint="0.39997558519241921"/>
  </sheetPr>
  <dimension ref="A1:D6"/>
  <sheetViews>
    <sheetView zoomScaleNormal="100" workbookViewId="0">
      <selection activeCell="C3" sqref="C3:E3"/>
    </sheetView>
  </sheetViews>
  <sheetFormatPr defaultRowHeight="17.25"/>
  <cols>
    <col min="1" max="1" width="3.28515625" style="76" customWidth="1"/>
    <col min="2" max="2" width="17.140625" style="76" customWidth="1"/>
    <col min="3" max="3" width="64.42578125" style="76" customWidth="1"/>
    <col min="4" max="4" width="3.140625" style="76" customWidth="1"/>
    <col min="5" max="16384" width="9.140625" style="76"/>
  </cols>
  <sheetData>
    <row r="1" spans="1:4">
      <c r="A1" s="91"/>
      <c r="B1" s="90"/>
      <c r="C1" s="90"/>
      <c r="D1" s="89"/>
    </row>
    <row r="2" spans="1:4">
      <c r="A2" s="83"/>
      <c r="B2" s="88" t="s">
        <v>766</v>
      </c>
      <c r="C2" s="87" t="s">
        <v>765</v>
      </c>
      <c r="D2" s="80"/>
    </row>
    <row r="3" spans="1:4">
      <c r="A3" s="83"/>
      <c r="B3" s="85" t="s">
        <v>764</v>
      </c>
      <c r="C3" s="86" t="s">
        <v>763</v>
      </c>
      <c r="D3" s="80"/>
    </row>
    <row r="4" spans="1:4">
      <c r="A4" s="83"/>
      <c r="B4" s="85" t="s">
        <v>762</v>
      </c>
      <c r="C4" s="84" t="s">
        <v>761</v>
      </c>
      <c r="D4" s="80"/>
    </row>
    <row r="5" spans="1:4" ht="172.5">
      <c r="A5" s="83"/>
      <c r="B5" s="82" t="s">
        <v>760</v>
      </c>
      <c r="C5" s="81" t="s">
        <v>759</v>
      </c>
      <c r="D5" s="80"/>
    </row>
    <row r="6" spans="1:4" ht="18" thickBot="1">
      <c r="A6" s="79"/>
      <c r="B6" s="78"/>
      <c r="C6" s="78"/>
      <c r="D6" s="77"/>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59DDA-C914-4B8E-AEA3-C78EDA6D9676}">
  <sheetPr codeName="Sheet2">
    <tabColor theme="7" tint="0.39997558519241921"/>
    <pageSetUpPr fitToPage="1"/>
  </sheetPr>
  <dimension ref="A1:G19"/>
  <sheetViews>
    <sheetView zoomScale="85" zoomScaleNormal="85" workbookViewId="0">
      <pane ySplit="1" topLeftCell="A2" activePane="bottomLeft" state="frozen"/>
      <selection activeCell="C3" sqref="C3:E3"/>
      <selection pane="bottomLeft" activeCell="C3" sqref="C3:E3"/>
    </sheetView>
  </sheetViews>
  <sheetFormatPr defaultColWidth="9.28515625" defaultRowHeight="57" customHeight="1"/>
  <cols>
    <col min="1" max="1" width="7.28515625" style="93" customWidth="1"/>
    <col min="2" max="2" width="27.5703125" style="95" customWidth="1"/>
    <col min="3" max="3" width="113.140625" style="94" customWidth="1"/>
    <col min="4" max="4" width="46.5703125" style="94" customWidth="1"/>
    <col min="5" max="5" width="15.140625" style="93" customWidth="1"/>
    <col min="6" max="6" width="15.7109375" style="92" customWidth="1"/>
    <col min="7" max="7" width="42.5703125" style="92" customWidth="1"/>
    <col min="8" max="16384" width="9.28515625" style="92"/>
  </cols>
  <sheetData>
    <row r="1" spans="1:7" s="95" customFormat="1" ht="60.75" customHeight="1">
      <c r="A1" s="107" t="s">
        <v>823</v>
      </c>
      <c r="B1" s="107" t="s">
        <v>822</v>
      </c>
      <c r="C1" s="107" t="s">
        <v>821</v>
      </c>
      <c r="D1" s="107" t="s">
        <v>820</v>
      </c>
      <c r="E1" s="107" t="s">
        <v>819</v>
      </c>
      <c r="F1" s="107" t="s">
        <v>818</v>
      </c>
      <c r="G1" s="106" t="s">
        <v>817</v>
      </c>
    </row>
    <row r="2" spans="1:7" ht="59.65" customHeight="1">
      <c r="A2" s="103" t="s">
        <v>813</v>
      </c>
      <c r="B2" s="102" t="s">
        <v>803</v>
      </c>
      <c r="C2" s="101" t="s">
        <v>816</v>
      </c>
      <c r="D2" s="100" t="s">
        <v>815</v>
      </c>
      <c r="E2" s="99">
        <f ca="1">RANDBETWEEN(222222222,777777777)</f>
        <v>319305919</v>
      </c>
      <c r="F2" s="98" t="s">
        <v>814</v>
      </c>
      <c r="G2" s="97"/>
    </row>
    <row r="3" spans="1:7" ht="59.65" customHeight="1">
      <c r="A3" s="103" t="s">
        <v>813</v>
      </c>
      <c r="B3" s="102" t="s">
        <v>803</v>
      </c>
      <c r="C3" s="101" t="s">
        <v>812</v>
      </c>
      <c r="D3" s="100" t="s">
        <v>811</v>
      </c>
      <c r="E3" s="99">
        <f ca="1">RANDBETWEEN(222222222,777777777)</f>
        <v>516388948</v>
      </c>
      <c r="F3" s="98" t="s">
        <v>810</v>
      </c>
      <c r="G3" s="97"/>
    </row>
    <row r="4" spans="1:7" ht="59.65" customHeight="1">
      <c r="A4" s="103" t="s">
        <v>807</v>
      </c>
      <c r="B4" s="102" t="s">
        <v>803</v>
      </c>
      <c r="C4" s="101" t="s">
        <v>809</v>
      </c>
      <c r="D4" s="100" t="s">
        <v>808</v>
      </c>
      <c r="E4" s="99">
        <f ca="1">RANDBETWEEN(222222222,777777777)</f>
        <v>702085204</v>
      </c>
      <c r="F4" s="104">
        <v>6.9363425925925926E-2</v>
      </c>
      <c r="G4" s="97"/>
    </row>
    <row r="5" spans="1:7" ht="59.65" customHeight="1">
      <c r="A5" s="103" t="s">
        <v>807</v>
      </c>
      <c r="B5" s="102" t="s">
        <v>803</v>
      </c>
      <c r="C5" s="101" t="s">
        <v>806</v>
      </c>
      <c r="D5" s="100" t="s">
        <v>805</v>
      </c>
      <c r="E5" s="99">
        <f ca="1">RANDBETWEEN(222222222,777777777)</f>
        <v>489755291</v>
      </c>
      <c r="F5" s="98" t="s">
        <v>804</v>
      </c>
      <c r="G5" s="97"/>
    </row>
    <row r="6" spans="1:7" ht="59.65" customHeight="1">
      <c r="A6" s="103" t="s">
        <v>761</v>
      </c>
      <c r="B6" s="102" t="s">
        <v>803</v>
      </c>
      <c r="C6" s="101" t="s">
        <v>802</v>
      </c>
      <c r="D6" s="100" t="s">
        <v>801</v>
      </c>
      <c r="E6" s="99">
        <f ca="1">RANDBETWEEN(222222222,777777777)</f>
        <v>374692203</v>
      </c>
      <c r="F6" s="98" t="s">
        <v>800</v>
      </c>
      <c r="G6" s="97"/>
    </row>
    <row r="7" spans="1:7" ht="59.65" customHeight="1">
      <c r="A7" s="103" t="s">
        <v>761</v>
      </c>
      <c r="B7" s="105" t="s">
        <v>786</v>
      </c>
      <c r="C7" s="101" t="s">
        <v>799</v>
      </c>
      <c r="D7" s="100" t="s">
        <v>798</v>
      </c>
      <c r="E7" s="99">
        <f ca="1">RANDBETWEEN(222222222,777777777)</f>
        <v>751581348</v>
      </c>
      <c r="F7" s="104">
        <v>0.11005787037037038</v>
      </c>
      <c r="G7" s="97"/>
    </row>
    <row r="8" spans="1:7" ht="59.65" customHeight="1">
      <c r="A8" s="103" t="s">
        <v>794</v>
      </c>
      <c r="B8" s="105" t="s">
        <v>786</v>
      </c>
      <c r="C8" s="101" t="s">
        <v>797</v>
      </c>
      <c r="D8" s="100" t="s">
        <v>796</v>
      </c>
      <c r="E8" s="99">
        <f ca="1">RANDBETWEEN(222222222,777777777)</f>
        <v>430751570</v>
      </c>
      <c r="F8" s="98" t="s">
        <v>795</v>
      </c>
      <c r="G8" s="97"/>
    </row>
    <row r="9" spans="1:7" ht="59.65" customHeight="1">
      <c r="A9" s="103" t="s">
        <v>794</v>
      </c>
      <c r="B9" s="105" t="s">
        <v>786</v>
      </c>
      <c r="C9" s="101" t="s">
        <v>793</v>
      </c>
      <c r="D9" s="100" t="s">
        <v>792</v>
      </c>
      <c r="E9" s="99">
        <f ca="1">RANDBETWEEN(222222222,777777777)</f>
        <v>566728644</v>
      </c>
      <c r="F9" s="98" t="s">
        <v>791</v>
      </c>
      <c r="G9" s="97"/>
    </row>
    <row r="10" spans="1:7" ht="59.65" customHeight="1">
      <c r="A10" s="103" t="s">
        <v>787</v>
      </c>
      <c r="B10" s="105" t="s">
        <v>786</v>
      </c>
      <c r="C10" s="101" t="s">
        <v>790</v>
      </c>
      <c r="D10" s="100" t="s">
        <v>789</v>
      </c>
      <c r="E10" s="99">
        <f ca="1">RANDBETWEEN(222222222,777777777)</f>
        <v>556290597</v>
      </c>
      <c r="F10" s="98" t="s">
        <v>788</v>
      </c>
      <c r="G10" s="97"/>
    </row>
    <row r="11" spans="1:7" ht="59.65" customHeight="1">
      <c r="A11" s="103" t="s">
        <v>787</v>
      </c>
      <c r="B11" s="105" t="s">
        <v>786</v>
      </c>
      <c r="C11" s="101" t="s">
        <v>785</v>
      </c>
      <c r="D11" s="100" t="s">
        <v>784</v>
      </c>
      <c r="E11" s="99">
        <f ca="1">RANDBETWEEN(222222222,777777777)</f>
        <v>426414067</v>
      </c>
      <c r="F11" s="98" t="s">
        <v>783</v>
      </c>
      <c r="G11" s="97"/>
    </row>
    <row r="12" spans="1:7" ht="59.65" customHeight="1">
      <c r="A12" s="103" t="s">
        <v>780</v>
      </c>
      <c r="B12" s="102" t="s">
        <v>770</v>
      </c>
      <c r="C12" s="101" t="s">
        <v>782</v>
      </c>
      <c r="D12" s="100" t="s">
        <v>781</v>
      </c>
      <c r="E12" s="99">
        <f ca="1">RANDBETWEEN(222222222,777777777)</f>
        <v>383455013</v>
      </c>
      <c r="F12" s="104">
        <v>6.895833333333333E-2</v>
      </c>
      <c r="G12" s="97"/>
    </row>
    <row r="13" spans="1:7" ht="59.65" customHeight="1">
      <c r="A13" s="103" t="s">
        <v>780</v>
      </c>
      <c r="B13" s="102" t="s">
        <v>770</v>
      </c>
      <c r="C13" s="101" t="s">
        <v>779</v>
      </c>
      <c r="D13" s="100" t="s">
        <v>778</v>
      </c>
      <c r="E13" s="99">
        <f ca="1">RANDBETWEEN(222222222,777777777)</f>
        <v>641728819</v>
      </c>
      <c r="F13" s="98" t="s">
        <v>777</v>
      </c>
      <c r="G13" s="97"/>
    </row>
    <row r="14" spans="1:7" ht="59.65" customHeight="1">
      <c r="A14" s="103" t="s">
        <v>774</v>
      </c>
      <c r="B14" s="102" t="s">
        <v>770</v>
      </c>
      <c r="C14" s="101" t="s">
        <v>776</v>
      </c>
      <c r="D14" s="100" t="s">
        <v>775</v>
      </c>
      <c r="E14" s="99">
        <f ca="1">RANDBETWEEN(222222222,777777777)</f>
        <v>341729726</v>
      </c>
      <c r="F14" s="104">
        <v>7.7118055555555551E-2</v>
      </c>
      <c r="G14" s="97"/>
    </row>
    <row r="15" spans="1:7" ht="59.65" customHeight="1">
      <c r="A15" s="103" t="s">
        <v>774</v>
      </c>
      <c r="B15" s="102" t="s">
        <v>770</v>
      </c>
      <c r="C15" s="101" t="s">
        <v>773</v>
      </c>
      <c r="D15" s="100" t="s">
        <v>772</v>
      </c>
      <c r="E15" s="99">
        <f ca="1">RANDBETWEEN(222222222,777777777)</f>
        <v>532350081</v>
      </c>
      <c r="F15" s="104">
        <v>7.5798611111111108E-2</v>
      </c>
      <c r="G15" s="97"/>
    </row>
    <row r="16" spans="1:7" ht="59.65" customHeight="1">
      <c r="A16" s="103" t="s">
        <v>771</v>
      </c>
      <c r="B16" s="102" t="s">
        <v>770</v>
      </c>
      <c r="C16" s="101" t="s">
        <v>769</v>
      </c>
      <c r="D16" s="100" t="s">
        <v>768</v>
      </c>
      <c r="E16" s="99">
        <f ca="1">RANDBETWEEN(222222222,777777777)</f>
        <v>458844164</v>
      </c>
      <c r="F16" s="98" t="s">
        <v>767</v>
      </c>
      <c r="G16" s="97"/>
    </row>
    <row r="17" spans="3:5" ht="57" customHeight="1">
      <c r="C17" s="92"/>
    </row>
    <row r="18" spans="3:5" ht="57" customHeight="1">
      <c r="E18" s="96"/>
    </row>
    <row r="19" spans="3:5" ht="57" customHeight="1">
      <c r="C19" s="92"/>
    </row>
  </sheetData>
  <autoFilter ref="A1:G16" xr:uid="{4310E4CE-8193-4112-BBC2-F1F58F231D21}"/>
  <hyperlinks>
    <hyperlink ref="D2" r:id="rId1" xr:uid="{62C0E04C-FF01-4D64-972E-0862BB81B4C6}"/>
    <hyperlink ref="D3:D16" r:id="rId2" display="https://catalog.odu.edu/courses/MODULE.1" xr:uid="{551D4120-E127-4EA9-BF56-2F6BAF397D7E}"/>
  </hyperlinks>
  <pageMargins left="0.2" right="0.2" top="0.25" bottom="0.25" header="0.25" footer="0.3"/>
  <pageSetup scale="63" fitToHeight="100" orientation="landscape" r:id="rId3"/>
  <headerFooter>
    <oddHeader>&amp;L&amp;F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SUMMARY</vt:lpstr>
      <vt:lpstr>AGENT DETAILS</vt:lpstr>
      <vt:lpstr>Viewing Details by Presentation</vt:lpstr>
      <vt:lpstr>AGENT EXEMPTION - MANUAL UPDATE</vt:lpstr>
      <vt:lpstr>VBA example</vt:lpstr>
      <vt:lpstr>Overview</vt:lpstr>
      <vt:lpstr>8 Week Course</vt:lpstr>
      <vt:lpstr>'Viewing Details by Presentation'!Criteria</vt:lpstr>
      <vt:lpstr>'Viewing Details by Presentation'!Extract</vt:lpstr>
      <vt:lpstr>'8 Week Course'!Print_Area</vt:lpstr>
      <vt:lpstr>'8 Week Course'!Print_Titles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Boni Kreider</dc:creator>
  <cp:keywords/>
  <dc:description/>
  <cp:lastModifiedBy>Boni Kreider</cp:lastModifiedBy>
  <cp:revision/>
  <dcterms:created xsi:type="dcterms:W3CDTF">2023-04-07T15:43:12Z</dcterms:created>
  <dcterms:modified xsi:type="dcterms:W3CDTF">2025-10-20T19:13:28Z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2023-04-07T15:57:33Z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b912a8d4-88ad-48bc-a72f-d25554fe9fbb</vt:lpwstr>
  </property>
  <property fmtid="{D5CDD505-2E9C-101B-9397-08002B2CF9AE}" pid="8" name="MSIP_Label_dd181445-6ec4-4473-9810-00785f082df0_ContentBits">
    <vt:lpwstr>0</vt:lpwstr>
  </property>
  <property fmtid="{D5CDD505-2E9C-101B-9397-08002B2CF9AE}" pid="9" name="ContentTypeId">
    <vt:lpwstr>0x010100C7A2930247FCA049A66E265254882B0A</vt:lpwstr>
  </property>
  <property fmtid="{D5CDD505-2E9C-101B-9397-08002B2CF9AE}" pid="10" name="MediaServiceImageTags">
    <vt:lpwstr/>
  </property>
</Properties>
</file>