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ocuments\Clarence\files\UDEMY\Plantillas\Gerencia de TI\"/>
    </mc:Choice>
  </mc:AlternateContent>
  <xr:revisionPtr revIDLastSave="0" documentId="13_ncr:1_{B616D5AD-0A80-4A54-AC9A-56CBA479926A}" xr6:coauthVersionLast="47" xr6:coauthVersionMax="47" xr10:uidLastSave="{00000000-0000-0000-0000-000000000000}"/>
  <bookViews>
    <workbookView xWindow="20370" yWindow="-1575" windowWidth="29040" windowHeight="17640" tabRatio="849" activeTab="10" xr2:uid="{00000000-000D-0000-FFFF-FFFF00000000}"/>
  </bookViews>
  <sheets>
    <sheet name="Roadmap info" sheetId="2" r:id="rId1"/>
    <sheet name="Roadmap chart" sheetId="3" r:id="rId2"/>
    <sheet name="Matriz equipo" sheetId="4" r:id="rId3"/>
    <sheet name="It budget" sheetId="5" r:id="rId4"/>
    <sheet name="Calendario patch" sheetId="6" r:id="rId5"/>
    <sheet name="Registro Software" sheetId="7" r:id="rId6"/>
    <sheet name="VirtualServers" sheetId="8" r:id="rId7"/>
    <sheet name="PhysicalServers" sheetId="9" r:id="rId8"/>
    <sheet name="Network" sheetId="10" r:id="rId9"/>
    <sheet name="Storage" sheetId="11" r:id="rId10"/>
    <sheet name="Workstations" sheetId="12" r:id="rId11"/>
  </sheets>
  <definedNames>
    <definedName name="_xlnm._FilterDatabase" localSheetId="8" hidden="1">Network!$G$1:$M$5</definedName>
    <definedName name="_xlnm._FilterDatabase" localSheetId="7" hidden="1">PhysicalServers!$C$1:$T$4</definedName>
    <definedName name="_xlnm._FilterDatabase" localSheetId="6" hidden="1">VirtualServers!$A$1:$N$4</definedName>
    <definedName name="_xlnm._FilterDatabase" localSheetId="10" hidden="1">Workstations!$A$1:$K$1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E37" i="5"/>
  <c r="E36" i="5"/>
  <c r="E35" i="5"/>
  <c r="E34" i="5"/>
  <c r="E33" i="5"/>
  <c r="E32" i="5"/>
  <c r="E31" i="5"/>
  <c r="E27" i="5"/>
  <c r="E24" i="5"/>
  <c r="E21" i="5"/>
  <c r="E20" i="5"/>
  <c r="E17" i="5"/>
  <c r="E16" i="5"/>
  <c r="E13" i="5"/>
  <c r="E12" i="5"/>
  <c r="E11" i="5"/>
  <c r="E8" i="5"/>
  <c r="E7" i="5"/>
  <c r="E6" i="5"/>
  <c r="E5" i="5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E7" i="3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</calcChain>
</file>

<file path=xl/sharedStrings.xml><?xml version="1.0" encoding="utf-8"?>
<sst xmlns="http://schemas.openxmlformats.org/spreadsheetml/2006/main" count="442" uniqueCount="334">
  <si>
    <t>ROADMAP</t>
  </si>
  <si>
    <t>#</t>
  </si>
  <si>
    <t>Item</t>
  </si>
  <si>
    <t>Categoria</t>
  </si>
  <si>
    <t>Descripcion</t>
  </si>
  <si>
    <t xml:space="preserve">Necesidad </t>
  </si>
  <si>
    <t>Riesgos</t>
  </si>
  <si>
    <t>Criticidad</t>
  </si>
  <si>
    <t>Efuerzo</t>
  </si>
  <si>
    <t>Costo</t>
  </si>
  <si>
    <t>Planeacion</t>
  </si>
  <si>
    <t>Estado actual</t>
  </si>
  <si>
    <t>Estado aprobacion</t>
  </si>
  <si>
    <t>Comentarios</t>
  </si>
  <si>
    <t>1.1.</t>
  </si>
  <si>
    <t>Actualización de servidor web</t>
  </si>
  <si>
    <t>Operaciones</t>
  </si>
  <si>
    <t>proceso de mantenimiento sobre el software del servidor web (Apache), y los componentes de software relacionados, como bases de datos</t>
  </si>
  <si>
    <t>mejorar su rendimiento, seguridad y funcionalidad.</t>
  </si>
  <si>
    <t>Alto</t>
  </si>
  <si>
    <t>Muy Alto</t>
  </si>
  <si>
    <t>Q3-2025</t>
  </si>
  <si>
    <t>En progreso</t>
  </si>
  <si>
    <t>Aprobado</t>
  </si>
  <si>
    <t>2.1.</t>
  </si>
  <si>
    <t>Implementar una NAC</t>
  </si>
  <si>
    <t>Seguridad y cumplimiento</t>
  </si>
  <si>
    <t>establecer un sistema que controla y gestiona el acceso a la red de forma segura</t>
  </si>
  <si>
    <t>asegurar que solo dispositivos autorizados y cumpliendo con las políticas de seguridad puedan conectarse</t>
  </si>
  <si>
    <t>Bajo</t>
  </si>
  <si>
    <t>Medio</t>
  </si>
  <si>
    <t>Q4-2025</t>
  </si>
  <si>
    <t>Pendiente</t>
  </si>
  <si>
    <t>3.1.</t>
  </si>
  <si>
    <t>Desarrollar una politica de seguridad en IT</t>
  </si>
  <si>
    <t>Gobernanza y procesos</t>
  </si>
  <si>
    <t>Q1-2026</t>
  </si>
  <si>
    <t>4.1.</t>
  </si>
  <si>
    <t>Compra de laptops nuevas</t>
  </si>
  <si>
    <t>Q2-2025</t>
  </si>
  <si>
    <t>Completada</t>
  </si>
  <si>
    <t>IT ROADMAP</t>
  </si>
  <si>
    <t>MES INICIO</t>
  </si>
  <si>
    <t>Qtr 2</t>
  </si>
  <si>
    <t>Qtr 3</t>
  </si>
  <si>
    <t>Qtr 4</t>
  </si>
  <si>
    <t>Qtr 1</t>
  </si>
  <si>
    <t>Seguridad</t>
  </si>
  <si>
    <t>Calidad</t>
  </si>
  <si>
    <t>Matriz de calificación de equipo de TI</t>
  </si>
  <si>
    <t>Rango</t>
  </si>
  <si>
    <t xml:space="preserve">Nivel de calificacion </t>
  </si>
  <si>
    <t>Experto (SME)</t>
  </si>
  <si>
    <t>Competente</t>
  </si>
  <si>
    <t>Intermedio</t>
  </si>
  <si>
    <t>Basico</t>
  </si>
  <si>
    <t>Bajo o nulo</t>
  </si>
  <si>
    <t>Windows / AD/ Server</t>
  </si>
  <si>
    <t>Base de datos</t>
  </si>
  <si>
    <t>Respaldo</t>
  </si>
  <si>
    <t>Almacenamiento/DR</t>
  </si>
  <si>
    <t>Virtualización</t>
  </si>
  <si>
    <t>Monitoreo</t>
  </si>
  <si>
    <t>Servicios en la Nube</t>
  </si>
  <si>
    <t>Redes</t>
  </si>
  <si>
    <t>Arquitectura</t>
  </si>
  <si>
    <t>Serv Dsk/ PM Mgm</t>
  </si>
  <si>
    <t>Otros</t>
  </si>
  <si>
    <t>Gestion SO Win Cliente</t>
  </si>
  <si>
    <t>Gestion SO Win Servidor</t>
  </si>
  <si>
    <t>Parcheo de Servidores</t>
  </si>
  <si>
    <t>AD y Controlador de dominio</t>
  </si>
  <si>
    <t>SSO y Servicios federados</t>
  </si>
  <si>
    <t>DNS y DHCP</t>
  </si>
  <si>
    <t>Politicas de grupo</t>
  </si>
  <si>
    <t>Servidores fisicos</t>
  </si>
  <si>
    <t>Configuracion datacenter</t>
  </si>
  <si>
    <t>Scripting (Net, Powershel)</t>
  </si>
  <si>
    <t>MS Exchange</t>
  </si>
  <si>
    <t>Microsoft 365</t>
  </si>
  <si>
    <t>Microsoft InTune</t>
  </si>
  <si>
    <t>Microsoft SQL</t>
  </si>
  <si>
    <t>MySql</t>
  </si>
  <si>
    <t>Oracle</t>
  </si>
  <si>
    <t>Veeam</t>
  </si>
  <si>
    <t>LTO Tape Libraries</t>
  </si>
  <si>
    <t>AWS S3</t>
  </si>
  <si>
    <t>Commvault</t>
  </si>
  <si>
    <t>NAS/SAN empresarial</t>
  </si>
  <si>
    <t>RAID</t>
  </si>
  <si>
    <t xml:space="preserve">Diseño de almacenamiento </t>
  </si>
  <si>
    <t>Diseño y planeacion DRP</t>
  </si>
  <si>
    <t>Vmware /vCenter</t>
  </si>
  <si>
    <t>Microsoft HyperV</t>
  </si>
  <si>
    <t>Citrix Xenserver</t>
  </si>
  <si>
    <t>Vmware SRM</t>
  </si>
  <si>
    <t>PRTG</t>
  </si>
  <si>
    <t>Symantec</t>
  </si>
  <si>
    <t>Solarwinds Orion</t>
  </si>
  <si>
    <t>Forticlient</t>
  </si>
  <si>
    <t>Zabbix, Nagios</t>
  </si>
  <si>
    <t>Email Security Systems</t>
  </si>
  <si>
    <t>AWS</t>
  </si>
  <si>
    <t>Google Cloud</t>
  </si>
  <si>
    <t>Microsoft Azure</t>
  </si>
  <si>
    <t>Otros servicios en la nube</t>
  </si>
  <si>
    <t>Cisco Switching</t>
  </si>
  <si>
    <t>HP Switching</t>
  </si>
  <si>
    <t>Certificados SSL</t>
  </si>
  <si>
    <t>Firewall (CISCO ASA)</t>
  </si>
  <si>
    <t>Firewall (Palo Alto)</t>
  </si>
  <si>
    <t>Firewall (pfSense)</t>
  </si>
  <si>
    <t>Soluciones Load Balancer</t>
  </si>
  <si>
    <t>Diseño de WAP corporativo</t>
  </si>
  <si>
    <t>Estandares de seguridad</t>
  </si>
  <si>
    <t>Diseño de datacenter</t>
  </si>
  <si>
    <t>Diseño de dominio</t>
  </si>
  <si>
    <t>Diseño arquitectonico</t>
  </si>
  <si>
    <t>ITIL</t>
  </si>
  <si>
    <t>PRINCE E2</t>
  </si>
  <si>
    <t>SCRUM AGILE</t>
  </si>
  <si>
    <t>Helpdesk ticketing system</t>
  </si>
  <si>
    <t>Diseño Proxy</t>
  </si>
  <si>
    <t>Web Mgmt, Apache</t>
  </si>
  <si>
    <t>Diseño Web (wordpress, PHP)</t>
  </si>
  <si>
    <t>Certificate Authority (CA)</t>
  </si>
  <si>
    <t>macOS Administration</t>
  </si>
  <si>
    <t>Linux Ubuntu (CLI)</t>
  </si>
  <si>
    <t>Linux Centos (CLI)</t>
  </si>
  <si>
    <t>Empleado #1</t>
  </si>
  <si>
    <t>Empleado #2</t>
  </si>
  <si>
    <t>Empleado #3</t>
  </si>
  <si>
    <t>Empleado #4</t>
  </si>
  <si>
    <t>Empleado #5</t>
  </si>
  <si>
    <t>Presupuesto de IT Marzo 2025 a Marzo 2026</t>
  </si>
  <si>
    <t>Actividad</t>
  </si>
  <si>
    <t>Tipo</t>
  </si>
  <si>
    <t>Cantidad</t>
  </si>
  <si>
    <t>Total</t>
  </si>
  <si>
    <t>Notas</t>
  </si>
  <si>
    <t>OPEX</t>
  </si>
  <si>
    <t>Suscripciones de Software</t>
  </si>
  <si>
    <t>Sistema de Tickeking de IT</t>
  </si>
  <si>
    <t>Software</t>
  </si>
  <si>
    <t>Respaldo Veeam para Office 365</t>
  </si>
  <si>
    <t xml:space="preserve">Licencia  de Microsoft MSDN </t>
  </si>
  <si>
    <t>PRTG (Red+ Monitoreo de servidor)</t>
  </si>
  <si>
    <t>Mantenimiento / Capacidad</t>
  </si>
  <si>
    <t>Discos / Almacenamiento SAN</t>
  </si>
  <si>
    <t>Hardware</t>
  </si>
  <si>
    <t>Discos / Almacenamiento Servidor</t>
  </si>
  <si>
    <t>Gastos de mantenimeinto de hW</t>
  </si>
  <si>
    <t>Impresiones y fotocopias</t>
  </si>
  <si>
    <t>Leasing de impresora</t>
  </si>
  <si>
    <t>Printer</t>
  </si>
  <si>
    <t>Tinta de impresora</t>
  </si>
  <si>
    <t>Telecomunicaciones</t>
  </si>
  <si>
    <t>Sistema Telefonia VoIP (Leasing HW)</t>
  </si>
  <si>
    <t>Contractual</t>
  </si>
  <si>
    <t>Llamadas realizadas VoIP</t>
  </si>
  <si>
    <t>Fee de consultoria</t>
  </si>
  <si>
    <t>Consultor de seguridad</t>
  </si>
  <si>
    <t>Consultoria</t>
  </si>
  <si>
    <t>Soporte de ventas</t>
  </si>
  <si>
    <t>Pool de horas de soporte</t>
  </si>
  <si>
    <t>CAPEX</t>
  </si>
  <si>
    <t>Servidores/Infraestructura Red/Almacenamiento</t>
  </si>
  <si>
    <t>Laptops</t>
  </si>
  <si>
    <t>Computadoras de escritorio</t>
  </si>
  <si>
    <t>Monitores</t>
  </si>
  <si>
    <t>Tablets</t>
  </si>
  <si>
    <t>TVs</t>
  </si>
  <si>
    <t>Miscelaneos HW</t>
  </si>
  <si>
    <t>HW/SW para personal nuevo</t>
  </si>
  <si>
    <t>CALENDARIO DE IMPLMENTACION DE PATCHs</t>
  </si>
  <si>
    <t>Dia</t>
  </si>
  <si>
    <t>Sistema</t>
  </si>
  <si>
    <t>Frecuencia</t>
  </si>
  <si>
    <t>Computadoras de usuarios</t>
  </si>
  <si>
    <t>Semanal</t>
  </si>
  <si>
    <t>Alta</t>
  </si>
  <si>
    <t>Actualizacion de patch</t>
  </si>
  <si>
    <t>Servidores</t>
  </si>
  <si>
    <t>Mensual</t>
  </si>
  <si>
    <t>Critica</t>
  </si>
  <si>
    <t>Mantenimiento de servidores</t>
  </si>
  <si>
    <t>Equipos de red</t>
  </si>
  <si>
    <t>Cuatrimestral</t>
  </si>
  <si>
    <t>Media</t>
  </si>
  <si>
    <t>Mantenimiento programado</t>
  </si>
  <si>
    <t xml:space="preserve">Virtualizacion </t>
  </si>
  <si>
    <t>Semestral</t>
  </si>
  <si>
    <t>Actualizacion de hipervisores</t>
  </si>
  <si>
    <t>Por demanda</t>
  </si>
  <si>
    <t>Variable</t>
  </si>
  <si>
    <t>Anuncio de fabricante</t>
  </si>
  <si>
    <t>Cant</t>
  </si>
  <si>
    <t>Usuario</t>
  </si>
  <si>
    <t>Key/Serial</t>
  </si>
  <si>
    <t>Funcion</t>
  </si>
  <si>
    <t>Fecha de compra</t>
  </si>
  <si>
    <t>Expiracion/Renovacion</t>
  </si>
  <si>
    <t>MS SQL Server</t>
  </si>
  <si>
    <t>John Smith</t>
  </si>
  <si>
    <t>6R8J8-TFV2X-00000-DDDDD-QQQQQ</t>
  </si>
  <si>
    <t>User workstation</t>
  </si>
  <si>
    <t>Perpetuidad</t>
  </si>
  <si>
    <t xml:space="preserve">Visual Studio Professional </t>
  </si>
  <si>
    <t>User job requirement</t>
  </si>
  <si>
    <t>ISO</t>
  </si>
  <si>
    <t>Windows 10 Enterprise</t>
  </si>
  <si>
    <t>Windows 8.1 Pro N - Windows 8.1 Professional N</t>
  </si>
  <si>
    <t>Windows Server 2019 Datacenter</t>
  </si>
  <si>
    <t>Various Servers</t>
  </si>
  <si>
    <t>Nombre de servidor</t>
  </si>
  <si>
    <t>Estado</t>
  </si>
  <si>
    <t>Dominio</t>
  </si>
  <si>
    <t>IP</t>
  </si>
  <si>
    <t xml:space="preserve">Nombre de Host </t>
  </si>
  <si>
    <t>OS</t>
  </si>
  <si>
    <t>Hipervisor</t>
  </si>
  <si>
    <t>vCPU</t>
  </si>
  <si>
    <t>Core</t>
  </si>
  <si>
    <t>RAM (GB)</t>
  </si>
  <si>
    <t>vNIC Count</t>
  </si>
  <si>
    <t>Drive 1</t>
  </si>
  <si>
    <t>Drive (Other)</t>
  </si>
  <si>
    <t>FileServer01</t>
  </si>
  <si>
    <t>En linea</t>
  </si>
  <si>
    <t>domain.com</t>
  </si>
  <si>
    <t>192.168.1.1</t>
  </si>
  <si>
    <t>ESXi01</t>
  </si>
  <si>
    <t>Microsoft Windows Server 2016</t>
  </si>
  <si>
    <t>Primary office file server</t>
  </si>
  <si>
    <t>VMware</t>
  </si>
  <si>
    <t>DomainController01</t>
  </si>
  <si>
    <t>Apagado</t>
  </si>
  <si>
    <t>WORKGROUP</t>
  </si>
  <si>
    <t>192.168.1.2</t>
  </si>
  <si>
    <t>Hyper01</t>
  </si>
  <si>
    <t>Microsoft Windows Server 2019</t>
  </si>
  <si>
    <t>Active Directory, DNS, DHCP</t>
  </si>
  <si>
    <t>HyperV</t>
  </si>
  <si>
    <t>CompDB_Prd_Server01</t>
  </si>
  <si>
    <t>192.168.1.34</t>
  </si>
  <si>
    <t>ESXi02</t>
  </si>
  <si>
    <t>Linux CentOS</t>
  </si>
  <si>
    <t>App DB Server</t>
  </si>
  <si>
    <t>Sitio / Rack</t>
  </si>
  <si>
    <t>Procesador</t>
  </si>
  <si>
    <t>Socket</t>
  </si>
  <si>
    <t>Cores</t>
  </si>
  <si>
    <t>HDD</t>
  </si>
  <si>
    <t>NIC</t>
  </si>
  <si>
    <t>Fibra</t>
  </si>
  <si>
    <t>Serial/Tag</t>
  </si>
  <si>
    <t>Exp. Garantia</t>
  </si>
  <si>
    <t>Comentario</t>
  </si>
  <si>
    <t>192.168.2.100</t>
  </si>
  <si>
    <t>Primario / RackD4</t>
  </si>
  <si>
    <t>Vmware ESXi 7.0</t>
  </si>
  <si>
    <t>Primary Vmware ESXi host</t>
  </si>
  <si>
    <t>Dell R730</t>
  </si>
  <si>
    <t>Intel Xeon xx</t>
  </si>
  <si>
    <t>x4 200GB SAS</t>
  </si>
  <si>
    <t>RAID5</t>
  </si>
  <si>
    <t>x4 1GB, x2 10GB</t>
  </si>
  <si>
    <t>x4 8GB</t>
  </si>
  <si>
    <t>x23dsk02dder</t>
  </si>
  <si>
    <t>Requiere renovacion por garantia</t>
  </si>
  <si>
    <t>192.168.2.101</t>
  </si>
  <si>
    <t>Secundario / Rack1</t>
  </si>
  <si>
    <t>Vmware ESXi 6.7</t>
  </si>
  <si>
    <t>Secondary Vmware ESXi host</t>
  </si>
  <si>
    <t>HP ProLiant</t>
  </si>
  <si>
    <t>x2 1TB SSD</t>
  </si>
  <si>
    <t>RAID1</t>
  </si>
  <si>
    <t>x8 1GB</t>
  </si>
  <si>
    <t>n/a</t>
  </si>
  <si>
    <t>Nombre</t>
  </si>
  <si>
    <t>Type</t>
  </si>
  <si>
    <t>Sitio/Rack</t>
  </si>
  <si>
    <t>Gestionado por</t>
  </si>
  <si>
    <t>Exp Garantia</t>
  </si>
  <si>
    <t>Acuerdo de soporte (SLA)</t>
  </si>
  <si>
    <t>Router01</t>
  </si>
  <si>
    <t>Router</t>
  </si>
  <si>
    <t>Head Office</t>
  </si>
  <si>
    <t>Internet Router</t>
  </si>
  <si>
    <t>Cisco 881G</t>
  </si>
  <si>
    <t>Us</t>
  </si>
  <si>
    <t>FGL123456</t>
  </si>
  <si>
    <t>Si</t>
  </si>
  <si>
    <t>Switch02</t>
  </si>
  <si>
    <t>Switch</t>
  </si>
  <si>
    <t>DR Site</t>
  </si>
  <si>
    <t>Core Switch</t>
  </si>
  <si>
    <t>Cisco 2960</t>
  </si>
  <si>
    <t>Them</t>
  </si>
  <si>
    <t>Firewall01</t>
  </si>
  <si>
    <t>Firewall</t>
  </si>
  <si>
    <t>Datacenter01</t>
  </si>
  <si>
    <t>Primary Firewall</t>
  </si>
  <si>
    <t>Juniper SRX</t>
  </si>
  <si>
    <t>3rd Party</t>
  </si>
  <si>
    <t>no</t>
  </si>
  <si>
    <t>PatchPanel01</t>
  </si>
  <si>
    <t>Patch Panel</t>
  </si>
  <si>
    <t>Services floor workstations</t>
  </si>
  <si>
    <t>Generic</t>
  </si>
  <si>
    <t>Capacidad</t>
  </si>
  <si>
    <t>Tipo de disco</t>
  </si>
  <si>
    <t>Config RAID</t>
  </si>
  <si>
    <t>Sitio</t>
  </si>
  <si>
    <t>Fecha compra</t>
  </si>
  <si>
    <t>SAN01</t>
  </si>
  <si>
    <t>Dell EMC Unity 300</t>
  </si>
  <si>
    <t>Primary Vmware SAN</t>
  </si>
  <si>
    <t>192.168.1.200</t>
  </si>
  <si>
    <t>20 x 2TB</t>
  </si>
  <si>
    <t>SATA</t>
  </si>
  <si>
    <t>RAID5, RAID10</t>
  </si>
  <si>
    <t>Head office</t>
  </si>
  <si>
    <t>QW222222</t>
  </si>
  <si>
    <t>Nombre de computador</t>
  </si>
  <si>
    <t>CPU</t>
  </si>
  <si>
    <t xml:space="preserve">RAM </t>
  </si>
  <si>
    <t>Comp01</t>
  </si>
  <si>
    <t>Windows 10</t>
  </si>
  <si>
    <t>Dell Desktop</t>
  </si>
  <si>
    <t>Intel i7</t>
  </si>
  <si>
    <t>DHCP Assigned</t>
  </si>
  <si>
    <t>head office</t>
  </si>
  <si>
    <t>example.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</si>
</sst>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B/.-180A]* #,##0.00_-;\-[$B/.-180A]* #,##0.00_-;_-[$B/.-180A]* &quot;-&quot;??_-;_-@_-"/>
    <numFmt numFmtId="165" formatCode="mmm"/>
    <numFmt numFmtId="166" formatCode="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22"/>
      <color theme="1" tint="0.34998626667073579"/>
      <name val="Calibri Light"/>
      <family val="2"/>
    </font>
    <font>
      <sz val="10"/>
      <name val="Calibri Light"/>
      <family val="2"/>
    </font>
    <font>
      <sz val="10"/>
      <color theme="0"/>
      <name val="Calibri Light"/>
      <family val="2"/>
    </font>
    <font>
      <b/>
      <sz val="9"/>
      <color theme="1" tint="0.249977111117893"/>
      <name val="Calibri Light"/>
      <family val="2"/>
    </font>
    <font>
      <sz val="10"/>
      <name val="Arial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sz val="9"/>
      <color theme="1"/>
      <name val="Calibri Light"/>
      <family val="2"/>
    </font>
    <font>
      <sz val="9"/>
      <color theme="0"/>
      <name val="Calibri Light"/>
      <family val="2"/>
    </font>
    <font>
      <b/>
      <sz val="9"/>
      <color theme="0"/>
      <name val="Calibri Light"/>
      <family val="2"/>
    </font>
    <font>
      <sz val="9"/>
      <name val="Calibri Light"/>
      <family val="2"/>
    </font>
    <font>
      <b/>
      <sz val="11"/>
      <name val="Calibri Light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1"/>
      <color theme="0"/>
      <name val="Calibri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23" fillId="0" borderId="0"/>
  </cellStyleXfs>
  <cellXfs count="1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6" borderId="0" xfId="0" applyFill="1"/>
    <xf numFmtId="0" fontId="6" fillId="7" borderId="0" xfId="0" applyFont="1" applyFill="1" applyAlignment="1" applyProtection="1">
      <alignment vertical="center"/>
      <protection locked="0"/>
    </xf>
    <xf numFmtId="0" fontId="7" fillId="7" borderId="0" xfId="0" applyFont="1" applyFill="1"/>
    <xf numFmtId="0" fontId="7" fillId="0" borderId="0" xfId="0" applyFont="1"/>
    <xf numFmtId="0" fontId="6" fillId="0" borderId="0" xfId="0" applyFont="1" applyAlignment="1" applyProtection="1">
      <alignment vertical="center"/>
      <protection locked="0"/>
    </xf>
    <xf numFmtId="0" fontId="11" fillId="7" borderId="0" xfId="1" applyFont="1" applyFill="1" applyAlignment="1">
      <alignment vertical="center"/>
    </xf>
    <xf numFmtId="0" fontId="11" fillId="7" borderId="9" xfId="1" applyFont="1" applyFill="1" applyBorder="1" applyAlignment="1">
      <alignment vertical="center"/>
    </xf>
    <xf numFmtId="0" fontId="12" fillId="7" borderId="0" xfId="1" applyFont="1" applyFill="1" applyAlignment="1">
      <alignment vertical="center"/>
    </xf>
    <xf numFmtId="165" fontId="14" fillId="8" borderId="1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 indent="1"/>
    </xf>
    <xf numFmtId="0" fontId="15" fillId="7" borderId="0" xfId="0" applyFont="1" applyFill="1" applyAlignment="1">
      <alignment horizontal="left" vertical="center" indent="1"/>
    </xf>
    <xf numFmtId="0" fontId="16" fillId="7" borderId="1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6" fillId="12" borderId="18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7" fillId="7" borderId="0" xfId="0" applyFont="1" applyFill="1" applyProtection="1">
      <protection locked="0"/>
    </xf>
    <xf numFmtId="0" fontId="1" fillId="1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14" borderId="4" xfId="0" applyFill="1" applyBorder="1" applyAlignment="1">
      <alignment horizontal="center" textRotation="90"/>
    </xf>
    <xf numFmtId="0" fontId="4" fillId="0" borderId="2" xfId="0" applyFont="1" applyBorder="1"/>
    <xf numFmtId="0" fontId="3" fillId="8" borderId="2" xfId="0" applyFont="1" applyFill="1" applyBorder="1" applyAlignment="1">
      <alignment horizontal="center"/>
    </xf>
    <xf numFmtId="0" fontId="3" fillId="2" borderId="2" xfId="0" applyFont="1" applyFill="1" applyBorder="1"/>
    <xf numFmtId="0" fontId="20" fillId="2" borderId="2" xfId="0" applyFont="1" applyFill="1" applyBorder="1"/>
    <xf numFmtId="0" fontId="0" fillId="0" borderId="2" xfId="0" applyBorder="1"/>
    <xf numFmtId="164" fontId="0" fillId="0" borderId="2" xfId="0" applyNumberFormat="1" applyBorder="1"/>
    <xf numFmtId="0" fontId="0" fillId="2" borderId="2" xfId="0" applyFill="1" applyBorder="1"/>
    <xf numFmtId="0" fontId="21" fillId="0" borderId="2" xfId="0" applyFont="1" applyBorder="1"/>
    <xf numFmtId="0" fontId="0" fillId="2" borderId="0" xfId="0" applyFill="1"/>
    <xf numFmtId="0" fontId="22" fillId="15" borderId="26" xfId="0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/>
    </xf>
    <xf numFmtId="0" fontId="22" fillId="15" borderId="27" xfId="0" applyFont="1" applyFill="1" applyBorder="1" applyAlignment="1">
      <alignment horizontal="center" vertical="center"/>
    </xf>
    <xf numFmtId="1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5" fontId="9" fillId="7" borderId="7" xfId="0" applyNumberFormat="1" applyFont="1" applyFill="1" applyBorder="1" applyAlignment="1" applyProtection="1">
      <alignment horizontal="center" vertical="center" shrinkToFit="1"/>
      <protection locked="0"/>
    </xf>
    <xf numFmtId="165" fontId="9" fillId="7" borderId="8" xfId="0" applyNumberFormat="1" applyFont="1" applyFill="1" applyBorder="1" applyAlignment="1" applyProtection="1">
      <alignment horizontal="center" vertical="center" shrinkToFit="1"/>
      <protection locked="0"/>
    </xf>
    <xf numFmtId="165" fontId="13" fillId="9" borderId="10" xfId="1" applyNumberFormat="1" applyFont="1" applyFill="1" applyBorder="1" applyAlignment="1">
      <alignment horizontal="center" vertical="center" shrinkToFit="1"/>
    </xf>
    <xf numFmtId="165" fontId="13" fillId="10" borderId="11" xfId="1" applyNumberFormat="1" applyFont="1" applyFill="1" applyBorder="1" applyAlignment="1">
      <alignment horizontal="center" vertical="center" shrinkToFit="1"/>
    </xf>
    <xf numFmtId="165" fontId="13" fillId="9" borderId="9" xfId="1" applyNumberFormat="1" applyFont="1" applyFill="1" applyBorder="1" applyAlignment="1">
      <alignment horizontal="center" vertical="center" shrinkToFit="1"/>
    </xf>
    <xf numFmtId="0" fontId="4" fillId="14" borderId="7" xfId="0" applyFont="1" applyFill="1" applyBorder="1" applyAlignment="1">
      <alignment horizontal="center" vertical="center"/>
    </xf>
    <xf numFmtId="0" fontId="4" fillId="14" borderId="19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14" borderId="4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16" borderId="0" xfId="0" applyFont="1" applyFill="1"/>
    <xf numFmtId="0" fontId="25" fillId="0" borderId="0" xfId="0" applyFont="1"/>
    <xf numFmtId="17" fontId="25" fillId="0" borderId="0" xfId="0" applyNumberFormat="1" applyFont="1"/>
    <xf numFmtId="0" fontId="24" fillId="16" borderId="24" xfId="2" applyFont="1" applyFill="1" applyBorder="1" applyAlignment="1">
      <alignment horizontal="left"/>
    </xf>
    <xf numFmtId="0" fontId="24" fillId="0" borderId="0" xfId="0" applyFont="1"/>
    <xf numFmtId="0" fontId="24" fillId="16" borderId="0" xfId="0" applyFont="1" applyFill="1" applyAlignment="1">
      <alignment horizontal="left"/>
    </xf>
    <xf numFmtId="0" fontId="25" fillId="0" borderId="0" xfId="2" applyFont="1" applyAlignment="1">
      <alignment horizontal="left"/>
    </xf>
    <xf numFmtId="3" fontId="25" fillId="0" borderId="0" xfId="0" applyNumberFormat="1" applyFont="1"/>
    <xf numFmtId="3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25" fillId="10" borderId="0" xfId="0" applyFont="1" applyFill="1"/>
    <xf numFmtId="0" fontId="26" fillId="10" borderId="0" xfId="0" applyFont="1" applyFill="1" applyAlignment="1">
      <alignment horizontal="left"/>
    </xf>
    <xf numFmtId="0" fontId="25" fillId="10" borderId="0" xfId="2" applyFont="1" applyFill="1" applyAlignment="1">
      <alignment horizontal="left"/>
    </xf>
    <xf numFmtId="3" fontId="25" fillId="10" borderId="0" xfId="0" applyNumberFormat="1" applyFont="1" applyFill="1"/>
    <xf numFmtId="3" fontId="25" fillId="10" borderId="0" xfId="0" applyNumberFormat="1" applyFont="1" applyFill="1" applyAlignment="1">
      <alignment horizontal="right"/>
    </xf>
    <xf numFmtId="0" fontId="25" fillId="10" borderId="0" xfId="0" applyFont="1" applyFill="1" applyAlignment="1">
      <alignment horizontal="right"/>
    </xf>
    <xf numFmtId="0" fontId="25" fillId="0" borderId="0" xfId="0" applyFont="1" applyAlignment="1">
      <alignment horizontal="left"/>
    </xf>
    <xf numFmtId="0" fontId="24" fillId="16" borderId="24" xfId="0" applyFont="1" applyFill="1" applyBorder="1" applyAlignment="1">
      <alignment horizontal="left"/>
    </xf>
    <xf numFmtId="0" fontId="25" fillId="16" borderId="24" xfId="0" applyFont="1" applyFill="1" applyBorder="1" applyAlignment="1">
      <alignment horizontal="left"/>
    </xf>
    <xf numFmtId="14" fontId="25" fillId="0" borderId="0" xfId="0" applyNumberFormat="1" applyFont="1"/>
    <xf numFmtId="14" fontId="25" fillId="4" borderId="0" xfId="0" applyNumberFormat="1" applyFont="1" applyFill="1"/>
    <xf numFmtId="0" fontId="26" fillId="0" borderId="0" xfId="0" applyFont="1" applyAlignment="1">
      <alignment horizontal="left"/>
    </xf>
    <xf numFmtId="166" fontId="24" fillId="16" borderId="0" xfId="0" applyNumberFormat="1" applyFont="1" applyFill="1" applyAlignment="1">
      <alignment horizontal="left"/>
    </xf>
    <xf numFmtId="166" fontId="25" fillId="0" borderId="0" xfId="0" applyNumberFormat="1" applyFont="1"/>
    <xf numFmtId="49" fontId="24" fillId="16" borderId="0" xfId="0" applyNumberFormat="1" applyFont="1" applyFill="1" applyAlignment="1">
      <alignment horizontal="left"/>
    </xf>
    <xf numFmtId="49" fontId="26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</cellXfs>
  <cellStyles count="3">
    <cellStyle name="Normal" xfId="0" builtinId="0"/>
    <cellStyle name="Normal 2" xfId="1" xr:uid="{4A7E27CD-DA97-44F2-BBD3-895DECF5134D}"/>
    <cellStyle name="Normal 6" xfId="2" xr:uid="{DC97FCE0-7CEB-4C42-B130-7297AF8160EC}"/>
  </cellStyles>
  <dxfs count="2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480059</xdr:colOff>
      <xdr:row>16</xdr:row>
      <xdr:rowOff>236220</xdr:rowOff>
    </xdr:from>
    <xdr:to>
      <xdr:col>16</xdr:col>
      <xdr:colOff>448235</xdr:colOff>
      <xdr:row>17</xdr:row>
      <xdr:rowOff>212912</xdr:rowOff>
    </xdr:to>
    <xdr:sp macro="" textlink="">
      <xdr:nvSpPr>
        <xdr:cNvPr id="2" name="Arrow: Pentagon 56">
          <a:extLst>
            <a:ext uri="{FF2B5EF4-FFF2-40B4-BE49-F238E27FC236}">
              <a16:creationId xmlns:a16="http://schemas.microsoft.com/office/drawing/2014/main" id="{131E8442-E0CD-4A67-9D31-9EC473572C0F}"/>
            </a:ext>
          </a:extLst>
        </xdr:cNvPr>
        <xdr:cNvSpPr/>
      </xdr:nvSpPr>
      <xdr:spPr>
        <a:xfrm>
          <a:off x="5594984" y="4627245"/>
          <a:ext cx="1711251" cy="471992"/>
        </a:xfrm>
        <a:prstGeom prst="homePlat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Desarrollar una politica de seguridad en IT</a:t>
          </a:r>
        </a:p>
      </xdr:txBody>
    </xdr:sp>
    <xdr:clientData/>
  </xdr:twoCellAnchor>
  <xdr:twoCellAnchor>
    <xdr:from>
      <xdr:col>8</xdr:col>
      <xdr:colOff>22860</xdr:colOff>
      <xdr:row>12</xdr:row>
      <xdr:rowOff>68580</xdr:rowOff>
    </xdr:from>
    <xdr:to>
      <xdr:col>12</xdr:col>
      <xdr:colOff>0</xdr:colOff>
      <xdr:row>12</xdr:row>
      <xdr:rowOff>342900</xdr:rowOff>
    </xdr:to>
    <xdr:sp macro="" textlink="">
      <xdr:nvSpPr>
        <xdr:cNvPr id="3" name="Arrow: Pentagon 57">
          <a:extLst>
            <a:ext uri="{FF2B5EF4-FFF2-40B4-BE49-F238E27FC236}">
              <a16:creationId xmlns:a16="http://schemas.microsoft.com/office/drawing/2014/main" id="{B8E70FE0-A31E-476B-BAF2-B7CCEC618492}"/>
            </a:ext>
          </a:extLst>
        </xdr:cNvPr>
        <xdr:cNvSpPr/>
      </xdr:nvSpPr>
      <xdr:spPr>
        <a:xfrm>
          <a:off x="3470910" y="3173730"/>
          <a:ext cx="1691640" cy="274320"/>
        </a:xfrm>
        <a:prstGeom prst="homePlate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Implementar una NAC</a:t>
          </a:r>
        </a:p>
      </xdr:txBody>
    </xdr:sp>
    <xdr:clientData/>
  </xdr:twoCellAnchor>
  <xdr:twoCellAnchor>
    <xdr:from>
      <xdr:col>4</xdr:col>
      <xdr:colOff>138503</xdr:colOff>
      <xdr:row>9</xdr:row>
      <xdr:rowOff>224118</xdr:rowOff>
    </xdr:from>
    <xdr:to>
      <xdr:col>6</xdr:col>
      <xdr:colOff>437028</xdr:colOff>
      <xdr:row>10</xdr:row>
      <xdr:rowOff>342900</xdr:rowOff>
    </xdr:to>
    <xdr:sp macro="" textlink="">
      <xdr:nvSpPr>
        <xdr:cNvPr id="4" name="Arrow: Pentagon 58">
          <a:extLst>
            <a:ext uri="{FF2B5EF4-FFF2-40B4-BE49-F238E27FC236}">
              <a16:creationId xmlns:a16="http://schemas.microsoft.com/office/drawing/2014/main" id="{1C663FF3-9C90-4351-865E-CC95E6DAC82F}"/>
            </a:ext>
          </a:extLst>
        </xdr:cNvPr>
        <xdr:cNvSpPr/>
      </xdr:nvSpPr>
      <xdr:spPr>
        <a:xfrm>
          <a:off x="1872053" y="2452968"/>
          <a:ext cx="1146250" cy="509307"/>
        </a:xfrm>
        <a:prstGeom prst="homePlate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Compra de laptops nuevas</a:t>
          </a:r>
        </a:p>
      </xdr:txBody>
    </xdr:sp>
    <xdr:clientData/>
  </xdr:twoCellAnchor>
  <xdr:twoCellAnchor>
    <xdr:from>
      <xdr:col>16</xdr:col>
      <xdr:colOff>0</xdr:colOff>
      <xdr:row>14</xdr:row>
      <xdr:rowOff>76200</xdr:rowOff>
    </xdr:from>
    <xdr:to>
      <xdr:col>21</xdr:col>
      <xdr:colOff>198120</xdr:colOff>
      <xdr:row>14</xdr:row>
      <xdr:rowOff>350520</xdr:rowOff>
    </xdr:to>
    <xdr:sp macro="" textlink="">
      <xdr:nvSpPr>
        <xdr:cNvPr id="5" name="Arrow: Pentagon 61">
          <a:extLst>
            <a:ext uri="{FF2B5EF4-FFF2-40B4-BE49-F238E27FC236}">
              <a16:creationId xmlns:a16="http://schemas.microsoft.com/office/drawing/2014/main" id="{646A5941-510E-4358-B2EF-6C7B7B20DC13}"/>
            </a:ext>
          </a:extLst>
        </xdr:cNvPr>
        <xdr:cNvSpPr/>
      </xdr:nvSpPr>
      <xdr:spPr>
        <a:xfrm>
          <a:off x="6877050" y="3981450"/>
          <a:ext cx="2341245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Actividad X</a:t>
          </a:r>
        </a:p>
        <a:p>
          <a:pPr algn="l"/>
          <a:endParaRPr lang="en-US" sz="1100"/>
        </a:p>
      </xdr:txBody>
    </xdr:sp>
    <xdr:clientData/>
  </xdr:twoCellAnchor>
  <xdr:twoCellAnchor>
    <xdr:from>
      <xdr:col>7</xdr:col>
      <xdr:colOff>9413</xdr:colOff>
      <xdr:row>8</xdr:row>
      <xdr:rowOff>202153</xdr:rowOff>
    </xdr:from>
    <xdr:to>
      <xdr:col>9</xdr:col>
      <xdr:colOff>459441</xdr:colOff>
      <xdr:row>9</xdr:row>
      <xdr:rowOff>257734</xdr:rowOff>
    </xdr:to>
    <xdr:sp macro="" textlink="">
      <xdr:nvSpPr>
        <xdr:cNvPr id="6" name="Arrow: Pentagon 66">
          <a:extLst>
            <a:ext uri="{FF2B5EF4-FFF2-40B4-BE49-F238E27FC236}">
              <a16:creationId xmlns:a16="http://schemas.microsoft.com/office/drawing/2014/main" id="{8D36EF6F-1AA5-490A-861B-9943BAB97BFB}"/>
            </a:ext>
          </a:extLst>
        </xdr:cNvPr>
        <xdr:cNvSpPr/>
      </xdr:nvSpPr>
      <xdr:spPr>
        <a:xfrm>
          <a:off x="3028838" y="2040478"/>
          <a:ext cx="1278703" cy="446106"/>
        </a:xfrm>
        <a:prstGeom prst="homePlate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Actualización de servidor web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3F07-9D15-4BBB-86D2-4186C1D21EA2}">
  <dimension ref="A1:M14"/>
  <sheetViews>
    <sheetView workbookViewId="0">
      <selection activeCell="L27" sqref="L27"/>
    </sheetView>
  </sheetViews>
  <sheetFormatPr baseColWidth="10" defaultRowHeight="15" x14ac:dyDescent="0.25"/>
  <cols>
    <col min="1" max="1" width="4.42578125" customWidth="1"/>
    <col min="2" max="2" width="31.5703125" customWidth="1"/>
    <col min="3" max="3" width="14.42578125" customWidth="1"/>
    <col min="4" max="4" width="28.5703125" customWidth="1"/>
    <col min="5" max="5" width="20.42578125" customWidth="1"/>
    <col min="10" max="10" width="10.42578125" customWidth="1"/>
    <col min="11" max="11" width="12" customWidth="1"/>
    <col min="12" max="12" width="15.42578125" customWidth="1"/>
    <col min="13" max="13" width="16.28515625" customWidth="1"/>
  </cols>
  <sheetData>
    <row r="1" spans="1:13" ht="24.6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9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ht="51" customHeight="1" x14ac:dyDescent="0.25">
      <c r="A3" s="2" t="s">
        <v>14</v>
      </c>
      <c r="B3" s="2" t="s">
        <v>15</v>
      </c>
      <c r="C3" s="3" t="s">
        <v>16</v>
      </c>
      <c r="D3" s="3" t="s">
        <v>17</v>
      </c>
      <c r="E3" s="3" t="s">
        <v>18</v>
      </c>
      <c r="F3" s="2" t="s">
        <v>19</v>
      </c>
      <c r="G3" s="2" t="s">
        <v>19</v>
      </c>
      <c r="H3" s="2" t="s">
        <v>20</v>
      </c>
      <c r="I3" s="4">
        <v>5000</v>
      </c>
      <c r="J3" s="2" t="s">
        <v>21</v>
      </c>
      <c r="K3" s="5" t="s">
        <v>22</v>
      </c>
      <c r="L3" s="2" t="s">
        <v>23</v>
      </c>
      <c r="M3" s="2"/>
    </row>
    <row r="4" spans="1:13" ht="76.5" x14ac:dyDescent="0.25">
      <c r="A4" s="6" t="s">
        <v>24</v>
      </c>
      <c r="B4" s="6" t="s">
        <v>25</v>
      </c>
      <c r="C4" s="7" t="s">
        <v>26</v>
      </c>
      <c r="D4" s="7" t="s">
        <v>27</v>
      </c>
      <c r="E4" s="7" t="s">
        <v>28</v>
      </c>
      <c r="F4" s="6" t="s">
        <v>29</v>
      </c>
      <c r="G4" s="6" t="s">
        <v>19</v>
      </c>
      <c r="H4" s="6" t="s">
        <v>30</v>
      </c>
      <c r="I4" s="8">
        <v>2000</v>
      </c>
      <c r="J4" s="6" t="s">
        <v>31</v>
      </c>
      <c r="K4" s="9" t="s">
        <v>32</v>
      </c>
      <c r="L4" s="6" t="s">
        <v>32</v>
      </c>
      <c r="M4" s="6"/>
    </row>
    <row r="5" spans="1:13" ht="25.5" x14ac:dyDescent="0.25">
      <c r="A5" s="6" t="s">
        <v>33</v>
      </c>
      <c r="B5" s="6" t="s">
        <v>34</v>
      </c>
      <c r="C5" s="7" t="s">
        <v>35</v>
      </c>
      <c r="D5" s="6"/>
      <c r="E5" s="6"/>
      <c r="F5" s="6"/>
      <c r="G5" s="6"/>
      <c r="H5" s="6"/>
      <c r="I5" s="6"/>
      <c r="J5" s="2" t="s">
        <v>36</v>
      </c>
      <c r="K5" s="5" t="s">
        <v>22</v>
      </c>
      <c r="L5" s="2" t="s">
        <v>23</v>
      </c>
      <c r="M5" s="6"/>
    </row>
    <row r="6" spans="1:13" x14ac:dyDescent="0.25">
      <c r="A6" s="6" t="s">
        <v>37</v>
      </c>
      <c r="B6" s="6" t="s">
        <v>38</v>
      </c>
      <c r="C6" s="6"/>
      <c r="D6" s="6"/>
      <c r="E6" s="6"/>
      <c r="F6" s="6"/>
      <c r="G6" s="6"/>
      <c r="H6" s="6"/>
      <c r="I6" s="6"/>
      <c r="J6" s="2" t="s">
        <v>39</v>
      </c>
      <c r="K6" s="10" t="s">
        <v>40</v>
      </c>
      <c r="L6" s="2" t="s">
        <v>23</v>
      </c>
      <c r="M6" s="6"/>
    </row>
    <row r="7" spans="1:1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</sheetData>
  <mergeCells count="1">
    <mergeCell ref="A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1C4F-6231-4164-9DC9-61B17FDDC802}">
  <dimension ref="A1:L10"/>
  <sheetViews>
    <sheetView topLeftCell="C1" zoomScale="160" zoomScaleNormal="160" workbookViewId="0">
      <pane ySplit="1" topLeftCell="A2" activePane="bottomLeft" state="frozen"/>
      <selection pane="bottomLeft" activeCell="I30" sqref="I30"/>
    </sheetView>
  </sheetViews>
  <sheetFormatPr baseColWidth="10" defaultColWidth="9.140625" defaultRowHeight="11.25" x14ac:dyDescent="0.2"/>
  <cols>
    <col min="1" max="1" width="11.85546875" style="98" customWidth="1"/>
    <col min="2" max="2" width="15" style="98" customWidth="1"/>
    <col min="3" max="3" width="18.28515625" style="98" customWidth="1"/>
    <col min="4" max="7" width="13.85546875" style="98" customWidth="1"/>
    <col min="8" max="8" width="14.42578125" style="98" customWidth="1"/>
    <col min="9" max="9" width="15.42578125" style="108" customWidth="1"/>
    <col min="10" max="10" width="12.85546875" style="98" customWidth="1"/>
    <col min="11" max="11" width="11.7109375" style="98" customWidth="1"/>
    <col min="12" max="12" width="24" style="98" customWidth="1"/>
    <col min="13" max="16384" width="9.140625" style="98"/>
  </cols>
  <sheetData>
    <row r="1" spans="1:12" s="87" customFormat="1" x14ac:dyDescent="0.2">
      <c r="A1" s="87" t="s">
        <v>279</v>
      </c>
      <c r="B1" s="87" t="s">
        <v>149</v>
      </c>
      <c r="C1" s="87" t="s">
        <v>4</v>
      </c>
      <c r="D1" s="87" t="s">
        <v>217</v>
      </c>
      <c r="E1" s="87" t="s">
        <v>310</v>
      </c>
      <c r="F1" s="87" t="s">
        <v>311</v>
      </c>
      <c r="G1" s="87" t="s">
        <v>312</v>
      </c>
      <c r="H1" s="87" t="s">
        <v>313</v>
      </c>
      <c r="I1" s="106" t="s">
        <v>255</v>
      </c>
      <c r="J1" s="85" t="s">
        <v>314</v>
      </c>
      <c r="K1" s="85" t="s">
        <v>283</v>
      </c>
      <c r="L1" s="87" t="s">
        <v>13</v>
      </c>
    </row>
    <row r="2" spans="1:12" s="103" customFormat="1" x14ac:dyDescent="0.2">
      <c r="A2" s="103" t="s">
        <v>315</v>
      </c>
      <c r="B2" s="103" t="s">
        <v>316</v>
      </c>
      <c r="C2" s="103" t="s">
        <v>317</v>
      </c>
      <c r="D2" s="103" t="s">
        <v>318</v>
      </c>
      <c r="E2" s="103" t="s">
        <v>319</v>
      </c>
      <c r="F2" s="103" t="s">
        <v>320</v>
      </c>
      <c r="G2" s="103" t="s">
        <v>321</v>
      </c>
      <c r="H2" s="103" t="s">
        <v>322</v>
      </c>
      <c r="I2" s="107" t="s">
        <v>323</v>
      </c>
      <c r="J2" s="101">
        <v>41693</v>
      </c>
      <c r="K2" s="101">
        <v>44615</v>
      </c>
    </row>
    <row r="3" spans="1:12" x14ac:dyDescent="0.2">
      <c r="J3" s="101"/>
      <c r="K3" s="101"/>
    </row>
    <row r="4" spans="1:12" x14ac:dyDescent="0.2">
      <c r="J4" s="83"/>
      <c r="K4" s="83"/>
    </row>
    <row r="10" spans="1:12" x14ac:dyDescent="0.2">
      <c r="I10" s="10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D147-7DC6-4774-81F7-72DFBFAD42DD}">
  <dimension ref="A1:L3"/>
  <sheetViews>
    <sheetView tabSelected="1" topLeftCell="B1" zoomScale="160" zoomScaleNormal="160" workbookViewId="0">
      <pane ySplit="1" topLeftCell="A2" activePane="bottomLeft" state="frozen"/>
      <selection pane="bottomLeft" activeCell="B2" sqref="B2"/>
    </sheetView>
  </sheetViews>
  <sheetFormatPr baseColWidth="10" defaultColWidth="9.140625" defaultRowHeight="11.25" customHeight="1" x14ac:dyDescent="0.2"/>
  <cols>
    <col min="1" max="1" width="10.7109375" style="83" customWidth="1"/>
    <col min="2" max="2" width="8.85546875" style="83" customWidth="1"/>
    <col min="3" max="3" width="12" style="83" customWidth="1"/>
    <col min="4" max="4" width="13.42578125" style="83" customWidth="1"/>
    <col min="5" max="5" width="11.28515625" style="83" customWidth="1"/>
    <col min="6" max="6" width="13.42578125" style="83" customWidth="1"/>
    <col min="7" max="7" width="5.140625" style="98" customWidth="1"/>
    <col min="8" max="8" width="9.85546875" style="83" customWidth="1"/>
    <col min="9" max="9" width="14.42578125" style="83" customWidth="1"/>
    <col min="10" max="10" width="14.85546875" style="83" customWidth="1"/>
    <col min="11" max="11" width="17" style="83" customWidth="1"/>
    <col min="12" max="12" width="38" style="83" customWidth="1"/>
    <col min="13" max="16384" width="9.140625" style="83"/>
  </cols>
  <sheetData>
    <row r="1" spans="1:12" s="82" customFormat="1" ht="11.25" customHeight="1" x14ac:dyDescent="0.2">
      <c r="A1" s="82" t="s">
        <v>324</v>
      </c>
      <c r="B1" s="82" t="s">
        <v>197</v>
      </c>
      <c r="C1" s="82" t="s">
        <v>219</v>
      </c>
      <c r="D1" s="82" t="s">
        <v>199</v>
      </c>
      <c r="E1" s="82" t="s">
        <v>149</v>
      </c>
      <c r="F1" s="82" t="s">
        <v>325</v>
      </c>
      <c r="G1" s="87" t="s">
        <v>326</v>
      </c>
      <c r="H1" s="82" t="s">
        <v>217</v>
      </c>
      <c r="I1" s="82" t="s">
        <v>313</v>
      </c>
      <c r="J1" s="82" t="s">
        <v>255</v>
      </c>
      <c r="K1" s="82" t="s">
        <v>283</v>
      </c>
      <c r="L1" s="82" t="s">
        <v>13</v>
      </c>
    </row>
    <row r="2" spans="1:12" ht="11.25" customHeight="1" x14ac:dyDescent="0.2">
      <c r="A2" s="83" t="s">
        <v>327</v>
      </c>
      <c r="B2" s="83" t="s">
        <v>203</v>
      </c>
      <c r="C2" s="83" t="s">
        <v>328</v>
      </c>
      <c r="D2" s="83" t="s">
        <v>205</v>
      </c>
      <c r="E2" s="83" t="s">
        <v>329</v>
      </c>
      <c r="F2" s="83" t="s">
        <v>330</v>
      </c>
      <c r="G2" s="83">
        <v>32</v>
      </c>
      <c r="H2" s="83" t="s">
        <v>331</v>
      </c>
      <c r="I2" s="83" t="s">
        <v>332</v>
      </c>
      <c r="J2" s="83">
        <v>123456</v>
      </c>
      <c r="K2" s="84">
        <v>45261</v>
      </c>
      <c r="L2" s="83" t="s">
        <v>333</v>
      </c>
    </row>
    <row r="3" spans="1:12" ht="11.25" customHeight="1" x14ac:dyDescent="0.2">
      <c r="G3" s="83"/>
    </row>
  </sheetData>
  <autoFilter ref="A1:K1" xr:uid="{00000000-0009-0000-0000-000004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81F2-286B-475D-8142-66A09D615F2C}">
  <dimension ref="B2:Y20"/>
  <sheetViews>
    <sheetView showGridLines="0" zoomScale="85" zoomScaleNormal="85" workbookViewId="0">
      <selection activeCell="L26" sqref="L26"/>
    </sheetView>
  </sheetViews>
  <sheetFormatPr baseColWidth="10" defaultColWidth="7.7109375" defaultRowHeight="15" x14ac:dyDescent="0.25"/>
  <cols>
    <col min="1" max="1" width="2.7109375" style="11" customWidth="1"/>
    <col min="2" max="2" width="3.28515625" style="11" customWidth="1"/>
    <col min="3" max="4" width="10" style="11" customWidth="1"/>
    <col min="5" max="24" width="6.42578125" style="11" customWidth="1"/>
    <col min="25" max="28" width="7.7109375" style="11"/>
    <col min="29" max="29" width="0" style="11" hidden="1" customWidth="1"/>
    <col min="30" max="50" width="7.7109375" style="11"/>
    <col min="51" max="51" width="0" style="11" hidden="1" customWidth="1"/>
    <col min="52" max="16384" width="7.7109375" style="11"/>
  </cols>
  <sheetData>
    <row r="2" spans="2:25" ht="20.45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2:25" ht="20.45" customHeight="1" x14ac:dyDescent="0.25">
      <c r="B3"/>
      <c r="C3" s="12" t="s">
        <v>41</v>
      </c>
      <c r="D3"/>
      <c r="E3"/>
      <c r="F3"/>
      <c r="G3"/>
      <c r="H3" s="13"/>
      <c r="I3" s="13"/>
      <c r="J3" s="13"/>
      <c r="K3" s="13"/>
      <c r="L3"/>
      <c r="M3"/>
      <c r="N3"/>
      <c r="O3"/>
      <c r="P3"/>
      <c r="Q3"/>
      <c r="R3"/>
      <c r="S3"/>
      <c r="T3"/>
      <c r="U3" s="63" t="s">
        <v>42</v>
      </c>
      <c r="V3" s="64"/>
      <c r="W3" s="65">
        <v>45748</v>
      </c>
      <c r="X3" s="66"/>
      <c r="Y3"/>
    </row>
    <row r="4" spans="2:25" x14ac:dyDescent="0.25"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2:25" ht="28.5" x14ac:dyDescent="0.25">
      <c r="B5" s="15"/>
      <c r="C5" s="12"/>
      <c r="D5" s="12"/>
      <c r="E5" s="16"/>
      <c r="F5" s="16"/>
      <c r="G5" s="16"/>
      <c r="H5" s="17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3"/>
    </row>
    <row r="6" spans="2:25" ht="18" customHeight="1" x14ac:dyDescent="0.25">
      <c r="B6" s="15"/>
      <c r="C6" s="12"/>
      <c r="D6" s="12"/>
      <c r="E6" s="67" t="s">
        <v>43</v>
      </c>
      <c r="F6" s="67"/>
      <c r="G6" s="67"/>
      <c r="H6" s="68" t="s">
        <v>44</v>
      </c>
      <c r="I6" s="68"/>
      <c r="J6" s="68"/>
      <c r="K6" s="67" t="s">
        <v>45</v>
      </c>
      <c r="L6" s="67"/>
      <c r="M6" s="67"/>
      <c r="N6" s="68" t="s">
        <v>46</v>
      </c>
      <c r="O6" s="68"/>
      <c r="P6" s="68"/>
      <c r="Q6" s="67" t="s">
        <v>43</v>
      </c>
      <c r="R6" s="67"/>
      <c r="S6" s="67"/>
      <c r="T6" s="68" t="s">
        <v>44</v>
      </c>
      <c r="U6" s="68"/>
      <c r="V6" s="68"/>
      <c r="W6" s="69" t="s">
        <v>45</v>
      </c>
      <c r="X6" s="69"/>
      <c r="Y6" s="13"/>
    </row>
    <row r="7" spans="2:25" ht="18" customHeight="1" x14ac:dyDescent="0.25">
      <c r="B7" s="15"/>
      <c r="C7" s="12"/>
      <c r="D7" s="12"/>
      <c r="E7" s="19">
        <f>W3</f>
        <v>45748</v>
      </c>
      <c r="F7" s="19">
        <f>EDATE(E7,1)</f>
        <v>45778</v>
      </c>
      <c r="G7" s="19">
        <f t="shared" ref="G7:X7" si="0">EDATE(F7,1)</f>
        <v>45809</v>
      </c>
      <c r="H7" s="19">
        <f t="shared" si="0"/>
        <v>45839</v>
      </c>
      <c r="I7" s="19">
        <f t="shared" si="0"/>
        <v>45870</v>
      </c>
      <c r="J7" s="19">
        <f t="shared" si="0"/>
        <v>45901</v>
      </c>
      <c r="K7" s="19">
        <f t="shared" si="0"/>
        <v>45931</v>
      </c>
      <c r="L7" s="19">
        <f t="shared" si="0"/>
        <v>45962</v>
      </c>
      <c r="M7" s="19">
        <f t="shared" si="0"/>
        <v>45992</v>
      </c>
      <c r="N7" s="19">
        <f t="shared" si="0"/>
        <v>46023</v>
      </c>
      <c r="O7" s="19">
        <f t="shared" si="0"/>
        <v>46054</v>
      </c>
      <c r="P7" s="19">
        <f t="shared" si="0"/>
        <v>46082</v>
      </c>
      <c r="Q7" s="19">
        <f t="shared" si="0"/>
        <v>46113</v>
      </c>
      <c r="R7" s="19">
        <f t="shared" si="0"/>
        <v>46143</v>
      </c>
      <c r="S7" s="19">
        <f t="shared" si="0"/>
        <v>46174</v>
      </c>
      <c r="T7" s="19">
        <f t="shared" si="0"/>
        <v>46204</v>
      </c>
      <c r="U7" s="19">
        <f t="shared" si="0"/>
        <v>46235</v>
      </c>
      <c r="V7" s="19">
        <f t="shared" si="0"/>
        <v>46266</v>
      </c>
      <c r="W7" s="19">
        <f t="shared" si="0"/>
        <v>46296</v>
      </c>
      <c r="X7" s="19">
        <f t="shared" si="0"/>
        <v>46327</v>
      </c>
      <c r="Y7" s="13"/>
    </row>
    <row r="8" spans="2:25" ht="10.15" customHeight="1" x14ac:dyDescent="0.25">
      <c r="B8" s="20"/>
      <c r="C8" s="21"/>
      <c r="D8" s="21"/>
      <c r="E8" s="22"/>
      <c r="F8" s="23"/>
      <c r="G8" s="24"/>
      <c r="H8" s="23"/>
      <c r="I8" s="24"/>
      <c r="J8" s="25"/>
      <c r="K8" s="24"/>
      <c r="L8" s="25"/>
      <c r="M8" s="24"/>
      <c r="N8" s="25"/>
      <c r="O8" s="24"/>
      <c r="P8" s="25"/>
      <c r="Q8" s="24"/>
      <c r="R8" s="24"/>
      <c r="S8" s="24"/>
      <c r="T8" s="24"/>
      <c r="U8" s="24"/>
      <c r="V8" s="24"/>
      <c r="W8" s="24"/>
      <c r="X8" s="24"/>
      <c r="Y8" s="13"/>
    </row>
    <row r="9" spans="2:25" ht="31.15" customHeight="1" x14ac:dyDescent="0.25">
      <c r="B9" s="61"/>
      <c r="C9" s="62" t="s">
        <v>16</v>
      </c>
      <c r="D9" s="62"/>
      <c r="E9" s="27"/>
      <c r="F9" s="28"/>
      <c r="G9" s="29"/>
      <c r="H9" s="28"/>
      <c r="I9" s="29"/>
      <c r="J9" s="28"/>
      <c r="K9" s="27"/>
      <c r="L9" s="28"/>
      <c r="M9" s="29"/>
      <c r="N9" s="28"/>
      <c r="O9" s="29"/>
      <c r="P9" s="28"/>
      <c r="Q9" s="27"/>
      <c r="R9" s="28"/>
      <c r="S9" s="29"/>
      <c r="T9" s="28"/>
      <c r="U9" s="29"/>
      <c r="V9" s="28"/>
      <c r="W9" s="27"/>
      <c r="X9" s="28"/>
      <c r="Y9" s="13"/>
    </row>
    <row r="10" spans="2:25" ht="31.15" customHeight="1" x14ac:dyDescent="0.25">
      <c r="B10" s="61"/>
      <c r="C10" s="62"/>
      <c r="D10" s="62"/>
      <c r="E10" s="27"/>
      <c r="F10" s="28"/>
      <c r="G10" s="29"/>
      <c r="H10" s="28"/>
      <c r="I10" s="29"/>
      <c r="J10" s="28"/>
      <c r="K10" s="27"/>
      <c r="L10" s="28"/>
      <c r="M10" s="29"/>
      <c r="N10" s="28"/>
      <c r="O10" s="29"/>
      <c r="P10" s="28"/>
      <c r="Q10" s="27"/>
      <c r="R10" s="28"/>
      <c r="S10" s="29"/>
      <c r="T10" s="28"/>
      <c r="U10" s="29"/>
      <c r="V10" s="28"/>
      <c r="W10" s="27"/>
      <c r="X10" s="28"/>
      <c r="Y10" s="13"/>
    </row>
    <row r="11" spans="2:25" ht="31.9" customHeight="1" x14ac:dyDescent="0.25">
      <c r="B11" s="61"/>
      <c r="C11" s="62"/>
      <c r="D11" s="62"/>
      <c r="E11" s="27"/>
      <c r="F11" s="28"/>
      <c r="G11" s="29"/>
      <c r="H11" s="28"/>
      <c r="I11" s="29"/>
      <c r="J11" s="28"/>
      <c r="K11" s="27"/>
      <c r="L11" s="28"/>
      <c r="M11" s="29"/>
      <c r="N11" s="28"/>
      <c r="O11" s="29"/>
      <c r="P11" s="28"/>
      <c r="Q11" s="27"/>
      <c r="R11" s="28"/>
      <c r="S11" s="29"/>
      <c r="T11" s="28"/>
      <c r="U11" s="29"/>
      <c r="V11" s="28"/>
      <c r="W11" s="27"/>
      <c r="X11" s="28"/>
      <c r="Y11" s="13"/>
    </row>
    <row r="12" spans="2:25" ht="7.15" customHeight="1" x14ac:dyDescent="0.25">
      <c r="B12" s="26"/>
      <c r="C12" s="26"/>
      <c r="D12" s="26"/>
      <c r="E12" s="30"/>
      <c r="F12" s="31"/>
      <c r="G12" s="32"/>
      <c r="H12" s="31"/>
      <c r="I12" s="32"/>
      <c r="J12" s="31"/>
      <c r="K12" s="30"/>
      <c r="L12" s="31"/>
      <c r="M12" s="32"/>
      <c r="N12" s="31"/>
      <c r="O12" s="32"/>
      <c r="P12" s="31"/>
      <c r="Q12" s="32"/>
      <c r="R12" s="32"/>
      <c r="S12" s="32"/>
      <c r="T12" s="32"/>
      <c r="U12" s="32"/>
      <c r="V12" s="32"/>
      <c r="W12" s="32"/>
      <c r="X12" s="32"/>
      <c r="Y12" s="13"/>
    </row>
    <row r="13" spans="2:25" ht="31.9" customHeight="1" x14ac:dyDescent="0.25">
      <c r="B13" s="61"/>
      <c r="C13" s="62" t="s">
        <v>47</v>
      </c>
      <c r="D13" s="62"/>
      <c r="E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13"/>
    </row>
    <row r="14" spans="2:25" ht="31.9" customHeight="1" x14ac:dyDescent="0.25">
      <c r="B14" s="61"/>
      <c r="C14" s="62"/>
      <c r="D14" s="62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3"/>
    </row>
    <row r="15" spans="2:25" ht="31.9" customHeight="1" x14ac:dyDescent="0.25">
      <c r="B15" s="61"/>
      <c r="C15" s="62"/>
      <c r="D15" s="62"/>
      <c r="E15" s="35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13"/>
    </row>
    <row r="16" spans="2:25" ht="7.15" customHeight="1" x14ac:dyDescent="0.25">
      <c r="B16" s="26"/>
      <c r="C16" s="26"/>
      <c r="D16" s="26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13"/>
    </row>
    <row r="17" spans="2:25" ht="39.6" customHeight="1" x14ac:dyDescent="0.25">
      <c r="B17" s="61"/>
      <c r="C17" s="62" t="s">
        <v>48</v>
      </c>
      <c r="D17" s="62"/>
      <c r="E17" s="27"/>
      <c r="F17" s="28"/>
      <c r="G17" s="29"/>
      <c r="H17" s="28"/>
      <c r="I17" s="29"/>
      <c r="J17" s="28"/>
      <c r="K17" s="27"/>
      <c r="L17" s="28"/>
      <c r="M17" s="29"/>
      <c r="N17" s="28"/>
      <c r="O17" s="29"/>
      <c r="P17" s="28"/>
      <c r="Q17" s="27"/>
      <c r="R17" s="28"/>
      <c r="S17" s="29"/>
      <c r="T17" s="28"/>
      <c r="U17" s="29"/>
      <c r="V17" s="28"/>
      <c r="W17" s="27"/>
      <c r="X17" s="28"/>
      <c r="Y17" s="13"/>
    </row>
    <row r="18" spans="2:25" ht="37.15" customHeight="1" x14ac:dyDescent="0.25">
      <c r="B18" s="61"/>
      <c r="C18" s="62"/>
      <c r="D18" s="62"/>
      <c r="E18" s="27"/>
      <c r="F18" s="28"/>
      <c r="G18" s="29"/>
      <c r="H18" s="28"/>
      <c r="I18" s="29"/>
      <c r="J18" s="28"/>
      <c r="K18" s="27"/>
      <c r="L18" s="28"/>
      <c r="M18" s="29"/>
      <c r="N18" s="28"/>
      <c r="O18" s="29"/>
      <c r="P18" s="28"/>
      <c r="Q18" s="27"/>
      <c r="R18" s="28"/>
      <c r="S18" s="29"/>
      <c r="T18" s="28"/>
      <c r="U18" s="29"/>
      <c r="V18" s="28"/>
      <c r="W18" s="27"/>
      <c r="X18" s="28"/>
      <c r="Y18" s="13"/>
    </row>
    <row r="19" spans="2:25" ht="22.15" customHeight="1" x14ac:dyDescent="0.25">
      <c r="B19" s="26"/>
      <c r="C19" s="26"/>
      <c r="D19" s="2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13"/>
    </row>
    <row r="20" spans="2:25" ht="22.15" customHeight="1" x14ac:dyDescent="0.25">
      <c r="B20" s="14"/>
      <c r="C20" s="13"/>
      <c r="D20" s="13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3"/>
    </row>
  </sheetData>
  <mergeCells count="15">
    <mergeCell ref="U3:V3"/>
    <mergeCell ref="W3:X3"/>
    <mergeCell ref="E6:G6"/>
    <mergeCell ref="H6:J6"/>
    <mergeCell ref="K6:M6"/>
    <mergeCell ref="N6:P6"/>
    <mergeCell ref="Q6:S6"/>
    <mergeCell ref="T6:V6"/>
    <mergeCell ref="W6:X6"/>
    <mergeCell ref="B9:B11"/>
    <mergeCell ref="C9:D11"/>
    <mergeCell ref="B13:B15"/>
    <mergeCell ref="C13:D15"/>
    <mergeCell ref="B17:B18"/>
    <mergeCell ref="C17:D18"/>
  </mergeCells>
  <conditionalFormatting sqref="E9:X20">
    <cfRule type="expression" dxfId="1" priority="1">
      <formula>AND(#REF!&gt;5%, #REF!&lt;=#REF!,ROUNDDOWN(NETWORKDAYS(#REF!,#REF!)*#REF!,0)+#REF!+1&gt;=#REF!)</formula>
    </cfRule>
    <cfRule type="expression" dxfId="0" priority="2">
      <formula>AND(NOT(ISBLANK(#REF!)),#REF!&lt;=#REF!,#REF!&gt;=#REF!)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4999-C820-46F3-8202-62D4BF2B0BEF}">
  <dimension ref="A1:BL16"/>
  <sheetViews>
    <sheetView workbookViewId="0">
      <selection activeCell="N27" sqref="N27"/>
    </sheetView>
  </sheetViews>
  <sheetFormatPr baseColWidth="10" defaultRowHeight="15" x14ac:dyDescent="0.25"/>
  <cols>
    <col min="1" max="1" width="7.140625" customWidth="1"/>
    <col min="2" max="2" width="19.42578125" customWidth="1"/>
    <col min="3" max="17" width="4.140625" customWidth="1"/>
    <col min="18" max="18" width="5" customWidth="1"/>
    <col min="19" max="70" width="4.140625" customWidth="1"/>
  </cols>
  <sheetData>
    <row r="1" spans="1:64" ht="18.75" x14ac:dyDescent="0.3">
      <c r="A1" s="73" t="s">
        <v>49</v>
      </c>
      <c r="B1" s="73"/>
      <c r="C1" s="73"/>
      <c r="D1" s="73"/>
      <c r="E1" s="73"/>
      <c r="F1" s="73"/>
    </row>
    <row r="3" spans="1:64" ht="24.75" customHeight="1" x14ac:dyDescent="0.25">
      <c r="A3" s="38" t="s">
        <v>50</v>
      </c>
      <c r="B3" s="38" t="s">
        <v>51</v>
      </c>
    </row>
    <row r="4" spans="1:64" x14ac:dyDescent="0.25">
      <c r="A4" s="39">
        <v>5</v>
      </c>
      <c r="B4" s="39" t="s">
        <v>52</v>
      </c>
    </row>
    <row r="5" spans="1:64" x14ac:dyDescent="0.25">
      <c r="A5" s="39">
        <v>4</v>
      </c>
      <c r="B5" s="39" t="s">
        <v>53</v>
      </c>
    </row>
    <row r="6" spans="1:64" x14ac:dyDescent="0.25">
      <c r="A6" s="39">
        <v>3</v>
      </c>
      <c r="B6" s="39" t="s">
        <v>54</v>
      </c>
    </row>
    <row r="7" spans="1:64" x14ac:dyDescent="0.25">
      <c r="A7" s="39">
        <v>2</v>
      </c>
      <c r="B7" s="39" t="s">
        <v>55</v>
      </c>
    </row>
    <row r="8" spans="1:64" x14ac:dyDescent="0.25">
      <c r="A8" s="39">
        <v>1</v>
      </c>
      <c r="B8" s="39" t="s">
        <v>56</v>
      </c>
    </row>
    <row r="10" spans="1:64" ht="20.25" customHeight="1" x14ac:dyDescent="0.25">
      <c r="B10" s="40"/>
      <c r="C10" s="74" t="s">
        <v>57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 t="s">
        <v>58</v>
      </c>
      <c r="Q10" s="74"/>
      <c r="R10" s="74"/>
      <c r="S10" s="74" t="s">
        <v>59</v>
      </c>
      <c r="T10" s="74"/>
      <c r="U10" s="74"/>
      <c r="V10" s="74"/>
      <c r="W10" s="75" t="s">
        <v>60</v>
      </c>
      <c r="X10" s="75"/>
      <c r="Y10" s="75"/>
      <c r="Z10" s="75"/>
      <c r="AA10" s="70" t="s">
        <v>61</v>
      </c>
      <c r="AB10" s="71"/>
      <c r="AC10" s="71"/>
      <c r="AD10" s="72"/>
      <c r="AE10" s="70" t="s">
        <v>62</v>
      </c>
      <c r="AF10" s="71"/>
      <c r="AG10" s="71"/>
      <c r="AH10" s="71"/>
      <c r="AI10" s="71"/>
      <c r="AJ10" s="72"/>
      <c r="AK10" s="70" t="s">
        <v>63</v>
      </c>
      <c r="AL10" s="71"/>
      <c r="AM10" s="71"/>
      <c r="AN10" s="71"/>
      <c r="AO10" s="72"/>
      <c r="AP10" s="70" t="s">
        <v>64</v>
      </c>
      <c r="AQ10" s="71"/>
      <c r="AR10" s="71"/>
      <c r="AS10" s="71"/>
      <c r="AT10" s="71"/>
      <c r="AU10" s="71"/>
      <c r="AV10" s="71"/>
      <c r="AW10" s="71"/>
      <c r="AX10" s="72"/>
      <c r="AY10" s="70" t="s">
        <v>65</v>
      </c>
      <c r="AZ10" s="71"/>
      <c r="BA10" s="72"/>
      <c r="BB10" s="70" t="s">
        <v>66</v>
      </c>
      <c r="BC10" s="71"/>
      <c r="BD10" s="71"/>
      <c r="BE10" s="72"/>
      <c r="BF10" s="70" t="s">
        <v>67</v>
      </c>
      <c r="BG10" s="71"/>
      <c r="BH10" s="71"/>
      <c r="BI10" s="71"/>
      <c r="BJ10" s="71"/>
      <c r="BK10" s="71"/>
      <c r="BL10" s="72"/>
    </row>
    <row r="11" spans="1:64" ht="146.25" x14ac:dyDescent="0.25">
      <c r="B11" s="40"/>
      <c r="C11" s="41" t="s">
        <v>68</v>
      </c>
      <c r="D11" s="41" t="s">
        <v>69</v>
      </c>
      <c r="E11" s="41" t="s">
        <v>70</v>
      </c>
      <c r="F11" s="41" t="s">
        <v>71</v>
      </c>
      <c r="G11" s="41" t="s">
        <v>72</v>
      </c>
      <c r="H11" s="41" t="s">
        <v>73</v>
      </c>
      <c r="I11" s="41" t="s">
        <v>74</v>
      </c>
      <c r="J11" s="41" t="s">
        <v>75</v>
      </c>
      <c r="K11" s="41" t="s">
        <v>76</v>
      </c>
      <c r="L11" s="41" t="s">
        <v>77</v>
      </c>
      <c r="M11" s="41" t="s">
        <v>78</v>
      </c>
      <c r="N11" s="41" t="s">
        <v>79</v>
      </c>
      <c r="O11" s="41" t="s">
        <v>80</v>
      </c>
      <c r="P11" s="41" t="s">
        <v>81</v>
      </c>
      <c r="Q11" s="41" t="s">
        <v>82</v>
      </c>
      <c r="R11" s="41" t="s">
        <v>83</v>
      </c>
      <c r="S11" s="41" t="s">
        <v>84</v>
      </c>
      <c r="T11" s="41" t="s">
        <v>85</v>
      </c>
      <c r="U11" s="41" t="s">
        <v>86</v>
      </c>
      <c r="V11" s="41" t="s">
        <v>87</v>
      </c>
      <c r="W11" s="41" t="s">
        <v>88</v>
      </c>
      <c r="X11" s="41" t="s">
        <v>89</v>
      </c>
      <c r="Y11" s="41" t="s">
        <v>90</v>
      </c>
      <c r="Z11" s="41" t="s">
        <v>91</v>
      </c>
      <c r="AA11" s="41" t="s">
        <v>92</v>
      </c>
      <c r="AB11" s="41" t="s">
        <v>93</v>
      </c>
      <c r="AC11" s="41" t="s">
        <v>94</v>
      </c>
      <c r="AD11" s="41" t="s">
        <v>95</v>
      </c>
      <c r="AE11" s="41" t="s">
        <v>96</v>
      </c>
      <c r="AF11" s="41" t="s">
        <v>97</v>
      </c>
      <c r="AG11" s="41" t="s">
        <v>98</v>
      </c>
      <c r="AH11" s="41" t="s">
        <v>99</v>
      </c>
      <c r="AI11" s="41" t="s">
        <v>100</v>
      </c>
      <c r="AJ11" s="41" t="s">
        <v>101</v>
      </c>
      <c r="AK11" s="41" t="s">
        <v>102</v>
      </c>
      <c r="AL11" s="41" t="s">
        <v>103</v>
      </c>
      <c r="AM11" s="41" t="s">
        <v>104</v>
      </c>
      <c r="AN11" s="41" t="s">
        <v>79</v>
      </c>
      <c r="AO11" s="41" t="s">
        <v>105</v>
      </c>
      <c r="AP11" s="41" t="s">
        <v>106</v>
      </c>
      <c r="AQ11" s="41" t="s">
        <v>107</v>
      </c>
      <c r="AR11" s="41" t="s">
        <v>108</v>
      </c>
      <c r="AS11" s="41" t="s">
        <v>109</v>
      </c>
      <c r="AT11" s="41" t="s">
        <v>110</v>
      </c>
      <c r="AU11" s="41" t="s">
        <v>111</v>
      </c>
      <c r="AV11" s="41" t="s">
        <v>112</v>
      </c>
      <c r="AW11" s="41" t="s">
        <v>113</v>
      </c>
      <c r="AX11" s="41" t="s">
        <v>114</v>
      </c>
      <c r="AY11" s="41" t="s">
        <v>115</v>
      </c>
      <c r="AZ11" s="41" t="s">
        <v>116</v>
      </c>
      <c r="BA11" s="41" t="s">
        <v>117</v>
      </c>
      <c r="BB11" s="41" t="s">
        <v>118</v>
      </c>
      <c r="BC11" s="41" t="s">
        <v>119</v>
      </c>
      <c r="BD11" s="41" t="s">
        <v>120</v>
      </c>
      <c r="BE11" s="41" t="s">
        <v>121</v>
      </c>
      <c r="BF11" s="41" t="s">
        <v>122</v>
      </c>
      <c r="BG11" s="41" t="s">
        <v>123</v>
      </c>
      <c r="BH11" s="41" t="s">
        <v>124</v>
      </c>
      <c r="BI11" s="41" t="s">
        <v>125</v>
      </c>
      <c r="BJ11" s="41" t="s">
        <v>126</v>
      </c>
      <c r="BK11" s="41" t="s">
        <v>127</v>
      </c>
      <c r="BL11" s="41" t="s">
        <v>128</v>
      </c>
    </row>
    <row r="12" spans="1:64" x14ac:dyDescent="0.25">
      <c r="B12" s="40" t="s">
        <v>129</v>
      </c>
      <c r="C12" s="39">
        <f ca="1">RANDBETWEEN(1,5)</f>
        <v>2</v>
      </c>
      <c r="D12" s="39">
        <f t="shared" ref="D12:BL16" ca="1" si="0">RANDBETWEEN(1,5)</f>
        <v>5</v>
      </c>
      <c r="E12" s="39">
        <f t="shared" ca="1" si="0"/>
        <v>4</v>
      </c>
      <c r="F12" s="39">
        <f t="shared" ca="1" si="0"/>
        <v>5</v>
      </c>
      <c r="G12" s="39">
        <f t="shared" ca="1" si="0"/>
        <v>4</v>
      </c>
      <c r="H12" s="39">
        <f t="shared" ca="1" si="0"/>
        <v>2</v>
      </c>
      <c r="I12" s="39">
        <f t="shared" ca="1" si="0"/>
        <v>5</v>
      </c>
      <c r="J12" s="39">
        <f t="shared" ca="1" si="0"/>
        <v>2</v>
      </c>
      <c r="K12" s="39">
        <f t="shared" ca="1" si="0"/>
        <v>5</v>
      </c>
      <c r="L12" s="39">
        <f t="shared" ca="1" si="0"/>
        <v>2</v>
      </c>
      <c r="M12" s="39">
        <f t="shared" ca="1" si="0"/>
        <v>2</v>
      </c>
      <c r="N12" s="39">
        <f t="shared" ca="1" si="0"/>
        <v>5</v>
      </c>
      <c r="O12" s="39">
        <f t="shared" ca="1" si="0"/>
        <v>3</v>
      </c>
      <c r="P12" s="39">
        <f t="shared" ca="1" si="0"/>
        <v>4</v>
      </c>
      <c r="Q12" s="39">
        <f t="shared" ca="1" si="0"/>
        <v>4</v>
      </c>
      <c r="R12" s="39">
        <f t="shared" ca="1" si="0"/>
        <v>1</v>
      </c>
      <c r="S12" s="39">
        <f t="shared" ca="1" si="0"/>
        <v>3</v>
      </c>
      <c r="T12" s="39">
        <f t="shared" ca="1" si="0"/>
        <v>3</v>
      </c>
      <c r="U12" s="39">
        <f t="shared" ca="1" si="0"/>
        <v>5</v>
      </c>
      <c r="V12" s="39">
        <f t="shared" ca="1" si="0"/>
        <v>2</v>
      </c>
      <c r="W12" s="39">
        <f t="shared" ca="1" si="0"/>
        <v>4</v>
      </c>
      <c r="X12" s="39">
        <f t="shared" ca="1" si="0"/>
        <v>3</v>
      </c>
      <c r="Y12" s="39">
        <f t="shared" ca="1" si="0"/>
        <v>4</v>
      </c>
      <c r="Z12" s="39">
        <f t="shared" ca="1" si="0"/>
        <v>2</v>
      </c>
      <c r="AA12" s="39">
        <f t="shared" ca="1" si="0"/>
        <v>2</v>
      </c>
      <c r="AB12" s="39">
        <f t="shared" ca="1" si="0"/>
        <v>1</v>
      </c>
      <c r="AC12" s="39">
        <f t="shared" ca="1" si="0"/>
        <v>4</v>
      </c>
      <c r="AD12" s="39">
        <f t="shared" ca="1" si="0"/>
        <v>5</v>
      </c>
      <c r="AE12" s="39">
        <f t="shared" ca="1" si="0"/>
        <v>4</v>
      </c>
      <c r="AF12" s="39">
        <f t="shared" ca="1" si="0"/>
        <v>5</v>
      </c>
      <c r="AG12" s="39">
        <f t="shared" ca="1" si="0"/>
        <v>2</v>
      </c>
      <c r="AH12" s="39">
        <f t="shared" ca="1" si="0"/>
        <v>5</v>
      </c>
      <c r="AI12" s="39">
        <f t="shared" ca="1" si="0"/>
        <v>4</v>
      </c>
      <c r="AJ12" s="39">
        <f t="shared" ca="1" si="0"/>
        <v>3</v>
      </c>
      <c r="AK12" s="39">
        <f t="shared" ca="1" si="0"/>
        <v>4</v>
      </c>
      <c r="AL12" s="39">
        <f t="shared" ca="1" si="0"/>
        <v>1</v>
      </c>
      <c r="AM12" s="39">
        <f t="shared" ca="1" si="0"/>
        <v>2</v>
      </c>
      <c r="AN12" s="39">
        <f t="shared" ca="1" si="0"/>
        <v>5</v>
      </c>
      <c r="AO12" s="39">
        <f t="shared" ca="1" si="0"/>
        <v>2</v>
      </c>
      <c r="AP12" s="39">
        <f t="shared" ca="1" si="0"/>
        <v>3</v>
      </c>
      <c r="AQ12" s="39">
        <f t="shared" ca="1" si="0"/>
        <v>4</v>
      </c>
      <c r="AR12" s="39">
        <f t="shared" ca="1" si="0"/>
        <v>4</v>
      </c>
      <c r="AS12" s="39">
        <f t="shared" ca="1" si="0"/>
        <v>4</v>
      </c>
      <c r="AT12" s="39">
        <f t="shared" ca="1" si="0"/>
        <v>5</v>
      </c>
      <c r="AU12" s="39">
        <f t="shared" ca="1" si="0"/>
        <v>5</v>
      </c>
      <c r="AV12" s="39">
        <f t="shared" ca="1" si="0"/>
        <v>2</v>
      </c>
      <c r="AW12" s="39">
        <f t="shared" ca="1" si="0"/>
        <v>4</v>
      </c>
      <c r="AX12" s="39">
        <f t="shared" ca="1" si="0"/>
        <v>1</v>
      </c>
      <c r="AY12" s="39">
        <f t="shared" ca="1" si="0"/>
        <v>5</v>
      </c>
      <c r="AZ12" s="39">
        <f t="shared" ca="1" si="0"/>
        <v>5</v>
      </c>
      <c r="BA12" s="39">
        <f t="shared" ca="1" si="0"/>
        <v>2</v>
      </c>
      <c r="BB12" s="39">
        <f t="shared" ca="1" si="0"/>
        <v>4</v>
      </c>
      <c r="BC12" s="39">
        <f t="shared" ca="1" si="0"/>
        <v>5</v>
      </c>
      <c r="BD12" s="39">
        <f t="shared" ca="1" si="0"/>
        <v>4</v>
      </c>
      <c r="BE12" s="39">
        <f t="shared" ca="1" si="0"/>
        <v>1</v>
      </c>
      <c r="BF12" s="39">
        <f t="shared" ca="1" si="0"/>
        <v>2</v>
      </c>
      <c r="BG12" s="39">
        <f t="shared" ca="1" si="0"/>
        <v>5</v>
      </c>
      <c r="BH12" s="39">
        <f t="shared" ca="1" si="0"/>
        <v>2</v>
      </c>
      <c r="BI12" s="39">
        <f t="shared" ca="1" si="0"/>
        <v>5</v>
      </c>
      <c r="BJ12" s="39">
        <f t="shared" ca="1" si="0"/>
        <v>4</v>
      </c>
      <c r="BK12" s="39">
        <f t="shared" ca="1" si="0"/>
        <v>1</v>
      </c>
      <c r="BL12" s="39">
        <f t="shared" ca="1" si="0"/>
        <v>4</v>
      </c>
    </row>
    <row r="13" spans="1:64" x14ac:dyDescent="0.25">
      <c r="B13" s="40" t="s">
        <v>130</v>
      </c>
      <c r="C13" s="39">
        <f t="shared" ref="C13:R16" ca="1" si="1">RANDBETWEEN(1,5)</f>
        <v>5</v>
      </c>
      <c r="D13" s="39">
        <f t="shared" ca="1" si="1"/>
        <v>4</v>
      </c>
      <c r="E13" s="39">
        <f t="shared" ca="1" si="1"/>
        <v>1</v>
      </c>
      <c r="F13" s="39">
        <f t="shared" ca="1" si="1"/>
        <v>3</v>
      </c>
      <c r="G13" s="39">
        <f t="shared" ca="1" si="1"/>
        <v>3</v>
      </c>
      <c r="H13" s="39">
        <f t="shared" ca="1" si="1"/>
        <v>5</v>
      </c>
      <c r="I13" s="39">
        <f t="shared" ca="1" si="1"/>
        <v>5</v>
      </c>
      <c r="J13" s="39">
        <f t="shared" ca="1" si="1"/>
        <v>4</v>
      </c>
      <c r="K13" s="39">
        <f t="shared" ca="1" si="1"/>
        <v>1</v>
      </c>
      <c r="L13" s="39">
        <f t="shared" ca="1" si="1"/>
        <v>5</v>
      </c>
      <c r="M13" s="39">
        <f t="shared" ca="1" si="1"/>
        <v>2</v>
      </c>
      <c r="N13" s="39">
        <f t="shared" ca="1" si="1"/>
        <v>1</v>
      </c>
      <c r="O13" s="39">
        <f t="shared" ca="1" si="1"/>
        <v>5</v>
      </c>
      <c r="P13" s="39">
        <f t="shared" ca="1" si="1"/>
        <v>2</v>
      </c>
      <c r="Q13" s="39">
        <f t="shared" ca="1" si="1"/>
        <v>3</v>
      </c>
      <c r="R13" s="39">
        <f t="shared" ca="1" si="1"/>
        <v>4</v>
      </c>
      <c r="S13" s="39">
        <f t="shared" ca="1" si="0"/>
        <v>2</v>
      </c>
      <c r="T13" s="39">
        <f t="shared" ca="1" si="0"/>
        <v>5</v>
      </c>
      <c r="U13" s="39">
        <f t="shared" ca="1" si="0"/>
        <v>3</v>
      </c>
      <c r="V13" s="39">
        <f t="shared" ca="1" si="0"/>
        <v>3</v>
      </c>
      <c r="W13" s="39">
        <f t="shared" ca="1" si="0"/>
        <v>3</v>
      </c>
      <c r="X13" s="39">
        <f t="shared" ca="1" si="0"/>
        <v>4</v>
      </c>
      <c r="Y13" s="39">
        <f t="shared" ca="1" si="0"/>
        <v>3</v>
      </c>
      <c r="Z13" s="39">
        <f t="shared" ca="1" si="0"/>
        <v>2</v>
      </c>
      <c r="AA13" s="39">
        <f t="shared" ca="1" si="0"/>
        <v>3</v>
      </c>
      <c r="AB13" s="39">
        <f t="shared" ca="1" si="0"/>
        <v>3</v>
      </c>
      <c r="AC13" s="39">
        <f t="shared" ca="1" si="0"/>
        <v>1</v>
      </c>
      <c r="AD13" s="39">
        <f t="shared" ca="1" si="0"/>
        <v>3</v>
      </c>
      <c r="AE13" s="39">
        <f t="shared" ca="1" si="0"/>
        <v>5</v>
      </c>
      <c r="AF13" s="39">
        <f t="shared" ca="1" si="0"/>
        <v>5</v>
      </c>
      <c r="AG13" s="39">
        <f t="shared" ca="1" si="0"/>
        <v>4</v>
      </c>
      <c r="AH13" s="39">
        <f t="shared" ca="1" si="0"/>
        <v>4</v>
      </c>
      <c r="AI13" s="39">
        <f t="shared" ca="1" si="0"/>
        <v>4</v>
      </c>
      <c r="AJ13" s="39">
        <f t="shared" ca="1" si="0"/>
        <v>4</v>
      </c>
      <c r="AK13" s="39">
        <f t="shared" ca="1" si="0"/>
        <v>4</v>
      </c>
      <c r="AL13" s="39">
        <f t="shared" ca="1" si="0"/>
        <v>3</v>
      </c>
      <c r="AM13" s="39">
        <f t="shared" ca="1" si="0"/>
        <v>1</v>
      </c>
      <c r="AN13" s="39">
        <f t="shared" ca="1" si="0"/>
        <v>2</v>
      </c>
      <c r="AO13" s="39">
        <f t="shared" ca="1" si="0"/>
        <v>1</v>
      </c>
      <c r="AP13" s="39">
        <f t="shared" ca="1" si="0"/>
        <v>4</v>
      </c>
      <c r="AQ13" s="39">
        <f t="shared" ca="1" si="0"/>
        <v>3</v>
      </c>
      <c r="AR13" s="39">
        <f t="shared" ca="1" si="0"/>
        <v>4</v>
      </c>
      <c r="AS13" s="39">
        <f t="shared" ca="1" si="0"/>
        <v>2</v>
      </c>
      <c r="AT13" s="39">
        <f t="shared" ca="1" si="0"/>
        <v>4</v>
      </c>
      <c r="AU13" s="39">
        <f t="shared" ca="1" si="0"/>
        <v>3</v>
      </c>
      <c r="AV13" s="39">
        <f t="shared" ca="1" si="0"/>
        <v>1</v>
      </c>
      <c r="AW13" s="39">
        <f t="shared" ca="1" si="0"/>
        <v>3</v>
      </c>
      <c r="AX13" s="39">
        <f t="shared" ca="1" si="0"/>
        <v>1</v>
      </c>
      <c r="AY13" s="39">
        <f t="shared" ca="1" si="0"/>
        <v>4</v>
      </c>
      <c r="AZ13" s="39">
        <f t="shared" ca="1" si="0"/>
        <v>4</v>
      </c>
      <c r="BA13" s="39">
        <f t="shared" ca="1" si="0"/>
        <v>4</v>
      </c>
      <c r="BB13" s="39">
        <f t="shared" ca="1" si="0"/>
        <v>4</v>
      </c>
      <c r="BC13" s="39">
        <f t="shared" ca="1" si="0"/>
        <v>3</v>
      </c>
      <c r="BD13" s="39">
        <f t="shared" ca="1" si="0"/>
        <v>3</v>
      </c>
      <c r="BE13" s="39">
        <f t="shared" ca="1" si="0"/>
        <v>3</v>
      </c>
      <c r="BF13" s="39">
        <f t="shared" ca="1" si="0"/>
        <v>1</v>
      </c>
      <c r="BG13" s="39">
        <f t="shared" ca="1" si="0"/>
        <v>4</v>
      </c>
      <c r="BH13" s="39">
        <f t="shared" ca="1" si="0"/>
        <v>1</v>
      </c>
      <c r="BI13" s="39">
        <f t="shared" ca="1" si="0"/>
        <v>2</v>
      </c>
      <c r="BJ13" s="39">
        <f t="shared" ca="1" si="0"/>
        <v>4</v>
      </c>
      <c r="BK13" s="39">
        <f t="shared" ca="1" si="0"/>
        <v>3</v>
      </c>
      <c r="BL13" s="39">
        <f t="shared" ca="1" si="0"/>
        <v>3</v>
      </c>
    </row>
    <row r="14" spans="1:64" x14ac:dyDescent="0.25">
      <c r="B14" s="40" t="s">
        <v>131</v>
      </c>
      <c r="C14" s="39">
        <f t="shared" ca="1" si="1"/>
        <v>2</v>
      </c>
      <c r="D14" s="39">
        <f t="shared" ca="1" si="0"/>
        <v>5</v>
      </c>
      <c r="E14" s="39">
        <f t="shared" ca="1" si="0"/>
        <v>2</v>
      </c>
      <c r="F14" s="39">
        <f t="shared" ca="1" si="0"/>
        <v>1</v>
      </c>
      <c r="G14" s="39">
        <f t="shared" ca="1" si="0"/>
        <v>1</v>
      </c>
      <c r="H14" s="39">
        <f t="shared" ca="1" si="0"/>
        <v>4</v>
      </c>
      <c r="I14" s="39">
        <f t="shared" ca="1" si="0"/>
        <v>2</v>
      </c>
      <c r="J14" s="39">
        <f t="shared" ca="1" si="0"/>
        <v>5</v>
      </c>
      <c r="K14" s="39">
        <f t="shared" ca="1" si="0"/>
        <v>2</v>
      </c>
      <c r="L14" s="39">
        <f t="shared" ca="1" si="0"/>
        <v>2</v>
      </c>
      <c r="M14" s="39">
        <f t="shared" ca="1" si="0"/>
        <v>2</v>
      </c>
      <c r="N14" s="39">
        <f t="shared" ca="1" si="0"/>
        <v>4</v>
      </c>
      <c r="O14" s="39">
        <f t="shared" ca="1" si="0"/>
        <v>5</v>
      </c>
      <c r="P14" s="39">
        <f t="shared" ca="1" si="0"/>
        <v>3</v>
      </c>
      <c r="Q14" s="39">
        <f t="shared" ca="1" si="0"/>
        <v>5</v>
      </c>
      <c r="R14" s="39">
        <f t="shared" ca="1" si="0"/>
        <v>1</v>
      </c>
      <c r="S14" s="39">
        <f t="shared" ca="1" si="0"/>
        <v>2</v>
      </c>
      <c r="T14" s="39">
        <f t="shared" ca="1" si="0"/>
        <v>5</v>
      </c>
      <c r="U14" s="39">
        <f t="shared" ca="1" si="0"/>
        <v>4</v>
      </c>
      <c r="V14" s="39">
        <f t="shared" ca="1" si="0"/>
        <v>3</v>
      </c>
      <c r="W14" s="39">
        <f t="shared" ca="1" si="0"/>
        <v>4</v>
      </c>
      <c r="X14" s="39">
        <f t="shared" ca="1" si="0"/>
        <v>3</v>
      </c>
      <c r="Y14" s="39">
        <f t="shared" ca="1" si="0"/>
        <v>3</v>
      </c>
      <c r="Z14" s="39">
        <f t="shared" ca="1" si="0"/>
        <v>4</v>
      </c>
      <c r="AA14" s="39">
        <f t="shared" ca="1" si="0"/>
        <v>3</v>
      </c>
      <c r="AB14" s="39">
        <f t="shared" ca="1" si="0"/>
        <v>3</v>
      </c>
      <c r="AC14" s="39">
        <f t="shared" ca="1" si="0"/>
        <v>1</v>
      </c>
      <c r="AD14" s="39">
        <f t="shared" ca="1" si="0"/>
        <v>3</v>
      </c>
      <c r="AE14" s="39">
        <f t="shared" ca="1" si="0"/>
        <v>5</v>
      </c>
      <c r="AF14" s="39">
        <f t="shared" ca="1" si="0"/>
        <v>3</v>
      </c>
      <c r="AG14" s="39">
        <f t="shared" ca="1" si="0"/>
        <v>2</v>
      </c>
      <c r="AH14" s="39">
        <f t="shared" ca="1" si="0"/>
        <v>3</v>
      </c>
      <c r="AI14" s="39">
        <f t="shared" ca="1" si="0"/>
        <v>3</v>
      </c>
      <c r="AJ14" s="39">
        <f t="shared" ca="1" si="0"/>
        <v>1</v>
      </c>
      <c r="AK14" s="39">
        <f t="shared" ca="1" si="0"/>
        <v>2</v>
      </c>
      <c r="AL14" s="39">
        <f t="shared" ca="1" si="0"/>
        <v>2</v>
      </c>
      <c r="AM14" s="39">
        <f t="shared" ca="1" si="0"/>
        <v>4</v>
      </c>
      <c r="AN14" s="39">
        <f t="shared" ca="1" si="0"/>
        <v>4</v>
      </c>
      <c r="AO14" s="39">
        <f t="shared" ca="1" si="0"/>
        <v>4</v>
      </c>
      <c r="AP14" s="39">
        <f t="shared" ca="1" si="0"/>
        <v>2</v>
      </c>
      <c r="AQ14" s="39">
        <f t="shared" ca="1" si="0"/>
        <v>2</v>
      </c>
      <c r="AR14" s="39">
        <f t="shared" ca="1" si="0"/>
        <v>2</v>
      </c>
      <c r="AS14" s="39">
        <f t="shared" ca="1" si="0"/>
        <v>1</v>
      </c>
      <c r="AT14" s="39">
        <f t="shared" ca="1" si="0"/>
        <v>2</v>
      </c>
      <c r="AU14" s="39">
        <f t="shared" ca="1" si="0"/>
        <v>1</v>
      </c>
      <c r="AV14" s="39">
        <f t="shared" ca="1" si="0"/>
        <v>5</v>
      </c>
      <c r="AW14" s="39">
        <f t="shared" ca="1" si="0"/>
        <v>2</v>
      </c>
      <c r="AX14" s="39">
        <f t="shared" ca="1" si="0"/>
        <v>5</v>
      </c>
      <c r="AY14" s="39">
        <f t="shared" ca="1" si="0"/>
        <v>1</v>
      </c>
      <c r="AZ14" s="39">
        <f t="shared" ca="1" si="0"/>
        <v>5</v>
      </c>
      <c r="BA14" s="39">
        <f t="shared" ca="1" si="0"/>
        <v>5</v>
      </c>
      <c r="BB14" s="39">
        <f t="shared" ca="1" si="0"/>
        <v>1</v>
      </c>
      <c r="BC14" s="39">
        <f t="shared" ca="1" si="0"/>
        <v>4</v>
      </c>
      <c r="BD14" s="39">
        <f t="shared" ca="1" si="0"/>
        <v>1</v>
      </c>
      <c r="BE14" s="39">
        <f t="shared" ca="1" si="0"/>
        <v>2</v>
      </c>
      <c r="BF14" s="39">
        <f t="shared" ca="1" si="0"/>
        <v>5</v>
      </c>
      <c r="BG14" s="39">
        <f t="shared" ca="1" si="0"/>
        <v>4</v>
      </c>
      <c r="BH14" s="39">
        <f t="shared" ca="1" si="0"/>
        <v>1</v>
      </c>
      <c r="BI14" s="39">
        <f t="shared" ca="1" si="0"/>
        <v>1</v>
      </c>
      <c r="BJ14" s="39">
        <f t="shared" ca="1" si="0"/>
        <v>2</v>
      </c>
      <c r="BK14" s="39">
        <f t="shared" ca="1" si="0"/>
        <v>2</v>
      </c>
      <c r="BL14" s="39">
        <f t="shared" ca="1" si="0"/>
        <v>5</v>
      </c>
    </row>
    <row r="15" spans="1:64" x14ac:dyDescent="0.25">
      <c r="B15" s="40" t="s">
        <v>132</v>
      </c>
      <c r="C15" s="39">
        <f t="shared" ca="1" si="1"/>
        <v>5</v>
      </c>
      <c r="D15" s="39">
        <f t="shared" ca="1" si="0"/>
        <v>5</v>
      </c>
      <c r="E15" s="39">
        <f t="shared" ca="1" si="0"/>
        <v>1</v>
      </c>
      <c r="F15" s="39">
        <f t="shared" ca="1" si="0"/>
        <v>3</v>
      </c>
      <c r="G15" s="39">
        <f t="shared" ca="1" si="0"/>
        <v>4</v>
      </c>
      <c r="H15" s="39">
        <f t="shared" ca="1" si="0"/>
        <v>2</v>
      </c>
      <c r="I15" s="39">
        <f t="shared" ca="1" si="0"/>
        <v>4</v>
      </c>
      <c r="J15" s="39">
        <f t="shared" ca="1" si="0"/>
        <v>4</v>
      </c>
      <c r="K15" s="39">
        <f t="shared" ca="1" si="0"/>
        <v>3</v>
      </c>
      <c r="L15" s="39">
        <f t="shared" ca="1" si="0"/>
        <v>4</v>
      </c>
      <c r="M15" s="39">
        <f t="shared" ca="1" si="0"/>
        <v>3</v>
      </c>
      <c r="N15" s="39">
        <f t="shared" ca="1" si="0"/>
        <v>5</v>
      </c>
      <c r="O15" s="39">
        <f t="shared" ca="1" si="0"/>
        <v>2</v>
      </c>
      <c r="P15" s="39">
        <f t="shared" ca="1" si="0"/>
        <v>5</v>
      </c>
      <c r="Q15" s="39">
        <f t="shared" ca="1" si="0"/>
        <v>2</v>
      </c>
      <c r="R15" s="39">
        <f t="shared" ca="1" si="0"/>
        <v>3</v>
      </c>
      <c r="S15" s="39">
        <f t="shared" ca="1" si="0"/>
        <v>1</v>
      </c>
      <c r="T15" s="39">
        <f t="shared" ca="1" si="0"/>
        <v>2</v>
      </c>
      <c r="U15" s="39">
        <f t="shared" ca="1" si="0"/>
        <v>1</v>
      </c>
      <c r="V15" s="39">
        <f t="shared" ca="1" si="0"/>
        <v>2</v>
      </c>
      <c r="W15" s="39">
        <f t="shared" ca="1" si="0"/>
        <v>4</v>
      </c>
      <c r="X15" s="39">
        <f t="shared" ca="1" si="0"/>
        <v>2</v>
      </c>
      <c r="Y15" s="39">
        <f t="shared" ca="1" si="0"/>
        <v>1</v>
      </c>
      <c r="Z15" s="39">
        <f t="shared" ca="1" si="0"/>
        <v>5</v>
      </c>
      <c r="AA15" s="39">
        <f t="shared" ca="1" si="0"/>
        <v>4</v>
      </c>
      <c r="AB15" s="39">
        <f t="shared" ca="1" si="0"/>
        <v>2</v>
      </c>
      <c r="AC15" s="39">
        <f t="shared" ca="1" si="0"/>
        <v>5</v>
      </c>
      <c r="AD15" s="39">
        <f t="shared" ca="1" si="0"/>
        <v>2</v>
      </c>
      <c r="AE15" s="39">
        <f t="shared" ca="1" si="0"/>
        <v>3</v>
      </c>
      <c r="AF15" s="39">
        <f t="shared" ca="1" si="0"/>
        <v>5</v>
      </c>
      <c r="AG15" s="39">
        <f t="shared" ca="1" si="0"/>
        <v>5</v>
      </c>
      <c r="AH15" s="39">
        <f t="shared" ca="1" si="0"/>
        <v>2</v>
      </c>
      <c r="AI15" s="39">
        <f t="shared" ca="1" si="0"/>
        <v>5</v>
      </c>
      <c r="AJ15" s="39">
        <f t="shared" ca="1" si="0"/>
        <v>4</v>
      </c>
      <c r="AK15" s="39">
        <f t="shared" ca="1" si="0"/>
        <v>1</v>
      </c>
      <c r="AL15" s="39">
        <f t="shared" ca="1" si="0"/>
        <v>4</v>
      </c>
      <c r="AM15" s="39">
        <f t="shared" ca="1" si="0"/>
        <v>1</v>
      </c>
      <c r="AN15" s="39">
        <f t="shared" ca="1" si="0"/>
        <v>3</v>
      </c>
      <c r="AO15" s="39">
        <f t="shared" ca="1" si="0"/>
        <v>5</v>
      </c>
      <c r="AP15" s="39">
        <f t="shared" ca="1" si="0"/>
        <v>5</v>
      </c>
      <c r="AQ15" s="39">
        <f t="shared" ca="1" si="0"/>
        <v>2</v>
      </c>
      <c r="AR15" s="39">
        <f t="shared" ca="1" si="0"/>
        <v>5</v>
      </c>
      <c r="AS15" s="39">
        <f t="shared" ca="1" si="0"/>
        <v>2</v>
      </c>
      <c r="AT15" s="39">
        <f t="shared" ca="1" si="0"/>
        <v>1</v>
      </c>
      <c r="AU15" s="39">
        <f t="shared" ca="1" si="0"/>
        <v>1</v>
      </c>
      <c r="AV15" s="39">
        <f t="shared" ca="1" si="0"/>
        <v>4</v>
      </c>
      <c r="AW15" s="39">
        <f t="shared" ca="1" si="0"/>
        <v>4</v>
      </c>
      <c r="AX15" s="39">
        <f t="shared" ca="1" si="0"/>
        <v>3</v>
      </c>
      <c r="AY15" s="39">
        <f t="shared" ca="1" si="0"/>
        <v>2</v>
      </c>
      <c r="AZ15" s="39">
        <f t="shared" ca="1" si="0"/>
        <v>5</v>
      </c>
      <c r="BA15" s="39">
        <f t="shared" ca="1" si="0"/>
        <v>5</v>
      </c>
      <c r="BB15" s="39">
        <f t="shared" ca="1" si="0"/>
        <v>4</v>
      </c>
      <c r="BC15" s="39">
        <f t="shared" ca="1" si="0"/>
        <v>4</v>
      </c>
      <c r="BD15" s="39">
        <f t="shared" ca="1" si="0"/>
        <v>3</v>
      </c>
      <c r="BE15" s="39">
        <f t="shared" ca="1" si="0"/>
        <v>5</v>
      </c>
      <c r="BF15" s="39">
        <f t="shared" ca="1" si="0"/>
        <v>2</v>
      </c>
      <c r="BG15" s="39">
        <f t="shared" ca="1" si="0"/>
        <v>4</v>
      </c>
      <c r="BH15" s="39">
        <f t="shared" ca="1" si="0"/>
        <v>2</v>
      </c>
      <c r="BI15" s="39">
        <f t="shared" ca="1" si="0"/>
        <v>1</v>
      </c>
      <c r="BJ15" s="39">
        <f t="shared" ca="1" si="0"/>
        <v>4</v>
      </c>
      <c r="BK15" s="39">
        <f t="shared" ca="1" si="0"/>
        <v>3</v>
      </c>
      <c r="BL15" s="39">
        <f t="shared" ca="1" si="0"/>
        <v>1</v>
      </c>
    </row>
    <row r="16" spans="1:64" x14ac:dyDescent="0.25">
      <c r="B16" s="40" t="s">
        <v>133</v>
      </c>
      <c r="C16" s="39">
        <f t="shared" ca="1" si="1"/>
        <v>5</v>
      </c>
      <c r="D16" s="39">
        <f t="shared" ca="1" si="0"/>
        <v>2</v>
      </c>
      <c r="E16" s="39">
        <f t="shared" ca="1" si="0"/>
        <v>3</v>
      </c>
      <c r="F16" s="39">
        <f t="shared" ca="1" si="0"/>
        <v>1</v>
      </c>
      <c r="G16" s="39">
        <f t="shared" ca="1" si="0"/>
        <v>4</v>
      </c>
      <c r="H16" s="39">
        <f t="shared" ca="1" si="0"/>
        <v>2</v>
      </c>
      <c r="I16" s="39">
        <f t="shared" ca="1" si="0"/>
        <v>4</v>
      </c>
      <c r="J16" s="39">
        <f t="shared" ca="1" si="0"/>
        <v>2</v>
      </c>
      <c r="K16" s="39">
        <f t="shared" ca="1" si="0"/>
        <v>1</v>
      </c>
      <c r="L16" s="39">
        <f t="shared" ca="1" si="0"/>
        <v>1</v>
      </c>
      <c r="M16" s="39">
        <f t="shared" ca="1" si="0"/>
        <v>2</v>
      </c>
      <c r="N16" s="39">
        <f t="shared" ca="1" si="0"/>
        <v>3</v>
      </c>
      <c r="O16" s="39">
        <f t="shared" ca="1" si="0"/>
        <v>2</v>
      </c>
      <c r="P16" s="39">
        <f t="shared" ca="1" si="0"/>
        <v>3</v>
      </c>
      <c r="Q16" s="39">
        <f t="shared" ca="1" si="0"/>
        <v>5</v>
      </c>
      <c r="R16" s="39">
        <f t="shared" ca="1" si="0"/>
        <v>1</v>
      </c>
      <c r="S16" s="39">
        <f t="shared" ca="1" si="0"/>
        <v>5</v>
      </c>
      <c r="T16" s="39">
        <f t="shared" ca="1" si="0"/>
        <v>4</v>
      </c>
      <c r="U16" s="39">
        <f t="shared" ca="1" si="0"/>
        <v>4</v>
      </c>
      <c r="V16" s="39">
        <f t="shared" ca="1" si="0"/>
        <v>5</v>
      </c>
      <c r="W16" s="39">
        <f t="shared" ca="1" si="0"/>
        <v>5</v>
      </c>
      <c r="X16" s="39">
        <f t="shared" ca="1" si="0"/>
        <v>3</v>
      </c>
      <c r="Y16" s="39">
        <f t="shared" ca="1" si="0"/>
        <v>5</v>
      </c>
      <c r="Z16" s="39">
        <f t="shared" ca="1" si="0"/>
        <v>3</v>
      </c>
      <c r="AA16" s="39">
        <f t="shared" ca="1" si="0"/>
        <v>4</v>
      </c>
      <c r="AB16" s="39">
        <f t="shared" ca="1" si="0"/>
        <v>4</v>
      </c>
      <c r="AC16" s="39">
        <f t="shared" ca="1" si="0"/>
        <v>2</v>
      </c>
      <c r="AD16" s="39">
        <f t="shared" ref="AD16:BL16" ca="1" si="2">RANDBETWEEN(1,5)</f>
        <v>1</v>
      </c>
      <c r="AE16" s="39">
        <f t="shared" ca="1" si="2"/>
        <v>3</v>
      </c>
      <c r="AF16" s="39">
        <f t="shared" ca="1" si="2"/>
        <v>1</v>
      </c>
      <c r="AG16" s="39">
        <f t="shared" ca="1" si="2"/>
        <v>1</v>
      </c>
      <c r="AH16" s="39">
        <f t="shared" ca="1" si="2"/>
        <v>2</v>
      </c>
      <c r="AI16" s="39">
        <f t="shared" ca="1" si="2"/>
        <v>4</v>
      </c>
      <c r="AJ16" s="39">
        <f t="shared" ca="1" si="2"/>
        <v>3</v>
      </c>
      <c r="AK16" s="39">
        <f t="shared" ca="1" si="2"/>
        <v>5</v>
      </c>
      <c r="AL16" s="39">
        <f t="shared" ca="1" si="2"/>
        <v>2</v>
      </c>
      <c r="AM16" s="39">
        <f t="shared" ca="1" si="2"/>
        <v>2</v>
      </c>
      <c r="AN16" s="39">
        <f t="shared" ca="1" si="2"/>
        <v>4</v>
      </c>
      <c r="AO16" s="39">
        <f t="shared" ca="1" si="2"/>
        <v>1</v>
      </c>
      <c r="AP16" s="39">
        <f t="shared" ca="1" si="2"/>
        <v>1</v>
      </c>
      <c r="AQ16" s="39">
        <f t="shared" ca="1" si="2"/>
        <v>3</v>
      </c>
      <c r="AR16" s="39">
        <f t="shared" ca="1" si="2"/>
        <v>1</v>
      </c>
      <c r="AS16" s="39">
        <f t="shared" ca="1" si="2"/>
        <v>5</v>
      </c>
      <c r="AT16" s="39">
        <f t="shared" ca="1" si="2"/>
        <v>2</v>
      </c>
      <c r="AU16" s="39">
        <f t="shared" ca="1" si="2"/>
        <v>2</v>
      </c>
      <c r="AV16" s="39">
        <f t="shared" ca="1" si="2"/>
        <v>3</v>
      </c>
      <c r="AW16" s="39">
        <f t="shared" ca="1" si="2"/>
        <v>1</v>
      </c>
      <c r="AX16" s="39">
        <f t="shared" ca="1" si="2"/>
        <v>1</v>
      </c>
      <c r="AY16" s="39">
        <f t="shared" ca="1" si="2"/>
        <v>3</v>
      </c>
      <c r="AZ16" s="39">
        <f t="shared" ca="1" si="2"/>
        <v>3</v>
      </c>
      <c r="BA16" s="39">
        <f t="shared" ca="1" si="2"/>
        <v>4</v>
      </c>
      <c r="BB16" s="39">
        <f t="shared" ca="1" si="2"/>
        <v>3</v>
      </c>
      <c r="BC16" s="39">
        <f t="shared" ca="1" si="2"/>
        <v>1</v>
      </c>
      <c r="BD16" s="39">
        <f t="shared" ca="1" si="2"/>
        <v>3</v>
      </c>
      <c r="BE16" s="39">
        <f t="shared" ca="1" si="2"/>
        <v>1</v>
      </c>
      <c r="BF16" s="39">
        <f t="shared" ca="1" si="2"/>
        <v>3</v>
      </c>
      <c r="BG16" s="39">
        <f t="shared" ca="1" si="2"/>
        <v>3</v>
      </c>
      <c r="BH16" s="39">
        <f t="shared" ca="1" si="2"/>
        <v>3</v>
      </c>
      <c r="BI16" s="39">
        <f t="shared" ca="1" si="2"/>
        <v>2</v>
      </c>
      <c r="BJ16" s="39">
        <f t="shared" ca="1" si="2"/>
        <v>3</v>
      </c>
      <c r="BK16" s="39">
        <f t="shared" ca="1" si="2"/>
        <v>3</v>
      </c>
      <c r="BL16" s="39">
        <f t="shared" ca="1" si="2"/>
        <v>2</v>
      </c>
    </row>
  </sheetData>
  <mergeCells count="12">
    <mergeCell ref="BF10:BL10"/>
    <mergeCell ref="A1:F1"/>
    <mergeCell ref="C10:O10"/>
    <mergeCell ref="P10:R10"/>
    <mergeCell ref="S10:V10"/>
    <mergeCell ref="W10:Z10"/>
    <mergeCell ref="AA10:AD10"/>
    <mergeCell ref="AE10:AJ10"/>
    <mergeCell ref="AK10:AO10"/>
    <mergeCell ref="AP10:AX10"/>
    <mergeCell ref="AY10:BA10"/>
    <mergeCell ref="BB10:BE10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543C-34A6-427C-98BF-64E1B2B22107}">
  <dimension ref="A1:F39"/>
  <sheetViews>
    <sheetView workbookViewId="0">
      <selection activeCell="F43" sqref="F43"/>
    </sheetView>
  </sheetViews>
  <sheetFormatPr baseColWidth="10" defaultRowHeight="15" x14ac:dyDescent="0.25"/>
  <cols>
    <col min="1" max="1" width="32.85546875" customWidth="1"/>
    <col min="3" max="3" width="13.28515625" bestFit="1" customWidth="1"/>
    <col min="4" max="4" width="9.5703125" customWidth="1"/>
    <col min="5" max="5" width="13.42578125" customWidth="1"/>
    <col min="6" max="6" width="32.85546875" customWidth="1"/>
  </cols>
  <sheetData>
    <row r="1" spans="1:6" ht="25.15" customHeight="1" x14ac:dyDescent="0.25">
      <c r="A1" s="42" t="s">
        <v>134</v>
      </c>
      <c r="B1" s="42"/>
      <c r="C1" s="42"/>
      <c r="D1" s="42"/>
      <c r="E1" s="42"/>
      <c r="F1" s="42"/>
    </row>
    <row r="2" spans="1:6" x14ac:dyDescent="0.25">
      <c r="A2" s="43" t="s">
        <v>135</v>
      </c>
      <c r="B2" s="43" t="s">
        <v>136</v>
      </c>
      <c r="C2" s="43" t="s">
        <v>9</v>
      </c>
      <c r="D2" s="43" t="s">
        <v>137</v>
      </c>
      <c r="E2" s="43" t="s">
        <v>138</v>
      </c>
      <c r="F2" s="43" t="s">
        <v>139</v>
      </c>
    </row>
    <row r="3" spans="1:6" x14ac:dyDescent="0.25">
      <c r="A3" s="44" t="s">
        <v>140</v>
      </c>
      <c r="B3" s="45"/>
      <c r="C3" s="45"/>
      <c r="D3" s="45"/>
      <c r="E3" s="45"/>
      <c r="F3" s="45"/>
    </row>
    <row r="4" spans="1:6" x14ac:dyDescent="0.25">
      <c r="A4" s="42" t="s">
        <v>141</v>
      </c>
      <c r="B4" s="46"/>
      <c r="C4" s="46"/>
      <c r="D4" s="46"/>
      <c r="E4" s="46"/>
      <c r="F4" s="46"/>
    </row>
    <row r="5" spans="1:6" x14ac:dyDescent="0.25">
      <c r="A5" s="46" t="s">
        <v>142</v>
      </c>
      <c r="B5" s="46" t="s">
        <v>143</v>
      </c>
      <c r="C5" s="47">
        <v>400</v>
      </c>
      <c r="D5" s="46">
        <v>12</v>
      </c>
      <c r="E5" s="47">
        <f>C5*D5</f>
        <v>4800</v>
      </c>
      <c r="F5" s="46"/>
    </row>
    <row r="6" spans="1:6" x14ac:dyDescent="0.25">
      <c r="A6" s="46" t="s">
        <v>144</v>
      </c>
      <c r="B6" s="46" t="s">
        <v>143</v>
      </c>
      <c r="C6" s="47">
        <v>300</v>
      </c>
      <c r="D6" s="46">
        <v>12</v>
      </c>
      <c r="E6" s="47">
        <f t="shared" ref="E6:E27" si="0">C6*D6</f>
        <v>3600</v>
      </c>
      <c r="F6" s="46"/>
    </row>
    <row r="7" spans="1:6" x14ac:dyDescent="0.25">
      <c r="A7" s="46" t="s">
        <v>145</v>
      </c>
      <c r="B7" s="46" t="s">
        <v>143</v>
      </c>
      <c r="C7" s="47">
        <v>1200</v>
      </c>
      <c r="D7" s="46">
        <v>5</v>
      </c>
      <c r="E7" s="47">
        <f t="shared" si="0"/>
        <v>6000</v>
      </c>
      <c r="F7" s="46"/>
    </row>
    <row r="8" spans="1:6" x14ac:dyDescent="0.25">
      <c r="A8" s="46" t="s">
        <v>146</v>
      </c>
      <c r="B8" s="46" t="s">
        <v>143</v>
      </c>
      <c r="C8" s="47">
        <v>650</v>
      </c>
      <c r="D8" s="46">
        <v>1</v>
      </c>
      <c r="E8" s="47">
        <f t="shared" si="0"/>
        <v>650</v>
      </c>
      <c r="F8" s="46"/>
    </row>
    <row r="9" spans="1:6" x14ac:dyDescent="0.25">
      <c r="A9" s="46"/>
      <c r="B9" s="46"/>
      <c r="C9" s="47"/>
      <c r="D9" s="46"/>
      <c r="E9" s="47"/>
      <c r="F9" s="46"/>
    </row>
    <row r="10" spans="1:6" x14ac:dyDescent="0.25">
      <c r="A10" s="42" t="s">
        <v>147</v>
      </c>
      <c r="B10" s="46"/>
      <c r="C10" s="47"/>
      <c r="D10" s="46"/>
      <c r="E10" s="47"/>
      <c r="F10" s="46"/>
    </row>
    <row r="11" spans="1:6" x14ac:dyDescent="0.25">
      <c r="A11" s="46" t="s">
        <v>148</v>
      </c>
      <c r="B11" s="46" t="s">
        <v>149</v>
      </c>
      <c r="C11" s="47">
        <v>320</v>
      </c>
      <c r="D11" s="46">
        <v>40</v>
      </c>
      <c r="E11" s="47">
        <f t="shared" si="0"/>
        <v>12800</v>
      </c>
      <c r="F11" s="46"/>
    </row>
    <row r="12" spans="1:6" x14ac:dyDescent="0.25">
      <c r="A12" s="46" t="s">
        <v>150</v>
      </c>
      <c r="B12" s="46" t="s">
        <v>149</v>
      </c>
      <c r="C12" s="47">
        <v>320</v>
      </c>
      <c r="D12" s="46">
        <v>15</v>
      </c>
      <c r="E12" s="47">
        <f t="shared" si="0"/>
        <v>4800</v>
      </c>
      <c r="F12" s="46"/>
    </row>
    <row r="13" spans="1:6" x14ac:dyDescent="0.25">
      <c r="A13" s="46" t="s">
        <v>151</v>
      </c>
      <c r="B13" s="46" t="s">
        <v>149</v>
      </c>
      <c r="C13" s="47">
        <v>10000</v>
      </c>
      <c r="D13" s="46">
        <v>1</v>
      </c>
      <c r="E13" s="47">
        <f t="shared" si="0"/>
        <v>10000</v>
      </c>
      <c r="F13" s="46"/>
    </row>
    <row r="14" spans="1:6" x14ac:dyDescent="0.25">
      <c r="A14" s="46"/>
      <c r="B14" s="46"/>
      <c r="C14" s="47"/>
      <c r="D14" s="46"/>
      <c r="E14" s="47"/>
      <c r="F14" s="46"/>
    </row>
    <row r="15" spans="1:6" x14ac:dyDescent="0.25">
      <c r="A15" s="42" t="s">
        <v>152</v>
      </c>
      <c r="B15" s="46"/>
      <c r="C15" s="47"/>
      <c r="D15" s="46"/>
      <c r="E15" s="47"/>
      <c r="F15" s="46"/>
    </row>
    <row r="16" spans="1:6" x14ac:dyDescent="0.25">
      <c r="A16" s="46" t="s">
        <v>153</v>
      </c>
      <c r="B16" s="46" t="s">
        <v>154</v>
      </c>
      <c r="C16" s="47">
        <v>10000</v>
      </c>
      <c r="D16" s="46">
        <v>12</v>
      </c>
      <c r="E16" s="47">
        <f t="shared" si="0"/>
        <v>120000</v>
      </c>
      <c r="F16" s="46"/>
    </row>
    <row r="17" spans="1:6" x14ac:dyDescent="0.25">
      <c r="A17" s="46" t="s">
        <v>155</v>
      </c>
      <c r="B17" s="46" t="s">
        <v>154</v>
      </c>
      <c r="C17" s="47">
        <v>4000</v>
      </c>
      <c r="D17" s="46">
        <v>12</v>
      </c>
      <c r="E17" s="47">
        <f t="shared" si="0"/>
        <v>48000</v>
      </c>
      <c r="F17" s="46"/>
    </row>
    <row r="18" spans="1:6" x14ac:dyDescent="0.25">
      <c r="A18" s="46"/>
      <c r="B18" s="46"/>
      <c r="C18" s="47"/>
      <c r="D18" s="46"/>
      <c r="E18" s="47"/>
      <c r="F18" s="46"/>
    </row>
    <row r="19" spans="1:6" x14ac:dyDescent="0.25">
      <c r="A19" s="42" t="s">
        <v>156</v>
      </c>
      <c r="B19" s="46"/>
      <c r="C19" s="47"/>
      <c r="D19" s="46"/>
      <c r="E19" s="47"/>
      <c r="F19" s="46"/>
    </row>
    <row r="20" spans="1:6" x14ac:dyDescent="0.25">
      <c r="A20" s="46" t="s">
        <v>157</v>
      </c>
      <c r="B20" s="46" t="s">
        <v>158</v>
      </c>
      <c r="C20" s="47">
        <v>1500</v>
      </c>
      <c r="D20" s="46">
        <v>12</v>
      </c>
      <c r="E20" s="47">
        <f t="shared" si="0"/>
        <v>18000</v>
      </c>
      <c r="F20" s="46"/>
    </row>
    <row r="21" spans="1:6" x14ac:dyDescent="0.25">
      <c r="A21" s="46" t="s">
        <v>159</v>
      </c>
      <c r="B21" s="46" t="s">
        <v>158</v>
      </c>
      <c r="C21" s="47">
        <v>700</v>
      </c>
      <c r="D21" s="46">
        <v>12</v>
      </c>
      <c r="E21" s="47">
        <f t="shared" si="0"/>
        <v>8400</v>
      </c>
      <c r="F21" s="46"/>
    </row>
    <row r="22" spans="1:6" x14ac:dyDescent="0.25">
      <c r="A22" s="46"/>
      <c r="B22" s="46"/>
      <c r="C22" s="47"/>
      <c r="D22" s="46"/>
      <c r="E22" s="47"/>
      <c r="F22" s="46"/>
    </row>
    <row r="23" spans="1:6" x14ac:dyDescent="0.25">
      <c r="A23" s="42" t="s">
        <v>160</v>
      </c>
      <c r="B23" s="46"/>
      <c r="C23" s="47"/>
      <c r="D23" s="46"/>
      <c r="E23" s="47"/>
      <c r="F23" s="46"/>
    </row>
    <row r="24" spans="1:6" x14ac:dyDescent="0.25">
      <c r="A24" s="46" t="s">
        <v>161</v>
      </c>
      <c r="B24" s="46" t="s">
        <v>162</v>
      </c>
      <c r="C24" s="47">
        <v>1500</v>
      </c>
      <c r="D24" s="46">
        <v>6</v>
      </c>
      <c r="E24" s="47">
        <f t="shared" si="0"/>
        <v>9000</v>
      </c>
      <c r="F24" s="46"/>
    </row>
    <row r="25" spans="1:6" x14ac:dyDescent="0.25">
      <c r="A25" s="46"/>
      <c r="B25" s="46"/>
      <c r="C25" s="47"/>
      <c r="D25" s="46"/>
      <c r="E25" s="47"/>
      <c r="F25" s="46"/>
    </row>
    <row r="26" spans="1:6" x14ac:dyDescent="0.25">
      <c r="A26" s="42" t="s">
        <v>163</v>
      </c>
      <c r="B26" s="46"/>
      <c r="C26" s="47"/>
      <c r="D26" s="46"/>
      <c r="E26" s="47"/>
      <c r="F26" s="46"/>
    </row>
    <row r="27" spans="1:6" x14ac:dyDescent="0.25">
      <c r="A27" s="46" t="s">
        <v>164</v>
      </c>
      <c r="B27" s="46" t="s">
        <v>158</v>
      </c>
      <c r="C27" s="47">
        <v>8000</v>
      </c>
      <c r="D27" s="46">
        <v>12</v>
      </c>
      <c r="E27" s="47">
        <f t="shared" si="0"/>
        <v>96000</v>
      </c>
      <c r="F27" s="46"/>
    </row>
    <row r="28" spans="1:6" x14ac:dyDescent="0.25">
      <c r="A28" s="48"/>
      <c r="B28" s="48"/>
      <c r="C28" s="48"/>
      <c r="D28" s="48"/>
      <c r="E28" s="48"/>
      <c r="F28" s="48"/>
    </row>
    <row r="29" spans="1:6" x14ac:dyDescent="0.25">
      <c r="A29" s="46"/>
      <c r="B29" s="46"/>
      <c r="C29" s="46"/>
      <c r="D29" s="46"/>
      <c r="E29" s="46"/>
      <c r="F29" s="46"/>
    </row>
    <row r="30" spans="1:6" x14ac:dyDescent="0.25">
      <c r="A30" s="44" t="s">
        <v>165</v>
      </c>
      <c r="B30" s="48"/>
      <c r="C30" s="48"/>
      <c r="D30" s="48"/>
      <c r="E30" s="48"/>
      <c r="F30" s="48"/>
    </row>
    <row r="31" spans="1:6" x14ac:dyDescent="0.25">
      <c r="A31" s="49" t="s">
        <v>166</v>
      </c>
      <c r="B31" s="46" t="s">
        <v>149</v>
      </c>
      <c r="C31" s="47">
        <v>200000</v>
      </c>
      <c r="D31" s="46">
        <v>1</v>
      </c>
      <c r="E31" s="47">
        <f>C31*D31</f>
        <v>200000</v>
      </c>
      <c r="F31" s="46"/>
    </row>
    <row r="32" spans="1:6" x14ac:dyDescent="0.25">
      <c r="A32" s="46" t="s">
        <v>167</v>
      </c>
      <c r="B32" s="46" t="s">
        <v>149</v>
      </c>
      <c r="C32" s="47">
        <v>2500</v>
      </c>
      <c r="D32" s="46">
        <v>100</v>
      </c>
      <c r="E32" s="47">
        <f t="shared" ref="E32:E38" si="1">C32*D32</f>
        <v>250000</v>
      </c>
      <c r="F32" s="46"/>
    </row>
    <row r="33" spans="1:6" x14ac:dyDescent="0.25">
      <c r="A33" s="46" t="s">
        <v>168</v>
      </c>
      <c r="B33" s="46" t="s">
        <v>149</v>
      </c>
      <c r="C33" s="47">
        <v>2500</v>
      </c>
      <c r="D33" s="46">
        <v>30</v>
      </c>
      <c r="E33" s="47">
        <f t="shared" si="1"/>
        <v>75000</v>
      </c>
      <c r="F33" s="46"/>
    </row>
    <row r="34" spans="1:6" x14ac:dyDescent="0.25">
      <c r="A34" s="46" t="s">
        <v>169</v>
      </c>
      <c r="B34" s="46" t="s">
        <v>149</v>
      </c>
      <c r="C34" s="47">
        <v>250</v>
      </c>
      <c r="D34" s="46">
        <v>70</v>
      </c>
      <c r="E34" s="47">
        <f t="shared" si="1"/>
        <v>17500</v>
      </c>
      <c r="F34" s="46"/>
    </row>
    <row r="35" spans="1:6" x14ac:dyDescent="0.25">
      <c r="A35" s="46" t="s">
        <v>170</v>
      </c>
      <c r="B35" s="46" t="s">
        <v>149</v>
      </c>
      <c r="C35" s="47">
        <v>1000</v>
      </c>
      <c r="D35" s="46">
        <v>40</v>
      </c>
      <c r="E35" s="47">
        <f t="shared" si="1"/>
        <v>40000</v>
      </c>
      <c r="F35" s="46"/>
    </row>
    <row r="36" spans="1:6" x14ac:dyDescent="0.25">
      <c r="A36" s="46" t="s">
        <v>171</v>
      </c>
      <c r="B36" s="46" t="s">
        <v>149</v>
      </c>
      <c r="C36" s="47">
        <v>2500</v>
      </c>
      <c r="D36" s="46">
        <v>10</v>
      </c>
      <c r="E36" s="47">
        <f t="shared" si="1"/>
        <v>25000</v>
      </c>
      <c r="F36" s="46"/>
    </row>
    <row r="37" spans="1:6" x14ac:dyDescent="0.25">
      <c r="A37" s="46" t="s">
        <v>172</v>
      </c>
      <c r="B37" s="46" t="s">
        <v>149</v>
      </c>
      <c r="C37" s="47">
        <v>80000</v>
      </c>
      <c r="D37" s="46">
        <v>1</v>
      </c>
      <c r="E37" s="47">
        <f t="shared" si="1"/>
        <v>80000</v>
      </c>
      <c r="F37" s="46"/>
    </row>
    <row r="38" spans="1:6" x14ac:dyDescent="0.25">
      <c r="A38" s="46" t="s">
        <v>173</v>
      </c>
      <c r="B38" s="46" t="s">
        <v>149</v>
      </c>
      <c r="C38" s="47">
        <v>4000</v>
      </c>
      <c r="D38" s="46">
        <v>20</v>
      </c>
      <c r="E38" s="47">
        <f t="shared" si="1"/>
        <v>80000</v>
      </c>
      <c r="F38" s="46"/>
    </row>
    <row r="39" spans="1:6" x14ac:dyDescent="0.25">
      <c r="A39" s="50"/>
      <c r="B39" s="50"/>
      <c r="C39" s="50"/>
      <c r="D39" s="50"/>
      <c r="E39" s="50"/>
      <c r="F39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534E-533E-4D88-82B2-BFFF5EF25742}">
  <dimension ref="A1:E10"/>
  <sheetViews>
    <sheetView workbookViewId="0">
      <selection activeCell="B10" sqref="B10"/>
    </sheetView>
  </sheetViews>
  <sheetFormatPr baseColWidth="10" defaultRowHeight="15" x14ac:dyDescent="0.25"/>
  <cols>
    <col min="2" max="2" width="23.42578125" customWidth="1"/>
    <col min="3" max="3" width="13.140625" customWidth="1"/>
    <col min="5" max="5" width="30.85546875" customWidth="1"/>
  </cols>
  <sheetData>
    <row r="1" spans="1:5" x14ac:dyDescent="0.25">
      <c r="A1" s="76" t="s">
        <v>174</v>
      </c>
      <c r="B1" s="77"/>
      <c r="C1" s="77"/>
      <c r="D1" s="77"/>
      <c r="E1" s="78"/>
    </row>
    <row r="2" spans="1:5" x14ac:dyDescent="0.25">
      <c r="A2" s="79"/>
      <c r="B2" s="80"/>
      <c r="C2" s="80"/>
      <c r="D2" s="80"/>
      <c r="E2" s="81"/>
    </row>
    <row r="3" spans="1:5" ht="24.75" customHeight="1" x14ac:dyDescent="0.25">
      <c r="A3" s="51" t="s">
        <v>175</v>
      </c>
      <c r="B3" s="52" t="s">
        <v>176</v>
      </c>
      <c r="C3" s="52" t="s">
        <v>177</v>
      </c>
      <c r="D3" s="52" t="s">
        <v>7</v>
      </c>
      <c r="E3" s="53" t="s">
        <v>13</v>
      </c>
    </row>
    <row r="4" spans="1:5" x14ac:dyDescent="0.25">
      <c r="A4" s="54">
        <v>45568</v>
      </c>
      <c r="B4" s="39" t="s">
        <v>178</v>
      </c>
      <c r="C4" s="39" t="s">
        <v>179</v>
      </c>
      <c r="D4" s="39" t="s">
        <v>180</v>
      </c>
      <c r="E4" s="55" t="s">
        <v>181</v>
      </c>
    </row>
    <row r="5" spans="1:5" x14ac:dyDescent="0.25">
      <c r="A5" s="54">
        <v>45295</v>
      </c>
      <c r="B5" s="39" t="s">
        <v>182</v>
      </c>
      <c r="C5" s="39" t="s">
        <v>183</v>
      </c>
      <c r="D5" s="39" t="s">
        <v>184</v>
      </c>
      <c r="E5" s="55" t="s">
        <v>185</v>
      </c>
    </row>
    <row r="6" spans="1:5" x14ac:dyDescent="0.25">
      <c r="A6" s="54">
        <v>45656</v>
      </c>
      <c r="B6" s="39" t="s">
        <v>186</v>
      </c>
      <c r="C6" s="39" t="s">
        <v>187</v>
      </c>
      <c r="D6" s="39" t="s">
        <v>188</v>
      </c>
      <c r="E6" s="55" t="s">
        <v>189</v>
      </c>
    </row>
    <row r="7" spans="1:5" x14ac:dyDescent="0.25">
      <c r="A7" s="54">
        <v>45571</v>
      </c>
      <c r="B7" s="39" t="s">
        <v>190</v>
      </c>
      <c r="C7" s="39" t="s">
        <v>191</v>
      </c>
      <c r="D7" s="39" t="s">
        <v>180</v>
      </c>
      <c r="E7" s="55" t="s">
        <v>192</v>
      </c>
    </row>
    <row r="8" spans="1:5" x14ac:dyDescent="0.25">
      <c r="A8" s="54">
        <v>45572</v>
      </c>
      <c r="B8" s="39" t="s">
        <v>143</v>
      </c>
      <c r="C8" s="39" t="s">
        <v>193</v>
      </c>
      <c r="D8" s="39" t="s">
        <v>194</v>
      </c>
      <c r="E8" s="55" t="s">
        <v>195</v>
      </c>
    </row>
    <row r="9" spans="1:5" x14ac:dyDescent="0.25">
      <c r="A9" s="54"/>
      <c r="B9" s="39"/>
      <c r="C9" s="39"/>
      <c r="D9" s="39"/>
      <c r="E9" s="55"/>
    </row>
    <row r="10" spans="1:5" ht="15.75" thickBot="1" x14ac:dyDescent="0.3">
      <c r="A10" s="56"/>
      <c r="B10" s="57"/>
      <c r="C10" s="57"/>
      <c r="D10" s="57"/>
      <c r="E10" s="58"/>
    </row>
  </sheetData>
  <mergeCells count="1">
    <mergeCell ref="A1:E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A5B3-6F29-4727-8928-442EF442AAA5}">
  <dimension ref="A1:H6"/>
  <sheetViews>
    <sheetView zoomScale="170" zoomScaleNormal="170" workbookViewId="0">
      <selection activeCell="B11" sqref="B11"/>
    </sheetView>
  </sheetViews>
  <sheetFormatPr baseColWidth="10" defaultColWidth="8.85546875" defaultRowHeight="15" x14ac:dyDescent="0.25"/>
  <cols>
    <col min="1" max="1" width="35.28515625" customWidth="1"/>
    <col min="2" max="2" width="5" bestFit="1" customWidth="1"/>
    <col min="3" max="3" width="11.42578125" customWidth="1"/>
    <col min="4" max="4" width="25.85546875" customWidth="1"/>
    <col min="5" max="5" width="20.42578125" customWidth="1"/>
    <col min="6" max="6" width="17.28515625" customWidth="1"/>
    <col min="7" max="7" width="19.85546875" customWidth="1"/>
    <col min="8" max="8" width="41.42578125" customWidth="1"/>
  </cols>
  <sheetData>
    <row r="1" spans="1:8" s="82" customFormat="1" ht="11.25" customHeight="1" x14ac:dyDescent="0.2">
      <c r="A1" s="82" t="s">
        <v>143</v>
      </c>
      <c r="B1" s="82" t="s">
        <v>196</v>
      </c>
      <c r="C1" s="82" t="s">
        <v>197</v>
      </c>
      <c r="D1" s="82" t="s">
        <v>198</v>
      </c>
      <c r="E1" s="82" t="s">
        <v>199</v>
      </c>
      <c r="F1" s="82" t="s">
        <v>200</v>
      </c>
      <c r="G1" s="82" t="s">
        <v>201</v>
      </c>
      <c r="H1" s="82" t="s">
        <v>13</v>
      </c>
    </row>
    <row r="2" spans="1:8" s="83" customFormat="1" ht="11.25" customHeight="1" x14ac:dyDescent="0.2">
      <c r="A2" s="83" t="s">
        <v>202</v>
      </c>
      <c r="B2" s="83">
        <v>5</v>
      </c>
      <c r="C2" s="83" t="s">
        <v>203</v>
      </c>
      <c r="D2" s="83" t="s">
        <v>204</v>
      </c>
      <c r="E2" s="83" t="s">
        <v>205</v>
      </c>
      <c r="F2" s="83">
        <v>2024</v>
      </c>
      <c r="G2" s="83" t="s">
        <v>206</v>
      </c>
    </row>
    <row r="3" spans="1:8" s="83" customFormat="1" ht="11.25" x14ac:dyDescent="0.2">
      <c r="A3" s="83" t="s">
        <v>207</v>
      </c>
      <c r="B3" s="83">
        <v>5</v>
      </c>
      <c r="C3" s="83" t="s">
        <v>203</v>
      </c>
      <c r="D3" s="83" t="s">
        <v>204</v>
      </c>
      <c r="E3" s="83" t="s">
        <v>208</v>
      </c>
      <c r="F3" s="83">
        <v>2024</v>
      </c>
      <c r="G3" s="84">
        <v>45658</v>
      </c>
      <c r="H3" s="83" t="s">
        <v>209</v>
      </c>
    </row>
    <row r="4" spans="1:8" s="83" customFormat="1" ht="11.25" x14ac:dyDescent="0.2">
      <c r="A4" s="83" t="s">
        <v>210</v>
      </c>
      <c r="B4" s="83">
        <v>200</v>
      </c>
      <c r="C4" s="83" t="s">
        <v>203</v>
      </c>
      <c r="D4" s="83" t="s">
        <v>204</v>
      </c>
      <c r="E4" s="83" t="s">
        <v>205</v>
      </c>
      <c r="F4" s="83">
        <v>2024</v>
      </c>
      <c r="G4" s="84">
        <v>45658</v>
      </c>
    </row>
    <row r="5" spans="1:8" s="83" customFormat="1" ht="11.25" x14ac:dyDescent="0.2">
      <c r="A5" s="83" t="s">
        <v>211</v>
      </c>
      <c r="B5" s="83">
        <v>40</v>
      </c>
      <c r="C5" s="83" t="s">
        <v>203</v>
      </c>
      <c r="D5" s="83" t="s">
        <v>204</v>
      </c>
      <c r="E5" s="83" t="s">
        <v>205</v>
      </c>
      <c r="F5" s="83">
        <v>2024</v>
      </c>
      <c r="G5" s="84">
        <v>45658</v>
      </c>
    </row>
    <row r="6" spans="1:8" s="83" customFormat="1" ht="11.25" x14ac:dyDescent="0.2">
      <c r="A6" s="83" t="s">
        <v>212</v>
      </c>
      <c r="B6" s="83">
        <v>10</v>
      </c>
      <c r="C6" s="83" t="s">
        <v>203</v>
      </c>
      <c r="D6" s="83" t="s">
        <v>204</v>
      </c>
      <c r="E6" s="83" t="s">
        <v>213</v>
      </c>
      <c r="F6" s="83">
        <v>2024</v>
      </c>
      <c r="G6" s="83" t="s">
        <v>206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D499-859D-4F3E-A76F-E5342E667580}">
  <sheetPr>
    <pageSetUpPr fitToPage="1"/>
  </sheetPr>
  <dimension ref="A1:O4"/>
  <sheetViews>
    <sheetView zoomScale="175" zoomScaleNormal="175" workbookViewId="0">
      <pane ySplit="1" topLeftCell="A2" activePane="bottomLeft" state="frozen"/>
      <selection pane="bottomLeft" activeCell="D25" sqref="D25"/>
    </sheetView>
  </sheetViews>
  <sheetFormatPr baseColWidth="10" defaultColWidth="19.7109375" defaultRowHeight="11.25" x14ac:dyDescent="0.2"/>
  <cols>
    <col min="1" max="1" width="16" style="83" customWidth="1"/>
    <col min="2" max="2" width="9.5703125" style="98" customWidth="1"/>
    <col min="3" max="3" width="12.85546875" style="83" customWidth="1"/>
    <col min="4" max="4" width="11.7109375" style="83" customWidth="1"/>
    <col min="5" max="5" width="12.85546875" style="98" customWidth="1"/>
    <col min="6" max="6" width="21.7109375" style="83" customWidth="1"/>
    <col min="7" max="7" width="17.42578125" style="83" customWidth="1"/>
    <col min="8" max="8" width="12.85546875" style="83" customWidth="1"/>
    <col min="9" max="9" width="6.140625" style="83" customWidth="1"/>
    <col min="10" max="10" width="6.7109375" style="83" customWidth="1"/>
    <col min="11" max="11" width="5.140625" style="83" customWidth="1"/>
    <col min="12" max="12" width="8.5703125" style="91" customWidth="1"/>
    <col min="13" max="13" width="7.140625" style="91" customWidth="1"/>
    <col min="14" max="14" width="9.85546875" style="91" customWidth="1"/>
    <col min="15" max="15" width="41.42578125" style="83" customWidth="1"/>
    <col min="16" max="16384" width="19.7109375" style="83"/>
  </cols>
  <sheetData>
    <row r="1" spans="1:15" s="82" customFormat="1" x14ac:dyDescent="0.2">
      <c r="A1" s="82" t="s">
        <v>214</v>
      </c>
      <c r="B1" s="82" t="s">
        <v>215</v>
      </c>
      <c r="C1" s="85" t="s">
        <v>216</v>
      </c>
      <c r="D1" s="82" t="s">
        <v>217</v>
      </c>
      <c r="E1" s="82" t="s">
        <v>218</v>
      </c>
      <c r="F1" s="82" t="s">
        <v>219</v>
      </c>
      <c r="G1" s="82" t="s">
        <v>199</v>
      </c>
      <c r="H1" s="86" t="s">
        <v>220</v>
      </c>
      <c r="I1" s="82" t="s">
        <v>221</v>
      </c>
      <c r="J1" s="82" t="s">
        <v>222</v>
      </c>
      <c r="K1" s="82" t="s">
        <v>223</v>
      </c>
      <c r="L1" s="82" t="s">
        <v>224</v>
      </c>
      <c r="M1" s="87" t="s">
        <v>225</v>
      </c>
      <c r="N1" s="87" t="s">
        <v>226</v>
      </c>
      <c r="O1" s="82" t="s">
        <v>13</v>
      </c>
    </row>
    <row r="2" spans="1:15" ht="12.75" customHeight="1" x14ac:dyDescent="0.2">
      <c r="A2" s="83" t="s">
        <v>227</v>
      </c>
      <c r="B2" s="83" t="s">
        <v>228</v>
      </c>
      <c r="C2" s="88" t="s">
        <v>229</v>
      </c>
      <c r="D2" s="83" t="s">
        <v>230</v>
      </c>
      <c r="E2" s="83" t="s">
        <v>231</v>
      </c>
      <c r="F2" s="83" t="s">
        <v>232</v>
      </c>
      <c r="G2" s="83" t="s">
        <v>233</v>
      </c>
      <c r="H2" s="83" t="s">
        <v>234</v>
      </c>
      <c r="I2" s="83">
        <v>2</v>
      </c>
      <c r="J2" s="83">
        <v>2</v>
      </c>
      <c r="K2" s="89">
        <v>8</v>
      </c>
      <c r="L2" s="83">
        <v>2</v>
      </c>
      <c r="M2" s="90">
        <v>80</v>
      </c>
      <c r="N2" s="91">
        <v>100</v>
      </c>
    </row>
    <row r="3" spans="1:15" ht="12.75" customHeight="1" x14ac:dyDescent="0.2">
      <c r="A3" s="92" t="s">
        <v>235</v>
      </c>
      <c r="B3" s="93" t="s">
        <v>236</v>
      </c>
      <c r="C3" s="94" t="s">
        <v>237</v>
      </c>
      <c r="D3" s="93" t="s">
        <v>238</v>
      </c>
      <c r="E3" s="92" t="s">
        <v>239</v>
      </c>
      <c r="F3" s="92" t="s">
        <v>240</v>
      </c>
      <c r="G3" s="92" t="s">
        <v>241</v>
      </c>
      <c r="H3" s="92" t="s">
        <v>242</v>
      </c>
      <c r="I3" s="92">
        <v>2</v>
      </c>
      <c r="J3" s="92">
        <v>2</v>
      </c>
      <c r="K3" s="95">
        <v>8</v>
      </c>
      <c r="L3" s="92">
        <v>1</v>
      </c>
      <c r="M3" s="96">
        <v>40</v>
      </c>
      <c r="N3" s="97">
        <v>30</v>
      </c>
      <c r="O3" s="92"/>
    </row>
    <row r="4" spans="1:15" ht="12.75" customHeight="1" x14ac:dyDescent="0.2">
      <c r="A4" s="83" t="s">
        <v>243</v>
      </c>
      <c r="B4" s="83" t="s">
        <v>228</v>
      </c>
      <c r="C4" s="88" t="s">
        <v>229</v>
      </c>
      <c r="D4" s="83" t="s">
        <v>244</v>
      </c>
      <c r="E4" s="83" t="s">
        <v>245</v>
      </c>
      <c r="F4" s="83" t="s">
        <v>246</v>
      </c>
      <c r="G4" s="83" t="s">
        <v>247</v>
      </c>
      <c r="H4" s="83" t="s">
        <v>234</v>
      </c>
      <c r="I4" s="83">
        <v>2</v>
      </c>
      <c r="J4" s="83">
        <v>8</v>
      </c>
      <c r="K4" s="89">
        <v>32</v>
      </c>
      <c r="L4" s="83">
        <v>2</v>
      </c>
      <c r="M4" s="90">
        <v>80</v>
      </c>
      <c r="N4" s="91">
        <v>500</v>
      </c>
    </row>
  </sheetData>
  <autoFilter ref="A1:N4" xr:uid="{00000000-0009-0000-0000-000000000000}"/>
  <pageMargins left="0.25" right="0.25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5DB2-E933-441D-9008-3FD580D28094}">
  <dimension ref="A1:T4"/>
  <sheetViews>
    <sheetView zoomScale="140" zoomScaleNormal="140" workbookViewId="0">
      <pane ySplit="1" topLeftCell="A2" activePane="bottomLeft" state="frozen"/>
      <selection pane="bottomLeft" activeCell="Q33" sqref="Q33"/>
    </sheetView>
  </sheetViews>
  <sheetFormatPr baseColWidth="10" defaultColWidth="9.140625" defaultRowHeight="11.25" x14ac:dyDescent="0.2"/>
  <cols>
    <col min="1" max="1" width="13.28515625" style="98" customWidth="1"/>
    <col min="2" max="2" width="6" style="98" customWidth="1"/>
    <col min="3" max="3" width="9.7109375" style="98" customWidth="1"/>
    <col min="4" max="4" width="11" style="98" customWidth="1"/>
    <col min="5" max="5" width="13.5703125" style="98" customWidth="1"/>
    <col min="6" max="6" width="12" style="98" customWidth="1"/>
    <col min="7" max="7" width="20.85546875" style="98" customWidth="1"/>
    <col min="8" max="8" width="9.28515625" style="98" customWidth="1"/>
    <col min="9" max="9" width="10.85546875" style="98" customWidth="1"/>
    <col min="10" max="11" width="6.42578125" style="98" customWidth="1"/>
    <col min="12" max="12" width="8.7109375" style="98" customWidth="1"/>
    <col min="13" max="13" width="8.85546875" style="98" customWidth="1"/>
    <col min="14" max="14" width="6.85546875" style="98" customWidth="1"/>
    <col min="15" max="15" width="12.140625" style="98" customWidth="1"/>
    <col min="16" max="16" width="6.42578125" style="98" customWidth="1"/>
    <col min="17" max="17" width="11.85546875" style="98" customWidth="1"/>
    <col min="18" max="18" width="12.42578125" style="98" customWidth="1"/>
    <col min="19" max="19" width="11.7109375" style="98" customWidth="1"/>
    <col min="20" max="20" width="40.7109375" style="98" customWidth="1"/>
    <col min="21" max="16384" width="9.140625" style="98"/>
  </cols>
  <sheetData>
    <row r="1" spans="1:20" s="100" customFormat="1" x14ac:dyDescent="0.2">
      <c r="A1" s="85" t="s">
        <v>214</v>
      </c>
      <c r="B1" s="99" t="s">
        <v>215</v>
      </c>
      <c r="C1" s="85" t="s">
        <v>216</v>
      </c>
      <c r="D1" s="85" t="s">
        <v>217</v>
      </c>
      <c r="E1" s="85" t="s">
        <v>248</v>
      </c>
      <c r="F1" s="99" t="s">
        <v>219</v>
      </c>
      <c r="G1" s="99" t="s">
        <v>199</v>
      </c>
      <c r="H1" s="85" t="s">
        <v>149</v>
      </c>
      <c r="I1" s="85" t="s">
        <v>249</v>
      </c>
      <c r="J1" s="85" t="s">
        <v>250</v>
      </c>
      <c r="K1" s="85" t="s">
        <v>251</v>
      </c>
      <c r="L1" s="85" t="s">
        <v>223</v>
      </c>
      <c r="M1" s="85" t="s">
        <v>252</v>
      </c>
      <c r="N1" s="85" t="s">
        <v>89</v>
      </c>
      <c r="O1" s="85" t="s">
        <v>253</v>
      </c>
      <c r="P1" s="85" t="s">
        <v>254</v>
      </c>
      <c r="Q1" s="85" t="s">
        <v>255</v>
      </c>
      <c r="R1" s="85" t="s">
        <v>200</v>
      </c>
      <c r="S1" s="85" t="s">
        <v>256</v>
      </c>
      <c r="T1" s="85" t="s">
        <v>257</v>
      </c>
    </row>
    <row r="2" spans="1:20" s="83" customFormat="1" ht="12.75" customHeight="1" x14ac:dyDescent="0.2">
      <c r="A2" s="83" t="s">
        <v>231</v>
      </c>
      <c r="B2" s="83" t="s">
        <v>228</v>
      </c>
      <c r="C2" s="88" t="s">
        <v>229</v>
      </c>
      <c r="D2" s="83" t="s">
        <v>258</v>
      </c>
      <c r="E2" s="83" t="s">
        <v>259</v>
      </c>
      <c r="F2" s="83" t="s">
        <v>260</v>
      </c>
      <c r="G2" s="83" t="s">
        <v>261</v>
      </c>
      <c r="H2" s="83" t="s">
        <v>262</v>
      </c>
      <c r="I2" s="83" t="s">
        <v>263</v>
      </c>
      <c r="J2" s="89">
        <v>2</v>
      </c>
      <c r="K2" s="83">
        <v>32</v>
      </c>
      <c r="L2" s="83">
        <v>256</v>
      </c>
      <c r="M2" s="90" t="s">
        <v>264</v>
      </c>
      <c r="N2" s="91" t="s">
        <v>265</v>
      </c>
      <c r="O2" s="83" t="s">
        <v>266</v>
      </c>
      <c r="P2" s="83" t="s">
        <v>267</v>
      </c>
      <c r="Q2" s="83" t="s">
        <v>268</v>
      </c>
      <c r="R2" s="101">
        <v>41693</v>
      </c>
      <c r="S2" s="102">
        <v>42789</v>
      </c>
      <c r="T2" s="83" t="s">
        <v>269</v>
      </c>
    </row>
    <row r="3" spans="1:20" s="83" customFormat="1" ht="12.75" customHeight="1" x14ac:dyDescent="0.2">
      <c r="A3" s="83" t="s">
        <v>245</v>
      </c>
      <c r="B3" s="83" t="s">
        <v>228</v>
      </c>
      <c r="C3" s="88" t="s">
        <v>237</v>
      </c>
      <c r="D3" s="103" t="s">
        <v>270</v>
      </c>
      <c r="E3" s="83" t="s">
        <v>271</v>
      </c>
      <c r="F3" s="83" t="s">
        <v>272</v>
      </c>
      <c r="G3" s="83" t="s">
        <v>273</v>
      </c>
      <c r="H3" s="83" t="s">
        <v>274</v>
      </c>
      <c r="I3" s="83" t="s">
        <v>263</v>
      </c>
      <c r="J3" s="89">
        <v>2</v>
      </c>
      <c r="K3" s="83">
        <v>32</v>
      </c>
      <c r="L3" s="83">
        <v>512</v>
      </c>
      <c r="M3" s="90" t="s">
        <v>275</v>
      </c>
      <c r="N3" s="91" t="s">
        <v>276</v>
      </c>
      <c r="O3" s="83" t="s">
        <v>277</v>
      </c>
      <c r="P3" s="83" t="s">
        <v>278</v>
      </c>
      <c r="Q3" s="83" t="s">
        <v>268</v>
      </c>
      <c r="R3" s="101">
        <v>42423</v>
      </c>
      <c r="S3" s="101">
        <v>44615</v>
      </c>
    </row>
    <row r="4" spans="1:20" s="83" customFormat="1" ht="12.75" customHeight="1" x14ac:dyDescent="0.2">
      <c r="B4" s="98"/>
      <c r="E4" s="98"/>
      <c r="K4" s="91"/>
    </row>
  </sheetData>
  <autoFilter ref="C1:T4" xr:uid="{00000000-0009-0000-0000-000001000000}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88A3-745E-4F51-8184-61FA64A06F00}">
  <dimension ref="A1:M5"/>
  <sheetViews>
    <sheetView zoomScale="150" zoomScaleNormal="150" workbookViewId="0">
      <pane ySplit="1" topLeftCell="A2" activePane="bottomLeft" state="frozen"/>
      <selection pane="bottomLeft" activeCell="B15" sqref="B15"/>
    </sheetView>
  </sheetViews>
  <sheetFormatPr baseColWidth="10" defaultColWidth="18.42578125" defaultRowHeight="11.25" x14ac:dyDescent="0.2"/>
  <cols>
    <col min="1" max="1" width="12" style="83" customWidth="1"/>
    <col min="2" max="2" width="9.85546875" style="83" customWidth="1"/>
    <col min="3" max="3" width="12.42578125" style="83" customWidth="1"/>
    <col min="4" max="4" width="11.7109375" style="83" customWidth="1"/>
    <col min="5" max="5" width="12.28515625" style="83" customWidth="1"/>
    <col min="6" max="6" width="15.85546875" style="83" customWidth="1"/>
    <col min="7" max="7" width="11.85546875" style="83" customWidth="1"/>
    <col min="8" max="8" width="11.7109375" style="83" customWidth="1"/>
    <col min="9" max="9" width="14.42578125" style="98" customWidth="1"/>
    <col min="10" max="10" width="12.85546875" style="98" customWidth="1"/>
    <col min="11" max="11" width="14.85546875" style="105" customWidth="1"/>
    <col min="12" max="12" width="22.42578125" style="83" customWidth="1"/>
    <col min="13" max="13" width="37.42578125" style="83" customWidth="1"/>
    <col min="14" max="16384" width="18.42578125" style="83"/>
  </cols>
  <sheetData>
    <row r="1" spans="1:13" s="82" customFormat="1" ht="14.25" customHeight="1" x14ac:dyDescent="0.2">
      <c r="A1" s="87" t="s">
        <v>279</v>
      </c>
      <c r="B1" s="87" t="s">
        <v>215</v>
      </c>
      <c r="C1" s="87" t="s">
        <v>280</v>
      </c>
      <c r="D1" s="87" t="s">
        <v>217</v>
      </c>
      <c r="E1" s="87" t="s">
        <v>281</v>
      </c>
      <c r="F1" s="87" t="s">
        <v>199</v>
      </c>
      <c r="G1" s="87" t="s">
        <v>149</v>
      </c>
      <c r="H1" s="87" t="s">
        <v>282</v>
      </c>
      <c r="I1" s="87" t="s">
        <v>255</v>
      </c>
      <c r="J1" s="85" t="s">
        <v>200</v>
      </c>
      <c r="K1" s="104" t="s">
        <v>283</v>
      </c>
      <c r="L1" s="87" t="s">
        <v>284</v>
      </c>
      <c r="M1" s="87" t="s">
        <v>13</v>
      </c>
    </row>
    <row r="2" spans="1:13" x14ac:dyDescent="0.2">
      <c r="A2" s="98" t="s">
        <v>285</v>
      </c>
      <c r="B2" s="98" t="s">
        <v>228</v>
      </c>
      <c r="C2" s="98" t="s">
        <v>286</v>
      </c>
      <c r="D2" s="98" t="s">
        <v>230</v>
      </c>
      <c r="E2" s="98" t="s">
        <v>287</v>
      </c>
      <c r="F2" s="98" t="s">
        <v>288</v>
      </c>
      <c r="G2" s="98" t="s">
        <v>289</v>
      </c>
      <c r="H2" s="98" t="s">
        <v>290</v>
      </c>
      <c r="I2" s="98" t="s">
        <v>291</v>
      </c>
      <c r="J2" s="101">
        <v>41693</v>
      </c>
      <c r="K2" s="102">
        <v>42789</v>
      </c>
      <c r="L2" s="98" t="s">
        <v>292</v>
      </c>
      <c r="M2" s="98"/>
    </row>
    <row r="3" spans="1:13" x14ac:dyDescent="0.2">
      <c r="A3" s="98" t="s">
        <v>293</v>
      </c>
      <c r="B3" s="98" t="s">
        <v>228</v>
      </c>
      <c r="C3" s="98" t="s">
        <v>294</v>
      </c>
      <c r="D3" s="98" t="s">
        <v>230</v>
      </c>
      <c r="E3" s="98" t="s">
        <v>295</v>
      </c>
      <c r="F3" s="98" t="s">
        <v>296</v>
      </c>
      <c r="G3" s="98" t="s">
        <v>297</v>
      </c>
      <c r="H3" s="98" t="s">
        <v>298</v>
      </c>
      <c r="I3" s="98" t="s">
        <v>291</v>
      </c>
      <c r="J3" s="101">
        <v>42423</v>
      </c>
      <c r="K3" s="101">
        <v>43519</v>
      </c>
      <c r="L3" s="98" t="s">
        <v>292</v>
      </c>
      <c r="M3" s="98"/>
    </row>
    <row r="4" spans="1:13" x14ac:dyDescent="0.2">
      <c r="A4" s="98" t="s">
        <v>299</v>
      </c>
      <c r="B4" s="98" t="s">
        <v>228</v>
      </c>
      <c r="C4" s="98" t="s">
        <v>300</v>
      </c>
      <c r="D4" s="98" t="s">
        <v>230</v>
      </c>
      <c r="E4" s="98" t="s">
        <v>301</v>
      </c>
      <c r="F4" s="98" t="s">
        <v>302</v>
      </c>
      <c r="G4" s="98" t="s">
        <v>303</v>
      </c>
      <c r="H4" s="98" t="s">
        <v>304</v>
      </c>
      <c r="I4" s="98" t="s">
        <v>291</v>
      </c>
      <c r="J4" s="101">
        <v>41693</v>
      </c>
      <c r="K4" s="102">
        <v>42789</v>
      </c>
      <c r="L4" s="98" t="s">
        <v>305</v>
      </c>
      <c r="M4" s="98"/>
    </row>
    <row r="5" spans="1:13" x14ac:dyDescent="0.2">
      <c r="A5" s="98" t="s">
        <v>306</v>
      </c>
      <c r="B5" s="98" t="s">
        <v>228</v>
      </c>
      <c r="C5" s="98" t="s">
        <v>307</v>
      </c>
      <c r="D5" s="98" t="s">
        <v>278</v>
      </c>
      <c r="E5" s="98" t="s">
        <v>301</v>
      </c>
      <c r="F5" s="98" t="s">
        <v>308</v>
      </c>
      <c r="G5" s="98" t="s">
        <v>309</v>
      </c>
      <c r="H5" s="98" t="s">
        <v>304</v>
      </c>
      <c r="I5" s="98" t="s">
        <v>291</v>
      </c>
      <c r="J5" s="101">
        <v>42423</v>
      </c>
      <c r="K5" s="101">
        <v>43519</v>
      </c>
      <c r="L5" s="98" t="s">
        <v>292</v>
      </c>
      <c r="M5" s="98"/>
    </row>
  </sheetData>
  <autoFilter ref="G1:M5" xr:uid="{00000000-0009-0000-0000-000002000000}"/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Roadmap info</vt:lpstr>
      <vt:lpstr>Roadmap chart</vt:lpstr>
      <vt:lpstr>Matriz equipo</vt:lpstr>
      <vt:lpstr>It budget</vt:lpstr>
      <vt:lpstr>Calendario patch</vt:lpstr>
      <vt:lpstr>Registro Software</vt:lpstr>
      <vt:lpstr>VirtualServers</vt:lpstr>
      <vt:lpstr>PhysicalServers</vt:lpstr>
      <vt:lpstr>Network</vt:lpstr>
      <vt:lpstr>Storage</vt:lpstr>
      <vt:lpstr>Workstations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Clarence King Valdes</cp:lastModifiedBy>
  <dcterms:created xsi:type="dcterms:W3CDTF">2015-06-05T18:19:34Z</dcterms:created>
  <dcterms:modified xsi:type="dcterms:W3CDTF">2025-10-31T03:13:03Z</dcterms:modified>
</cp:coreProperties>
</file>