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shboard" sheetId="1" r:id="rId4"/>
    <sheet state="visible" name="Receitas" sheetId="2" r:id="rId5"/>
    <sheet state="visible" name="Despesas" sheetId="3" r:id="rId6"/>
    <sheet state="visible" name="Contabilização" sheetId="4" r:id="rId7"/>
    <sheet state="visible" name="Cadastro de Grupo" sheetId="5" r:id="rId8"/>
  </sheets>
  <definedNames/>
  <calcPr/>
</workbook>
</file>

<file path=xl/sharedStrings.xml><?xml version="1.0" encoding="utf-8"?>
<sst xmlns="http://schemas.openxmlformats.org/spreadsheetml/2006/main" count="325" uniqueCount="100">
  <si>
    <t>Data da Doação</t>
  </si>
  <si>
    <t>Aluno Responsável</t>
  </si>
  <si>
    <t>Item de Doação</t>
  </si>
  <si>
    <t>Campanha</t>
  </si>
  <si>
    <t>Doador</t>
  </si>
  <si>
    <t>Quantidade - Em Quilos ou Reais</t>
  </si>
  <si>
    <t>Pontuação</t>
  </si>
  <si>
    <t>Data da Despesa</t>
  </si>
  <si>
    <t>Motivação</t>
  </si>
  <si>
    <t>Item</t>
  </si>
  <si>
    <t>Preço - Valor total</t>
  </si>
  <si>
    <t>Observação</t>
  </si>
  <si>
    <t>Semana</t>
  </si>
  <si>
    <t>1ª Semana</t>
  </si>
  <si>
    <t>2ª Semana</t>
  </si>
  <si>
    <t>3ª Semana</t>
  </si>
  <si>
    <t>4ª Semana</t>
  </si>
  <si>
    <t>5ª Semana</t>
  </si>
  <si>
    <t>6ª Semana</t>
  </si>
  <si>
    <t>7ª Semana</t>
  </si>
  <si>
    <t>8ª Semana</t>
  </si>
  <si>
    <t>9ª Semana</t>
  </si>
  <si>
    <t>10ª Semana</t>
  </si>
  <si>
    <t>11ª Semana</t>
  </si>
  <si>
    <t>12ª Semana</t>
  </si>
  <si>
    <t>13ª Semana</t>
  </si>
  <si>
    <t xml:space="preserve">Data </t>
  </si>
  <si>
    <t>Arroz</t>
  </si>
  <si>
    <t>Feijão</t>
  </si>
  <si>
    <t>Açúcar</t>
  </si>
  <si>
    <t>Óleo</t>
  </si>
  <si>
    <t>Macarrão</t>
  </si>
  <si>
    <t>Fubá</t>
  </si>
  <si>
    <t>Leite em Pó</t>
  </si>
  <si>
    <t>Itens Não Listados</t>
  </si>
  <si>
    <t>Dinheiro | Moeda</t>
  </si>
  <si>
    <t>Arrecadação | Kg</t>
  </si>
  <si>
    <t>Arrecadação | Dinheiro</t>
  </si>
  <si>
    <t>Alimento</t>
  </si>
  <si>
    <t>Não Listados</t>
  </si>
  <si>
    <t>Arrecadados</t>
  </si>
  <si>
    <t>Comprados</t>
  </si>
  <si>
    <t>Total Alimentos</t>
  </si>
  <si>
    <t>Participação %</t>
  </si>
  <si>
    <t>Limite de Participação</t>
  </si>
  <si>
    <t>Camapanha</t>
  </si>
  <si>
    <t>Arrecadação</t>
  </si>
  <si>
    <t>Receita (R$)</t>
  </si>
  <si>
    <t>Custo (R$)</t>
  </si>
  <si>
    <t>Lucro (R$)</t>
  </si>
  <si>
    <t>Margem (%)</t>
  </si>
  <si>
    <t>Total</t>
  </si>
  <si>
    <t>Aluno</t>
  </si>
  <si>
    <t>Reais (R$)</t>
  </si>
  <si>
    <t>Caixa do Projeto</t>
  </si>
  <si>
    <t>Receitas</t>
  </si>
  <si>
    <t>Custos de campanha</t>
  </si>
  <si>
    <t>Custos de alimento</t>
  </si>
  <si>
    <t>Custo Total</t>
  </si>
  <si>
    <t>Saldo em conta</t>
  </si>
  <si>
    <t>Estatísticas Descritivas</t>
  </si>
  <si>
    <t>Arrecadação total | Kg</t>
  </si>
  <si>
    <t>Arrecadação | Doação</t>
  </si>
  <si>
    <t>Arrecadação | Compra</t>
  </si>
  <si>
    <t>Pontuação total</t>
  </si>
  <si>
    <t>N°</t>
  </si>
  <si>
    <t>Alunos Participantes</t>
  </si>
  <si>
    <t>Data</t>
  </si>
  <si>
    <t>Dias passados</t>
  </si>
  <si>
    <t>Dias Restantes</t>
  </si>
  <si>
    <t>Dias Passados</t>
  </si>
  <si>
    <t>Aluno 1</t>
  </si>
  <si>
    <t>Aluno 2</t>
  </si>
  <si>
    <t>Aluno 3</t>
  </si>
  <si>
    <t>Aluno 4</t>
  </si>
  <si>
    <t>Aluno 5</t>
  </si>
  <si>
    <t>Aluno 6</t>
  </si>
  <si>
    <t>Aluno 7</t>
  </si>
  <si>
    <t>Aluno 8</t>
  </si>
  <si>
    <t>Aluno 9</t>
  </si>
  <si>
    <t>Aluno 10</t>
  </si>
  <si>
    <t>Alimentos Cadastrados</t>
  </si>
  <si>
    <t>Pontos | Kg</t>
  </si>
  <si>
    <t>Preço Médio Kg</t>
  </si>
  <si>
    <t>Pontos / R$</t>
  </si>
  <si>
    <t>Campanha 1</t>
  </si>
  <si>
    <t>Campanha 2</t>
  </si>
  <si>
    <t>Campanha 3</t>
  </si>
  <si>
    <t>Campanha 4</t>
  </si>
  <si>
    <t>Campanha 5</t>
  </si>
  <si>
    <t>Campanha 6</t>
  </si>
  <si>
    <t>Campanha 7</t>
  </si>
  <si>
    <t>Campanha 8</t>
  </si>
  <si>
    <t>Campanha 9</t>
  </si>
  <si>
    <t>Campanha 10</t>
  </si>
  <si>
    <t xml:space="preserve">Metas </t>
  </si>
  <si>
    <t xml:space="preserve">Meta </t>
  </si>
  <si>
    <t>Realizado</t>
  </si>
  <si>
    <t>% Realizado</t>
  </si>
  <si>
    <t>% Faltante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</si>
</sst>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[$R$ -416]#,##0.00"/>
    <numFmt numFmtId="167" formatCode="0.0"/>
  </numFmts>
  <fonts count="8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</font>
    <font>
      <color theme="1"/>
      <name val="Arial"/>
    </font>
    <font>
      <color rgb="FFFFFFFF"/>
      <name val="Arial"/>
    </font>
    <font>
      <color rgb="FFFFFFFF"/>
      <name val="Arial"/>
      <scheme val="minor"/>
    </font>
    <font>
      <i/>
      <sz val="8.0"/>
      <color rgb="FFEFEFEF"/>
      <name val="Arial"/>
      <scheme val="minor"/>
    </font>
    <font>
      <b/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258963"/>
        <bgColor rgb="FF258963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E6B8AF"/>
        <bgColor rgb="FFE6B8AF"/>
      </patternFill>
    </fill>
    <fill>
      <patternFill patternType="solid">
        <fgColor rgb="FF87BA88"/>
        <bgColor rgb="FF87BA88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</fills>
  <borders count="27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  <border>
      <left style="thin">
        <color rgb="FF8C352D"/>
      </left>
      <right style="thin">
        <color rgb="FFBB463C"/>
      </right>
      <top style="thin">
        <color rgb="FF8C352D"/>
      </top>
      <bottom style="thin">
        <color rgb="FF8C352D"/>
      </bottom>
    </border>
    <border>
      <left style="thin">
        <color rgb="FFBB463C"/>
      </left>
      <right style="thin">
        <color rgb="FFBB463C"/>
      </right>
      <top style="thin">
        <color rgb="FF8C352D"/>
      </top>
      <bottom style="thin">
        <color rgb="FF8C352D"/>
      </bottom>
    </border>
    <border>
      <left style="thin">
        <color rgb="FFBB463C"/>
      </left>
      <right style="thin">
        <color rgb="FF8C352D"/>
      </right>
      <top style="thin">
        <color rgb="FF8C352D"/>
      </top>
      <bottom style="thin">
        <color rgb="FF8C352D"/>
      </bottom>
    </border>
    <border>
      <left style="thin">
        <color rgb="FF8C352D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E6B8AF"/>
      </left>
      <right style="thin">
        <color rgb="FFE6B8AF"/>
      </right>
      <top style="thin">
        <color rgb="FFE6B8AF"/>
      </top>
      <bottom style="thin">
        <color rgb="FFE6B8AF"/>
      </bottom>
    </border>
    <border>
      <left style="thin">
        <color rgb="FF8C352D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8C352D"/>
      </left>
      <right style="thin">
        <color rgb="FFFFFFFF"/>
      </right>
      <top style="thin">
        <color rgb="FFFFFFFF"/>
      </top>
      <bottom style="thin">
        <color rgb="FF8C352D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8C352D"/>
      </bottom>
    </border>
    <border>
      <left style="thin">
        <color rgb="FFE6B8AF"/>
      </left>
      <right style="thin">
        <color rgb="FFE6B8AF"/>
      </right>
      <top style="thin">
        <color rgb="FFE6B8AF"/>
      </top>
      <bottom style="thin">
        <color rgb="FF8C352D"/>
      </bottom>
    </border>
    <border>
      <bottom style="thin">
        <color rgb="FFFFFFFF"/>
      </bottom>
    </border>
    <border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0" fontId="2" numFmtId="0" xfId="0" applyAlignment="1" applyBorder="1" applyFont="1">
      <alignment horizontal="left" readingOrder="0" shrinkToFit="0" vertical="bottom" wrapText="0"/>
    </xf>
    <xf borderId="2" fillId="0" fontId="2" numFmtId="0" xfId="0" applyAlignment="1" applyBorder="1" applyFont="1">
      <alignment horizontal="left" readingOrder="0" shrinkToFit="0" vertical="bottom" wrapText="0"/>
    </xf>
    <xf borderId="2" fillId="0" fontId="2" numFmtId="0" xfId="0" applyAlignment="1" applyBorder="1" applyFont="1">
      <alignment horizontal="left" readingOrder="0" shrinkToFit="0" vertical="bottom" wrapText="0"/>
    </xf>
    <xf borderId="2" fillId="0" fontId="2" numFmtId="0" xfId="0" applyAlignment="1" applyBorder="1" applyFont="1">
      <alignment horizontal="center" readingOrder="0" shrinkToFit="0" vertical="bottom" wrapText="0"/>
    </xf>
    <xf borderId="3" fillId="0" fontId="2" numFmtId="0" xfId="0" applyAlignment="1" applyBorder="1" applyFont="1">
      <alignment horizontal="center" readingOrder="0" shrinkToFit="0" vertical="bottom" wrapText="0"/>
    </xf>
    <xf borderId="4" fillId="0" fontId="3" numFmtId="164" xfId="0" applyAlignment="1" applyBorder="1" applyFont="1" applyNumberFormat="1">
      <alignment readingOrder="0" shrinkToFit="0" vertical="bottom" wrapText="0"/>
    </xf>
    <xf borderId="5" fillId="0" fontId="3" numFmtId="0" xfId="0" applyAlignment="1" applyBorder="1" applyFont="1">
      <alignment readingOrder="0" shrinkToFit="0" vertical="bottom" wrapText="0"/>
    </xf>
    <xf borderId="6" fillId="3" fontId="4" numFmtId="3" xfId="0" applyAlignment="1" applyBorder="1" applyFill="1" applyFont="1" applyNumberFormat="1">
      <alignment readingOrder="0" shrinkToFit="0" vertical="bottom" wrapText="0"/>
    </xf>
    <xf borderId="7" fillId="0" fontId="1" numFmtId="0" xfId="0" applyAlignment="1" applyBorder="1" applyFont="1">
      <alignment shrinkToFit="0" vertical="center" wrapText="0"/>
    </xf>
    <xf borderId="8" fillId="0" fontId="3" numFmtId="164" xfId="0" applyAlignment="1" applyBorder="1" applyFont="1" applyNumberFormat="1">
      <alignment readingOrder="0" shrinkToFit="0" vertical="bottom" wrapText="0"/>
    </xf>
    <xf borderId="9" fillId="0" fontId="3" numFmtId="0" xfId="0" applyAlignment="1" applyBorder="1" applyFont="1">
      <alignment readingOrder="0" shrinkToFit="0" vertical="bottom" wrapText="0"/>
    </xf>
    <xf borderId="10" fillId="0" fontId="1" numFmtId="0" xfId="0" applyAlignment="1" applyBorder="1" applyFont="1">
      <alignment shrinkToFit="0" vertical="center" wrapText="0"/>
    </xf>
    <xf borderId="5" fillId="0" fontId="3" numFmtId="0" xfId="0" applyAlignment="1" applyBorder="1" applyFont="1">
      <alignment shrinkToFit="0" vertical="bottom" wrapText="0"/>
    </xf>
    <xf borderId="9" fillId="0" fontId="3" numFmtId="0" xfId="0" applyAlignment="1" applyBorder="1" applyFont="1">
      <alignment shrinkToFit="0" vertical="bottom" wrapText="0"/>
    </xf>
    <xf borderId="8" fillId="0" fontId="3" numFmtId="165" xfId="0" applyAlignment="1" applyBorder="1" applyFont="1" applyNumberFormat="1">
      <alignment readingOrder="0" shrinkToFit="0" vertical="bottom" wrapText="0"/>
    </xf>
    <xf borderId="8" fillId="0" fontId="3" numFmtId="0" xfId="0" applyAlignment="1" applyBorder="1" applyFont="1">
      <alignment shrinkToFit="0" vertical="bottom" wrapText="0"/>
    </xf>
    <xf borderId="6" fillId="3" fontId="4" numFmtId="3" xfId="0" applyAlignment="1" applyBorder="1" applyFont="1" applyNumberFormat="1">
      <alignment shrinkToFit="0" vertical="bottom" wrapText="0"/>
    </xf>
    <xf borderId="4" fillId="0" fontId="3" numFmtId="0" xfId="0" applyAlignment="1" applyBorder="1" applyFont="1">
      <alignment shrinkToFit="0" vertical="bottom" wrapText="0"/>
    </xf>
    <xf borderId="5" fillId="4" fontId="3" numFmtId="0" xfId="0" applyAlignment="1" applyBorder="1" applyFill="1" applyFont="1">
      <alignment shrinkToFit="0" vertical="bottom" wrapText="0"/>
    </xf>
    <xf borderId="9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11" fillId="0" fontId="3" numFmtId="0" xfId="0" applyAlignment="1" applyBorder="1" applyFont="1">
      <alignment shrinkToFit="0" vertical="bottom" wrapText="0"/>
    </xf>
    <xf borderId="12" fillId="0" fontId="3" numFmtId="0" xfId="0" applyAlignment="1" applyBorder="1" applyFont="1">
      <alignment shrinkToFit="0" vertical="bottom" wrapText="0"/>
    </xf>
    <xf borderId="12" fillId="0" fontId="1" numFmtId="0" xfId="0" applyAlignment="1" applyBorder="1" applyFont="1">
      <alignment shrinkToFit="0" vertical="center" wrapText="0"/>
    </xf>
    <xf borderId="13" fillId="3" fontId="4" numFmtId="3" xfId="0" applyAlignment="1" applyBorder="1" applyFont="1" applyNumberFormat="1">
      <alignment shrinkToFit="0" vertical="bottom" wrapText="0"/>
    </xf>
    <xf borderId="14" fillId="0" fontId="1" numFmtId="0" xfId="0" applyAlignment="1" applyBorder="1" applyFont="1">
      <alignment shrinkToFit="0" vertical="center" wrapText="0"/>
    </xf>
    <xf borderId="15" fillId="0" fontId="2" numFmtId="0" xfId="0" applyAlignment="1" applyBorder="1" applyFont="1">
      <alignment horizontal="left" readingOrder="0" shrinkToFit="0" vertical="bottom" wrapText="0"/>
    </xf>
    <xf borderId="16" fillId="0" fontId="2" numFmtId="0" xfId="0" applyAlignment="1" applyBorder="1" applyFont="1">
      <alignment horizontal="left" readingOrder="0" shrinkToFit="0" vertical="bottom" wrapText="0"/>
    </xf>
    <xf borderId="16" fillId="0" fontId="2" numFmtId="0" xfId="0" applyAlignment="1" applyBorder="1" applyFont="1">
      <alignment horizontal="center" readingOrder="0" shrinkToFit="0" vertical="bottom" wrapText="0"/>
    </xf>
    <xf borderId="17" fillId="0" fontId="2" numFmtId="0" xfId="0" applyAlignment="1" applyBorder="1" applyFont="1">
      <alignment horizontal="center" readingOrder="0" shrinkToFit="0" vertical="bottom" wrapText="0"/>
    </xf>
    <xf borderId="18" fillId="0" fontId="3" numFmtId="164" xfId="0" applyAlignment="1" applyBorder="1" applyFont="1" applyNumberFormat="1">
      <alignment readingOrder="0" shrinkToFit="0" vertical="bottom" wrapText="0"/>
    </xf>
    <xf borderId="19" fillId="5" fontId="4" numFmtId="3" xfId="0" applyAlignment="1" applyBorder="1" applyFill="1" applyFont="1" applyNumberFormat="1">
      <alignment readingOrder="0" shrinkToFit="0" vertical="bottom" wrapText="0"/>
    </xf>
    <xf borderId="5" fillId="0" fontId="1" numFmtId="0" xfId="0" applyAlignment="1" applyBorder="1" applyFont="1">
      <alignment shrinkToFit="0" vertical="center" wrapText="0"/>
    </xf>
    <xf borderId="20" fillId="0" fontId="3" numFmtId="164" xfId="0" applyAlignment="1" applyBorder="1" applyFont="1" applyNumberFormat="1">
      <alignment readingOrder="0" shrinkToFit="0" vertical="bottom" wrapText="0"/>
    </xf>
    <xf borderId="9" fillId="0" fontId="1" numFmtId="0" xfId="0" applyAlignment="1" applyBorder="1" applyFont="1">
      <alignment shrinkToFit="0" vertical="center" wrapText="0"/>
    </xf>
    <xf borderId="20" fillId="0" fontId="3" numFmtId="165" xfId="0" applyAlignment="1" applyBorder="1" applyFont="1" applyNumberFormat="1">
      <alignment readingOrder="0" shrinkToFit="0" vertical="bottom" wrapText="0"/>
    </xf>
    <xf borderId="18" fillId="0" fontId="3" numFmtId="165" xfId="0" applyAlignment="1" applyBorder="1" applyFont="1" applyNumberFormat="1">
      <alignment readingOrder="0" shrinkToFit="0" vertical="bottom" wrapText="0"/>
    </xf>
    <xf borderId="20" fillId="0" fontId="3" numFmtId="0" xfId="0" applyAlignment="1" applyBorder="1" applyFont="1">
      <alignment readingOrder="0" shrinkToFit="0" vertical="bottom" wrapText="0"/>
    </xf>
    <xf borderId="18" fillId="0" fontId="3" numFmtId="0" xfId="0" applyAlignment="1" applyBorder="1" applyFont="1">
      <alignment readingOrder="0" shrinkToFit="0" vertical="bottom" wrapText="0"/>
    </xf>
    <xf borderId="18" fillId="0" fontId="3" numFmtId="0" xfId="0" applyAlignment="1" applyBorder="1" applyFont="1">
      <alignment shrinkToFit="0" vertical="bottom" wrapText="0"/>
    </xf>
    <xf borderId="19" fillId="5" fontId="4" numFmtId="3" xfId="0" applyAlignment="1" applyBorder="1" applyFont="1" applyNumberFormat="1">
      <alignment shrinkToFit="0" vertical="bottom" wrapText="0"/>
    </xf>
    <xf borderId="20" fillId="0" fontId="3" numFmtId="0" xfId="0" applyAlignment="1" applyBorder="1" applyFont="1">
      <alignment shrinkToFit="0" vertical="bottom" wrapText="0"/>
    </xf>
    <xf borderId="21" fillId="0" fontId="3" numFmtId="0" xfId="0" applyAlignment="1" applyBorder="1" applyFont="1">
      <alignment shrinkToFit="0" vertical="bottom" wrapText="0"/>
    </xf>
    <xf borderId="22" fillId="0" fontId="3" numFmtId="0" xfId="0" applyAlignment="1" applyBorder="1" applyFont="1">
      <alignment shrinkToFit="0" vertical="bottom" wrapText="0"/>
    </xf>
    <xf borderId="22" fillId="0" fontId="1" numFmtId="0" xfId="0" applyAlignment="1" applyBorder="1" applyFont="1">
      <alignment shrinkToFit="0" vertical="center" wrapText="0"/>
    </xf>
    <xf borderId="23" fillId="5" fontId="4" numFmtId="3" xfId="0" applyAlignment="1" applyBorder="1" applyFont="1" applyNumberFormat="1">
      <alignment shrinkToFit="0" vertical="bottom" wrapText="0"/>
    </xf>
    <xf borderId="22" fillId="0" fontId="1" numFmtId="0" xfId="0" applyAlignment="1" applyBorder="1" applyFont="1">
      <alignment shrinkToFit="0" vertical="center" wrapText="0"/>
    </xf>
    <xf borderId="0" fillId="6" fontId="5" numFmtId="0" xfId="0" applyAlignment="1" applyFill="1" applyFont="1">
      <alignment readingOrder="0"/>
    </xf>
    <xf borderId="0" fillId="6" fontId="5" numFmtId="0" xfId="0" applyAlignment="1" applyFont="1">
      <alignment horizontal="right" readingOrder="0"/>
    </xf>
    <xf borderId="0" fillId="6" fontId="6" numFmtId="0" xfId="0" applyAlignment="1" applyFont="1">
      <alignment readingOrder="0"/>
    </xf>
    <xf borderId="0" fillId="6" fontId="5" numFmtId="164" xfId="0" applyAlignment="1" applyFont="1" applyNumberFormat="1">
      <alignment horizontal="right" readingOrder="0"/>
    </xf>
    <xf borderId="0" fillId="6" fontId="5" numFmtId="165" xfId="0" applyAlignment="1" applyFont="1" applyNumberFormat="1">
      <alignment horizontal="right" readingOrder="0"/>
    </xf>
    <xf borderId="0" fillId="7" fontId="1" numFmtId="0" xfId="0" applyAlignment="1" applyFill="1" applyFont="1">
      <alignment readingOrder="0"/>
    </xf>
    <xf borderId="0" fillId="7" fontId="1" numFmtId="2" xfId="0" applyAlignment="1" applyFont="1" applyNumberFormat="1">
      <alignment readingOrder="0"/>
    </xf>
    <xf borderId="0" fillId="7" fontId="1" numFmtId="166" xfId="0" applyAlignment="1" applyFont="1" applyNumberFormat="1">
      <alignment readingOrder="0"/>
    </xf>
    <xf borderId="0" fillId="8" fontId="5" numFmtId="0" xfId="0" applyAlignment="1" applyFill="1" applyFont="1">
      <alignment readingOrder="0"/>
    </xf>
    <xf borderId="0" fillId="8" fontId="5" numFmtId="2" xfId="0" applyFont="1" applyNumberFormat="1"/>
    <xf borderId="0" fillId="8" fontId="5" numFmtId="1" xfId="0" applyFont="1" applyNumberFormat="1"/>
    <xf borderId="0" fillId="8" fontId="5" numFmtId="166" xfId="0" applyFont="1" applyNumberFormat="1"/>
    <xf borderId="0" fillId="0" fontId="1" numFmtId="0" xfId="0" applyAlignment="1" applyFont="1">
      <alignment readingOrder="0"/>
    </xf>
    <xf borderId="0" fillId="0" fontId="1" numFmtId="2" xfId="0" applyAlignment="1" applyFont="1" applyNumberFormat="1">
      <alignment readingOrder="0"/>
    </xf>
    <xf borderId="0" fillId="8" fontId="5" numFmtId="2" xfId="0" applyAlignment="1" applyFont="1" applyNumberFormat="1">
      <alignment readingOrder="0"/>
    </xf>
    <xf borderId="24" fillId="6" fontId="5" numFmtId="0" xfId="0" applyAlignment="1" applyBorder="1" applyFont="1">
      <alignment readingOrder="0"/>
    </xf>
    <xf borderId="24" fillId="8" fontId="5" numFmtId="2" xfId="0" applyAlignment="1" applyBorder="1" applyFont="1" applyNumberFormat="1">
      <alignment readingOrder="0"/>
    </xf>
    <xf borderId="0" fillId="8" fontId="5" numFmtId="0" xfId="0" applyFont="1"/>
    <xf borderId="0" fillId="8" fontId="5" numFmtId="10" xfId="0" applyAlignment="1" applyFont="1" applyNumberFormat="1">
      <alignment readingOrder="0"/>
    </xf>
    <xf borderId="0" fillId="7" fontId="1" numFmtId="10" xfId="0" applyAlignment="1" applyFont="1" applyNumberFormat="1">
      <alignment readingOrder="0"/>
    </xf>
    <xf borderId="25" fillId="7" fontId="1" numFmtId="0" xfId="0" applyAlignment="1" applyBorder="1" applyFont="1">
      <alignment readingOrder="0"/>
    </xf>
    <xf borderId="25" fillId="7" fontId="1" numFmtId="166" xfId="0" applyAlignment="1" applyBorder="1" applyFont="1" applyNumberFormat="1">
      <alignment readingOrder="0"/>
    </xf>
    <xf borderId="0" fillId="7" fontId="7" numFmtId="0" xfId="0" applyAlignment="1" applyFont="1">
      <alignment readingOrder="0"/>
    </xf>
    <xf borderId="0" fillId="7" fontId="7" numFmtId="166" xfId="0" applyAlignment="1" applyFont="1" applyNumberFormat="1">
      <alignment readingOrder="0"/>
    </xf>
    <xf borderId="0" fillId="0" fontId="1" numFmtId="167" xfId="0" applyAlignment="1" applyFont="1" applyNumberFormat="1">
      <alignment readingOrder="0"/>
    </xf>
    <xf borderId="0" fillId="7" fontId="1" numFmtId="4" xfId="0" applyAlignment="1" applyFont="1" applyNumberFormat="1">
      <alignment readingOrder="0"/>
    </xf>
    <xf borderId="0" fillId="0" fontId="1" numFmtId="10" xfId="0" applyFont="1" applyNumberFormat="1"/>
    <xf borderId="26" fillId="0" fontId="1" numFmtId="0" xfId="0" applyBorder="1" applyFont="1"/>
    <xf borderId="0" fillId="7" fontId="1" numFmtId="0" xfId="0" applyAlignment="1" applyFont="1">
      <alignment horizontal="left" readingOrder="0"/>
    </xf>
    <xf borderId="0" fillId="0" fontId="1" numFmtId="164" xfId="0" applyAlignment="1" applyFont="1" applyNumberFormat="1">
      <alignment readingOrder="0"/>
    </xf>
    <xf borderId="0" fillId="0" fontId="1" numFmtId="0" xfId="0" applyFont="1"/>
    <xf borderId="0" fillId="0" fontId="1" numFmtId="0" xfId="0" applyAlignment="1" applyFont="1">
      <alignment horizontal="left" readingOrder="0"/>
    </xf>
    <xf borderId="0" fillId="7" fontId="1" numFmtId="167" xfId="0" applyAlignment="1" applyFont="1" applyNumberFormat="1">
      <alignment readingOrder="0"/>
    </xf>
    <xf borderId="0" fillId="7" fontId="1" numFmtId="2" xfId="0" applyFont="1" applyNumberFormat="1"/>
    <xf borderId="0" fillId="0" fontId="1" numFmtId="2" xfId="0" applyFont="1" applyNumberFormat="1"/>
    <xf borderId="0" fillId="7" fontId="1" numFmtId="4" xfId="0" applyFont="1" applyNumberFormat="1"/>
    <xf borderId="0" fillId="7" fontId="1" numFmtId="10" xfId="0" applyFont="1" applyNumberFormat="1"/>
    <xf borderId="0" fillId="0" fontId="1" numFmtId="4" xfId="0" applyFont="1" applyNumberFormat="1"/>
    <xf borderId="0" fillId="0" fontId="1" numFmtId="165" xfId="0" applyAlignment="1" applyFont="1" applyNumberFormat="1">
      <alignment readingOrder="0"/>
    </xf>
  </cellXfs>
  <cellStyles count="1">
    <cellStyle xfId="0" name="Normal" builtinId="0"/>
  </cellStyles>
  <dxfs count="10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  <dxf>
      <font/>
      <fill>
        <patternFill patternType="solid">
          <fgColor rgb="FFBB463C"/>
          <bgColor rgb="FFBB463C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DD7E6B"/>
          <bgColor rgb="FFDD7E6B"/>
        </patternFill>
      </fill>
      <border/>
    </dxf>
    <dxf>
      <font>
        <color rgb="FFFFFFFF"/>
      </font>
      <fill>
        <patternFill patternType="solid">
          <fgColor rgb="FFCC4125"/>
          <bgColor rgb="FFCC4125"/>
        </patternFill>
      </fill>
      <border/>
    </dxf>
    <dxf>
      <font>
        <color rgb="FFFFFFFF"/>
      </font>
      <fill>
        <patternFill patternType="solid">
          <fgColor rgb="FF93C47D"/>
          <bgColor rgb="FF93C47D"/>
        </patternFill>
      </fill>
      <border/>
    </dxf>
    <dxf>
      <font>
        <color rgb="FFFFFFFF"/>
      </font>
      <fill>
        <patternFill patternType="solid">
          <fgColor theme="6"/>
          <bgColor theme="6"/>
        </patternFill>
      </fill>
      <border/>
    </dxf>
  </dxfs>
  <tableStyles count="2">
    <tableStyle count="3" pivot="0" name="Receitas-style">
      <tableStyleElement dxfId="1" type="headerRow"/>
      <tableStyleElement dxfId="2" type="firstRowStripe"/>
      <tableStyleElement dxfId="3" type="secondRowStripe"/>
    </tableStyle>
    <tableStyle count="3" pivot="0" name="Despesas-style">
      <tableStyleElement dxfId="4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Resultado | Campanha | Pontos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1C4587"/>
              </a:solidFill>
            </c:spPr>
          </c:dPt>
          <c:dPt>
            <c:idx val="1"/>
            <c:spPr>
              <a:solidFill>
                <a:srgbClr val="1155CC"/>
              </a:solidFill>
            </c:spPr>
          </c:dPt>
          <c:dPt>
            <c:idx val="2"/>
            <c:spPr>
              <a:solidFill>
                <a:srgbClr val="3C78D8"/>
              </a:solidFill>
            </c:spPr>
          </c:dPt>
          <c:dPt>
            <c:idx val="3"/>
            <c:spPr>
              <a:solidFill>
                <a:srgbClr val="6D9EEB"/>
              </a:solidFill>
            </c:spPr>
          </c:dPt>
          <c:dPt>
            <c:idx val="4"/>
            <c:spPr>
              <a:solidFill>
                <a:srgbClr val="A4C2F4"/>
              </a:solidFill>
            </c:spPr>
          </c:dPt>
          <c:dPt>
            <c:idx val="5"/>
            <c:spPr>
              <a:solidFill>
                <a:srgbClr val="C9DAF8"/>
              </a:solidFill>
            </c:spPr>
          </c:dPt>
          <c:dPt>
            <c:idx val="6"/>
            <c:spPr>
              <a:solidFill>
                <a:srgbClr val="CFE2F3"/>
              </a:solidFill>
            </c:spPr>
          </c:dPt>
          <c:dPt>
            <c:idx val="7"/>
            <c:spPr>
              <a:solidFill>
                <a:srgbClr val="9FC5E8"/>
              </a:solidFill>
            </c:spPr>
          </c:dPt>
          <c:dPt>
            <c:idx val="8"/>
            <c:spPr>
              <a:solidFill>
                <a:srgbClr val="6FA8DC"/>
              </a:solidFill>
            </c:spPr>
          </c:dPt>
          <c:dPt>
            <c:idx val="9"/>
            <c:spPr>
              <a:solidFill>
                <a:srgbClr val="EFEFEF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'Contabilização'!$B$42:$B$51</c:f>
            </c:strRef>
          </c:cat>
          <c:val>
            <c:numRef>
              <c:f>'Contabilização'!$C$42:$C$51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Resultado | Campanha | Arrecadação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1C4587"/>
              </a:solidFill>
            </c:spPr>
          </c:dPt>
          <c:dPt>
            <c:idx val="1"/>
            <c:spPr>
              <a:solidFill>
                <a:srgbClr val="1155CC"/>
              </a:solidFill>
            </c:spPr>
          </c:dPt>
          <c:dPt>
            <c:idx val="2"/>
            <c:spPr>
              <a:solidFill>
                <a:srgbClr val="3C78D8"/>
              </a:solidFill>
            </c:spPr>
          </c:dPt>
          <c:dPt>
            <c:idx val="3"/>
            <c:spPr>
              <a:solidFill>
                <a:srgbClr val="6D9EEB"/>
              </a:solidFill>
            </c:spPr>
          </c:dPt>
          <c:dPt>
            <c:idx val="4"/>
            <c:spPr>
              <a:solidFill>
                <a:srgbClr val="A4C2F4"/>
              </a:solidFill>
            </c:spPr>
          </c:dPt>
          <c:dPt>
            <c:idx val="5"/>
            <c:spPr>
              <a:solidFill>
                <a:srgbClr val="C9DAF8"/>
              </a:solidFill>
            </c:spPr>
          </c:dPt>
          <c:dPt>
            <c:idx val="6"/>
            <c:spPr>
              <a:solidFill>
                <a:srgbClr val="CFE2F3"/>
              </a:solidFill>
            </c:spPr>
          </c:dPt>
          <c:dPt>
            <c:idx val="7"/>
            <c:spPr>
              <a:solidFill>
                <a:srgbClr val="9FC5E8"/>
              </a:solidFill>
            </c:spPr>
          </c:dPt>
          <c:dPt>
            <c:idx val="8"/>
            <c:spPr>
              <a:solidFill>
                <a:srgbClr val="6FA8DC"/>
              </a:solidFill>
            </c:spPr>
          </c:dPt>
          <c:dPt>
            <c:idx val="9"/>
            <c:spPr>
              <a:solidFill>
                <a:srgbClr val="EFEFEF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'Contabilização'!$B$42:$B$51</c:f>
            </c:strRef>
          </c:cat>
          <c:val>
            <c:numRef>
              <c:f>'Contabilização'!$D$42:$D$51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Resultado | Campanha | Reais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1C4587"/>
              </a:solidFill>
            </c:spPr>
          </c:dPt>
          <c:dPt>
            <c:idx val="1"/>
            <c:spPr>
              <a:solidFill>
                <a:srgbClr val="1155CC"/>
              </a:solidFill>
            </c:spPr>
          </c:dPt>
          <c:dPt>
            <c:idx val="2"/>
            <c:spPr>
              <a:solidFill>
                <a:srgbClr val="3C78D8"/>
              </a:solidFill>
            </c:spPr>
          </c:dPt>
          <c:dPt>
            <c:idx val="3"/>
            <c:spPr>
              <a:solidFill>
                <a:srgbClr val="6D9EEB"/>
              </a:solidFill>
            </c:spPr>
          </c:dPt>
          <c:dPt>
            <c:idx val="4"/>
            <c:spPr>
              <a:solidFill>
                <a:srgbClr val="A4C2F4"/>
              </a:solidFill>
            </c:spPr>
          </c:dPt>
          <c:dPt>
            <c:idx val="5"/>
            <c:spPr>
              <a:solidFill>
                <a:srgbClr val="C9DAF8"/>
              </a:solidFill>
            </c:spPr>
          </c:dPt>
          <c:dPt>
            <c:idx val="6"/>
            <c:spPr>
              <a:solidFill>
                <a:srgbClr val="CFE2F3"/>
              </a:solidFill>
            </c:spPr>
          </c:dPt>
          <c:dPt>
            <c:idx val="7"/>
            <c:spPr>
              <a:solidFill>
                <a:srgbClr val="9FC5E8"/>
              </a:solidFill>
            </c:spPr>
          </c:dPt>
          <c:dPt>
            <c:idx val="8"/>
            <c:spPr>
              <a:solidFill>
                <a:srgbClr val="6FA8DC"/>
              </a:solidFill>
            </c:spPr>
          </c:dPt>
          <c:dPt>
            <c:idx val="9"/>
            <c:spPr>
              <a:solidFill>
                <a:srgbClr val="EFEFEF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'Contabilização'!$B$42:$B$51</c:f>
            </c:strRef>
          </c:cat>
          <c:val>
            <c:numRef>
              <c:f>'Contabilização'!$E$42:$E$51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Pontuação | Alimento | 30%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'Contabilização'!$B$37</c:f>
            </c:strRef>
          </c:tx>
          <c:spPr>
            <a:solidFill>
              <a:srgbClr val="93C47D"/>
            </a:solidFill>
            <a:ln cmpd="sng">
              <a:solidFill>
                <a:srgbClr val="93C47D">
                  <a:alpha val="100000"/>
                </a:srgbClr>
              </a:solidFill>
              <a:prstDash val="solid"/>
            </a:ln>
          </c:spPr>
          <c:cat>
            <c:strRef>
              <c:f>'Contabilização'!$C$32:$J$32</c:f>
            </c:strRef>
          </c:cat>
          <c:val>
            <c:numRef>
              <c:f>'Contabilização'!$C$37:$J$37</c:f>
              <c:numCache/>
            </c:numRef>
          </c:val>
        </c:ser>
        <c:axId val="1435445596"/>
        <c:axId val="671921546"/>
      </c:barChart>
      <c:catAx>
        <c:axId val="14354455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71921546"/>
      </c:catAx>
      <c:valAx>
        <c:axId val="6719215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35445596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Arrecadação | Alimento | Kg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'Contabilização'!$B$35</c:f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  <a:prstDash val="solid"/>
            </a:ln>
          </c:spPr>
          <c:cat>
            <c:strRef>
              <c:f>'Contabilização'!$C$32:$J$32</c:f>
            </c:strRef>
          </c:cat>
          <c:val>
            <c:numRef>
              <c:f>'Contabilização'!$C$35:$J$35</c:f>
              <c:numCache/>
            </c:numRef>
          </c:val>
        </c:ser>
        <c:overlap val="100"/>
        <c:axId val="971523021"/>
        <c:axId val="997625726"/>
      </c:barChart>
      <c:catAx>
        <c:axId val="9715230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97625726"/>
      </c:catAx>
      <c:valAx>
        <c:axId val="9976257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71523021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Resultado | Campanha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'Contabilização'!$G$41</c:f>
            </c:strRef>
          </c:tx>
          <c:spPr>
            <a:solidFill>
              <a:srgbClr val="F1C232"/>
            </a:solidFill>
            <a:ln cmpd="sng">
              <a:solidFill>
                <a:srgbClr val="000000"/>
              </a:solidFill>
              <a:prstDash val="solid"/>
            </a:ln>
          </c:spPr>
          <c:cat>
            <c:strRef>
              <c:f>'Contabilização'!$B$42:$B$51</c:f>
            </c:strRef>
          </c:cat>
          <c:val>
            <c:numRef>
              <c:f>'Contabilização'!$G$42:$G$51</c:f>
              <c:numCache/>
            </c:numRef>
          </c:val>
        </c:ser>
        <c:overlap val="100"/>
        <c:axId val="340153839"/>
        <c:axId val="1256970503"/>
      </c:barChart>
      <c:catAx>
        <c:axId val="340153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56970503"/>
      </c:catAx>
      <c:valAx>
        <c:axId val="12569705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40153839"/>
      </c:valAx>
      <c:barChart>
        <c:barDir val="col"/>
        <c:grouping val="stacked"/>
        <c:ser>
          <c:idx val="1"/>
          <c:order val="1"/>
          <c:tx>
            <c:strRef>
              <c:f>'Contabilização'!$D$41</c:f>
            </c:strRef>
          </c:tx>
          <c:spPr>
            <a:solidFill>
              <a:srgbClr val="87BA88"/>
            </a:solidFill>
            <a:ln cmpd="sng">
              <a:solidFill>
                <a:srgbClr val="000000"/>
              </a:solidFill>
            </a:ln>
          </c:spPr>
          <c:cat>
            <c:strRef>
              <c:f>'Contabilização'!$B$42:$B$51</c:f>
            </c:strRef>
          </c:cat>
          <c:val>
            <c:numRef>
              <c:f>'Contabilização'!$D$42:$D$51</c:f>
              <c:numCache/>
            </c:numRef>
          </c:val>
        </c:ser>
        <c:overlap val="100"/>
        <c:axId val="1674631072"/>
        <c:axId val="1687834253"/>
      </c:barChart>
      <c:catAx>
        <c:axId val="167463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87834253"/>
      </c:catAx>
      <c:valAx>
        <c:axId val="1687834253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74631072"/>
        <c:crosses val="max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Resultado | Campanha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'Contabilização'!$E$55</c:f>
            </c:strRef>
          </c:tx>
          <c:spPr>
            <a:solidFill>
              <a:srgbClr val="F1C232"/>
            </a:solidFill>
            <a:ln cmpd="sng">
              <a:solidFill>
                <a:srgbClr val="000000"/>
              </a:solidFill>
              <a:prstDash val="solid"/>
            </a:ln>
          </c:spPr>
          <c:cat>
            <c:strRef>
              <c:f>'Contabilização'!$B$56:$B$65</c:f>
            </c:strRef>
          </c:cat>
          <c:val>
            <c:numRef>
              <c:f>'Contabilização'!$E$56:$E$65</c:f>
              <c:numCache/>
            </c:numRef>
          </c:val>
        </c:ser>
        <c:overlap val="100"/>
        <c:axId val="846855986"/>
        <c:axId val="191196323"/>
      </c:barChart>
      <c:catAx>
        <c:axId val="8468559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1196323"/>
      </c:catAx>
      <c:valAx>
        <c:axId val="1911963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46855986"/>
      </c:valAx>
      <c:barChart>
        <c:barDir val="col"/>
        <c:grouping val="stacked"/>
        <c:ser>
          <c:idx val="1"/>
          <c:order val="1"/>
          <c:tx>
            <c:strRef>
              <c:f>'Contabilização'!$D$55</c:f>
            </c:strRef>
          </c:tx>
          <c:spPr>
            <a:solidFill>
              <a:srgbClr val="87BA88"/>
            </a:solidFill>
            <a:ln cmpd="sng">
              <a:solidFill>
                <a:srgbClr val="000000"/>
              </a:solidFill>
            </a:ln>
          </c:spPr>
          <c:cat>
            <c:strRef>
              <c:f>'Contabilização'!$B$56:$B$65</c:f>
            </c:strRef>
          </c:cat>
          <c:val>
            <c:numRef>
              <c:f>'Contabilização'!$D$56:$D$65</c:f>
              <c:numCache/>
            </c:numRef>
          </c:val>
        </c:ser>
        <c:overlap val="100"/>
        <c:axId val="325813496"/>
        <c:axId val="1994968886"/>
      </c:barChart>
      <c:catAx>
        <c:axId val="32581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94968886"/>
      </c:catAx>
      <c:valAx>
        <c:axId val="1994968886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25813496"/>
        <c:crosses val="max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Acompanhamento de metas</a:t>
            </a:r>
          </a:p>
        </c:rich>
      </c:tx>
      <c:overlay val="0"/>
    </c:title>
    <c:plotArea>
      <c:layout/>
      <c:barChart>
        <c:barDir val="bar"/>
        <c:grouping val="percentStacked"/>
        <c:ser>
          <c:idx val="0"/>
          <c:order val="0"/>
          <c:tx>
            <c:strRef>
              <c:f>'Cadastro de Grupo'!$E$38</c:f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cat>
            <c:strRef>
              <c:f>'Cadastro de Grupo'!$B$39:$B$40</c:f>
            </c:strRef>
          </c:cat>
          <c:val>
            <c:numRef>
              <c:f>'Cadastro de Grupo'!$E$39:$E$40</c:f>
              <c:numCache/>
            </c:numRef>
          </c:val>
        </c:ser>
        <c:ser>
          <c:idx val="1"/>
          <c:order val="1"/>
          <c:tx>
            <c:strRef>
              <c:f>'Cadastro de Grupo'!$F$38</c:f>
            </c:strRef>
          </c:tx>
          <c:spPr>
            <a:solidFill>
              <a:srgbClr val="CCCCCC"/>
            </a:solidFill>
            <a:ln cmpd="sng">
              <a:solidFill>
                <a:srgbClr val="000000"/>
              </a:solidFill>
            </a:ln>
          </c:spPr>
          <c:cat>
            <c:strRef>
              <c:f>'Cadastro de Grupo'!$B$39:$B$40</c:f>
            </c:strRef>
          </c:cat>
          <c:val>
            <c:numRef>
              <c:f>'Cadastro de Grupo'!$F$39:$F$40</c:f>
              <c:numCache/>
            </c:numRef>
          </c:val>
        </c:ser>
        <c:overlap val="100"/>
        <c:axId val="496628033"/>
        <c:axId val="1952452639"/>
      </c:barChart>
      <c:catAx>
        <c:axId val="49662803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52452639"/>
      </c:catAx>
      <c:valAx>
        <c:axId val="19524526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96628033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20" Type="http://schemas.openxmlformats.org/officeDocument/2006/relationships/image" Target="../media/image1.png"/><Relationship Id="rId11" Type="http://schemas.openxmlformats.org/officeDocument/2006/relationships/chart" Target="../charts/chart5.xml"/><Relationship Id="rId10" Type="http://schemas.openxmlformats.org/officeDocument/2006/relationships/image" Target="../media/Chart10.png"/><Relationship Id="rId13" Type="http://schemas.openxmlformats.org/officeDocument/2006/relationships/chart" Target="../charts/chart7.xml"/><Relationship Id="rId12" Type="http://schemas.openxmlformats.org/officeDocument/2006/relationships/chart" Target="../charts/chart6.xml"/><Relationship Id="rId1" Type="http://schemas.openxmlformats.org/officeDocument/2006/relationships/image" Target="../media/Chart1.png"/><Relationship Id="rId2" Type="http://schemas.openxmlformats.org/officeDocument/2006/relationships/image" Target="../media/Chart2.png"/><Relationship Id="rId3" Type="http://schemas.openxmlformats.org/officeDocument/2006/relationships/image" Target="../media/Chart3.png"/><Relationship Id="rId4" Type="http://schemas.openxmlformats.org/officeDocument/2006/relationships/chart" Target="../charts/chart1.xml"/><Relationship Id="rId9" Type="http://schemas.openxmlformats.org/officeDocument/2006/relationships/image" Target="../media/Chart9.png"/><Relationship Id="rId15" Type="http://schemas.openxmlformats.org/officeDocument/2006/relationships/image" Target="../media/Chart15.png"/><Relationship Id="rId14" Type="http://schemas.openxmlformats.org/officeDocument/2006/relationships/image" Target="../media/Chart14.png"/><Relationship Id="rId17" Type="http://schemas.openxmlformats.org/officeDocument/2006/relationships/image" Target="../media/Chart17.png"/><Relationship Id="rId16" Type="http://schemas.openxmlformats.org/officeDocument/2006/relationships/image" Target="../media/Chart16.png"/><Relationship Id="rId5" Type="http://schemas.openxmlformats.org/officeDocument/2006/relationships/chart" Target="../charts/chart2.xml"/><Relationship Id="rId19" Type="http://schemas.openxmlformats.org/officeDocument/2006/relationships/image" Target="../media/Chart19.png"/><Relationship Id="rId6" Type="http://schemas.openxmlformats.org/officeDocument/2006/relationships/chart" Target="../charts/chart3.xml"/><Relationship Id="rId18" Type="http://schemas.openxmlformats.org/officeDocument/2006/relationships/chart" Target="../charts/chart8.xml"/><Relationship Id="rId7" Type="http://schemas.openxmlformats.org/officeDocument/2006/relationships/image" Target="../media/Chart7.png"/><Relationship Id="rId8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561975</xdr:colOff>
      <xdr:row>6</xdr:row>
      <xdr:rowOff>180975</xdr:rowOff>
    </xdr:from>
    <xdr:ext cx="1390650" cy="571500"/>
    <xdr:pic>
      <xdr:nvPicPr>
        <xdr:cNvPr id="1404776525" name="Chart1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638175</xdr:colOff>
      <xdr:row>0</xdr:row>
      <xdr:rowOff>190500</xdr:rowOff>
    </xdr:from>
    <xdr:ext cx="2400300" cy="847725"/>
    <xdr:pic>
      <xdr:nvPicPr>
        <xdr:cNvPr id="460036888" name="Chart2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409575</xdr:colOff>
      <xdr:row>5</xdr:row>
      <xdr:rowOff>190500</xdr:rowOff>
    </xdr:from>
    <xdr:ext cx="2466975" cy="847725"/>
    <xdr:pic>
      <xdr:nvPicPr>
        <xdr:cNvPr id="163406171" name="Chart3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581025</xdr:colOff>
      <xdr:row>69</xdr:row>
      <xdr:rowOff>190500</xdr:rowOff>
    </xdr:from>
    <xdr:ext cx="3724275" cy="2905125"/>
    <xdr:graphicFrame>
      <xdr:nvGraphicFramePr>
        <xdr:cNvPr id="4" name="Chart 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5</xdr:col>
      <xdr:colOff>38100</xdr:colOff>
      <xdr:row>69</xdr:row>
      <xdr:rowOff>190500</xdr:rowOff>
    </xdr:from>
    <xdr:ext cx="3724275" cy="2905125"/>
    <xdr:graphicFrame>
      <xdr:nvGraphicFramePr>
        <xdr:cNvPr id="5" name="Chart 5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9</xdr:col>
      <xdr:colOff>352425</xdr:colOff>
      <xdr:row>69</xdr:row>
      <xdr:rowOff>190500</xdr:rowOff>
    </xdr:from>
    <xdr:ext cx="3724275" cy="2905125"/>
    <xdr:graphicFrame>
      <xdr:nvGraphicFramePr>
        <xdr:cNvPr id="6" name="Chart 6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0</xdr:col>
      <xdr:colOff>409575</xdr:colOff>
      <xdr:row>0</xdr:row>
      <xdr:rowOff>190500</xdr:rowOff>
    </xdr:from>
    <xdr:ext cx="2466975" cy="847725"/>
    <xdr:pic>
      <xdr:nvPicPr>
        <xdr:cNvPr id="470025491" name="Chart7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581025</xdr:colOff>
      <xdr:row>11</xdr:row>
      <xdr:rowOff>104775</xdr:rowOff>
    </xdr:from>
    <xdr:ext cx="6105525" cy="2905125"/>
    <xdr:graphicFrame>
      <xdr:nvGraphicFramePr>
        <xdr:cNvPr id="8" name="Chart 8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6</xdr:col>
      <xdr:colOff>581025</xdr:colOff>
      <xdr:row>39</xdr:row>
      <xdr:rowOff>66675</xdr:rowOff>
    </xdr:from>
    <xdr:ext cx="6105525" cy="2647950"/>
    <xdr:pic>
      <xdr:nvPicPr>
        <xdr:cNvPr id="1488183092" name="Chart9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581025</xdr:colOff>
      <xdr:row>27</xdr:row>
      <xdr:rowOff>85725</xdr:rowOff>
    </xdr:from>
    <xdr:ext cx="6105525" cy="2181225"/>
    <xdr:pic>
      <xdr:nvPicPr>
        <xdr:cNvPr id="423187167" name="Chart10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11</xdr:row>
      <xdr:rowOff>104775</xdr:rowOff>
    </xdr:from>
    <xdr:ext cx="5895975" cy="2905125"/>
    <xdr:graphicFrame>
      <xdr:nvGraphicFramePr>
        <xdr:cNvPr id="11" name="Chart 1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0</xdr:col>
      <xdr:colOff>323850</xdr:colOff>
      <xdr:row>39</xdr:row>
      <xdr:rowOff>19050</xdr:rowOff>
    </xdr:from>
    <xdr:ext cx="5895975" cy="2905125"/>
    <xdr:graphicFrame>
      <xdr:nvGraphicFramePr>
        <xdr:cNvPr id="12" name="Chart 1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6</xdr:col>
      <xdr:colOff>609600</xdr:colOff>
      <xdr:row>54</xdr:row>
      <xdr:rowOff>38100</xdr:rowOff>
    </xdr:from>
    <xdr:ext cx="6105525" cy="2905125"/>
    <xdr:graphicFrame>
      <xdr:nvGraphicFramePr>
        <xdr:cNvPr id="13" name="Chart 1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 fLocksWithSheet="0"/>
  </xdr:oneCellAnchor>
  <xdr:oneCellAnchor>
    <xdr:from>
      <xdr:col>0</xdr:col>
      <xdr:colOff>409575</xdr:colOff>
      <xdr:row>54</xdr:row>
      <xdr:rowOff>38100</xdr:rowOff>
    </xdr:from>
    <xdr:ext cx="5810250" cy="2647950"/>
    <xdr:pic>
      <xdr:nvPicPr>
        <xdr:cNvPr id="734825722" name="Chart14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638175</xdr:colOff>
      <xdr:row>5</xdr:row>
      <xdr:rowOff>190500</xdr:rowOff>
    </xdr:from>
    <xdr:ext cx="2400300" cy="847725"/>
    <xdr:pic>
      <xdr:nvPicPr>
        <xdr:cNvPr id="736784711" name="Chart15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781050</xdr:colOff>
      <xdr:row>0</xdr:row>
      <xdr:rowOff>190500</xdr:rowOff>
    </xdr:from>
    <xdr:ext cx="2190750" cy="847725"/>
    <xdr:pic>
      <xdr:nvPicPr>
        <xdr:cNvPr id="807377277" name="Chart16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447675</xdr:colOff>
      <xdr:row>0</xdr:row>
      <xdr:rowOff>171450</xdr:rowOff>
    </xdr:from>
    <xdr:ext cx="3219450" cy="1857375"/>
    <xdr:pic>
      <xdr:nvPicPr>
        <xdr:cNvPr id="373102885" name="Chart17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26</xdr:row>
      <xdr:rowOff>19050</xdr:rowOff>
    </xdr:from>
    <xdr:ext cx="5800725" cy="2486025"/>
    <xdr:graphicFrame>
      <xdr:nvGraphicFramePr>
        <xdr:cNvPr id="18" name="Chart 18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8"/>
        </a:graphicData>
      </a:graphic>
    </xdr:graphicFrame>
    <xdr:clientData fLocksWithSheet="0"/>
  </xdr:oneCellAnchor>
  <xdr:oneCellAnchor>
    <xdr:from>
      <xdr:col>6</xdr:col>
      <xdr:colOff>781050</xdr:colOff>
      <xdr:row>5</xdr:row>
      <xdr:rowOff>180975</xdr:rowOff>
    </xdr:from>
    <xdr:ext cx="2400300" cy="847725"/>
    <xdr:pic>
      <xdr:nvPicPr>
        <xdr:cNvPr id="2120705588" name="Chart19" title="Grá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857250</xdr:colOff>
      <xdr:row>3</xdr:row>
      <xdr:rowOff>57150</xdr:rowOff>
    </xdr:from>
    <xdr:ext cx="1200150" cy="1123950"/>
    <xdr:pic>
      <xdr:nvPicPr>
        <xdr:cNvPr id="0" name="image1.png" title="Imagem"/>
        <xdr:cNvPicPr preferRelativeResize="0"/>
      </xdr:nvPicPr>
      <xdr:blipFill>
        <a:blip cstate="print" r:embed="rId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998" displayName="Receitas" name="Receitas" id="1">
  <tableColumns count="7">
    <tableColumn name="Data da Doação" id="1"/>
    <tableColumn name="Aluno Responsável" id="2"/>
    <tableColumn name="Item de Doação" id="3"/>
    <tableColumn name="Campanha" id="4"/>
    <tableColumn name="Doador" id="5"/>
    <tableColumn name="Quantidade - Em Quilos ou Reais" id="6"/>
    <tableColumn name="Pontuação" id="7"/>
  </tableColumns>
  <tableStyleInfo name="Receitas-style" showColumnStripes="0" showFirstColumn="1" showLastColumn="1" showRowStripes="1"/>
</table>
</file>

<file path=xl/tables/table2.xml><?xml version="1.0" encoding="utf-8"?>
<table xmlns="http://schemas.openxmlformats.org/spreadsheetml/2006/main" ref="A1:I1000" displayName="Despesas" name="Despesas" id="2">
  <tableColumns count="9">
    <tableColumn name="Data da Despesa" id="1"/>
    <tableColumn name="Aluno Responsável" id="2"/>
    <tableColumn name="Motivação" id="3"/>
    <tableColumn name="Campanha" id="4"/>
    <tableColumn name="Item" id="5"/>
    <tableColumn name="Quantidade - Em Quilos ou Reais" id="6"/>
    <tableColumn name="Preço - Valor total" id="7"/>
    <tableColumn name="Pontuação" id="8"/>
    <tableColumn name="Observação" id="9"/>
  </tableColumns>
  <tableStyleInfo name="Despesa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1.25"/>
    <col customWidth="1" min="2" max="2" width="24.25"/>
    <col customWidth="1" min="3" max="3" width="21.13"/>
    <col customWidth="1" min="4" max="5" width="20.38"/>
    <col customWidth="1" min="6" max="6" width="35.0"/>
    <col customWidth="1" min="7" max="7" width="14.0"/>
  </cols>
  <sheetData>
    <row r="1">
      <c r="A1" s="2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6" t="s">
        <v>6</v>
      </c>
    </row>
    <row r="2">
      <c r="A2" s="7"/>
      <c r="B2" s="8"/>
      <c r="C2" s="8"/>
      <c r="D2" s="8"/>
      <c r="E2" s="8"/>
      <c r="F2" s="9"/>
      <c r="G2" s="10">
        <f>IFERROR(F2 * VLOOKUP(C2,'Cadastro de Grupo'!$B$16:$C$22, 2, FALSE), 0)
</f>
        <v>0</v>
      </c>
    </row>
    <row r="3">
      <c r="A3" s="11"/>
      <c r="B3" s="12"/>
      <c r="C3" s="12"/>
      <c r="D3" s="12"/>
      <c r="E3" s="12"/>
      <c r="F3" s="9"/>
      <c r="G3" s="13">
        <f>IFERROR(F3 * VLOOKUP(C3,'Cadastro de Grupo'!$B$16:$C$22, 2, FALSE), 0)
</f>
        <v>0</v>
      </c>
    </row>
    <row r="4">
      <c r="A4" s="7"/>
      <c r="B4" s="8"/>
      <c r="C4" s="8"/>
      <c r="D4" s="8"/>
      <c r="E4" s="14"/>
      <c r="F4" s="9"/>
      <c r="G4" s="10">
        <f>IFERROR(F4 * VLOOKUP(C4,'Cadastro de Grupo'!$B$16:$C$22, 2, FALSE), 0)
</f>
        <v>0</v>
      </c>
    </row>
    <row r="5">
      <c r="A5" s="11"/>
      <c r="B5" s="12"/>
      <c r="C5" s="12"/>
      <c r="D5" s="12"/>
      <c r="E5" s="15"/>
      <c r="F5" s="9"/>
      <c r="G5" s="13">
        <f>IFERROR(F5 * VLOOKUP(C5,'Cadastro de Grupo'!$B$16:$C$22, 2, FALSE), 0)
</f>
        <v>0</v>
      </c>
    </row>
    <row r="6">
      <c r="A6" s="7"/>
      <c r="B6" s="8"/>
      <c r="C6" s="8"/>
      <c r="D6" s="8"/>
      <c r="E6" s="14"/>
      <c r="F6" s="9"/>
      <c r="G6" s="10">
        <f>IFERROR(F6 * VLOOKUP(C6,'Cadastro de Grupo'!$B$16:$C$22, 2, FALSE), 0)
</f>
        <v>0</v>
      </c>
    </row>
    <row r="7">
      <c r="A7" s="11"/>
      <c r="B7" s="12"/>
      <c r="C7" s="12"/>
      <c r="D7" s="12"/>
      <c r="E7" s="15"/>
      <c r="F7" s="9"/>
      <c r="G7" s="13">
        <f>IFERROR(F7 * VLOOKUP(C7,'Cadastro de Grupo'!$B$16:$C$22, 2, FALSE), 0)
</f>
        <v>0</v>
      </c>
    </row>
    <row r="8">
      <c r="A8" s="7"/>
      <c r="B8" s="8"/>
      <c r="C8" s="8"/>
      <c r="D8" s="8"/>
      <c r="E8" s="14"/>
      <c r="F8" s="9"/>
      <c r="G8" s="10">
        <f>IFERROR(F8 * VLOOKUP(C8,'Cadastro de Grupo'!$B$16:$C$22, 2, FALSE), 0)
</f>
        <v>0</v>
      </c>
    </row>
    <row r="9">
      <c r="A9" s="11"/>
      <c r="B9" s="12"/>
      <c r="C9" s="12"/>
      <c r="D9" s="12"/>
      <c r="E9" s="15"/>
      <c r="F9" s="9"/>
      <c r="G9" s="13">
        <f>IFERROR(F9 * VLOOKUP(C9,'Cadastro de Grupo'!$B$16:$C$22, 2, FALSE), 0)
</f>
        <v>0</v>
      </c>
    </row>
    <row r="10">
      <c r="A10" s="7"/>
      <c r="B10" s="8"/>
      <c r="C10" s="8"/>
      <c r="D10" s="8"/>
      <c r="E10" s="14"/>
      <c r="F10" s="9"/>
      <c r="G10" s="10">
        <f>IFERROR(F10 * VLOOKUP(C10,'Cadastro de Grupo'!$B$16:$C$22, 2, FALSE), 0)
</f>
        <v>0</v>
      </c>
    </row>
    <row r="11">
      <c r="A11" s="11"/>
      <c r="B11" s="12"/>
      <c r="C11" s="12"/>
      <c r="D11" s="12"/>
      <c r="E11" s="15"/>
      <c r="F11" s="9"/>
      <c r="G11" s="13">
        <f>IFERROR(F11 * VLOOKUP(C11,'Cadastro de Grupo'!$B$16:$C$22, 2, FALSE), 0)
</f>
        <v>0</v>
      </c>
    </row>
    <row r="12">
      <c r="A12" s="7"/>
      <c r="B12" s="8"/>
      <c r="C12" s="8"/>
      <c r="D12" s="8"/>
      <c r="E12" s="14"/>
      <c r="F12" s="9"/>
      <c r="G12" s="10">
        <f>IFERROR(F12 * VLOOKUP(C12,'Cadastro de Grupo'!$B$16:$C$22, 2, FALSE), 0)
</f>
        <v>0</v>
      </c>
    </row>
    <row r="13">
      <c r="A13" s="11"/>
      <c r="B13" s="12"/>
      <c r="C13" s="12"/>
      <c r="D13" s="12"/>
      <c r="E13" s="15"/>
      <c r="F13" s="9"/>
      <c r="G13" s="13">
        <f>IFERROR(F13 * VLOOKUP(C13,'Cadastro de Grupo'!$B$16:$C$22, 2, FALSE), 0)
</f>
        <v>0</v>
      </c>
    </row>
    <row r="14">
      <c r="A14" s="7"/>
      <c r="B14" s="8"/>
      <c r="C14" s="8"/>
      <c r="D14" s="8"/>
      <c r="E14" s="14"/>
      <c r="F14" s="9"/>
      <c r="G14" s="10">
        <f>IFERROR(F14 * VLOOKUP(C14,'Cadastro de Grupo'!$B$16:$C$22, 2, FALSE), 0)
</f>
        <v>0</v>
      </c>
    </row>
    <row r="15">
      <c r="A15" s="16"/>
      <c r="B15" s="12"/>
      <c r="C15" s="12"/>
      <c r="D15" s="12"/>
      <c r="E15" s="15"/>
      <c r="F15" s="9"/>
      <c r="G15" s="13">
        <f>IFERROR(F15 * VLOOKUP(C15,'Cadastro de Grupo'!$B$16:$C$22, 2, FALSE), 0)
</f>
        <v>0</v>
      </c>
    </row>
    <row r="16">
      <c r="A16" s="7"/>
      <c r="B16" s="8"/>
      <c r="C16" s="8"/>
      <c r="D16" s="8"/>
      <c r="E16" s="14"/>
      <c r="F16" s="9"/>
      <c r="G16" s="10">
        <f>IFERROR(F16 * VLOOKUP(C16,'Cadastro de Grupo'!$B$16:$C$22, 2, FALSE), 0)
</f>
        <v>0</v>
      </c>
    </row>
    <row r="17">
      <c r="A17" s="17"/>
      <c r="B17" s="15"/>
      <c r="C17" s="15"/>
      <c r="D17" s="15"/>
      <c r="E17" s="15"/>
      <c r="F17" s="18"/>
      <c r="G17" s="13">
        <f>IFERROR(F17 * VLOOKUP(C17,'Cadastro de Grupo'!$B$16:$C$22, 2, FALSE), 0)
</f>
        <v>0</v>
      </c>
    </row>
    <row r="18">
      <c r="A18" s="19"/>
      <c r="B18" s="14"/>
      <c r="C18" s="14"/>
      <c r="D18" s="14"/>
      <c r="E18" s="14"/>
      <c r="F18" s="18"/>
      <c r="G18" s="10">
        <f>IFERROR(F18 * VLOOKUP(C18,'Cadastro de Grupo'!$B$16:$C$22, 2, FALSE), 0)
</f>
        <v>0</v>
      </c>
    </row>
    <row r="19">
      <c r="A19" s="17"/>
      <c r="B19" s="15"/>
      <c r="C19" s="15"/>
      <c r="D19" s="15"/>
      <c r="E19" s="15"/>
      <c r="F19" s="18"/>
      <c r="G19" s="13">
        <f>IFERROR(F19 * VLOOKUP(C19,'Cadastro de Grupo'!$B$16:$C$22, 2, FALSE), 0)
</f>
        <v>0</v>
      </c>
    </row>
    <row r="20">
      <c r="A20" s="19"/>
      <c r="B20" s="14"/>
      <c r="C20" s="14"/>
      <c r="D20" s="14"/>
      <c r="E20" s="14"/>
      <c r="F20" s="18"/>
      <c r="G20" s="10">
        <f>IFERROR(F20 * VLOOKUP(C20,'Cadastro de Grupo'!$B$16:$C$22, 2, FALSE), 0)
</f>
        <v>0</v>
      </c>
    </row>
    <row r="21">
      <c r="A21" s="17"/>
      <c r="B21" s="15"/>
      <c r="C21" s="15"/>
      <c r="D21" s="15"/>
      <c r="E21" s="15"/>
      <c r="F21" s="18"/>
      <c r="G21" s="13">
        <f>IFERROR(F21 * VLOOKUP(C21,'Cadastro de Grupo'!$B$16:$C$22, 2, FALSE), 0)
</f>
        <v>0</v>
      </c>
    </row>
    <row r="22">
      <c r="A22" s="19"/>
      <c r="B22" s="14"/>
      <c r="C22" s="14"/>
      <c r="D22" s="14"/>
      <c r="E22" s="14"/>
      <c r="F22" s="18"/>
      <c r="G22" s="10">
        <f>IFERROR(F22 * VLOOKUP(C22,'Cadastro de Grupo'!$B$16:$C$22, 2, FALSE), 0)
</f>
        <v>0</v>
      </c>
    </row>
    <row r="23">
      <c r="A23" s="17"/>
      <c r="B23" s="15"/>
      <c r="C23" s="15"/>
      <c r="D23" s="15"/>
      <c r="E23" s="15"/>
      <c r="F23" s="18"/>
      <c r="G23" s="13">
        <f>IFERROR(F23 * VLOOKUP(C23,'Cadastro de Grupo'!$B$16:$C$22, 2, FALSE), 0)
</f>
        <v>0</v>
      </c>
    </row>
    <row r="24">
      <c r="A24" s="19"/>
      <c r="B24" s="14"/>
      <c r="C24" s="14"/>
      <c r="D24" s="14"/>
      <c r="E24" s="14"/>
      <c r="F24" s="18"/>
      <c r="G24" s="10">
        <f>IFERROR(F24 * VLOOKUP(C24,'Cadastro de Grupo'!$B$16:$C$22, 2, FALSE), 0)
</f>
        <v>0</v>
      </c>
    </row>
    <row r="25">
      <c r="A25" s="17"/>
      <c r="B25" s="15"/>
      <c r="C25" s="15"/>
      <c r="D25" s="15"/>
      <c r="E25" s="15"/>
      <c r="F25" s="18"/>
      <c r="G25" s="13">
        <f>IFERROR(F25 * VLOOKUP(C25,'Cadastro de Grupo'!$B$16:$C$22, 2, FALSE), 0)
</f>
        <v>0</v>
      </c>
    </row>
    <row r="26">
      <c r="A26" s="19"/>
      <c r="B26" s="14"/>
      <c r="C26" s="14"/>
      <c r="D26" s="14"/>
      <c r="E26" s="14"/>
      <c r="F26" s="18"/>
      <c r="G26" s="10">
        <f>IFERROR(F26 * VLOOKUP(C26,'Cadastro de Grupo'!$B$16:$C$22, 2, FALSE), 0)
</f>
        <v>0</v>
      </c>
    </row>
    <row r="27">
      <c r="A27" s="17"/>
      <c r="B27" s="15"/>
      <c r="C27" s="15"/>
      <c r="D27" s="20"/>
      <c r="E27" s="20"/>
      <c r="F27" s="18"/>
      <c r="G27" s="13">
        <f>IFERROR(F27 * VLOOKUP(C27,'Cadastro de Grupo'!$B$16:$C$22, 2, FALSE), 0)
</f>
        <v>0</v>
      </c>
    </row>
    <row r="28">
      <c r="A28" s="19"/>
      <c r="B28" s="14"/>
      <c r="C28" s="14"/>
      <c r="D28" s="14"/>
      <c r="E28" s="14"/>
      <c r="F28" s="18"/>
      <c r="G28" s="10">
        <f>IFERROR(F28 * VLOOKUP(C28,'Cadastro de Grupo'!$B$16:$C$22, 2, FALSE), 0)
</f>
        <v>0</v>
      </c>
    </row>
    <row r="29">
      <c r="A29" s="17"/>
      <c r="B29" s="15"/>
      <c r="C29" s="15"/>
      <c r="D29" s="15"/>
      <c r="E29" s="15"/>
      <c r="F29" s="18"/>
      <c r="G29" s="13">
        <f>IFERROR(F29 * VLOOKUP(C29,'Cadastro de Grupo'!$B$16:$C$22, 2, FALSE), 0)
</f>
        <v>0</v>
      </c>
    </row>
    <row r="30">
      <c r="A30" s="19"/>
      <c r="B30" s="14"/>
      <c r="C30" s="14"/>
      <c r="D30" s="14"/>
      <c r="E30" s="14"/>
      <c r="F30" s="18"/>
      <c r="G30" s="10">
        <f>IFERROR(F30 * VLOOKUP(C30,'Cadastro de Grupo'!$B$16:$C$22, 2, FALSE), 0)
</f>
        <v>0</v>
      </c>
    </row>
    <row r="31">
      <c r="A31" s="17"/>
      <c r="B31" s="15"/>
      <c r="C31" s="15"/>
      <c r="D31" s="15"/>
      <c r="E31" s="15"/>
      <c r="F31" s="18"/>
      <c r="G31" s="13">
        <f>IFERROR(F31 * VLOOKUP(C31,'Cadastro de Grupo'!$B$16:$C$22, 2, FALSE), 0)
</f>
        <v>0</v>
      </c>
    </row>
    <row r="32">
      <c r="A32" s="19"/>
      <c r="B32" s="14"/>
      <c r="C32" s="14"/>
      <c r="D32" s="14"/>
      <c r="E32" s="14"/>
      <c r="F32" s="18"/>
      <c r="G32" s="10">
        <f>IFERROR(F32 * VLOOKUP(C32,'Cadastro de Grupo'!$B$16:$C$22, 2, FALSE), 0)
</f>
        <v>0</v>
      </c>
    </row>
    <row r="33">
      <c r="A33" s="17"/>
      <c r="B33" s="15"/>
      <c r="C33" s="15"/>
      <c r="D33" s="15"/>
      <c r="E33" s="15"/>
      <c r="F33" s="18"/>
      <c r="G33" s="13">
        <f>IFERROR(F33 * VLOOKUP(C33,'Cadastro de Grupo'!$B$16:$C$22, 2, FALSE), 0)
</f>
        <v>0</v>
      </c>
    </row>
    <row r="34">
      <c r="A34" s="19"/>
      <c r="B34" s="14"/>
      <c r="C34" s="14"/>
      <c r="D34" s="14"/>
      <c r="E34" s="14"/>
      <c r="F34" s="18"/>
      <c r="G34" s="10">
        <f>IFERROR(F34 * VLOOKUP(C34,'Cadastro de Grupo'!$B$16:$C$22, 2, FALSE), 0)
</f>
        <v>0</v>
      </c>
    </row>
    <row r="35">
      <c r="A35" s="17"/>
      <c r="B35" s="15"/>
      <c r="C35" s="15"/>
      <c r="D35" s="15"/>
      <c r="E35" s="15"/>
      <c r="F35" s="18"/>
      <c r="G35" s="13">
        <f>IFERROR(F35 * VLOOKUP(C35,'Cadastro de Grupo'!$B$16:$C$22, 2, FALSE), 0)
</f>
        <v>0</v>
      </c>
    </row>
    <row r="36">
      <c r="A36" s="19"/>
      <c r="B36" s="14"/>
      <c r="C36" s="14"/>
      <c r="D36" s="14"/>
      <c r="E36" s="14"/>
      <c r="F36" s="18"/>
      <c r="G36" s="10">
        <f>IFERROR(F36 * VLOOKUP(C36,'Cadastro de Grupo'!$B$16:$C$22, 2, FALSE), 0)
</f>
        <v>0</v>
      </c>
    </row>
    <row r="37">
      <c r="A37" s="17"/>
      <c r="B37" s="15"/>
      <c r="C37" s="15"/>
      <c r="D37" s="15"/>
      <c r="E37" s="15"/>
      <c r="F37" s="18"/>
      <c r="G37" s="13">
        <f>IFERROR(F37 * VLOOKUP(C37,'Cadastro de Grupo'!$B$16:$C$22, 2, FALSE), 0)
</f>
        <v>0</v>
      </c>
    </row>
    <row r="38">
      <c r="A38" s="19"/>
      <c r="B38" s="14"/>
      <c r="C38" s="14"/>
      <c r="D38" s="14"/>
      <c r="E38" s="14"/>
      <c r="F38" s="18"/>
      <c r="G38" s="10">
        <f>IFERROR(F38 * VLOOKUP(C38,'Cadastro de Grupo'!$B$16:$C$22, 2, FALSE), 0)
</f>
        <v>0</v>
      </c>
    </row>
    <row r="39">
      <c r="A39" s="17"/>
      <c r="B39" s="15"/>
      <c r="C39" s="15"/>
      <c r="D39" s="15"/>
      <c r="E39" s="15"/>
      <c r="F39" s="18"/>
      <c r="G39" s="13">
        <f>IFERROR(F39 * VLOOKUP(C39,'Cadastro de Grupo'!$B$16:$C$22, 2, FALSE), 0)
</f>
        <v>0</v>
      </c>
    </row>
    <row r="40">
      <c r="A40" s="19"/>
      <c r="B40" s="14"/>
      <c r="C40" s="14"/>
      <c r="D40" s="14"/>
      <c r="E40" s="14"/>
      <c r="F40" s="18"/>
      <c r="G40" s="10">
        <f>IFERROR(F40 * VLOOKUP(C40,'Cadastro de Grupo'!$B$16:$C$22, 2, FALSE), 0)
</f>
        <v>0</v>
      </c>
    </row>
    <row r="41">
      <c r="A41" s="17"/>
      <c r="B41" s="15"/>
      <c r="C41" s="15"/>
      <c r="D41" s="15"/>
      <c r="E41" s="15"/>
      <c r="F41" s="18"/>
      <c r="G41" s="13">
        <f>IFERROR(F41 * VLOOKUP(C41,'Cadastro de Grupo'!$B$16:$C$22, 2, FALSE), 0)
</f>
        <v>0</v>
      </c>
    </row>
    <row r="42">
      <c r="A42" s="19"/>
      <c r="B42" s="14"/>
      <c r="C42" s="14"/>
      <c r="D42" s="14"/>
      <c r="E42" s="14"/>
      <c r="F42" s="18"/>
      <c r="G42" s="10">
        <f>IFERROR(F42 * VLOOKUP(C42,'Cadastro de Grupo'!$B$16:$C$22, 2, FALSE), 0)
</f>
        <v>0</v>
      </c>
    </row>
    <row r="43">
      <c r="A43" s="17"/>
      <c r="B43" s="15"/>
      <c r="C43" s="15"/>
      <c r="D43" s="15"/>
      <c r="E43" s="15"/>
      <c r="F43" s="18"/>
      <c r="G43" s="13">
        <f>IFERROR(F43 * VLOOKUP(C43,'Cadastro de Grupo'!$B$16:$C$22, 2, FALSE), 0)
</f>
        <v>0</v>
      </c>
    </row>
    <row r="44">
      <c r="A44" s="19"/>
      <c r="B44" s="14"/>
      <c r="C44" s="14"/>
      <c r="D44" s="14"/>
      <c r="E44" s="14"/>
      <c r="F44" s="18"/>
      <c r="G44" s="10">
        <f>IFERROR(F44 * VLOOKUP(C44,'Cadastro de Grupo'!$B$16:$C$22, 2, FALSE), 0)
</f>
        <v>0</v>
      </c>
    </row>
    <row r="45">
      <c r="A45" s="17"/>
      <c r="B45" s="15"/>
      <c r="C45" s="15"/>
      <c r="D45" s="15"/>
      <c r="E45" s="15"/>
      <c r="F45" s="18"/>
      <c r="G45" s="13">
        <f>IFERROR(F45 * VLOOKUP(C45,'Cadastro de Grupo'!$B$16:$C$22, 2, FALSE), 0)
</f>
        <v>0</v>
      </c>
    </row>
    <row r="46">
      <c r="A46" s="19"/>
      <c r="B46" s="14"/>
      <c r="C46" s="14"/>
      <c r="D46" s="14"/>
      <c r="E46" s="14"/>
      <c r="F46" s="18"/>
      <c r="G46" s="10">
        <f>IFERROR(F46 * VLOOKUP(C46,'Cadastro de Grupo'!$B$16:$C$22, 2, FALSE), 0)
</f>
        <v>0</v>
      </c>
    </row>
    <row r="47">
      <c r="A47" s="17"/>
      <c r="B47" s="15"/>
      <c r="C47" s="15"/>
      <c r="D47" s="15"/>
      <c r="E47" s="15"/>
      <c r="F47" s="18"/>
      <c r="G47" s="13">
        <f>IFERROR(F47 * VLOOKUP(C47,'Cadastro de Grupo'!$B$16:$C$22, 2, FALSE), 0)
</f>
        <v>0</v>
      </c>
    </row>
    <row r="48">
      <c r="A48" s="19"/>
      <c r="B48" s="14"/>
      <c r="C48" s="14"/>
      <c r="D48" s="14"/>
      <c r="E48" s="14"/>
      <c r="F48" s="18"/>
      <c r="G48" s="10">
        <f>IFERROR(F48 * VLOOKUP(C48,'Cadastro de Grupo'!$B$16:$C$22, 2, FALSE), 0)
</f>
        <v>0</v>
      </c>
    </row>
    <row r="49">
      <c r="A49" s="17"/>
      <c r="B49" s="15"/>
      <c r="C49" s="15"/>
      <c r="D49" s="15"/>
      <c r="E49" s="15"/>
      <c r="F49" s="18"/>
      <c r="G49" s="13">
        <f>IFERROR(F49 * VLOOKUP(C49,'Cadastro de Grupo'!$B$16:$C$22, 2, FALSE), 0)
</f>
        <v>0</v>
      </c>
    </row>
    <row r="50">
      <c r="A50" s="19"/>
      <c r="B50" s="14"/>
      <c r="C50" s="14"/>
      <c r="D50" s="14"/>
      <c r="E50" s="14"/>
      <c r="F50" s="18"/>
      <c r="G50" s="10">
        <f>IFERROR(F50 * VLOOKUP(C50,'Cadastro de Grupo'!$B$16:$C$22, 2, FALSE), 0)
</f>
        <v>0</v>
      </c>
    </row>
    <row r="51">
      <c r="A51" s="17"/>
      <c r="B51" s="15"/>
      <c r="C51" s="15"/>
      <c r="D51" s="15"/>
      <c r="E51" s="15"/>
      <c r="F51" s="18"/>
      <c r="G51" s="13">
        <f>IFERROR(F51 * VLOOKUP(C51,'Cadastro de Grupo'!$B$16:$C$22, 2, FALSE), 0)
</f>
        <v>0</v>
      </c>
    </row>
    <row r="52">
      <c r="A52" s="19"/>
      <c r="B52" s="14"/>
      <c r="C52" s="14"/>
      <c r="D52" s="14"/>
      <c r="E52" s="14"/>
      <c r="F52" s="18"/>
      <c r="G52" s="10">
        <f>IFERROR(F52 * VLOOKUP(C52,'Cadastro de Grupo'!$B$16:$C$22, 2, FALSE), 0)
</f>
        <v>0</v>
      </c>
    </row>
    <row r="53">
      <c r="A53" s="17"/>
      <c r="B53" s="15"/>
      <c r="C53" s="15"/>
      <c r="D53" s="15"/>
      <c r="E53" s="15"/>
      <c r="F53" s="18"/>
      <c r="G53" s="13">
        <f>IFERROR(F53 * VLOOKUP(C53,'Cadastro de Grupo'!$B$16:$C$22, 2, FALSE), 0)
</f>
        <v>0</v>
      </c>
    </row>
    <row r="54">
      <c r="A54" s="19"/>
      <c r="B54" s="14"/>
      <c r="C54" s="14"/>
      <c r="D54" s="14"/>
      <c r="E54" s="14"/>
      <c r="F54" s="18"/>
      <c r="G54" s="10">
        <f>IFERROR(F54 * VLOOKUP(C54,'Cadastro de Grupo'!$B$16:$C$22, 2, FALSE), 0)
</f>
        <v>0</v>
      </c>
    </row>
    <row r="55">
      <c r="A55" s="17"/>
      <c r="B55" s="15"/>
      <c r="C55" s="15"/>
      <c r="D55" s="15"/>
      <c r="E55" s="15"/>
      <c r="F55" s="18"/>
      <c r="G55" s="13">
        <f>IFERROR(F55 * VLOOKUP(C55,'Cadastro de Grupo'!$B$16:$C$22, 2, FALSE), 0)
</f>
        <v>0</v>
      </c>
    </row>
    <row r="56">
      <c r="A56" s="19"/>
      <c r="B56" s="14"/>
      <c r="C56" s="14"/>
      <c r="D56" s="14"/>
      <c r="E56" s="14"/>
      <c r="F56" s="18"/>
      <c r="G56" s="10">
        <f>IFERROR(F56 * VLOOKUP(C56,'Cadastro de Grupo'!$B$16:$C$22, 2, FALSE), 0)
</f>
        <v>0</v>
      </c>
    </row>
    <row r="57">
      <c r="A57" s="17"/>
      <c r="B57" s="15"/>
      <c r="C57" s="15"/>
      <c r="D57" s="15"/>
      <c r="E57" s="15"/>
      <c r="F57" s="18"/>
      <c r="G57" s="13">
        <f>IFERROR(F57 * VLOOKUP(C57,'Cadastro de Grupo'!$B$16:$C$22, 2, FALSE), 0)
</f>
        <v>0</v>
      </c>
    </row>
    <row r="58">
      <c r="A58" s="19"/>
      <c r="B58" s="14"/>
      <c r="C58" s="14"/>
      <c r="D58" s="14"/>
      <c r="E58" s="14"/>
      <c r="F58" s="18"/>
      <c r="G58" s="10">
        <f>IFERROR(F58 * VLOOKUP(C58,'Cadastro de Grupo'!$B$16:$C$22, 2, FALSE), 0)
</f>
        <v>0</v>
      </c>
    </row>
    <row r="59">
      <c r="A59" s="17"/>
      <c r="B59" s="15"/>
      <c r="C59" s="15"/>
      <c r="D59" s="15"/>
      <c r="E59" s="15"/>
      <c r="F59" s="18"/>
      <c r="G59" s="13">
        <f>IFERROR(F59 * VLOOKUP(C59,'Cadastro de Grupo'!$B$16:$C$22, 2, FALSE), 0)
</f>
        <v>0</v>
      </c>
    </row>
    <row r="60">
      <c r="A60" s="19"/>
      <c r="B60" s="14"/>
      <c r="C60" s="14"/>
      <c r="D60" s="14"/>
      <c r="E60" s="14"/>
      <c r="F60" s="18"/>
      <c r="G60" s="10">
        <f>IFERROR(F60 * VLOOKUP(C60,'Cadastro de Grupo'!$B$16:$C$22, 2, FALSE), 0)
</f>
        <v>0</v>
      </c>
    </row>
    <row r="61">
      <c r="A61" s="17"/>
      <c r="B61" s="15"/>
      <c r="C61" s="15"/>
      <c r="D61" s="15"/>
      <c r="E61" s="15"/>
      <c r="F61" s="18"/>
      <c r="G61" s="13">
        <f>IFERROR(F61 * VLOOKUP(C61,'Cadastro de Grupo'!$B$16:$C$22, 2, FALSE), 0)
</f>
        <v>0</v>
      </c>
    </row>
    <row r="62">
      <c r="A62" s="19"/>
      <c r="B62" s="14"/>
      <c r="C62" s="14"/>
      <c r="D62" s="14"/>
      <c r="E62" s="14"/>
      <c r="F62" s="18"/>
      <c r="G62" s="10">
        <f>IFERROR(F62 * VLOOKUP(C62,'Cadastro de Grupo'!$B$16:$C$22, 2, FALSE), 0)
</f>
        <v>0</v>
      </c>
    </row>
    <row r="63">
      <c r="A63" s="17"/>
      <c r="B63" s="15"/>
      <c r="C63" s="15"/>
      <c r="D63" s="15"/>
      <c r="E63" s="15"/>
      <c r="F63" s="18"/>
      <c r="G63" s="13">
        <f>IFERROR(F63 * VLOOKUP(C63,'Cadastro de Grupo'!$B$16:$C$22, 2, FALSE), 0)
</f>
        <v>0</v>
      </c>
    </row>
    <row r="64">
      <c r="A64" s="19"/>
      <c r="B64" s="14"/>
      <c r="C64" s="14"/>
      <c r="D64" s="14"/>
      <c r="E64" s="14"/>
      <c r="F64" s="18"/>
      <c r="G64" s="10">
        <f>IFERROR(F64 * VLOOKUP(C64,'Cadastro de Grupo'!$B$16:$C$22, 2, FALSE), 0)
</f>
        <v>0</v>
      </c>
    </row>
    <row r="65">
      <c r="A65" s="17"/>
      <c r="B65" s="15"/>
      <c r="C65" s="15"/>
      <c r="D65" s="15"/>
      <c r="E65" s="15"/>
      <c r="F65" s="18"/>
      <c r="G65" s="13">
        <f>IFERROR(F65 * VLOOKUP(C65,'Cadastro de Grupo'!$B$16:$C$22, 2, FALSE), 0)
</f>
        <v>0</v>
      </c>
    </row>
    <row r="66">
      <c r="A66" s="19"/>
      <c r="B66" s="14"/>
      <c r="C66" s="14"/>
      <c r="D66" s="14"/>
      <c r="E66" s="14"/>
      <c r="F66" s="18"/>
      <c r="G66" s="10">
        <f>IFERROR(F66 * VLOOKUP(C66,'Cadastro de Grupo'!$B$16:$C$22, 2, FALSE), 0)
</f>
        <v>0</v>
      </c>
    </row>
    <row r="67">
      <c r="A67" s="17"/>
      <c r="B67" s="15"/>
      <c r="C67" s="15"/>
      <c r="D67" s="15"/>
      <c r="E67" s="15"/>
      <c r="F67" s="18"/>
      <c r="G67" s="13">
        <f>IFERROR(F67 * VLOOKUP(C67,'Cadastro de Grupo'!$B$16:$C$22, 2, FALSE), 0)
</f>
        <v>0</v>
      </c>
    </row>
    <row r="68">
      <c r="A68" s="19"/>
      <c r="B68" s="14"/>
      <c r="C68" s="14"/>
      <c r="D68" s="14"/>
      <c r="E68" s="14"/>
      <c r="F68" s="18"/>
      <c r="G68" s="10">
        <f>IFERROR(F68 * VLOOKUP(C68,'Cadastro de Grupo'!$B$16:$C$22, 2, FALSE), 0)
</f>
        <v>0</v>
      </c>
    </row>
    <row r="69">
      <c r="A69" s="17"/>
      <c r="B69" s="15"/>
      <c r="C69" s="15"/>
      <c r="D69" s="15"/>
      <c r="E69" s="15"/>
      <c r="F69" s="18"/>
      <c r="G69" s="13">
        <f>IFERROR(F69 * VLOOKUP(C69,'Cadastro de Grupo'!$B$16:$C$22, 2, FALSE), 0)
</f>
        <v>0</v>
      </c>
    </row>
    <row r="70">
      <c r="A70" s="19"/>
      <c r="B70" s="14"/>
      <c r="C70" s="14"/>
      <c r="D70" s="14"/>
      <c r="E70" s="14"/>
      <c r="F70" s="18"/>
      <c r="G70" s="10">
        <f>IFERROR(F70 * VLOOKUP(C70,'Cadastro de Grupo'!$B$16:$C$22, 2, FALSE), 0)
</f>
        <v>0</v>
      </c>
    </row>
    <row r="71">
      <c r="A71" s="17"/>
      <c r="B71" s="15"/>
      <c r="C71" s="15"/>
      <c r="D71" s="15"/>
      <c r="E71" s="15"/>
      <c r="F71" s="18"/>
      <c r="G71" s="13">
        <f>IFERROR(F71 * VLOOKUP(C71,'Cadastro de Grupo'!$B$16:$C$22, 2, FALSE), 0)
</f>
        <v>0</v>
      </c>
    </row>
    <row r="72">
      <c r="A72" s="19"/>
      <c r="B72" s="14"/>
      <c r="C72" s="14"/>
      <c r="D72" s="14"/>
      <c r="E72" s="14"/>
      <c r="F72" s="18"/>
      <c r="G72" s="10">
        <f>IFERROR(F72 * VLOOKUP(C72,'Cadastro de Grupo'!$B$16:$C$22, 2, FALSE), 0)
</f>
        <v>0</v>
      </c>
    </row>
    <row r="73">
      <c r="A73" s="17"/>
      <c r="B73" s="15"/>
      <c r="C73" s="15"/>
      <c r="D73" s="15"/>
      <c r="E73" s="15"/>
      <c r="F73" s="18"/>
      <c r="G73" s="13">
        <f>IFERROR(F73 * VLOOKUP(C73,'Cadastro de Grupo'!$B$16:$C$22, 2, FALSE), 0)
</f>
        <v>0</v>
      </c>
    </row>
    <row r="74">
      <c r="A74" s="19"/>
      <c r="B74" s="14"/>
      <c r="C74" s="14"/>
      <c r="D74" s="14"/>
      <c r="E74" s="14"/>
      <c r="F74" s="18"/>
      <c r="G74" s="10">
        <f>IFERROR(F74 * VLOOKUP(C74,'Cadastro de Grupo'!$B$16:$C$22, 2, FALSE), 0)
</f>
        <v>0</v>
      </c>
    </row>
    <row r="75">
      <c r="A75" s="17"/>
      <c r="B75" s="15"/>
      <c r="C75" s="15"/>
      <c r="D75" s="15"/>
      <c r="E75" s="15"/>
      <c r="F75" s="18"/>
      <c r="G75" s="13">
        <f>IFERROR(F75 * VLOOKUP(C75,'Cadastro de Grupo'!$B$16:$C$22, 2, FALSE), 0)
</f>
        <v>0</v>
      </c>
    </row>
    <row r="76">
      <c r="A76" s="19"/>
      <c r="B76" s="14"/>
      <c r="C76" s="14"/>
      <c r="D76" s="14"/>
      <c r="E76" s="14"/>
      <c r="F76" s="18"/>
      <c r="G76" s="10">
        <f>IFERROR(F76 * VLOOKUP(C76,'Cadastro de Grupo'!$B$16:$C$22, 2, FALSE), 0)
</f>
        <v>0</v>
      </c>
    </row>
    <row r="77">
      <c r="A77" s="17"/>
      <c r="B77" s="15"/>
      <c r="C77" s="15"/>
      <c r="D77" s="15"/>
      <c r="E77" s="15"/>
      <c r="F77" s="18"/>
      <c r="G77" s="13">
        <f>IFERROR(F77 * VLOOKUP(C77,'Cadastro de Grupo'!$B$16:$C$22, 2, FALSE), 0)
</f>
        <v>0</v>
      </c>
    </row>
    <row r="78">
      <c r="A78" s="19"/>
      <c r="B78" s="14"/>
      <c r="C78" s="14"/>
      <c r="D78" s="14"/>
      <c r="E78" s="14"/>
      <c r="F78" s="18"/>
      <c r="G78" s="10">
        <f>IFERROR(F78 * VLOOKUP(C78,'Cadastro de Grupo'!$B$16:$C$22, 2, FALSE), 0)
</f>
        <v>0</v>
      </c>
    </row>
    <row r="79">
      <c r="A79" s="17"/>
      <c r="B79" s="15"/>
      <c r="C79" s="15"/>
      <c r="D79" s="15"/>
      <c r="E79" s="15"/>
      <c r="F79" s="18"/>
      <c r="G79" s="13">
        <f>IFERROR(F79 * VLOOKUP(C79,'Cadastro de Grupo'!$B$16:$C$22, 2, FALSE), 0)
</f>
        <v>0</v>
      </c>
    </row>
    <row r="80">
      <c r="A80" s="19"/>
      <c r="B80" s="14"/>
      <c r="C80" s="14"/>
      <c r="D80" s="14"/>
      <c r="E80" s="14"/>
      <c r="F80" s="18"/>
      <c r="G80" s="10">
        <f>IFERROR(F80 * VLOOKUP(C80,'Cadastro de Grupo'!$B$16:$C$22, 2, FALSE), 0)
</f>
        <v>0</v>
      </c>
    </row>
    <row r="81">
      <c r="A81" s="17"/>
      <c r="B81" s="15"/>
      <c r="C81" s="15"/>
      <c r="D81" s="15"/>
      <c r="E81" s="15"/>
      <c r="F81" s="18"/>
      <c r="G81" s="13">
        <f>IFERROR(F81 * VLOOKUP(C81,'Cadastro de Grupo'!$B$16:$C$22, 2, FALSE), 0)
</f>
        <v>0</v>
      </c>
    </row>
    <row r="82">
      <c r="A82" s="19"/>
      <c r="B82" s="14"/>
      <c r="C82" s="14"/>
      <c r="D82" s="14"/>
      <c r="E82" s="14"/>
      <c r="F82" s="18"/>
      <c r="G82" s="10">
        <f>IFERROR(F82 * VLOOKUP(C82,'Cadastro de Grupo'!$B$16:$C$22, 2, FALSE), 0)
</f>
        <v>0</v>
      </c>
    </row>
    <row r="83">
      <c r="A83" s="17"/>
      <c r="B83" s="15"/>
      <c r="C83" s="15"/>
      <c r="D83" s="15"/>
      <c r="E83" s="15"/>
      <c r="F83" s="18"/>
      <c r="G83" s="13">
        <f>IFERROR(F83 * VLOOKUP(C83,'Cadastro de Grupo'!$B$16:$C$22, 2, FALSE), 0)
</f>
        <v>0</v>
      </c>
    </row>
    <row r="84">
      <c r="A84" s="19"/>
      <c r="B84" s="14"/>
      <c r="C84" s="14"/>
      <c r="D84" s="14"/>
      <c r="E84" s="14"/>
      <c r="F84" s="18"/>
      <c r="G84" s="10">
        <f>IFERROR(F84 * VLOOKUP(C84,'Cadastro de Grupo'!$B$16:$C$22, 2, FALSE), 0)
</f>
        <v>0</v>
      </c>
    </row>
    <row r="85">
      <c r="A85" s="17"/>
      <c r="B85" s="15"/>
      <c r="C85" s="15"/>
      <c r="D85" s="15"/>
      <c r="E85" s="15"/>
      <c r="F85" s="18"/>
      <c r="G85" s="13">
        <f>IFERROR(F85 * VLOOKUP(C85,'Cadastro de Grupo'!$B$16:$C$22, 2, FALSE), 0)
</f>
        <v>0</v>
      </c>
    </row>
    <row r="86">
      <c r="A86" s="19"/>
      <c r="B86" s="14"/>
      <c r="C86" s="14"/>
      <c r="D86" s="14"/>
      <c r="E86" s="14"/>
      <c r="F86" s="18"/>
      <c r="G86" s="10">
        <f>IFERROR(F86 * VLOOKUP(C86,'Cadastro de Grupo'!$B$16:$C$22, 2, FALSE), 0)
</f>
        <v>0</v>
      </c>
    </row>
    <row r="87">
      <c r="A87" s="17"/>
      <c r="B87" s="15"/>
      <c r="C87" s="15"/>
      <c r="D87" s="15"/>
      <c r="E87" s="15"/>
      <c r="F87" s="18"/>
      <c r="G87" s="13">
        <f>IFERROR(F87 * VLOOKUP(C87,'Cadastro de Grupo'!$B$16:$C$22, 2, FALSE), 0)
</f>
        <v>0</v>
      </c>
    </row>
    <row r="88">
      <c r="A88" s="19"/>
      <c r="B88" s="14"/>
      <c r="C88" s="14"/>
      <c r="D88" s="14"/>
      <c r="E88" s="14"/>
      <c r="F88" s="18"/>
      <c r="G88" s="10">
        <f>IFERROR(F88 * VLOOKUP(C88,'Cadastro de Grupo'!$B$16:$C$22, 2, FALSE), 0)
</f>
        <v>0</v>
      </c>
    </row>
    <row r="89">
      <c r="A89" s="17"/>
      <c r="B89" s="15"/>
      <c r="C89" s="15"/>
      <c r="D89" s="15"/>
      <c r="E89" s="15"/>
      <c r="F89" s="18"/>
      <c r="G89" s="13">
        <f>IFERROR(F89 * VLOOKUP(C89,'Cadastro de Grupo'!$B$16:$C$22, 2, FALSE), 0)
</f>
        <v>0</v>
      </c>
    </row>
    <row r="90">
      <c r="A90" s="19"/>
      <c r="B90" s="14"/>
      <c r="C90" s="14"/>
      <c r="D90" s="14"/>
      <c r="E90" s="14"/>
      <c r="F90" s="18"/>
      <c r="G90" s="10">
        <f>IFERROR(F90 * VLOOKUP(C90,'Cadastro de Grupo'!$B$16:$C$22, 2, FALSE), 0)
</f>
        <v>0</v>
      </c>
    </row>
    <row r="91">
      <c r="A91" s="17"/>
      <c r="B91" s="15"/>
      <c r="C91" s="15"/>
      <c r="D91" s="15"/>
      <c r="E91" s="15"/>
      <c r="F91" s="18"/>
      <c r="G91" s="13">
        <f>IFERROR(F91 * VLOOKUP(C91,'Cadastro de Grupo'!$B$16:$C$22, 2, FALSE), 0)
</f>
        <v>0</v>
      </c>
    </row>
    <row r="92">
      <c r="A92" s="19"/>
      <c r="B92" s="14"/>
      <c r="C92" s="14"/>
      <c r="D92" s="14"/>
      <c r="E92" s="14"/>
      <c r="F92" s="18"/>
      <c r="G92" s="10">
        <f>IFERROR(F92 * VLOOKUP(C92,'Cadastro de Grupo'!$B$16:$C$22, 2, FALSE), 0)
</f>
        <v>0</v>
      </c>
    </row>
    <row r="93">
      <c r="A93" s="17"/>
      <c r="B93" s="15"/>
      <c r="C93" s="15"/>
      <c r="D93" s="15"/>
      <c r="E93" s="15"/>
      <c r="F93" s="18"/>
      <c r="G93" s="13">
        <f>IFERROR(F93 * VLOOKUP(C93,'Cadastro de Grupo'!$B$16:$C$22, 2, FALSE), 0)
</f>
        <v>0</v>
      </c>
    </row>
    <row r="94">
      <c r="A94" s="19"/>
      <c r="B94" s="14"/>
      <c r="C94" s="14"/>
      <c r="D94" s="14"/>
      <c r="E94" s="14"/>
      <c r="F94" s="18"/>
      <c r="G94" s="10">
        <f>IFERROR(F94 * VLOOKUP(C94,'Cadastro de Grupo'!$B$16:$C$22, 2, FALSE), 0)
</f>
        <v>0</v>
      </c>
    </row>
    <row r="95">
      <c r="A95" s="17"/>
      <c r="B95" s="15"/>
      <c r="C95" s="15"/>
      <c r="D95" s="15"/>
      <c r="E95" s="15"/>
      <c r="F95" s="18"/>
      <c r="G95" s="13">
        <f>IFERROR(F95 * VLOOKUP(C95,'Cadastro de Grupo'!$B$16:$C$22, 2, FALSE), 0)
</f>
        <v>0</v>
      </c>
    </row>
    <row r="96">
      <c r="A96" s="19"/>
      <c r="B96" s="14"/>
      <c r="C96" s="14"/>
      <c r="D96" s="14"/>
      <c r="E96" s="14"/>
      <c r="F96" s="18"/>
      <c r="G96" s="10">
        <f>IFERROR(F96 * VLOOKUP(C96,'Cadastro de Grupo'!$B$16:$C$22, 2, FALSE), 0)
</f>
        <v>0</v>
      </c>
    </row>
    <row r="97">
      <c r="A97" s="17"/>
      <c r="B97" s="15"/>
      <c r="C97" s="15"/>
      <c r="D97" s="15"/>
      <c r="E97" s="15"/>
      <c r="F97" s="18"/>
      <c r="G97" s="13">
        <f>IFERROR(F97 * VLOOKUP(C97,'Cadastro de Grupo'!$B$16:$C$22, 2, FALSE), 0)
</f>
        <v>0</v>
      </c>
    </row>
    <row r="98">
      <c r="A98" s="19"/>
      <c r="B98" s="14"/>
      <c r="C98" s="14"/>
      <c r="D98" s="14"/>
      <c r="E98" s="14"/>
      <c r="F98" s="18"/>
      <c r="G98" s="10">
        <f>IFERROR(F98 * VLOOKUP(C98,'Cadastro de Grupo'!$B$16:$C$22, 2, FALSE), 0)
</f>
        <v>0</v>
      </c>
    </row>
    <row r="99">
      <c r="A99" s="17"/>
      <c r="B99" s="15"/>
      <c r="C99" s="15"/>
      <c r="D99" s="15"/>
      <c r="E99" s="15"/>
      <c r="F99" s="18"/>
      <c r="G99" s="13">
        <f>IFERROR(F99 * VLOOKUP(C99,'Cadastro de Grupo'!$B$16:$C$22, 2, FALSE), 0)
</f>
        <v>0</v>
      </c>
    </row>
    <row r="100">
      <c r="A100" s="19"/>
      <c r="B100" s="14"/>
      <c r="C100" s="14"/>
      <c r="D100" s="14"/>
      <c r="E100" s="14"/>
      <c r="F100" s="18"/>
      <c r="G100" s="10">
        <f>IFERROR(F100 * VLOOKUP(C100,'Cadastro de Grupo'!$B$16:$C$22, 2, FALSE), 0)
</f>
        <v>0</v>
      </c>
    </row>
    <row r="101">
      <c r="A101" s="17"/>
      <c r="B101" s="15"/>
      <c r="C101" s="15"/>
      <c r="D101" s="15"/>
      <c r="E101" s="15"/>
      <c r="F101" s="18"/>
      <c r="G101" s="13">
        <f>IFERROR(F101 * VLOOKUP(C101,'Cadastro de Grupo'!$B$16:$C$22, 2, FALSE), 0)
</f>
        <v>0</v>
      </c>
    </row>
    <row r="102">
      <c r="A102" s="19"/>
      <c r="B102" s="14"/>
      <c r="C102" s="14"/>
      <c r="D102" s="14"/>
      <c r="E102" s="14"/>
      <c r="F102" s="18"/>
      <c r="G102" s="10">
        <f>IFERROR(F102 * VLOOKUP(C102,'Cadastro de Grupo'!$B$16:$C$22, 2, FALSE), 0)
</f>
        <v>0</v>
      </c>
    </row>
    <row r="103">
      <c r="A103" s="17"/>
      <c r="B103" s="15"/>
      <c r="C103" s="15"/>
      <c r="D103" s="15"/>
      <c r="E103" s="15"/>
      <c r="F103" s="18"/>
      <c r="G103" s="13">
        <f>IFERROR(F103 * VLOOKUP(C103,'Cadastro de Grupo'!$B$16:$C$22, 2, FALSE), 0)
</f>
        <v>0</v>
      </c>
    </row>
    <row r="104">
      <c r="A104" s="19"/>
      <c r="B104" s="14"/>
      <c r="C104" s="14"/>
      <c r="D104" s="14"/>
      <c r="E104" s="14"/>
      <c r="F104" s="18"/>
      <c r="G104" s="10">
        <f>IFERROR(F104 * VLOOKUP(C104,'Cadastro de Grupo'!$B$16:$C$22, 2, FALSE), 0)
</f>
        <v>0</v>
      </c>
    </row>
    <row r="105">
      <c r="A105" s="17"/>
      <c r="B105" s="15"/>
      <c r="C105" s="15"/>
      <c r="D105" s="15"/>
      <c r="E105" s="15"/>
      <c r="F105" s="18"/>
      <c r="G105" s="13">
        <f>IFERROR(F105 * VLOOKUP(C105,'Cadastro de Grupo'!$B$16:$C$22, 2, FALSE), 0)
</f>
        <v>0</v>
      </c>
    </row>
    <row r="106">
      <c r="A106" s="19"/>
      <c r="B106" s="14"/>
      <c r="C106" s="14"/>
      <c r="D106" s="14"/>
      <c r="E106" s="14"/>
      <c r="F106" s="18"/>
      <c r="G106" s="10">
        <f>IFERROR(F106 * VLOOKUP(C106,'Cadastro de Grupo'!$B$16:$C$22, 2, FALSE), 0)
</f>
        <v>0</v>
      </c>
    </row>
    <row r="107">
      <c r="A107" s="17"/>
      <c r="B107" s="15"/>
      <c r="C107" s="15"/>
      <c r="D107" s="20"/>
      <c r="E107" s="20"/>
      <c r="F107" s="18"/>
      <c r="G107" s="13">
        <f>IFERROR(F107 * VLOOKUP(C107,'Cadastro de Grupo'!$B$16:$C$22, 2, FALSE), 0)
</f>
        <v>0</v>
      </c>
    </row>
    <row r="108">
      <c r="A108" s="19"/>
      <c r="B108" s="14"/>
      <c r="C108" s="14"/>
      <c r="D108" s="14"/>
      <c r="E108" s="14"/>
      <c r="F108" s="18"/>
      <c r="G108" s="10">
        <f>IFERROR(F108 * VLOOKUP(C108,'Cadastro de Grupo'!$B$16:$C$22, 2, FALSE), 0)
</f>
        <v>0</v>
      </c>
    </row>
    <row r="109">
      <c r="A109" s="17"/>
      <c r="B109" s="15"/>
      <c r="C109" s="15"/>
      <c r="D109" s="15"/>
      <c r="E109" s="15"/>
      <c r="F109" s="18"/>
      <c r="G109" s="13">
        <f>IFERROR(F109 * VLOOKUP(C109,'Cadastro de Grupo'!$B$16:$C$22, 2, FALSE), 0)
</f>
        <v>0</v>
      </c>
    </row>
    <row r="110">
      <c r="A110" s="19"/>
      <c r="B110" s="14"/>
      <c r="C110" s="14"/>
      <c r="D110" s="14"/>
      <c r="E110" s="14"/>
      <c r="F110" s="18"/>
      <c r="G110" s="10">
        <f>IFERROR(F110 * VLOOKUP(C110,'Cadastro de Grupo'!$B$16:$C$22, 2, FALSE), 0)
</f>
        <v>0</v>
      </c>
    </row>
    <row r="111">
      <c r="A111" s="17"/>
      <c r="B111" s="15"/>
      <c r="C111" s="15"/>
      <c r="D111" s="15"/>
      <c r="E111" s="15"/>
      <c r="F111" s="18"/>
      <c r="G111" s="13">
        <f>IFERROR(F111 * VLOOKUP(C111,'Cadastro de Grupo'!$B$16:$C$22, 2, FALSE), 0)
</f>
        <v>0</v>
      </c>
    </row>
    <row r="112">
      <c r="A112" s="19"/>
      <c r="B112" s="14"/>
      <c r="C112" s="14"/>
      <c r="D112" s="14"/>
      <c r="E112" s="14"/>
      <c r="F112" s="18"/>
      <c r="G112" s="10">
        <f>IFERROR(F112 * VLOOKUP(C112,'Cadastro de Grupo'!$B$16:$C$22, 2, FALSE), 0)
</f>
        <v>0</v>
      </c>
    </row>
    <row r="113">
      <c r="A113" s="17"/>
      <c r="B113" s="15"/>
      <c r="C113" s="15"/>
      <c r="D113" s="15"/>
      <c r="E113" s="15"/>
      <c r="F113" s="18"/>
      <c r="G113" s="13">
        <f>IFERROR(F113 * VLOOKUP(C113,'Cadastro de Grupo'!$B$16:$C$22, 2, FALSE), 0)
</f>
        <v>0</v>
      </c>
    </row>
    <row r="114">
      <c r="A114" s="19"/>
      <c r="B114" s="14"/>
      <c r="C114" s="14"/>
      <c r="D114" s="14"/>
      <c r="E114" s="14"/>
      <c r="F114" s="18"/>
      <c r="G114" s="10">
        <f>IFERROR(F114 * VLOOKUP(C114,'Cadastro de Grupo'!$B$16:$C$22, 2, FALSE), 0)
</f>
        <v>0</v>
      </c>
    </row>
    <row r="115">
      <c r="A115" s="17"/>
      <c r="B115" s="15"/>
      <c r="C115" s="15"/>
      <c r="D115" s="15"/>
      <c r="E115" s="15"/>
      <c r="F115" s="18"/>
      <c r="G115" s="13">
        <f>IFERROR(F115 * VLOOKUP(C115,'Cadastro de Grupo'!$B$16:$C$22, 2, FALSE), 0)
</f>
        <v>0</v>
      </c>
    </row>
    <row r="116">
      <c r="A116" s="19"/>
      <c r="B116" s="14"/>
      <c r="C116" s="14"/>
      <c r="D116" s="14"/>
      <c r="E116" s="14"/>
      <c r="F116" s="18"/>
      <c r="G116" s="10">
        <f>IFERROR(F116 * VLOOKUP(C116,'Cadastro de Grupo'!$B$16:$C$22, 2, FALSE), 0)
</f>
        <v>0</v>
      </c>
    </row>
    <row r="117">
      <c r="A117" s="17"/>
      <c r="B117" s="15"/>
      <c r="C117" s="15"/>
      <c r="D117" s="15"/>
      <c r="E117" s="15"/>
      <c r="F117" s="18"/>
      <c r="G117" s="13">
        <f>IFERROR(F117 * VLOOKUP(C117,'Cadastro de Grupo'!$B$16:$C$22, 2, FALSE), 0)
</f>
        <v>0</v>
      </c>
    </row>
    <row r="118">
      <c r="A118" s="19"/>
      <c r="B118" s="14"/>
      <c r="C118" s="14"/>
      <c r="D118" s="14"/>
      <c r="E118" s="14"/>
      <c r="F118" s="18"/>
      <c r="G118" s="10">
        <f>IFERROR(F118 * VLOOKUP(C118,'Cadastro de Grupo'!$B$16:$C$22, 2, FALSE), 0)
</f>
        <v>0</v>
      </c>
    </row>
    <row r="119">
      <c r="A119" s="17"/>
      <c r="B119" s="15"/>
      <c r="C119" s="15"/>
      <c r="D119" s="15"/>
      <c r="E119" s="15"/>
      <c r="F119" s="18"/>
      <c r="G119" s="13">
        <f>IFERROR(F119 * VLOOKUP(C119,'Cadastro de Grupo'!$B$16:$C$22, 2, FALSE), 0)
</f>
        <v>0</v>
      </c>
    </row>
    <row r="120">
      <c r="A120" s="19"/>
      <c r="B120" s="14"/>
      <c r="C120" s="14"/>
      <c r="D120" s="14"/>
      <c r="E120" s="14"/>
      <c r="F120" s="18"/>
      <c r="G120" s="10">
        <f>IFERROR(F120 * VLOOKUP(C120,'Cadastro de Grupo'!$B$16:$C$22, 2, FALSE), 0)
</f>
        <v>0</v>
      </c>
    </row>
    <row r="121">
      <c r="A121" s="17"/>
      <c r="B121" s="15"/>
      <c r="C121" s="15"/>
      <c r="D121" s="15"/>
      <c r="E121" s="15"/>
      <c r="F121" s="18"/>
      <c r="G121" s="13">
        <f>IFERROR(F121 * VLOOKUP(C121,'Cadastro de Grupo'!$B$16:$C$22, 2, FALSE), 0)
</f>
        <v>0</v>
      </c>
    </row>
    <row r="122">
      <c r="A122" s="19"/>
      <c r="B122" s="14"/>
      <c r="C122" s="14"/>
      <c r="D122" s="14"/>
      <c r="E122" s="14"/>
      <c r="F122" s="18"/>
      <c r="G122" s="10">
        <f>IFERROR(F122 * VLOOKUP(C122,'Cadastro de Grupo'!$B$16:$C$22, 2, FALSE), 0)
</f>
        <v>0</v>
      </c>
    </row>
    <row r="123">
      <c r="A123" s="17"/>
      <c r="B123" s="15"/>
      <c r="C123" s="15"/>
      <c r="D123" s="15"/>
      <c r="E123" s="15"/>
      <c r="F123" s="18"/>
      <c r="G123" s="13">
        <f>IFERROR(F123 * VLOOKUP(C123,'Cadastro de Grupo'!$B$16:$C$22, 2, FALSE), 0)
</f>
        <v>0</v>
      </c>
    </row>
    <row r="124">
      <c r="A124" s="19"/>
      <c r="B124" s="14"/>
      <c r="C124" s="14"/>
      <c r="D124" s="14"/>
      <c r="E124" s="14"/>
      <c r="F124" s="18"/>
      <c r="G124" s="10">
        <f>IFERROR(F124 * VLOOKUP(C124,'Cadastro de Grupo'!$B$16:$C$22, 2, FALSE), 0)
</f>
        <v>0</v>
      </c>
    </row>
    <row r="125">
      <c r="A125" s="17"/>
      <c r="B125" s="15"/>
      <c r="C125" s="15"/>
      <c r="D125" s="15"/>
      <c r="E125" s="15"/>
      <c r="F125" s="18"/>
      <c r="G125" s="13">
        <f>IFERROR(F125 * VLOOKUP(C125,'Cadastro de Grupo'!$B$16:$C$22, 2, FALSE), 0)
</f>
        <v>0</v>
      </c>
    </row>
    <row r="126">
      <c r="A126" s="19"/>
      <c r="B126" s="14"/>
      <c r="C126" s="14"/>
      <c r="D126" s="14"/>
      <c r="E126" s="14"/>
      <c r="F126" s="18"/>
      <c r="G126" s="10">
        <f>IFERROR(F126 * VLOOKUP(C126,'Cadastro de Grupo'!$B$16:$C$22, 2, FALSE), 0)
</f>
        <v>0</v>
      </c>
    </row>
    <row r="127">
      <c r="A127" s="17"/>
      <c r="B127" s="15"/>
      <c r="C127" s="15"/>
      <c r="D127" s="15"/>
      <c r="E127" s="15"/>
      <c r="F127" s="18"/>
      <c r="G127" s="13">
        <f>IFERROR(F127 * VLOOKUP(C127,'Cadastro de Grupo'!$B$16:$C$22, 2, FALSE), 0)
</f>
        <v>0</v>
      </c>
    </row>
    <row r="128">
      <c r="A128" s="19"/>
      <c r="B128" s="14"/>
      <c r="C128" s="14"/>
      <c r="D128" s="14"/>
      <c r="E128" s="14"/>
      <c r="F128" s="18"/>
      <c r="G128" s="10">
        <f>IFERROR(F128 * VLOOKUP(C128,'Cadastro de Grupo'!$B$16:$C$22, 2, FALSE), 0)
</f>
        <v>0</v>
      </c>
    </row>
    <row r="129">
      <c r="A129" s="17"/>
      <c r="B129" s="15"/>
      <c r="C129" s="15"/>
      <c r="D129" s="15"/>
      <c r="E129" s="15"/>
      <c r="F129" s="18"/>
      <c r="G129" s="13">
        <f>IFERROR(F129 * VLOOKUP(C129,'Cadastro de Grupo'!$B$16:$C$22, 2, FALSE), 0)
</f>
        <v>0</v>
      </c>
    </row>
    <row r="130">
      <c r="A130" s="19"/>
      <c r="B130" s="14"/>
      <c r="C130" s="14"/>
      <c r="D130" s="14"/>
      <c r="E130" s="14"/>
      <c r="F130" s="18"/>
      <c r="G130" s="10">
        <f>IFERROR(F130 * VLOOKUP(C130,'Cadastro de Grupo'!$B$16:$C$22, 2, FALSE), 0)
</f>
        <v>0</v>
      </c>
    </row>
    <row r="131">
      <c r="A131" s="17"/>
      <c r="B131" s="15"/>
      <c r="C131" s="15"/>
      <c r="D131" s="15"/>
      <c r="E131" s="15"/>
      <c r="F131" s="18"/>
      <c r="G131" s="13">
        <f>IFERROR(F131 * VLOOKUP(C131,'Cadastro de Grupo'!$B$16:$C$22, 2, FALSE), 0)
</f>
        <v>0</v>
      </c>
    </row>
    <row r="132">
      <c r="A132" s="19"/>
      <c r="B132" s="14"/>
      <c r="C132" s="14"/>
      <c r="D132" s="14"/>
      <c r="E132" s="14"/>
      <c r="F132" s="18"/>
      <c r="G132" s="10">
        <f>IFERROR(F132 * VLOOKUP(C132,'Cadastro de Grupo'!$B$16:$C$22, 2, FALSE), 0)
</f>
        <v>0</v>
      </c>
    </row>
    <row r="133">
      <c r="A133" s="17"/>
      <c r="B133" s="15"/>
      <c r="C133" s="15"/>
      <c r="D133" s="15"/>
      <c r="E133" s="15"/>
      <c r="F133" s="18"/>
      <c r="G133" s="13">
        <f>IFERROR(F133 * VLOOKUP(C133,'Cadastro de Grupo'!$B$16:$C$22, 2, FALSE), 0)
</f>
        <v>0</v>
      </c>
    </row>
    <row r="134">
      <c r="A134" s="19"/>
      <c r="B134" s="14"/>
      <c r="C134" s="14"/>
      <c r="D134" s="14"/>
      <c r="E134" s="14"/>
      <c r="F134" s="18"/>
      <c r="G134" s="10">
        <f>IFERROR(F134 * VLOOKUP(C134,'Cadastro de Grupo'!$B$16:$C$22, 2, FALSE), 0)
</f>
        <v>0</v>
      </c>
    </row>
    <row r="135">
      <c r="A135" s="17"/>
      <c r="B135" s="15"/>
      <c r="C135" s="15"/>
      <c r="D135" s="15"/>
      <c r="E135" s="15"/>
      <c r="F135" s="18"/>
      <c r="G135" s="13">
        <f>IFERROR(F135 * VLOOKUP(C135,'Cadastro de Grupo'!$B$16:$C$22, 2, FALSE), 0)
</f>
        <v>0</v>
      </c>
    </row>
    <row r="136">
      <c r="A136" s="19"/>
      <c r="B136" s="14"/>
      <c r="C136" s="14"/>
      <c r="D136" s="14"/>
      <c r="E136" s="14"/>
      <c r="F136" s="18"/>
      <c r="G136" s="10">
        <f>IFERROR(F136 * VLOOKUP(C136,'Cadastro de Grupo'!$B$16:$C$22, 2, FALSE), 0)
</f>
        <v>0</v>
      </c>
    </row>
    <row r="137">
      <c r="A137" s="17"/>
      <c r="B137" s="15"/>
      <c r="C137" s="15"/>
      <c r="D137" s="15"/>
      <c r="E137" s="15"/>
      <c r="F137" s="18"/>
      <c r="G137" s="13">
        <f>IFERROR(F137 * VLOOKUP(C137,'Cadastro de Grupo'!$B$16:$C$22, 2, FALSE), 0)
</f>
        <v>0</v>
      </c>
    </row>
    <row r="138">
      <c r="A138" s="19"/>
      <c r="B138" s="14"/>
      <c r="C138" s="14"/>
      <c r="D138" s="14"/>
      <c r="E138" s="14"/>
      <c r="F138" s="18"/>
      <c r="G138" s="10">
        <f>IFERROR(F138 * VLOOKUP(C138,'Cadastro de Grupo'!$B$16:$C$22, 2, FALSE), 0)
</f>
        <v>0</v>
      </c>
    </row>
    <row r="139">
      <c r="A139" s="17"/>
      <c r="B139" s="15"/>
      <c r="C139" s="15"/>
      <c r="D139" s="15"/>
      <c r="E139" s="15"/>
      <c r="F139" s="18"/>
      <c r="G139" s="13">
        <f>IFERROR(F139 * VLOOKUP(C139,'Cadastro de Grupo'!$B$16:$C$22, 2, FALSE), 0)
</f>
        <v>0</v>
      </c>
    </row>
    <row r="140">
      <c r="A140" s="19"/>
      <c r="B140" s="14"/>
      <c r="C140" s="14"/>
      <c r="D140" s="14"/>
      <c r="E140" s="14"/>
      <c r="F140" s="18"/>
      <c r="G140" s="10">
        <f>IFERROR(F140 * VLOOKUP(C140,'Cadastro de Grupo'!$B$16:$C$22, 2, FALSE), 0)
</f>
        <v>0</v>
      </c>
    </row>
    <row r="141">
      <c r="A141" s="17"/>
      <c r="B141" s="15"/>
      <c r="C141" s="15"/>
      <c r="D141" s="15"/>
      <c r="E141" s="15"/>
      <c r="F141" s="18"/>
      <c r="G141" s="13">
        <f>IFERROR(F141 * VLOOKUP(C141,'Cadastro de Grupo'!$B$16:$C$22, 2, FALSE), 0)
</f>
        <v>0</v>
      </c>
    </row>
    <row r="142">
      <c r="A142" s="19"/>
      <c r="B142" s="14"/>
      <c r="C142" s="14"/>
      <c r="D142" s="14"/>
      <c r="E142" s="14"/>
      <c r="F142" s="18"/>
      <c r="G142" s="10">
        <f>IFERROR(F142 * VLOOKUP(C142,'Cadastro de Grupo'!$B$16:$C$22, 2, FALSE), 0)
</f>
        <v>0</v>
      </c>
    </row>
    <row r="143">
      <c r="A143" s="17"/>
      <c r="B143" s="15"/>
      <c r="C143" s="15"/>
      <c r="D143" s="15"/>
      <c r="E143" s="15"/>
      <c r="F143" s="18"/>
      <c r="G143" s="13">
        <f>IFERROR(F143 * VLOOKUP(C143,'Cadastro de Grupo'!$B$16:$C$22, 2, FALSE), 0)
</f>
        <v>0</v>
      </c>
    </row>
    <row r="144">
      <c r="A144" s="19"/>
      <c r="B144" s="14"/>
      <c r="C144" s="14"/>
      <c r="D144" s="14"/>
      <c r="E144" s="14"/>
      <c r="F144" s="18"/>
      <c r="G144" s="10">
        <f>IFERROR(F144 * VLOOKUP(C144,'Cadastro de Grupo'!$B$16:$C$22, 2, FALSE), 0)
</f>
        <v>0</v>
      </c>
    </row>
    <row r="145">
      <c r="A145" s="17"/>
      <c r="B145" s="15"/>
      <c r="C145" s="15"/>
      <c r="D145" s="15"/>
      <c r="E145" s="15"/>
      <c r="F145" s="18"/>
      <c r="G145" s="13">
        <f>IFERROR(F145 * VLOOKUP(C145,'Cadastro de Grupo'!$B$16:$C$22, 2, FALSE), 0)
</f>
        <v>0</v>
      </c>
    </row>
    <row r="146">
      <c r="A146" s="19"/>
      <c r="B146" s="14"/>
      <c r="C146" s="14"/>
      <c r="D146" s="14"/>
      <c r="E146" s="14"/>
      <c r="F146" s="18"/>
      <c r="G146" s="10">
        <f>IFERROR(F146 * VLOOKUP(C146,'Cadastro de Grupo'!$B$16:$C$22, 2, FALSE), 0)
</f>
        <v>0</v>
      </c>
    </row>
    <row r="147">
      <c r="A147" s="17"/>
      <c r="B147" s="15"/>
      <c r="C147" s="15"/>
      <c r="D147" s="15"/>
      <c r="E147" s="15"/>
      <c r="F147" s="18"/>
      <c r="G147" s="13">
        <f>IFERROR(F147 * VLOOKUP(C147,'Cadastro de Grupo'!$B$16:$C$22, 2, FALSE), 0)
</f>
        <v>0</v>
      </c>
    </row>
    <row r="148">
      <c r="A148" s="19"/>
      <c r="B148" s="14"/>
      <c r="C148" s="14"/>
      <c r="D148" s="14"/>
      <c r="E148" s="14"/>
      <c r="F148" s="18"/>
      <c r="G148" s="10">
        <f>IFERROR(F148 * VLOOKUP(C148,'Cadastro de Grupo'!$B$16:$C$22, 2, FALSE), 0)
</f>
        <v>0</v>
      </c>
    </row>
    <row r="149">
      <c r="A149" s="17"/>
      <c r="B149" s="15"/>
      <c r="C149" s="15"/>
      <c r="D149" s="15"/>
      <c r="E149" s="15"/>
      <c r="F149" s="18"/>
      <c r="G149" s="13">
        <f>IFERROR(F149 * VLOOKUP(C149,'Cadastro de Grupo'!$B$16:$C$22, 2, FALSE), 0)
</f>
        <v>0</v>
      </c>
    </row>
    <row r="150">
      <c r="A150" s="19"/>
      <c r="B150" s="14"/>
      <c r="C150" s="14"/>
      <c r="D150" s="14"/>
      <c r="E150" s="14"/>
      <c r="F150" s="18"/>
      <c r="G150" s="10">
        <f>IFERROR(F150 * VLOOKUP(C150,'Cadastro de Grupo'!$B$16:$C$22, 2, FALSE), 0)
</f>
        <v>0</v>
      </c>
    </row>
    <row r="151">
      <c r="A151" s="17"/>
      <c r="B151" s="15"/>
      <c r="C151" s="15"/>
      <c r="D151" s="15"/>
      <c r="E151" s="15"/>
      <c r="F151" s="18"/>
      <c r="G151" s="13">
        <f>IFERROR(F151 * VLOOKUP(C151,'Cadastro de Grupo'!$B$16:$C$22, 2, FALSE), 0)
</f>
        <v>0</v>
      </c>
    </row>
    <row r="152">
      <c r="A152" s="19"/>
      <c r="B152" s="14"/>
      <c r="C152" s="14"/>
      <c r="D152" s="14"/>
      <c r="E152" s="14"/>
      <c r="F152" s="18"/>
      <c r="G152" s="10">
        <f>IFERROR(F152 * VLOOKUP(C152,'Cadastro de Grupo'!$B$16:$C$22, 2, FALSE), 0)
</f>
        <v>0</v>
      </c>
    </row>
    <row r="153">
      <c r="A153" s="17"/>
      <c r="B153" s="15"/>
      <c r="C153" s="15"/>
      <c r="D153" s="15"/>
      <c r="E153" s="15"/>
      <c r="F153" s="18"/>
      <c r="G153" s="13">
        <f>IFERROR(F153 * VLOOKUP(C153,'Cadastro de Grupo'!$B$16:$C$22, 2, FALSE), 0)
</f>
        <v>0</v>
      </c>
    </row>
    <row r="154">
      <c r="A154" s="19"/>
      <c r="B154" s="14"/>
      <c r="C154" s="14"/>
      <c r="D154" s="14"/>
      <c r="E154" s="14"/>
      <c r="F154" s="18"/>
      <c r="G154" s="10">
        <f>IFERROR(F154 * VLOOKUP(C154,'Cadastro de Grupo'!$B$16:$C$22, 2, FALSE), 0)
</f>
        <v>0</v>
      </c>
    </row>
    <row r="155">
      <c r="A155" s="17"/>
      <c r="B155" s="15"/>
      <c r="C155" s="15"/>
      <c r="D155" s="15"/>
      <c r="E155" s="15"/>
      <c r="F155" s="18"/>
      <c r="G155" s="13">
        <f>IFERROR(F155 * VLOOKUP(C155,'Cadastro de Grupo'!$B$16:$C$22, 2, FALSE), 0)
</f>
        <v>0</v>
      </c>
    </row>
    <row r="156">
      <c r="A156" s="19"/>
      <c r="B156" s="14"/>
      <c r="C156" s="14"/>
      <c r="D156" s="14"/>
      <c r="E156" s="14"/>
      <c r="F156" s="18"/>
      <c r="G156" s="10">
        <f>IFERROR(F156 * VLOOKUP(C156,'Cadastro de Grupo'!$B$16:$C$22, 2, FALSE), 0)
</f>
        <v>0</v>
      </c>
    </row>
    <row r="157">
      <c r="A157" s="17"/>
      <c r="B157" s="15"/>
      <c r="C157" s="15"/>
      <c r="D157" s="15"/>
      <c r="E157" s="15"/>
      <c r="F157" s="18"/>
      <c r="G157" s="13">
        <f>IFERROR(F157 * VLOOKUP(C157,'Cadastro de Grupo'!$B$16:$C$22, 2, FALSE), 0)
</f>
        <v>0</v>
      </c>
    </row>
    <row r="158">
      <c r="A158" s="19"/>
      <c r="B158" s="14"/>
      <c r="C158" s="14"/>
      <c r="D158" s="14"/>
      <c r="E158" s="14"/>
      <c r="F158" s="18"/>
      <c r="G158" s="10">
        <f>IFERROR(F158 * VLOOKUP(C158,'Cadastro de Grupo'!$B$16:$C$22, 2, FALSE), 0)
</f>
        <v>0</v>
      </c>
    </row>
    <row r="159">
      <c r="A159" s="17"/>
      <c r="B159" s="15"/>
      <c r="C159" s="15"/>
      <c r="D159" s="15"/>
      <c r="E159" s="15"/>
      <c r="F159" s="18"/>
      <c r="G159" s="13">
        <f>IFERROR(F159 * VLOOKUP(C159,'Cadastro de Grupo'!$B$16:$C$22, 2, FALSE), 0)
</f>
        <v>0</v>
      </c>
    </row>
    <row r="160">
      <c r="A160" s="19"/>
      <c r="B160" s="14"/>
      <c r="C160" s="14"/>
      <c r="D160" s="14"/>
      <c r="E160" s="14"/>
      <c r="F160" s="18"/>
      <c r="G160" s="10">
        <f>IFERROR(F160 * VLOOKUP(C160,'Cadastro de Grupo'!$B$16:$C$22, 2, FALSE), 0)
</f>
        <v>0</v>
      </c>
    </row>
    <row r="161">
      <c r="A161" s="17"/>
      <c r="B161" s="15"/>
      <c r="C161" s="15"/>
      <c r="D161" s="15"/>
      <c r="E161" s="15"/>
      <c r="F161" s="18"/>
      <c r="G161" s="13">
        <f>IFERROR(F161 * VLOOKUP(C161,'Cadastro de Grupo'!$B$16:$C$22, 2, FALSE), 0)
</f>
        <v>0</v>
      </c>
    </row>
    <row r="162">
      <c r="A162" s="19"/>
      <c r="B162" s="14"/>
      <c r="C162" s="14"/>
      <c r="D162" s="14"/>
      <c r="E162" s="14"/>
      <c r="F162" s="18"/>
      <c r="G162" s="10">
        <f>IFERROR(F162 * VLOOKUP(C162,'Cadastro de Grupo'!$B$16:$C$22, 2, FALSE), 0)
</f>
        <v>0</v>
      </c>
    </row>
    <row r="163">
      <c r="A163" s="17"/>
      <c r="B163" s="15"/>
      <c r="C163" s="15"/>
      <c r="D163" s="15"/>
      <c r="E163" s="15"/>
      <c r="F163" s="18"/>
      <c r="G163" s="13">
        <f>IFERROR(F163 * VLOOKUP(C163,'Cadastro de Grupo'!$B$16:$C$22, 2, FALSE), 0)
</f>
        <v>0</v>
      </c>
    </row>
    <row r="164">
      <c r="A164" s="19"/>
      <c r="B164" s="14"/>
      <c r="C164" s="14"/>
      <c r="D164" s="14"/>
      <c r="E164" s="14"/>
      <c r="F164" s="18"/>
      <c r="G164" s="10">
        <f>IFERROR(F164 * VLOOKUP(C164,'Cadastro de Grupo'!$B$16:$C$22, 2, FALSE), 0)
</f>
        <v>0</v>
      </c>
    </row>
    <row r="165">
      <c r="A165" s="17"/>
      <c r="B165" s="15"/>
      <c r="C165" s="15"/>
      <c r="D165" s="15"/>
      <c r="E165" s="15"/>
      <c r="F165" s="18"/>
      <c r="G165" s="13">
        <f>IFERROR(F165 * VLOOKUP(C165,'Cadastro de Grupo'!$B$16:$C$22, 2, FALSE), 0)
</f>
        <v>0</v>
      </c>
    </row>
    <row r="166">
      <c r="A166" s="19"/>
      <c r="B166" s="14"/>
      <c r="C166" s="14"/>
      <c r="D166" s="14"/>
      <c r="E166" s="14"/>
      <c r="F166" s="18"/>
      <c r="G166" s="10">
        <f>IFERROR(F166 * VLOOKUP(C166,'Cadastro de Grupo'!$B$16:$C$22, 2, FALSE), 0)
</f>
        <v>0</v>
      </c>
    </row>
    <row r="167">
      <c r="A167" s="17"/>
      <c r="B167" s="15"/>
      <c r="C167" s="15"/>
      <c r="D167" s="15"/>
      <c r="E167" s="15"/>
      <c r="F167" s="18"/>
      <c r="G167" s="13">
        <f>IFERROR(F167 * VLOOKUP(C167,'Cadastro de Grupo'!$B$16:$C$22, 2, FALSE), 0)
</f>
        <v>0</v>
      </c>
    </row>
    <row r="168">
      <c r="A168" s="19"/>
      <c r="B168" s="14"/>
      <c r="C168" s="14"/>
      <c r="D168" s="14"/>
      <c r="E168" s="14"/>
      <c r="F168" s="18"/>
      <c r="G168" s="10">
        <f>IFERROR(F168 * VLOOKUP(C168,'Cadastro de Grupo'!$B$16:$C$22, 2, FALSE), 0)
</f>
        <v>0</v>
      </c>
    </row>
    <row r="169">
      <c r="A169" s="17"/>
      <c r="B169" s="15"/>
      <c r="C169" s="15"/>
      <c r="D169" s="15"/>
      <c r="E169" s="15"/>
      <c r="F169" s="18"/>
      <c r="G169" s="13">
        <f>IFERROR(F169 * VLOOKUP(C169,'Cadastro de Grupo'!$B$16:$C$22, 2, FALSE), 0)
</f>
        <v>0</v>
      </c>
    </row>
    <row r="170">
      <c r="A170" s="19"/>
      <c r="B170" s="14"/>
      <c r="C170" s="14"/>
      <c r="D170" s="14"/>
      <c r="E170" s="14"/>
      <c r="F170" s="18"/>
      <c r="G170" s="10">
        <f>IFERROR(F170 * VLOOKUP(C170,'Cadastro de Grupo'!$B$16:$C$22, 2, FALSE), 0)
</f>
        <v>0</v>
      </c>
    </row>
    <row r="171">
      <c r="A171" s="17"/>
      <c r="B171" s="15"/>
      <c r="C171" s="15"/>
      <c r="D171" s="15"/>
      <c r="E171" s="15"/>
      <c r="F171" s="18"/>
      <c r="G171" s="13">
        <f>IFERROR(F171 * VLOOKUP(C171,'Cadastro de Grupo'!$B$16:$C$22, 2, FALSE), 0)
</f>
        <v>0</v>
      </c>
    </row>
    <row r="172">
      <c r="A172" s="19"/>
      <c r="B172" s="14"/>
      <c r="C172" s="14"/>
      <c r="D172" s="14"/>
      <c r="E172" s="14"/>
      <c r="F172" s="18"/>
      <c r="G172" s="10">
        <f>IFERROR(F172 * VLOOKUP(C172,'Cadastro de Grupo'!$B$16:$C$22, 2, FALSE), 0)
</f>
        <v>0</v>
      </c>
    </row>
    <row r="173">
      <c r="A173" s="17"/>
      <c r="B173" s="15"/>
      <c r="C173" s="15"/>
      <c r="D173" s="15"/>
      <c r="E173" s="15"/>
      <c r="F173" s="18"/>
      <c r="G173" s="13">
        <f>IFERROR(F173 * VLOOKUP(C173,'Cadastro de Grupo'!$B$16:$C$22, 2, FALSE), 0)
</f>
        <v>0</v>
      </c>
    </row>
    <row r="174">
      <c r="A174" s="19"/>
      <c r="B174" s="14"/>
      <c r="C174" s="14"/>
      <c r="D174" s="14"/>
      <c r="E174" s="14"/>
      <c r="F174" s="18"/>
      <c r="G174" s="10">
        <f>IFERROR(F174 * VLOOKUP(C174,'Cadastro de Grupo'!$B$16:$C$22, 2, FALSE), 0)
</f>
        <v>0</v>
      </c>
    </row>
    <row r="175">
      <c r="A175" s="17"/>
      <c r="B175" s="15"/>
      <c r="C175" s="15"/>
      <c r="D175" s="15"/>
      <c r="E175" s="15"/>
      <c r="F175" s="18"/>
      <c r="G175" s="13">
        <f>IFERROR(F175 * VLOOKUP(C175,'Cadastro de Grupo'!$B$16:$C$22, 2, FALSE), 0)
</f>
        <v>0</v>
      </c>
    </row>
    <row r="176">
      <c r="A176" s="19"/>
      <c r="B176" s="14"/>
      <c r="C176" s="14"/>
      <c r="D176" s="14"/>
      <c r="E176" s="14"/>
      <c r="F176" s="18"/>
      <c r="G176" s="10">
        <f>IFERROR(F176 * VLOOKUP(C176,'Cadastro de Grupo'!$B$16:$C$22, 2, FALSE), 0)
</f>
        <v>0</v>
      </c>
    </row>
    <row r="177">
      <c r="A177" s="17"/>
      <c r="B177" s="15"/>
      <c r="C177" s="15"/>
      <c r="D177" s="15"/>
      <c r="E177" s="15"/>
      <c r="F177" s="18"/>
      <c r="G177" s="13">
        <f>IFERROR(F177 * VLOOKUP(C177,'Cadastro de Grupo'!$B$16:$C$22, 2, FALSE), 0)
</f>
        <v>0</v>
      </c>
    </row>
    <row r="178">
      <c r="A178" s="19"/>
      <c r="B178" s="14"/>
      <c r="C178" s="14"/>
      <c r="D178" s="14"/>
      <c r="E178" s="14"/>
      <c r="F178" s="18"/>
      <c r="G178" s="10">
        <f>IFERROR(F178 * VLOOKUP(C178,'Cadastro de Grupo'!$B$16:$C$22, 2, FALSE), 0)
</f>
        <v>0</v>
      </c>
    </row>
    <row r="179">
      <c r="A179" s="17"/>
      <c r="B179" s="15"/>
      <c r="C179" s="15"/>
      <c r="D179" s="15"/>
      <c r="E179" s="15"/>
      <c r="F179" s="18"/>
      <c r="G179" s="13">
        <f>IFERROR(F179 * VLOOKUP(C179,'Cadastro de Grupo'!$B$16:$C$22, 2, FALSE), 0)
</f>
        <v>0</v>
      </c>
    </row>
    <row r="180">
      <c r="A180" s="19"/>
      <c r="B180" s="14"/>
      <c r="C180" s="14"/>
      <c r="D180" s="14"/>
      <c r="E180" s="14"/>
      <c r="F180" s="18"/>
      <c r="G180" s="10">
        <f>IFERROR(F180 * VLOOKUP(C180,'Cadastro de Grupo'!$B$16:$C$22, 2, FALSE), 0)
</f>
        <v>0</v>
      </c>
    </row>
    <row r="181">
      <c r="A181" s="17"/>
      <c r="B181" s="15"/>
      <c r="C181" s="15"/>
      <c r="D181" s="15"/>
      <c r="E181" s="15"/>
      <c r="F181" s="18"/>
      <c r="G181" s="13">
        <f>IFERROR(F181 * VLOOKUP(C181,'Cadastro de Grupo'!$B$16:$C$22, 2, FALSE), 0)
</f>
        <v>0</v>
      </c>
    </row>
    <row r="182">
      <c r="A182" s="19"/>
      <c r="B182" s="14"/>
      <c r="C182" s="14"/>
      <c r="D182" s="14"/>
      <c r="E182" s="14"/>
      <c r="F182" s="18"/>
      <c r="G182" s="10">
        <f>IFERROR(F182 * VLOOKUP(C182,'Cadastro de Grupo'!$B$16:$C$22, 2, FALSE), 0)
</f>
        <v>0</v>
      </c>
    </row>
    <row r="183">
      <c r="A183" s="17"/>
      <c r="B183" s="15"/>
      <c r="C183" s="15"/>
      <c r="D183" s="15"/>
      <c r="E183" s="15"/>
      <c r="F183" s="18"/>
      <c r="G183" s="13">
        <f>IFERROR(F183 * VLOOKUP(C183,'Cadastro de Grupo'!$B$16:$C$22, 2, FALSE), 0)
</f>
        <v>0</v>
      </c>
    </row>
    <row r="184">
      <c r="A184" s="19"/>
      <c r="B184" s="14"/>
      <c r="C184" s="14"/>
      <c r="D184" s="14"/>
      <c r="E184" s="14"/>
      <c r="F184" s="18"/>
      <c r="G184" s="10">
        <f>IFERROR(F184 * VLOOKUP(C184,'Cadastro de Grupo'!$B$16:$C$22, 2, FALSE), 0)
</f>
        <v>0</v>
      </c>
    </row>
    <row r="185">
      <c r="A185" s="17"/>
      <c r="B185" s="15"/>
      <c r="C185" s="15"/>
      <c r="D185" s="15"/>
      <c r="E185" s="15"/>
      <c r="F185" s="18"/>
      <c r="G185" s="13">
        <f>IFERROR(F185 * VLOOKUP(C185,'Cadastro de Grupo'!$B$16:$C$22, 2, FALSE), 0)
</f>
        <v>0</v>
      </c>
    </row>
    <row r="186">
      <c r="A186" s="19"/>
      <c r="B186" s="14"/>
      <c r="C186" s="14"/>
      <c r="D186" s="14"/>
      <c r="E186" s="14"/>
      <c r="F186" s="18"/>
      <c r="G186" s="10">
        <f>IFERROR(F186 * VLOOKUP(C186,'Cadastro de Grupo'!$B$16:$C$22, 2, FALSE), 0)
</f>
        <v>0</v>
      </c>
    </row>
    <row r="187">
      <c r="A187" s="17"/>
      <c r="B187" s="15"/>
      <c r="C187" s="15"/>
      <c r="D187" s="15"/>
      <c r="E187" s="15"/>
      <c r="F187" s="18"/>
      <c r="G187" s="13">
        <f>IFERROR(F187 * VLOOKUP(C187,'Cadastro de Grupo'!$B$16:$C$22, 2, FALSE), 0)
</f>
        <v>0</v>
      </c>
    </row>
    <row r="188">
      <c r="A188" s="19"/>
      <c r="B188" s="14"/>
      <c r="C188" s="14"/>
      <c r="D188" s="14"/>
      <c r="E188" s="14"/>
      <c r="F188" s="18"/>
      <c r="G188" s="10">
        <f>IFERROR(F188 * VLOOKUP(C188,'Cadastro de Grupo'!$B$16:$C$22, 2, FALSE), 0)
</f>
        <v>0</v>
      </c>
    </row>
    <row r="189">
      <c r="A189" s="17"/>
      <c r="B189" s="15"/>
      <c r="C189" s="15"/>
      <c r="D189" s="15"/>
      <c r="E189" s="15"/>
      <c r="F189" s="18"/>
      <c r="G189" s="13">
        <f>IFERROR(F189 * VLOOKUP(C189,'Cadastro de Grupo'!$B$16:$C$22, 2, FALSE), 0)
</f>
        <v>0</v>
      </c>
    </row>
    <row r="190">
      <c r="A190" s="19"/>
      <c r="B190" s="14"/>
      <c r="C190" s="14"/>
      <c r="D190" s="14"/>
      <c r="E190" s="14"/>
      <c r="F190" s="18"/>
      <c r="G190" s="10">
        <f>IFERROR(F190 * VLOOKUP(C190,'Cadastro de Grupo'!$B$16:$C$22, 2, FALSE), 0)
</f>
        <v>0</v>
      </c>
    </row>
    <row r="191">
      <c r="A191" s="17"/>
      <c r="B191" s="15"/>
      <c r="C191" s="15"/>
      <c r="D191" s="15"/>
      <c r="E191" s="15"/>
      <c r="F191" s="18"/>
      <c r="G191" s="13">
        <f>IFERROR(F191 * VLOOKUP(C191,'Cadastro de Grupo'!$B$16:$C$22, 2, FALSE), 0)
</f>
        <v>0</v>
      </c>
    </row>
    <row r="192">
      <c r="A192" s="19"/>
      <c r="B192" s="14"/>
      <c r="C192" s="14"/>
      <c r="D192" s="14"/>
      <c r="E192" s="14"/>
      <c r="F192" s="18"/>
      <c r="G192" s="10">
        <f>IFERROR(F192 * VLOOKUP(C192,'Cadastro de Grupo'!$B$16:$C$22, 2, FALSE), 0)
</f>
        <v>0</v>
      </c>
    </row>
    <row r="193">
      <c r="A193" s="17"/>
      <c r="B193" s="15"/>
      <c r="C193" s="15"/>
      <c r="D193" s="15"/>
      <c r="E193" s="15"/>
      <c r="F193" s="18"/>
      <c r="G193" s="13">
        <f>IFERROR(F193 * VLOOKUP(C193,'Cadastro de Grupo'!$B$16:$C$22, 2, FALSE), 0)
</f>
        <v>0</v>
      </c>
    </row>
    <row r="194">
      <c r="A194" s="19"/>
      <c r="B194" s="14"/>
      <c r="C194" s="14"/>
      <c r="D194" s="14"/>
      <c r="E194" s="14"/>
      <c r="F194" s="18"/>
      <c r="G194" s="10">
        <f>IFERROR(F194 * VLOOKUP(C194,'Cadastro de Grupo'!$B$16:$C$22, 2, FALSE), 0)
</f>
        <v>0</v>
      </c>
    </row>
    <row r="195">
      <c r="A195" s="17"/>
      <c r="B195" s="15"/>
      <c r="C195" s="15"/>
      <c r="D195" s="15"/>
      <c r="E195" s="15"/>
      <c r="F195" s="18"/>
      <c r="G195" s="13">
        <f>IFERROR(F195 * VLOOKUP(C195,'Cadastro de Grupo'!$B$16:$C$22, 2, FALSE), 0)
</f>
        <v>0</v>
      </c>
    </row>
    <row r="196">
      <c r="A196" s="19"/>
      <c r="B196" s="14"/>
      <c r="C196" s="14"/>
      <c r="D196" s="14"/>
      <c r="E196" s="14"/>
      <c r="F196" s="18"/>
      <c r="G196" s="10">
        <f>IFERROR(F196 * VLOOKUP(C196,'Cadastro de Grupo'!$B$16:$C$22, 2, FALSE), 0)
</f>
        <v>0</v>
      </c>
    </row>
    <row r="197">
      <c r="A197" s="17"/>
      <c r="B197" s="15"/>
      <c r="C197" s="15"/>
      <c r="D197" s="15"/>
      <c r="E197" s="15"/>
      <c r="F197" s="18"/>
      <c r="G197" s="13">
        <f>IFERROR(F197 * VLOOKUP(C197,'Cadastro de Grupo'!$B$16:$C$22, 2, FALSE), 0)
</f>
        <v>0</v>
      </c>
    </row>
    <row r="198">
      <c r="A198" s="19"/>
      <c r="B198" s="14"/>
      <c r="C198" s="14"/>
      <c r="D198" s="14"/>
      <c r="E198" s="14"/>
      <c r="F198" s="18"/>
      <c r="G198" s="10">
        <f>IFERROR(F198 * VLOOKUP(C198,'Cadastro de Grupo'!$B$16:$C$22, 2, FALSE), 0)
</f>
        <v>0</v>
      </c>
    </row>
    <row r="199">
      <c r="A199" s="17"/>
      <c r="B199" s="15"/>
      <c r="C199" s="15"/>
      <c r="D199" s="15"/>
      <c r="E199" s="15"/>
      <c r="F199" s="18"/>
      <c r="G199" s="13">
        <f>IFERROR(F199 * VLOOKUP(C199,'Cadastro de Grupo'!$B$16:$C$22, 2, FALSE), 0)
</f>
        <v>0</v>
      </c>
    </row>
    <row r="200">
      <c r="A200" s="19"/>
      <c r="B200" s="14"/>
      <c r="C200" s="14"/>
      <c r="D200" s="14"/>
      <c r="E200" s="14"/>
      <c r="F200" s="18"/>
      <c r="G200" s="10">
        <f>IFERROR(F200 * VLOOKUP(C200,'Cadastro de Grupo'!$B$16:$C$22, 2, FALSE), 0)
</f>
        <v>0</v>
      </c>
    </row>
    <row r="201">
      <c r="A201" s="17"/>
      <c r="B201" s="15"/>
      <c r="C201" s="15"/>
      <c r="D201" s="15"/>
      <c r="E201" s="15"/>
      <c r="F201" s="18"/>
      <c r="G201" s="13">
        <f>IFERROR(F201 * VLOOKUP(C201,'Cadastro de Grupo'!$B$16:$C$22, 2, FALSE), 0)
</f>
        <v>0</v>
      </c>
    </row>
    <row r="202">
      <c r="A202" s="19"/>
      <c r="B202" s="14"/>
      <c r="C202" s="14"/>
      <c r="D202" s="14"/>
      <c r="E202" s="14"/>
      <c r="F202" s="18"/>
      <c r="G202" s="10">
        <f>IFERROR(F202 * VLOOKUP(C202,'Cadastro de Grupo'!$B$16:$C$22, 2, FALSE), 0)
</f>
        <v>0</v>
      </c>
    </row>
    <row r="203">
      <c r="A203" s="17"/>
      <c r="B203" s="15"/>
      <c r="C203" s="15"/>
      <c r="D203" s="15"/>
      <c r="E203" s="15"/>
      <c r="F203" s="18"/>
      <c r="G203" s="13">
        <f>IFERROR(F203 * VLOOKUP(C203,'Cadastro de Grupo'!$B$16:$C$22, 2, FALSE), 0)
</f>
        <v>0</v>
      </c>
    </row>
    <row r="204">
      <c r="A204" s="19"/>
      <c r="B204" s="14"/>
      <c r="C204" s="14"/>
      <c r="D204" s="14"/>
      <c r="E204" s="14"/>
      <c r="F204" s="18"/>
      <c r="G204" s="10">
        <f>IFERROR(F204 * VLOOKUP(C204,'Cadastro de Grupo'!$B$16:$C$22, 2, FALSE), 0)
</f>
        <v>0</v>
      </c>
    </row>
    <row r="205">
      <c r="A205" s="17"/>
      <c r="B205" s="15"/>
      <c r="C205" s="15"/>
      <c r="D205" s="15"/>
      <c r="E205" s="15"/>
      <c r="F205" s="18"/>
      <c r="G205" s="13">
        <f>IFERROR(F205 * VLOOKUP(C205,'Cadastro de Grupo'!$B$16:$C$22, 2, FALSE), 0)
</f>
        <v>0</v>
      </c>
    </row>
    <row r="206">
      <c r="A206" s="19"/>
      <c r="B206" s="14"/>
      <c r="C206" s="14"/>
      <c r="D206" s="14"/>
      <c r="E206" s="14"/>
      <c r="F206" s="18"/>
      <c r="G206" s="10">
        <f>IFERROR(F206 * VLOOKUP(C206,'Cadastro de Grupo'!$B$16:$C$22, 2, FALSE), 0)
</f>
        <v>0</v>
      </c>
    </row>
    <row r="207">
      <c r="A207" s="17"/>
      <c r="B207" s="15"/>
      <c r="C207" s="15"/>
      <c r="D207" s="15"/>
      <c r="E207" s="15"/>
      <c r="F207" s="18"/>
      <c r="G207" s="13">
        <f>IFERROR(F207 * VLOOKUP(C207,'Cadastro de Grupo'!$B$16:$C$22, 2, FALSE), 0)
</f>
        <v>0</v>
      </c>
    </row>
    <row r="208">
      <c r="A208" s="19"/>
      <c r="B208" s="14"/>
      <c r="C208" s="14"/>
      <c r="D208" s="14"/>
      <c r="E208" s="14"/>
      <c r="F208" s="18"/>
      <c r="G208" s="10">
        <f>IFERROR(F208 * VLOOKUP(C208,'Cadastro de Grupo'!$B$16:$C$22, 2, FALSE), 0)
</f>
        <v>0</v>
      </c>
    </row>
    <row r="209">
      <c r="A209" s="17"/>
      <c r="B209" s="15"/>
      <c r="C209" s="15"/>
      <c r="D209" s="15"/>
      <c r="E209" s="15"/>
      <c r="F209" s="18"/>
      <c r="G209" s="13">
        <f>IFERROR(F209 * VLOOKUP(C209,'Cadastro de Grupo'!$B$16:$C$22, 2, FALSE), 0)
</f>
        <v>0</v>
      </c>
    </row>
    <row r="210">
      <c r="A210" s="19"/>
      <c r="B210" s="14"/>
      <c r="C210" s="14"/>
      <c r="D210" s="14"/>
      <c r="E210" s="14"/>
      <c r="F210" s="18"/>
      <c r="G210" s="10">
        <f>IFERROR(F210 * VLOOKUP(C210,'Cadastro de Grupo'!$B$16:$C$22, 2, FALSE), 0)
</f>
        <v>0</v>
      </c>
    </row>
    <row r="211">
      <c r="A211" s="17"/>
      <c r="B211" s="15"/>
      <c r="C211" s="15"/>
      <c r="D211" s="15"/>
      <c r="E211" s="15"/>
      <c r="F211" s="18"/>
      <c r="G211" s="13">
        <f>IFERROR(F211 * VLOOKUP(C211,'Cadastro de Grupo'!$B$16:$C$22, 2, FALSE), 0)
</f>
        <v>0</v>
      </c>
    </row>
    <row r="212">
      <c r="A212" s="19"/>
      <c r="B212" s="14"/>
      <c r="C212" s="14"/>
      <c r="D212" s="14"/>
      <c r="E212" s="14"/>
      <c r="F212" s="18"/>
      <c r="G212" s="10">
        <f>IFERROR(F212 * VLOOKUP(C212,'Cadastro de Grupo'!$B$16:$C$22, 2, FALSE), 0)
</f>
        <v>0</v>
      </c>
    </row>
    <row r="213">
      <c r="A213" s="17"/>
      <c r="B213" s="15"/>
      <c r="C213" s="15"/>
      <c r="D213" s="15"/>
      <c r="E213" s="15"/>
      <c r="F213" s="18"/>
      <c r="G213" s="13">
        <f>IFERROR(F213 * VLOOKUP(C213,'Cadastro de Grupo'!$B$16:$C$22, 2, FALSE), 0)
</f>
        <v>0</v>
      </c>
    </row>
    <row r="214">
      <c r="A214" s="19"/>
      <c r="B214" s="14"/>
      <c r="C214" s="14"/>
      <c r="D214" s="14"/>
      <c r="E214" s="14"/>
      <c r="F214" s="18"/>
      <c r="G214" s="10">
        <f>IFERROR(F214 * VLOOKUP(C214,'Cadastro de Grupo'!$B$16:$C$22, 2, FALSE), 0)
</f>
        <v>0</v>
      </c>
    </row>
    <row r="215">
      <c r="A215" s="17"/>
      <c r="B215" s="15"/>
      <c r="C215" s="15"/>
      <c r="D215" s="15"/>
      <c r="E215" s="15"/>
      <c r="F215" s="18"/>
      <c r="G215" s="13">
        <f>IFERROR(F215 * VLOOKUP(C215,'Cadastro de Grupo'!$B$16:$C$22, 2, FALSE), 0)
</f>
        <v>0</v>
      </c>
    </row>
    <row r="216">
      <c r="A216" s="19"/>
      <c r="B216" s="14"/>
      <c r="C216" s="14"/>
      <c r="D216" s="14"/>
      <c r="E216" s="14"/>
      <c r="F216" s="18"/>
      <c r="G216" s="10">
        <f>IFERROR(F216 * VLOOKUP(C216,'Cadastro de Grupo'!$B$16:$C$22, 2, FALSE), 0)
</f>
        <v>0</v>
      </c>
    </row>
    <row r="217">
      <c r="A217" s="17"/>
      <c r="B217" s="15"/>
      <c r="C217" s="15"/>
      <c r="D217" s="15"/>
      <c r="E217" s="15"/>
      <c r="F217" s="18"/>
      <c r="G217" s="13">
        <f>IFERROR(F217 * VLOOKUP(C217,'Cadastro de Grupo'!$B$16:$C$22, 2, FALSE), 0)
</f>
        <v>0</v>
      </c>
    </row>
    <row r="218">
      <c r="A218" s="19"/>
      <c r="B218" s="14"/>
      <c r="C218" s="14"/>
      <c r="D218" s="14"/>
      <c r="E218" s="14"/>
      <c r="F218" s="18"/>
      <c r="G218" s="10">
        <f>IFERROR(F218 * VLOOKUP(C218,'Cadastro de Grupo'!$B$16:$C$22, 2, FALSE), 0)
</f>
        <v>0</v>
      </c>
    </row>
    <row r="219">
      <c r="A219" s="17"/>
      <c r="B219" s="15"/>
      <c r="C219" s="15"/>
      <c r="D219" s="15"/>
      <c r="E219" s="15"/>
      <c r="F219" s="18"/>
      <c r="G219" s="13">
        <f>IFERROR(F219 * VLOOKUP(C219,'Cadastro de Grupo'!$B$16:$C$22, 2, FALSE), 0)
</f>
        <v>0</v>
      </c>
    </row>
    <row r="220">
      <c r="A220" s="19"/>
      <c r="B220" s="14"/>
      <c r="C220" s="14"/>
      <c r="D220" s="14"/>
      <c r="E220" s="14"/>
      <c r="F220" s="18"/>
      <c r="G220" s="10">
        <f>IFERROR(F220 * VLOOKUP(C220,'Cadastro de Grupo'!$B$16:$C$22, 2, FALSE), 0)
</f>
        <v>0</v>
      </c>
    </row>
    <row r="221">
      <c r="A221" s="17"/>
      <c r="B221" s="15"/>
      <c r="C221" s="15"/>
      <c r="D221" s="15"/>
      <c r="E221" s="15"/>
      <c r="F221" s="18"/>
      <c r="G221" s="13">
        <f>IFERROR(F221 * VLOOKUP(C221,'Cadastro de Grupo'!$B$16:$C$22, 2, FALSE), 0)
</f>
        <v>0</v>
      </c>
    </row>
    <row r="222">
      <c r="A222" s="19"/>
      <c r="B222" s="14"/>
      <c r="C222" s="14"/>
      <c r="D222" s="14"/>
      <c r="E222" s="14"/>
      <c r="F222" s="18"/>
      <c r="G222" s="10">
        <f>IFERROR(F222 * VLOOKUP(C222,'Cadastro de Grupo'!$B$16:$C$22, 2, FALSE), 0)
</f>
        <v>0</v>
      </c>
    </row>
    <row r="223">
      <c r="A223" s="17"/>
      <c r="B223" s="15"/>
      <c r="C223" s="15"/>
      <c r="D223" s="15"/>
      <c r="E223" s="15"/>
      <c r="F223" s="18"/>
      <c r="G223" s="13">
        <f>IFERROR(F223 * VLOOKUP(C223,'Cadastro de Grupo'!$B$16:$C$22, 2, FALSE), 0)
</f>
        <v>0</v>
      </c>
    </row>
    <row r="224">
      <c r="A224" s="19"/>
      <c r="B224" s="14"/>
      <c r="C224" s="14"/>
      <c r="D224" s="14"/>
      <c r="E224" s="14"/>
      <c r="F224" s="18"/>
      <c r="G224" s="10">
        <f>IFERROR(F224 * VLOOKUP(C224,'Cadastro de Grupo'!$B$16:$C$22, 2, FALSE), 0)
</f>
        <v>0</v>
      </c>
    </row>
    <row r="225">
      <c r="A225" s="17"/>
      <c r="B225" s="15"/>
      <c r="C225" s="15"/>
      <c r="D225" s="15"/>
      <c r="E225" s="15"/>
      <c r="F225" s="18"/>
      <c r="G225" s="13">
        <f>IFERROR(F225 * VLOOKUP(C225,'Cadastro de Grupo'!$B$16:$C$22, 2, FALSE), 0)
</f>
        <v>0</v>
      </c>
    </row>
    <row r="226">
      <c r="A226" s="19"/>
      <c r="B226" s="14"/>
      <c r="C226" s="14"/>
      <c r="D226" s="14"/>
      <c r="E226" s="14"/>
      <c r="F226" s="18"/>
      <c r="G226" s="10">
        <f>IFERROR(F226 * VLOOKUP(C226,'Cadastro de Grupo'!$B$16:$C$22, 2, FALSE), 0)
</f>
        <v>0</v>
      </c>
    </row>
    <row r="227">
      <c r="A227" s="17"/>
      <c r="B227" s="15"/>
      <c r="C227" s="15"/>
      <c r="D227" s="15"/>
      <c r="E227" s="15"/>
      <c r="F227" s="18"/>
      <c r="G227" s="13">
        <f>IFERROR(F227 * VLOOKUP(C227,'Cadastro de Grupo'!$B$16:$C$22, 2, FALSE), 0)
</f>
        <v>0</v>
      </c>
    </row>
    <row r="228">
      <c r="A228" s="19"/>
      <c r="B228" s="14"/>
      <c r="C228" s="14"/>
      <c r="D228" s="14"/>
      <c r="E228" s="14"/>
      <c r="F228" s="18"/>
      <c r="G228" s="10">
        <f>IFERROR(F228 * VLOOKUP(C228,'Cadastro de Grupo'!$B$16:$C$22, 2, FALSE), 0)
</f>
        <v>0</v>
      </c>
    </row>
    <row r="229">
      <c r="A229" s="17"/>
      <c r="B229" s="15"/>
      <c r="C229" s="15"/>
      <c r="D229" s="15"/>
      <c r="E229" s="15"/>
      <c r="F229" s="18"/>
      <c r="G229" s="13">
        <f>IFERROR(F229 * VLOOKUP(C229,'Cadastro de Grupo'!$B$16:$C$22, 2, FALSE), 0)
</f>
        <v>0</v>
      </c>
    </row>
    <row r="230">
      <c r="A230" s="19"/>
      <c r="B230" s="14"/>
      <c r="C230" s="14"/>
      <c r="D230" s="14"/>
      <c r="E230" s="14"/>
      <c r="F230" s="18"/>
      <c r="G230" s="10">
        <f>IFERROR(F230 * VLOOKUP(C230,'Cadastro de Grupo'!$B$16:$C$22, 2, FALSE), 0)
</f>
        <v>0</v>
      </c>
    </row>
    <row r="231">
      <c r="A231" s="17"/>
      <c r="B231" s="15"/>
      <c r="C231" s="15"/>
      <c r="D231" s="15"/>
      <c r="E231" s="15"/>
      <c r="F231" s="18"/>
      <c r="G231" s="13">
        <f>IFERROR(F231 * VLOOKUP(C231,'Cadastro de Grupo'!$B$16:$C$22, 2, FALSE), 0)
</f>
        <v>0</v>
      </c>
    </row>
    <row r="232">
      <c r="A232" s="19"/>
      <c r="B232" s="14"/>
      <c r="C232" s="14"/>
      <c r="D232" s="14"/>
      <c r="E232" s="14"/>
      <c r="F232" s="18"/>
      <c r="G232" s="10">
        <f>IFERROR(F232 * VLOOKUP(C232,'Cadastro de Grupo'!$B$16:$C$22, 2, FALSE), 0)
</f>
        <v>0</v>
      </c>
    </row>
    <row r="233">
      <c r="A233" s="17"/>
      <c r="B233" s="15"/>
      <c r="C233" s="15"/>
      <c r="D233" s="15"/>
      <c r="E233" s="15"/>
      <c r="F233" s="18"/>
      <c r="G233" s="13">
        <f>IFERROR(F233 * VLOOKUP(C233,'Cadastro de Grupo'!$B$16:$C$22, 2, FALSE), 0)
</f>
        <v>0</v>
      </c>
    </row>
    <row r="234">
      <c r="A234" s="19"/>
      <c r="B234" s="14"/>
      <c r="C234" s="14"/>
      <c r="D234" s="14"/>
      <c r="E234" s="14"/>
      <c r="F234" s="18"/>
      <c r="G234" s="10">
        <f>IFERROR(F234 * VLOOKUP(C234,'Cadastro de Grupo'!$B$16:$C$22, 2, FALSE), 0)
</f>
        <v>0</v>
      </c>
    </row>
    <row r="235">
      <c r="A235" s="17"/>
      <c r="B235" s="15"/>
      <c r="C235" s="15"/>
      <c r="D235" s="15"/>
      <c r="E235" s="15"/>
      <c r="F235" s="18"/>
      <c r="G235" s="13">
        <f>IFERROR(F235 * VLOOKUP(C235,'Cadastro de Grupo'!$B$16:$C$22, 2, FALSE), 0)
</f>
        <v>0</v>
      </c>
    </row>
    <row r="236">
      <c r="A236" s="19"/>
      <c r="B236" s="14"/>
      <c r="C236" s="14"/>
      <c r="D236" s="14"/>
      <c r="E236" s="14"/>
      <c r="F236" s="18"/>
      <c r="G236" s="10">
        <f>IFERROR(F236 * VLOOKUP(C236,'Cadastro de Grupo'!$B$16:$C$22, 2, FALSE), 0)
</f>
        <v>0</v>
      </c>
    </row>
    <row r="237">
      <c r="A237" s="17"/>
      <c r="B237" s="15"/>
      <c r="C237" s="15"/>
      <c r="D237" s="15"/>
      <c r="E237" s="15"/>
      <c r="F237" s="18"/>
      <c r="G237" s="13">
        <f>IFERROR(F237 * VLOOKUP(C237,'Cadastro de Grupo'!$B$16:$C$22, 2, FALSE), 0)
</f>
        <v>0</v>
      </c>
    </row>
    <row r="238">
      <c r="A238" s="19"/>
      <c r="B238" s="14"/>
      <c r="C238" s="14"/>
      <c r="D238" s="14"/>
      <c r="E238" s="14"/>
      <c r="F238" s="18"/>
      <c r="G238" s="10">
        <f>IFERROR(F238 * VLOOKUP(C238,'Cadastro de Grupo'!$B$16:$C$22, 2, FALSE), 0)
</f>
        <v>0</v>
      </c>
    </row>
    <row r="239">
      <c r="A239" s="17"/>
      <c r="B239" s="15"/>
      <c r="C239" s="15"/>
      <c r="D239" s="15"/>
      <c r="E239" s="15"/>
      <c r="F239" s="18"/>
      <c r="G239" s="13">
        <f>IFERROR(F239 * VLOOKUP(C239,'Cadastro de Grupo'!$B$16:$C$22, 2, FALSE), 0)
</f>
        <v>0</v>
      </c>
    </row>
    <row r="240">
      <c r="A240" s="19"/>
      <c r="B240" s="14"/>
      <c r="C240" s="14"/>
      <c r="D240" s="14"/>
      <c r="E240" s="14"/>
      <c r="F240" s="18"/>
      <c r="G240" s="10">
        <f>IFERROR(F240 * VLOOKUP(C240,'Cadastro de Grupo'!$B$16:$C$22, 2, FALSE), 0)
</f>
        <v>0</v>
      </c>
    </row>
    <row r="241">
      <c r="A241" s="17"/>
      <c r="B241" s="15"/>
      <c r="C241" s="15"/>
      <c r="D241" s="15"/>
      <c r="E241" s="15"/>
      <c r="F241" s="18"/>
      <c r="G241" s="13">
        <f>IFERROR(F241 * VLOOKUP(C241,'Cadastro de Grupo'!$B$16:$C$22, 2, FALSE), 0)
</f>
        <v>0</v>
      </c>
    </row>
    <row r="242">
      <c r="A242" s="19"/>
      <c r="B242" s="14"/>
      <c r="C242" s="14"/>
      <c r="D242" s="14"/>
      <c r="E242" s="14"/>
      <c r="F242" s="18"/>
      <c r="G242" s="10">
        <f>IFERROR(F242 * VLOOKUP(C242,'Cadastro de Grupo'!$B$16:$C$22, 2, FALSE), 0)
</f>
        <v>0</v>
      </c>
    </row>
    <row r="243">
      <c r="A243" s="17"/>
      <c r="B243" s="15"/>
      <c r="C243" s="15"/>
      <c r="D243" s="15"/>
      <c r="E243" s="15"/>
      <c r="F243" s="18"/>
      <c r="G243" s="13">
        <f>IFERROR(F243 * VLOOKUP(C243,'Cadastro de Grupo'!$B$16:$C$22, 2, FALSE), 0)
</f>
        <v>0</v>
      </c>
    </row>
    <row r="244">
      <c r="A244" s="19"/>
      <c r="B244" s="14"/>
      <c r="C244" s="14"/>
      <c r="D244" s="14"/>
      <c r="E244" s="14"/>
      <c r="F244" s="18"/>
      <c r="G244" s="10">
        <f>IFERROR(F244 * VLOOKUP(C244,'Cadastro de Grupo'!$B$16:$C$22, 2, FALSE), 0)
</f>
        <v>0</v>
      </c>
    </row>
    <row r="245">
      <c r="A245" s="17"/>
      <c r="B245" s="15"/>
      <c r="C245" s="15"/>
      <c r="D245" s="15"/>
      <c r="E245" s="15"/>
      <c r="F245" s="18"/>
      <c r="G245" s="13">
        <f>IFERROR(F245 * VLOOKUP(C245,'Cadastro de Grupo'!$B$16:$C$22, 2, FALSE), 0)
</f>
        <v>0</v>
      </c>
    </row>
    <row r="246">
      <c r="A246" s="19"/>
      <c r="B246" s="14"/>
      <c r="C246" s="14"/>
      <c r="D246" s="14"/>
      <c r="E246" s="14"/>
      <c r="F246" s="18"/>
      <c r="G246" s="10">
        <f>IFERROR(F246 * VLOOKUP(C246,'Cadastro de Grupo'!$B$16:$C$22, 2, FALSE), 0)
</f>
        <v>0</v>
      </c>
    </row>
    <row r="247">
      <c r="A247" s="17"/>
      <c r="B247" s="15"/>
      <c r="C247" s="15"/>
      <c r="D247" s="15"/>
      <c r="E247" s="15"/>
      <c r="F247" s="18"/>
      <c r="G247" s="13">
        <f>IFERROR(F247 * VLOOKUP(C247,'Cadastro de Grupo'!$B$16:$C$22, 2, FALSE), 0)
</f>
        <v>0</v>
      </c>
    </row>
    <row r="248">
      <c r="A248" s="19"/>
      <c r="B248" s="14"/>
      <c r="C248" s="14"/>
      <c r="D248" s="14"/>
      <c r="E248" s="14"/>
      <c r="F248" s="18"/>
      <c r="G248" s="10">
        <f>IFERROR(F248 * VLOOKUP(C248,'Cadastro de Grupo'!$B$16:$C$22, 2, FALSE), 0)
</f>
        <v>0</v>
      </c>
    </row>
    <row r="249">
      <c r="A249" s="17"/>
      <c r="B249" s="15"/>
      <c r="C249" s="15"/>
      <c r="D249" s="15"/>
      <c r="E249" s="15"/>
      <c r="F249" s="18"/>
      <c r="G249" s="13">
        <f>IFERROR(F249 * VLOOKUP(C249,'Cadastro de Grupo'!$B$16:$C$22, 2, FALSE), 0)
</f>
        <v>0</v>
      </c>
    </row>
    <row r="250">
      <c r="A250" s="19"/>
      <c r="B250" s="14"/>
      <c r="C250" s="14"/>
      <c r="D250" s="14"/>
      <c r="E250" s="14"/>
      <c r="F250" s="18"/>
      <c r="G250" s="10">
        <f>IFERROR(F250 * VLOOKUP(C250,'Cadastro de Grupo'!$B$16:$C$22, 2, FALSE), 0)
</f>
        <v>0</v>
      </c>
    </row>
    <row r="251">
      <c r="A251" s="17"/>
      <c r="B251" s="15"/>
      <c r="C251" s="15"/>
      <c r="D251" s="15"/>
      <c r="E251" s="15"/>
      <c r="F251" s="18"/>
      <c r="G251" s="13">
        <f>IFERROR(F251 * VLOOKUP(C251,'Cadastro de Grupo'!$B$16:$C$22, 2, FALSE), 0)
</f>
        <v>0</v>
      </c>
    </row>
    <row r="252">
      <c r="A252" s="19"/>
      <c r="B252" s="14"/>
      <c r="C252" s="14"/>
      <c r="D252" s="14"/>
      <c r="E252" s="14"/>
      <c r="F252" s="18"/>
      <c r="G252" s="10">
        <f>IFERROR(F252 * VLOOKUP(C252,'Cadastro de Grupo'!$B$16:$C$22, 2, FALSE), 0)
</f>
        <v>0</v>
      </c>
    </row>
    <row r="253">
      <c r="A253" s="17"/>
      <c r="B253" s="15"/>
      <c r="C253" s="15"/>
      <c r="D253" s="15"/>
      <c r="E253" s="15"/>
      <c r="F253" s="18"/>
      <c r="G253" s="13">
        <f>IFERROR(F253 * VLOOKUP(C253,'Cadastro de Grupo'!$B$16:$C$22, 2, FALSE), 0)
</f>
        <v>0</v>
      </c>
    </row>
    <row r="254">
      <c r="A254" s="19"/>
      <c r="B254" s="14"/>
      <c r="C254" s="14"/>
      <c r="D254" s="14"/>
      <c r="E254" s="14"/>
      <c r="F254" s="18"/>
      <c r="G254" s="10">
        <f>IFERROR(F254 * VLOOKUP(C254,'Cadastro de Grupo'!$B$16:$C$22, 2, FALSE), 0)
</f>
        <v>0</v>
      </c>
    </row>
    <row r="255">
      <c r="A255" s="17"/>
      <c r="B255" s="15"/>
      <c r="C255" s="15"/>
      <c r="D255" s="15"/>
      <c r="E255" s="15"/>
      <c r="F255" s="18"/>
      <c r="G255" s="13">
        <f>IFERROR(F255 * VLOOKUP(C255,'Cadastro de Grupo'!$B$16:$C$22, 2, FALSE), 0)
</f>
        <v>0</v>
      </c>
    </row>
    <row r="256">
      <c r="A256" s="19"/>
      <c r="B256" s="14"/>
      <c r="C256" s="14"/>
      <c r="D256" s="14"/>
      <c r="E256" s="14"/>
      <c r="F256" s="18"/>
      <c r="G256" s="10">
        <f>IFERROR(F256 * VLOOKUP(C256,'Cadastro de Grupo'!$B$16:$C$22, 2, FALSE), 0)
</f>
        <v>0</v>
      </c>
    </row>
    <row r="257">
      <c r="A257" s="17"/>
      <c r="B257" s="15"/>
      <c r="C257" s="15"/>
      <c r="D257" s="15"/>
      <c r="E257" s="15"/>
      <c r="F257" s="18"/>
      <c r="G257" s="13">
        <f>IFERROR(F257 * VLOOKUP(C257,'Cadastro de Grupo'!$B$16:$C$22, 2, FALSE), 0)
</f>
        <v>0</v>
      </c>
    </row>
    <row r="258">
      <c r="A258" s="19"/>
      <c r="B258" s="14"/>
      <c r="C258" s="14"/>
      <c r="D258" s="14"/>
      <c r="E258" s="14"/>
      <c r="F258" s="18"/>
      <c r="G258" s="10">
        <f>IFERROR(F258 * VLOOKUP(C258,'Cadastro de Grupo'!$B$16:$C$22, 2, FALSE), 0)
</f>
        <v>0</v>
      </c>
    </row>
    <row r="259">
      <c r="A259" s="17"/>
      <c r="B259" s="15"/>
      <c r="C259" s="15"/>
      <c r="D259" s="15"/>
      <c r="E259" s="15"/>
      <c r="F259" s="18"/>
      <c r="G259" s="13">
        <f>IFERROR(F259 * VLOOKUP(C259,'Cadastro de Grupo'!$B$16:$C$22, 2, FALSE), 0)
</f>
        <v>0</v>
      </c>
    </row>
    <row r="260">
      <c r="A260" s="19"/>
      <c r="B260" s="14"/>
      <c r="C260" s="14"/>
      <c r="D260" s="14"/>
      <c r="E260" s="14"/>
      <c r="F260" s="18"/>
      <c r="G260" s="10">
        <f>IFERROR(F260 * VLOOKUP(C260,'Cadastro de Grupo'!$B$16:$C$22, 2, FALSE), 0)
</f>
        <v>0</v>
      </c>
    </row>
    <row r="261">
      <c r="A261" s="17"/>
      <c r="B261" s="15"/>
      <c r="C261" s="15"/>
      <c r="D261" s="15"/>
      <c r="E261" s="15"/>
      <c r="F261" s="18"/>
      <c r="G261" s="13">
        <f>IFERROR(F261 * VLOOKUP(C261,'Cadastro de Grupo'!$B$16:$C$22, 2, FALSE), 0)
</f>
        <v>0</v>
      </c>
    </row>
    <row r="262">
      <c r="A262" s="19"/>
      <c r="B262" s="14"/>
      <c r="C262" s="14"/>
      <c r="D262" s="14"/>
      <c r="E262" s="14"/>
      <c r="F262" s="18"/>
      <c r="G262" s="10">
        <f>IFERROR(F262 * VLOOKUP(C262,'Cadastro de Grupo'!$B$16:$C$22, 2, FALSE), 0)
</f>
        <v>0</v>
      </c>
    </row>
    <row r="263">
      <c r="A263" s="17"/>
      <c r="B263" s="15"/>
      <c r="C263" s="15"/>
      <c r="D263" s="15"/>
      <c r="E263" s="15"/>
      <c r="F263" s="18"/>
      <c r="G263" s="13">
        <f>IFERROR(F263 * VLOOKUP(C263,'Cadastro de Grupo'!$B$16:$C$22, 2, FALSE), 0)
</f>
        <v>0</v>
      </c>
    </row>
    <row r="264">
      <c r="A264" s="19"/>
      <c r="B264" s="14"/>
      <c r="C264" s="14"/>
      <c r="D264" s="14"/>
      <c r="E264" s="14"/>
      <c r="F264" s="18"/>
      <c r="G264" s="10">
        <f>IFERROR(F264 * VLOOKUP(C264,'Cadastro de Grupo'!$B$16:$C$22, 2, FALSE), 0)
</f>
        <v>0</v>
      </c>
    </row>
    <row r="265">
      <c r="A265" s="17"/>
      <c r="B265" s="15"/>
      <c r="C265" s="15"/>
      <c r="D265" s="15"/>
      <c r="E265" s="15"/>
      <c r="F265" s="18"/>
      <c r="G265" s="13">
        <f>IFERROR(F265 * VLOOKUP(C265,'Cadastro de Grupo'!$B$16:$C$22, 2, FALSE), 0)
</f>
        <v>0</v>
      </c>
    </row>
    <row r="266">
      <c r="A266" s="19"/>
      <c r="B266" s="14"/>
      <c r="C266" s="14"/>
      <c r="D266" s="14"/>
      <c r="E266" s="14"/>
      <c r="F266" s="18"/>
      <c r="G266" s="10">
        <f>IFERROR(F266 * VLOOKUP(C266,'Cadastro de Grupo'!$B$16:$C$22, 2, FALSE), 0)
</f>
        <v>0</v>
      </c>
    </row>
    <row r="267">
      <c r="A267" s="17"/>
      <c r="B267" s="15"/>
      <c r="C267" s="15"/>
      <c r="D267" s="15"/>
      <c r="E267" s="15"/>
      <c r="F267" s="18"/>
      <c r="G267" s="13">
        <f>IFERROR(F267 * VLOOKUP(C267,'Cadastro de Grupo'!$B$16:$C$22, 2, FALSE), 0)
</f>
        <v>0</v>
      </c>
    </row>
    <row r="268">
      <c r="A268" s="19"/>
      <c r="B268" s="14"/>
      <c r="C268" s="14"/>
      <c r="D268" s="14"/>
      <c r="E268" s="14"/>
      <c r="F268" s="18"/>
      <c r="G268" s="10">
        <f>IFERROR(F268 * VLOOKUP(C268,'Cadastro de Grupo'!$B$16:$C$22, 2, FALSE), 0)
</f>
        <v>0</v>
      </c>
    </row>
    <row r="269">
      <c r="A269" s="17"/>
      <c r="B269" s="15"/>
      <c r="C269" s="15"/>
      <c r="D269" s="15"/>
      <c r="E269" s="15"/>
      <c r="F269" s="18"/>
      <c r="G269" s="13">
        <f>IFERROR(F269 * VLOOKUP(C269,'Cadastro de Grupo'!$B$16:$C$22, 2, FALSE), 0)
</f>
        <v>0</v>
      </c>
    </row>
    <row r="270">
      <c r="A270" s="19"/>
      <c r="B270" s="14"/>
      <c r="C270" s="14"/>
      <c r="D270" s="14"/>
      <c r="E270" s="14"/>
      <c r="F270" s="18"/>
      <c r="G270" s="10">
        <f>IFERROR(F270 * VLOOKUP(C270,'Cadastro de Grupo'!$B$16:$C$22, 2, FALSE), 0)
</f>
        <v>0</v>
      </c>
    </row>
    <row r="271">
      <c r="A271" s="17"/>
      <c r="B271" s="15"/>
      <c r="C271" s="15"/>
      <c r="D271" s="15"/>
      <c r="E271" s="15"/>
      <c r="F271" s="18"/>
      <c r="G271" s="13">
        <f>IFERROR(F271 * VLOOKUP(C271,'Cadastro de Grupo'!$B$16:$C$22, 2, FALSE), 0)
</f>
        <v>0</v>
      </c>
    </row>
    <row r="272">
      <c r="A272" s="19"/>
      <c r="B272" s="14"/>
      <c r="C272" s="14"/>
      <c r="D272" s="14"/>
      <c r="E272" s="14"/>
      <c r="F272" s="18"/>
      <c r="G272" s="10">
        <f>IFERROR(F272 * VLOOKUP(C272,'Cadastro de Grupo'!$B$16:$C$22, 2, FALSE), 0)
</f>
        <v>0</v>
      </c>
    </row>
    <row r="273">
      <c r="A273" s="17"/>
      <c r="B273" s="15"/>
      <c r="C273" s="15"/>
      <c r="D273" s="15"/>
      <c r="E273" s="15"/>
      <c r="F273" s="18"/>
      <c r="G273" s="13">
        <f>IFERROR(F273 * VLOOKUP(C273,'Cadastro de Grupo'!$B$16:$C$22, 2, FALSE), 0)
</f>
        <v>0</v>
      </c>
    </row>
    <row r="274">
      <c r="A274" s="19"/>
      <c r="B274" s="14"/>
      <c r="C274" s="14"/>
      <c r="D274" s="14"/>
      <c r="E274" s="14"/>
      <c r="F274" s="18"/>
      <c r="G274" s="10">
        <f>IFERROR(F274 * VLOOKUP(C274,'Cadastro de Grupo'!$B$16:$C$22, 2, FALSE), 0)
</f>
        <v>0</v>
      </c>
    </row>
    <row r="275">
      <c r="A275" s="17"/>
      <c r="B275" s="15"/>
      <c r="C275" s="15"/>
      <c r="D275" s="15"/>
      <c r="E275" s="15"/>
      <c r="F275" s="18"/>
      <c r="G275" s="13">
        <f>IFERROR(F275 * VLOOKUP(C275,'Cadastro de Grupo'!$B$16:$C$22, 2, FALSE), 0)
</f>
        <v>0</v>
      </c>
    </row>
    <row r="276">
      <c r="A276" s="19"/>
      <c r="B276" s="14"/>
      <c r="C276" s="14"/>
      <c r="D276" s="14"/>
      <c r="E276" s="14"/>
      <c r="F276" s="18"/>
      <c r="G276" s="10">
        <f>IFERROR(F276 * VLOOKUP(C276,'Cadastro de Grupo'!$B$16:$C$22, 2, FALSE), 0)
</f>
        <v>0</v>
      </c>
    </row>
    <row r="277">
      <c r="A277" s="17"/>
      <c r="B277" s="15"/>
      <c r="C277" s="15"/>
      <c r="D277" s="15"/>
      <c r="E277" s="15"/>
      <c r="F277" s="18"/>
      <c r="G277" s="13">
        <f>IFERROR(F277 * VLOOKUP(C277,'Cadastro de Grupo'!$B$16:$C$22, 2, FALSE), 0)
</f>
        <v>0</v>
      </c>
    </row>
    <row r="278">
      <c r="A278" s="19"/>
      <c r="B278" s="14"/>
      <c r="C278" s="14"/>
      <c r="D278" s="14"/>
      <c r="E278" s="14"/>
      <c r="F278" s="18"/>
      <c r="G278" s="10">
        <f>IFERROR(F278 * VLOOKUP(C278,'Cadastro de Grupo'!$B$16:$C$22, 2, FALSE), 0)
</f>
        <v>0</v>
      </c>
    </row>
    <row r="279">
      <c r="A279" s="17"/>
      <c r="B279" s="15"/>
      <c r="C279" s="15"/>
      <c r="D279" s="15"/>
      <c r="E279" s="15"/>
      <c r="F279" s="18"/>
      <c r="G279" s="13">
        <f>IFERROR(F279 * VLOOKUP(C279,'Cadastro de Grupo'!$B$16:$C$22, 2, FALSE), 0)
</f>
        <v>0</v>
      </c>
    </row>
    <row r="280">
      <c r="A280" s="19"/>
      <c r="B280" s="14"/>
      <c r="C280" s="14"/>
      <c r="D280" s="14"/>
      <c r="E280" s="14"/>
      <c r="F280" s="18"/>
      <c r="G280" s="10">
        <f>IFERROR(F280 * VLOOKUP(C280,'Cadastro de Grupo'!$B$16:$C$22, 2, FALSE), 0)
</f>
        <v>0</v>
      </c>
    </row>
    <row r="281">
      <c r="A281" s="17"/>
      <c r="B281" s="15"/>
      <c r="C281" s="15"/>
      <c r="D281" s="15"/>
      <c r="E281" s="15"/>
      <c r="F281" s="18"/>
      <c r="G281" s="13">
        <f>IFERROR(F281 * VLOOKUP(C281,'Cadastro de Grupo'!$B$16:$C$22, 2, FALSE), 0)
</f>
        <v>0</v>
      </c>
    </row>
    <row r="282">
      <c r="A282" s="19"/>
      <c r="B282" s="14"/>
      <c r="C282" s="14"/>
      <c r="D282" s="14"/>
      <c r="E282" s="14"/>
      <c r="F282" s="18"/>
      <c r="G282" s="10">
        <f>IFERROR(F282 * VLOOKUP(C282,'Cadastro de Grupo'!$B$16:$C$22, 2, FALSE), 0)
</f>
        <v>0</v>
      </c>
    </row>
    <row r="283">
      <c r="A283" s="17"/>
      <c r="B283" s="15"/>
      <c r="C283" s="15"/>
      <c r="D283" s="15"/>
      <c r="E283" s="15"/>
      <c r="F283" s="18"/>
      <c r="G283" s="13">
        <f>IFERROR(F283 * VLOOKUP(C283,'Cadastro de Grupo'!$B$16:$C$22, 2, FALSE), 0)
</f>
        <v>0</v>
      </c>
    </row>
    <row r="284">
      <c r="A284" s="19"/>
      <c r="B284" s="14"/>
      <c r="C284" s="14"/>
      <c r="D284" s="14"/>
      <c r="E284" s="14"/>
      <c r="F284" s="18"/>
      <c r="G284" s="10">
        <f>IFERROR(F284 * VLOOKUP(C284,'Cadastro de Grupo'!$B$16:$C$22, 2, FALSE), 0)
</f>
        <v>0</v>
      </c>
    </row>
    <row r="285">
      <c r="A285" s="17"/>
      <c r="B285" s="15"/>
      <c r="C285" s="15"/>
      <c r="D285" s="15"/>
      <c r="E285" s="15"/>
      <c r="F285" s="18"/>
      <c r="G285" s="13">
        <f>IFERROR(F285 * VLOOKUP(C285,'Cadastro de Grupo'!$B$16:$C$22, 2, FALSE), 0)
</f>
        <v>0</v>
      </c>
    </row>
    <row r="286">
      <c r="A286" s="19"/>
      <c r="B286" s="14"/>
      <c r="C286" s="14"/>
      <c r="D286" s="14"/>
      <c r="E286" s="14"/>
      <c r="F286" s="18"/>
      <c r="G286" s="10">
        <f>IFERROR(F286 * VLOOKUP(C286,'Cadastro de Grupo'!$B$16:$C$22, 2, FALSE), 0)
</f>
        <v>0</v>
      </c>
    </row>
    <row r="287">
      <c r="A287" s="17"/>
      <c r="B287" s="15"/>
      <c r="C287" s="15"/>
      <c r="D287" s="15"/>
      <c r="E287" s="15"/>
      <c r="F287" s="18"/>
      <c r="G287" s="13">
        <f>IFERROR(F287 * VLOOKUP(C287,'Cadastro de Grupo'!$B$16:$C$22, 2, FALSE), 0)
</f>
        <v>0</v>
      </c>
    </row>
    <row r="288">
      <c r="A288" s="19"/>
      <c r="B288" s="14"/>
      <c r="C288" s="14"/>
      <c r="D288" s="14"/>
      <c r="E288" s="14"/>
      <c r="F288" s="18"/>
      <c r="G288" s="10">
        <f>IFERROR(F288 * VLOOKUP(C288,'Cadastro de Grupo'!$B$16:$C$22, 2, FALSE), 0)
</f>
        <v>0</v>
      </c>
    </row>
    <row r="289">
      <c r="A289" s="17"/>
      <c r="B289" s="15"/>
      <c r="C289" s="15"/>
      <c r="D289" s="15"/>
      <c r="E289" s="15"/>
      <c r="F289" s="18"/>
      <c r="G289" s="13">
        <f>IFERROR(F289 * VLOOKUP(C289,'Cadastro de Grupo'!$B$16:$C$22, 2, FALSE), 0)
</f>
        <v>0</v>
      </c>
    </row>
    <row r="290">
      <c r="A290" s="19"/>
      <c r="B290" s="14"/>
      <c r="C290" s="14"/>
      <c r="D290" s="14"/>
      <c r="E290" s="14"/>
      <c r="F290" s="18"/>
      <c r="G290" s="10">
        <f>IFERROR(F290 * VLOOKUP(C290,'Cadastro de Grupo'!$B$16:$C$22, 2, FALSE), 0)
</f>
        <v>0</v>
      </c>
    </row>
    <row r="291">
      <c r="A291" s="17"/>
      <c r="B291" s="15"/>
      <c r="C291" s="15"/>
      <c r="D291" s="15"/>
      <c r="E291" s="15"/>
      <c r="F291" s="18"/>
      <c r="G291" s="13">
        <f>IFERROR(F291 * VLOOKUP(C291,'Cadastro de Grupo'!$B$16:$C$22, 2, FALSE), 0)
</f>
        <v>0</v>
      </c>
    </row>
    <row r="292">
      <c r="A292" s="19"/>
      <c r="B292" s="14"/>
      <c r="C292" s="14"/>
      <c r="D292" s="14"/>
      <c r="E292" s="14"/>
      <c r="F292" s="18"/>
      <c r="G292" s="10">
        <f>IFERROR(F292 * VLOOKUP(C292,'Cadastro de Grupo'!$B$16:$C$22, 2, FALSE), 0)
</f>
        <v>0</v>
      </c>
    </row>
    <row r="293">
      <c r="A293" s="17"/>
      <c r="B293" s="15"/>
      <c r="C293" s="15"/>
      <c r="D293" s="15"/>
      <c r="E293" s="15"/>
      <c r="F293" s="18"/>
      <c r="G293" s="13">
        <f>IFERROR(F293 * VLOOKUP(C293,'Cadastro de Grupo'!$B$16:$C$22, 2, FALSE), 0)
</f>
        <v>0</v>
      </c>
    </row>
    <row r="294">
      <c r="A294" s="19"/>
      <c r="B294" s="14"/>
      <c r="C294" s="14"/>
      <c r="D294" s="14"/>
      <c r="E294" s="14"/>
      <c r="F294" s="18"/>
      <c r="G294" s="10">
        <f>IFERROR(F294 * VLOOKUP(C294,'Cadastro de Grupo'!$B$16:$C$22, 2, FALSE), 0)
</f>
        <v>0</v>
      </c>
    </row>
    <row r="295">
      <c r="A295" s="17"/>
      <c r="B295" s="15"/>
      <c r="C295" s="15"/>
      <c r="D295" s="15"/>
      <c r="E295" s="15"/>
      <c r="F295" s="18"/>
      <c r="G295" s="13">
        <f>IFERROR(F295 * VLOOKUP(C295,'Cadastro de Grupo'!$B$16:$C$22, 2, FALSE), 0)
</f>
        <v>0</v>
      </c>
    </row>
    <row r="296">
      <c r="A296" s="19"/>
      <c r="B296" s="14"/>
      <c r="C296" s="14"/>
      <c r="D296" s="14"/>
      <c r="E296" s="14"/>
      <c r="F296" s="18"/>
      <c r="G296" s="10">
        <f>IFERROR(F296 * VLOOKUP(C296,'Cadastro de Grupo'!$B$16:$C$22, 2, FALSE), 0)
</f>
        <v>0</v>
      </c>
    </row>
    <row r="297">
      <c r="A297" s="17"/>
      <c r="B297" s="15"/>
      <c r="C297" s="15"/>
      <c r="D297" s="15"/>
      <c r="E297" s="15"/>
      <c r="F297" s="18"/>
      <c r="G297" s="13">
        <f>IFERROR(F297 * VLOOKUP(C297,'Cadastro de Grupo'!$B$16:$C$22, 2, FALSE), 0)
</f>
        <v>0</v>
      </c>
    </row>
    <row r="298">
      <c r="A298" s="19"/>
      <c r="B298" s="14"/>
      <c r="C298" s="14"/>
      <c r="D298" s="14"/>
      <c r="E298" s="14"/>
      <c r="F298" s="18"/>
      <c r="G298" s="10">
        <f>IFERROR(F298 * VLOOKUP(C298,'Cadastro de Grupo'!$B$16:$C$22, 2, FALSE), 0)
</f>
        <v>0</v>
      </c>
    </row>
    <row r="299">
      <c r="A299" s="17"/>
      <c r="B299" s="15"/>
      <c r="C299" s="15"/>
      <c r="D299" s="15"/>
      <c r="E299" s="15"/>
      <c r="F299" s="18"/>
      <c r="G299" s="13">
        <f>IFERROR(F299 * VLOOKUP(C299,'Cadastro de Grupo'!$B$16:$C$22, 2, FALSE), 0)
</f>
        <v>0</v>
      </c>
    </row>
    <row r="300">
      <c r="A300" s="19"/>
      <c r="B300" s="14"/>
      <c r="C300" s="14"/>
      <c r="D300" s="14"/>
      <c r="E300" s="14"/>
      <c r="F300" s="18"/>
      <c r="G300" s="10">
        <f>IFERROR(F300 * VLOOKUP(C300,'Cadastro de Grupo'!$B$16:$C$22, 2, FALSE), 0)
</f>
        <v>0</v>
      </c>
    </row>
    <row r="301">
      <c r="A301" s="17"/>
      <c r="B301" s="15"/>
      <c r="C301" s="15"/>
      <c r="D301" s="15"/>
      <c r="E301" s="15"/>
      <c r="F301" s="18"/>
      <c r="G301" s="13">
        <f>IFERROR(F301 * VLOOKUP(C301,'Cadastro de Grupo'!$B$16:$C$22, 2, FALSE), 0)
</f>
        <v>0</v>
      </c>
    </row>
    <row r="302">
      <c r="A302" s="19"/>
      <c r="B302" s="14"/>
      <c r="C302" s="14"/>
      <c r="D302" s="14"/>
      <c r="E302" s="14"/>
      <c r="F302" s="18"/>
      <c r="G302" s="10">
        <f>IFERROR(F302 * VLOOKUP(C302,'Cadastro de Grupo'!$B$16:$C$22, 2, FALSE), 0)
</f>
        <v>0</v>
      </c>
    </row>
    <row r="303">
      <c r="A303" s="17"/>
      <c r="B303" s="15"/>
      <c r="C303" s="15"/>
      <c r="D303" s="15"/>
      <c r="E303" s="15"/>
      <c r="F303" s="18"/>
      <c r="G303" s="13">
        <f>IFERROR(F303 * VLOOKUP(C303,'Cadastro de Grupo'!$B$16:$C$22, 2, FALSE), 0)
</f>
        <v>0</v>
      </c>
    </row>
    <row r="304">
      <c r="A304" s="19"/>
      <c r="B304" s="14"/>
      <c r="C304" s="14"/>
      <c r="D304" s="14"/>
      <c r="E304" s="14"/>
      <c r="F304" s="18"/>
      <c r="G304" s="10">
        <f>IFERROR(F304 * VLOOKUP(C304,'Cadastro de Grupo'!$B$16:$C$22, 2, FALSE), 0)
</f>
        <v>0</v>
      </c>
    </row>
    <row r="305">
      <c r="A305" s="17"/>
      <c r="B305" s="15"/>
      <c r="C305" s="15"/>
      <c r="D305" s="15"/>
      <c r="E305" s="15"/>
      <c r="F305" s="18"/>
      <c r="G305" s="13">
        <f>IFERROR(F305 * VLOOKUP(C305,'Cadastro de Grupo'!$B$16:$C$22, 2, FALSE), 0)
</f>
        <v>0</v>
      </c>
    </row>
    <row r="306">
      <c r="A306" s="19"/>
      <c r="B306" s="14"/>
      <c r="C306" s="14"/>
      <c r="D306" s="14"/>
      <c r="E306" s="14"/>
      <c r="F306" s="18"/>
      <c r="G306" s="10">
        <f>IFERROR(F306 * VLOOKUP(C306,'Cadastro de Grupo'!$B$16:$C$22, 2, FALSE), 0)
</f>
        <v>0</v>
      </c>
    </row>
    <row r="307">
      <c r="A307" s="17"/>
      <c r="B307" s="15"/>
      <c r="C307" s="15"/>
      <c r="D307" s="15"/>
      <c r="E307" s="15"/>
      <c r="F307" s="18"/>
      <c r="G307" s="13">
        <f>IFERROR(F307 * VLOOKUP(C307,'Cadastro de Grupo'!$B$16:$C$22, 2, FALSE), 0)
</f>
        <v>0</v>
      </c>
    </row>
    <row r="308">
      <c r="A308" s="19"/>
      <c r="B308" s="14"/>
      <c r="C308" s="14"/>
      <c r="D308" s="14"/>
      <c r="E308" s="14"/>
      <c r="F308" s="18"/>
      <c r="G308" s="10">
        <f>IFERROR(F308 * VLOOKUP(C308,'Cadastro de Grupo'!$B$16:$C$22, 2, FALSE), 0)
</f>
        <v>0</v>
      </c>
    </row>
    <row r="309">
      <c r="A309" s="17"/>
      <c r="B309" s="15"/>
      <c r="C309" s="15"/>
      <c r="D309" s="15"/>
      <c r="E309" s="15"/>
      <c r="F309" s="18"/>
      <c r="G309" s="13">
        <f>IFERROR(F309 * VLOOKUP(C309,'Cadastro de Grupo'!$B$16:$C$22, 2, FALSE), 0)
</f>
        <v>0</v>
      </c>
    </row>
    <row r="310">
      <c r="A310" s="19"/>
      <c r="B310" s="14"/>
      <c r="C310" s="14"/>
      <c r="D310" s="14"/>
      <c r="E310" s="14"/>
      <c r="F310" s="18"/>
      <c r="G310" s="10">
        <f>IFERROR(F310 * VLOOKUP(C310,'Cadastro de Grupo'!$B$16:$C$22, 2, FALSE), 0)
</f>
        <v>0</v>
      </c>
    </row>
    <row r="311">
      <c r="A311" s="17"/>
      <c r="B311" s="15"/>
      <c r="C311" s="15"/>
      <c r="D311" s="15"/>
      <c r="E311" s="15"/>
      <c r="F311" s="18"/>
      <c r="G311" s="13">
        <f>IFERROR(F311 * VLOOKUP(C311,'Cadastro de Grupo'!$B$16:$C$22, 2, FALSE), 0)
</f>
        <v>0</v>
      </c>
    </row>
    <row r="312">
      <c r="A312" s="19"/>
      <c r="B312" s="14"/>
      <c r="C312" s="14"/>
      <c r="D312" s="14"/>
      <c r="E312" s="14"/>
      <c r="F312" s="18"/>
      <c r="G312" s="10">
        <f>IFERROR(F312 * VLOOKUP(C312,'Cadastro de Grupo'!$B$16:$C$22, 2, FALSE), 0)
</f>
        <v>0</v>
      </c>
    </row>
    <row r="313">
      <c r="A313" s="17"/>
      <c r="B313" s="15"/>
      <c r="C313" s="15"/>
      <c r="D313" s="15"/>
      <c r="E313" s="15"/>
      <c r="F313" s="18"/>
      <c r="G313" s="13">
        <f>IFERROR(F313 * VLOOKUP(C313,'Cadastro de Grupo'!$B$16:$C$22, 2, FALSE), 0)
</f>
        <v>0</v>
      </c>
    </row>
    <row r="314">
      <c r="A314" s="19"/>
      <c r="B314" s="14"/>
      <c r="C314" s="14"/>
      <c r="D314" s="14"/>
      <c r="E314" s="14"/>
      <c r="F314" s="18"/>
      <c r="G314" s="10">
        <f>IFERROR(F314 * VLOOKUP(C314,'Cadastro de Grupo'!$B$16:$C$22, 2, FALSE), 0)
</f>
        <v>0</v>
      </c>
    </row>
    <row r="315">
      <c r="A315" s="17"/>
      <c r="B315" s="15"/>
      <c r="C315" s="15"/>
      <c r="D315" s="15"/>
      <c r="E315" s="15"/>
      <c r="F315" s="18"/>
      <c r="G315" s="13">
        <f>IFERROR(F315 * VLOOKUP(C315,'Cadastro de Grupo'!$B$16:$C$22, 2, FALSE), 0)
</f>
        <v>0</v>
      </c>
    </row>
    <row r="316">
      <c r="A316" s="19"/>
      <c r="B316" s="14"/>
      <c r="C316" s="14"/>
      <c r="D316" s="14"/>
      <c r="E316" s="14"/>
      <c r="F316" s="18"/>
      <c r="G316" s="10">
        <f>IFERROR(F316 * VLOOKUP(C316,'Cadastro de Grupo'!$B$16:$C$22, 2, FALSE), 0)
</f>
        <v>0</v>
      </c>
    </row>
    <row r="317">
      <c r="A317" s="17"/>
      <c r="B317" s="15"/>
      <c r="C317" s="15"/>
      <c r="D317" s="15"/>
      <c r="E317" s="15"/>
      <c r="F317" s="18"/>
      <c r="G317" s="13">
        <f>IFERROR(F317 * VLOOKUP(C317,'Cadastro de Grupo'!$B$16:$C$22, 2, FALSE), 0)
</f>
        <v>0</v>
      </c>
    </row>
    <row r="318">
      <c r="A318" s="19"/>
      <c r="B318" s="14"/>
      <c r="C318" s="14"/>
      <c r="D318" s="14"/>
      <c r="E318" s="14"/>
      <c r="F318" s="18"/>
      <c r="G318" s="10">
        <f>IFERROR(F318 * VLOOKUP(C318,'Cadastro de Grupo'!$B$16:$C$22, 2, FALSE), 0)
</f>
        <v>0</v>
      </c>
    </row>
    <row r="319">
      <c r="A319" s="17"/>
      <c r="B319" s="15"/>
      <c r="C319" s="15"/>
      <c r="D319" s="15"/>
      <c r="E319" s="15"/>
      <c r="F319" s="18"/>
      <c r="G319" s="13">
        <f>IFERROR(F319 * VLOOKUP(C319,'Cadastro de Grupo'!$B$16:$C$22, 2, FALSE), 0)
</f>
        <v>0</v>
      </c>
    </row>
    <row r="320">
      <c r="A320" s="19"/>
      <c r="B320" s="14"/>
      <c r="C320" s="14"/>
      <c r="D320" s="14"/>
      <c r="E320" s="14"/>
      <c r="F320" s="18"/>
      <c r="G320" s="10">
        <f>IFERROR(F320 * VLOOKUP(C320,'Cadastro de Grupo'!$B$16:$C$22, 2, FALSE), 0)
</f>
        <v>0</v>
      </c>
    </row>
    <row r="321">
      <c r="A321" s="17"/>
      <c r="B321" s="15"/>
      <c r="C321" s="15"/>
      <c r="D321" s="15"/>
      <c r="E321" s="15"/>
      <c r="F321" s="18"/>
      <c r="G321" s="13">
        <f>IFERROR(F321 * VLOOKUP(C321,'Cadastro de Grupo'!$B$16:$C$22, 2, FALSE), 0)
</f>
        <v>0</v>
      </c>
    </row>
    <row r="322">
      <c r="A322" s="19"/>
      <c r="B322" s="14"/>
      <c r="C322" s="14"/>
      <c r="D322" s="14"/>
      <c r="E322" s="14"/>
      <c r="F322" s="18"/>
      <c r="G322" s="10">
        <f>IFERROR(F322 * VLOOKUP(C322,'Cadastro de Grupo'!$B$16:$C$22, 2, FALSE), 0)
</f>
        <v>0</v>
      </c>
    </row>
    <row r="323">
      <c r="A323" s="17"/>
      <c r="B323" s="15"/>
      <c r="C323" s="15"/>
      <c r="D323" s="15"/>
      <c r="E323" s="15"/>
      <c r="F323" s="18"/>
      <c r="G323" s="13">
        <f>IFERROR(F323 * VLOOKUP(C323,'Cadastro de Grupo'!$B$16:$C$22, 2, FALSE), 0)
</f>
        <v>0</v>
      </c>
    </row>
    <row r="324">
      <c r="A324" s="19"/>
      <c r="B324" s="14"/>
      <c r="C324" s="14"/>
      <c r="D324" s="14"/>
      <c r="E324" s="14"/>
      <c r="F324" s="18"/>
      <c r="G324" s="10">
        <f>IFERROR(F324 * VLOOKUP(C324,'Cadastro de Grupo'!$B$16:$C$22, 2, FALSE), 0)
</f>
        <v>0</v>
      </c>
    </row>
    <row r="325">
      <c r="A325" s="17"/>
      <c r="B325" s="15"/>
      <c r="C325" s="15"/>
      <c r="D325" s="15"/>
      <c r="E325" s="15"/>
      <c r="F325" s="18"/>
      <c r="G325" s="13">
        <f>IFERROR(F325 * VLOOKUP(C325,'Cadastro de Grupo'!$B$16:$C$22, 2, FALSE), 0)
</f>
        <v>0</v>
      </c>
    </row>
    <row r="326">
      <c r="A326" s="19"/>
      <c r="B326" s="14"/>
      <c r="C326" s="14"/>
      <c r="D326" s="14"/>
      <c r="E326" s="14"/>
      <c r="F326" s="18"/>
      <c r="G326" s="10">
        <f>IFERROR(F326 * VLOOKUP(C326,'Cadastro de Grupo'!$B$16:$C$22, 2, FALSE), 0)
</f>
        <v>0</v>
      </c>
    </row>
    <row r="327">
      <c r="A327" s="17"/>
      <c r="B327" s="15"/>
      <c r="C327" s="15"/>
      <c r="D327" s="15"/>
      <c r="E327" s="15"/>
      <c r="F327" s="18"/>
      <c r="G327" s="13">
        <f>IFERROR(F327 * VLOOKUP(C327,'Cadastro de Grupo'!$B$16:$C$22, 2, FALSE), 0)
</f>
        <v>0</v>
      </c>
    </row>
    <row r="328">
      <c r="A328" s="19"/>
      <c r="B328" s="14"/>
      <c r="C328" s="14"/>
      <c r="D328" s="14"/>
      <c r="E328" s="14"/>
      <c r="F328" s="18"/>
      <c r="G328" s="10">
        <f>IFERROR(F328 * VLOOKUP(C328,'Cadastro de Grupo'!$B$16:$C$22, 2, FALSE), 0)
</f>
        <v>0</v>
      </c>
    </row>
    <row r="329">
      <c r="A329" s="17"/>
      <c r="B329" s="15"/>
      <c r="C329" s="15"/>
      <c r="D329" s="15"/>
      <c r="E329" s="15"/>
      <c r="F329" s="18"/>
      <c r="G329" s="13">
        <f>IFERROR(F329 * VLOOKUP(C329,'Cadastro de Grupo'!$B$16:$C$22, 2, FALSE), 0)
</f>
        <v>0</v>
      </c>
    </row>
    <row r="330">
      <c r="A330" s="19"/>
      <c r="B330" s="14"/>
      <c r="C330" s="14"/>
      <c r="D330" s="14"/>
      <c r="E330" s="14"/>
      <c r="F330" s="18"/>
      <c r="G330" s="10">
        <f>IFERROR(F330 * VLOOKUP(C330,'Cadastro de Grupo'!$B$16:$C$22, 2, FALSE), 0)
</f>
        <v>0</v>
      </c>
    </row>
    <row r="331">
      <c r="A331" s="17"/>
      <c r="B331" s="15"/>
      <c r="C331" s="15"/>
      <c r="D331" s="15"/>
      <c r="E331" s="15"/>
      <c r="F331" s="18"/>
      <c r="G331" s="13">
        <f>IFERROR(F331 * VLOOKUP(C331,'Cadastro de Grupo'!$B$16:$C$22, 2, FALSE), 0)
</f>
        <v>0</v>
      </c>
    </row>
    <row r="332">
      <c r="A332" s="19"/>
      <c r="B332" s="14"/>
      <c r="C332" s="14"/>
      <c r="D332" s="14"/>
      <c r="E332" s="14"/>
      <c r="F332" s="18"/>
      <c r="G332" s="10">
        <f>IFERROR(F332 * VLOOKUP(C332,'Cadastro de Grupo'!$B$16:$C$22, 2, FALSE), 0)
</f>
        <v>0</v>
      </c>
    </row>
    <row r="333">
      <c r="A333" s="17"/>
      <c r="B333" s="15"/>
      <c r="C333" s="15"/>
      <c r="D333" s="15"/>
      <c r="E333" s="15"/>
      <c r="F333" s="18"/>
      <c r="G333" s="13">
        <f>IFERROR(F333 * VLOOKUP(C333,'Cadastro de Grupo'!$B$16:$C$22, 2, FALSE), 0)
</f>
        <v>0</v>
      </c>
    </row>
    <row r="334">
      <c r="A334" s="19"/>
      <c r="B334" s="14"/>
      <c r="C334" s="14"/>
      <c r="D334" s="14"/>
      <c r="E334" s="14"/>
      <c r="F334" s="18"/>
      <c r="G334" s="10">
        <f>IFERROR(F334 * VLOOKUP(C334,'Cadastro de Grupo'!$B$16:$C$22, 2, FALSE), 0)
</f>
        <v>0</v>
      </c>
    </row>
    <row r="335">
      <c r="A335" s="17"/>
      <c r="B335" s="15"/>
      <c r="C335" s="15"/>
      <c r="D335" s="15"/>
      <c r="E335" s="15"/>
      <c r="F335" s="18"/>
      <c r="G335" s="13">
        <f>IFERROR(F335 * VLOOKUP(C335,'Cadastro de Grupo'!$B$16:$C$22, 2, FALSE), 0)
</f>
        <v>0</v>
      </c>
    </row>
    <row r="336">
      <c r="A336" s="19"/>
      <c r="B336" s="14"/>
      <c r="C336" s="14"/>
      <c r="D336" s="14"/>
      <c r="E336" s="14"/>
      <c r="F336" s="18"/>
      <c r="G336" s="10">
        <f>IFERROR(F336 * VLOOKUP(C336,'Cadastro de Grupo'!$B$16:$C$22, 2, FALSE), 0)
</f>
        <v>0</v>
      </c>
    </row>
    <row r="337">
      <c r="A337" s="17"/>
      <c r="B337" s="15"/>
      <c r="C337" s="15"/>
      <c r="D337" s="15"/>
      <c r="E337" s="15"/>
      <c r="F337" s="18"/>
      <c r="G337" s="13">
        <f>IFERROR(F337 * VLOOKUP(C337,'Cadastro de Grupo'!$B$16:$C$22, 2, FALSE), 0)
</f>
        <v>0</v>
      </c>
    </row>
    <row r="338">
      <c r="A338" s="19"/>
      <c r="B338" s="14"/>
      <c r="C338" s="14"/>
      <c r="D338" s="14"/>
      <c r="E338" s="14"/>
      <c r="F338" s="18"/>
      <c r="G338" s="10">
        <f>IFERROR(F338 * VLOOKUP(C338,'Cadastro de Grupo'!$B$16:$C$22, 2, FALSE), 0)
</f>
        <v>0</v>
      </c>
    </row>
    <row r="339">
      <c r="A339" s="17"/>
      <c r="B339" s="15"/>
      <c r="C339" s="15"/>
      <c r="D339" s="15"/>
      <c r="E339" s="15"/>
      <c r="F339" s="18"/>
      <c r="G339" s="13">
        <f>IFERROR(F339 * VLOOKUP(C339,'Cadastro de Grupo'!$B$16:$C$22, 2, FALSE), 0)
</f>
        <v>0</v>
      </c>
    </row>
    <row r="340">
      <c r="A340" s="19"/>
      <c r="B340" s="14"/>
      <c r="C340" s="14"/>
      <c r="D340" s="14"/>
      <c r="E340" s="14"/>
      <c r="F340" s="18"/>
      <c r="G340" s="10">
        <f>IFERROR(F340 * VLOOKUP(C340,'Cadastro de Grupo'!$B$16:$C$22, 2, FALSE), 0)
</f>
        <v>0</v>
      </c>
    </row>
    <row r="341">
      <c r="A341" s="17"/>
      <c r="B341" s="15"/>
      <c r="C341" s="15"/>
      <c r="D341" s="15"/>
      <c r="E341" s="15"/>
      <c r="F341" s="18"/>
      <c r="G341" s="13">
        <f>IFERROR(F341 * VLOOKUP(C341,'Cadastro de Grupo'!$B$16:$C$22, 2, FALSE), 0)
</f>
        <v>0</v>
      </c>
    </row>
    <row r="342">
      <c r="A342" s="19"/>
      <c r="B342" s="14"/>
      <c r="C342" s="14"/>
      <c r="D342" s="14"/>
      <c r="E342" s="14"/>
      <c r="F342" s="18"/>
      <c r="G342" s="10">
        <f>IFERROR(F342 * VLOOKUP(C342,'Cadastro de Grupo'!$B$16:$C$22, 2, FALSE), 0)
</f>
        <v>0</v>
      </c>
    </row>
    <row r="343">
      <c r="A343" s="17"/>
      <c r="B343" s="15"/>
      <c r="C343" s="15"/>
      <c r="D343" s="15"/>
      <c r="E343" s="15"/>
      <c r="F343" s="18"/>
      <c r="G343" s="13">
        <f>IFERROR(F343 * VLOOKUP(C343,'Cadastro de Grupo'!$B$16:$C$22, 2, FALSE), 0)
</f>
        <v>0</v>
      </c>
    </row>
    <row r="344">
      <c r="A344" s="19"/>
      <c r="B344" s="14"/>
      <c r="C344" s="14"/>
      <c r="D344" s="14"/>
      <c r="E344" s="14"/>
      <c r="F344" s="18"/>
      <c r="G344" s="10">
        <f>IFERROR(F344 * VLOOKUP(C344,'Cadastro de Grupo'!$B$16:$C$22, 2, FALSE), 0)
</f>
        <v>0</v>
      </c>
    </row>
    <row r="345">
      <c r="A345" s="17"/>
      <c r="B345" s="15"/>
      <c r="C345" s="15"/>
      <c r="D345" s="15"/>
      <c r="E345" s="15"/>
      <c r="F345" s="18"/>
      <c r="G345" s="13">
        <f>IFERROR(F345 * VLOOKUP(C345,'Cadastro de Grupo'!$B$16:$C$22, 2, FALSE), 0)
</f>
        <v>0</v>
      </c>
    </row>
    <row r="346">
      <c r="A346" s="19"/>
      <c r="B346" s="14"/>
      <c r="C346" s="14"/>
      <c r="D346" s="14"/>
      <c r="E346" s="14"/>
      <c r="F346" s="18"/>
      <c r="G346" s="10">
        <f>IFERROR(F346 * VLOOKUP(C346,'Cadastro de Grupo'!$B$16:$C$22, 2, FALSE), 0)
</f>
        <v>0</v>
      </c>
    </row>
    <row r="347">
      <c r="A347" s="17"/>
      <c r="B347" s="15"/>
      <c r="C347" s="15"/>
      <c r="D347" s="15"/>
      <c r="E347" s="15"/>
      <c r="F347" s="18"/>
      <c r="G347" s="13">
        <f>IFERROR(F347 * VLOOKUP(C347,'Cadastro de Grupo'!$B$16:$C$22, 2, FALSE), 0)
</f>
        <v>0</v>
      </c>
    </row>
    <row r="348">
      <c r="A348" s="19"/>
      <c r="B348" s="14"/>
      <c r="C348" s="14"/>
      <c r="D348" s="14"/>
      <c r="E348" s="14"/>
      <c r="F348" s="18"/>
      <c r="G348" s="10">
        <f>IFERROR(F348 * VLOOKUP(C348,'Cadastro de Grupo'!$B$16:$C$22, 2, FALSE), 0)
</f>
        <v>0</v>
      </c>
    </row>
    <row r="349">
      <c r="A349" s="17"/>
      <c r="B349" s="15"/>
      <c r="C349" s="15"/>
      <c r="D349" s="15"/>
      <c r="E349" s="15"/>
      <c r="F349" s="18"/>
      <c r="G349" s="13">
        <f>IFERROR(F349 * VLOOKUP(C349,'Cadastro de Grupo'!$B$16:$C$22, 2, FALSE), 0)
</f>
        <v>0</v>
      </c>
    </row>
    <row r="350">
      <c r="A350" s="19"/>
      <c r="B350" s="14"/>
      <c r="C350" s="14"/>
      <c r="D350" s="14"/>
      <c r="E350" s="14"/>
      <c r="F350" s="18"/>
      <c r="G350" s="10">
        <f>IFERROR(F350 * VLOOKUP(C350,'Cadastro de Grupo'!$B$16:$C$22, 2, FALSE), 0)
</f>
        <v>0</v>
      </c>
    </row>
    <row r="351">
      <c r="A351" s="17"/>
      <c r="B351" s="15"/>
      <c r="C351" s="15"/>
      <c r="D351" s="15"/>
      <c r="E351" s="15"/>
      <c r="F351" s="18"/>
      <c r="G351" s="13">
        <f>IFERROR(F351 * VLOOKUP(C351,'Cadastro de Grupo'!$B$16:$C$22, 2, FALSE), 0)
</f>
        <v>0</v>
      </c>
    </row>
    <row r="352">
      <c r="A352" s="19"/>
      <c r="B352" s="14"/>
      <c r="C352" s="14"/>
      <c r="D352" s="14"/>
      <c r="E352" s="14"/>
      <c r="F352" s="18"/>
      <c r="G352" s="10">
        <f>IFERROR(F352 * VLOOKUP(C352,'Cadastro de Grupo'!$B$16:$C$22, 2, FALSE), 0)
</f>
        <v>0</v>
      </c>
    </row>
    <row r="353">
      <c r="A353" s="17"/>
      <c r="B353" s="15"/>
      <c r="C353" s="15"/>
      <c r="D353" s="15"/>
      <c r="E353" s="15"/>
      <c r="F353" s="18"/>
      <c r="G353" s="13">
        <f>IFERROR(F353 * VLOOKUP(C353,'Cadastro de Grupo'!$B$16:$C$22, 2, FALSE), 0)
</f>
        <v>0</v>
      </c>
    </row>
    <row r="354">
      <c r="A354" s="19"/>
      <c r="B354" s="14"/>
      <c r="C354" s="14"/>
      <c r="D354" s="14"/>
      <c r="E354" s="14"/>
      <c r="F354" s="18"/>
      <c r="G354" s="10">
        <f>IFERROR(F354 * VLOOKUP(C354,'Cadastro de Grupo'!$B$16:$C$22, 2, FALSE), 0)
</f>
        <v>0</v>
      </c>
    </row>
    <row r="355">
      <c r="A355" s="17"/>
      <c r="B355" s="15"/>
      <c r="C355" s="15"/>
      <c r="D355" s="15"/>
      <c r="E355" s="15"/>
      <c r="F355" s="18"/>
      <c r="G355" s="13">
        <f>IFERROR(F355 * VLOOKUP(C355,'Cadastro de Grupo'!$B$16:$C$22, 2, FALSE), 0)
</f>
        <v>0</v>
      </c>
    </row>
    <row r="356">
      <c r="A356" s="19"/>
      <c r="B356" s="14"/>
      <c r="C356" s="14"/>
      <c r="D356" s="14"/>
      <c r="E356" s="14"/>
      <c r="F356" s="18"/>
      <c r="G356" s="10">
        <f>IFERROR(F356 * VLOOKUP(C356,'Cadastro de Grupo'!$B$16:$C$22, 2, FALSE), 0)
</f>
        <v>0</v>
      </c>
    </row>
    <row r="357">
      <c r="A357" s="17"/>
      <c r="B357" s="15"/>
      <c r="C357" s="15"/>
      <c r="D357" s="15"/>
      <c r="E357" s="15"/>
      <c r="F357" s="18"/>
      <c r="G357" s="13">
        <f>IFERROR(F357 * VLOOKUP(C357,'Cadastro de Grupo'!$B$16:$C$22, 2, FALSE), 0)
</f>
        <v>0</v>
      </c>
    </row>
    <row r="358">
      <c r="A358" s="19"/>
      <c r="B358" s="14"/>
      <c r="C358" s="14"/>
      <c r="D358" s="14"/>
      <c r="E358" s="14"/>
      <c r="F358" s="18"/>
      <c r="G358" s="10">
        <f>IFERROR(F358 * VLOOKUP(C358,'Cadastro de Grupo'!$B$16:$C$22, 2, FALSE), 0)
</f>
        <v>0</v>
      </c>
    </row>
    <row r="359">
      <c r="A359" s="17"/>
      <c r="B359" s="15"/>
      <c r="C359" s="15"/>
      <c r="D359" s="15"/>
      <c r="E359" s="15"/>
      <c r="F359" s="18"/>
      <c r="G359" s="13">
        <f>IFERROR(F359 * VLOOKUP(C359,'Cadastro de Grupo'!$B$16:$C$22, 2, FALSE), 0)
</f>
        <v>0</v>
      </c>
    </row>
    <row r="360">
      <c r="A360" s="19"/>
      <c r="B360" s="14"/>
      <c r="C360" s="14"/>
      <c r="D360" s="14"/>
      <c r="E360" s="14"/>
      <c r="F360" s="18"/>
      <c r="G360" s="10">
        <f>IFERROR(F360 * VLOOKUP(C360,'Cadastro de Grupo'!$B$16:$C$22, 2, FALSE), 0)
</f>
        <v>0</v>
      </c>
    </row>
    <row r="361">
      <c r="A361" s="17"/>
      <c r="B361" s="15"/>
      <c r="C361" s="15"/>
      <c r="D361" s="15"/>
      <c r="E361" s="15"/>
      <c r="F361" s="18"/>
      <c r="G361" s="13">
        <f>IFERROR(F361 * VLOOKUP(C361,'Cadastro de Grupo'!$B$16:$C$22, 2, FALSE), 0)
</f>
        <v>0</v>
      </c>
    </row>
    <row r="362">
      <c r="A362" s="19"/>
      <c r="B362" s="14"/>
      <c r="C362" s="14"/>
      <c r="D362" s="14"/>
      <c r="E362" s="14"/>
      <c r="F362" s="18"/>
      <c r="G362" s="10">
        <f>IFERROR(F362 * VLOOKUP(C362,'Cadastro de Grupo'!$B$16:$C$22, 2, FALSE), 0)
</f>
        <v>0</v>
      </c>
    </row>
    <row r="363">
      <c r="A363" s="17"/>
      <c r="B363" s="15"/>
      <c r="C363" s="15"/>
      <c r="D363" s="15"/>
      <c r="E363" s="15"/>
      <c r="F363" s="18"/>
      <c r="G363" s="13">
        <f>IFERROR(F363 * VLOOKUP(C363,'Cadastro de Grupo'!$B$16:$C$22, 2, FALSE), 0)
</f>
        <v>0</v>
      </c>
    </row>
    <row r="364">
      <c r="A364" s="19"/>
      <c r="B364" s="14"/>
      <c r="C364" s="14"/>
      <c r="D364" s="14"/>
      <c r="E364" s="14"/>
      <c r="F364" s="18"/>
      <c r="G364" s="10">
        <f>IFERROR(F364 * VLOOKUP(C364,'Cadastro de Grupo'!$B$16:$C$22, 2, FALSE), 0)
</f>
        <v>0</v>
      </c>
    </row>
    <row r="365">
      <c r="A365" s="17"/>
      <c r="B365" s="15"/>
      <c r="C365" s="15"/>
      <c r="D365" s="15"/>
      <c r="E365" s="15"/>
      <c r="F365" s="18"/>
      <c r="G365" s="13">
        <f>IFERROR(F365 * VLOOKUP(C365,'Cadastro de Grupo'!$B$16:$C$22, 2, FALSE), 0)
</f>
        <v>0</v>
      </c>
    </row>
    <row r="366">
      <c r="A366" s="19"/>
      <c r="B366" s="14"/>
      <c r="C366" s="14"/>
      <c r="D366" s="14"/>
      <c r="E366" s="14"/>
      <c r="F366" s="18"/>
      <c r="G366" s="10">
        <f>IFERROR(F366 * VLOOKUP(C366,'Cadastro de Grupo'!$B$16:$C$22, 2, FALSE), 0)
</f>
        <v>0</v>
      </c>
    </row>
    <row r="367">
      <c r="A367" s="17"/>
      <c r="B367" s="15"/>
      <c r="C367" s="15"/>
      <c r="D367" s="15"/>
      <c r="E367" s="15"/>
      <c r="F367" s="18"/>
      <c r="G367" s="13">
        <f>IFERROR(F367 * VLOOKUP(C367,'Cadastro de Grupo'!$B$16:$C$22, 2, FALSE), 0)
</f>
        <v>0</v>
      </c>
    </row>
    <row r="368">
      <c r="A368" s="19"/>
      <c r="B368" s="14"/>
      <c r="C368" s="14"/>
      <c r="D368" s="14"/>
      <c r="E368" s="14"/>
      <c r="F368" s="18"/>
      <c r="G368" s="10">
        <f>IFERROR(F368 * VLOOKUP(C368,'Cadastro de Grupo'!$B$16:$C$22, 2, FALSE), 0)
</f>
        <v>0</v>
      </c>
    </row>
    <row r="369">
      <c r="A369" s="17"/>
      <c r="B369" s="15"/>
      <c r="C369" s="15"/>
      <c r="D369" s="15"/>
      <c r="E369" s="15"/>
      <c r="F369" s="18"/>
      <c r="G369" s="13">
        <f>IFERROR(F369 * VLOOKUP(C369,'Cadastro de Grupo'!$B$16:$C$22, 2, FALSE), 0)
</f>
        <v>0</v>
      </c>
    </row>
    <row r="370">
      <c r="A370" s="19"/>
      <c r="B370" s="14"/>
      <c r="C370" s="14"/>
      <c r="D370" s="14"/>
      <c r="E370" s="14"/>
      <c r="F370" s="18"/>
      <c r="G370" s="10">
        <f>IFERROR(F370 * VLOOKUP(C370,'Cadastro de Grupo'!$B$16:$C$22, 2, FALSE), 0)
</f>
        <v>0</v>
      </c>
    </row>
    <row r="371">
      <c r="A371" s="17"/>
      <c r="B371" s="15"/>
      <c r="C371" s="15"/>
      <c r="D371" s="15"/>
      <c r="E371" s="15"/>
      <c r="F371" s="18"/>
      <c r="G371" s="13">
        <f>IFERROR(F371 * VLOOKUP(C371,'Cadastro de Grupo'!$B$16:$C$22, 2, FALSE), 0)
</f>
        <v>0</v>
      </c>
    </row>
    <row r="372">
      <c r="A372" s="19"/>
      <c r="B372" s="14"/>
      <c r="C372" s="14"/>
      <c r="D372" s="14"/>
      <c r="E372" s="14"/>
      <c r="F372" s="18"/>
      <c r="G372" s="10">
        <f>IFERROR(F372 * VLOOKUP(C372,'Cadastro de Grupo'!$B$16:$C$22, 2, FALSE), 0)
</f>
        <v>0</v>
      </c>
    </row>
    <row r="373">
      <c r="A373" s="17"/>
      <c r="B373" s="15"/>
      <c r="C373" s="15"/>
      <c r="D373" s="15"/>
      <c r="E373" s="15"/>
      <c r="F373" s="18"/>
      <c r="G373" s="13">
        <f>IFERROR(F373 * VLOOKUP(C373,'Cadastro de Grupo'!$B$16:$C$22, 2, FALSE), 0)
</f>
        <v>0</v>
      </c>
    </row>
    <row r="374">
      <c r="A374" s="19"/>
      <c r="B374" s="14"/>
      <c r="C374" s="14"/>
      <c r="D374" s="14"/>
      <c r="E374" s="14"/>
      <c r="F374" s="18"/>
      <c r="G374" s="10">
        <f>IFERROR(F374 * VLOOKUP(C374,'Cadastro de Grupo'!$B$16:$C$22, 2, FALSE), 0)
</f>
        <v>0</v>
      </c>
    </row>
    <row r="375">
      <c r="A375" s="17"/>
      <c r="B375" s="15"/>
      <c r="C375" s="15"/>
      <c r="D375" s="15"/>
      <c r="E375" s="15"/>
      <c r="F375" s="18"/>
      <c r="G375" s="13">
        <f>IFERROR(F375 * VLOOKUP(C375,'Cadastro de Grupo'!$B$16:$C$22, 2, FALSE), 0)
</f>
        <v>0</v>
      </c>
    </row>
    <row r="376">
      <c r="A376" s="19"/>
      <c r="B376" s="14"/>
      <c r="C376" s="14"/>
      <c r="D376" s="14"/>
      <c r="E376" s="14"/>
      <c r="F376" s="18"/>
      <c r="G376" s="10">
        <f>IFERROR(F376 * VLOOKUP(C376,'Cadastro de Grupo'!$B$16:$C$22, 2, FALSE), 0)
</f>
        <v>0</v>
      </c>
    </row>
    <row r="377">
      <c r="A377" s="17"/>
      <c r="B377" s="15"/>
      <c r="C377" s="15"/>
      <c r="D377" s="15"/>
      <c r="E377" s="15"/>
      <c r="F377" s="18"/>
      <c r="G377" s="13">
        <f>IFERROR(F377 * VLOOKUP(C377,'Cadastro de Grupo'!$B$16:$C$22, 2, FALSE), 0)
</f>
        <v>0</v>
      </c>
    </row>
    <row r="378">
      <c r="A378" s="19"/>
      <c r="B378" s="14"/>
      <c r="C378" s="14"/>
      <c r="D378" s="14"/>
      <c r="E378" s="14"/>
      <c r="F378" s="18"/>
      <c r="G378" s="10">
        <f>IFERROR(F378 * VLOOKUP(C378,'Cadastro de Grupo'!$B$16:$C$22, 2, FALSE), 0)
</f>
        <v>0</v>
      </c>
    </row>
    <row r="379">
      <c r="A379" s="17"/>
      <c r="B379" s="15"/>
      <c r="C379" s="15"/>
      <c r="D379" s="15"/>
      <c r="E379" s="15"/>
      <c r="F379" s="18"/>
      <c r="G379" s="13">
        <f>IFERROR(F379 * VLOOKUP(C379,'Cadastro de Grupo'!$B$16:$C$22, 2, FALSE), 0)
</f>
        <v>0</v>
      </c>
    </row>
    <row r="380">
      <c r="A380" s="19"/>
      <c r="B380" s="14"/>
      <c r="C380" s="14"/>
      <c r="D380" s="14"/>
      <c r="E380" s="14"/>
      <c r="F380" s="18"/>
      <c r="G380" s="10">
        <f>IFERROR(F380 * VLOOKUP(C380,'Cadastro de Grupo'!$B$16:$C$22, 2, FALSE), 0)
</f>
        <v>0</v>
      </c>
    </row>
    <row r="381">
      <c r="A381" s="17"/>
      <c r="B381" s="15"/>
      <c r="C381" s="15"/>
      <c r="D381" s="15"/>
      <c r="E381" s="15"/>
      <c r="F381" s="18"/>
      <c r="G381" s="13">
        <f>IFERROR(F381 * VLOOKUP(C381,'Cadastro de Grupo'!$B$16:$C$22, 2, FALSE), 0)
</f>
        <v>0</v>
      </c>
    </row>
    <row r="382">
      <c r="A382" s="19"/>
      <c r="B382" s="14"/>
      <c r="C382" s="14"/>
      <c r="D382" s="14"/>
      <c r="E382" s="14"/>
      <c r="F382" s="18"/>
      <c r="G382" s="10">
        <f>IFERROR(F382 * VLOOKUP(C382,'Cadastro de Grupo'!$B$16:$C$22, 2, FALSE), 0)
</f>
        <v>0</v>
      </c>
    </row>
    <row r="383">
      <c r="A383" s="17"/>
      <c r="B383" s="15"/>
      <c r="C383" s="15"/>
      <c r="D383" s="15"/>
      <c r="E383" s="15"/>
      <c r="F383" s="18"/>
      <c r="G383" s="13">
        <f>IFERROR(F383 * VLOOKUP(C383,'Cadastro de Grupo'!$B$16:$C$22, 2, FALSE), 0)
</f>
        <v>0</v>
      </c>
    </row>
    <row r="384">
      <c r="A384" s="19"/>
      <c r="B384" s="14"/>
      <c r="C384" s="14"/>
      <c r="D384" s="14"/>
      <c r="E384" s="14"/>
      <c r="F384" s="18"/>
      <c r="G384" s="10">
        <f>IFERROR(F384 * VLOOKUP(C384,'Cadastro de Grupo'!$B$16:$C$22, 2, FALSE), 0)
</f>
        <v>0</v>
      </c>
    </row>
    <row r="385">
      <c r="A385" s="17"/>
      <c r="B385" s="15"/>
      <c r="C385" s="15"/>
      <c r="D385" s="15"/>
      <c r="E385" s="15"/>
      <c r="F385" s="18"/>
      <c r="G385" s="13">
        <f>IFERROR(F385 * VLOOKUP(C385,'Cadastro de Grupo'!$B$16:$C$22, 2, FALSE), 0)
</f>
        <v>0</v>
      </c>
    </row>
    <row r="386">
      <c r="A386" s="19"/>
      <c r="B386" s="14"/>
      <c r="C386" s="14"/>
      <c r="D386" s="14"/>
      <c r="E386" s="14"/>
      <c r="F386" s="18"/>
      <c r="G386" s="10">
        <f>IFERROR(F386 * VLOOKUP(C386,'Cadastro de Grupo'!$B$16:$C$22, 2, FALSE), 0)
</f>
        <v>0</v>
      </c>
    </row>
    <row r="387">
      <c r="A387" s="17"/>
      <c r="B387" s="15"/>
      <c r="C387" s="15"/>
      <c r="D387" s="15"/>
      <c r="E387" s="15"/>
      <c r="F387" s="18"/>
      <c r="G387" s="13">
        <f>IFERROR(F387 * VLOOKUP(C387,'Cadastro de Grupo'!$B$16:$C$22, 2, FALSE), 0)
</f>
        <v>0</v>
      </c>
    </row>
    <row r="388">
      <c r="A388" s="19"/>
      <c r="B388" s="14"/>
      <c r="C388" s="14"/>
      <c r="D388" s="14"/>
      <c r="E388" s="14"/>
      <c r="F388" s="18"/>
      <c r="G388" s="10">
        <f>IFERROR(F388 * VLOOKUP(C388,'Cadastro de Grupo'!$B$16:$C$22, 2, FALSE), 0)
</f>
        <v>0</v>
      </c>
    </row>
    <row r="389">
      <c r="A389" s="17"/>
      <c r="B389" s="15"/>
      <c r="C389" s="15"/>
      <c r="D389" s="15"/>
      <c r="E389" s="15"/>
      <c r="F389" s="18"/>
      <c r="G389" s="13">
        <f>IFERROR(F389 * VLOOKUP(C389,'Cadastro de Grupo'!$B$16:$C$22, 2, FALSE), 0)
</f>
        <v>0</v>
      </c>
    </row>
    <row r="390">
      <c r="A390" s="19"/>
      <c r="B390" s="14"/>
      <c r="C390" s="14"/>
      <c r="D390" s="14"/>
      <c r="E390" s="14"/>
      <c r="F390" s="18"/>
      <c r="G390" s="10">
        <f>IFERROR(F390 * VLOOKUP(C390,'Cadastro de Grupo'!$B$16:$C$22, 2, FALSE), 0)
</f>
        <v>0</v>
      </c>
    </row>
    <row r="391">
      <c r="A391" s="17"/>
      <c r="B391" s="15"/>
      <c r="C391" s="15"/>
      <c r="D391" s="15"/>
      <c r="E391" s="15"/>
      <c r="F391" s="18"/>
      <c r="G391" s="13">
        <f>IFERROR(F391 * VLOOKUP(C391,'Cadastro de Grupo'!$B$16:$C$22, 2, FALSE), 0)
</f>
        <v>0</v>
      </c>
    </row>
    <row r="392">
      <c r="A392" s="19"/>
      <c r="B392" s="14"/>
      <c r="C392" s="14"/>
      <c r="D392" s="14"/>
      <c r="E392" s="14"/>
      <c r="F392" s="18"/>
      <c r="G392" s="10">
        <f>IFERROR(F392 * VLOOKUP(C392,'Cadastro de Grupo'!$B$16:$C$22, 2, FALSE), 0)
</f>
        <v>0</v>
      </c>
    </row>
    <row r="393">
      <c r="A393" s="17"/>
      <c r="B393" s="15"/>
      <c r="C393" s="15"/>
      <c r="D393" s="15"/>
      <c r="E393" s="15"/>
      <c r="F393" s="18"/>
      <c r="G393" s="13">
        <f>IFERROR(F393 * VLOOKUP(C393,'Cadastro de Grupo'!$B$16:$C$22, 2, FALSE), 0)
</f>
        <v>0</v>
      </c>
    </row>
    <row r="394">
      <c r="A394" s="19"/>
      <c r="B394" s="14"/>
      <c r="C394" s="14"/>
      <c r="D394" s="14"/>
      <c r="E394" s="14"/>
      <c r="F394" s="18"/>
      <c r="G394" s="10">
        <f>IFERROR(F394 * VLOOKUP(C394,'Cadastro de Grupo'!$B$16:$C$22, 2, FALSE), 0)
</f>
        <v>0</v>
      </c>
    </row>
    <row r="395">
      <c r="A395" s="17"/>
      <c r="B395" s="15"/>
      <c r="C395" s="15"/>
      <c r="D395" s="15"/>
      <c r="E395" s="15"/>
      <c r="F395" s="18"/>
      <c r="G395" s="13">
        <f>IFERROR(F395 * VLOOKUP(C395,'Cadastro de Grupo'!$B$16:$C$22, 2, FALSE), 0)
</f>
        <v>0</v>
      </c>
    </row>
    <row r="396">
      <c r="A396" s="19"/>
      <c r="B396" s="14"/>
      <c r="C396" s="14"/>
      <c r="D396" s="14"/>
      <c r="E396" s="14"/>
      <c r="F396" s="18"/>
      <c r="G396" s="10">
        <f>IFERROR(F396 * VLOOKUP(C396,'Cadastro de Grupo'!$B$16:$C$22, 2, FALSE), 0)
</f>
        <v>0</v>
      </c>
    </row>
    <row r="397">
      <c r="A397" s="17"/>
      <c r="B397" s="15"/>
      <c r="C397" s="15"/>
      <c r="D397" s="15"/>
      <c r="E397" s="15"/>
      <c r="F397" s="18"/>
      <c r="G397" s="13">
        <f>IFERROR(F397 * VLOOKUP(C397,'Cadastro de Grupo'!$B$16:$C$22, 2, FALSE), 0)
</f>
        <v>0</v>
      </c>
    </row>
    <row r="398">
      <c r="A398" s="19"/>
      <c r="B398" s="14"/>
      <c r="C398" s="14"/>
      <c r="D398" s="14"/>
      <c r="E398" s="14"/>
      <c r="F398" s="18"/>
      <c r="G398" s="10">
        <f>IFERROR(F398 * VLOOKUP(C398,'Cadastro de Grupo'!$B$16:$C$22, 2, FALSE), 0)
</f>
        <v>0</v>
      </c>
    </row>
    <row r="399">
      <c r="A399" s="17"/>
      <c r="B399" s="15"/>
      <c r="C399" s="15"/>
      <c r="D399" s="15"/>
      <c r="E399" s="15"/>
      <c r="F399" s="18"/>
      <c r="G399" s="13">
        <f>IFERROR(F399 * VLOOKUP(C399,'Cadastro de Grupo'!$B$16:$C$22, 2, FALSE), 0)
</f>
        <v>0</v>
      </c>
    </row>
    <row r="400">
      <c r="A400" s="19"/>
      <c r="B400" s="14"/>
      <c r="C400" s="14"/>
      <c r="D400" s="14"/>
      <c r="E400" s="14"/>
      <c r="F400" s="18"/>
      <c r="G400" s="10">
        <f>IFERROR(F400 * VLOOKUP(C400,'Cadastro de Grupo'!$B$16:$C$22, 2, FALSE), 0)
</f>
        <v>0</v>
      </c>
    </row>
    <row r="401">
      <c r="A401" s="17"/>
      <c r="B401" s="15"/>
      <c r="C401" s="15"/>
      <c r="D401" s="15"/>
      <c r="E401" s="15"/>
      <c r="F401" s="18"/>
      <c r="G401" s="13">
        <f>IFERROR(F401 * VLOOKUP(C401,'Cadastro de Grupo'!$B$16:$C$22, 2, FALSE), 0)
</f>
        <v>0</v>
      </c>
    </row>
    <row r="402">
      <c r="A402" s="19"/>
      <c r="B402" s="14"/>
      <c r="C402" s="14"/>
      <c r="D402" s="14"/>
      <c r="E402" s="14"/>
      <c r="F402" s="18"/>
      <c r="G402" s="10">
        <f>IFERROR(F402 * VLOOKUP(C402,'Cadastro de Grupo'!$B$16:$C$22, 2, FALSE), 0)
</f>
        <v>0</v>
      </c>
    </row>
    <row r="403">
      <c r="A403" s="17"/>
      <c r="B403" s="15"/>
      <c r="C403" s="15"/>
      <c r="D403" s="15"/>
      <c r="E403" s="15"/>
      <c r="F403" s="18"/>
      <c r="G403" s="13">
        <f>IFERROR(F403 * VLOOKUP(C403,'Cadastro de Grupo'!$B$16:$C$22, 2, FALSE), 0)
</f>
        <v>0</v>
      </c>
    </row>
    <row r="404">
      <c r="A404" s="19"/>
      <c r="B404" s="14"/>
      <c r="C404" s="14"/>
      <c r="D404" s="14"/>
      <c r="E404" s="14"/>
      <c r="F404" s="18"/>
      <c r="G404" s="10">
        <f>IFERROR(F404 * VLOOKUP(C404,'Cadastro de Grupo'!$B$16:$C$22, 2, FALSE), 0)
</f>
        <v>0</v>
      </c>
    </row>
    <row r="405">
      <c r="A405" s="17"/>
      <c r="B405" s="15"/>
      <c r="C405" s="15"/>
      <c r="D405" s="15"/>
      <c r="E405" s="15"/>
      <c r="F405" s="18"/>
      <c r="G405" s="13">
        <f>IFERROR(F405 * VLOOKUP(C405,'Cadastro de Grupo'!$B$16:$C$22, 2, FALSE), 0)
</f>
        <v>0</v>
      </c>
    </row>
    <row r="406">
      <c r="A406" s="19"/>
      <c r="B406" s="14"/>
      <c r="C406" s="14"/>
      <c r="D406" s="14"/>
      <c r="E406" s="14"/>
      <c r="F406" s="18"/>
      <c r="G406" s="10">
        <f>IFERROR(F406 * VLOOKUP(C406,'Cadastro de Grupo'!$B$16:$C$22, 2, FALSE), 0)
</f>
        <v>0</v>
      </c>
    </row>
    <row r="407">
      <c r="A407" s="17"/>
      <c r="B407" s="15"/>
      <c r="C407" s="15"/>
      <c r="D407" s="15"/>
      <c r="E407" s="15"/>
      <c r="F407" s="18"/>
      <c r="G407" s="13">
        <f>IFERROR(F407 * VLOOKUP(C407,'Cadastro de Grupo'!$B$16:$C$22, 2, FALSE), 0)
</f>
        <v>0</v>
      </c>
    </row>
    <row r="408">
      <c r="A408" s="19"/>
      <c r="B408" s="14"/>
      <c r="C408" s="14"/>
      <c r="D408" s="14"/>
      <c r="E408" s="14"/>
      <c r="F408" s="18"/>
      <c r="G408" s="10">
        <f>IFERROR(F408 * VLOOKUP(C408,'Cadastro de Grupo'!$B$16:$C$22, 2, FALSE), 0)
</f>
        <v>0</v>
      </c>
    </row>
    <row r="409">
      <c r="A409" s="17"/>
      <c r="B409" s="15"/>
      <c r="C409" s="15"/>
      <c r="D409" s="15"/>
      <c r="E409" s="15"/>
      <c r="F409" s="18"/>
      <c r="G409" s="13">
        <f>IFERROR(F409 * VLOOKUP(C409,'Cadastro de Grupo'!$B$16:$C$22, 2, FALSE), 0)
</f>
        <v>0</v>
      </c>
    </row>
    <row r="410">
      <c r="A410" s="19"/>
      <c r="B410" s="14"/>
      <c r="C410" s="14"/>
      <c r="D410" s="14"/>
      <c r="E410" s="14"/>
      <c r="F410" s="18"/>
      <c r="G410" s="10">
        <f>IFERROR(F410 * VLOOKUP(C410,'Cadastro de Grupo'!$B$16:$C$22, 2, FALSE), 0)
</f>
        <v>0</v>
      </c>
    </row>
    <row r="411">
      <c r="A411" s="17"/>
      <c r="B411" s="15"/>
      <c r="C411" s="15"/>
      <c r="D411" s="15"/>
      <c r="E411" s="15"/>
      <c r="F411" s="18"/>
      <c r="G411" s="13">
        <f>IFERROR(F411 * VLOOKUP(C411,'Cadastro de Grupo'!$B$16:$C$22, 2, FALSE), 0)
</f>
        <v>0</v>
      </c>
    </row>
    <row r="412">
      <c r="A412" s="19"/>
      <c r="B412" s="14"/>
      <c r="C412" s="14"/>
      <c r="D412" s="14"/>
      <c r="E412" s="14"/>
      <c r="F412" s="18"/>
      <c r="G412" s="10">
        <f>IFERROR(F412 * VLOOKUP(C412,'Cadastro de Grupo'!$B$16:$C$22, 2, FALSE), 0)
</f>
        <v>0</v>
      </c>
    </row>
    <row r="413">
      <c r="A413" s="17"/>
      <c r="B413" s="15"/>
      <c r="C413" s="15"/>
      <c r="D413" s="15"/>
      <c r="E413" s="15"/>
      <c r="F413" s="18"/>
      <c r="G413" s="13">
        <f>IFERROR(F413 * VLOOKUP(C413,'Cadastro de Grupo'!$B$16:$C$22, 2, FALSE), 0)
</f>
        <v>0</v>
      </c>
    </row>
    <row r="414">
      <c r="A414" s="19"/>
      <c r="B414" s="14"/>
      <c r="C414" s="14"/>
      <c r="D414" s="14"/>
      <c r="E414" s="14"/>
      <c r="F414" s="18"/>
      <c r="G414" s="10">
        <f>IFERROR(F414 * VLOOKUP(C414,'Cadastro de Grupo'!$B$16:$C$22, 2, FALSE), 0)
</f>
        <v>0</v>
      </c>
    </row>
    <row r="415">
      <c r="A415" s="17"/>
      <c r="B415" s="15"/>
      <c r="C415" s="15"/>
      <c r="D415" s="15"/>
      <c r="E415" s="15"/>
      <c r="F415" s="18"/>
      <c r="G415" s="13">
        <f>IFERROR(F415 * VLOOKUP(C415,'Cadastro de Grupo'!$B$16:$C$22, 2, FALSE), 0)
</f>
        <v>0</v>
      </c>
    </row>
    <row r="416">
      <c r="A416" s="19"/>
      <c r="B416" s="14"/>
      <c r="C416" s="14"/>
      <c r="D416" s="14"/>
      <c r="E416" s="14"/>
      <c r="F416" s="18"/>
      <c r="G416" s="10">
        <f>IFERROR(F416 * VLOOKUP(C416,'Cadastro de Grupo'!$B$16:$C$22, 2, FALSE), 0)
</f>
        <v>0</v>
      </c>
    </row>
    <row r="417">
      <c r="A417" s="17"/>
      <c r="B417" s="15"/>
      <c r="C417" s="15"/>
      <c r="D417" s="15"/>
      <c r="E417" s="15"/>
      <c r="F417" s="18"/>
      <c r="G417" s="13">
        <f>IFERROR(F417 * VLOOKUP(C417,'Cadastro de Grupo'!$B$16:$C$22, 2, FALSE), 0)
</f>
        <v>0</v>
      </c>
    </row>
    <row r="418">
      <c r="A418" s="19"/>
      <c r="B418" s="14"/>
      <c r="C418" s="14"/>
      <c r="D418" s="14"/>
      <c r="E418" s="14"/>
      <c r="F418" s="18"/>
      <c r="G418" s="10">
        <f>IFERROR(F418 * VLOOKUP(C418,'Cadastro de Grupo'!$B$16:$C$22, 2, FALSE), 0)
</f>
        <v>0</v>
      </c>
    </row>
    <row r="419">
      <c r="A419" s="17"/>
      <c r="B419" s="15"/>
      <c r="C419" s="15"/>
      <c r="D419" s="15"/>
      <c r="E419" s="15"/>
      <c r="F419" s="18"/>
      <c r="G419" s="13">
        <f>IFERROR(F419 * VLOOKUP(C419,'Cadastro de Grupo'!$B$16:$C$22, 2, FALSE), 0)
</f>
        <v>0</v>
      </c>
    </row>
    <row r="420">
      <c r="A420" s="19"/>
      <c r="B420" s="14"/>
      <c r="C420" s="14"/>
      <c r="D420" s="14"/>
      <c r="E420" s="14"/>
      <c r="F420" s="18"/>
      <c r="G420" s="10">
        <f>IFERROR(F420 * VLOOKUP(C420,'Cadastro de Grupo'!$B$16:$C$22, 2, FALSE), 0)
</f>
        <v>0</v>
      </c>
    </row>
    <row r="421">
      <c r="A421" s="17"/>
      <c r="B421" s="15"/>
      <c r="C421" s="15"/>
      <c r="D421" s="15"/>
      <c r="E421" s="15"/>
      <c r="F421" s="18"/>
      <c r="G421" s="13">
        <f>IFERROR(F421 * VLOOKUP(C421,'Cadastro de Grupo'!$B$16:$C$22, 2, FALSE), 0)
</f>
        <v>0</v>
      </c>
    </row>
    <row r="422">
      <c r="A422" s="19"/>
      <c r="B422" s="14"/>
      <c r="C422" s="14"/>
      <c r="D422" s="14"/>
      <c r="E422" s="14"/>
      <c r="F422" s="18"/>
      <c r="G422" s="10">
        <f>IFERROR(F422 * VLOOKUP(C422,'Cadastro de Grupo'!$B$16:$C$22, 2, FALSE), 0)
</f>
        <v>0</v>
      </c>
    </row>
    <row r="423">
      <c r="A423" s="17"/>
      <c r="B423" s="15"/>
      <c r="C423" s="15"/>
      <c r="D423" s="15"/>
      <c r="E423" s="15"/>
      <c r="F423" s="18"/>
      <c r="G423" s="13">
        <f>IFERROR(F423 * VLOOKUP(C423,'Cadastro de Grupo'!$B$16:$C$22, 2, FALSE), 0)
</f>
        <v>0</v>
      </c>
    </row>
    <row r="424">
      <c r="A424" s="19"/>
      <c r="B424" s="14"/>
      <c r="C424" s="14"/>
      <c r="D424" s="14"/>
      <c r="E424" s="14"/>
      <c r="F424" s="18"/>
      <c r="G424" s="10">
        <f>IFERROR(F424 * VLOOKUP(C424,'Cadastro de Grupo'!$B$16:$C$22, 2, FALSE), 0)
</f>
        <v>0</v>
      </c>
    </row>
    <row r="425">
      <c r="A425" s="17"/>
      <c r="B425" s="15"/>
      <c r="C425" s="15"/>
      <c r="D425" s="15"/>
      <c r="E425" s="15"/>
      <c r="F425" s="18"/>
      <c r="G425" s="13">
        <f>IFERROR(F425 * VLOOKUP(C425,'Cadastro de Grupo'!$B$16:$C$22, 2, FALSE), 0)
</f>
        <v>0</v>
      </c>
    </row>
    <row r="426">
      <c r="A426" s="19"/>
      <c r="B426" s="14"/>
      <c r="C426" s="14"/>
      <c r="D426" s="14"/>
      <c r="E426" s="14"/>
      <c r="F426" s="18"/>
      <c r="G426" s="10">
        <f>IFERROR(F426 * VLOOKUP(C426,'Cadastro de Grupo'!$B$16:$C$22, 2, FALSE), 0)
</f>
        <v>0</v>
      </c>
    </row>
    <row r="427">
      <c r="A427" s="17"/>
      <c r="B427" s="15"/>
      <c r="C427" s="15"/>
      <c r="D427" s="15"/>
      <c r="E427" s="15"/>
      <c r="F427" s="18"/>
      <c r="G427" s="13">
        <f>IFERROR(F427 * VLOOKUP(C427,'Cadastro de Grupo'!$B$16:$C$22, 2, FALSE), 0)
</f>
        <v>0</v>
      </c>
    </row>
    <row r="428">
      <c r="A428" s="19"/>
      <c r="B428" s="14"/>
      <c r="C428" s="14"/>
      <c r="D428" s="14"/>
      <c r="E428" s="14"/>
      <c r="F428" s="18"/>
      <c r="G428" s="10">
        <f>IFERROR(F428 * VLOOKUP(C428,'Cadastro de Grupo'!$B$16:$C$22, 2, FALSE), 0)
</f>
        <v>0</v>
      </c>
    </row>
    <row r="429">
      <c r="A429" s="17"/>
      <c r="B429" s="15"/>
      <c r="C429" s="15"/>
      <c r="D429" s="15"/>
      <c r="E429" s="15"/>
      <c r="F429" s="18"/>
      <c r="G429" s="13">
        <f>IFERROR(F429 * VLOOKUP(C429,'Cadastro de Grupo'!$B$16:$C$22, 2, FALSE), 0)
</f>
        <v>0</v>
      </c>
    </row>
    <row r="430">
      <c r="A430" s="19"/>
      <c r="B430" s="14"/>
      <c r="C430" s="14"/>
      <c r="D430" s="14"/>
      <c r="E430" s="14"/>
      <c r="F430" s="18"/>
      <c r="G430" s="10">
        <f>IFERROR(F430 * VLOOKUP(C430,'Cadastro de Grupo'!$B$16:$C$22, 2, FALSE), 0)
</f>
        <v>0</v>
      </c>
    </row>
    <row r="431">
      <c r="A431" s="17"/>
      <c r="B431" s="15"/>
      <c r="C431" s="15"/>
      <c r="D431" s="15"/>
      <c r="E431" s="15"/>
      <c r="F431" s="18"/>
      <c r="G431" s="13">
        <f>IFERROR(F431 * VLOOKUP(C431,'Cadastro de Grupo'!$B$16:$C$22, 2, FALSE), 0)
</f>
        <v>0</v>
      </c>
    </row>
    <row r="432">
      <c r="A432" s="19"/>
      <c r="B432" s="14"/>
      <c r="C432" s="14"/>
      <c r="D432" s="14"/>
      <c r="E432" s="14"/>
      <c r="F432" s="18"/>
      <c r="G432" s="10">
        <f>IFERROR(F432 * VLOOKUP(C432,'Cadastro de Grupo'!$B$16:$C$22, 2, FALSE), 0)
</f>
        <v>0</v>
      </c>
    </row>
    <row r="433">
      <c r="A433" s="17"/>
      <c r="B433" s="15"/>
      <c r="C433" s="15"/>
      <c r="D433" s="15"/>
      <c r="E433" s="15"/>
      <c r="F433" s="18"/>
      <c r="G433" s="13">
        <f>IFERROR(F433 * VLOOKUP(C433,'Cadastro de Grupo'!$B$16:$C$22, 2, FALSE), 0)
</f>
        <v>0</v>
      </c>
    </row>
    <row r="434">
      <c r="A434" s="19"/>
      <c r="B434" s="14"/>
      <c r="C434" s="14"/>
      <c r="D434" s="14"/>
      <c r="E434" s="14"/>
      <c r="F434" s="18"/>
      <c r="G434" s="10">
        <f>IFERROR(F434 * VLOOKUP(C434,'Cadastro de Grupo'!$B$16:$C$22, 2, FALSE), 0)
</f>
        <v>0</v>
      </c>
    </row>
    <row r="435">
      <c r="A435" s="17"/>
      <c r="B435" s="15"/>
      <c r="C435" s="15"/>
      <c r="D435" s="15"/>
      <c r="E435" s="15"/>
      <c r="F435" s="18"/>
      <c r="G435" s="13">
        <f>IFERROR(F435 * VLOOKUP(C435,'Cadastro de Grupo'!$B$16:$C$22, 2, FALSE), 0)
</f>
        <v>0</v>
      </c>
    </row>
    <row r="436">
      <c r="A436" s="19"/>
      <c r="B436" s="14"/>
      <c r="C436" s="14"/>
      <c r="D436" s="14"/>
      <c r="E436" s="14"/>
      <c r="F436" s="18"/>
      <c r="G436" s="10">
        <f>IFERROR(F436 * VLOOKUP(C436,'Cadastro de Grupo'!$B$16:$C$22, 2, FALSE), 0)
</f>
        <v>0</v>
      </c>
    </row>
    <row r="437">
      <c r="A437" s="17"/>
      <c r="B437" s="15"/>
      <c r="C437" s="15"/>
      <c r="D437" s="15"/>
      <c r="E437" s="15"/>
      <c r="F437" s="18"/>
      <c r="G437" s="13">
        <f>IFERROR(F437 * VLOOKUP(C437,'Cadastro de Grupo'!$B$16:$C$22, 2, FALSE), 0)
</f>
        <v>0</v>
      </c>
    </row>
    <row r="438">
      <c r="A438" s="19"/>
      <c r="B438" s="14"/>
      <c r="C438" s="14"/>
      <c r="D438" s="14"/>
      <c r="E438" s="14"/>
      <c r="F438" s="18"/>
      <c r="G438" s="10">
        <f>IFERROR(F438 * VLOOKUP(C438,'Cadastro de Grupo'!$B$16:$C$22, 2, FALSE), 0)
</f>
        <v>0</v>
      </c>
    </row>
    <row r="439">
      <c r="A439" s="17"/>
      <c r="B439" s="15"/>
      <c r="C439" s="15"/>
      <c r="D439" s="15"/>
      <c r="E439" s="15"/>
      <c r="F439" s="18"/>
      <c r="G439" s="13">
        <f>IFERROR(F439 * VLOOKUP(C439,'Cadastro de Grupo'!$B$16:$C$22, 2, FALSE), 0)
</f>
        <v>0</v>
      </c>
    </row>
    <row r="440">
      <c r="A440" s="19"/>
      <c r="B440" s="14"/>
      <c r="C440" s="14"/>
      <c r="D440" s="14"/>
      <c r="E440" s="14"/>
      <c r="F440" s="18"/>
      <c r="G440" s="10">
        <f>IFERROR(F440 * VLOOKUP(C440,'Cadastro de Grupo'!$B$16:$C$22, 2, FALSE), 0)
</f>
        <v>0</v>
      </c>
    </row>
    <row r="441">
      <c r="A441" s="17"/>
      <c r="B441" s="15"/>
      <c r="C441" s="15"/>
      <c r="D441" s="15"/>
      <c r="E441" s="15"/>
      <c r="F441" s="18"/>
      <c r="G441" s="13">
        <f>IFERROR(F441 * VLOOKUP(C441,'Cadastro de Grupo'!$B$16:$C$22, 2, FALSE), 0)
</f>
        <v>0</v>
      </c>
    </row>
    <row r="442">
      <c r="A442" s="19"/>
      <c r="B442" s="14"/>
      <c r="C442" s="14"/>
      <c r="D442" s="14"/>
      <c r="E442" s="14"/>
      <c r="F442" s="18"/>
      <c r="G442" s="10">
        <f>IFERROR(F442 * VLOOKUP(C442,'Cadastro de Grupo'!$B$16:$C$22, 2, FALSE), 0)
</f>
        <v>0</v>
      </c>
    </row>
    <row r="443">
      <c r="A443" s="17"/>
      <c r="B443" s="15"/>
      <c r="C443" s="15"/>
      <c r="D443" s="15"/>
      <c r="E443" s="15"/>
      <c r="F443" s="18"/>
      <c r="G443" s="13">
        <f>IFERROR(F443 * VLOOKUP(C443,'Cadastro de Grupo'!$B$16:$C$22, 2, FALSE), 0)
</f>
        <v>0</v>
      </c>
    </row>
    <row r="444">
      <c r="A444" s="19"/>
      <c r="B444" s="14"/>
      <c r="C444" s="14"/>
      <c r="D444" s="14"/>
      <c r="E444" s="14"/>
      <c r="F444" s="18"/>
      <c r="G444" s="10">
        <f>IFERROR(F444 * VLOOKUP(C444,'Cadastro de Grupo'!$B$16:$C$22, 2, FALSE), 0)
</f>
        <v>0</v>
      </c>
    </row>
    <row r="445">
      <c r="A445" s="17"/>
      <c r="B445" s="15"/>
      <c r="C445" s="15"/>
      <c r="D445" s="15"/>
      <c r="E445" s="15"/>
      <c r="F445" s="18"/>
      <c r="G445" s="13">
        <f>IFERROR(F445 * VLOOKUP(C445,'Cadastro de Grupo'!$B$16:$C$22, 2, FALSE), 0)
</f>
        <v>0</v>
      </c>
    </row>
    <row r="446">
      <c r="A446" s="19"/>
      <c r="B446" s="14"/>
      <c r="C446" s="14"/>
      <c r="D446" s="14"/>
      <c r="E446" s="14"/>
      <c r="F446" s="18"/>
      <c r="G446" s="10">
        <f>IFERROR(F446 * VLOOKUP(C446,'Cadastro de Grupo'!$B$16:$C$22, 2, FALSE), 0)
</f>
        <v>0</v>
      </c>
    </row>
    <row r="447">
      <c r="A447" s="17"/>
      <c r="B447" s="15"/>
      <c r="C447" s="15"/>
      <c r="D447" s="15"/>
      <c r="E447" s="15"/>
      <c r="F447" s="18"/>
      <c r="G447" s="13">
        <f>IFERROR(F447 * VLOOKUP(C447,'Cadastro de Grupo'!$B$16:$C$22, 2, FALSE), 0)
</f>
        <v>0</v>
      </c>
    </row>
    <row r="448">
      <c r="A448" s="19"/>
      <c r="B448" s="14"/>
      <c r="C448" s="14"/>
      <c r="D448" s="14"/>
      <c r="E448" s="14"/>
      <c r="F448" s="18"/>
      <c r="G448" s="10">
        <f>IFERROR(F448 * VLOOKUP(C448,'Cadastro de Grupo'!$B$16:$C$22, 2, FALSE), 0)
</f>
        <v>0</v>
      </c>
    </row>
    <row r="449">
      <c r="A449" s="17"/>
      <c r="B449" s="15"/>
      <c r="C449" s="15"/>
      <c r="D449" s="15"/>
      <c r="E449" s="15"/>
      <c r="F449" s="18"/>
      <c r="G449" s="13">
        <f>IFERROR(F449 * VLOOKUP(C449,'Cadastro de Grupo'!$B$16:$C$22, 2, FALSE), 0)
</f>
        <v>0</v>
      </c>
    </row>
    <row r="450">
      <c r="A450" s="19"/>
      <c r="B450" s="14"/>
      <c r="C450" s="14"/>
      <c r="D450" s="14"/>
      <c r="E450" s="14"/>
      <c r="F450" s="18"/>
      <c r="G450" s="10">
        <f>IFERROR(F450 * VLOOKUP(C450,'Cadastro de Grupo'!$B$16:$C$22, 2, FALSE), 0)
</f>
        <v>0</v>
      </c>
    </row>
    <row r="451">
      <c r="A451" s="17"/>
      <c r="B451" s="15"/>
      <c r="C451" s="15"/>
      <c r="D451" s="15"/>
      <c r="E451" s="15"/>
      <c r="F451" s="18"/>
      <c r="G451" s="13">
        <f>IFERROR(F451 * VLOOKUP(C451,'Cadastro de Grupo'!$B$16:$C$22, 2, FALSE), 0)
</f>
        <v>0</v>
      </c>
    </row>
    <row r="452">
      <c r="A452" s="19"/>
      <c r="B452" s="14"/>
      <c r="C452" s="14"/>
      <c r="D452" s="14"/>
      <c r="E452" s="14"/>
      <c r="F452" s="18"/>
      <c r="G452" s="10">
        <f>IFERROR(F452 * VLOOKUP(C452,'Cadastro de Grupo'!$B$16:$C$22, 2, FALSE), 0)
</f>
        <v>0</v>
      </c>
    </row>
    <row r="453">
      <c r="A453" s="17"/>
      <c r="B453" s="15"/>
      <c r="C453" s="15"/>
      <c r="D453" s="15"/>
      <c r="E453" s="15"/>
      <c r="F453" s="18"/>
      <c r="G453" s="13">
        <f>IFERROR(F453 * VLOOKUP(C453,'Cadastro de Grupo'!$B$16:$C$22, 2, FALSE), 0)
</f>
        <v>0</v>
      </c>
    </row>
    <row r="454">
      <c r="A454" s="19"/>
      <c r="B454" s="14"/>
      <c r="C454" s="14"/>
      <c r="D454" s="14"/>
      <c r="E454" s="14"/>
      <c r="F454" s="18"/>
      <c r="G454" s="10">
        <f>IFERROR(F454 * VLOOKUP(C454,'Cadastro de Grupo'!$B$16:$C$22, 2, FALSE), 0)
</f>
        <v>0</v>
      </c>
    </row>
    <row r="455">
      <c r="A455" s="17"/>
      <c r="B455" s="15"/>
      <c r="C455" s="15"/>
      <c r="D455" s="15"/>
      <c r="E455" s="15"/>
      <c r="F455" s="18"/>
      <c r="G455" s="13">
        <f>IFERROR(F455 * VLOOKUP(C455,'Cadastro de Grupo'!$B$16:$C$22, 2, FALSE), 0)
</f>
        <v>0</v>
      </c>
    </row>
    <row r="456">
      <c r="A456" s="19"/>
      <c r="B456" s="14"/>
      <c r="C456" s="14"/>
      <c r="D456" s="14"/>
      <c r="E456" s="14"/>
      <c r="F456" s="18"/>
      <c r="G456" s="10">
        <f>IFERROR(F456 * VLOOKUP(C456,'Cadastro de Grupo'!$B$16:$C$22, 2, FALSE), 0)
</f>
        <v>0</v>
      </c>
    </row>
    <row r="457">
      <c r="A457" s="17"/>
      <c r="B457" s="15"/>
      <c r="C457" s="15"/>
      <c r="D457" s="15"/>
      <c r="E457" s="15"/>
      <c r="F457" s="18"/>
      <c r="G457" s="13">
        <f>IFERROR(F457 * VLOOKUP(C457,'Cadastro de Grupo'!$B$16:$C$22, 2, FALSE), 0)
</f>
        <v>0</v>
      </c>
    </row>
    <row r="458">
      <c r="A458" s="19"/>
      <c r="B458" s="14"/>
      <c r="C458" s="14"/>
      <c r="D458" s="14"/>
      <c r="E458" s="14"/>
      <c r="F458" s="18"/>
      <c r="G458" s="10">
        <f>IFERROR(F458 * VLOOKUP(C458,'Cadastro de Grupo'!$B$16:$C$22, 2, FALSE), 0)
</f>
        <v>0</v>
      </c>
    </row>
    <row r="459">
      <c r="A459" s="17"/>
      <c r="B459" s="15"/>
      <c r="C459" s="15"/>
      <c r="D459" s="15"/>
      <c r="E459" s="15"/>
      <c r="F459" s="18"/>
      <c r="G459" s="13">
        <f>IFERROR(F459 * VLOOKUP(C459,'Cadastro de Grupo'!$B$16:$C$22, 2, FALSE), 0)
</f>
        <v>0</v>
      </c>
    </row>
    <row r="460">
      <c r="A460" s="19"/>
      <c r="B460" s="14"/>
      <c r="C460" s="14"/>
      <c r="D460" s="14"/>
      <c r="E460" s="14"/>
      <c r="F460" s="18"/>
      <c r="G460" s="10">
        <f>IFERROR(F460 * VLOOKUP(C460,'Cadastro de Grupo'!$B$16:$C$22, 2, FALSE), 0)
</f>
        <v>0</v>
      </c>
    </row>
    <row r="461">
      <c r="A461" s="17"/>
      <c r="B461" s="15"/>
      <c r="C461" s="15"/>
      <c r="D461" s="15"/>
      <c r="E461" s="15"/>
      <c r="F461" s="18"/>
      <c r="G461" s="13">
        <f>IFERROR(F461 * VLOOKUP(C461,'Cadastro de Grupo'!$B$16:$C$22, 2, FALSE), 0)
</f>
        <v>0</v>
      </c>
    </row>
    <row r="462">
      <c r="A462" s="19"/>
      <c r="B462" s="14"/>
      <c r="C462" s="14"/>
      <c r="D462" s="14"/>
      <c r="E462" s="14"/>
      <c r="F462" s="18"/>
      <c r="G462" s="10">
        <f>IFERROR(F462 * VLOOKUP(C462,'Cadastro de Grupo'!$B$16:$C$22, 2, FALSE), 0)
</f>
        <v>0</v>
      </c>
    </row>
    <row r="463">
      <c r="A463" s="17"/>
      <c r="B463" s="15"/>
      <c r="C463" s="15"/>
      <c r="D463" s="15"/>
      <c r="E463" s="15"/>
      <c r="F463" s="18"/>
      <c r="G463" s="13">
        <f>IFERROR(F463 * VLOOKUP(C463,'Cadastro de Grupo'!$B$16:$C$22, 2, FALSE), 0)
</f>
        <v>0</v>
      </c>
    </row>
    <row r="464">
      <c r="A464" s="19"/>
      <c r="B464" s="14"/>
      <c r="C464" s="14"/>
      <c r="D464" s="14"/>
      <c r="E464" s="14"/>
      <c r="F464" s="18"/>
      <c r="G464" s="10">
        <f>IFERROR(F464 * VLOOKUP(C464,'Cadastro de Grupo'!$B$16:$C$22, 2, FALSE), 0)
</f>
        <v>0</v>
      </c>
    </row>
    <row r="465">
      <c r="A465" s="17"/>
      <c r="B465" s="15"/>
      <c r="C465" s="15"/>
      <c r="D465" s="15"/>
      <c r="E465" s="15"/>
      <c r="F465" s="18"/>
      <c r="G465" s="13">
        <f>IFERROR(F465 * VLOOKUP(C465,'Cadastro de Grupo'!$B$16:$C$22, 2, FALSE), 0)
</f>
        <v>0</v>
      </c>
    </row>
    <row r="466">
      <c r="A466" s="19"/>
      <c r="B466" s="14"/>
      <c r="C466" s="14"/>
      <c r="D466" s="14"/>
      <c r="E466" s="14"/>
      <c r="F466" s="18"/>
      <c r="G466" s="10">
        <f>IFERROR(F466 * VLOOKUP(C466,'Cadastro de Grupo'!$B$16:$C$22, 2, FALSE), 0)
</f>
        <v>0</v>
      </c>
    </row>
    <row r="467">
      <c r="A467" s="17"/>
      <c r="B467" s="15"/>
      <c r="C467" s="15"/>
      <c r="D467" s="15"/>
      <c r="E467" s="15"/>
      <c r="F467" s="18"/>
      <c r="G467" s="13">
        <f>IFERROR(F467 * VLOOKUP(C467,'Cadastro de Grupo'!$B$16:$C$22, 2, FALSE), 0)
</f>
        <v>0</v>
      </c>
    </row>
    <row r="468">
      <c r="A468" s="19"/>
      <c r="B468" s="14"/>
      <c r="C468" s="14"/>
      <c r="D468" s="14"/>
      <c r="E468" s="14"/>
      <c r="F468" s="18"/>
      <c r="G468" s="10">
        <f>IFERROR(F468 * VLOOKUP(C468,'Cadastro de Grupo'!$B$16:$C$22, 2, FALSE), 0)
</f>
        <v>0</v>
      </c>
    </row>
    <row r="469">
      <c r="A469" s="17"/>
      <c r="B469" s="15"/>
      <c r="C469" s="15"/>
      <c r="D469" s="15"/>
      <c r="E469" s="15"/>
      <c r="F469" s="18"/>
      <c r="G469" s="13">
        <f>IFERROR(F469 * VLOOKUP(C469,'Cadastro de Grupo'!$B$16:$C$22, 2, FALSE), 0)
</f>
        <v>0</v>
      </c>
    </row>
    <row r="470">
      <c r="A470" s="19"/>
      <c r="B470" s="14"/>
      <c r="C470" s="14"/>
      <c r="D470" s="14"/>
      <c r="E470" s="14"/>
      <c r="F470" s="18"/>
      <c r="G470" s="10">
        <f>IFERROR(F470 * VLOOKUP(C470,'Cadastro de Grupo'!$B$16:$C$22, 2, FALSE), 0)
</f>
        <v>0</v>
      </c>
    </row>
    <row r="471">
      <c r="A471" s="17"/>
      <c r="B471" s="15"/>
      <c r="C471" s="15"/>
      <c r="D471" s="15"/>
      <c r="E471" s="15"/>
      <c r="F471" s="18"/>
      <c r="G471" s="13">
        <f>IFERROR(F471 * VLOOKUP(C471,'Cadastro de Grupo'!$B$16:$C$22, 2, FALSE), 0)
</f>
        <v>0</v>
      </c>
    </row>
    <row r="472">
      <c r="A472" s="19"/>
      <c r="B472" s="14"/>
      <c r="C472" s="14"/>
      <c r="D472" s="14"/>
      <c r="E472" s="14"/>
      <c r="F472" s="18"/>
      <c r="G472" s="10">
        <f>IFERROR(F472 * VLOOKUP(C472,'Cadastro de Grupo'!$B$16:$C$22, 2, FALSE), 0)
</f>
        <v>0</v>
      </c>
    </row>
    <row r="473">
      <c r="A473" s="17"/>
      <c r="B473" s="15"/>
      <c r="C473" s="15"/>
      <c r="D473" s="15"/>
      <c r="E473" s="15"/>
      <c r="F473" s="18"/>
      <c r="G473" s="13">
        <f>IFERROR(F473 * VLOOKUP(C473,'Cadastro de Grupo'!$B$16:$C$22, 2, FALSE), 0)
</f>
        <v>0</v>
      </c>
    </row>
    <row r="474">
      <c r="A474" s="19"/>
      <c r="B474" s="14"/>
      <c r="C474" s="14"/>
      <c r="D474" s="14"/>
      <c r="E474" s="14"/>
      <c r="F474" s="18"/>
      <c r="G474" s="10">
        <f>IFERROR(F474 * VLOOKUP(C474,'Cadastro de Grupo'!$B$16:$C$22, 2, FALSE), 0)
</f>
        <v>0</v>
      </c>
    </row>
    <row r="475">
      <c r="A475" s="17"/>
      <c r="B475" s="15"/>
      <c r="C475" s="15"/>
      <c r="D475" s="15"/>
      <c r="E475" s="15"/>
      <c r="F475" s="18"/>
      <c r="G475" s="13">
        <f>IFERROR(F475 * VLOOKUP(C475,'Cadastro de Grupo'!$B$16:$C$22, 2, FALSE), 0)
</f>
        <v>0</v>
      </c>
    </row>
    <row r="476">
      <c r="A476" s="19"/>
      <c r="B476" s="14"/>
      <c r="C476" s="14"/>
      <c r="D476" s="14"/>
      <c r="E476" s="14"/>
      <c r="F476" s="18"/>
      <c r="G476" s="10">
        <f>IFERROR(F476 * VLOOKUP(C476,'Cadastro de Grupo'!$B$16:$C$22, 2, FALSE), 0)
</f>
        <v>0</v>
      </c>
    </row>
    <row r="477">
      <c r="A477" s="17"/>
      <c r="B477" s="15"/>
      <c r="C477" s="15"/>
      <c r="D477" s="15"/>
      <c r="E477" s="15"/>
      <c r="F477" s="18"/>
      <c r="G477" s="13">
        <f>IFERROR(F477 * VLOOKUP(C477,'Cadastro de Grupo'!$B$16:$C$22, 2, FALSE), 0)
</f>
        <v>0</v>
      </c>
    </row>
    <row r="478">
      <c r="A478" s="19"/>
      <c r="B478" s="14"/>
      <c r="C478" s="14"/>
      <c r="D478" s="14"/>
      <c r="E478" s="14"/>
      <c r="F478" s="18"/>
      <c r="G478" s="10">
        <f>IFERROR(F478 * VLOOKUP(C478,'Cadastro de Grupo'!$B$16:$C$22, 2, FALSE), 0)
</f>
        <v>0</v>
      </c>
    </row>
    <row r="479">
      <c r="A479" s="17"/>
      <c r="B479" s="15"/>
      <c r="C479" s="15"/>
      <c r="D479" s="15"/>
      <c r="E479" s="15"/>
      <c r="F479" s="18"/>
      <c r="G479" s="13">
        <f>IFERROR(F479 * VLOOKUP(C479,'Cadastro de Grupo'!$B$16:$C$22, 2, FALSE), 0)
</f>
        <v>0</v>
      </c>
    </row>
    <row r="480">
      <c r="A480" s="19"/>
      <c r="B480" s="14"/>
      <c r="C480" s="14"/>
      <c r="D480" s="14"/>
      <c r="E480" s="14"/>
      <c r="F480" s="18"/>
      <c r="G480" s="10">
        <f>IFERROR(F480 * VLOOKUP(C480,'Cadastro de Grupo'!$B$16:$C$22, 2, FALSE), 0)
</f>
        <v>0</v>
      </c>
    </row>
    <row r="481">
      <c r="A481" s="17"/>
      <c r="B481" s="15"/>
      <c r="C481" s="15"/>
      <c r="D481" s="15"/>
      <c r="E481" s="15"/>
      <c r="F481" s="18"/>
      <c r="G481" s="13">
        <f>IFERROR(F481 * VLOOKUP(C481,'Cadastro de Grupo'!$B$16:$C$22, 2, FALSE), 0)
</f>
        <v>0</v>
      </c>
    </row>
    <row r="482">
      <c r="A482" s="19"/>
      <c r="B482" s="14"/>
      <c r="C482" s="14"/>
      <c r="D482" s="14"/>
      <c r="E482" s="14"/>
      <c r="F482" s="18"/>
      <c r="G482" s="10">
        <f>IFERROR(F482 * VLOOKUP(C482,'Cadastro de Grupo'!$B$16:$C$22, 2, FALSE), 0)
</f>
        <v>0</v>
      </c>
    </row>
    <row r="483">
      <c r="A483" s="17"/>
      <c r="B483" s="15"/>
      <c r="C483" s="15"/>
      <c r="D483" s="15"/>
      <c r="E483" s="15"/>
      <c r="F483" s="18"/>
      <c r="G483" s="13">
        <f>IFERROR(F483 * VLOOKUP(C483,'Cadastro de Grupo'!$B$16:$C$22, 2, FALSE), 0)
</f>
        <v>0</v>
      </c>
    </row>
    <row r="484">
      <c r="A484" s="19"/>
      <c r="B484" s="14"/>
      <c r="C484" s="14"/>
      <c r="D484" s="14"/>
      <c r="E484" s="14"/>
      <c r="F484" s="18"/>
      <c r="G484" s="10">
        <f>IFERROR(F484 * VLOOKUP(C484,'Cadastro de Grupo'!$B$16:$C$22, 2, FALSE), 0)
</f>
        <v>0</v>
      </c>
    </row>
    <row r="485">
      <c r="A485" s="17"/>
      <c r="B485" s="15"/>
      <c r="C485" s="15"/>
      <c r="D485" s="15"/>
      <c r="E485" s="15"/>
      <c r="F485" s="18"/>
      <c r="G485" s="13">
        <f>IFERROR(F485 * VLOOKUP(C485,'Cadastro de Grupo'!$B$16:$C$22, 2, FALSE), 0)
</f>
        <v>0</v>
      </c>
    </row>
    <row r="486">
      <c r="A486" s="19"/>
      <c r="B486" s="14"/>
      <c r="C486" s="14"/>
      <c r="D486" s="14"/>
      <c r="E486" s="14"/>
      <c r="F486" s="18"/>
      <c r="G486" s="10">
        <f>IFERROR(F486 * VLOOKUP(C486,'Cadastro de Grupo'!$B$16:$C$22, 2, FALSE), 0)
</f>
        <v>0</v>
      </c>
    </row>
    <row r="487">
      <c r="A487" s="17"/>
      <c r="B487" s="15"/>
      <c r="C487" s="15"/>
      <c r="D487" s="15"/>
      <c r="E487" s="15"/>
      <c r="F487" s="18"/>
      <c r="G487" s="13">
        <f>IFERROR(F487 * VLOOKUP(C487,'Cadastro de Grupo'!$B$16:$C$22, 2, FALSE), 0)
</f>
        <v>0</v>
      </c>
    </row>
    <row r="488">
      <c r="A488" s="19"/>
      <c r="B488" s="14"/>
      <c r="C488" s="14"/>
      <c r="D488" s="14"/>
      <c r="E488" s="14"/>
      <c r="F488" s="18"/>
      <c r="G488" s="10">
        <f>IFERROR(F488 * VLOOKUP(C488,'Cadastro de Grupo'!$B$16:$C$22, 2, FALSE), 0)
</f>
        <v>0</v>
      </c>
    </row>
    <row r="489">
      <c r="A489" s="17"/>
      <c r="B489" s="15"/>
      <c r="C489" s="15"/>
      <c r="D489" s="15"/>
      <c r="E489" s="15"/>
      <c r="F489" s="18"/>
      <c r="G489" s="13">
        <f>IFERROR(F489 * VLOOKUP(C489,'Cadastro de Grupo'!$B$16:$C$22, 2, FALSE), 0)
</f>
        <v>0</v>
      </c>
    </row>
    <row r="490">
      <c r="A490" s="19"/>
      <c r="B490" s="14"/>
      <c r="C490" s="14"/>
      <c r="D490" s="14"/>
      <c r="E490" s="14"/>
      <c r="F490" s="18"/>
      <c r="G490" s="10">
        <f>IFERROR(F490 * VLOOKUP(C490,'Cadastro de Grupo'!$B$16:$C$22, 2, FALSE), 0)
</f>
        <v>0</v>
      </c>
    </row>
    <row r="491">
      <c r="A491" s="17"/>
      <c r="B491" s="15"/>
      <c r="C491" s="15"/>
      <c r="D491" s="15"/>
      <c r="E491" s="15"/>
      <c r="F491" s="18"/>
      <c r="G491" s="13">
        <f>IFERROR(F491 * VLOOKUP(C491,'Cadastro de Grupo'!$B$16:$C$22, 2, FALSE), 0)
</f>
        <v>0</v>
      </c>
    </row>
    <row r="492">
      <c r="A492" s="19"/>
      <c r="B492" s="14"/>
      <c r="C492" s="14"/>
      <c r="D492" s="14"/>
      <c r="E492" s="14"/>
      <c r="F492" s="18"/>
      <c r="G492" s="10">
        <f>IFERROR(F492 * VLOOKUP(C492,'Cadastro de Grupo'!$B$16:$C$22, 2, FALSE), 0)
</f>
        <v>0</v>
      </c>
    </row>
    <row r="493">
      <c r="A493" s="17"/>
      <c r="B493" s="15"/>
      <c r="C493" s="15"/>
      <c r="D493" s="15"/>
      <c r="E493" s="15"/>
      <c r="F493" s="18"/>
      <c r="G493" s="13">
        <f>IFERROR(F493 * VLOOKUP(C493,'Cadastro de Grupo'!$B$16:$C$22, 2, FALSE), 0)
</f>
        <v>0</v>
      </c>
    </row>
    <row r="494">
      <c r="A494" s="19"/>
      <c r="B494" s="14"/>
      <c r="C494" s="14"/>
      <c r="D494" s="14"/>
      <c r="E494" s="14"/>
      <c r="F494" s="18"/>
      <c r="G494" s="10">
        <f>IFERROR(F494 * VLOOKUP(C494,'Cadastro de Grupo'!$B$16:$C$22, 2, FALSE), 0)
</f>
        <v>0</v>
      </c>
    </row>
    <row r="495">
      <c r="A495" s="17"/>
      <c r="B495" s="15"/>
      <c r="C495" s="15"/>
      <c r="D495" s="15"/>
      <c r="E495" s="15"/>
      <c r="F495" s="18"/>
      <c r="G495" s="13">
        <f>IFERROR(F495 * VLOOKUP(C495,'Cadastro de Grupo'!$B$16:$C$22, 2, FALSE), 0)
</f>
        <v>0</v>
      </c>
    </row>
    <row r="496">
      <c r="A496" s="19"/>
      <c r="B496" s="14"/>
      <c r="C496" s="14"/>
      <c r="D496" s="14"/>
      <c r="E496" s="14"/>
      <c r="F496" s="18"/>
      <c r="G496" s="10">
        <f>IFERROR(F496 * VLOOKUP(C496,'Cadastro de Grupo'!$B$16:$C$22, 2, FALSE), 0)
</f>
        <v>0</v>
      </c>
    </row>
    <row r="497">
      <c r="A497" s="17"/>
      <c r="B497" s="15"/>
      <c r="C497" s="15"/>
      <c r="D497" s="15"/>
      <c r="E497" s="15"/>
      <c r="F497" s="18"/>
      <c r="G497" s="13">
        <f>IFERROR(F497 * VLOOKUP(C497,'Cadastro de Grupo'!$B$16:$C$22, 2, FALSE), 0)
</f>
        <v>0</v>
      </c>
    </row>
    <row r="498">
      <c r="A498" s="19"/>
      <c r="B498" s="14"/>
      <c r="C498" s="14"/>
      <c r="D498" s="14"/>
      <c r="E498" s="14"/>
      <c r="F498" s="18"/>
      <c r="G498" s="10">
        <f>IFERROR(F498 * VLOOKUP(C498,'Cadastro de Grupo'!$B$16:$C$22, 2, FALSE), 0)
</f>
        <v>0</v>
      </c>
    </row>
    <row r="499">
      <c r="A499" s="17"/>
      <c r="B499" s="15"/>
      <c r="C499" s="15"/>
      <c r="D499" s="15"/>
      <c r="E499" s="15"/>
      <c r="F499" s="18"/>
      <c r="G499" s="13">
        <f>IFERROR(F499 * VLOOKUP(C499,'Cadastro de Grupo'!$B$16:$C$22, 2, FALSE), 0)
</f>
        <v>0</v>
      </c>
    </row>
    <row r="500">
      <c r="A500" s="19"/>
      <c r="B500" s="14"/>
      <c r="C500" s="14"/>
      <c r="D500" s="14"/>
      <c r="E500" s="14"/>
      <c r="F500" s="18"/>
      <c r="G500" s="10">
        <f>IFERROR(F500 * VLOOKUP(C500,'Cadastro de Grupo'!$B$16:$C$22, 2, FALSE), 0)
</f>
        <v>0</v>
      </c>
    </row>
    <row r="501">
      <c r="A501" s="17"/>
      <c r="B501" s="15"/>
      <c r="C501" s="15"/>
      <c r="D501" s="15"/>
      <c r="E501" s="15"/>
      <c r="F501" s="18"/>
      <c r="G501" s="13">
        <f>IFERROR(F501 * VLOOKUP(C501,'Cadastro de Grupo'!$B$16:$C$22, 2, FALSE), 0)
</f>
        <v>0</v>
      </c>
    </row>
    <row r="502">
      <c r="A502" s="19"/>
      <c r="B502" s="14"/>
      <c r="C502" s="14"/>
      <c r="D502" s="14"/>
      <c r="E502" s="14"/>
      <c r="F502" s="18"/>
      <c r="G502" s="10">
        <f>IFERROR(F502 * VLOOKUP(C502,'Cadastro de Grupo'!$B$16:$C$22, 2, FALSE), 0)
</f>
        <v>0</v>
      </c>
    </row>
    <row r="503">
      <c r="A503" s="17"/>
      <c r="B503" s="15"/>
      <c r="C503" s="15"/>
      <c r="D503" s="15"/>
      <c r="E503" s="15"/>
      <c r="F503" s="18"/>
      <c r="G503" s="13">
        <f>IFERROR(F503 * VLOOKUP(C503,'Cadastro de Grupo'!$B$16:$C$22, 2, FALSE), 0)
</f>
        <v>0</v>
      </c>
    </row>
    <row r="504">
      <c r="A504" s="19"/>
      <c r="B504" s="14"/>
      <c r="C504" s="14"/>
      <c r="D504" s="14"/>
      <c r="E504" s="14"/>
      <c r="F504" s="18"/>
      <c r="G504" s="10">
        <f>IFERROR(F504 * VLOOKUP(C504,'Cadastro de Grupo'!$B$16:$C$22, 2, FALSE), 0)
</f>
        <v>0</v>
      </c>
    </row>
    <row r="505">
      <c r="A505" s="17"/>
      <c r="B505" s="15"/>
      <c r="C505" s="15"/>
      <c r="D505" s="15"/>
      <c r="E505" s="15"/>
      <c r="F505" s="18"/>
      <c r="G505" s="13">
        <f>IFERROR(F505 * VLOOKUP(C505,'Cadastro de Grupo'!$B$16:$C$22, 2, FALSE), 0)
</f>
        <v>0</v>
      </c>
    </row>
    <row r="506">
      <c r="A506" s="19"/>
      <c r="B506" s="14"/>
      <c r="C506" s="14"/>
      <c r="D506" s="14"/>
      <c r="E506" s="14"/>
      <c r="F506" s="18"/>
      <c r="G506" s="10">
        <f>IFERROR(F506 * VLOOKUP(C506,'Cadastro de Grupo'!$B$16:$C$22, 2, FALSE), 0)
</f>
        <v>0</v>
      </c>
    </row>
    <row r="507">
      <c r="A507" s="17"/>
      <c r="B507" s="15"/>
      <c r="C507" s="15"/>
      <c r="D507" s="15"/>
      <c r="E507" s="15"/>
      <c r="F507" s="18"/>
      <c r="G507" s="13">
        <f>IFERROR(F507 * VLOOKUP(C507,'Cadastro de Grupo'!$B$16:$C$22, 2, FALSE), 0)
</f>
        <v>0</v>
      </c>
    </row>
    <row r="508">
      <c r="A508" s="19"/>
      <c r="B508" s="14"/>
      <c r="C508" s="14"/>
      <c r="D508" s="14"/>
      <c r="E508" s="14"/>
      <c r="F508" s="18"/>
      <c r="G508" s="10">
        <f>IFERROR(F508 * VLOOKUP(C508,'Cadastro de Grupo'!$B$16:$C$22, 2, FALSE), 0)
</f>
        <v>0</v>
      </c>
    </row>
    <row r="509">
      <c r="A509" s="17"/>
      <c r="B509" s="15"/>
      <c r="C509" s="15"/>
      <c r="D509" s="15"/>
      <c r="E509" s="15"/>
      <c r="F509" s="18"/>
      <c r="G509" s="13">
        <f>IFERROR(F509 * VLOOKUP(C509,'Cadastro de Grupo'!$B$16:$C$22, 2, FALSE), 0)
</f>
        <v>0</v>
      </c>
    </row>
    <row r="510">
      <c r="A510" s="19"/>
      <c r="B510" s="14"/>
      <c r="C510" s="14"/>
      <c r="D510" s="14"/>
      <c r="E510" s="14"/>
      <c r="F510" s="18"/>
      <c r="G510" s="10">
        <f>IFERROR(F510 * VLOOKUP(C510,'Cadastro de Grupo'!$B$16:$C$22, 2, FALSE), 0)
</f>
        <v>0</v>
      </c>
    </row>
    <row r="511">
      <c r="A511" s="17"/>
      <c r="B511" s="15"/>
      <c r="C511" s="15"/>
      <c r="D511" s="15"/>
      <c r="E511" s="15"/>
      <c r="F511" s="18"/>
      <c r="G511" s="13">
        <f>IFERROR(F511 * VLOOKUP(C511,'Cadastro de Grupo'!$B$16:$C$22, 2, FALSE), 0)
</f>
        <v>0</v>
      </c>
    </row>
    <row r="512">
      <c r="A512" s="19"/>
      <c r="B512" s="14"/>
      <c r="C512" s="14"/>
      <c r="D512" s="14"/>
      <c r="E512" s="14"/>
      <c r="F512" s="18"/>
      <c r="G512" s="10">
        <f>IFERROR(F512 * VLOOKUP(C512,'Cadastro de Grupo'!$B$16:$C$22, 2, FALSE), 0)
</f>
        <v>0</v>
      </c>
    </row>
    <row r="513">
      <c r="A513" s="17"/>
      <c r="B513" s="15"/>
      <c r="C513" s="15"/>
      <c r="D513" s="15"/>
      <c r="E513" s="15"/>
      <c r="F513" s="18"/>
      <c r="G513" s="13">
        <f>IFERROR(F513 * VLOOKUP(C513,'Cadastro de Grupo'!$B$16:$C$22, 2, FALSE), 0)
</f>
        <v>0</v>
      </c>
    </row>
    <row r="514">
      <c r="A514" s="19"/>
      <c r="B514" s="14"/>
      <c r="C514" s="14"/>
      <c r="D514" s="14"/>
      <c r="E514" s="14"/>
      <c r="F514" s="18"/>
      <c r="G514" s="10">
        <f>IFERROR(F514 * VLOOKUP(C514,'Cadastro de Grupo'!$B$16:$C$22, 2, FALSE), 0)
</f>
        <v>0</v>
      </c>
    </row>
    <row r="515">
      <c r="A515" s="17"/>
      <c r="B515" s="15"/>
      <c r="C515" s="15"/>
      <c r="D515" s="15"/>
      <c r="E515" s="15"/>
      <c r="F515" s="18"/>
      <c r="G515" s="13">
        <f>IFERROR(F515 * VLOOKUP(C515,'Cadastro de Grupo'!$B$16:$C$22, 2, FALSE), 0)
</f>
        <v>0</v>
      </c>
    </row>
    <row r="516">
      <c r="A516" s="19"/>
      <c r="B516" s="14"/>
      <c r="C516" s="14"/>
      <c r="D516" s="14"/>
      <c r="E516" s="14"/>
      <c r="F516" s="18"/>
      <c r="G516" s="10">
        <f>IFERROR(F516 * VLOOKUP(C516,'Cadastro de Grupo'!$B$16:$C$22, 2, FALSE), 0)
</f>
        <v>0</v>
      </c>
    </row>
    <row r="517">
      <c r="A517" s="17"/>
      <c r="B517" s="15"/>
      <c r="C517" s="15"/>
      <c r="D517" s="15"/>
      <c r="E517" s="15"/>
      <c r="F517" s="18"/>
      <c r="G517" s="13">
        <f>IFERROR(F517 * VLOOKUP(C517,'Cadastro de Grupo'!$B$16:$C$22, 2, FALSE), 0)
</f>
        <v>0</v>
      </c>
    </row>
    <row r="518">
      <c r="A518" s="19"/>
      <c r="B518" s="14"/>
      <c r="C518" s="14"/>
      <c r="D518" s="14"/>
      <c r="E518" s="14"/>
      <c r="F518" s="18"/>
      <c r="G518" s="10">
        <f>IFERROR(F518 * VLOOKUP(C518,'Cadastro de Grupo'!$B$16:$C$22, 2, FALSE), 0)
</f>
        <v>0</v>
      </c>
    </row>
    <row r="519">
      <c r="A519" s="17"/>
      <c r="B519" s="15"/>
      <c r="C519" s="15"/>
      <c r="D519" s="15"/>
      <c r="E519" s="15"/>
      <c r="F519" s="18"/>
      <c r="G519" s="13">
        <f>IFERROR(F519 * VLOOKUP(C519,'Cadastro de Grupo'!$B$16:$C$22, 2, FALSE), 0)
</f>
        <v>0</v>
      </c>
    </row>
    <row r="520">
      <c r="A520" s="19"/>
      <c r="B520" s="14"/>
      <c r="C520" s="14"/>
      <c r="D520" s="14"/>
      <c r="E520" s="14"/>
      <c r="F520" s="18"/>
      <c r="G520" s="10">
        <f>IFERROR(F520 * VLOOKUP(C520,'Cadastro de Grupo'!$B$16:$C$22, 2, FALSE), 0)
</f>
        <v>0</v>
      </c>
    </row>
    <row r="521">
      <c r="A521" s="17"/>
      <c r="B521" s="15"/>
      <c r="C521" s="15"/>
      <c r="D521" s="15"/>
      <c r="E521" s="15"/>
      <c r="F521" s="18"/>
      <c r="G521" s="13">
        <f>IFERROR(F521 * VLOOKUP(C521,'Cadastro de Grupo'!$B$16:$C$22, 2, FALSE), 0)
</f>
        <v>0</v>
      </c>
    </row>
    <row r="522">
      <c r="A522" s="19"/>
      <c r="B522" s="14"/>
      <c r="C522" s="14"/>
      <c r="D522" s="14"/>
      <c r="E522" s="14"/>
      <c r="F522" s="18"/>
      <c r="G522" s="10">
        <f>IFERROR(F522 * VLOOKUP(C522,'Cadastro de Grupo'!$B$16:$C$22, 2, FALSE), 0)
</f>
        <v>0</v>
      </c>
    </row>
    <row r="523">
      <c r="A523" s="17"/>
      <c r="B523" s="15"/>
      <c r="C523" s="15"/>
      <c r="D523" s="15"/>
      <c r="E523" s="15"/>
      <c r="F523" s="18"/>
      <c r="G523" s="13">
        <f>IFERROR(F523 * VLOOKUP(C523,'Cadastro de Grupo'!$B$16:$C$22, 2, FALSE), 0)
</f>
        <v>0</v>
      </c>
    </row>
    <row r="524">
      <c r="A524" s="19"/>
      <c r="B524" s="14"/>
      <c r="C524" s="14"/>
      <c r="D524" s="14"/>
      <c r="E524" s="14"/>
      <c r="F524" s="18"/>
      <c r="G524" s="10">
        <f>IFERROR(F524 * VLOOKUP(C524,'Cadastro de Grupo'!$B$16:$C$22, 2, FALSE), 0)
</f>
        <v>0</v>
      </c>
    </row>
    <row r="525">
      <c r="A525" s="17"/>
      <c r="B525" s="15"/>
      <c r="C525" s="15"/>
      <c r="D525" s="15"/>
      <c r="E525" s="15"/>
      <c r="F525" s="18"/>
      <c r="G525" s="13">
        <f>IFERROR(F525 * VLOOKUP(C525,'Cadastro de Grupo'!$B$16:$C$22, 2, FALSE), 0)
</f>
        <v>0</v>
      </c>
    </row>
    <row r="526">
      <c r="A526" s="19"/>
      <c r="B526" s="14"/>
      <c r="C526" s="14"/>
      <c r="D526" s="14"/>
      <c r="E526" s="14"/>
      <c r="F526" s="18"/>
      <c r="G526" s="10">
        <f>IFERROR(F526 * VLOOKUP(C526,'Cadastro de Grupo'!$B$16:$C$22, 2, FALSE), 0)
</f>
        <v>0</v>
      </c>
    </row>
    <row r="527">
      <c r="A527" s="17"/>
      <c r="B527" s="15"/>
      <c r="C527" s="15"/>
      <c r="D527" s="15"/>
      <c r="E527" s="15"/>
      <c r="F527" s="18"/>
      <c r="G527" s="13">
        <f>IFERROR(F527 * VLOOKUP(C527,'Cadastro de Grupo'!$B$16:$C$22, 2, FALSE), 0)
</f>
        <v>0</v>
      </c>
    </row>
    <row r="528">
      <c r="A528" s="19"/>
      <c r="B528" s="14"/>
      <c r="C528" s="14"/>
      <c r="D528" s="14"/>
      <c r="E528" s="14"/>
      <c r="F528" s="18"/>
      <c r="G528" s="10">
        <f>IFERROR(F528 * VLOOKUP(C528,'Cadastro de Grupo'!$B$16:$C$22, 2, FALSE), 0)
</f>
        <v>0</v>
      </c>
    </row>
    <row r="529">
      <c r="A529" s="17"/>
      <c r="B529" s="15"/>
      <c r="C529" s="15"/>
      <c r="D529" s="15"/>
      <c r="E529" s="15"/>
      <c r="F529" s="18"/>
      <c r="G529" s="13">
        <f>IFERROR(F529 * VLOOKUP(C529,'Cadastro de Grupo'!$B$16:$C$22, 2, FALSE), 0)
</f>
        <v>0</v>
      </c>
    </row>
    <row r="530">
      <c r="A530" s="19"/>
      <c r="B530" s="14"/>
      <c r="C530" s="14"/>
      <c r="D530" s="14"/>
      <c r="E530" s="14"/>
      <c r="F530" s="18"/>
      <c r="G530" s="10">
        <f>IFERROR(F530 * VLOOKUP(C530,'Cadastro de Grupo'!$B$16:$C$22, 2, FALSE), 0)
</f>
        <v>0</v>
      </c>
    </row>
    <row r="531">
      <c r="A531" s="17"/>
      <c r="B531" s="15"/>
      <c r="C531" s="15"/>
      <c r="D531" s="15"/>
      <c r="E531" s="15"/>
      <c r="F531" s="18"/>
      <c r="G531" s="13">
        <f>IFERROR(F531 * VLOOKUP(C531,'Cadastro de Grupo'!$B$16:$C$22, 2, FALSE), 0)
</f>
        <v>0</v>
      </c>
    </row>
    <row r="532">
      <c r="A532" s="19"/>
      <c r="B532" s="14"/>
      <c r="C532" s="14"/>
      <c r="D532" s="14"/>
      <c r="E532" s="14"/>
      <c r="F532" s="18"/>
      <c r="G532" s="10">
        <f>IFERROR(F532 * VLOOKUP(C532,'Cadastro de Grupo'!$B$16:$C$22, 2, FALSE), 0)
</f>
        <v>0</v>
      </c>
    </row>
    <row r="533">
      <c r="A533" s="17"/>
      <c r="B533" s="15"/>
      <c r="C533" s="15"/>
      <c r="D533" s="15"/>
      <c r="E533" s="15"/>
      <c r="F533" s="18"/>
      <c r="G533" s="13">
        <f>IFERROR(F533 * VLOOKUP(C533,'Cadastro de Grupo'!$B$16:$C$22, 2, FALSE), 0)
</f>
        <v>0</v>
      </c>
    </row>
    <row r="534">
      <c r="A534" s="19"/>
      <c r="B534" s="14"/>
      <c r="C534" s="14"/>
      <c r="D534" s="14"/>
      <c r="E534" s="14"/>
      <c r="F534" s="18"/>
      <c r="G534" s="10">
        <f>IFERROR(F534 * VLOOKUP(C534,'Cadastro de Grupo'!$B$16:$C$22, 2, FALSE), 0)
</f>
        <v>0</v>
      </c>
    </row>
    <row r="535">
      <c r="A535" s="17"/>
      <c r="B535" s="15"/>
      <c r="C535" s="15"/>
      <c r="D535" s="15"/>
      <c r="E535" s="15"/>
      <c r="F535" s="18"/>
      <c r="G535" s="13">
        <f>IFERROR(F535 * VLOOKUP(C535,'Cadastro de Grupo'!$B$16:$C$22, 2, FALSE), 0)
</f>
        <v>0</v>
      </c>
    </row>
    <row r="536">
      <c r="A536" s="19"/>
      <c r="B536" s="14"/>
      <c r="C536" s="14"/>
      <c r="D536" s="14"/>
      <c r="E536" s="14"/>
      <c r="F536" s="18"/>
      <c r="G536" s="10">
        <f>IFERROR(F536 * VLOOKUP(C536,'Cadastro de Grupo'!$B$16:$C$22, 2, FALSE), 0)
</f>
        <v>0</v>
      </c>
    </row>
    <row r="537">
      <c r="A537" s="17"/>
      <c r="B537" s="15"/>
      <c r="C537" s="15"/>
      <c r="D537" s="15"/>
      <c r="E537" s="15"/>
      <c r="F537" s="18"/>
      <c r="G537" s="13">
        <f>IFERROR(F537 * VLOOKUP(C537,'Cadastro de Grupo'!$B$16:$C$22, 2, FALSE), 0)
</f>
        <v>0</v>
      </c>
    </row>
    <row r="538">
      <c r="A538" s="19"/>
      <c r="B538" s="14"/>
      <c r="C538" s="14"/>
      <c r="D538" s="14"/>
      <c r="E538" s="14"/>
      <c r="F538" s="18"/>
      <c r="G538" s="10">
        <f>IFERROR(F538 * VLOOKUP(C538,'Cadastro de Grupo'!$B$16:$C$22, 2, FALSE), 0)
</f>
        <v>0</v>
      </c>
    </row>
    <row r="539">
      <c r="A539" s="17"/>
      <c r="B539" s="15"/>
      <c r="C539" s="15"/>
      <c r="D539" s="15"/>
      <c r="E539" s="15"/>
      <c r="F539" s="18"/>
      <c r="G539" s="13">
        <f>IFERROR(F539 * VLOOKUP(C539,'Cadastro de Grupo'!$B$16:$C$22, 2, FALSE), 0)
</f>
        <v>0</v>
      </c>
    </row>
    <row r="540">
      <c r="A540" s="19"/>
      <c r="B540" s="14"/>
      <c r="C540" s="14"/>
      <c r="D540" s="14"/>
      <c r="E540" s="14"/>
      <c r="F540" s="18"/>
      <c r="G540" s="10">
        <f>IFERROR(F540 * VLOOKUP(C540,'Cadastro de Grupo'!$B$16:$C$22, 2, FALSE), 0)
</f>
        <v>0</v>
      </c>
    </row>
    <row r="541">
      <c r="A541" s="17"/>
      <c r="B541" s="15"/>
      <c r="C541" s="15"/>
      <c r="D541" s="15"/>
      <c r="E541" s="15"/>
      <c r="F541" s="18"/>
      <c r="G541" s="13">
        <f>IFERROR(F541 * VLOOKUP(C541,'Cadastro de Grupo'!$B$16:$C$22, 2, FALSE), 0)
</f>
        <v>0</v>
      </c>
    </row>
    <row r="542">
      <c r="A542" s="19"/>
      <c r="B542" s="14"/>
      <c r="C542" s="14"/>
      <c r="D542" s="14"/>
      <c r="E542" s="14"/>
      <c r="F542" s="18"/>
      <c r="G542" s="10">
        <f>IFERROR(F542 * VLOOKUP(C542,'Cadastro de Grupo'!$B$16:$C$22, 2, FALSE), 0)
</f>
        <v>0</v>
      </c>
    </row>
    <row r="543">
      <c r="A543" s="17"/>
      <c r="B543" s="15"/>
      <c r="C543" s="15"/>
      <c r="D543" s="15"/>
      <c r="E543" s="15"/>
      <c r="F543" s="18"/>
      <c r="G543" s="13">
        <f>IFERROR(F543 * VLOOKUP(C543,'Cadastro de Grupo'!$B$16:$C$22, 2, FALSE), 0)
</f>
        <v>0</v>
      </c>
    </row>
    <row r="544">
      <c r="A544" s="19"/>
      <c r="B544" s="14"/>
      <c r="C544" s="14"/>
      <c r="D544" s="14"/>
      <c r="E544" s="14"/>
      <c r="F544" s="18"/>
      <c r="G544" s="10">
        <f>IFERROR(F544 * VLOOKUP(C544,'Cadastro de Grupo'!$B$16:$C$22, 2, FALSE), 0)
</f>
        <v>0</v>
      </c>
    </row>
    <row r="545">
      <c r="A545" s="17"/>
      <c r="B545" s="15"/>
      <c r="C545" s="15"/>
      <c r="D545" s="15"/>
      <c r="E545" s="15"/>
      <c r="F545" s="18"/>
      <c r="G545" s="13">
        <f>IFERROR(F545 * VLOOKUP(C545,'Cadastro de Grupo'!$B$16:$C$22, 2, FALSE), 0)
</f>
        <v>0</v>
      </c>
    </row>
    <row r="546">
      <c r="A546" s="19"/>
      <c r="B546" s="14"/>
      <c r="C546" s="14"/>
      <c r="D546" s="14"/>
      <c r="E546" s="14"/>
      <c r="F546" s="18"/>
      <c r="G546" s="10">
        <f>IFERROR(F546 * VLOOKUP(C546,'Cadastro de Grupo'!$B$16:$C$22, 2, FALSE), 0)
</f>
        <v>0</v>
      </c>
    </row>
    <row r="547">
      <c r="A547" s="17"/>
      <c r="B547" s="15"/>
      <c r="C547" s="15"/>
      <c r="D547" s="15"/>
      <c r="E547" s="15"/>
      <c r="F547" s="18"/>
      <c r="G547" s="13">
        <f>IFERROR(F547 * VLOOKUP(C547,'Cadastro de Grupo'!$B$16:$C$22, 2, FALSE), 0)
</f>
        <v>0</v>
      </c>
    </row>
    <row r="548">
      <c r="A548" s="19"/>
      <c r="B548" s="14"/>
      <c r="C548" s="14"/>
      <c r="D548" s="14"/>
      <c r="E548" s="14"/>
      <c r="F548" s="18"/>
      <c r="G548" s="10">
        <f>IFERROR(F548 * VLOOKUP(C548,'Cadastro de Grupo'!$B$16:$C$22, 2, FALSE), 0)
</f>
        <v>0</v>
      </c>
    </row>
    <row r="549">
      <c r="A549" s="17"/>
      <c r="B549" s="15"/>
      <c r="C549" s="15"/>
      <c r="D549" s="15"/>
      <c r="E549" s="15"/>
      <c r="F549" s="18"/>
      <c r="G549" s="13">
        <f>IFERROR(F549 * VLOOKUP(C549,'Cadastro de Grupo'!$B$16:$C$22, 2, FALSE), 0)
</f>
        <v>0</v>
      </c>
    </row>
    <row r="550">
      <c r="A550" s="19"/>
      <c r="B550" s="14"/>
      <c r="C550" s="14"/>
      <c r="D550" s="14"/>
      <c r="E550" s="14"/>
      <c r="F550" s="18"/>
      <c r="G550" s="10">
        <f>IFERROR(F550 * VLOOKUP(C550,'Cadastro de Grupo'!$B$16:$C$22, 2, FALSE), 0)
</f>
        <v>0</v>
      </c>
    </row>
    <row r="551">
      <c r="A551" s="17"/>
      <c r="B551" s="15"/>
      <c r="C551" s="15"/>
      <c r="D551" s="15"/>
      <c r="E551" s="15"/>
      <c r="F551" s="18"/>
      <c r="G551" s="13">
        <f>IFERROR(F551 * VLOOKUP(C551,'Cadastro de Grupo'!$B$16:$C$22, 2, FALSE), 0)
</f>
        <v>0</v>
      </c>
    </row>
    <row r="552">
      <c r="A552" s="19"/>
      <c r="B552" s="14"/>
      <c r="C552" s="14"/>
      <c r="D552" s="14"/>
      <c r="E552" s="14"/>
      <c r="F552" s="18"/>
      <c r="G552" s="10">
        <f>IFERROR(F552 * VLOOKUP(C552,'Cadastro de Grupo'!$B$16:$C$22, 2, FALSE), 0)
</f>
        <v>0</v>
      </c>
    </row>
    <row r="553">
      <c r="A553" s="17"/>
      <c r="B553" s="15"/>
      <c r="C553" s="15"/>
      <c r="D553" s="15"/>
      <c r="E553" s="15"/>
      <c r="F553" s="18"/>
      <c r="G553" s="13">
        <f>IFERROR(F553 * VLOOKUP(C553,'Cadastro de Grupo'!$B$16:$C$22, 2, FALSE), 0)
</f>
        <v>0</v>
      </c>
    </row>
    <row r="554">
      <c r="A554" s="19"/>
      <c r="B554" s="14"/>
      <c r="C554" s="14"/>
      <c r="D554" s="14"/>
      <c r="E554" s="14"/>
      <c r="F554" s="18"/>
      <c r="G554" s="10">
        <f>IFERROR(F554 * VLOOKUP(C554,'Cadastro de Grupo'!$B$16:$C$22, 2, FALSE), 0)
</f>
        <v>0</v>
      </c>
    </row>
    <row r="555">
      <c r="A555" s="17"/>
      <c r="B555" s="15"/>
      <c r="C555" s="15"/>
      <c r="D555" s="15"/>
      <c r="E555" s="15"/>
      <c r="F555" s="18"/>
      <c r="G555" s="13">
        <f>IFERROR(F555 * VLOOKUP(C555,'Cadastro de Grupo'!$B$16:$C$22, 2, FALSE), 0)
</f>
        <v>0</v>
      </c>
    </row>
    <row r="556">
      <c r="A556" s="19"/>
      <c r="B556" s="14"/>
      <c r="C556" s="14"/>
      <c r="D556" s="14"/>
      <c r="E556" s="14"/>
      <c r="F556" s="18"/>
      <c r="G556" s="10">
        <f>IFERROR(F556 * VLOOKUP(C556,'Cadastro de Grupo'!$B$16:$C$22, 2, FALSE), 0)
</f>
        <v>0</v>
      </c>
    </row>
    <row r="557">
      <c r="A557" s="17"/>
      <c r="B557" s="15"/>
      <c r="C557" s="15"/>
      <c r="D557" s="15"/>
      <c r="E557" s="15"/>
      <c r="F557" s="18"/>
      <c r="G557" s="13">
        <f>IFERROR(F557 * VLOOKUP(C557,'Cadastro de Grupo'!$B$16:$C$22, 2, FALSE), 0)
</f>
        <v>0</v>
      </c>
    </row>
    <row r="558">
      <c r="A558" s="19"/>
      <c r="B558" s="14"/>
      <c r="C558" s="14"/>
      <c r="D558" s="14"/>
      <c r="E558" s="14"/>
      <c r="F558" s="18"/>
      <c r="G558" s="10">
        <f>IFERROR(F558 * VLOOKUP(C558,'Cadastro de Grupo'!$B$16:$C$22, 2, FALSE), 0)
</f>
        <v>0</v>
      </c>
    </row>
    <row r="559">
      <c r="A559" s="17"/>
      <c r="B559" s="15"/>
      <c r="C559" s="15"/>
      <c r="D559" s="15"/>
      <c r="E559" s="15"/>
      <c r="F559" s="18"/>
      <c r="G559" s="13">
        <f>IFERROR(F559 * VLOOKUP(C559,'Cadastro de Grupo'!$B$16:$C$22, 2, FALSE), 0)
</f>
        <v>0</v>
      </c>
    </row>
    <row r="560">
      <c r="A560" s="19"/>
      <c r="B560" s="14"/>
      <c r="C560" s="14"/>
      <c r="D560" s="14"/>
      <c r="E560" s="14"/>
      <c r="F560" s="18"/>
      <c r="G560" s="10">
        <f>IFERROR(F560 * VLOOKUP(C560,'Cadastro de Grupo'!$B$16:$C$22, 2, FALSE), 0)
</f>
        <v>0</v>
      </c>
    </row>
    <row r="561">
      <c r="A561" s="17"/>
      <c r="B561" s="15"/>
      <c r="C561" s="15"/>
      <c r="D561" s="15"/>
      <c r="E561" s="15"/>
      <c r="F561" s="18"/>
      <c r="G561" s="13">
        <f>IFERROR(F561 * VLOOKUP(C561,'Cadastro de Grupo'!$B$16:$C$22, 2, FALSE), 0)
</f>
        <v>0</v>
      </c>
    </row>
    <row r="562">
      <c r="A562" s="19"/>
      <c r="B562" s="14"/>
      <c r="C562" s="14"/>
      <c r="D562" s="14"/>
      <c r="E562" s="14"/>
      <c r="F562" s="18"/>
      <c r="G562" s="10">
        <f>IFERROR(F562 * VLOOKUP(C562,'Cadastro de Grupo'!$B$16:$C$22, 2, FALSE), 0)
</f>
        <v>0</v>
      </c>
    </row>
    <row r="563">
      <c r="A563" s="17"/>
      <c r="B563" s="15"/>
      <c r="C563" s="15"/>
      <c r="D563" s="15"/>
      <c r="E563" s="15"/>
      <c r="F563" s="18"/>
      <c r="G563" s="13">
        <f>IFERROR(F563 * VLOOKUP(C563,'Cadastro de Grupo'!$B$16:$C$22, 2, FALSE), 0)
</f>
        <v>0</v>
      </c>
    </row>
    <row r="564">
      <c r="A564" s="19"/>
      <c r="B564" s="14"/>
      <c r="C564" s="14"/>
      <c r="D564" s="14"/>
      <c r="E564" s="14"/>
      <c r="F564" s="18"/>
      <c r="G564" s="10">
        <f>IFERROR(F564 * VLOOKUP(C564,'Cadastro de Grupo'!$B$16:$C$22, 2, FALSE), 0)
</f>
        <v>0</v>
      </c>
    </row>
    <row r="565">
      <c r="A565" s="17"/>
      <c r="B565" s="15"/>
      <c r="C565" s="15"/>
      <c r="D565" s="15"/>
      <c r="E565" s="15"/>
      <c r="F565" s="18"/>
      <c r="G565" s="13">
        <f>IFERROR(F565 * VLOOKUP(C565,'Cadastro de Grupo'!$B$16:$C$22, 2, FALSE), 0)
</f>
        <v>0</v>
      </c>
    </row>
    <row r="566">
      <c r="A566" s="19"/>
      <c r="B566" s="14"/>
      <c r="C566" s="14"/>
      <c r="D566" s="14"/>
      <c r="E566" s="14"/>
      <c r="F566" s="18"/>
      <c r="G566" s="10">
        <f>IFERROR(F566 * VLOOKUP(C566,'Cadastro de Grupo'!$B$16:$C$22, 2, FALSE), 0)
</f>
        <v>0</v>
      </c>
    </row>
    <row r="567">
      <c r="A567" s="17"/>
      <c r="B567" s="15"/>
      <c r="C567" s="15"/>
      <c r="D567" s="15"/>
      <c r="E567" s="15"/>
      <c r="F567" s="18"/>
      <c r="G567" s="13">
        <f>IFERROR(F567 * VLOOKUP(C567,'Cadastro de Grupo'!$B$16:$C$22, 2, FALSE), 0)
</f>
        <v>0</v>
      </c>
    </row>
    <row r="568">
      <c r="A568" s="19"/>
      <c r="B568" s="14"/>
      <c r="C568" s="14"/>
      <c r="D568" s="14"/>
      <c r="E568" s="14"/>
      <c r="F568" s="18"/>
      <c r="G568" s="10">
        <f>IFERROR(F568 * VLOOKUP(C568,'Cadastro de Grupo'!$B$16:$C$22, 2, FALSE), 0)
</f>
        <v>0</v>
      </c>
    </row>
    <row r="569">
      <c r="A569" s="17"/>
      <c r="B569" s="15"/>
      <c r="C569" s="15"/>
      <c r="D569" s="15"/>
      <c r="E569" s="15"/>
      <c r="F569" s="18"/>
      <c r="G569" s="13">
        <f>IFERROR(F569 * VLOOKUP(C569,'Cadastro de Grupo'!$B$16:$C$22, 2, FALSE), 0)
</f>
        <v>0</v>
      </c>
    </row>
    <row r="570">
      <c r="A570" s="19"/>
      <c r="B570" s="14"/>
      <c r="C570" s="14"/>
      <c r="D570" s="14"/>
      <c r="E570" s="14"/>
      <c r="F570" s="18"/>
      <c r="G570" s="10">
        <f>IFERROR(F570 * VLOOKUP(C570,'Cadastro de Grupo'!$B$16:$C$22, 2, FALSE), 0)
</f>
        <v>0</v>
      </c>
    </row>
    <row r="571">
      <c r="A571" s="17"/>
      <c r="B571" s="15"/>
      <c r="C571" s="15"/>
      <c r="D571" s="15"/>
      <c r="E571" s="15"/>
      <c r="F571" s="18"/>
      <c r="G571" s="13">
        <f>IFERROR(F571 * VLOOKUP(C571,'Cadastro de Grupo'!$B$16:$C$22, 2, FALSE), 0)
</f>
        <v>0</v>
      </c>
    </row>
    <row r="572">
      <c r="A572" s="19"/>
      <c r="B572" s="14"/>
      <c r="C572" s="14"/>
      <c r="D572" s="14"/>
      <c r="E572" s="14"/>
      <c r="F572" s="18"/>
      <c r="G572" s="10">
        <f>IFERROR(F572 * VLOOKUP(C572,'Cadastro de Grupo'!$B$16:$C$22, 2, FALSE), 0)
</f>
        <v>0</v>
      </c>
    </row>
    <row r="573">
      <c r="A573" s="17"/>
      <c r="B573" s="15"/>
      <c r="C573" s="15"/>
      <c r="D573" s="15"/>
      <c r="E573" s="15"/>
      <c r="F573" s="18"/>
      <c r="G573" s="13">
        <f>IFERROR(F573 * VLOOKUP(C573,'Cadastro de Grupo'!$B$16:$C$22, 2, FALSE), 0)
</f>
        <v>0</v>
      </c>
    </row>
    <row r="574">
      <c r="A574" s="19"/>
      <c r="B574" s="14"/>
      <c r="C574" s="14"/>
      <c r="D574" s="14"/>
      <c r="E574" s="14"/>
      <c r="F574" s="18"/>
      <c r="G574" s="10">
        <f>IFERROR(F574 * VLOOKUP(C574,'Cadastro de Grupo'!$B$16:$C$22, 2, FALSE), 0)
</f>
        <v>0</v>
      </c>
    </row>
    <row r="575">
      <c r="A575" s="17"/>
      <c r="B575" s="15"/>
      <c r="C575" s="15"/>
      <c r="D575" s="15"/>
      <c r="E575" s="15"/>
      <c r="F575" s="18"/>
      <c r="G575" s="13">
        <f>IFERROR(F575 * VLOOKUP(C575,'Cadastro de Grupo'!$B$16:$C$22, 2, FALSE), 0)
</f>
        <v>0</v>
      </c>
    </row>
    <row r="576">
      <c r="A576" s="19"/>
      <c r="B576" s="14"/>
      <c r="C576" s="14"/>
      <c r="D576" s="14"/>
      <c r="E576" s="14"/>
      <c r="F576" s="18"/>
      <c r="G576" s="10">
        <f>IFERROR(F576 * VLOOKUP(C576,'Cadastro de Grupo'!$B$16:$C$22, 2, FALSE), 0)
</f>
        <v>0</v>
      </c>
    </row>
    <row r="577">
      <c r="A577" s="17"/>
      <c r="B577" s="15"/>
      <c r="C577" s="15"/>
      <c r="D577" s="15"/>
      <c r="E577" s="15"/>
      <c r="F577" s="18"/>
      <c r="G577" s="13">
        <f>IFERROR(F577 * VLOOKUP(C577,'Cadastro de Grupo'!$B$16:$C$22, 2, FALSE), 0)
</f>
        <v>0</v>
      </c>
    </row>
    <row r="578">
      <c r="A578" s="19"/>
      <c r="B578" s="14"/>
      <c r="C578" s="14"/>
      <c r="D578" s="14"/>
      <c r="E578" s="14"/>
      <c r="F578" s="18"/>
      <c r="G578" s="10">
        <f>IFERROR(F578 * VLOOKUP(C578,'Cadastro de Grupo'!$B$16:$C$22, 2, FALSE), 0)
</f>
        <v>0</v>
      </c>
    </row>
    <row r="579">
      <c r="A579" s="17"/>
      <c r="B579" s="15"/>
      <c r="C579" s="15"/>
      <c r="D579" s="15"/>
      <c r="E579" s="15"/>
      <c r="F579" s="18"/>
      <c r="G579" s="13">
        <f>IFERROR(F579 * VLOOKUP(C579,'Cadastro de Grupo'!$B$16:$C$22, 2, FALSE), 0)
</f>
        <v>0</v>
      </c>
    </row>
    <row r="580">
      <c r="A580" s="19"/>
      <c r="B580" s="14"/>
      <c r="C580" s="14"/>
      <c r="D580" s="14"/>
      <c r="E580" s="14"/>
      <c r="F580" s="18"/>
      <c r="G580" s="10">
        <f>IFERROR(F580 * VLOOKUP(C580,'Cadastro de Grupo'!$B$16:$C$22, 2, FALSE), 0)
</f>
        <v>0</v>
      </c>
    </row>
    <row r="581">
      <c r="A581" s="17"/>
      <c r="B581" s="15"/>
      <c r="C581" s="15"/>
      <c r="D581" s="15"/>
      <c r="E581" s="15"/>
      <c r="F581" s="18"/>
      <c r="G581" s="13">
        <f>IFERROR(F581 * VLOOKUP(C581,'Cadastro de Grupo'!$B$16:$C$22, 2, FALSE), 0)
</f>
        <v>0</v>
      </c>
    </row>
    <row r="582">
      <c r="A582" s="19"/>
      <c r="B582" s="14"/>
      <c r="C582" s="14"/>
      <c r="D582" s="14"/>
      <c r="E582" s="14"/>
      <c r="F582" s="18"/>
      <c r="G582" s="10">
        <f>IFERROR(F582 * VLOOKUP(C582,'Cadastro de Grupo'!$B$16:$C$22, 2, FALSE), 0)
</f>
        <v>0</v>
      </c>
    </row>
    <row r="583">
      <c r="A583" s="17"/>
      <c r="B583" s="15"/>
      <c r="C583" s="15"/>
      <c r="D583" s="15"/>
      <c r="E583" s="15"/>
      <c r="F583" s="18"/>
      <c r="G583" s="13">
        <f>IFERROR(F583 * VLOOKUP(C583,'Cadastro de Grupo'!$B$16:$C$22, 2, FALSE), 0)
</f>
        <v>0</v>
      </c>
    </row>
    <row r="584">
      <c r="A584" s="19"/>
      <c r="B584" s="14"/>
      <c r="C584" s="14"/>
      <c r="D584" s="14"/>
      <c r="E584" s="14"/>
      <c r="F584" s="18"/>
      <c r="G584" s="10">
        <f>IFERROR(F584 * VLOOKUP(C584,'Cadastro de Grupo'!$B$16:$C$22, 2, FALSE), 0)
</f>
        <v>0</v>
      </c>
    </row>
    <row r="585">
      <c r="A585" s="17"/>
      <c r="B585" s="15"/>
      <c r="C585" s="15"/>
      <c r="D585" s="15"/>
      <c r="E585" s="15"/>
      <c r="F585" s="18"/>
      <c r="G585" s="13">
        <f>IFERROR(F585 * VLOOKUP(C585,'Cadastro de Grupo'!$B$16:$C$22, 2, FALSE), 0)
</f>
        <v>0</v>
      </c>
    </row>
    <row r="586">
      <c r="A586" s="19"/>
      <c r="B586" s="14"/>
      <c r="C586" s="14"/>
      <c r="D586" s="14"/>
      <c r="E586" s="14"/>
      <c r="F586" s="18"/>
      <c r="G586" s="10">
        <f>IFERROR(F586 * VLOOKUP(C586,'Cadastro de Grupo'!$B$16:$C$22, 2, FALSE), 0)
</f>
        <v>0</v>
      </c>
    </row>
    <row r="587">
      <c r="A587" s="17"/>
      <c r="B587" s="15"/>
      <c r="C587" s="15"/>
      <c r="D587" s="15"/>
      <c r="E587" s="15"/>
      <c r="F587" s="18"/>
      <c r="G587" s="13">
        <f>IFERROR(F587 * VLOOKUP(C587,'Cadastro de Grupo'!$B$16:$C$22, 2, FALSE), 0)
</f>
        <v>0</v>
      </c>
    </row>
    <row r="588">
      <c r="A588" s="19"/>
      <c r="B588" s="14"/>
      <c r="C588" s="14"/>
      <c r="D588" s="14"/>
      <c r="E588" s="14"/>
      <c r="F588" s="18"/>
      <c r="G588" s="10">
        <f>IFERROR(F588 * VLOOKUP(C588,'Cadastro de Grupo'!$B$16:$C$22, 2, FALSE), 0)
</f>
        <v>0</v>
      </c>
    </row>
    <row r="589">
      <c r="A589" s="17"/>
      <c r="B589" s="15"/>
      <c r="C589" s="15"/>
      <c r="D589" s="15"/>
      <c r="E589" s="15"/>
      <c r="F589" s="18"/>
      <c r="G589" s="13">
        <f>IFERROR(F589 * VLOOKUP(C589,'Cadastro de Grupo'!$B$16:$C$22, 2, FALSE), 0)
</f>
        <v>0</v>
      </c>
    </row>
    <row r="590">
      <c r="A590" s="19"/>
      <c r="B590" s="14"/>
      <c r="C590" s="14"/>
      <c r="D590" s="14"/>
      <c r="E590" s="14"/>
      <c r="F590" s="18"/>
      <c r="G590" s="10">
        <f>IFERROR(F590 * VLOOKUP(C590,'Cadastro de Grupo'!$B$16:$C$22, 2, FALSE), 0)
</f>
        <v>0</v>
      </c>
    </row>
    <row r="591">
      <c r="A591" s="17"/>
      <c r="B591" s="15"/>
      <c r="C591" s="15"/>
      <c r="D591" s="15"/>
      <c r="E591" s="15"/>
      <c r="F591" s="18"/>
      <c r="G591" s="13">
        <f>IFERROR(F591 * VLOOKUP(C591,'Cadastro de Grupo'!$B$16:$C$22, 2, FALSE), 0)
</f>
        <v>0</v>
      </c>
    </row>
    <row r="592">
      <c r="A592" s="19"/>
      <c r="B592" s="14"/>
      <c r="C592" s="14"/>
      <c r="D592" s="14"/>
      <c r="E592" s="14"/>
      <c r="F592" s="18"/>
      <c r="G592" s="10">
        <f>IFERROR(F592 * VLOOKUP(C592,'Cadastro de Grupo'!$B$16:$C$22, 2, FALSE), 0)
</f>
        <v>0</v>
      </c>
    </row>
    <row r="593">
      <c r="A593" s="17"/>
      <c r="B593" s="15"/>
      <c r="C593" s="15"/>
      <c r="D593" s="15"/>
      <c r="E593" s="15"/>
      <c r="F593" s="18"/>
      <c r="G593" s="13">
        <f>IFERROR(F593 * VLOOKUP(C593,'Cadastro de Grupo'!$B$16:$C$22, 2, FALSE), 0)
</f>
        <v>0</v>
      </c>
    </row>
    <row r="594">
      <c r="A594" s="19"/>
      <c r="B594" s="14"/>
      <c r="C594" s="14"/>
      <c r="D594" s="14"/>
      <c r="E594" s="14"/>
      <c r="F594" s="18"/>
      <c r="G594" s="10">
        <f>IFERROR(F594 * VLOOKUP(C594,'Cadastro de Grupo'!$B$16:$C$22, 2, FALSE), 0)
</f>
        <v>0</v>
      </c>
    </row>
    <row r="595">
      <c r="A595" s="17"/>
      <c r="B595" s="15"/>
      <c r="C595" s="15"/>
      <c r="D595" s="15"/>
      <c r="E595" s="15"/>
      <c r="F595" s="18"/>
      <c r="G595" s="13">
        <f>IFERROR(F595 * VLOOKUP(C595,'Cadastro de Grupo'!$B$16:$C$22, 2, FALSE), 0)
</f>
        <v>0</v>
      </c>
    </row>
    <row r="596">
      <c r="A596" s="19"/>
      <c r="B596" s="14"/>
      <c r="C596" s="14"/>
      <c r="D596" s="14"/>
      <c r="E596" s="14"/>
      <c r="F596" s="18"/>
      <c r="G596" s="10">
        <f>IFERROR(F596 * VLOOKUP(C596,'Cadastro de Grupo'!$B$16:$C$22, 2, FALSE), 0)
</f>
        <v>0</v>
      </c>
    </row>
    <row r="597">
      <c r="A597" s="17"/>
      <c r="B597" s="15"/>
      <c r="C597" s="15"/>
      <c r="D597" s="15"/>
      <c r="E597" s="15"/>
      <c r="F597" s="18"/>
      <c r="G597" s="13">
        <f>IFERROR(F597 * VLOOKUP(C597,'Cadastro de Grupo'!$B$16:$C$22, 2, FALSE), 0)
</f>
        <v>0</v>
      </c>
    </row>
    <row r="598">
      <c r="A598" s="19"/>
      <c r="B598" s="14"/>
      <c r="C598" s="14"/>
      <c r="D598" s="14"/>
      <c r="E598" s="14"/>
      <c r="F598" s="18"/>
      <c r="G598" s="10">
        <f>IFERROR(F598 * VLOOKUP(C598,'Cadastro de Grupo'!$B$16:$C$22, 2, FALSE), 0)
</f>
        <v>0</v>
      </c>
    </row>
    <row r="599">
      <c r="A599" s="17"/>
      <c r="B599" s="15"/>
      <c r="C599" s="15"/>
      <c r="D599" s="15"/>
      <c r="E599" s="15"/>
      <c r="F599" s="18"/>
      <c r="G599" s="13">
        <f>IFERROR(F599 * VLOOKUP(C599,'Cadastro de Grupo'!$B$16:$C$22, 2, FALSE), 0)
</f>
        <v>0</v>
      </c>
    </row>
    <row r="600">
      <c r="A600" s="19"/>
      <c r="B600" s="14"/>
      <c r="C600" s="14"/>
      <c r="D600" s="14"/>
      <c r="E600" s="14"/>
      <c r="F600" s="18"/>
      <c r="G600" s="10">
        <f>IFERROR(F600 * VLOOKUP(C600,'Cadastro de Grupo'!$B$16:$C$22, 2, FALSE), 0)
</f>
        <v>0</v>
      </c>
    </row>
    <row r="601">
      <c r="A601" s="17"/>
      <c r="B601" s="15"/>
      <c r="C601" s="15"/>
      <c r="D601" s="15"/>
      <c r="E601" s="15"/>
      <c r="F601" s="18"/>
      <c r="G601" s="13">
        <f>IFERROR(F601 * VLOOKUP(C601,'Cadastro de Grupo'!$B$16:$C$22, 2, FALSE), 0)
</f>
        <v>0</v>
      </c>
    </row>
    <row r="602">
      <c r="A602" s="19"/>
      <c r="B602" s="14"/>
      <c r="C602" s="14"/>
      <c r="D602" s="14"/>
      <c r="E602" s="14"/>
      <c r="F602" s="18"/>
      <c r="G602" s="10">
        <f>IFERROR(F602 * VLOOKUP(C602,'Cadastro de Grupo'!$B$16:$C$22, 2, FALSE), 0)
</f>
        <v>0</v>
      </c>
    </row>
    <row r="603">
      <c r="A603" s="17"/>
      <c r="B603" s="15"/>
      <c r="C603" s="15"/>
      <c r="D603" s="15"/>
      <c r="E603" s="15"/>
      <c r="F603" s="18"/>
      <c r="G603" s="13">
        <f>IFERROR(F603 * VLOOKUP(C603,'Cadastro de Grupo'!$B$16:$C$22, 2, FALSE), 0)
</f>
        <v>0</v>
      </c>
    </row>
    <row r="604">
      <c r="A604" s="19"/>
      <c r="B604" s="14"/>
      <c r="C604" s="14"/>
      <c r="D604" s="14"/>
      <c r="E604" s="14"/>
      <c r="F604" s="18"/>
      <c r="G604" s="10">
        <f>IFERROR(F604 * VLOOKUP(C604,'Cadastro de Grupo'!$B$16:$C$22, 2, FALSE), 0)
</f>
        <v>0</v>
      </c>
    </row>
    <row r="605">
      <c r="A605" s="17"/>
      <c r="B605" s="15"/>
      <c r="C605" s="15"/>
      <c r="D605" s="15"/>
      <c r="E605" s="15"/>
      <c r="F605" s="18"/>
      <c r="G605" s="13">
        <f>IFERROR(F605 * VLOOKUP(C605,'Cadastro de Grupo'!$B$16:$C$22, 2, FALSE), 0)
</f>
        <v>0</v>
      </c>
    </row>
    <row r="606">
      <c r="A606" s="19"/>
      <c r="B606" s="14"/>
      <c r="C606" s="14"/>
      <c r="D606" s="14"/>
      <c r="E606" s="14"/>
      <c r="F606" s="18"/>
      <c r="G606" s="10">
        <f>IFERROR(F606 * VLOOKUP(C606,'Cadastro de Grupo'!$B$16:$C$22, 2, FALSE), 0)
</f>
        <v>0</v>
      </c>
    </row>
    <row r="607">
      <c r="A607" s="17"/>
      <c r="B607" s="15"/>
      <c r="C607" s="15"/>
      <c r="D607" s="15"/>
      <c r="E607" s="15"/>
      <c r="F607" s="18"/>
      <c r="G607" s="13">
        <f>IFERROR(F607 * VLOOKUP(C607,'Cadastro de Grupo'!$B$16:$C$22, 2, FALSE), 0)
</f>
        <v>0</v>
      </c>
    </row>
    <row r="608">
      <c r="A608" s="19"/>
      <c r="B608" s="14"/>
      <c r="C608" s="14"/>
      <c r="D608" s="14"/>
      <c r="E608" s="14"/>
      <c r="F608" s="18"/>
      <c r="G608" s="10">
        <f>IFERROR(F608 * VLOOKUP(C608,'Cadastro de Grupo'!$B$16:$C$22, 2, FALSE), 0)
</f>
        <v>0</v>
      </c>
    </row>
    <row r="609">
      <c r="A609" s="17"/>
      <c r="B609" s="15"/>
      <c r="C609" s="15"/>
      <c r="D609" s="15"/>
      <c r="E609" s="15"/>
      <c r="F609" s="18"/>
      <c r="G609" s="13">
        <f>IFERROR(F609 * VLOOKUP(C609,'Cadastro de Grupo'!$B$16:$C$22, 2, FALSE), 0)
</f>
        <v>0</v>
      </c>
    </row>
    <row r="610">
      <c r="A610" s="19"/>
      <c r="B610" s="14"/>
      <c r="C610" s="14"/>
      <c r="D610" s="14"/>
      <c r="E610" s="14"/>
      <c r="F610" s="18"/>
      <c r="G610" s="10">
        <f>IFERROR(F610 * VLOOKUP(C610,'Cadastro de Grupo'!$B$16:$C$22, 2, FALSE), 0)
</f>
        <v>0</v>
      </c>
    </row>
    <row r="611">
      <c r="A611" s="17"/>
      <c r="B611" s="15"/>
      <c r="C611" s="15"/>
      <c r="D611" s="15"/>
      <c r="E611" s="15"/>
      <c r="F611" s="18"/>
      <c r="G611" s="13">
        <f>IFERROR(F611 * VLOOKUP(C611,'Cadastro de Grupo'!$B$16:$C$22, 2, FALSE), 0)
</f>
        <v>0</v>
      </c>
    </row>
    <row r="612">
      <c r="A612" s="19"/>
      <c r="B612" s="14"/>
      <c r="C612" s="14"/>
      <c r="D612" s="14"/>
      <c r="E612" s="14"/>
      <c r="F612" s="18"/>
      <c r="G612" s="10">
        <f>IFERROR(F612 * VLOOKUP(C612,'Cadastro de Grupo'!$B$16:$C$22, 2, FALSE), 0)
</f>
        <v>0</v>
      </c>
    </row>
    <row r="613">
      <c r="A613" s="17"/>
      <c r="B613" s="15"/>
      <c r="C613" s="15"/>
      <c r="D613" s="15"/>
      <c r="E613" s="15"/>
      <c r="F613" s="18"/>
      <c r="G613" s="13">
        <f>IFERROR(F613 * VLOOKUP(C613,'Cadastro de Grupo'!$B$16:$C$22, 2, FALSE), 0)
</f>
        <v>0</v>
      </c>
    </row>
    <row r="614">
      <c r="A614" s="19"/>
      <c r="B614" s="14"/>
      <c r="C614" s="14"/>
      <c r="D614" s="14"/>
      <c r="E614" s="14"/>
      <c r="F614" s="18"/>
      <c r="G614" s="10">
        <f>IFERROR(F614 * VLOOKUP(C614,'Cadastro de Grupo'!$B$16:$C$22, 2, FALSE), 0)
</f>
        <v>0</v>
      </c>
    </row>
    <row r="615">
      <c r="A615" s="17"/>
      <c r="B615" s="15"/>
      <c r="C615" s="15"/>
      <c r="D615" s="15"/>
      <c r="E615" s="15"/>
      <c r="F615" s="18"/>
      <c r="G615" s="13">
        <f>IFERROR(F615 * VLOOKUP(C615,'Cadastro de Grupo'!$B$16:$C$22, 2, FALSE), 0)
</f>
        <v>0</v>
      </c>
    </row>
    <row r="616">
      <c r="A616" s="19"/>
      <c r="B616" s="14"/>
      <c r="C616" s="14"/>
      <c r="D616" s="14"/>
      <c r="E616" s="14"/>
      <c r="F616" s="18"/>
      <c r="G616" s="10">
        <f>IFERROR(F616 * VLOOKUP(C616,'Cadastro de Grupo'!$B$16:$C$22, 2, FALSE), 0)
</f>
        <v>0</v>
      </c>
    </row>
    <row r="617">
      <c r="A617" s="17"/>
      <c r="B617" s="15"/>
      <c r="C617" s="15"/>
      <c r="D617" s="15"/>
      <c r="E617" s="15"/>
      <c r="F617" s="18"/>
      <c r="G617" s="13">
        <f>IFERROR(F617 * VLOOKUP(C617,'Cadastro de Grupo'!$B$16:$C$22, 2, FALSE), 0)
</f>
        <v>0</v>
      </c>
    </row>
    <row r="618">
      <c r="A618" s="19"/>
      <c r="B618" s="14"/>
      <c r="C618" s="14"/>
      <c r="D618" s="14"/>
      <c r="E618" s="14"/>
      <c r="F618" s="18"/>
      <c r="G618" s="10">
        <f>IFERROR(F618 * VLOOKUP(C618,'Cadastro de Grupo'!$B$16:$C$22, 2, FALSE), 0)
</f>
        <v>0</v>
      </c>
    </row>
    <row r="619">
      <c r="A619" s="17"/>
      <c r="B619" s="15"/>
      <c r="C619" s="15"/>
      <c r="D619" s="15"/>
      <c r="E619" s="15"/>
      <c r="F619" s="18"/>
      <c r="G619" s="13">
        <f>IFERROR(F619 * VLOOKUP(C619,'Cadastro de Grupo'!$B$16:$C$22, 2, FALSE), 0)
</f>
        <v>0</v>
      </c>
    </row>
    <row r="620">
      <c r="A620" s="19"/>
      <c r="B620" s="14"/>
      <c r="C620" s="14"/>
      <c r="D620" s="14"/>
      <c r="E620" s="14"/>
      <c r="F620" s="18"/>
      <c r="G620" s="10">
        <f>IFERROR(F620 * VLOOKUP(C620,'Cadastro de Grupo'!$B$16:$C$22, 2, FALSE), 0)
</f>
        <v>0</v>
      </c>
    </row>
    <row r="621">
      <c r="A621" s="17"/>
      <c r="B621" s="15"/>
      <c r="C621" s="15"/>
      <c r="D621" s="15"/>
      <c r="E621" s="15"/>
      <c r="F621" s="18"/>
      <c r="G621" s="13">
        <f>IFERROR(F621 * VLOOKUP(C621,'Cadastro de Grupo'!$B$16:$C$22, 2, FALSE), 0)
</f>
        <v>0</v>
      </c>
    </row>
    <row r="622">
      <c r="A622" s="19"/>
      <c r="B622" s="14"/>
      <c r="C622" s="14"/>
      <c r="D622" s="14"/>
      <c r="E622" s="14"/>
      <c r="F622" s="18"/>
      <c r="G622" s="10">
        <f>IFERROR(F622 * VLOOKUP(C622,'Cadastro de Grupo'!$B$16:$C$22, 2, FALSE), 0)
</f>
        <v>0</v>
      </c>
    </row>
    <row r="623">
      <c r="A623" s="17"/>
      <c r="B623" s="15"/>
      <c r="C623" s="15"/>
      <c r="D623" s="15"/>
      <c r="E623" s="15"/>
      <c r="F623" s="18"/>
      <c r="G623" s="13">
        <f>IFERROR(F623 * VLOOKUP(C623,'Cadastro de Grupo'!$B$16:$C$22, 2, FALSE), 0)
</f>
        <v>0</v>
      </c>
    </row>
    <row r="624">
      <c r="A624" s="19"/>
      <c r="B624" s="14"/>
      <c r="C624" s="14"/>
      <c r="D624" s="14"/>
      <c r="E624" s="14"/>
      <c r="F624" s="18"/>
      <c r="G624" s="10">
        <f>IFERROR(F624 * VLOOKUP(C624,'Cadastro de Grupo'!$B$16:$C$22, 2, FALSE), 0)
</f>
        <v>0</v>
      </c>
    </row>
    <row r="625">
      <c r="A625" s="17"/>
      <c r="B625" s="15"/>
      <c r="C625" s="15"/>
      <c r="D625" s="15"/>
      <c r="E625" s="15"/>
      <c r="F625" s="18"/>
      <c r="G625" s="13">
        <f>IFERROR(F625 * VLOOKUP(C625,'Cadastro de Grupo'!$B$16:$C$22, 2, FALSE), 0)
</f>
        <v>0</v>
      </c>
    </row>
    <row r="626">
      <c r="A626" s="19"/>
      <c r="B626" s="14"/>
      <c r="C626" s="14"/>
      <c r="D626" s="14"/>
      <c r="E626" s="14"/>
      <c r="F626" s="18"/>
      <c r="G626" s="10">
        <f>IFERROR(F626 * VLOOKUP(C626,'Cadastro de Grupo'!$B$16:$C$22, 2, FALSE), 0)
</f>
        <v>0</v>
      </c>
    </row>
    <row r="627">
      <c r="A627" s="17"/>
      <c r="B627" s="15"/>
      <c r="C627" s="15"/>
      <c r="D627" s="15"/>
      <c r="E627" s="15"/>
      <c r="F627" s="18"/>
      <c r="G627" s="13">
        <f>IFERROR(F627 * VLOOKUP(C627,'Cadastro de Grupo'!$B$16:$C$22, 2, FALSE), 0)
</f>
        <v>0</v>
      </c>
    </row>
    <row r="628">
      <c r="A628" s="19"/>
      <c r="B628" s="14"/>
      <c r="C628" s="14"/>
      <c r="D628" s="14"/>
      <c r="E628" s="14"/>
      <c r="F628" s="18"/>
      <c r="G628" s="10">
        <f>IFERROR(F628 * VLOOKUP(C628,'Cadastro de Grupo'!$B$16:$C$22, 2, FALSE), 0)
</f>
        <v>0</v>
      </c>
    </row>
    <row r="629">
      <c r="A629" s="17"/>
      <c r="B629" s="15"/>
      <c r="C629" s="15"/>
      <c r="D629" s="15"/>
      <c r="E629" s="15"/>
      <c r="F629" s="18"/>
      <c r="G629" s="13">
        <f>IFERROR(F629 * VLOOKUP(C629,'Cadastro de Grupo'!$B$16:$C$22, 2, FALSE), 0)
</f>
        <v>0</v>
      </c>
    </row>
    <row r="630">
      <c r="A630" s="19"/>
      <c r="B630" s="14"/>
      <c r="C630" s="14"/>
      <c r="D630" s="14"/>
      <c r="E630" s="14"/>
      <c r="F630" s="18"/>
      <c r="G630" s="10">
        <f>IFERROR(F630 * VLOOKUP(C630,'Cadastro de Grupo'!$B$16:$C$22, 2, FALSE), 0)
</f>
        <v>0</v>
      </c>
    </row>
    <row r="631">
      <c r="A631" s="17"/>
      <c r="B631" s="15"/>
      <c r="C631" s="15"/>
      <c r="D631" s="15"/>
      <c r="E631" s="15"/>
      <c r="F631" s="18"/>
      <c r="G631" s="13">
        <f>IFERROR(F631 * VLOOKUP(C631,'Cadastro de Grupo'!$B$16:$C$22, 2, FALSE), 0)
</f>
        <v>0</v>
      </c>
    </row>
    <row r="632">
      <c r="A632" s="19"/>
      <c r="B632" s="14"/>
      <c r="C632" s="14"/>
      <c r="D632" s="14"/>
      <c r="E632" s="14"/>
      <c r="F632" s="18"/>
      <c r="G632" s="10">
        <f>IFERROR(F632 * VLOOKUP(C632,'Cadastro de Grupo'!$B$16:$C$22, 2, FALSE), 0)
</f>
        <v>0</v>
      </c>
    </row>
    <row r="633">
      <c r="A633" s="17"/>
      <c r="B633" s="15"/>
      <c r="C633" s="15"/>
      <c r="D633" s="15"/>
      <c r="E633" s="15"/>
      <c r="F633" s="18"/>
      <c r="G633" s="13">
        <f>IFERROR(F633 * VLOOKUP(C633,'Cadastro de Grupo'!$B$16:$C$22, 2, FALSE), 0)
</f>
        <v>0</v>
      </c>
    </row>
    <row r="634">
      <c r="A634" s="19"/>
      <c r="B634" s="14"/>
      <c r="C634" s="14"/>
      <c r="D634" s="14"/>
      <c r="E634" s="14"/>
      <c r="F634" s="18"/>
      <c r="G634" s="10">
        <f>IFERROR(F634 * VLOOKUP(C634,'Cadastro de Grupo'!$B$16:$C$22, 2, FALSE), 0)
</f>
        <v>0</v>
      </c>
    </row>
    <row r="635">
      <c r="A635" s="17"/>
      <c r="B635" s="15"/>
      <c r="C635" s="15"/>
      <c r="D635" s="15"/>
      <c r="E635" s="15"/>
      <c r="F635" s="18"/>
      <c r="G635" s="13">
        <f>IFERROR(F635 * VLOOKUP(C635,'Cadastro de Grupo'!$B$16:$C$22, 2, FALSE), 0)
</f>
        <v>0</v>
      </c>
    </row>
    <row r="636">
      <c r="A636" s="19"/>
      <c r="B636" s="14"/>
      <c r="C636" s="14"/>
      <c r="D636" s="14"/>
      <c r="E636" s="14"/>
      <c r="F636" s="18"/>
      <c r="G636" s="10">
        <f>IFERROR(F636 * VLOOKUP(C636,'Cadastro de Grupo'!$B$16:$C$22, 2, FALSE), 0)
</f>
        <v>0</v>
      </c>
    </row>
    <row r="637">
      <c r="A637" s="17"/>
      <c r="B637" s="15"/>
      <c r="C637" s="15"/>
      <c r="D637" s="15"/>
      <c r="E637" s="15"/>
      <c r="F637" s="18"/>
      <c r="G637" s="13">
        <f>IFERROR(F637 * VLOOKUP(C637,'Cadastro de Grupo'!$B$16:$C$22, 2, FALSE), 0)
</f>
        <v>0</v>
      </c>
    </row>
    <row r="638">
      <c r="A638" s="19"/>
      <c r="B638" s="14"/>
      <c r="C638" s="14"/>
      <c r="D638" s="14"/>
      <c r="E638" s="14"/>
      <c r="F638" s="18"/>
      <c r="G638" s="10">
        <f>IFERROR(F638 * VLOOKUP(C638,'Cadastro de Grupo'!$B$16:$C$22, 2, FALSE), 0)
</f>
        <v>0</v>
      </c>
    </row>
    <row r="639">
      <c r="A639" s="17"/>
      <c r="B639" s="15"/>
      <c r="C639" s="15"/>
      <c r="D639" s="15"/>
      <c r="E639" s="15"/>
      <c r="F639" s="18"/>
      <c r="G639" s="13">
        <f>IFERROR(F639 * VLOOKUP(C639,'Cadastro de Grupo'!$B$16:$C$22, 2, FALSE), 0)
</f>
        <v>0</v>
      </c>
    </row>
    <row r="640">
      <c r="A640" s="19"/>
      <c r="B640" s="14"/>
      <c r="C640" s="14"/>
      <c r="D640" s="14"/>
      <c r="E640" s="14"/>
      <c r="F640" s="18"/>
      <c r="G640" s="10">
        <f>IFERROR(F640 * VLOOKUP(C640,'Cadastro de Grupo'!$B$16:$C$22, 2, FALSE), 0)
</f>
        <v>0</v>
      </c>
    </row>
    <row r="641">
      <c r="A641" s="17"/>
      <c r="B641" s="15"/>
      <c r="C641" s="15"/>
      <c r="D641" s="15"/>
      <c r="E641" s="15"/>
      <c r="F641" s="18"/>
      <c r="G641" s="13">
        <f>IFERROR(F641 * VLOOKUP(C641,'Cadastro de Grupo'!$B$16:$C$22, 2, FALSE), 0)
</f>
        <v>0</v>
      </c>
    </row>
    <row r="642">
      <c r="A642" s="19"/>
      <c r="B642" s="14"/>
      <c r="C642" s="14"/>
      <c r="D642" s="14"/>
      <c r="E642" s="14"/>
      <c r="F642" s="18"/>
      <c r="G642" s="10">
        <f>IFERROR(F642 * VLOOKUP(C642,'Cadastro de Grupo'!$B$16:$C$22, 2, FALSE), 0)
</f>
        <v>0</v>
      </c>
    </row>
    <row r="643">
      <c r="A643" s="17"/>
      <c r="B643" s="15"/>
      <c r="C643" s="15"/>
      <c r="D643" s="15"/>
      <c r="E643" s="15"/>
      <c r="F643" s="18"/>
      <c r="G643" s="13">
        <f>IFERROR(F643 * VLOOKUP(C643,'Cadastro de Grupo'!$B$16:$C$22, 2, FALSE), 0)
</f>
        <v>0</v>
      </c>
    </row>
    <row r="644">
      <c r="A644" s="19"/>
      <c r="B644" s="14"/>
      <c r="C644" s="14"/>
      <c r="D644" s="14"/>
      <c r="E644" s="14"/>
      <c r="F644" s="18"/>
      <c r="G644" s="10">
        <f>IFERROR(F644 * VLOOKUP(C644,'Cadastro de Grupo'!$B$16:$C$22, 2, FALSE), 0)
</f>
        <v>0</v>
      </c>
    </row>
    <row r="645">
      <c r="A645" s="17"/>
      <c r="B645" s="15"/>
      <c r="C645" s="15"/>
      <c r="D645" s="15"/>
      <c r="E645" s="15"/>
      <c r="F645" s="18"/>
      <c r="G645" s="13">
        <f>IFERROR(F645 * VLOOKUP(C645,'Cadastro de Grupo'!$B$16:$C$22, 2, FALSE), 0)
</f>
        <v>0</v>
      </c>
    </row>
    <row r="646">
      <c r="A646" s="19"/>
      <c r="B646" s="14"/>
      <c r="C646" s="14"/>
      <c r="D646" s="14"/>
      <c r="E646" s="14"/>
      <c r="F646" s="18"/>
      <c r="G646" s="10">
        <f>IFERROR(F646 * VLOOKUP(C646,'Cadastro de Grupo'!$B$16:$C$22, 2, FALSE), 0)
</f>
        <v>0</v>
      </c>
    </row>
    <row r="647">
      <c r="A647" s="17"/>
      <c r="B647" s="15"/>
      <c r="C647" s="15"/>
      <c r="D647" s="15"/>
      <c r="E647" s="15"/>
      <c r="F647" s="18"/>
      <c r="G647" s="13">
        <f>IFERROR(F647 * VLOOKUP(C647,'Cadastro de Grupo'!$B$16:$C$22, 2, FALSE), 0)
</f>
        <v>0</v>
      </c>
    </row>
    <row r="648">
      <c r="A648" s="19"/>
      <c r="B648" s="14"/>
      <c r="C648" s="14"/>
      <c r="D648" s="14"/>
      <c r="E648" s="14"/>
      <c r="F648" s="18"/>
      <c r="G648" s="10">
        <f>IFERROR(F648 * VLOOKUP(C648,'Cadastro de Grupo'!$B$16:$C$22, 2, FALSE), 0)
</f>
        <v>0</v>
      </c>
    </row>
    <row r="649">
      <c r="A649" s="17"/>
      <c r="B649" s="15"/>
      <c r="C649" s="15"/>
      <c r="D649" s="15"/>
      <c r="E649" s="15"/>
      <c r="F649" s="18"/>
      <c r="G649" s="13">
        <f>IFERROR(F649 * VLOOKUP(C649,'Cadastro de Grupo'!$B$16:$C$22, 2, FALSE), 0)
</f>
        <v>0</v>
      </c>
    </row>
    <row r="650">
      <c r="A650" s="19"/>
      <c r="B650" s="14"/>
      <c r="C650" s="14"/>
      <c r="D650" s="14"/>
      <c r="E650" s="14"/>
      <c r="F650" s="18"/>
      <c r="G650" s="10">
        <f>IFERROR(F650 * VLOOKUP(C650,'Cadastro de Grupo'!$B$16:$C$22, 2, FALSE), 0)
</f>
        <v>0</v>
      </c>
    </row>
    <row r="651">
      <c r="A651" s="17"/>
      <c r="B651" s="15"/>
      <c r="C651" s="15"/>
      <c r="D651" s="15"/>
      <c r="E651" s="15"/>
      <c r="F651" s="18"/>
      <c r="G651" s="13">
        <f>IFERROR(F651 * VLOOKUP(C651,'Cadastro de Grupo'!$B$16:$C$22, 2, FALSE), 0)
</f>
        <v>0</v>
      </c>
    </row>
    <row r="652">
      <c r="A652" s="19"/>
      <c r="B652" s="14"/>
      <c r="C652" s="14"/>
      <c r="D652" s="14"/>
      <c r="E652" s="14"/>
      <c r="F652" s="18"/>
      <c r="G652" s="10">
        <f>IFERROR(F652 * VLOOKUP(C652,'Cadastro de Grupo'!$B$16:$C$22, 2, FALSE), 0)
</f>
        <v>0</v>
      </c>
    </row>
    <row r="653">
      <c r="A653" s="17"/>
      <c r="B653" s="15"/>
      <c r="C653" s="15"/>
      <c r="D653" s="15"/>
      <c r="E653" s="15"/>
      <c r="F653" s="18"/>
      <c r="G653" s="13">
        <f>IFERROR(F653 * VLOOKUP(C653,'Cadastro de Grupo'!$B$16:$C$22, 2, FALSE), 0)
</f>
        <v>0</v>
      </c>
    </row>
    <row r="654">
      <c r="A654" s="19"/>
      <c r="B654" s="14"/>
      <c r="C654" s="14"/>
      <c r="D654" s="14"/>
      <c r="E654" s="14"/>
      <c r="F654" s="18"/>
      <c r="G654" s="10">
        <f>IFERROR(F654 * VLOOKUP(C654,'Cadastro de Grupo'!$B$16:$C$22, 2, FALSE), 0)
</f>
        <v>0</v>
      </c>
    </row>
    <row r="655">
      <c r="A655" s="17"/>
      <c r="B655" s="15"/>
      <c r="C655" s="15"/>
      <c r="D655" s="15"/>
      <c r="E655" s="15"/>
      <c r="F655" s="18"/>
      <c r="G655" s="13">
        <f>IFERROR(F655 * VLOOKUP(C655,'Cadastro de Grupo'!$B$16:$C$22, 2, FALSE), 0)
</f>
        <v>0</v>
      </c>
    </row>
    <row r="656">
      <c r="A656" s="19"/>
      <c r="B656" s="14"/>
      <c r="C656" s="14"/>
      <c r="D656" s="14"/>
      <c r="E656" s="14"/>
      <c r="F656" s="18"/>
      <c r="G656" s="10">
        <f>IFERROR(F656 * VLOOKUP(C656,'Cadastro de Grupo'!$B$16:$C$22, 2, FALSE), 0)
</f>
        <v>0</v>
      </c>
    </row>
    <row r="657">
      <c r="A657" s="17"/>
      <c r="B657" s="15"/>
      <c r="C657" s="15"/>
      <c r="D657" s="15"/>
      <c r="E657" s="15"/>
      <c r="F657" s="18"/>
      <c r="G657" s="13">
        <f>IFERROR(F657 * VLOOKUP(C657,'Cadastro de Grupo'!$B$16:$C$22, 2, FALSE), 0)
</f>
        <v>0</v>
      </c>
    </row>
    <row r="658">
      <c r="A658" s="19"/>
      <c r="B658" s="14"/>
      <c r="C658" s="14"/>
      <c r="D658" s="14"/>
      <c r="E658" s="14"/>
      <c r="F658" s="18"/>
      <c r="G658" s="10">
        <f>IFERROR(F658 * VLOOKUP(C658,'Cadastro de Grupo'!$B$16:$C$22, 2, FALSE), 0)
</f>
        <v>0</v>
      </c>
    </row>
    <row r="659">
      <c r="A659" s="17"/>
      <c r="B659" s="15"/>
      <c r="C659" s="15"/>
      <c r="D659" s="15"/>
      <c r="E659" s="15"/>
      <c r="F659" s="18"/>
      <c r="G659" s="13">
        <f>IFERROR(F659 * VLOOKUP(C659,'Cadastro de Grupo'!$B$16:$C$22, 2, FALSE), 0)
</f>
        <v>0</v>
      </c>
    </row>
    <row r="660">
      <c r="A660" s="19"/>
      <c r="B660" s="14"/>
      <c r="C660" s="14"/>
      <c r="D660" s="14"/>
      <c r="E660" s="14"/>
      <c r="F660" s="18"/>
      <c r="G660" s="10">
        <f>IFERROR(F660 * VLOOKUP(C660,'Cadastro de Grupo'!$B$16:$C$22, 2, FALSE), 0)
</f>
        <v>0</v>
      </c>
    </row>
    <row r="661">
      <c r="A661" s="17"/>
      <c r="B661" s="15"/>
      <c r="C661" s="15"/>
      <c r="D661" s="15"/>
      <c r="E661" s="15"/>
      <c r="F661" s="18"/>
      <c r="G661" s="13">
        <f>IFERROR(F661 * VLOOKUP(C661,'Cadastro de Grupo'!$B$16:$C$22, 2, FALSE), 0)
</f>
        <v>0</v>
      </c>
    </row>
    <row r="662">
      <c r="A662" s="19"/>
      <c r="B662" s="14"/>
      <c r="C662" s="14"/>
      <c r="D662" s="14"/>
      <c r="E662" s="14"/>
      <c r="F662" s="18"/>
      <c r="G662" s="10">
        <f>IFERROR(F662 * VLOOKUP(C662,'Cadastro de Grupo'!$B$16:$C$22, 2, FALSE), 0)
</f>
        <v>0</v>
      </c>
    </row>
    <row r="663">
      <c r="A663" s="17"/>
      <c r="B663" s="15"/>
      <c r="C663" s="15"/>
      <c r="D663" s="15"/>
      <c r="E663" s="15"/>
      <c r="F663" s="18"/>
      <c r="G663" s="13">
        <f>IFERROR(F663 * VLOOKUP(C663,'Cadastro de Grupo'!$B$16:$C$22, 2, FALSE), 0)
</f>
        <v>0</v>
      </c>
    </row>
    <row r="664">
      <c r="A664" s="19"/>
      <c r="B664" s="14"/>
      <c r="C664" s="14"/>
      <c r="D664" s="14"/>
      <c r="E664" s="14"/>
      <c r="F664" s="18"/>
      <c r="G664" s="10">
        <f>IFERROR(F664 * VLOOKUP(C664,'Cadastro de Grupo'!$B$16:$C$22, 2, FALSE), 0)
</f>
        <v>0</v>
      </c>
    </row>
    <row r="665">
      <c r="A665" s="17"/>
      <c r="B665" s="15"/>
      <c r="C665" s="15"/>
      <c r="D665" s="15"/>
      <c r="E665" s="15"/>
      <c r="F665" s="18"/>
      <c r="G665" s="13">
        <f>IFERROR(F665 * VLOOKUP(C665,'Cadastro de Grupo'!$B$16:$C$22, 2, FALSE), 0)
</f>
        <v>0</v>
      </c>
    </row>
    <row r="666">
      <c r="A666" s="19"/>
      <c r="B666" s="14"/>
      <c r="C666" s="14"/>
      <c r="D666" s="14"/>
      <c r="E666" s="14"/>
      <c r="F666" s="18"/>
      <c r="G666" s="10">
        <f>IFERROR(F666 * VLOOKUP(C666,'Cadastro de Grupo'!$B$16:$C$22, 2, FALSE), 0)
</f>
        <v>0</v>
      </c>
    </row>
    <row r="667">
      <c r="A667" s="17"/>
      <c r="B667" s="15"/>
      <c r="C667" s="15"/>
      <c r="D667" s="15"/>
      <c r="E667" s="15"/>
      <c r="F667" s="18"/>
      <c r="G667" s="13">
        <f>IFERROR(F667 * VLOOKUP(C667,'Cadastro de Grupo'!$B$16:$C$22, 2, FALSE), 0)
</f>
        <v>0</v>
      </c>
    </row>
    <row r="668">
      <c r="A668" s="19"/>
      <c r="B668" s="14"/>
      <c r="C668" s="14"/>
      <c r="D668" s="14"/>
      <c r="E668" s="14"/>
      <c r="F668" s="18"/>
      <c r="G668" s="10">
        <f>IFERROR(F668 * VLOOKUP(C668,'Cadastro de Grupo'!$B$16:$C$22, 2, FALSE), 0)
</f>
        <v>0</v>
      </c>
    </row>
    <row r="669">
      <c r="A669" s="17"/>
      <c r="B669" s="15"/>
      <c r="C669" s="15"/>
      <c r="D669" s="15"/>
      <c r="E669" s="15"/>
      <c r="F669" s="18"/>
      <c r="G669" s="13">
        <f>IFERROR(F669 * VLOOKUP(C669,'Cadastro de Grupo'!$B$16:$C$22, 2, FALSE), 0)
</f>
        <v>0</v>
      </c>
    </row>
    <row r="670">
      <c r="A670" s="19"/>
      <c r="B670" s="14"/>
      <c r="C670" s="14"/>
      <c r="D670" s="14"/>
      <c r="E670" s="14"/>
      <c r="F670" s="18"/>
      <c r="G670" s="10">
        <f>IFERROR(F670 * VLOOKUP(C670,'Cadastro de Grupo'!$B$16:$C$22, 2, FALSE), 0)
</f>
        <v>0</v>
      </c>
    </row>
    <row r="671">
      <c r="A671" s="17"/>
      <c r="B671" s="15"/>
      <c r="C671" s="15"/>
      <c r="D671" s="15"/>
      <c r="E671" s="15"/>
      <c r="F671" s="18"/>
      <c r="G671" s="13">
        <f>IFERROR(F671 * VLOOKUP(C671,'Cadastro de Grupo'!$B$16:$C$22, 2, FALSE), 0)
</f>
        <v>0</v>
      </c>
    </row>
    <row r="672">
      <c r="A672" s="19"/>
      <c r="B672" s="14"/>
      <c r="C672" s="14"/>
      <c r="D672" s="14"/>
      <c r="E672" s="14"/>
      <c r="F672" s="18"/>
      <c r="G672" s="10">
        <f>IFERROR(F672 * VLOOKUP(C672,'Cadastro de Grupo'!$B$16:$C$22, 2, FALSE), 0)
</f>
        <v>0</v>
      </c>
    </row>
    <row r="673">
      <c r="A673" s="17"/>
      <c r="B673" s="15"/>
      <c r="C673" s="15"/>
      <c r="D673" s="15"/>
      <c r="E673" s="15"/>
      <c r="F673" s="18"/>
      <c r="G673" s="13">
        <f>IFERROR(F673 * VLOOKUP(C673,'Cadastro de Grupo'!$B$16:$C$22, 2, FALSE), 0)
</f>
        <v>0</v>
      </c>
    </row>
    <row r="674">
      <c r="A674" s="19"/>
      <c r="B674" s="14"/>
      <c r="C674" s="14"/>
      <c r="D674" s="14"/>
      <c r="E674" s="14"/>
      <c r="F674" s="18"/>
      <c r="G674" s="10">
        <f>IFERROR(F674 * VLOOKUP(C674,'Cadastro de Grupo'!$B$16:$C$22, 2, FALSE), 0)
</f>
        <v>0</v>
      </c>
    </row>
    <row r="675">
      <c r="A675" s="17"/>
      <c r="B675" s="15"/>
      <c r="C675" s="15"/>
      <c r="D675" s="15"/>
      <c r="E675" s="15"/>
      <c r="F675" s="18"/>
      <c r="G675" s="13">
        <f>IFERROR(F675 * VLOOKUP(C675,'Cadastro de Grupo'!$B$16:$C$22, 2, FALSE), 0)
</f>
        <v>0</v>
      </c>
    </row>
    <row r="676">
      <c r="A676" s="19"/>
      <c r="B676" s="14"/>
      <c r="C676" s="14"/>
      <c r="D676" s="14"/>
      <c r="E676" s="14"/>
      <c r="F676" s="18"/>
      <c r="G676" s="10">
        <f>IFERROR(F676 * VLOOKUP(C676,'Cadastro de Grupo'!$B$16:$C$22, 2, FALSE), 0)
</f>
        <v>0</v>
      </c>
    </row>
    <row r="677">
      <c r="A677" s="17"/>
      <c r="B677" s="15"/>
      <c r="C677" s="15"/>
      <c r="D677" s="15"/>
      <c r="E677" s="15"/>
      <c r="F677" s="18"/>
      <c r="G677" s="13">
        <f>IFERROR(F677 * VLOOKUP(C677,'Cadastro de Grupo'!$B$16:$C$22, 2, FALSE), 0)
</f>
        <v>0</v>
      </c>
    </row>
    <row r="678">
      <c r="A678" s="19"/>
      <c r="B678" s="14"/>
      <c r="C678" s="14"/>
      <c r="D678" s="14"/>
      <c r="E678" s="14"/>
      <c r="F678" s="18"/>
      <c r="G678" s="10">
        <f>IFERROR(F678 * VLOOKUP(C678,'Cadastro de Grupo'!$B$16:$C$22, 2, FALSE), 0)
</f>
        <v>0</v>
      </c>
    </row>
    <row r="679">
      <c r="A679" s="17"/>
      <c r="B679" s="15"/>
      <c r="C679" s="15"/>
      <c r="D679" s="15"/>
      <c r="E679" s="15"/>
      <c r="F679" s="18"/>
      <c r="G679" s="13">
        <f>IFERROR(F679 * VLOOKUP(C679,'Cadastro de Grupo'!$B$16:$C$22, 2, FALSE), 0)
</f>
        <v>0</v>
      </c>
    </row>
    <row r="680">
      <c r="A680" s="19"/>
      <c r="B680" s="14"/>
      <c r="C680" s="14"/>
      <c r="D680" s="14"/>
      <c r="E680" s="14"/>
      <c r="F680" s="18"/>
      <c r="G680" s="10">
        <f>IFERROR(F680 * VLOOKUP(C680,'Cadastro de Grupo'!$B$16:$C$22, 2, FALSE), 0)
</f>
        <v>0</v>
      </c>
    </row>
    <row r="681">
      <c r="A681" s="17"/>
      <c r="B681" s="15"/>
      <c r="C681" s="15"/>
      <c r="D681" s="15"/>
      <c r="E681" s="15"/>
      <c r="F681" s="18"/>
      <c r="G681" s="13">
        <f>IFERROR(F681 * VLOOKUP(C681,'Cadastro de Grupo'!$B$16:$C$22, 2, FALSE), 0)
</f>
        <v>0</v>
      </c>
    </row>
    <row r="682">
      <c r="A682" s="19"/>
      <c r="B682" s="14"/>
      <c r="C682" s="14"/>
      <c r="D682" s="14"/>
      <c r="E682" s="14"/>
      <c r="F682" s="18"/>
      <c r="G682" s="10">
        <f>IFERROR(F682 * VLOOKUP(C682,'Cadastro de Grupo'!$B$16:$C$22, 2, FALSE), 0)
</f>
        <v>0</v>
      </c>
    </row>
    <row r="683">
      <c r="A683" s="17"/>
      <c r="B683" s="15"/>
      <c r="C683" s="15"/>
      <c r="D683" s="15"/>
      <c r="E683" s="15"/>
      <c r="F683" s="18"/>
      <c r="G683" s="13">
        <f>IFERROR(F683 * VLOOKUP(C683,'Cadastro de Grupo'!$B$16:$C$22, 2, FALSE), 0)
</f>
        <v>0</v>
      </c>
    </row>
    <row r="684">
      <c r="A684" s="19"/>
      <c r="B684" s="14"/>
      <c r="C684" s="14"/>
      <c r="D684" s="14"/>
      <c r="E684" s="14"/>
      <c r="F684" s="18"/>
      <c r="G684" s="10">
        <f>IFERROR(F684 * VLOOKUP(C684,'Cadastro de Grupo'!$B$16:$C$22, 2, FALSE), 0)
</f>
        <v>0</v>
      </c>
    </row>
    <row r="685">
      <c r="A685" s="17"/>
      <c r="B685" s="15"/>
      <c r="C685" s="15"/>
      <c r="D685" s="15"/>
      <c r="E685" s="15"/>
      <c r="F685" s="18"/>
      <c r="G685" s="13">
        <f>IFERROR(F685 * VLOOKUP(C685,'Cadastro de Grupo'!$B$16:$C$22, 2, FALSE), 0)
</f>
        <v>0</v>
      </c>
    </row>
    <row r="686">
      <c r="A686" s="19"/>
      <c r="B686" s="14"/>
      <c r="C686" s="14"/>
      <c r="D686" s="14"/>
      <c r="E686" s="14"/>
      <c r="F686" s="18"/>
      <c r="G686" s="10">
        <f>IFERROR(F686 * VLOOKUP(C686,'Cadastro de Grupo'!$B$16:$C$22, 2, FALSE), 0)
</f>
        <v>0</v>
      </c>
    </row>
    <row r="687">
      <c r="A687" s="17"/>
      <c r="B687" s="15"/>
      <c r="C687" s="15"/>
      <c r="D687" s="15"/>
      <c r="E687" s="15"/>
      <c r="F687" s="18"/>
      <c r="G687" s="13">
        <f>IFERROR(F687 * VLOOKUP(C687,'Cadastro de Grupo'!$B$16:$C$22, 2, FALSE), 0)
</f>
        <v>0</v>
      </c>
    </row>
    <row r="688">
      <c r="A688" s="19"/>
      <c r="B688" s="14"/>
      <c r="C688" s="14"/>
      <c r="D688" s="14"/>
      <c r="E688" s="14"/>
      <c r="F688" s="18"/>
      <c r="G688" s="10">
        <f>IFERROR(F688 * VLOOKUP(C688,'Cadastro de Grupo'!$B$16:$C$22, 2, FALSE), 0)
</f>
        <v>0</v>
      </c>
    </row>
    <row r="689">
      <c r="A689" s="17"/>
      <c r="B689" s="15"/>
      <c r="C689" s="15"/>
      <c r="D689" s="15"/>
      <c r="E689" s="15"/>
      <c r="F689" s="18"/>
      <c r="G689" s="13">
        <f>IFERROR(F689 * VLOOKUP(C689,'Cadastro de Grupo'!$B$16:$C$22, 2, FALSE), 0)
</f>
        <v>0</v>
      </c>
    </row>
    <row r="690">
      <c r="A690" s="19"/>
      <c r="B690" s="14"/>
      <c r="C690" s="14"/>
      <c r="D690" s="14"/>
      <c r="E690" s="14"/>
      <c r="F690" s="18"/>
      <c r="G690" s="10">
        <f>IFERROR(F690 * VLOOKUP(C690,'Cadastro de Grupo'!$B$16:$C$22, 2, FALSE), 0)
</f>
        <v>0</v>
      </c>
    </row>
    <row r="691">
      <c r="A691" s="17"/>
      <c r="B691" s="15"/>
      <c r="C691" s="15"/>
      <c r="D691" s="15"/>
      <c r="E691" s="15"/>
      <c r="F691" s="18"/>
      <c r="G691" s="13">
        <f>IFERROR(F691 * VLOOKUP(C691,'Cadastro de Grupo'!$B$16:$C$22, 2, FALSE), 0)
</f>
        <v>0</v>
      </c>
    </row>
    <row r="692">
      <c r="A692" s="19"/>
      <c r="B692" s="14"/>
      <c r="C692" s="14"/>
      <c r="D692" s="14"/>
      <c r="E692" s="14"/>
      <c r="F692" s="18"/>
      <c r="G692" s="10">
        <f>IFERROR(F692 * VLOOKUP(C692,'Cadastro de Grupo'!$B$16:$C$22, 2, FALSE), 0)
</f>
        <v>0</v>
      </c>
    </row>
    <row r="693">
      <c r="A693" s="17"/>
      <c r="B693" s="15"/>
      <c r="C693" s="15"/>
      <c r="D693" s="15"/>
      <c r="E693" s="15"/>
      <c r="F693" s="18"/>
      <c r="G693" s="13">
        <f>IFERROR(F693 * VLOOKUP(C693,'Cadastro de Grupo'!$B$16:$C$22, 2, FALSE), 0)
</f>
        <v>0</v>
      </c>
    </row>
    <row r="694">
      <c r="A694" s="19"/>
      <c r="B694" s="14"/>
      <c r="C694" s="14"/>
      <c r="D694" s="14"/>
      <c r="E694" s="14"/>
      <c r="F694" s="18"/>
      <c r="G694" s="10">
        <f>IFERROR(F694 * VLOOKUP(C694,'Cadastro de Grupo'!$B$16:$C$22, 2, FALSE), 0)
</f>
        <v>0</v>
      </c>
    </row>
    <row r="695">
      <c r="A695" s="17"/>
      <c r="B695" s="15"/>
      <c r="C695" s="15"/>
      <c r="D695" s="15"/>
      <c r="E695" s="15"/>
      <c r="F695" s="18"/>
      <c r="G695" s="13">
        <f>IFERROR(F695 * VLOOKUP(C695,'Cadastro de Grupo'!$B$16:$C$22, 2, FALSE), 0)
</f>
        <v>0</v>
      </c>
    </row>
    <row r="696">
      <c r="A696" s="19"/>
      <c r="B696" s="14"/>
      <c r="C696" s="14"/>
      <c r="D696" s="14"/>
      <c r="E696" s="14"/>
      <c r="F696" s="18"/>
      <c r="G696" s="10">
        <f>IFERROR(F696 * VLOOKUP(C696,'Cadastro de Grupo'!$B$16:$C$22, 2, FALSE), 0)
</f>
        <v>0</v>
      </c>
    </row>
    <row r="697">
      <c r="A697" s="17"/>
      <c r="B697" s="15"/>
      <c r="C697" s="15"/>
      <c r="D697" s="15"/>
      <c r="E697" s="15"/>
      <c r="F697" s="18"/>
      <c r="G697" s="13">
        <f>IFERROR(F697 * VLOOKUP(C697,'Cadastro de Grupo'!$B$16:$C$22, 2, FALSE), 0)
</f>
        <v>0</v>
      </c>
    </row>
    <row r="698">
      <c r="A698" s="19"/>
      <c r="B698" s="14"/>
      <c r="C698" s="14"/>
      <c r="D698" s="14"/>
      <c r="E698" s="14"/>
      <c r="F698" s="18"/>
      <c r="G698" s="10">
        <f>IFERROR(F698 * VLOOKUP(C698,'Cadastro de Grupo'!$B$16:$C$22, 2, FALSE), 0)
</f>
        <v>0</v>
      </c>
    </row>
    <row r="699">
      <c r="A699" s="17"/>
      <c r="B699" s="15"/>
      <c r="C699" s="15"/>
      <c r="D699" s="15"/>
      <c r="E699" s="15"/>
      <c r="F699" s="18"/>
      <c r="G699" s="13">
        <f>IFERROR(F699 * VLOOKUP(C699,'Cadastro de Grupo'!$B$16:$C$22, 2, FALSE), 0)
</f>
        <v>0</v>
      </c>
    </row>
    <row r="700">
      <c r="A700" s="19"/>
      <c r="B700" s="14"/>
      <c r="C700" s="14"/>
      <c r="D700" s="14"/>
      <c r="E700" s="14"/>
      <c r="F700" s="18"/>
      <c r="G700" s="10">
        <f>IFERROR(F700 * VLOOKUP(C700,'Cadastro de Grupo'!$B$16:$C$22, 2, FALSE), 0)
</f>
        <v>0</v>
      </c>
    </row>
    <row r="701">
      <c r="A701" s="17"/>
      <c r="B701" s="15"/>
      <c r="C701" s="15"/>
      <c r="D701" s="15"/>
      <c r="E701" s="15"/>
      <c r="F701" s="18"/>
      <c r="G701" s="13">
        <f>IFERROR(F701 * VLOOKUP(C701,'Cadastro de Grupo'!$B$16:$C$22, 2, FALSE), 0)
</f>
        <v>0</v>
      </c>
    </row>
    <row r="702">
      <c r="A702" s="19"/>
      <c r="B702" s="14"/>
      <c r="C702" s="14"/>
      <c r="D702" s="14"/>
      <c r="E702" s="14"/>
      <c r="F702" s="18"/>
      <c r="G702" s="10">
        <f>IFERROR(F702 * VLOOKUP(C702,'Cadastro de Grupo'!$B$16:$C$22, 2, FALSE), 0)
</f>
        <v>0</v>
      </c>
    </row>
    <row r="703">
      <c r="A703" s="17"/>
      <c r="B703" s="15"/>
      <c r="C703" s="15"/>
      <c r="D703" s="15"/>
      <c r="E703" s="15"/>
      <c r="F703" s="18"/>
      <c r="G703" s="13">
        <f>IFERROR(F703 * VLOOKUP(C703,'Cadastro de Grupo'!$B$16:$C$22, 2, FALSE), 0)
</f>
        <v>0</v>
      </c>
    </row>
    <row r="704">
      <c r="A704" s="19"/>
      <c r="B704" s="14"/>
      <c r="C704" s="14"/>
      <c r="D704" s="14"/>
      <c r="E704" s="14"/>
      <c r="F704" s="18"/>
      <c r="G704" s="10">
        <f>IFERROR(F704 * VLOOKUP(C704,'Cadastro de Grupo'!$B$16:$C$22, 2, FALSE), 0)
</f>
        <v>0</v>
      </c>
    </row>
    <row r="705">
      <c r="A705" s="17"/>
      <c r="B705" s="15"/>
      <c r="C705" s="15"/>
      <c r="D705" s="15"/>
      <c r="E705" s="15"/>
      <c r="F705" s="18"/>
      <c r="G705" s="13">
        <f>IFERROR(F705 * VLOOKUP(C705,'Cadastro de Grupo'!$B$16:$C$22, 2, FALSE), 0)
</f>
        <v>0</v>
      </c>
    </row>
    <row r="706">
      <c r="A706" s="19"/>
      <c r="B706" s="14"/>
      <c r="C706" s="14"/>
      <c r="D706" s="14"/>
      <c r="E706" s="14"/>
      <c r="F706" s="18"/>
      <c r="G706" s="10">
        <f>IFERROR(F706 * VLOOKUP(C706,'Cadastro de Grupo'!$B$16:$C$22, 2, FALSE), 0)
</f>
        <v>0</v>
      </c>
    </row>
    <row r="707">
      <c r="A707" s="17"/>
      <c r="B707" s="15"/>
      <c r="C707" s="15"/>
      <c r="D707" s="15"/>
      <c r="E707" s="15"/>
      <c r="F707" s="18"/>
      <c r="G707" s="13">
        <f>IFERROR(F707 * VLOOKUP(C707,'Cadastro de Grupo'!$B$16:$C$22, 2, FALSE), 0)
</f>
        <v>0</v>
      </c>
    </row>
    <row r="708">
      <c r="A708" s="19"/>
      <c r="B708" s="14"/>
      <c r="C708" s="14"/>
      <c r="D708" s="14"/>
      <c r="E708" s="14"/>
      <c r="F708" s="18"/>
      <c r="G708" s="10">
        <f>IFERROR(F708 * VLOOKUP(C708,'Cadastro de Grupo'!$B$16:$C$22, 2, FALSE), 0)
</f>
        <v>0</v>
      </c>
    </row>
    <row r="709">
      <c r="A709" s="17"/>
      <c r="B709" s="15"/>
      <c r="C709" s="15"/>
      <c r="D709" s="15"/>
      <c r="E709" s="15"/>
      <c r="F709" s="18"/>
      <c r="G709" s="13">
        <f>IFERROR(F709 * VLOOKUP(C709,'Cadastro de Grupo'!$B$16:$C$22, 2, FALSE), 0)
</f>
        <v>0</v>
      </c>
    </row>
    <row r="710">
      <c r="A710" s="19"/>
      <c r="B710" s="14"/>
      <c r="C710" s="14"/>
      <c r="D710" s="14"/>
      <c r="E710" s="14"/>
      <c r="F710" s="18"/>
      <c r="G710" s="10">
        <f>IFERROR(F710 * VLOOKUP(C710,'Cadastro de Grupo'!$B$16:$C$22, 2, FALSE), 0)
</f>
        <v>0</v>
      </c>
    </row>
    <row r="711">
      <c r="A711" s="17"/>
      <c r="B711" s="15"/>
      <c r="C711" s="15"/>
      <c r="D711" s="15"/>
      <c r="E711" s="15"/>
      <c r="F711" s="18"/>
      <c r="G711" s="13">
        <f>IFERROR(F711 * VLOOKUP(C711,'Cadastro de Grupo'!$B$16:$C$22, 2, FALSE), 0)
</f>
        <v>0</v>
      </c>
    </row>
    <row r="712">
      <c r="A712" s="19"/>
      <c r="B712" s="14"/>
      <c r="C712" s="14"/>
      <c r="D712" s="14"/>
      <c r="E712" s="14"/>
      <c r="F712" s="18"/>
      <c r="G712" s="10">
        <f>IFERROR(F712 * VLOOKUP(C712,'Cadastro de Grupo'!$B$16:$C$22, 2, FALSE), 0)
</f>
        <v>0</v>
      </c>
    </row>
    <row r="713">
      <c r="A713" s="17"/>
      <c r="B713" s="15"/>
      <c r="C713" s="15"/>
      <c r="D713" s="15"/>
      <c r="E713" s="15"/>
      <c r="F713" s="18"/>
      <c r="G713" s="13">
        <f>IFERROR(F713 * VLOOKUP(C713,'Cadastro de Grupo'!$B$16:$C$22, 2, FALSE), 0)
</f>
        <v>0</v>
      </c>
    </row>
    <row r="714">
      <c r="A714" s="19"/>
      <c r="B714" s="14"/>
      <c r="C714" s="14"/>
      <c r="D714" s="14"/>
      <c r="E714" s="14"/>
      <c r="F714" s="18"/>
      <c r="G714" s="10">
        <f>IFERROR(F714 * VLOOKUP(C714,'Cadastro de Grupo'!$B$16:$C$22, 2, FALSE), 0)
</f>
        <v>0</v>
      </c>
    </row>
    <row r="715">
      <c r="A715" s="17"/>
      <c r="B715" s="15"/>
      <c r="C715" s="15"/>
      <c r="D715" s="15"/>
      <c r="E715" s="15"/>
      <c r="F715" s="18"/>
      <c r="G715" s="13">
        <f>IFERROR(F715 * VLOOKUP(C715,'Cadastro de Grupo'!$B$16:$C$22, 2, FALSE), 0)
</f>
        <v>0</v>
      </c>
    </row>
    <row r="716">
      <c r="A716" s="19"/>
      <c r="B716" s="14"/>
      <c r="C716" s="14"/>
      <c r="D716" s="14"/>
      <c r="E716" s="14"/>
      <c r="F716" s="18"/>
      <c r="G716" s="10">
        <f>IFERROR(F716 * VLOOKUP(C716,'Cadastro de Grupo'!$B$16:$C$22, 2, FALSE), 0)
</f>
        <v>0</v>
      </c>
    </row>
    <row r="717">
      <c r="A717" s="17"/>
      <c r="B717" s="15"/>
      <c r="C717" s="15"/>
      <c r="D717" s="15"/>
      <c r="E717" s="15"/>
      <c r="F717" s="18"/>
      <c r="G717" s="13">
        <f>IFERROR(F717 * VLOOKUP(C717,'Cadastro de Grupo'!$B$16:$C$22, 2, FALSE), 0)
</f>
        <v>0</v>
      </c>
    </row>
    <row r="718">
      <c r="A718" s="19"/>
      <c r="B718" s="14"/>
      <c r="C718" s="14"/>
      <c r="D718" s="14"/>
      <c r="E718" s="14"/>
      <c r="F718" s="18"/>
      <c r="G718" s="10">
        <f>IFERROR(F718 * VLOOKUP(C718,'Cadastro de Grupo'!$B$16:$C$22, 2, FALSE), 0)
</f>
        <v>0</v>
      </c>
    </row>
    <row r="719">
      <c r="A719" s="17"/>
      <c r="B719" s="15"/>
      <c r="C719" s="15"/>
      <c r="D719" s="15"/>
      <c r="E719" s="15"/>
      <c r="F719" s="18"/>
      <c r="G719" s="13">
        <f>IFERROR(F719 * VLOOKUP(C719,'Cadastro de Grupo'!$B$16:$C$22, 2, FALSE), 0)
</f>
        <v>0</v>
      </c>
    </row>
    <row r="720">
      <c r="A720" s="19"/>
      <c r="B720" s="14"/>
      <c r="C720" s="14"/>
      <c r="D720" s="14"/>
      <c r="E720" s="14"/>
      <c r="F720" s="18"/>
      <c r="G720" s="10">
        <f>IFERROR(F720 * VLOOKUP(C720,'Cadastro de Grupo'!$B$16:$C$22, 2, FALSE), 0)
</f>
        <v>0</v>
      </c>
    </row>
    <row r="721">
      <c r="A721" s="17"/>
      <c r="B721" s="15"/>
      <c r="C721" s="15"/>
      <c r="D721" s="15"/>
      <c r="E721" s="15"/>
      <c r="F721" s="18"/>
      <c r="G721" s="13">
        <f>IFERROR(F721 * VLOOKUP(C721,'Cadastro de Grupo'!$B$16:$C$22, 2, FALSE), 0)
</f>
        <v>0</v>
      </c>
    </row>
    <row r="722">
      <c r="A722" s="19"/>
      <c r="B722" s="14"/>
      <c r="C722" s="14"/>
      <c r="D722" s="14"/>
      <c r="E722" s="14"/>
      <c r="F722" s="18"/>
      <c r="G722" s="10">
        <f>IFERROR(F722 * VLOOKUP(C722,'Cadastro de Grupo'!$B$16:$C$22, 2, FALSE), 0)
</f>
        <v>0</v>
      </c>
    </row>
    <row r="723">
      <c r="A723" s="17"/>
      <c r="B723" s="15"/>
      <c r="C723" s="15"/>
      <c r="D723" s="15"/>
      <c r="E723" s="15"/>
      <c r="F723" s="18"/>
      <c r="G723" s="13">
        <f>IFERROR(F723 * VLOOKUP(C723,'Cadastro de Grupo'!$B$16:$C$22, 2, FALSE), 0)
</f>
        <v>0</v>
      </c>
    </row>
    <row r="724">
      <c r="A724" s="19"/>
      <c r="B724" s="14"/>
      <c r="C724" s="14"/>
      <c r="D724" s="14"/>
      <c r="E724" s="14"/>
      <c r="F724" s="18"/>
      <c r="G724" s="10">
        <f>IFERROR(F724 * VLOOKUP(C724,'Cadastro de Grupo'!$B$16:$C$22, 2, FALSE), 0)
</f>
        <v>0</v>
      </c>
    </row>
    <row r="725">
      <c r="A725" s="17"/>
      <c r="B725" s="15"/>
      <c r="C725" s="15"/>
      <c r="D725" s="15"/>
      <c r="E725" s="15"/>
      <c r="F725" s="18"/>
      <c r="G725" s="13">
        <f>IFERROR(F725 * VLOOKUP(C725,'Cadastro de Grupo'!$B$16:$C$22, 2, FALSE), 0)
</f>
        <v>0</v>
      </c>
    </row>
    <row r="726">
      <c r="A726" s="19"/>
      <c r="B726" s="14"/>
      <c r="C726" s="14"/>
      <c r="D726" s="14"/>
      <c r="E726" s="14"/>
      <c r="F726" s="18"/>
      <c r="G726" s="10">
        <f>IFERROR(F726 * VLOOKUP(C726,'Cadastro de Grupo'!$B$16:$C$22, 2, FALSE), 0)
</f>
        <v>0</v>
      </c>
    </row>
    <row r="727">
      <c r="A727" s="17"/>
      <c r="B727" s="15"/>
      <c r="C727" s="15"/>
      <c r="D727" s="15"/>
      <c r="E727" s="15"/>
      <c r="F727" s="18"/>
      <c r="G727" s="13">
        <f>IFERROR(F727 * VLOOKUP(C727,'Cadastro de Grupo'!$B$16:$C$22, 2, FALSE), 0)
</f>
        <v>0</v>
      </c>
    </row>
    <row r="728">
      <c r="A728" s="19"/>
      <c r="B728" s="14"/>
      <c r="C728" s="14"/>
      <c r="D728" s="14"/>
      <c r="E728" s="14"/>
      <c r="F728" s="18"/>
      <c r="G728" s="10">
        <f>IFERROR(F728 * VLOOKUP(C728,'Cadastro de Grupo'!$B$16:$C$22, 2, FALSE), 0)
</f>
        <v>0</v>
      </c>
    </row>
    <row r="729">
      <c r="A729" s="17"/>
      <c r="B729" s="15"/>
      <c r="C729" s="15"/>
      <c r="D729" s="15"/>
      <c r="E729" s="15"/>
      <c r="F729" s="18"/>
      <c r="G729" s="13">
        <f>IFERROR(F729 * VLOOKUP(C729,'Cadastro de Grupo'!$B$16:$C$22, 2, FALSE), 0)
</f>
        <v>0</v>
      </c>
    </row>
    <row r="730">
      <c r="A730" s="19"/>
      <c r="B730" s="14"/>
      <c r="C730" s="14"/>
      <c r="D730" s="14"/>
      <c r="E730" s="14"/>
      <c r="F730" s="18"/>
      <c r="G730" s="10">
        <f>IFERROR(F730 * VLOOKUP(C730,'Cadastro de Grupo'!$B$16:$C$22, 2, FALSE), 0)
</f>
        <v>0</v>
      </c>
    </row>
    <row r="731">
      <c r="A731" s="17"/>
      <c r="B731" s="15"/>
      <c r="C731" s="15"/>
      <c r="D731" s="15"/>
      <c r="E731" s="15"/>
      <c r="F731" s="18"/>
      <c r="G731" s="13">
        <f>IFERROR(F731 * VLOOKUP(C731,'Cadastro de Grupo'!$B$16:$C$22, 2, FALSE), 0)
</f>
        <v>0</v>
      </c>
    </row>
    <row r="732">
      <c r="A732" s="19"/>
      <c r="B732" s="14"/>
      <c r="C732" s="14"/>
      <c r="D732" s="14"/>
      <c r="E732" s="14"/>
      <c r="F732" s="18"/>
      <c r="G732" s="10">
        <f>IFERROR(F732 * VLOOKUP(C732,'Cadastro de Grupo'!$B$16:$C$22, 2, FALSE), 0)
</f>
        <v>0</v>
      </c>
    </row>
    <row r="733">
      <c r="A733" s="17"/>
      <c r="B733" s="15"/>
      <c r="C733" s="15"/>
      <c r="D733" s="15"/>
      <c r="E733" s="15"/>
      <c r="F733" s="18"/>
      <c r="G733" s="13">
        <f>IFERROR(F733 * VLOOKUP(C733,'Cadastro de Grupo'!$B$16:$C$22, 2, FALSE), 0)
</f>
        <v>0</v>
      </c>
    </row>
    <row r="734">
      <c r="A734" s="19"/>
      <c r="B734" s="14"/>
      <c r="C734" s="14"/>
      <c r="D734" s="14"/>
      <c r="E734" s="14"/>
      <c r="F734" s="18"/>
      <c r="G734" s="10">
        <f>IFERROR(F734 * VLOOKUP(C734,'Cadastro de Grupo'!$B$16:$C$22, 2, FALSE), 0)
</f>
        <v>0</v>
      </c>
    </row>
    <row r="735">
      <c r="A735" s="17"/>
      <c r="B735" s="15"/>
      <c r="C735" s="15"/>
      <c r="D735" s="15"/>
      <c r="E735" s="15"/>
      <c r="F735" s="18"/>
      <c r="G735" s="13">
        <f>IFERROR(F735 * VLOOKUP(C735,'Cadastro de Grupo'!$B$16:$C$22, 2, FALSE), 0)
</f>
        <v>0</v>
      </c>
    </row>
    <row r="736">
      <c r="A736" s="19"/>
      <c r="B736" s="14"/>
      <c r="C736" s="14"/>
      <c r="D736" s="14"/>
      <c r="E736" s="14"/>
      <c r="F736" s="18"/>
      <c r="G736" s="10">
        <f>IFERROR(F736 * VLOOKUP(C736,'Cadastro de Grupo'!$B$16:$C$22, 2, FALSE), 0)
</f>
        <v>0</v>
      </c>
    </row>
    <row r="737">
      <c r="A737" s="17"/>
      <c r="B737" s="15"/>
      <c r="C737" s="15"/>
      <c r="D737" s="15"/>
      <c r="E737" s="15"/>
      <c r="F737" s="18"/>
      <c r="G737" s="13">
        <f>IFERROR(F737 * VLOOKUP(C737,'Cadastro de Grupo'!$B$16:$C$22, 2, FALSE), 0)
</f>
        <v>0</v>
      </c>
    </row>
    <row r="738">
      <c r="A738" s="19"/>
      <c r="B738" s="14"/>
      <c r="C738" s="14"/>
      <c r="D738" s="14"/>
      <c r="E738" s="14"/>
      <c r="F738" s="18"/>
      <c r="G738" s="10">
        <f>IFERROR(F738 * VLOOKUP(C738,'Cadastro de Grupo'!$B$16:$C$22, 2, FALSE), 0)
</f>
        <v>0</v>
      </c>
    </row>
    <row r="739">
      <c r="A739" s="17"/>
      <c r="B739" s="15"/>
      <c r="C739" s="15"/>
      <c r="D739" s="15"/>
      <c r="E739" s="15"/>
      <c r="F739" s="18"/>
      <c r="G739" s="13">
        <f>IFERROR(F739 * VLOOKUP(C739,'Cadastro de Grupo'!$B$16:$C$22, 2, FALSE), 0)
</f>
        <v>0</v>
      </c>
    </row>
    <row r="740">
      <c r="A740" s="19"/>
      <c r="B740" s="14"/>
      <c r="C740" s="14"/>
      <c r="D740" s="14"/>
      <c r="E740" s="14"/>
      <c r="F740" s="18"/>
      <c r="G740" s="10">
        <f>IFERROR(F740 * VLOOKUP(C740,'Cadastro de Grupo'!$B$16:$C$22, 2, FALSE), 0)
</f>
        <v>0</v>
      </c>
    </row>
    <row r="741">
      <c r="A741" s="17"/>
      <c r="B741" s="15"/>
      <c r="C741" s="15"/>
      <c r="D741" s="15"/>
      <c r="E741" s="15"/>
      <c r="F741" s="18"/>
      <c r="G741" s="13">
        <f>IFERROR(F741 * VLOOKUP(C741,'Cadastro de Grupo'!$B$16:$C$22, 2, FALSE), 0)
</f>
        <v>0</v>
      </c>
    </row>
    <row r="742">
      <c r="A742" s="19"/>
      <c r="B742" s="14"/>
      <c r="C742" s="14"/>
      <c r="D742" s="14"/>
      <c r="E742" s="14"/>
      <c r="F742" s="18"/>
      <c r="G742" s="10">
        <f>IFERROR(F742 * VLOOKUP(C742,'Cadastro de Grupo'!$B$16:$C$22, 2, FALSE), 0)
</f>
        <v>0</v>
      </c>
    </row>
    <row r="743">
      <c r="A743" s="17"/>
      <c r="B743" s="15"/>
      <c r="C743" s="15"/>
      <c r="D743" s="15"/>
      <c r="E743" s="15"/>
      <c r="F743" s="18"/>
      <c r="G743" s="13">
        <f>IFERROR(F743 * VLOOKUP(C743,'Cadastro de Grupo'!$B$16:$C$22, 2, FALSE), 0)
</f>
        <v>0</v>
      </c>
    </row>
    <row r="744">
      <c r="A744" s="19"/>
      <c r="B744" s="14"/>
      <c r="C744" s="14"/>
      <c r="D744" s="14"/>
      <c r="E744" s="14"/>
      <c r="F744" s="18"/>
      <c r="G744" s="10">
        <f>IFERROR(F744 * VLOOKUP(C744,'Cadastro de Grupo'!$B$16:$C$22, 2, FALSE), 0)
</f>
        <v>0</v>
      </c>
    </row>
    <row r="745">
      <c r="A745" s="17"/>
      <c r="B745" s="15"/>
      <c r="C745" s="15"/>
      <c r="D745" s="15"/>
      <c r="E745" s="15"/>
      <c r="F745" s="18"/>
      <c r="G745" s="13">
        <f>IFERROR(F745 * VLOOKUP(C745,'Cadastro de Grupo'!$B$16:$C$22, 2, FALSE), 0)
</f>
        <v>0</v>
      </c>
    </row>
    <row r="746">
      <c r="A746" s="19"/>
      <c r="B746" s="14"/>
      <c r="C746" s="14"/>
      <c r="D746" s="14"/>
      <c r="E746" s="14"/>
      <c r="F746" s="18"/>
      <c r="G746" s="10">
        <f>IFERROR(F746 * VLOOKUP(C746,'Cadastro de Grupo'!$B$16:$C$22, 2, FALSE), 0)
</f>
        <v>0</v>
      </c>
    </row>
    <row r="747">
      <c r="A747" s="17"/>
      <c r="B747" s="15"/>
      <c r="C747" s="15"/>
      <c r="D747" s="15"/>
      <c r="E747" s="15"/>
      <c r="F747" s="18"/>
      <c r="G747" s="13">
        <f>IFERROR(F747 * VLOOKUP(C747,'Cadastro de Grupo'!$B$16:$C$22, 2, FALSE), 0)
</f>
        <v>0</v>
      </c>
    </row>
    <row r="748">
      <c r="A748" s="19"/>
      <c r="B748" s="14"/>
      <c r="C748" s="14"/>
      <c r="D748" s="14"/>
      <c r="E748" s="14"/>
      <c r="F748" s="18"/>
      <c r="G748" s="10">
        <f>IFERROR(F748 * VLOOKUP(C748,'Cadastro de Grupo'!$B$16:$C$22, 2, FALSE), 0)
</f>
        <v>0</v>
      </c>
    </row>
    <row r="749">
      <c r="A749" s="17"/>
      <c r="B749" s="15"/>
      <c r="C749" s="15"/>
      <c r="D749" s="15"/>
      <c r="E749" s="15"/>
      <c r="F749" s="18"/>
      <c r="G749" s="13">
        <f>IFERROR(F749 * VLOOKUP(C749,'Cadastro de Grupo'!$B$16:$C$22, 2, FALSE), 0)
</f>
        <v>0</v>
      </c>
    </row>
    <row r="750">
      <c r="A750" s="19"/>
      <c r="B750" s="14"/>
      <c r="C750" s="14"/>
      <c r="D750" s="14"/>
      <c r="E750" s="14"/>
      <c r="F750" s="18"/>
      <c r="G750" s="10">
        <f>IFERROR(F750 * VLOOKUP(C750,'Cadastro de Grupo'!$B$16:$C$22, 2, FALSE), 0)
</f>
        <v>0</v>
      </c>
    </row>
    <row r="751">
      <c r="A751" s="17"/>
      <c r="B751" s="15"/>
      <c r="C751" s="15"/>
      <c r="D751" s="15"/>
      <c r="E751" s="15"/>
      <c r="F751" s="18"/>
      <c r="G751" s="13">
        <f>IFERROR(F751 * VLOOKUP(C751,'Cadastro de Grupo'!$B$16:$C$22, 2, FALSE), 0)
</f>
        <v>0</v>
      </c>
    </row>
    <row r="752">
      <c r="A752" s="19"/>
      <c r="B752" s="14"/>
      <c r="C752" s="14"/>
      <c r="D752" s="14"/>
      <c r="E752" s="14"/>
      <c r="F752" s="18"/>
      <c r="G752" s="10">
        <f>IFERROR(F752 * VLOOKUP(C752,'Cadastro de Grupo'!$B$16:$C$22, 2, FALSE), 0)
</f>
        <v>0</v>
      </c>
    </row>
    <row r="753">
      <c r="A753" s="17"/>
      <c r="B753" s="15"/>
      <c r="C753" s="15"/>
      <c r="D753" s="15"/>
      <c r="E753" s="15"/>
      <c r="F753" s="18"/>
      <c r="G753" s="13">
        <f>IFERROR(F753 * VLOOKUP(C753,'Cadastro de Grupo'!$B$16:$C$22, 2, FALSE), 0)
</f>
        <v>0</v>
      </c>
    </row>
    <row r="754">
      <c r="A754" s="19"/>
      <c r="B754" s="14"/>
      <c r="C754" s="14"/>
      <c r="D754" s="14"/>
      <c r="E754" s="14"/>
      <c r="F754" s="18"/>
      <c r="G754" s="10">
        <f>IFERROR(F754 * VLOOKUP(C754,'Cadastro de Grupo'!$B$16:$C$22, 2, FALSE), 0)
</f>
        <v>0</v>
      </c>
    </row>
    <row r="755">
      <c r="A755" s="17"/>
      <c r="B755" s="15"/>
      <c r="C755" s="15"/>
      <c r="D755" s="15"/>
      <c r="E755" s="15"/>
      <c r="F755" s="18"/>
      <c r="G755" s="13">
        <f>IFERROR(F755 * VLOOKUP(C755,'Cadastro de Grupo'!$B$16:$C$22, 2, FALSE), 0)
</f>
        <v>0</v>
      </c>
    </row>
    <row r="756">
      <c r="A756" s="19"/>
      <c r="B756" s="14"/>
      <c r="C756" s="14"/>
      <c r="D756" s="14"/>
      <c r="E756" s="14"/>
      <c r="F756" s="18"/>
      <c r="G756" s="10">
        <f>IFERROR(F756 * VLOOKUP(C756,'Cadastro de Grupo'!$B$16:$C$22, 2, FALSE), 0)
</f>
        <v>0</v>
      </c>
    </row>
    <row r="757">
      <c r="A757" s="17"/>
      <c r="B757" s="15"/>
      <c r="C757" s="15"/>
      <c r="D757" s="15"/>
      <c r="E757" s="15"/>
      <c r="F757" s="18"/>
      <c r="G757" s="13">
        <f>IFERROR(F757 * VLOOKUP(C757,'Cadastro de Grupo'!$B$16:$C$22, 2, FALSE), 0)
</f>
        <v>0</v>
      </c>
    </row>
    <row r="758">
      <c r="A758" s="19"/>
      <c r="B758" s="14"/>
      <c r="C758" s="14"/>
      <c r="D758" s="14"/>
      <c r="E758" s="14"/>
      <c r="F758" s="18"/>
      <c r="G758" s="10">
        <f>IFERROR(F758 * VLOOKUP(C758,'Cadastro de Grupo'!$B$16:$C$22, 2, FALSE), 0)
</f>
        <v>0</v>
      </c>
    </row>
    <row r="759">
      <c r="A759" s="17"/>
      <c r="B759" s="15"/>
      <c r="C759" s="15"/>
      <c r="D759" s="15"/>
      <c r="E759" s="15"/>
      <c r="F759" s="18"/>
      <c r="G759" s="13">
        <f>IFERROR(F759 * VLOOKUP(C759,'Cadastro de Grupo'!$B$16:$C$22, 2, FALSE), 0)
</f>
        <v>0</v>
      </c>
    </row>
    <row r="760">
      <c r="A760" s="19"/>
      <c r="B760" s="14"/>
      <c r="C760" s="14"/>
      <c r="D760" s="14"/>
      <c r="E760" s="14"/>
      <c r="F760" s="18"/>
      <c r="G760" s="10">
        <f>IFERROR(F760 * VLOOKUP(C760,'Cadastro de Grupo'!$B$16:$C$22, 2, FALSE), 0)
</f>
        <v>0</v>
      </c>
    </row>
    <row r="761">
      <c r="A761" s="17"/>
      <c r="B761" s="15"/>
      <c r="C761" s="15"/>
      <c r="D761" s="15"/>
      <c r="E761" s="15"/>
      <c r="F761" s="18"/>
      <c r="G761" s="13">
        <f>IFERROR(F761 * VLOOKUP(C761,'Cadastro de Grupo'!$B$16:$C$22, 2, FALSE), 0)
</f>
        <v>0</v>
      </c>
    </row>
    <row r="762">
      <c r="A762" s="19"/>
      <c r="B762" s="14"/>
      <c r="C762" s="14"/>
      <c r="D762" s="14"/>
      <c r="E762" s="14"/>
      <c r="F762" s="18"/>
      <c r="G762" s="10">
        <f>IFERROR(F762 * VLOOKUP(C762,'Cadastro de Grupo'!$B$16:$C$22, 2, FALSE), 0)
</f>
        <v>0</v>
      </c>
    </row>
    <row r="763">
      <c r="A763" s="17"/>
      <c r="B763" s="15"/>
      <c r="C763" s="15"/>
      <c r="D763" s="15"/>
      <c r="E763" s="15"/>
      <c r="F763" s="18"/>
      <c r="G763" s="13">
        <f>IFERROR(F763 * VLOOKUP(C763,'Cadastro de Grupo'!$B$16:$C$22, 2, FALSE), 0)
</f>
        <v>0</v>
      </c>
    </row>
    <row r="764">
      <c r="A764" s="19"/>
      <c r="B764" s="14"/>
      <c r="C764" s="14"/>
      <c r="D764" s="14"/>
      <c r="E764" s="14"/>
      <c r="F764" s="18"/>
      <c r="G764" s="10">
        <f>IFERROR(F764 * VLOOKUP(C764,'Cadastro de Grupo'!$B$16:$C$22, 2, FALSE), 0)
</f>
        <v>0</v>
      </c>
    </row>
    <row r="765">
      <c r="A765" s="17"/>
      <c r="B765" s="15"/>
      <c r="C765" s="15"/>
      <c r="D765" s="15"/>
      <c r="E765" s="15"/>
      <c r="F765" s="18"/>
      <c r="G765" s="13">
        <f>IFERROR(F765 * VLOOKUP(C765,'Cadastro de Grupo'!$B$16:$C$22, 2, FALSE), 0)
</f>
        <v>0</v>
      </c>
    </row>
    <row r="766">
      <c r="A766" s="19"/>
      <c r="B766" s="14"/>
      <c r="C766" s="14"/>
      <c r="D766" s="14"/>
      <c r="E766" s="14"/>
      <c r="F766" s="18"/>
      <c r="G766" s="10">
        <f>IFERROR(F766 * VLOOKUP(C766,'Cadastro de Grupo'!$B$16:$C$22, 2, FALSE), 0)
</f>
        <v>0</v>
      </c>
    </row>
    <row r="767">
      <c r="A767" s="17"/>
      <c r="B767" s="15"/>
      <c r="C767" s="15"/>
      <c r="D767" s="15"/>
      <c r="E767" s="15"/>
      <c r="F767" s="18"/>
      <c r="G767" s="13">
        <f>IFERROR(F767 * VLOOKUP(C767,'Cadastro de Grupo'!$B$16:$C$22, 2, FALSE), 0)
</f>
        <v>0</v>
      </c>
    </row>
    <row r="768">
      <c r="A768" s="19"/>
      <c r="B768" s="14"/>
      <c r="C768" s="14"/>
      <c r="D768" s="14"/>
      <c r="E768" s="14"/>
      <c r="F768" s="18"/>
      <c r="G768" s="10">
        <f>IFERROR(F768 * VLOOKUP(C768,'Cadastro de Grupo'!$B$16:$C$22, 2, FALSE), 0)
</f>
        <v>0</v>
      </c>
    </row>
    <row r="769">
      <c r="A769" s="17"/>
      <c r="B769" s="15"/>
      <c r="C769" s="15"/>
      <c r="D769" s="15"/>
      <c r="E769" s="15"/>
      <c r="F769" s="18"/>
      <c r="G769" s="13">
        <f>IFERROR(F769 * VLOOKUP(C769,'Cadastro de Grupo'!$B$16:$C$22, 2, FALSE), 0)
</f>
        <v>0</v>
      </c>
    </row>
    <row r="770">
      <c r="A770" s="19"/>
      <c r="B770" s="14"/>
      <c r="C770" s="14"/>
      <c r="D770" s="14"/>
      <c r="E770" s="14"/>
      <c r="F770" s="18"/>
      <c r="G770" s="10">
        <f>IFERROR(F770 * VLOOKUP(C770,'Cadastro de Grupo'!$B$16:$C$22, 2, FALSE), 0)
</f>
        <v>0</v>
      </c>
    </row>
    <row r="771">
      <c r="A771" s="17"/>
      <c r="B771" s="15"/>
      <c r="C771" s="15"/>
      <c r="D771" s="15"/>
      <c r="E771" s="15"/>
      <c r="F771" s="18"/>
      <c r="G771" s="13">
        <f>IFERROR(F771 * VLOOKUP(C771,'Cadastro de Grupo'!$B$16:$C$22, 2, FALSE), 0)
</f>
        <v>0</v>
      </c>
    </row>
    <row r="772">
      <c r="A772" s="19"/>
      <c r="B772" s="14"/>
      <c r="C772" s="14"/>
      <c r="D772" s="14"/>
      <c r="E772" s="14"/>
      <c r="F772" s="18"/>
      <c r="G772" s="10">
        <f>IFERROR(F772 * VLOOKUP(C772,'Cadastro de Grupo'!$B$16:$C$22, 2, FALSE), 0)
</f>
        <v>0</v>
      </c>
    </row>
    <row r="773">
      <c r="A773" s="17"/>
      <c r="B773" s="15"/>
      <c r="C773" s="15"/>
      <c r="D773" s="15"/>
      <c r="E773" s="15"/>
      <c r="F773" s="18"/>
      <c r="G773" s="13">
        <f>IFERROR(F773 * VLOOKUP(C773,'Cadastro de Grupo'!$B$16:$C$22, 2, FALSE), 0)
</f>
        <v>0</v>
      </c>
    </row>
    <row r="774">
      <c r="A774" s="19"/>
      <c r="B774" s="14"/>
      <c r="C774" s="14"/>
      <c r="D774" s="14"/>
      <c r="E774" s="14"/>
      <c r="F774" s="18"/>
      <c r="G774" s="10">
        <f>IFERROR(F774 * VLOOKUP(C774,'Cadastro de Grupo'!$B$16:$C$22, 2, FALSE), 0)
</f>
        <v>0</v>
      </c>
    </row>
    <row r="775">
      <c r="A775" s="17"/>
      <c r="B775" s="15"/>
      <c r="C775" s="15"/>
      <c r="D775" s="15"/>
      <c r="E775" s="15"/>
      <c r="F775" s="18"/>
      <c r="G775" s="13">
        <f>IFERROR(F775 * VLOOKUP(C775,'Cadastro de Grupo'!$B$16:$C$22, 2, FALSE), 0)
</f>
        <v>0</v>
      </c>
    </row>
    <row r="776">
      <c r="A776" s="19"/>
      <c r="B776" s="14"/>
      <c r="C776" s="14"/>
      <c r="D776" s="14"/>
      <c r="E776" s="14"/>
      <c r="F776" s="18"/>
      <c r="G776" s="10">
        <f>IFERROR(F776 * VLOOKUP(C776,'Cadastro de Grupo'!$B$16:$C$22, 2, FALSE), 0)
</f>
        <v>0</v>
      </c>
    </row>
    <row r="777">
      <c r="A777" s="17"/>
      <c r="B777" s="15"/>
      <c r="C777" s="15"/>
      <c r="D777" s="15"/>
      <c r="E777" s="15"/>
      <c r="F777" s="18"/>
      <c r="G777" s="13">
        <f>IFERROR(F777 * VLOOKUP(C777,'Cadastro de Grupo'!$B$16:$C$22, 2, FALSE), 0)
</f>
        <v>0</v>
      </c>
    </row>
    <row r="778">
      <c r="A778" s="19"/>
      <c r="B778" s="14"/>
      <c r="C778" s="14"/>
      <c r="D778" s="14"/>
      <c r="E778" s="14"/>
      <c r="F778" s="18"/>
      <c r="G778" s="10">
        <f>IFERROR(F778 * VLOOKUP(C778,'Cadastro de Grupo'!$B$16:$C$22, 2, FALSE), 0)
</f>
        <v>0</v>
      </c>
    </row>
    <row r="779">
      <c r="A779" s="17"/>
      <c r="B779" s="15"/>
      <c r="C779" s="15"/>
      <c r="D779" s="15"/>
      <c r="E779" s="15"/>
      <c r="F779" s="18"/>
      <c r="G779" s="13">
        <f>IFERROR(F779 * VLOOKUP(C779,'Cadastro de Grupo'!$B$16:$C$22, 2, FALSE), 0)
</f>
        <v>0</v>
      </c>
    </row>
    <row r="780">
      <c r="A780" s="19"/>
      <c r="B780" s="14"/>
      <c r="C780" s="14"/>
      <c r="D780" s="14"/>
      <c r="E780" s="14"/>
      <c r="F780" s="18"/>
      <c r="G780" s="10">
        <f>IFERROR(F780 * VLOOKUP(C780,'Cadastro de Grupo'!$B$16:$C$22, 2, FALSE), 0)
</f>
        <v>0</v>
      </c>
    </row>
    <row r="781">
      <c r="A781" s="17"/>
      <c r="B781" s="15"/>
      <c r="C781" s="15"/>
      <c r="D781" s="15"/>
      <c r="E781" s="15"/>
      <c r="F781" s="18"/>
      <c r="G781" s="13">
        <f>IFERROR(F781 * VLOOKUP(C781,'Cadastro de Grupo'!$B$16:$C$22, 2, FALSE), 0)
</f>
        <v>0</v>
      </c>
    </row>
    <row r="782">
      <c r="A782" s="19"/>
      <c r="B782" s="14"/>
      <c r="C782" s="14"/>
      <c r="D782" s="14"/>
      <c r="E782" s="14"/>
      <c r="F782" s="18"/>
      <c r="G782" s="10">
        <f>IFERROR(F782 * VLOOKUP(C782,'Cadastro de Grupo'!$B$16:$C$22, 2, FALSE), 0)
</f>
        <v>0</v>
      </c>
    </row>
    <row r="783">
      <c r="A783" s="17"/>
      <c r="B783" s="15"/>
      <c r="C783" s="15"/>
      <c r="D783" s="15"/>
      <c r="E783" s="15"/>
      <c r="F783" s="18"/>
      <c r="G783" s="13">
        <f>IFERROR(F783 * VLOOKUP(C783,'Cadastro de Grupo'!$B$16:$C$22, 2, FALSE), 0)
</f>
        <v>0</v>
      </c>
    </row>
    <row r="784">
      <c r="A784" s="19"/>
      <c r="B784" s="14"/>
      <c r="C784" s="14"/>
      <c r="D784" s="14"/>
      <c r="E784" s="14"/>
      <c r="F784" s="18"/>
      <c r="G784" s="10">
        <f>IFERROR(F784 * VLOOKUP(C784,'Cadastro de Grupo'!$B$16:$C$22, 2, FALSE), 0)
</f>
        <v>0</v>
      </c>
    </row>
    <row r="785">
      <c r="A785" s="17"/>
      <c r="B785" s="15"/>
      <c r="C785" s="15"/>
      <c r="D785" s="15"/>
      <c r="E785" s="15"/>
      <c r="F785" s="18"/>
      <c r="G785" s="13">
        <f>IFERROR(F785 * VLOOKUP(C785,'Cadastro de Grupo'!$B$16:$C$22, 2, FALSE), 0)
</f>
        <v>0</v>
      </c>
    </row>
    <row r="786">
      <c r="A786" s="19"/>
      <c r="B786" s="14"/>
      <c r="C786" s="14"/>
      <c r="D786" s="14"/>
      <c r="E786" s="14"/>
      <c r="F786" s="18"/>
      <c r="G786" s="10">
        <f>IFERROR(F786 * VLOOKUP(C786,'Cadastro de Grupo'!$B$16:$C$22, 2, FALSE), 0)
</f>
        <v>0</v>
      </c>
    </row>
    <row r="787">
      <c r="A787" s="17"/>
      <c r="B787" s="15"/>
      <c r="C787" s="15"/>
      <c r="D787" s="15"/>
      <c r="E787" s="15"/>
      <c r="F787" s="18"/>
      <c r="G787" s="13">
        <f>IFERROR(F787 * VLOOKUP(C787,'Cadastro de Grupo'!$B$16:$C$22, 2, FALSE), 0)
</f>
        <v>0</v>
      </c>
    </row>
    <row r="788">
      <c r="A788" s="19"/>
      <c r="B788" s="14"/>
      <c r="C788" s="14"/>
      <c r="D788" s="14"/>
      <c r="E788" s="14"/>
      <c r="F788" s="18"/>
      <c r="G788" s="10">
        <f>IFERROR(F788 * VLOOKUP(C788,'Cadastro de Grupo'!$B$16:$C$22, 2, FALSE), 0)
</f>
        <v>0</v>
      </c>
    </row>
    <row r="789">
      <c r="A789" s="17"/>
      <c r="B789" s="15"/>
      <c r="C789" s="15"/>
      <c r="D789" s="15"/>
      <c r="E789" s="15"/>
      <c r="F789" s="18"/>
      <c r="G789" s="13">
        <f>IFERROR(F789 * VLOOKUP(C789,'Cadastro de Grupo'!$B$16:$C$22, 2, FALSE), 0)
</f>
        <v>0</v>
      </c>
    </row>
    <row r="790">
      <c r="A790" s="19"/>
      <c r="B790" s="14"/>
      <c r="C790" s="14"/>
      <c r="D790" s="14"/>
      <c r="E790" s="14"/>
      <c r="F790" s="18"/>
      <c r="G790" s="10">
        <f>IFERROR(F790 * VLOOKUP(C790,'Cadastro de Grupo'!$B$16:$C$22, 2, FALSE), 0)
</f>
        <v>0</v>
      </c>
    </row>
    <row r="791">
      <c r="A791" s="17"/>
      <c r="B791" s="15"/>
      <c r="C791" s="15"/>
      <c r="D791" s="15"/>
      <c r="E791" s="15"/>
      <c r="F791" s="18"/>
      <c r="G791" s="13">
        <f>IFERROR(F791 * VLOOKUP(C791,'Cadastro de Grupo'!$B$16:$C$22, 2, FALSE), 0)
</f>
        <v>0</v>
      </c>
    </row>
    <row r="792">
      <c r="A792" s="19"/>
      <c r="B792" s="14"/>
      <c r="C792" s="14"/>
      <c r="D792" s="14"/>
      <c r="E792" s="14"/>
      <c r="F792" s="18"/>
      <c r="G792" s="10">
        <f>IFERROR(F792 * VLOOKUP(C792,'Cadastro de Grupo'!$B$16:$C$22, 2, FALSE), 0)
</f>
        <v>0</v>
      </c>
    </row>
    <row r="793">
      <c r="A793" s="17"/>
      <c r="B793" s="15"/>
      <c r="C793" s="15"/>
      <c r="D793" s="15"/>
      <c r="E793" s="15"/>
      <c r="F793" s="18"/>
      <c r="G793" s="13">
        <f>IFERROR(F793 * VLOOKUP(C793,'Cadastro de Grupo'!$B$16:$C$22, 2, FALSE), 0)
</f>
        <v>0</v>
      </c>
    </row>
    <row r="794">
      <c r="A794" s="19"/>
      <c r="B794" s="14"/>
      <c r="C794" s="14"/>
      <c r="D794" s="14"/>
      <c r="E794" s="14"/>
      <c r="F794" s="18"/>
      <c r="G794" s="10">
        <f>IFERROR(F794 * VLOOKUP(C794,'Cadastro de Grupo'!$B$16:$C$22, 2, FALSE), 0)
</f>
        <v>0</v>
      </c>
    </row>
    <row r="795">
      <c r="A795" s="17"/>
      <c r="B795" s="15"/>
      <c r="C795" s="15"/>
      <c r="D795" s="15"/>
      <c r="E795" s="15"/>
      <c r="F795" s="18"/>
      <c r="G795" s="13">
        <f>IFERROR(F795 * VLOOKUP(C795,'Cadastro de Grupo'!$B$16:$C$22, 2, FALSE), 0)
</f>
        <v>0</v>
      </c>
    </row>
    <row r="796">
      <c r="A796" s="19"/>
      <c r="B796" s="14"/>
      <c r="C796" s="14"/>
      <c r="D796" s="14"/>
      <c r="E796" s="14"/>
      <c r="F796" s="18"/>
      <c r="G796" s="10">
        <f>IFERROR(F796 * VLOOKUP(C796,'Cadastro de Grupo'!$B$16:$C$22, 2, FALSE), 0)
</f>
        <v>0</v>
      </c>
    </row>
    <row r="797">
      <c r="A797" s="17"/>
      <c r="B797" s="15"/>
      <c r="C797" s="15"/>
      <c r="D797" s="15"/>
      <c r="E797" s="15"/>
      <c r="F797" s="18"/>
      <c r="G797" s="13">
        <f>IFERROR(F797 * VLOOKUP(C797,'Cadastro de Grupo'!$B$16:$C$22, 2, FALSE), 0)
</f>
        <v>0</v>
      </c>
    </row>
    <row r="798">
      <c r="A798" s="19"/>
      <c r="B798" s="14"/>
      <c r="C798" s="14"/>
      <c r="D798" s="14"/>
      <c r="E798" s="14"/>
      <c r="F798" s="18"/>
      <c r="G798" s="10">
        <f>IFERROR(F798 * VLOOKUP(C798,'Cadastro de Grupo'!$B$16:$C$22, 2, FALSE), 0)
</f>
        <v>0</v>
      </c>
    </row>
    <row r="799">
      <c r="A799" s="17"/>
      <c r="B799" s="15"/>
      <c r="C799" s="15"/>
      <c r="D799" s="15"/>
      <c r="E799" s="15"/>
      <c r="F799" s="18"/>
      <c r="G799" s="13">
        <f>IFERROR(F799 * VLOOKUP(C799,'Cadastro de Grupo'!$B$16:$C$22, 2, FALSE), 0)
</f>
        <v>0</v>
      </c>
    </row>
    <row r="800">
      <c r="A800" s="19"/>
      <c r="B800" s="14"/>
      <c r="C800" s="14"/>
      <c r="D800" s="14"/>
      <c r="E800" s="14"/>
      <c r="F800" s="18"/>
      <c r="G800" s="10">
        <f>IFERROR(F800 * VLOOKUP(C800,'Cadastro de Grupo'!$B$16:$C$22, 2, FALSE), 0)
</f>
        <v>0</v>
      </c>
    </row>
    <row r="801">
      <c r="A801" s="17"/>
      <c r="B801" s="15"/>
      <c r="C801" s="15"/>
      <c r="D801" s="15"/>
      <c r="E801" s="15"/>
      <c r="F801" s="18"/>
      <c r="G801" s="13">
        <f>IFERROR(F801 * VLOOKUP(C801,'Cadastro de Grupo'!$B$16:$C$22, 2, FALSE), 0)
</f>
        <v>0</v>
      </c>
    </row>
    <row r="802">
      <c r="A802" s="19"/>
      <c r="B802" s="14"/>
      <c r="C802" s="14"/>
      <c r="D802" s="14"/>
      <c r="E802" s="14"/>
      <c r="F802" s="18"/>
      <c r="G802" s="10">
        <f>IFERROR(F802 * VLOOKUP(C802,'Cadastro de Grupo'!$B$16:$C$22, 2, FALSE), 0)
</f>
        <v>0</v>
      </c>
    </row>
    <row r="803">
      <c r="A803" s="17"/>
      <c r="B803" s="15"/>
      <c r="C803" s="15"/>
      <c r="D803" s="15"/>
      <c r="E803" s="15"/>
      <c r="F803" s="18"/>
      <c r="G803" s="13">
        <f>IFERROR(F803 * VLOOKUP(C803,'Cadastro de Grupo'!$B$16:$C$22, 2, FALSE), 0)
</f>
        <v>0</v>
      </c>
    </row>
    <row r="804">
      <c r="A804" s="19"/>
      <c r="B804" s="14"/>
      <c r="C804" s="14"/>
      <c r="D804" s="14"/>
      <c r="E804" s="14"/>
      <c r="F804" s="18"/>
      <c r="G804" s="10">
        <f>IFERROR(F804 * VLOOKUP(C804,'Cadastro de Grupo'!$B$16:$C$22, 2, FALSE), 0)
</f>
        <v>0</v>
      </c>
    </row>
    <row r="805">
      <c r="A805" s="17"/>
      <c r="B805" s="15"/>
      <c r="C805" s="15"/>
      <c r="D805" s="15"/>
      <c r="E805" s="15"/>
      <c r="F805" s="18"/>
      <c r="G805" s="13">
        <f>IFERROR(F805 * VLOOKUP(C805,'Cadastro de Grupo'!$B$16:$C$22, 2, FALSE), 0)
</f>
        <v>0</v>
      </c>
    </row>
    <row r="806">
      <c r="A806" s="19"/>
      <c r="B806" s="14"/>
      <c r="C806" s="14"/>
      <c r="D806" s="14"/>
      <c r="E806" s="14"/>
      <c r="F806" s="18"/>
      <c r="G806" s="10">
        <f>IFERROR(F806 * VLOOKUP(C806,'Cadastro de Grupo'!$B$16:$C$22, 2, FALSE), 0)
</f>
        <v>0</v>
      </c>
    </row>
    <row r="807">
      <c r="A807" s="17"/>
      <c r="B807" s="15"/>
      <c r="C807" s="15"/>
      <c r="D807" s="15"/>
      <c r="E807" s="15"/>
      <c r="F807" s="18"/>
      <c r="G807" s="13">
        <f>IFERROR(F807 * VLOOKUP(C807,'Cadastro de Grupo'!$B$16:$C$22, 2, FALSE), 0)
</f>
        <v>0</v>
      </c>
    </row>
    <row r="808">
      <c r="A808" s="19"/>
      <c r="B808" s="14"/>
      <c r="C808" s="14"/>
      <c r="D808" s="14"/>
      <c r="E808" s="14"/>
      <c r="F808" s="18"/>
      <c r="G808" s="10">
        <f>IFERROR(F808 * VLOOKUP(C808,'Cadastro de Grupo'!$B$16:$C$22, 2, FALSE), 0)
</f>
        <v>0</v>
      </c>
    </row>
    <row r="809">
      <c r="A809" s="17"/>
      <c r="B809" s="15"/>
      <c r="C809" s="15"/>
      <c r="D809" s="15"/>
      <c r="E809" s="15"/>
      <c r="F809" s="18"/>
      <c r="G809" s="13">
        <f>IFERROR(F809 * VLOOKUP(C809,'Cadastro de Grupo'!$B$16:$C$22, 2, FALSE), 0)
</f>
        <v>0</v>
      </c>
    </row>
    <row r="810">
      <c r="A810" s="19"/>
      <c r="B810" s="14"/>
      <c r="C810" s="14"/>
      <c r="D810" s="14"/>
      <c r="E810" s="14"/>
      <c r="F810" s="18"/>
      <c r="G810" s="10">
        <f>IFERROR(F810 * VLOOKUP(C810,'Cadastro de Grupo'!$B$16:$C$22, 2, FALSE), 0)
</f>
        <v>0</v>
      </c>
    </row>
    <row r="811">
      <c r="A811" s="17"/>
      <c r="B811" s="15"/>
      <c r="C811" s="15"/>
      <c r="D811" s="15"/>
      <c r="E811" s="15"/>
      <c r="F811" s="18"/>
      <c r="G811" s="13">
        <f>IFERROR(F811 * VLOOKUP(C811,'Cadastro de Grupo'!$B$16:$C$22, 2, FALSE), 0)
</f>
        <v>0</v>
      </c>
    </row>
    <row r="812">
      <c r="A812" s="19"/>
      <c r="B812" s="14"/>
      <c r="C812" s="14"/>
      <c r="D812" s="14"/>
      <c r="E812" s="14"/>
      <c r="F812" s="18"/>
      <c r="G812" s="10">
        <f>IFERROR(F812 * VLOOKUP(C812,'Cadastro de Grupo'!$B$16:$C$22, 2, FALSE), 0)
</f>
        <v>0</v>
      </c>
    </row>
    <row r="813">
      <c r="A813" s="17"/>
      <c r="B813" s="15"/>
      <c r="C813" s="15"/>
      <c r="D813" s="15"/>
      <c r="E813" s="15"/>
      <c r="F813" s="18"/>
      <c r="G813" s="13">
        <f>IFERROR(F813 * VLOOKUP(C813,'Cadastro de Grupo'!$B$16:$C$22, 2, FALSE), 0)
</f>
        <v>0</v>
      </c>
    </row>
    <row r="814">
      <c r="A814" s="19"/>
      <c r="B814" s="14"/>
      <c r="C814" s="14"/>
      <c r="D814" s="14"/>
      <c r="E814" s="14"/>
      <c r="F814" s="18"/>
      <c r="G814" s="10">
        <f>IFERROR(F814 * VLOOKUP(C814,'Cadastro de Grupo'!$B$16:$C$22, 2, FALSE), 0)
</f>
        <v>0</v>
      </c>
    </row>
    <row r="815">
      <c r="A815" s="17"/>
      <c r="B815" s="15"/>
      <c r="C815" s="15"/>
      <c r="D815" s="15"/>
      <c r="E815" s="15"/>
      <c r="F815" s="18"/>
      <c r="G815" s="13">
        <f>IFERROR(F815 * VLOOKUP(C815,'Cadastro de Grupo'!$B$16:$C$22, 2, FALSE), 0)
</f>
        <v>0</v>
      </c>
    </row>
    <row r="816">
      <c r="A816" s="19"/>
      <c r="B816" s="14"/>
      <c r="C816" s="14"/>
      <c r="D816" s="14"/>
      <c r="E816" s="14"/>
      <c r="F816" s="18"/>
      <c r="G816" s="10">
        <f>IFERROR(F816 * VLOOKUP(C816,'Cadastro de Grupo'!$B$16:$C$22, 2, FALSE), 0)
</f>
        <v>0</v>
      </c>
    </row>
    <row r="817">
      <c r="A817" s="17"/>
      <c r="B817" s="15"/>
      <c r="C817" s="15"/>
      <c r="D817" s="15"/>
      <c r="E817" s="15"/>
      <c r="F817" s="18"/>
      <c r="G817" s="13">
        <f>IFERROR(F817 * VLOOKUP(C817,'Cadastro de Grupo'!$B$16:$C$22, 2, FALSE), 0)
</f>
        <v>0</v>
      </c>
    </row>
    <row r="818">
      <c r="A818" s="19"/>
      <c r="B818" s="14"/>
      <c r="C818" s="14"/>
      <c r="D818" s="14"/>
      <c r="E818" s="14"/>
      <c r="F818" s="18"/>
      <c r="G818" s="10">
        <f>IFERROR(F818 * VLOOKUP(C818,'Cadastro de Grupo'!$B$16:$C$22, 2, FALSE), 0)
</f>
        <v>0</v>
      </c>
    </row>
    <row r="819">
      <c r="A819" s="17"/>
      <c r="B819" s="15"/>
      <c r="C819" s="15"/>
      <c r="D819" s="15"/>
      <c r="E819" s="15"/>
      <c r="F819" s="18"/>
      <c r="G819" s="13">
        <f>IFERROR(F819 * VLOOKUP(C819,'Cadastro de Grupo'!$B$16:$C$22, 2, FALSE), 0)
</f>
        <v>0</v>
      </c>
    </row>
    <row r="820">
      <c r="A820" s="19"/>
      <c r="B820" s="14"/>
      <c r="C820" s="14"/>
      <c r="D820" s="14"/>
      <c r="E820" s="14"/>
      <c r="F820" s="18"/>
      <c r="G820" s="10">
        <f>IFERROR(F820 * VLOOKUP(C820,'Cadastro de Grupo'!$B$16:$C$22, 2, FALSE), 0)
</f>
        <v>0</v>
      </c>
    </row>
    <row r="821">
      <c r="A821" s="17"/>
      <c r="B821" s="15"/>
      <c r="C821" s="15"/>
      <c r="D821" s="15"/>
      <c r="E821" s="15"/>
      <c r="F821" s="18"/>
      <c r="G821" s="13">
        <f>IFERROR(F821 * VLOOKUP(C821,'Cadastro de Grupo'!$B$16:$C$22, 2, FALSE), 0)
</f>
        <v>0</v>
      </c>
    </row>
    <row r="822">
      <c r="A822" s="19"/>
      <c r="B822" s="14"/>
      <c r="C822" s="14"/>
      <c r="D822" s="14"/>
      <c r="E822" s="14"/>
      <c r="F822" s="18"/>
      <c r="G822" s="10">
        <f>IFERROR(F822 * VLOOKUP(C822,'Cadastro de Grupo'!$B$16:$C$22, 2, FALSE), 0)
</f>
        <v>0</v>
      </c>
    </row>
    <row r="823">
      <c r="A823" s="17"/>
      <c r="B823" s="15"/>
      <c r="C823" s="15"/>
      <c r="D823" s="15"/>
      <c r="E823" s="15"/>
      <c r="F823" s="18"/>
      <c r="G823" s="13">
        <f>IFERROR(F823 * VLOOKUP(C823,'Cadastro de Grupo'!$B$16:$C$22, 2, FALSE), 0)
</f>
        <v>0</v>
      </c>
    </row>
    <row r="824">
      <c r="A824" s="19"/>
      <c r="B824" s="14"/>
      <c r="C824" s="14"/>
      <c r="D824" s="14"/>
      <c r="E824" s="14"/>
      <c r="F824" s="18"/>
      <c r="G824" s="10">
        <f>IFERROR(F824 * VLOOKUP(C824,'Cadastro de Grupo'!$B$16:$C$22, 2, FALSE), 0)
</f>
        <v>0</v>
      </c>
    </row>
    <row r="825">
      <c r="A825" s="17"/>
      <c r="B825" s="15"/>
      <c r="C825" s="15"/>
      <c r="D825" s="15"/>
      <c r="E825" s="15"/>
      <c r="F825" s="18"/>
      <c r="G825" s="13">
        <f>IFERROR(F825 * VLOOKUP(C825,'Cadastro de Grupo'!$B$16:$C$22, 2, FALSE), 0)
</f>
        <v>0</v>
      </c>
    </row>
    <row r="826">
      <c r="A826" s="19"/>
      <c r="B826" s="14"/>
      <c r="C826" s="14"/>
      <c r="D826" s="14"/>
      <c r="E826" s="14"/>
      <c r="F826" s="18"/>
      <c r="G826" s="10">
        <f>IFERROR(F826 * VLOOKUP(C826,'Cadastro de Grupo'!$B$16:$C$22, 2, FALSE), 0)
</f>
        <v>0</v>
      </c>
    </row>
    <row r="827">
      <c r="A827" s="17"/>
      <c r="B827" s="15"/>
      <c r="C827" s="15"/>
      <c r="D827" s="15"/>
      <c r="E827" s="15"/>
      <c r="F827" s="18"/>
      <c r="G827" s="13">
        <f>IFERROR(F827 * VLOOKUP(C827,'Cadastro de Grupo'!$B$16:$C$22, 2, FALSE), 0)
</f>
        <v>0</v>
      </c>
    </row>
    <row r="828">
      <c r="A828" s="19"/>
      <c r="B828" s="14"/>
      <c r="C828" s="14"/>
      <c r="D828" s="14"/>
      <c r="E828" s="14"/>
      <c r="F828" s="18"/>
      <c r="G828" s="10">
        <f>IFERROR(F828 * VLOOKUP(C828,'Cadastro de Grupo'!$B$16:$C$22, 2, FALSE), 0)
</f>
        <v>0</v>
      </c>
    </row>
    <row r="829">
      <c r="A829" s="17"/>
      <c r="B829" s="15"/>
      <c r="C829" s="15"/>
      <c r="D829" s="15"/>
      <c r="E829" s="15"/>
      <c r="F829" s="18"/>
      <c r="G829" s="13">
        <f>IFERROR(F829 * VLOOKUP(C829,'Cadastro de Grupo'!$B$16:$C$22, 2, FALSE), 0)
</f>
        <v>0</v>
      </c>
    </row>
    <row r="830">
      <c r="A830" s="19"/>
      <c r="B830" s="14"/>
      <c r="C830" s="14"/>
      <c r="D830" s="14"/>
      <c r="E830" s="14"/>
      <c r="F830" s="18"/>
      <c r="G830" s="10">
        <f>IFERROR(F830 * VLOOKUP(C830,'Cadastro de Grupo'!$B$16:$C$22, 2, FALSE), 0)
</f>
        <v>0</v>
      </c>
    </row>
    <row r="831">
      <c r="A831" s="17"/>
      <c r="B831" s="15"/>
      <c r="C831" s="15"/>
      <c r="D831" s="15"/>
      <c r="E831" s="15"/>
      <c r="F831" s="18"/>
      <c r="G831" s="13">
        <f>IFERROR(F831 * VLOOKUP(C831,'Cadastro de Grupo'!$B$16:$C$22, 2, FALSE), 0)
</f>
        <v>0</v>
      </c>
    </row>
    <row r="832">
      <c r="A832" s="19"/>
      <c r="B832" s="14"/>
      <c r="C832" s="14"/>
      <c r="D832" s="14"/>
      <c r="E832" s="14"/>
      <c r="F832" s="18"/>
      <c r="G832" s="10">
        <f>IFERROR(F832 * VLOOKUP(C832,'Cadastro de Grupo'!$B$16:$C$22, 2, FALSE), 0)
</f>
        <v>0</v>
      </c>
    </row>
    <row r="833">
      <c r="A833" s="17"/>
      <c r="B833" s="15"/>
      <c r="C833" s="15"/>
      <c r="D833" s="15"/>
      <c r="E833" s="15"/>
      <c r="F833" s="18"/>
      <c r="G833" s="13">
        <f>IFERROR(F833 * VLOOKUP(C833,'Cadastro de Grupo'!$B$16:$C$22, 2, FALSE), 0)
</f>
        <v>0</v>
      </c>
    </row>
    <row r="834">
      <c r="A834" s="19"/>
      <c r="B834" s="14"/>
      <c r="C834" s="14"/>
      <c r="D834" s="14"/>
      <c r="E834" s="14"/>
      <c r="F834" s="18"/>
      <c r="G834" s="10">
        <f>IFERROR(F834 * VLOOKUP(C834,'Cadastro de Grupo'!$B$16:$C$22, 2, FALSE), 0)
</f>
        <v>0</v>
      </c>
    </row>
    <row r="835">
      <c r="A835" s="17"/>
      <c r="B835" s="15"/>
      <c r="C835" s="15"/>
      <c r="D835" s="15"/>
      <c r="E835" s="15"/>
      <c r="F835" s="18"/>
      <c r="G835" s="13">
        <f>IFERROR(F835 * VLOOKUP(C835,'Cadastro de Grupo'!$B$16:$C$22, 2, FALSE), 0)
</f>
        <v>0</v>
      </c>
    </row>
    <row r="836">
      <c r="A836" s="19"/>
      <c r="B836" s="14"/>
      <c r="C836" s="14"/>
      <c r="D836" s="14"/>
      <c r="E836" s="14"/>
      <c r="F836" s="18"/>
      <c r="G836" s="10">
        <f>IFERROR(F836 * VLOOKUP(C836,'Cadastro de Grupo'!$B$16:$C$22, 2, FALSE), 0)
</f>
        <v>0</v>
      </c>
    </row>
    <row r="837">
      <c r="A837" s="17"/>
      <c r="B837" s="15"/>
      <c r="C837" s="15"/>
      <c r="D837" s="15"/>
      <c r="E837" s="15"/>
      <c r="F837" s="18"/>
      <c r="G837" s="13">
        <f>IFERROR(F837 * VLOOKUP(C837,'Cadastro de Grupo'!$B$16:$C$22, 2, FALSE), 0)
</f>
        <v>0</v>
      </c>
    </row>
    <row r="838">
      <c r="A838" s="19"/>
      <c r="B838" s="14"/>
      <c r="C838" s="14"/>
      <c r="D838" s="14"/>
      <c r="E838" s="14"/>
      <c r="F838" s="18"/>
      <c r="G838" s="10">
        <f>IFERROR(F838 * VLOOKUP(C838,'Cadastro de Grupo'!$B$16:$C$22, 2, FALSE), 0)
</f>
        <v>0</v>
      </c>
    </row>
    <row r="839">
      <c r="A839" s="17"/>
      <c r="B839" s="15"/>
      <c r="C839" s="15"/>
      <c r="D839" s="15"/>
      <c r="E839" s="15"/>
      <c r="F839" s="18"/>
      <c r="G839" s="13">
        <f>IFERROR(F839 * VLOOKUP(C839,'Cadastro de Grupo'!$B$16:$C$22, 2, FALSE), 0)
</f>
        <v>0</v>
      </c>
    </row>
    <row r="840">
      <c r="A840" s="19"/>
      <c r="B840" s="14"/>
      <c r="C840" s="14"/>
      <c r="D840" s="14"/>
      <c r="E840" s="14"/>
      <c r="F840" s="18"/>
      <c r="G840" s="10">
        <f>IFERROR(F840 * VLOOKUP(C840,'Cadastro de Grupo'!$B$16:$C$22, 2, FALSE), 0)
</f>
        <v>0</v>
      </c>
    </row>
    <row r="841">
      <c r="A841" s="17"/>
      <c r="B841" s="15"/>
      <c r="C841" s="15"/>
      <c r="D841" s="15"/>
      <c r="E841" s="15"/>
      <c r="F841" s="18"/>
      <c r="G841" s="13">
        <f>IFERROR(F841 * VLOOKUP(C841,'Cadastro de Grupo'!$B$16:$C$22, 2, FALSE), 0)
</f>
        <v>0</v>
      </c>
    </row>
    <row r="842">
      <c r="A842" s="19"/>
      <c r="B842" s="14"/>
      <c r="C842" s="14"/>
      <c r="D842" s="14"/>
      <c r="E842" s="14"/>
      <c r="F842" s="18"/>
      <c r="G842" s="10">
        <f>IFERROR(F842 * VLOOKUP(C842,'Cadastro de Grupo'!$B$16:$C$22, 2, FALSE), 0)
</f>
        <v>0</v>
      </c>
    </row>
    <row r="843">
      <c r="A843" s="17"/>
      <c r="B843" s="15"/>
      <c r="C843" s="15"/>
      <c r="D843" s="15"/>
      <c r="E843" s="15"/>
      <c r="F843" s="18"/>
      <c r="G843" s="13">
        <f>IFERROR(F843 * VLOOKUP(C843,'Cadastro de Grupo'!$B$16:$C$22, 2, FALSE), 0)
</f>
        <v>0</v>
      </c>
    </row>
    <row r="844">
      <c r="A844" s="19"/>
      <c r="B844" s="14"/>
      <c r="C844" s="14"/>
      <c r="D844" s="14"/>
      <c r="E844" s="14"/>
      <c r="F844" s="18"/>
      <c r="G844" s="10">
        <f>IFERROR(F844 * VLOOKUP(C844,'Cadastro de Grupo'!$B$16:$C$22, 2, FALSE), 0)
</f>
        <v>0</v>
      </c>
    </row>
    <row r="845">
      <c r="A845" s="17"/>
      <c r="B845" s="15"/>
      <c r="C845" s="15"/>
      <c r="D845" s="15"/>
      <c r="E845" s="15"/>
      <c r="F845" s="18"/>
      <c r="G845" s="13">
        <f>IFERROR(F845 * VLOOKUP(C845,'Cadastro de Grupo'!$B$16:$C$22, 2, FALSE), 0)
</f>
        <v>0</v>
      </c>
    </row>
    <row r="846">
      <c r="A846" s="19"/>
      <c r="B846" s="14"/>
      <c r="C846" s="14"/>
      <c r="D846" s="14"/>
      <c r="E846" s="14"/>
      <c r="F846" s="18"/>
      <c r="G846" s="10">
        <f>IFERROR(F846 * VLOOKUP(C846,'Cadastro de Grupo'!$B$16:$C$22, 2, FALSE), 0)
</f>
        <v>0</v>
      </c>
    </row>
    <row r="847">
      <c r="A847" s="17"/>
      <c r="B847" s="15"/>
      <c r="C847" s="15"/>
      <c r="D847" s="15"/>
      <c r="E847" s="15"/>
      <c r="F847" s="18"/>
      <c r="G847" s="13">
        <f>IFERROR(F847 * VLOOKUP(C847,'Cadastro de Grupo'!$B$16:$C$22, 2, FALSE), 0)
</f>
        <v>0</v>
      </c>
    </row>
    <row r="848">
      <c r="A848" s="19"/>
      <c r="B848" s="14"/>
      <c r="C848" s="14"/>
      <c r="D848" s="14"/>
      <c r="E848" s="14"/>
      <c r="F848" s="18"/>
      <c r="G848" s="10">
        <f>IFERROR(F848 * VLOOKUP(C848,'Cadastro de Grupo'!$B$16:$C$22, 2, FALSE), 0)
</f>
        <v>0</v>
      </c>
    </row>
    <row r="849">
      <c r="A849" s="17"/>
      <c r="B849" s="15"/>
      <c r="C849" s="15"/>
      <c r="D849" s="15"/>
      <c r="E849" s="15"/>
      <c r="F849" s="18"/>
      <c r="G849" s="13">
        <f>IFERROR(F849 * VLOOKUP(C849,'Cadastro de Grupo'!$B$16:$C$22, 2, FALSE), 0)
</f>
        <v>0</v>
      </c>
    </row>
    <row r="850">
      <c r="A850" s="19"/>
      <c r="B850" s="14"/>
      <c r="C850" s="14"/>
      <c r="D850" s="14"/>
      <c r="E850" s="14"/>
      <c r="F850" s="18"/>
      <c r="G850" s="10">
        <f>IFERROR(F850 * VLOOKUP(C850,'Cadastro de Grupo'!$B$16:$C$22, 2, FALSE), 0)
</f>
        <v>0</v>
      </c>
    </row>
    <row r="851">
      <c r="A851" s="17"/>
      <c r="B851" s="15"/>
      <c r="C851" s="15"/>
      <c r="D851" s="15"/>
      <c r="E851" s="15"/>
      <c r="F851" s="18"/>
      <c r="G851" s="13">
        <f>IFERROR(F851 * VLOOKUP(C851,'Cadastro de Grupo'!$B$16:$C$22, 2, FALSE), 0)
</f>
        <v>0</v>
      </c>
    </row>
    <row r="852">
      <c r="A852" s="19"/>
      <c r="B852" s="14"/>
      <c r="C852" s="14"/>
      <c r="D852" s="14"/>
      <c r="E852" s="14"/>
      <c r="F852" s="18"/>
      <c r="G852" s="10">
        <f>IFERROR(F852 * VLOOKUP(C852,'Cadastro de Grupo'!$B$16:$C$22, 2, FALSE), 0)
</f>
        <v>0</v>
      </c>
    </row>
    <row r="853">
      <c r="A853" s="17"/>
      <c r="B853" s="15"/>
      <c r="C853" s="15"/>
      <c r="D853" s="15"/>
      <c r="E853" s="15"/>
      <c r="F853" s="18"/>
      <c r="G853" s="13">
        <f>IFERROR(F853 * VLOOKUP(C853,'Cadastro de Grupo'!$B$16:$C$22, 2, FALSE), 0)
</f>
        <v>0</v>
      </c>
    </row>
    <row r="854">
      <c r="A854" s="19"/>
      <c r="B854" s="14"/>
      <c r="C854" s="14"/>
      <c r="D854" s="14"/>
      <c r="E854" s="14"/>
      <c r="F854" s="18"/>
      <c r="G854" s="10">
        <f>IFERROR(F854 * VLOOKUP(C854,'Cadastro de Grupo'!$B$16:$C$22, 2, FALSE), 0)
</f>
        <v>0</v>
      </c>
    </row>
    <row r="855">
      <c r="A855" s="17"/>
      <c r="B855" s="15"/>
      <c r="C855" s="15"/>
      <c r="D855" s="15"/>
      <c r="E855" s="15"/>
      <c r="F855" s="18"/>
      <c r="G855" s="13">
        <f>IFERROR(F855 * VLOOKUP(C855,'Cadastro de Grupo'!$B$16:$C$22, 2, FALSE), 0)
</f>
        <v>0</v>
      </c>
    </row>
    <row r="856">
      <c r="A856" s="19"/>
      <c r="B856" s="14"/>
      <c r="C856" s="14"/>
      <c r="D856" s="14"/>
      <c r="E856" s="14"/>
      <c r="F856" s="18"/>
      <c r="G856" s="10">
        <f>IFERROR(F856 * VLOOKUP(C856,'Cadastro de Grupo'!$B$16:$C$22, 2, FALSE), 0)
</f>
        <v>0</v>
      </c>
    </row>
    <row r="857">
      <c r="A857" s="17"/>
      <c r="B857" s="15"/>
      <c r="C857" s="15"/>
      <c r="D857" s="15"/>
      <c r="E857" s="15"/>
      <c r="F857" s="18"/>
      <c r="G857" s="13">
        <f>IFERROR(F857 * VLOOKUP(C857,'Cadastro de Grupo'!$B$16:$C$22, 2, FALSE), 0)
</f>
        <v>0</v>
      </c>
    </row>
    <row r="858">
      <c r="A858" s="19"/>
      <c r="B858" s="14"/>
      <c r="C858" s="14"/>
      <c r="D858" s="14"/>
      <c r="E858" s="14"/>
      <c r="F858" s="18"/>
      <c r="G858" s="10">
        <f>IFERROR(F858 * VLOOKUP(C858,'Cadastro de Grupo'!$B$16:$C$22, 2, FALSE), 0)
</f>
        <v>0</v>
      </c>
    </row>
    <row r="859">
      <c r="A859" s="17"/>
      <c r="B859" s="15"/>
      <c r="C859" s="15"/>
      <c r="D859" s="15"/>
      <c r="E859" s="15"/>
      <c r="F859" s="18"/>
      <c r="G859" s="13">
        <f>IFERROR(F859 * VLOOKUP(C859,'Cadastro de Grupo'!$B$16:$C$22, 2, FALSE), 0)
</f>
        <v>0</v>
      </c>
    </row>
    <row r="860">
      <c r="A860" s="19"/>
      <c r="B860" s="14"/>
      <c r="C860" s="14"/>
      <c r="D860" s="14"/>
      <c r="E860" s="14"/>
      <c r="F860" s="18"/>
      <c r="G860" s="10">
        <f>IFERROR(F860 * VLOOKUP(C860,'Cadastro de Grupo'!$B$16:$C$22, 2, FALSE), 0)
</f>
        <v>0</v>
      </c>
    </row>
    <row r="861">
      <c r="A861" s="17"/>
      <c r="B861" s="15"/>
      <c r="C861" s="15"/>
      <c r="D861" s="15"/>
      <c r="E861" s="15"/>
      <c r="F861" s="18"/>
      <c r="G861" s="13">
        <f>IFERROR(F861 * VLOOKUP(C861,'Cadastro de Grupo'!$B$16:$C$22, 2, FALSE), 0)
</f>
        <v>0</v>
      </c>
    </row>
    <row r="862">
      <c r="A862" s="19"/>
      <c r="B862" s="14"/>
      <c r="C862" s="14"/>
      <c r="D862" s="14"/>
      <c r="E862" s="14"/>
      <c r="F862" s="18"/>
      <c r="G862" s="10">
        <f>IFERROR(F862 * VLOOKUP(C862,'Cadastro de Grupo'!$B$16:$C$22, 2, FALSE), 0)
</f>
        <v>0</v>
      </c>
    </row>
    <row r="863">
      <c r="A863" s="17"/>
      <c r="B863" s="15"/>
      <c r="C863" s="15"/>
      <c r="D863" s="15"/>
      <c r="E863" s="15"/>
      <c r="F863" s="18"/>
      <c r="G863" s="13">
        <f>IFERROR(F863 * VLOOKUP(C863,'Cadastro de Grupo'!$B$16:$C$22, 2, FALSE), 0)
</f>
        <v>0</v>
      </c>
    </row>
    <row r="864">
      <c r="A864" s="19"/>
      <c r="B864" s="14"/>
      <c r="C864" s="14"/>
      <c r="D864" s="14"/>
      <c r="E864" s="14"/>
      <c r="F864" s="18"/>
      <c r="G864" s="10">
        <f>IFERROR(F864 * VLOOKUP(C864,'Cadastro de Grupo'!$B$16:$C$22, 2, FALSE), 0)
</f>
        <v>0</v>
      </c>
    </row>
    <row r="865">
      <c r="A865" s="17"/>
      <c r="B865" s="15"/>
      <c r="C865" s="15"/>
      <c r="D865" s="15"/>
      <c r="E865" s="15"/>
      <c r="F865" s="18"/>
      <c r="G865" s="13">
        <f>IFERROR(F865 * VLOOKUP(C865,'Cadastro de Grupo'!$B$16:$C$22, 2, FALSE), 0)
</f>
        <v>0</v>
      </c>
    </row>
    <row r="866">
      <c r="A866" s="19"/>
      <c r="B866" s="14"/>
      <c r="C866" s="14"/>
      <c r="D866" s="14"/>
      <c r="E866" s="14"/>
      <c r="F866" s="18"/>
      <c r="G866" s="10">
        <f>IFERROR(F866 * VLOOKUP(C866,'Cadastro de Grupo'!$B$16:$C$22, 2, FALSE), 0)
</f>
        <v>0</v>
      </c>
    </row>
    <row r="867">
      <c r="A867" s="17"/>
      <c r="B867" s="15"/>
      <c r="C867" s="15"/>
      <c r="D867" s="15"/>
      <c r="E867" s="15"/>
      <c r="F867" s="18"/>
      <c r="G867" s="13">
        <f>IFERROR(F867 * VLOOKUP(C867,'Cadastro de Grupo'!$B$16:$C$22, 2, FALSE), 0)
</f>
        <v>0</v>
      </c>
    </row>
    <row r="868">
      <c r="A868" s="19"/>
      <c r="B868" s="14"/>
      <c r="C868" s="14"/>
      <c r="D868" s="14"/>
      <c r="E868" s="14"/>
      <c r="F868" s="18"/>
      <c r="G868" s="10">
        <f>IFERROR(F868 * VLOOKUP(C868,'Cadastro de Grupo'!$B$16:$C$22, 2, FALSE), 0)
</f>
        <v>0</v>
      </c>
    </row>
    <row r="869">
      <c r="A869" s="17"/>
      <c r="B869" s="15"/>
      <c r="C869" s="15"/>
      <c r="D869" s="15"/>
      <c r="E869" s="15"/>
      <c r="F869" s="18"/>
      <c r="G869" s="13">
        <f>IFERROR(F869 * VLOOKUP(C869,'Cadastro de Grupo'!$B$16:$C$22, 2, FALSE), 0)
</f>
        <v>0</v>
      </c>
    </row>
    <row r="870">
      <c r="A870" s="19"/>
      <c r="B870" s="14"/>
      <c r="C870" s="14"/>
      <c r="D870" s="14"/>
      <c r="E870" s="14"/>
      <c r="F870" s="18"/>
      <c r="G870" s="10">
        <f>IFERROR(F870 * VLOOKUP(C870,'Cadastro de Grupo'!$B$16:$C$22, 2, FALSE), 0)
</f>
        <v>0</v>
      </c>
    </row>
    <row r="871">
      <c r="A871" s="17"/>
      <c r="B871" s="15"/>
      <c r="C871" s="15"/>
      <c r="D871" s="15"/>
      <c r="E871" s="15"/>
      <c r="F871" s="18"/>
      <c r="G871" s="13">
        <f>IFERROR(F871 * VLOOKUP(C871,'Cadastro de Grupo'!$B$16:$C$22, 2, FALSE), 0)
</f>
        <v>0</v>
      </c>
    </row>
    <row r="872">
      <c r="A872" s="19"/>
      <c r="B872" s="14"/>
      <c r="C872" s="14"/>
      <c r="D872" s="14"/>
      <c r="E872" s="14"/>
      <c r="F872" s="18"/>
      <c r="G872" s="10">
        <f>IFERROR(F872 * VLOOKUP(C872,'Cadastro de Grupo'!$B$16:$C$22, 2, FALSE), 0)
</f>
        <v>0</v>
      </c>
    </row>
    <row r="873">
      <c r="A873" s="17"/>
      <c r="B873" s="15"/>
      <c r="C873" s="15"/>
      <c r="D873" s="15"/>
      <c r="E873" s="15"/>
      <c r="F873" s="18"/>
      <c r="G873" s="13">
        <f>IFERROR(F873 * VLOOKUP(C873,'Cadastro de Grupo'!$B$16:$C$22, 2, FALSE), 0)
</f>
        <v>0</v>
      </c>
    </row>
    <row r="874">
      <c r="A874" s="19"/>
      <c r="B874" s="14"/>
      <c r="C874" s="14"/>
      <c r="D874" s="14"/>
      <c r="E874" s="14"/>
      <c r="F874" s="18"/>
      <c r="G874" s="10">
        <f>IFERROR(F874 * VLOOKUP(C874,'Cadastro de Grupo'!$B$16:$C$22, 2, FALSE), 0)
</f>
        <v>0</v>
      </c>
    </row>
    <row r="875">
      <c r="A875" s="17"/>
      <c r="B875" s="15"/>
      <c r="C875" s="15"/>
      <c r="D875" s="15"/>
      <c r="E875" s="15"/>
      <c r="F875" s="18"/>
      <c r="G875" s="13">
        <f>IFERROR(F875 * VLOOKUP(C875,'Cadastro de Grupo'!$B$16:$C$22, 2, FALSE), 0)
</f>
        <v>0</v>
      </c>
    </row>
    <row r="876">
      <c r="A876" s="19"/>
      <c r="B876" s="14"/>
      <c r="C876" s="14"/>
      <c r="D876" s="14"/>
      <c r="E876" s="14"/>
      <c r="F876" s="18"/>
      <c r="G876" s="10">
        <f>IFERROR(F876 * VLOOKUP(C876,'Cadastro de Grupo'!$B$16:$C$22, 2, FALSE), 0)
</f>
        <v>0</v>
      </c>
    </row>
    <row r="877">
      <c r="A877" s="17"/>
      <c r="B877" s="15"/>
      <c r="C877" s="15"/>
      <c r="D877" s="15"/>
      <c r="E877" s="15"/>
      <c r="F877" s="18"/>
      <c r="G877" s="13">
        <f>IFERROR(F877 * VLOOKUP(C877,'Cadastro de Grupo'!$B$16:$C$22, 2, FALSE), 0)
</f>
        <v>0</v>
      </c>
    </row>
    <row r="878">
      <c r="A878" s="19"/>
      <c r="B878" s="14"/>
      <c r="C878" s="14"/>
      <c r="D878" s="14"/>
      <c r="E878" s="14"/>
      <c r="F878" s="18"/>
      <c r="G878" s="10">
        <f>IFERROR(F878 * VLOOKUP(C878,'Cadastro de Grupo'!$B$16:$C$22, 2, FALSE), 0)
</f>
        <v>0</v>
      </c>
    </row>
    <row r="879">
      <c r="A879" s="17"/>
      <c r="B879" s="15"/>
      <c r="C879" s="15"/>
      <c r="D879" s="15"/>
      <c r="E879" s="15"/>
      <c r="F879" s="18"/>
      <c r="G879" s="13">
        <f>IFERROR(F879 * VLOOKUP(C879,'Cadastro de Grupo'!$B$16:$C$22, 2, FALSE), 0)
</f>
        <v>0</v>
      </c>
    </row>
    <row r="880">
      <c r="A880" s="19"/>
      <c r="B880" s="14"/>
      <c r="C880" s="14"/>
      <c r="D880" s="14"/>
      <c r="E880" s="14"/>
      <c r="F880" s="18"/>
      <c r="G880" s="10">
        <f>IFERROR(F880 * VLOOKUP(C880,'Cadastro de Grupo'!$B$16:$C$22, 2, FALSE), 0)
</f>
        <v>0</v>
      </c>
    </row>
    <row r="881">
      <c r="A881" s="17"/>
      <c r="B881" s="15"/>
      <c r="C881" s="15"/>
      <c r="D881" s="15"/>
      <c r="E881" s="15"/>
      <c r="F881" s="18"/>
      <c r="G881" s="13">
        <f>IFERROR(F881 * VLOOKUP(C881,'Cadastro de Grupo'!$B$16:$C$22, 2, FALSE), 0)
</f>
        <v>0</v>
      </c>
    </row>
    <row r="882">
      <c r="A882" s="19"/>
      <c r="B882" s="14"/>
      <c r="C882" s="14"/>
      <c r="D882" s="14"/>
      <c r="E882" s="14"/>
      <c r="F882" s="18"/>
      <c r="G882" s="10">
        <f>IFERROR(F882 * VLOOKUP(C882,'Cadastro de Grupo'!$B$16:$C$22, 2, FALSE), 0)
</f>
        <v>0</v>
      </c>
    </row>
    <row r="883">
      <c r="A883" s="17"/>
      <c r="B883" s="15"/>
      <c r="C883" s="15"/>
      <c r="D883" s="15"/>
      <c r="E883" s="15"/>
      <c r="F883" s="18"/>
      <c r="G883" s="13">
        <f>IFERROR(F883 * VLOOKUP(C883,'Cadastro de Grupo'!$B$16:$C$22, 2, FALSE), 0)
</f>
        <v>0</v>
      </c>
    </row>
    <row r="884">
      <c r="A884" s="19"/>
      <c r="B884" s="14"/>
      <c r="C884" s="14"/>
      <c r="D884" s="14"/>
      <c r="E884" s="14"/>
      <c r="F884" s="18"/>
      <c r="G884" s="10">
        <f>IFERROR(F884 * VLOOKUP(C884,'Cadastro de Grupo'!$B$16:$C$22, 2, FALSE), 0)
</f>
        <v>0</v>
      </c>
    </row>
    <row r="885">
      <c r="A885" s="17"/>
      <c r="B885" s="15"/>
      <c r="C885" s="15"/>
      <c r="D885" s="15"/>
      <c r="E885" s="15"/>
      <c r="F885" s="18"/>
      <c r="G885" s="13">
        <f>IFERROR(F885 * VLOOKUP(C885,'Cadastro de Grupo'!$B$16:$C$22, 2, FALSE), 0)
</f>
        <v>0</v>
      </c>
    </row>
    <row r="886">
      <c r="A886" s="19"/>
      <c r="B886" s="14"/>
      <c r="C886" s="14"/>
      <c r="D886" s="14"/>
      <c r="E886" s="14"/>
      <c r="F886" s="18"/>
      <c r="G886" s="10">
        <f>IFERROR(F886 * VLOOKUP(C886,'Cadastro de Grupo'!$B$16:$C$22, 2, FALSE), 0)
</f>
        <v>0</v>
      </c>
    </row>
    <row r="887">
      <c r="A887" s="17"/>
      <c r="B887" s="15"/>
      <c r="C887" s="15"/>
      <c r="D887" s="15"/>
      <c r="E887" s="15"/>
      <c r="F887" s="18"/>
      <c r="G887" s="13">
        <f>IFERROR(F887 * VLOOKUP(C887,'Cadastro de Grupo'!$B$16:$C$22, 2, FALSE), 0)
</f>
        <v>0</v>
      </c>
    </row>
    <row r="888">
      <c r="A888" s="19"/>
      <c r="B888" s="14"/>
      <c r="C888" s="14"/>
      <c r="D888" s="14"/>
      <c r="E888" s="14"/>
      <c r="F888" s="18"/>
      <c r="G888" s="10">
        <f>IFERROR(F888 * VLOOKUP(C888,'Cadastro de Grupo'!$B$16:$C$22, 2, FALSE), 0)
</f>
        <v>0</v>
      </c>
    </row>
    <row r="889">
      <c r="A889" s="17"/>
      <c r="B889" s="15"/>
      <c r="C889" s="15"/>
      <c r="D889" s="15"/>
      <c r="E889" s="15"/>
      <c r="F889" s="18"/>
      <c r="G889" s="13">
        <f>IFERROR(F889 * VLOOKUP(C889,'Cadastro de Grupo'!$B$16:$C$22, 2, FALSE), 0)
</f>
        <v>0</v>
      </c>
    </row>
    <row r="890">
      <c r="A890" s="19"/>
      <c r="B890" s="14"/>
      <c r="C890" s="14"/>
      <c r="D890" s="14"/>
      <c r="E890" s="14"/>
      <c r="F890" s="18"/>
      <c r="G890" s="10">
        <f>IFERROR(F890 * VLOOKUP(C890,'Cadastro de Grupo'!$B$16:$C$22, 2, FALSE), 0)
</f>
        <v>0</v>
      </c>
    </row>
    <row r="891">
      <c r="A891" s="17"/>
      <c r="B891" s="15"/>
      <c r="C891" s="15"/>
      <c r="D891" s="15"/>
      <c r="E891" s="15"/>
      <c r="F891" s="18"/>
      <c r="G891" s="13">
        <f>IFERROR(F891 * VLOOKUP(C891,'Cadastro de Grupo'!$B$16:$C$22, 2, FALSE), 0)
</f>
        <v>0</v>
      </c>
    </row>
    <row r="892">
      <c r="A892" s="19"/>
      <c r="B892" s="14"/>
      <c r="C892" s="14"/>
      <c r="D892" s="14"/>
      <c r="E892" s="14"/>
      <c r="F892" s="18"/>
      <c r="G892" s="10">
        <f>IFERROR(F892 * VLOOKUP(C892,'Cadastro de Grupo'!$B$16:$C$22, 2, FALSE), 0)
</f>
        <v>0</v>
      </c>
    </row>
    <row r="893">
      <c r="A893" s="17"/>
      <c r="B893" s="15"/>
      <c r="C893" s="15"/>
      <c r="D893" s="15"/>
      <c r="E893" s="15"/>
      <c r="F893" s="18"/>
      <c r="G893" s="13">
        <f>IFERROR(F893 * VLOOKUP(C893,'Cadastro de Grupo'!$B$16:$C$22, 2, FALSE), 0)
</f>
        <v>0</v>
      </c>
    </row>
    <row r="894">
      <c r="A894" s="19"/>
      <c r="B894" s="14"/>
      <c r="C894" s="14"/>
      <c r="D894" s="14"/>
      <c r="E894" s="14"/>
      <c r="F894" s="18"/>
      <c r="G894" s="10">
        <f>IFERROR(F894 * VLOOKUP(C894,'Cadastro de Grupo'!$B$16:$C$22, 2, FALSE), 0)
</f>
        <v>0</v>
      </c>
    </row>
    <row r="895">
      <c r="A895" s="17"/>
      <c r="B895" s="15"/>
      <c r="C895" s="15"/>
      <c r="D895" s="15"/>
      <c r="E895" s="15"/>
      <c r="F895" s="18"/>
      <c r="G895" s="13">
        <f>IFERROR(F895 * VLOOKUP(C895,'Cadastro de Grupo'!$B$16:$C$22, 2, FALSE), 0)
</f>
        <v>0</v>
      </c>
    </row>
    <row r="896">
      <c r="A896" s="19"/>
      <c r="B896" s="14"/>
      <c r="C896" s="14"/>
      <c r="D896" s="14"/>
      <c r="E896" s="14"/>
      <c r="F896" s="18"/>
      <c r="G896" s="10">
        <f>IFERROR(F896 * VLOOKUP(C896,'Cadastro de Grupo'!$B$16:$C$22, 2, FALSE), 0)
</f>
        <v>0</v>
      </c>
    </row>
    <row r="897">
      <c r="A897" s="17"/>
      <c r="B897" s="15"/>
      <c r="C897" s="15"/>
      <c r="D897" s="15"/>
      <c r="E897" s="15"/>
      <c r="F897" s="18"/>
      <c r="G897" s="13">
        <f>IFERROR(F897 * VLOOKUP(C897,'Cadastro de Grupo'!$B$16:$C$22, 2, FALSE), 0)
</f>
        <v>0</v>
      </c>
    </row>
    <row r="898">
      <c r="A898" s="19"/>
      <c r="B898" s="14"/>
      <c r="C898" s="14"/>
      <c r="D898" s="14"/>
      <c r="E898" s="14"/>
      <c r="F898" s="18"/>
      <c r="G898" s="10">
        <f>IFERROR(F898 * VLOOKUP(C898,'Cadastro de Grupo'!$B$16:$C$22, 2, FALSE), 0)
</f>
        <v>0</v>
      </c>
    </row>
    <row r="899">
      <c r="A899" s="17"/>
      <c r="B899" s="15"/>
      <c r="C899" s="15"/>
      <c r="D899" s="15"/>
      <c r="E899" s="15"/>
      <c r="F899" s="18"/>
      <c r="G899" s="13">
        <f>IFERROR(F899 * VLOOKUP(C899,'Cadastro de Grupo'!$B$16:$C$22, 2, FALSE), 0)
</f>
        <v>0</v>
      </c>
    </row>
    <row r="900">
      <c r="A900" s="19"/>
      <c r="B900" s="14"/>
      <c r="C900" s="14"/>
      <c r="D900" s="14"/>
      <c r="E900" s="14"/>
      <c r="F900" s="18"/>
      <c r="G900" s="10">
        <f>IFERROR(F900 * VLOOKUP(C900,'Cadastro de Grupo'!$B$16:$C$22, 2, FALSE), 0)
</f>
        <v>0</v>
      </c>
    </row>
    <row r="901">
      <c r="A901" s="17"/>
      <c r="B901" s="15"/>
      <c r="C901" s="15"/>
      <c r="D901" s="15"/>
      <c r="E901" s="15"/>
      <c r="F901" s="18"/>
      <c r="G901" s="13">
        <f>IFERROR(F901 * VLOOKUP(C901,'Cadastro de Grupo'!$B$16:$C$22, 2, FALSE), 0)
</f>
        <v>0</v>
      </c>
    </row>
    <row r="902">
      <c r="A902" s="19"/>
      <c r="B902" s="14"/>
      <c r="C902" s="14"/>
      <c r="D902" s="14"/>
      <c r="E902" s="14"/>
      <c r="F902" s="18"/>
      <c r="G902" s="10">
        <f>IFERROR(F902 * VLOOKUP(C902,'Cadastro de Grupo'!$B$16:$C$22, 2, FALSE), 0)
</f>
        <v>0</v>
      </c>
    </row>
    <row r="903">
      <c r="A903" s="17"/>
      <c r="B903" s="15"/>
      <c r="C903" s="15"/>
      <c r="D903" s="15"/>
      <c r="E903" s="15"/>
      <c r="F903" s="18"/>
      <c r="G903" s="13">
        <f>IFERROR(F903 * VLOOKUP(C903,'Cadastro de Grupo'!$B$16:$C$22, 2, FALSE), 0)
</f>
        <v>0</v>
      </c>
    </row>
    <row r="904">
      <c r="A904" s="19"/>
      <c r="B904" s="14"/>
      <c r="C904" s="14"/>
      <c r="D904" s="14"/>
      <c r="E904" s="14"/>
      <c r="F904" s="18"/>
      <c r="G904" s="10">
        <f>IFERROR(F904 * VLOOKUP(C904,'Cadastro de Grupo'!$B$16:$C$22, 2, FALSE), 0)
</f>
        <v>0</v>
      </c>
    </row>
    <row r="905">
      <c r="A905" s="17"/>
      <c r="B905" s="15"/>
      <c r="C905" s="15"/>
      <c r="D905" s="15"/>
      <c r="E905" s="15"/>
      <c r="F905" s="18"/>
      <c r="G905" s="13">
        <f>IFERROR(F905 * VLOOKUP(C905,'Cadastro de Grupo'!$B$16:$C$22, 2, FALSE), 0)
</f>
        <v>0</v>
      </c>
    </row>
    <row r="906">
      <c r="A906" s="19"/>
      <c r="B906" s="14"/>
      <c r="C906" s="14"/>
      <c r="D906" s="14"/>
      <c r="E906" s="14"/>
      <c r="F906" s="18"/>
      <c r="G906" s="10">
        <f>IFERROR(F906 * VLOOKUP(C906,'Cadastro de Grupo'!$B$16:$C$22, 2, FALSE), 0)
</f>
        <v>0</v>
      </c>
    </row>
    <row r="907">
      <c r="A907" s="17"/>
      <c r="B907" s="15"/>
      <c r="C907" s="15"/>
      <c r="D907" s="15"/>
      <c r="E907" s="15"/>
      <c r="F907" s="18"/>
      <c r="G907" s="13">
        <f>IFERROR(F907 * VLOOKUP(C907,'Cadastro de Grupo'!$B$16:$C$22, 2, FALSE), 0)
</f>
        <v>0</v>
      </c>
    </row>
    <row r="908">
      <c r="A908" s="19"/>
      <c r="B908" s="14"/>
      <c r="C908" s="14"/>
      <c r="D908" s="14"/>
      <c r="E908" s="14"/>
      <c r="F908" s="18"/>
      <c r="G908" s="10">
        <f>IFERROR(F908 * VLOOKUP(C908,'Cadastro de Grupo'!$B$16:$C$22, 2, FALSE), 0)
</f>
        <v>0</v>
      </c>
    </row>
    <row r="909">
      <c r="A909" s="17"/>
      <c r="B909" s="15"/>
      <c r="C909" s="15"/>
      <c r="D909" s="15"/>
      <c r="E909" s="15"/>
      <c r="F909" s="18"/>
      <c r="G909" s="13">
        <f>IFERROR(F909 * VLOOKUP(C909,'Cadastro de Grupo'!$B$16:$C$22, 2, FALSE), 0)
</f>
        <v>0</v>
      </c>
    </row>
    <row r="910">
      <c r="A910" s="19"/>
      <c r="B910" s="14"/>
      <c r="C910" s="14"/>
      <c r="D910" s="14"/>
      <c r="E910" s="14"/>
      <c r="F910" s="18"/>
      <c r="G910" s="10">
        <f>IFERROR(F910 * VLOOKUP(C910,'Cadastro de Grupo'!$B$16:$C$22, 2, FALSE), 0)
</f>
        <v>0</v>
      </c>
    </row>
    <row r="911">
      <c r="A911" s="17"/>
      <c r="B911" s="15"/>
      <c r="C911" s="15"/>
      <c r="D911" s="15"/>
      <c r="E911" s="15"/>
      <c r="F911" s="18"/>
      <c r="G911" s="13">
        <f>IFERROR(F911 * VLOOKUP(C911,'Cadastro de Grupo'!$B$16:$C$22, 2, FALSE), 0)
</f>
        <v>0</v>
      </c>
    </row>
    <row r="912">
      <c r="A912" s="19"/>
      <c r="B912" s="14"/>
      <c r="C912" s="14"/>
      <c r="D912" s="14"/>
      <c r="E912" s="14"/>
      <c r="F912" s="18"/>
      <c r="G912" s="10">
        <f>IFERROR(F912 * VLOOKUP(C912,'Cadastro de Grupo'!$B$16:$C$22, 2, FALSE), 0)
</f>
        <v>0</v>
      </c>
    </row>
    <row r="913">
      <c r="A913" s="17"/>
      <c r="B913" s="15"/>
      <c r="C913" s="15"/>
      <c r="D913" s="15"/>
      <c r="E913" s="15"/>
      <c r="F913" s="18"/>
      <c r="G913" s="13">
        <f>IFERROR(F913 * VLOOKUP(C913,'Cadastro de Grupo'!$B$16:$C$22, 2, FALSE), 0)
</f>
        <v>0</v>
      </c>
    </row>
    <row r="914">
      <c r="A914" s="19"/>
      <c r="B914" s="14"/>
      <c r="C914" s="14"/>
      <c r="D914" s="14"/>
      <c r="E914" s="14"/>
      <c r="F914" s="18"/>
      <c r="G914" s="10">
        <f>IFERROR(F914 * VLOOKUP(C914,'Cadastro de Grupo'!$B$16:$C$22, 2, FALSE), 0)
</f>
        <v>0</v>
      </c>
    </row>
    <row r="915">
      <c r="A915" s="17"/>
      <c r="B915" s="15"/>
      <c r="C915" s="15"/>
      <c r="D915" s="15"/>
      <c r="E915" s="15"/>
      <c r="F915" s="18"/>
      <c r="G915" s="13">
        <f>IFERROR(F915 * VLOOKUP(C915,'Cadastro de Grupo'!$B$16:$C$22, 2, FALSE), 0)
</f>
        <v>0</v>
      </c>
    </row>
    <row r="916">
      <c r="A916" s="19"/>
      <c r="B916" s="14"/>
      <c r="C916" s="14"/>
      <c r="D916" s="14"/>
      <c r="E916" s="14"/>
      <c r="F916" s="18"/>
      <c r="G916" s="10">
        <f>IFERROR(F916 * VLOOKUP(C916,'Cadastro de Grupo'!$B$16:$C$22, 2, FALSE), 0)
</f>
        <v>0</v>
      </c>
    </row>
    <row r="917">
      <c r="A917" s="17"/>
      <c r="B917" s="15"/>
      <c r="C917" s="15"/>
      <c r="D917" s="15"/>
      <c r="E917" s="15"/>
      <c r="F917" s="18"/>
      <c r="G917" s="13">
        <f>IFERROR(F917 * VLOOKUP(C917,'Cadastro de Grupo'!$B$16:$C$22, 2, FALSE), 0)
</f>
        <v>0</v>
      </c>
    </row>
    <row r="918">
      <c r="A918" s="19"/>
      <c r="B918" s="14"/>
      <c r="C918" s="14"/>
      <c r="D918" s="14"/>
      <c r="E918" s="14"/>
      <c r="F918" s="18"/>
      <c r="G918" s="10">
        <f>IFERROR(F918 * VLOOKUP(C918,'Cadastro de Grupo'!$B$16:$C$22, 2, FALSE), 0)
</f>
        <v>0</v>
      </c>
    </row>
    <row r="919">
      <c r="A919" s="17"/>
      <c r="B919" s="15"/>
      <c r="C919" s="15"/>
      <c r="D919" s="15"/>
      <c r="E919" s="15"/>
      <c r="F919" s="18"/>
      <c r="G919" s="13">
        <f>IFERROR(F919 * VLOOKUP(C919,'Cadastro de Grupo'!$B$16:$C$22, 2, FALSE), 0)
</f>
        <v>0</v>
      </c>
    </row>
    <row r="920">
      <c r="A920" s="19"/>
      <c r="B920" s="14"/>
      <c r="C920" s="14"/>
      <c r="D920" s="14"/>
      <c r="E920" s="14"/>
      <c r="F920" s="18"/>
      <c r="G920" s="10">
        <f>IFERROR(F920 * VLOOKUP(C920,'Cadastro de Grupo'!$B$16:$C$22, 2, FALSE), 0)
</f>
        <v>0</v>
      </c>
    </row>
    <row r="921">
      <c r="A921" s="17"/>
      <c r="B921" s="15"/>
      <c r="C921" s="15"/>
      <c r="D921" s="15"/>
      <c r="E921" s="15"/>
      <c r="F921" s="18"/>
      <c r="G921" s="13">
        <f>IFERROR(F921 * VLOOKUP(C921,'Cadastro de Grupo'!$B$16:$C$22, 2, FALSE), 0)
</f>
        <v>0</v>
      </c>
    </row>
    <row r="922">
      <c r="A922" s="19"/>
      <c r="B922" s="14"/>
      <c r="C922" s="14"/>
      <c r="D922" s="14"/>
      <c r="E922" s="14"/>
      <c r="F922" s="18"/>
      <c r="G922" s="10">
        <f>IFERROR(F922 * VLOOKUP(C922,'Cadastro de Grupo'!$B$16:$C$22, 2, FALSE), 0)
</f>
        <v>0</v>
      </c>
    </row>
    <row r="923">
      <c r="A923" s="17"/>
      <c r="B923" s="15"/>
      <c r="C923" s="15"/>
      <c r="D923" s="15"/>
      <c r="E923" s="15"/>
      <c r="F923" s="18"/>
      <c r="G923" s="13">
        <f>IFERROR(F923 * VLOOKUP(C923,'Cadastro de Grupo'!$B$16:$C$22, 2, FALSE), 0)
</f>
        <v>0</v>
      </c>
    </row>
    <row r="924">
      <c r="A924" s="19"/>
      <c r="B924" s="14"/>
      <c r="C924" s="14"/>
      <c r="D924" s="14"/>
      <c r="E924" s="14"/>
      <c r="F924" s="18"/>
      <c r="G924" s="10">
        <f>IFERROR(F924 * VLOOKUP(C924,'Cadastro de Grupo'!$B$16:$C$22, 2, FALSE), 0)
</f>
        <v>0</v>
      </c>
    </row>
    <row r="925">
      <c r="A925" s="17"/>
      <c r="B925" s="15"/>
      <c r="C925" s="15"/>
      <c r="D925" s="15"/>
      <c r="E925" s="15"/>
      <c r="F925" s="18"/>
      <c r="G925" s="13">
        <f>IFERROR(F925 * VLOOKUP(C925,'Cadastro de Grupo'!$B$16:$C$22, 2, FALSE), 0)
</f>
        <v>0</v>
      </c>
    </row>
    <row r="926">
      <c r="A926" s="19"/>
      <c r="B926" s="14"/>
      <c r="C926" s="14"/>
      <c r="D926" s="14"/>
      <c r="E926" s="14"/>
      <c r="F926" s="18"/>
      <c r="G926" s="10">
        <f>IFERROR(F926 * VLOOKUP(C926,'Cadastro de Grupo'!$B$16:$C$22, 2, FALSE), 0)
</f>
        <v>0</v>
      </c>
    </row>
    <row r="927">
      <c r="A927" s="17"/>
      <c r="B927" s="15"/>
      <c r="C927" s="15"/>
      <c r="D927" s="15"/>
      <c r="E927" s="15"/>
      <c r="F927" s="18"/>
      <c r="G927" s="13">
        <f>IFERROR(F927 * VLOOKUP(C927,'Cadastro de Grupo'!$B$16:$C$22, 2, FALSE), 0)
</f>
        <v>0</v>
      </c>
    </row>
    <row r="928">
      <c r="A928" s="19"/>
      <c r="B928" s="14"/>
      <c r="C928" s="14"/>
      <c r="D928" s="14"/>
      <c r="E928" s="14"/>
      <c r="F928" s="18"/>
      <c r="G928" s="10">
        <f>IFERROR(F928 * VLOOKUP(C928,'Cadastro de Grupo'!$B$16:$C$22, 2, FALSE), 0)
</f>
        <v>0</v>
      </c>
    </row>
    <row r="929">
      <c r="A929" s="17"/>
      <c r="B929" s="15"/>
      <c r="C929" s="15"/>
      <c r="D929" s="15"/>
      <c r="E929" s="15"/>
      <c r="F929" s="18"/>
      <c r="G929" s="13">
        <f>IFERROR(F929 * VLOOKUP(C929,'Cadastro de Grupo'!$B$16:$C$22, 2, FALSE), 0)
</f>
        <v>0</v>
      </c>
    </row>
    <row r="930">
      <c r="A930" s="19"/>
      <c r="B930" s="14"/>
      <c r="C930" s="14"/>
      <c r="D930" s="14"/>
      <c r="E930" s="14"/>
      <c r="F930" s="18"/>
      <c r="G930" s="10">
        <f>IFERROR(F930 * VLOOKUP(C930,'Cadastro de Grupo'!$B$16:$C$22, 2, FALSE), 0)
</f>
        <v>0</v>
      </c>
    </row>
    <row r="931">
      <c r="A931" s="17"/>
      <c r="B931" s="15"/>
      <c r="C931" s="15"/>
      <c r="D931" s="15"/>
      <c r="E931" s="15"/>
      <c r="F931" s="18"/>
      <c r="G931" s="13">
        <f>IFERROR(F931 * VLOOKUP(C931,'Cadastro de Grupo'!$B$16:$C$22, 2, FALSE), 0)
</f>
        <v>0</v>
      </c>
    </row>
    <row r="932">
      <c r="A932" s="19"/>
      <c r="B932" s="14"/>
      <c r="C932" s="14"/>
      <c r="D932" s="14"/>
      <c r="E932" s="14"/>
      <c r="F932" s="18"/>
      <c r="G932" s="10">
        <f>IFERROR(F932 * VLOOKUP(C932,'Cadastro de Grupo'!$B$16:$C$22, 2, FALSE), 0)
</f>
        <v>0</v>
      </c>
    </row>
    <row r="933">
      <c r="A933" s="17"/>
      <c r="B933" s="15"/>
      <c r="C933" s="15"/>
      <c r="D933" s="15"/>
      <c r="E933" s="15"/>
      <c r="F933" s="18"/>
      <c r="G933" s="13">
        <f>IFERROR(F933 * VLOOKUP(C933,'Cadastro de Grupo'!$B$16:$C$22, 2, FALSE), 0)
</f>
        <v>0</v>
      </c>
    </row>
    <row r="934">
      <c r="A934" s="19"/>
      <c r="B934" s="14"/>
      <c r="C934" s="14"/>
      <c r="D934" s="14"/>
      <c r="E934" s="14"/>
      <c r="F934" s="18"/>
      <c r="G934" s="10">
        <f>IFERROR(F934 * VLOOKUP(C934,'Cadastro de Grupo'!$B$16:$C$22, 2, FALSE), 0)
</f>
        <v>0</v>
      </c>
    </row>
    <row r="935">
      <c r="A935" s="17"/>
      <c r="B935" s="15"/>
      <c r="C935" s="15"/>
      <c r="D935" s="15"/>
      <c r="E935" s="15"/>
      <c r="F935" s="18"/>
      <c r="G935" s="13">
        <f>IFERROR(F935 * VLOOKUP(C935,'Cadastro de Grupo'!$B$16:$C$22, 2, FALSE), 0)
</f>
        <v>0</v>
      </c>
    </row>
    <row r="936">
      <c r="A936" s="19"/>
      <c r="B936" s="14"/>
      <c r="C936" s="14"/>
      <c r="D936" s="14"/>
      <c r="E936" s="14"/>
      <c r="F936" s="18"/>
      <c r="G936" s="10">
        <f>IFERROR(F936 * VLOOKUP(C936,'Cadastro de Grupo'!$B$16:$C$22, 2, FALSE), 0)
</f>
        <v>0</v>
      </c>
    </row>
    <row r="937">
      <c r="A937" s="17"/>
      <c r="B937" s="15"/>
      <c r="C937" s="15"/>
      <c r="D937" s="15"/>
      <c r="E937" s="15"/>
      <c r="F937" s="18"/>
      <c r="G937" s="13">
        <f>IFERROR(F937 * VLOOKUP(C937,'Cadastro de Grupo'!$B$16:$C$22, 2, FALSE), 0)
</f>
        <v>0</v>
      </c>
    </row>
    <row r="938">
      <c r="A938" s="19"/>
      <c r="B938" s="14"/>
      <c r="C938" s="14"/>
      <c r="D938" s="14"/>
      <c r="E938" s="14"/>
      <c r="F938" s="18"/>
      <c r="G938" s="10">
        <f>IFERROR(F938 * VLOOKUP(C938,'Cadastro de Grupo'!$B$16:$C$22, 2, FALSE), 0)
</f>
        <v>0</v>
      </c>
    </row>
    <row r="939">
      <c r="A939" s="17"/>
      <c r="B939" s="15"/>
      <c r="C939" s="15"/>
      <c r="D939" s="15"/>
      <c r="E939" s="15"/>
      <c r="F939" s="18"/>
      <c r="G939" s="13">
        <f>IFERROR(F939 * VLOOKUP(C939,'Cadastro de Grupo'!$B$16:$C$22, 2, FALSE), 0)
</f>
        <v>0</v>
      </c>
    </row>
    <row r="940">
      <c r="A940" s="19"/>
      <c r="B940" s="14"/>
      <c r="C940" s="14"/>
      <c r="D940" s="14"/>
      <c r="E940" s="14"/>
      <c r="F940" s="18"/>
      <c r="G940" s="10">
        <f>IFERROR(F940 * VLOOKUP(C940,'Cadastro de Grupo'!$B$16:$C$22, 2, FALSE), 0)
</f>
        <v>0</v>
      </c>
    </row>
    <row r="941">
      <c r="A941" s="17"/>
      <c r="B941" s="15"/>
      <c r="C941" s="15"/>
      <c r="D941" s="15"/>
      <c r="E941" s="15"/>
      <c r="F941" s="18"/>
      <c r="G941" s="13">
        <f>IFERROR(F941 * VLOOKUP(C941,'Cadastro de Grupo'!$B$16:$C$22, 2, FALSE), 0)
</f>
        <v>0</v>
      </c>
    </row>
    <row r="942">
      <c r="A942" s="19"/>
      <c r="B942" s="14"/>
      <c r="C942" s="14"/>
      <c r="D942" s="14"/>
      <c r="E942" s="14"/>
      <c r="F942" s="18"/>
      <c r="G942" s="10">
        <f>IFERROR(F942 * VLOOKUP(C942,'Cadastro de Grupo'!$B$16:$C$22, 2, FALSE), 0)
</f>
        <v>0</v>
      </c>
    </row>
    <row r="943">
      <c r="A943" s="17"/>
      <c r="B943" s="15"/>
      <c r="C943" s="15"/>
      <c r="D943" s="15"/>
      <c r="E943" s="15"/>
      <c r="F943" s="18"/>
      <c r="G943" s="13">
        <f>IFERROR(F943 * VLOOKUP(C943,'Cadastro de Grupo'!$B$16:$C$22, 2, FALSE), 0)
</f>
        <v>0</v>
      </c>
    </row>
    <row r="944">
      <c r="A944" s="19"/>
      <c r="B944" s="14"/>
      <c r="C944" s="14"/>
      <c r="D944" s="14"/>
      <c r="E944" s="14"/>
      <c r="F944" s="18"/>
      <c r="G944" s="10">
        <f>IFERROR(F944 * VLOOKUP(C944,'Cadastro de Grupo'!$B$16:$C$22, 2, FALSE), 0)
</f>
        <v>0</v>
      </c>
    </row>
    <row r="945">
      <c r="A945" s="17"/>
      <c r="B945" s="15"/>
      <c r="C945" s="15"/>
      <c r="D945" s="15"/>
      <c r="E945" s="15"/>
      <c r="F945" s="18"/>
      <c r="G945" s="13">
        <f>IFERROR(F945 * VLOOKUP(C945,'Cadastro de Grupo'!$B$16:$C$22, 2, FALSE), 0)
</f>
        <v>0</v>
      </c>
    </row>
    <row r="946">
      <c r="A946" s="19"/>
      <c r="B946" s="14"/>
      <c r="C946" s="14"/>
      <c r="D946" s="14"/>
      <c r="E946" s="14"/>
      <c r="F946" s="18"/>
      <c r="G946" s="10">
        <f>IFERROR(F946 * VLOOKUP(C946,'Cadastro de Grupo'!$B$16:$C$22, 2, FALSE), 0)
</f>
        <v>0</v>
      </c>
    </row>
    <row r="947">
      <c r="A947" s="17"/>
      <c r="B947" s="15"/>
      <c r="C947" s="15"/>
      <c r="D947" s="15"/>
      <c r="E947" s="15"/>
      <c r="F947" s="18"/>
      <c r="G947" s="13">
        <f>IFERROR(F947 * VLOOKUP(C947,'Cadastro de Grupo'!$B$16:$C$22, 2, FALSE), 0)
</f>
        <v>0</v>
      </c>
    </row>
    <row r="948">
      <c r="A948" s="19"/>
      <c r="B948" s="14"/>
      <c r="C948" s="14"/>
      <c r="D948" s="14"/>
      <c r="E948" s="14"/>
      <c r="F948" s="18"/>
      <c r="G948" s="10">
        <f>IFERROR(F948 * VLOOKUP(C948,'Cadastro de Grupo'!$B$16:$C$22, 2, FALSE), 0)
</f>
        <v>0</v>
      </c>
    </row>
    <row r="949">
      <c r="A949" s="17"/>
      <c r="B949" s="15"/>
      <c r="C949" s="15"/>
      <c r="D949" s="15"/>
      <c r="E949" s="15"/>
      <c r="F949" s="18"/>
      <c r="G949" s="13">
        <f>IFERROR(F949 * VLOOKUP(C949,'Cadastro de Grupo'!$B$16:$C$22, 2, FALSE), 0)
</f>
        <v>0</v>
      </c>
    </row>
    <row r="950">
      <c r="A950" s="19"/>
      <c r="B950" s="14"/>
      <c r="C950" s="14"/>
      <c r="D950" s="14"/>
      <c r="E950" s="14"/>
      <c r="F950" s="18"/>
      <c r="G950" s="10">
        <f>IFERROR(F950 * VLOOKUP(C950,'Cadastro de Grupo'!$B$16:$C$22, 2, FALSE), 0)
</f>
        <v>0</v>
      </c>
    </row>
    <row r="951">
      <c r="A951" s="17"/>
      <c r="B951" s="15"/>
      <c r="C951" s="15"/>
      <c r="D951" s="15"/>
      <c r="E951" s="15"/>
      <c r="F951" s="18"/>
      <c r="G951" s="13">
        <f>IFERROR(F951 * VLOOKUP(C951,'Cadastro de Grupo'!$B$16:$C$22, 2, FALSE), 0)
</f>
        <v>0</v>
      </c>
    </row>
    <row r="952">
      <c r="A952" s="19"/>
      <c r="B952" s="14"/>
      <c r="C952" s="14"/>
      <c r="D952" s="14"/>
      <c r="E952" s="14"/>
      <c r="F952" s="18"/>
      <c r="G952" s="10">
        <f>IFERROR(F952 * VLOOKUP(C952,'Cadastro de Grupo'!$B$16:$C$22, 2, FALSE), 0)
</f>
        <v>0</v>
      </c>
    </row>
    <row r="953">
      <c r="A953" s="17"/>
      <c r="B953" s="15"/>
      <c r="C953" s="15"/>
      <c r="D953" s="15"/>
      <c r="E953" s="15"/>
      <c r="F953" s="18"/>
      <c r="G953" s="13">
        <f>IFERROR(F953 * VLOOKUP(C953,'Cadastro de Grupo'!$B$16:$C$22, 2, FALSE), 0)
</f>
        <v>0</v>
      </c>
    </row>
    <row r="954">
      <c r="A954" s="19"/>
      <c r="B954" s="14"/>
      <c r="C954" s="14"/>
      <c r="D954" s="14"/>
      <c r="E954" s="14"/>
      <c r="F954" s="18"/>
      <c r="G954" s="10">
        <f>IFERROR(F954 * VLOOKUP(C954,'Cadastro de Grupo'!$B$16:$C$22, 2, FALSE), 0)
</f>
        <v>0</v>
      </c>
    </row>
    <row r="955">
      <c r="A955" s="17"/>
      <c r="B955" s="15"/>
      <c r="C955" s="15"/>
      <c r="D955" s="15"/>
      <c r="E955" s="15"/>
      <c r="F955" s="18"/>
      <c r="G955" s="13">
        <f>IFERROR(F955 * VLOOKUP(C955,'Cadastro de Grupo'!$B$16:$C$22, 2, FALSE), 0)
</f>
        <v>0</v>
      </c>
    </row>
    <row r="956">
      <c r="A956" s="19"/>
      <c r="B956" s="14"/>
      <c r="C956" s="14"/>
      <c r="D956" s="14"/>
      <c r="E956" s="14"/>
      <c r="F956" s="18"/>
      <c r="G956" s="10">
        <f>IFERROR(F956 * VLOOKUP(C956,'Cadastro de Grupo'!$B$16:$C$22, 2, FALSE), 0)
</f>
        <v>0</v>
      </c>
    </row>
    <row r="957">
      <c r="A957" s="17"/>
      <c r="B957" s="15"/>
      <c r="C957" s="15"/>
      <c r="D957" s="15"/>
      <c r="E957" s="15"/>
      <c r="F957" s="18"/>
      <c r="G957" s="13">
        <f>IFERROR(F957 * VLOOKUP(C957,'Cadastro de Grupo'!$B$16:$C$22, 2, FALSE), 0)
</f>
        <v>0</v>
      </c>
    </row>
    <row r="958">
      <c r="A958" s="19"/>
      <c r="B958" s="14"/>
      <c r="C958" s="14"/>
      <c r="D958" s="14"/>
      <c r="E958" s="14"/>
      <c r="F958" s="18"/>
      <c r="G958" s="10">
        <f>IFERROR(F958 * VLOOKUP(C958,'Cadastro de Grupo'!$B$16:$C$22, 2, FALSE), 0)
</f>
        <v>0</v>
      </c>
    </row>
    <row r="959">
      <c r="A959" s="17"/>
      <c r="B959" s="15"/>
      <c r="C959" s="15"/>
      <c r="D959" s="15"/>
      <c r="E959" s="15"/>
      <c r="F959" s="18"/>
      <c r="G959" s="13">
        <f>IFERROR(F959 * VLOOKUP(C959,'Cadastro de Grupo'!$B$16:$C$22, 2, FALSE), 0)
</f>
        <v>0</v>
      </c>
    </row>
    <row r="960">
      <c r="A960" s="19"/>
      <c r="B960" s="14"/>
      <c r="C960" s="14"/>
      <c r="D960" s="14"/>
      <c r="E960" s="14"/>
      <c r="F960" s="18"/>
      <c r="G960" s="10">
        <f>IFERROR(F960 * VLOOKUP(C960,'Cadastro de Grupo'!$B$16:$C$22, 2, FALSE), 0)
</f>
        <v>0</v>
      </c>
    </row>
    <row r="961">
      <c r="A961" s="17"/>
      <c r="B961" s="15"/>
      <c r="C961" s="15"/>
      <c r="D961" s="15"/>
      <c r="E961" s="15"/>
      <c r="F961" s="18"/>
      <c r="G961" s="13">
        <f>IFERROR(F961 * VLOOKUP(C961,'Cadastro de Grupo'!$B$16:$C$22, 2, FALSE), 0)
</f>
        <v>0</v>
      </c>
    </row>
    <row r="962">
      <c r="A962" s="19"/>
      <c r="B962" s="14"/>
      <c r="C962" s="14"/>
      <c r="D962" s="14"/>
      <c r="E962" s="14"/>
      <c r="F962" s="18"/>
      <c r="G962" s="10">
        <f>IFERROR(F962 * VLOOKUP(C962,'Cadastro de Grupo'!$B$16:$C$22, 2, FALSE), 0)
</f>
        <v>0</v>
      </c>
    </row>
    <row r="963">
      <c r="A963" s="17"/>
      <c r="B963" s="15"/>
      <c r="C963" s="15"/>
      <c r="D963" s="15"/>
      <c r="E963" s="15"/>
      <c r="F963" s="18"/>
      <c r="G963" s="13">
        <f>IFERROR(F963 * VLOOKUP(C963,'Cadastro de Grupo'!$B$16:$C$22, 2, FALSE), 0)
</f>
        <v>0</v>
      </c>
    </row>
    <row r="964">
      <c r="A964" s="19"/>
      <c r="B964" s="14"/>
      <c r="C964" s="14"/>
      <c r="D964" s="14"/>
      <c r="E964" s="14"/>
      <c r="F964" s="18"/>
      <c r="G964" s="10">
        <f>IFERROR(F964 * VLOOKUP(C964,'Cadastro de Grupo'!$B$16:$C$22, 2, FALSE), 0)
</f>
        <v>0</v>
      </c>
    </row>
    <row r="965">
      <c r="A965" s="17"/>
      <c r="B965" s="15"/>
      <c r="C965" s="15"/>
      <c r="D965" s="15"/>
      <c r="E965" s="15"/>
      <c r="F965" s="18"/>
      <c r="G965" s="13">
        <f>IFERROR(F965 * VLOOKUP(C965,'Cadastro de Grupo'!$B$16:$C$22, 2, FALSE), 0)
</f>
        <v>0</v>
      </c>
    </row>
    <row r="966">
      <c r="A966" s="19"/>
      <c r="B966" s="14"/>
      <c r="C966" s="14"/>
      <c r="D966" s="14"/>
      <c r="E966" s="14"/>
      <c r="F966" s="18"/>
      <c r="G966" s="10">
        <f>IFERROR(F966 * VLOOKUP(C966,'Cadastro de Grupo'!$B$16:$C$22, 2, FALSE), 0)
</f>
        <v>0</v>
      </c>
    </row>
    <row r="967">
      <c r="A967" s="17"/>
      <c r="B967" s="15"/>
      <c r="C967" s="15"/>
      <c r="D967" s="15"/>
      <c r="E967" s="15"/>
      <c r="F967" s="18"/>
      <c r="G967" s="13">
        <f>IFERROR(F967 * VLOOKUP(C967,'Cadastro de Grupo'!$B$16:$C$22, 2, FALSE), 0)
</f>
        <v>0</v>
      </c>
    </row>
    <row r="968">
      <c r="A968" s="19"/>
      <c r="B968" s="14"/>
      <c r="C968" s="14"/>
      <c r="D968" s="14"/>
      <c r="E968" s="14"/>
      <c r="F968" s="18"/>
      <c r="G968" s="10">
        <f>IFERROR(F968 * VLOOKUP(C968,'Cadastro de Grupo'!$B$16:$C$22, 2, FALSE), 0)
</f>
        <v>0</v>
      </c>
    </row>
    <row r="969">
      <c r="A969" s="17"/>
      <c r="B969" s="15"/>
      <c r="C969" s="15"/>
      <c r="D969" s="15"/>
      <c r="E969" s="15"/>
      <c r="F969" s="18"/>
      <c r="G969" s="13">
        <f>IFERROR(F969 * VLOOKUP(C969,'Cadastro de Grupo'!$B$16:$C$22, 2, FALSE), 0)
</f>
        <v>0</v>
      </c>
    </row>
    <row r="970">
      <c r="A970" s="19"/>
      <c r="B970" s="14"/>
      <c r="C970" s="14"/>
      <c r="D970" s="14"/>
      <c r="E970" s="14"/>
      <c r="F970" s="18"/>
      <c r="G970" s="10">
        <f>IFERROR(F970 * VLOOKUP(C970,'Cadastro de Grupo'!$B$16:$C$22, 2, FALSE), 0)
</f>
        <v>0</v>
      </c>
    </row>
    <row r="971">
      <c r="A971" s="17"/>
      <c r="B971" s="15"/>
      <c r="C971" s="15"/>
      <c r="D971" s="15"/>
      <c r="E971" s="15"/>
      <c r="F971" s="18"/>
      <c r="G971" s="13">
        <f>IFERROR(F971 * VLOOKUP(C971,'Cadastro de Grupo'!$B$16:$C$22, 2, FALSE), 0)
</f>
        <v>0</v>
      </c>
    </row>
    <row r="972">
      <c r="A972" s="19"/>
      <c r="B972" s="14"/>
      <c r="C972" s="14"/>
      <c r="D972" s="14"/>
      <c r="E972" s="14"/>
      <c r="F972" s="18"/>
      <c r="G972" s="10">
        <f>IFERROR(F972 * VLOOKUP(C972,'Cadastro de Grupo'!$B$16:$C$22, 2, FALSE), 0)
</f>
        <v>0</v>
      </c>
    </row>
    <row r="973">
      <c r="A973" s="17"/>
      <c r="B973" s="15"/>
      <c r="C973" s="15"/>
      <c r="D973" s="15"/>
      <c r="E973" s="15"/>
      <c r="F973" s="18"/>
      <c r="G973" s="13">
        <f>IFERROR(F973 * VLOOKUP(C973,'Cadastro de Grupo'!$B$16:$C$22, 2, FALSE), 0)
</f>
        <v>0</v>
      </c>
    </row>
    <row r="974">
      <c r="A974" s="19"/>
      <c r="B974" s="14"/>
      <c r="C974" s="14"/>
      <c r="D974" s="14"/>
      <c r="E974" s="14"/>
      <c r="F974" s="18"/>
      <c r="G974" s="10">
        <f>IFERROR(F974 * VLOOKUP(C974,'Cadastro de Grupo'!$B$16:$C$22, 2, FALSE), 0)
</f>
        <v>0</v>
      </c>
    </row>
    <row r="975">
      <c r="A975" s="17"/>
      <c r="B975" s="15"/>
      <c r="C975" s="15"/>
      <c r="D975" s="15"/>
      <c r="E975" s="15"/>
      <c r="F975" s="18"/>
      <c r="G975" s="13">
        <f>IFERROR(F975 * VLOOKUP(C975,'Cadastro de Grupo'!$B$16:$C$22, 2, FALSE), 0)
</f>
        <v>0</v>
      </c>
    </row>
    <row r="976">
      <c r="A976" s="19"/>
      <c r="B976" s="14"/>
      <c r="C976" s="14"/>
      <c r="D976" s="14"/>
      <c r="E976" s="14"/>
      <c r="F976" s="18"/>
      <c r="G976" s="10">
        <f>IFERROR(F976 * VLOOKUP(C976,'Cadastro de Grupo'!$B$16:$C$22, 2, FALSE), 0)
</f>
        <v>0</v>
      </c>
    </row>
    <row r="977">
      <c r="A977" s="17"/>
      <c r="B977" s="15"/>
      <c r="C977" s="15"/>
      <c r="D977" s="15"/>
      <c r="E977" s="15"/>
      <c r="F977" s="18"/>
      <c r="G977" s="13">
        <f>IFERROR(F977 * VLOOKUP(C977,'Cadastro de Grupo'!$B$16:$C$22, 2, FALSE), 0)
</f>
        <v>0</v>
      </c>
    </row>
    <row r="978">
      <c r="A978" s="19"/>
      <c r="B978" s="14"/>
      <c r="C978" s="14"/>
      <c r="D978" s="14"/>
      <c r="E978" s="14"/>
      <c r="F978" s="18"/>
      <c r="G978" s="10">
        <f>IFERROR(F978 * VLOOKUP(C978,'Cadastro de Grupo'!$B$16:$C$22, 2, FALSE), 0)
</f>
        <v>0</v>
      </c>
    </row>
    <row r="979">
      <c r="A979" s="17"/>
      <c r="B979" s="15"/>
      <c r="C979" s="15"/>
      <c r="D979" s="15"/>
      <c r="E979" s="15"/>
      <c r="F979" s="18"/>
      <c r="G979" s="13">
        <f>IFERROR(F979 * VLOOKUP(C979,'Cadastro de Grupo'!$B$16:$C$22, 2, FALSE), 0)
</f>
        <v>0</v>
      </c>
    </row>
    <row r="980">
      <c r="A980" s="19"/>
      <c r="B980" s="14"/>
      <c r="C980" s="14"/>
      <c r="D980" s="14"/>
      <c r="E980" s="14"/>
      <c r="F980" s="18"/>
      <c r="G980" s="10">
        <f>IFERROR(F980 * VLOOKUP(C980,'Cadastro de Grupo'!$B$16:$C$22, 2, FALSE), 0)
</f>
        <v>0</v>
      </c>
    </row>
    <row r="981">
      <c r="A981" s="17"/>
      <c r="B981" s="15"/>
      <c r="C981" s="15"/>
      <c r="D981" s="15"/>
      <c r="E981" s="15"/>
      <c r="F981" s="18"/>
      <c r="G981" s="13">
        <f>IFERROR(F981 * VLOOKUP(C981,'Cadastro de Grupo'!$B$16:$C$22, 2, FALSE), 0)
</f>
        <v>0</v>
      </c>
    </row>
    <row r="982">
      <c r="A982" s="19"/>
      <c r="B982" s="14"/>
      <c r="C982" s="14"/>
      <c r="D982" s="14"/>
      <c r="E982" s="14"/>
      <c r="F982" s="18"/>
      <c r="G982" s="10">
        <f>IFERROR(F982 * VLOOKUP(C982,'Cadastro de Grupo'!$B$16:$C$22, 2, FALSE), 0)
</f>
        <v>0</v>
      </c>
    </row>
    <row r="983">
      <c r="A983" s="17"/>
      <c r="B983" s="15"/>
      <c r="C983" s="15"/>
      <c r="D983" s="15"/>
      <c r="E983" s="15"/>
      <c r="F983" s="18"/>
      <c r="G983" s="13">
        <f>IFERROR(F983 * VLOOKUP(C983,'Cadastro de Grupo'!$B$16:$C$22, 2, FALSE), 0)
</f>
        <v>0</v>
      </c>
    </row>
    <row r="984">
      <c r="A984" s="19"/>
      <c r="B984" s="14"/>
      <c r="C984" s="14"/>
      <c r="D984" s="14"/>
      <c r="E984" s="14"/>
      <c r="F984" s="18"/>
      <c r="G984" s="10">
        <f>IFERROR(F984 * VLOOKUP(C984,'Cadastro de Grupo'!$B$16:$C$22, 2, FALSE), 0)
</f>
        <v>0</v>
      </c>
    </row>
    <row r="985">
      <c r="A985" s="17"/>
      <c r="B985" s="15"/>
      <c r="C985" s="15"/>
      <c r="D985" s="15"/>
      <c r="E985" s="15"/>
      <c r="F985" s="18"/>
      <c r="G985" s="13">
        <f>IFERROR(F985 * VLOOKUP(C985,'Cadastro de Grupo'!$B$16:$C$22, 2, FALSE), 0)
</f>
        <v>0</v>
      </c>
    </row>
    <row r="986">
      <c r="A986" s="19"/>
      <c r="B986" s="14"/>
      <c r="C986" s="14"/>
      <c r="D986" s="14"/>
      <c r="E986" s="14"/>
      <c r="F986" s="18"/>
      <c r="G986" s="10">
        <f>IFERROR(F986 * VLOOKUP(C986,'Cadastro de Grupo'!$B$16:$C$22, 2, FALSE), 0)
</f>
        <v>0</v>
      </c>
    </row>
    <row r="987">
      <c r="A987" s="17"/>
      <c r="B987" s="15"/>
      <c r="C987" s="15"/>
      <c r="D987" s="15"/>
      <c r="E987" s="15"/>
      <c r="F987" s="18"/>
      <c r="G987" s="13">
        <f>IFERROR(F987 * VLOOKUP(C987,'Cadastro de Grupo'!$B$16:$C$22, 2, FALSE), 0)
</f>
        <v>0</v>
      </c>
    </row>
    <row r="988">
      <c r="A988" s="19"/>
      <c r="B988" s="14"/>
      <c r="C988" s="14"/>
      <c r="D988" s="14"/>
      <c r="E988" s="14"/>
      <c r="F988" s="18"/>
      <c r="G988" s="10">
        <f>IFERROR(F988 * VLOOKUP(C988,'Cadastro de Grupo'!$B$16:$C$22, 2, FALSE), 0)
</f>
        <v>0</v>
      </c>
    </row>
    <row r="989">
      <c r="A989" s="17"/>
      <c r="B989" s="15"/>
      <c r="C989" s="15"/>
      <c r="D989" s="15"/>
      <c r="E989" s="15"/>
      <c r="F989" s="18"/>
      <c r="G989" s="13">
        <f>IFERROR(F989 * VLOOKUP(C989,'Cadastro de Grupo'!$B$16:$C$22, 2, FALSE), 0)
</f>
        <v>0</v>
      </c>
    </row>
    <row r="990">
      <c r="A990" s="19"/>
      <c r="B990" s="14"/>
      <c r="C990" s="14"/>
      <c r="D990" s="14"/>
      <c r="E990" s="14"/>
      <c r="F990" s="18"/>
      <c r="G990" s="10">
        <f>IFERROR(F990 * VLOOKUP(C990,'Cadastro de Grupo'!$B$16:$C$22, 2, FALSE), 0)
</f>
        <v>0</v>
      </c>
    </row>
    <row r="991">
      <c r="A991" s="17"/>
      <c r="B991" s="15"/>
      <c r="C991" s="15"/>
      <c r="D991" s="15"/>
      <c r="E991" s="15"/>
      <c r="F991" s="18"/>
      <c r="G991" s="13">
        <f>IFERROR(F991 * VLOOKUP(C991,'Cadastro de Grupo'!$B$16:$C$22, 2, FALSE), 0)
</f>
        <v>0</v>
      </c>
    </row>
    <row r="992">
      <c r="A992" s="19"/>
      <c r="B992" s="14"/>
      <c r="C992" s="14"/>
      <c r="D992" s="14"/>
      <c r="E992" s="14"/>
      <c r="F992" s="18"/>
      <c r="G992" s="10">
        <f>IFERROR(F992 * VLOOKUP(C992,'Cadastro de Grupo'!$B$16:$C$22, 2, FALSE), 0)
</f>
        <v>0</v>
      </c>
    </row>
    <row r="993">
      <c r="A993" s="17"/>
      <c r="B993" s="15"/>
      <c r="C993" s="15"/>
      <c r="D993" s="15"/>
      <c r="E993" s="15"/>
      <c r="F993" s="18"/>
      <c r="G993" s="13">
        <f>IFERROR(F993 * VLOOKUP(C993,'Cadastro de Grupo'!$B$16:$C$22, 2, FALSE), 0)
</f>
        <v>0</v>
      </c>
    </row>
    <row r="994">
      <c r="A994" s="19"/>
      <c r="B994" s="14"/>
      <c r="C994" s="14"/>
      <c r="D994" s="14"/>
      <c r="E994" s="14"/>
      <c r="F994" s="18"/>
      <c r="G994" s="10">
        <f>IFERROR(F994 * VLOOKUP(C994,'Cadastro de Grupo'!$B$16:$C$22, 2, FALSE), 0)
</f>
        <v>0</v>
      </c>
    </row>
    <row r="995">
      <c r="A995" s="17"/>
      <c r="B995" s="15"/>
      <c r="C995" s="15"/>
      <c r="D995" s="21"/>
      <c r="E995" s="21"/>
      <c r="F995" s="18"/>
      <c r="G995" s="13">
        <f>IFERROR(F995 * VLOOKUP(C995,'Cadastro de Grupo'!$B$16:$C$22, 2, FALSE), 0)
</f>
        <v>0</v>
      </c>
    </row>
    <row r="996">
      <c r="A996" s="19"/>
      <c r="B996" s="14"/>
      <c r="C996" s="14"/>
      <c r="D996" s="22"/>
      <c r="E996" s="22"/>
      <c r="F996" s="18"/>
      <c r="G996" s="10">
        <f>IFERROR(F996 * VLOOKUP(C996,'Cadastro de Grupo'!$B$16:$C$22, 2, FALSE), 0)
</f>
        <v>0</v>
      </c>
    </row>
    <row r="997">
      <c r="A997" s="17"/>
      <c r="B997" s="15"/>
      <c r="C997" s="15"/>
      <c r="D997" s="21"/>
      <c r="E997" s="21"/>
      <c r="F997" s="18"/>
      <c r="G997" s="13">
        <f>IFERROR(F997 * VLOOKUP(C997,'Cadastro de Grupo'!$B$16:$C$22, 2, FALSE), 0)
</f>
        <v>0</v>
      </c>
    </row>
    <row r="998">
      <c r="A998" s="23"/>
      <c r="B998" s="24"/>
      <c r="C998" s="24"/>
      <c r="D998" s="25"/>
      <c r="E998" s="25"/>
      <c r="F998" s="26"/>
      <c r="G998" s="27">
        <f>IFERROR(F998 * VLOOKUP(C998,'Cadastro de Grupo'!$B$16:$C$22, 2, FALSE), 0)
</f>
        <v>0</v>
      </c>
    </row>
  </sheetData>
  <dataValidations>
    <dataValidation type="list" allowBlank="1" showErrorMessage="1" sqref="A2:B998">
      <formula1>#REF!</formula1>
    </dataValidation>
    <dataValidation type="list" allowBlank="1" showErrorMessage="1" sqref="C2:C998">
      <formula1>#REF!</formula1>
    </dataValidation>
    <dataValidation type="list" allowBlank="1" showErrorMessage="1" sqref="D2:D998">
      <formula1>#REF!</formula1>
    </dataValidation>
    <dataValidation type="list" allowBlank="1" showErrorMessage="1" sqref="E2:E998">
      <formula1>"Aluno FECAP,Professor,Parente,Desconhecido"</formula1>
    </dataValidation>
    <dataValidation type="custom" allowBlank="1" showDropDown="1" sqref="F2:F998">
      <formula1>AND(ISNUMBER(F2),(NOT(OR(NOT(ISERROR(DATEVALUE(F2))), AND(ISNUMBER(F2), LEFT(CELL("format", F2))="D")))))</formula1>
    </dataValidation>
  </dataValidation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2.13"/>
    <col customWidth="1" min="2" max="2" width="24.25"/>
    <col customWidth="1" min="3" max="5" width="21.5"/>
    <col customWidth="1" min="6" max="6" width="35.0"/>
    <col customWidth="1" min="7" max="8" width="21.5"/>
    <col customWidth="1" min="9" max="9" width="33.13"/>
  </cols>
  <sheetData>
    <row r="1">
      <c r="A1" s="28" t="s">
        <v>7</v>
      </c>
      <c r="B1" s="29" t="s">
        <v>1</v>
      </c>
      <c r="C1" s="29" t="s">
        <v>8</v>
      </c>
      <c r="D1" s="29" t="s">
        <v>3</v>
      </c>
      <c r="E1" s="29" t="s">
        <v>9</v>
      </c>
      <c r="F1" s="30" t="s">
        <v>5</v>
      </c>
      <c r="G1" s="30" t="s">
        <v>10</v>
      </c>
      <c r="H1" s="30" t="s">
        <v>6</v>
      </c>
      <c r="I1" s="31" t="s">
        <v>11</v>
      </c>
    </row>
    <row r="2">
      <c r="A2" s="32"/>
      <c r="B2" s="8"/>
      <c r="C2" s="8"/>
      <c r="D2" s="8"/>
      <c r="E2" s="8"/>
      <c r="F2" s="33"/>
      <c r="H2" s="34">
        <f>IFERROR(F2 * VLOOKUP(E2,'Cadastro de Grupo'!$B$16:$C$22, 2, FALSE), 0)
</f>
        <v>0</v>
      </c>
    </row>
    <row r="3">
      <c r="A3" s="35"/>
      <c r="B3" s="12"/>
      <c r="C3" s="12"/>
      <c r="D3" s="12"/>
      <c r="E3" s="12"/>
      <c r="F3" s="33"/>
      <c r="H3" s="36">
        <f>IFERROR(F3 * VLOOKUP(E3,'Cadastro de Grupo'!$B$16:$C$22, 2, FALSE), 0)
</f>
        <v>0</v>
      </c>
    </row>
    <row r="4">
      <c r="A4" s="32"/>
      <c r="B4" s="8"/>
      <c r="C4" s="8"/>
      <c r="D4" s="8"/>
      <c r="E4" s="8"/>
      <c r="F4" s="33"/>
      <c r="H4" s="34">
        <f>IFERROR(F4 * VLOOKUP(E4,'Cadastro de Grupo'!$B$16:$C$22, 2, FALSE), 0)
</f>
        <v>0</v>
      </c>
    </row>
    <row r="5">
      <c r="A5" s="37"/>
      <c r="B5" s="12"/>
      <c r="C5" s="12"/>
      <c r="D5" s="12"/>
      <c r="E5" s="12"/>
      <c r="F5" s="33"/>
      <c r="H5" s="36">
        <f>IFERROR(F5 * VLOOKUP(E5,'Cadastro de Grupo'!$B$16:$C$22, 2, FALSE), 0)
</f>
        <v>0</v>
      </c>
    </row>
    <row r="6">
      <c r="A6" s="38"/>
      <c r="B6" s="8"/>
      <c r="C6" s="8"/>
      <c r="D6" s="8"/>
      <c r="E6" s="8"/>
      <c r="F6" s="33"/>
      <c r="H6" s="34">
        <f>IFERROR(F6 * VLOOKUP(E6,'Cadastro de Grupo'!$B$16:$C$22, 2, FALSE), 0)
</f>
        <v>0</v>
      </c>
    </row>
    <row r="7">
      <c r="A7" s="39"/>
      <c r="B7" s="12"/>
      <c r="C7" s="12"/>
      <c r="D7" s="12"/>
      <c r="E7" s="12"/>
      <c r="F7" s="33"/>
      <c r="H7" s="36">
        <f>IFERROR(F7 * VLOOKUP(E7,'Cadastro de Grupo'!$B$16:$C$22, 2, FALSE), 0)
</f>
        <v>0</v>
      </c>
    </row>
    <row r="8">
      <c r="A8" s="40"/>
      <c r="B8" s="8"/>
      <c r="C8" s="8"/>
      <c r="D8" s="8"/>
      <c r="E8" s="8"/>
      <c r="F8" s="33"/>
      <c r="H8" s="34">
        <f>IFERROR(F8 * VLOOKUP(E8,'Cadastro de Grupo'!$B$16:$C$22, 2, FALSE), 0)
</f>
        <v>0</v>
      </c>
    </row>
    <row r="9">
      <c r="A9" s="39"/>
      <c r="B9" s="12"/>
      <c r="C9" s="12"/>
      <c r="D9" s="12"/>
      <c r="E9" s="12"/>
      <c r="F9" s="33"/>
      <c r="H9" s="36">
        <f>IFERROR(F9 * VLOOKUP(E9,'Cadastro de Grupo'!$B$16:$C$22, 2, FALSE), 0)
</f>
        <v>0</v>
      </c>
    </row>
    <row r="10">
      <c r="A10" s="40"/>
      <c r="B10" s="8"/>
      <c r="C10" s="8"/>
      <c r="D10" s="8"/>
      <c r="E10" s="8"/>
      <c r="F10" s="33"/>
      <c r="H10" s="34">
        <f>IFERROR(F10 * VLOOKUP(E10,'Cadastro de Grupo'!$B$16:$C$22, 2, FALSE), 0)
</f>
        <v>0</v>
      </c>
    </row>
    <row r="11">
      <c r="A11" s="39"/>
      <c r="B11" s="12"/>
      <c r="C11" s="12"/>
      <c r="D11" s="12"/>
      <c r="E11" s="12"/>
      <c r="F11" s="33"/>
      <c r="H11" s="36">
        <f>IFERROR(F11 * VLOOKUP(E11,'Cadastro de Grupo'!$B$16:$C$22, 2, FALSE), 0)
</f>
        <v>0</v>
      </c>
    </row>
    <row r="12">
      <c r="A12" s="41"/>
      <c r="B12" s="14"/>
      <c r="C12" s="14"/>
      <c r="D12" s="14"/>
      <c r="E12" s="14"/>
      <c r="F12" s="42"/>
      <c r="H12" s="34">
        <f>IFERROR(F12 * VLOOKUP(E12,'Cadastro de Grupo'!$B$16:$C$22, 2, FALSE), 0)
</f>
        <v>0</v>
      </c>
    </row>
    <row r="13">
      <c r="A13" s="43"/>
      <c r="B13" s="15"/>
      <c r="C13" s="15"/>
      <c r="D13" s="15"/>
      <c r="E13" s="15"/>
      <c r="F13" s="42"/>
      <c r="H13" s="36">
        <f>IFERROR(F13 * VLOOKUP(E13,'Cadastro de Grupo'!$B$16:$C$22, 2, FALSE), 0)
</f>
        <v>0</v>
      </c>
    </row>
    <row r="14">
      <c r="A14" s="41"/>
      <c r="B14" s="14"/>
      <c r="C14" s="14"/>
      <c r="D14" s="14"/>
      <c r="E14" s="14"/>
      <c r="F14" s="42"/>
      <c r="H14" s="34">
        <f>IFERROR(F14 * VLOOKUP(E14,'Cadastro de Grupo'!$B$16:$C$22, 2, FALSE), 0)
</f>
        <v>0</v>
      </c>
    </row>
    <row r="15">
      <c r="A15" s="43"/>
      <c r="B15" s="15"/>
      <c r="C15" s="15"/>
      <c r="D15" s="15"/>
      <c r="E15" s="15"/>
      <c r="F15" s="42"/>
      <c r="H15" s="36">
        <f>IFERROR(F15 * VLOOKUP(E15,'Cadastro de Grupo'!$B$16:$C$22, 2, FALSE), 0)
</f>
        <v>0</v>
      </c>
    </row>
    <row r="16">
      <c r="A16" s="41"/>
      <c r="B16" s="14"/>
      <c r="C16" s="14"/>
      <c r="D16" s="14"/>
      <c r="E16" s="14"/>
      <c r="F16" s="42"/>
      <c r="H16" s="34">
        <f>IFERROR(F16 * VLOOKUP(E16,'Cadastro de Grupo'!$B$16:$C$22, 2, FALSE), 0)
</f>
        <v>0</v>
      </c>
    </row>
    <row r="17">
      <c r="A17" s="43"/>
      <c r="B17" s="15"/>
      <c r="C17" s="15"/>
      <c r="D17" s="15"/>
      <c r="E17" s="15"/>
      <c r="F17" s="42"/>
      <c r="H17" s="36">
        <f>IFERROR(F17 * VLOOKUP(E17,'Cadastro de Grupo'!$B$16:$C$22, 2, FALSE), 0)
</f>
        <v>0</v>
      </c>
    </row>
    <row r="18">
      <c r="A18" s="41"/>
      <c r="B18" s="14"/>
      <c r="C18" s="14"/>
      <c r="D18" s="14"/>
      <c r="E18" s="14"/>
      <c r="F18" s="42"/>
      <c r="H18" s="34">
        <f>IFERROR(F18 * VLOOKUP(E18,'Cadastro de Grupo'!$B$16:$C$22, 2, FALSE), 0)
</f>
        <v>0</v>
      </c>
    </row>
    <row r="19">
      <c r="A19" s="43"/>
      <c r="B19" s="15"/>
      <c r="C19" s="15"/>
      <c r="D19" s="15"/>
      <c r="E19" s="15"/>
      <c r="F19" s="42"/>
      <c r="H19" s="36">
        <f>IFERROR(F19 * VLOOKUP(E19,'Cadastro de Grupo'!$B$16:$C$22, 2, FALSE), 0)
</f>
        <v>0</v>
      </c>
    </row>
    <row r="20">
      <c r="A20" s="41"/>
      <c r="B20" s="14"/>
      <c r="C20" s="14"/>
      <c r="D20" s="14"/>
      <c r="E20" s="14"/>
      <c r="F20" s="42"/>
      <c r="H20" s="34">
        <f>IFERROR(F20 * VLOOKUP(E20,'Cadastro de Grupo'!$B$16:$C$22, 2, FALSE), 0)
</f>
        <v>0</v>
      </c>
    </row>
    <row r="21">
      <c r="A21" s="43"/>
      <c r="B21" s="15"/>
      <c r="C21" s="15"/>
      <c r="D21" s="15"/>
      <c r="E21" s="15"/>
      <c r="F21" s="42"/>
      <c r="H21" s="36">
        <f>IFERROR(F21 * VLOOKUP(E21,'Cadastro de Grupo'!$B$16:$C$22, 2, FALSE), 0)
</f>
        <v>0</v>
      </c>
    </row>
    <row r="22">
      <c r="A22" s="41"/>
      <c r="B22" s="14"/>
      <c r="C22" s="14"/>
      <c r="D22" s="14"/>
      <c r="E22" s="14"/>
      <c r="F22" s="42"/>
      <c r="H22" s="34">
        <f>IFERROR(F22 * VLOOKUP(E22,'Cadastro de Grupo'!$B$16:$C$22, 2, FALSE), 0)
</f>
        <v>0</v>
      </c>
    </row>
    <row r="23">
      <c r="A23" s="43"/>
      <c r="B23" s="15"/>
      <c r="C23" s="15"/>
      <c r="D23" s="15"/>
      <c r="E23" s="15"/>
      <c r="F23" s="42"/>
      <c r="H23" s="36">
        <f>IFERROR(F23 * VLOOKUP(E23,'Cadastro de Grupo'!$B$16:$C$22, 2, FALSE), 0)
</f>
        <v>0</v>
      </c>
    </row>
    <row r="24">
      <c r="A24" s="41"/>
      <c r="B24" s="14"/>
      <c r="C24" s="14"/>
      <c r="D24" s="14"/>
      <c r="E24" s="14"/>
      <c r="F24" s="42"/>
      <c r="H24" s="34">
        <f>IFERROR(F24 * VLOOKUP(E24,'Cadastro de Grupo'!$B$16:$C$22, 2, FALSE), 0)
</f>
        <v>0</v>
      </c>
    </row>
    <row r="25">
      <c r="A25" s="43"/>
      <c r="B25" s="15"/>
      <c r="C25" s="15"/>
      <c r="D25" s="15"/>
      <c r="E25" s="15"/>
      <c r="F25" s="42"/>
      <c r="H25" s="36">
        <f>IFERROR(F25 * VLOOKUP(E25,'Cadastro de Grupo'!$B$16:$C$22, 2, FALSE), 0)
</f>
        <v>0</v>
      </c>
    </row>
    <row r="26">
      <c r="A26" s="41"/>
      <c r="B26" s="14"/>
      <c r="C26" s="14"/>
      <c r="D26" s="14"/>
      <c r="E26" s="14"/>
      <c r="F26" s="42"/>
      <c r="H26" s="34">
        <f>IFERROR(F26 * VLOOKUP(E26,'Cadastro de Grupo'!$B$16:$C$22, 2, FALSE), 0)
</f>
        <v>0</v>
      </c>
    </row>
    <row r="27">
      <c r="A27" s="43"/>
      <c r="B27" s="15"/>
      <c r="C27" s="20"/>
      <c r="D27" s="20"/>
      <c r="E27" s="15"/>
      <c r="F27" s="42"/>
      <c r="H27" s="36">
        <f>IFERROR(F27 * VLOOKUP(E27,'Cadastro de Grupo'!$B$16:$C$22, 2, FALSE), 0)
</f>
        <v>0</v>
      </c>
    </row>
    <row r="28">
      <c r="A28" s="41"/>
      <c r="B28" s="14"/>
      <c r="C28" s="14"/>
      <c r="D28" s="14"/>
      <c r="E28" s="14"/>
      <c r="F28" s="42"/>
      <c r="H28" s="34">
        <f>IFERROR(F28 * VLOOKUP(E28,'Cadastro de Grupo'!$B$16:$C$22, 2, FALSE), 0)
</f>
        <v>0</v>
      </c>
    </row>
    <row r="29">
      <c r="A29" s="43"/>
      <c r="B29" s="15"/>
      <c r="C29" s="15"/>
      <c r="D29" s="15"/>
      <c r="E29" s="15"/>
      <c r="F29" s="42"/>
      <c r="H29" s="36">
        <f>IFERROR(F29 * VLOOKUP(E29,'Cadastro de Grupo'!$B$16:$C$22, 2, FALSE), 0)
</f>
        <v>0</v>
      </c>
    </row>
    <row r="30">
      <c r="A30" s="41"/>
      <c r="B30" s="14"/>
      <c r="C30" s="14"/>
      <c r="D30" s="14"/>
      <c r="E30" s="14"/>
      <c r="F30" s="42"/>
      <c r="H30" s="34">
        <f>IFERROR(F30 * VLOOKUP(E30,'Cadastro de Grupo'!$B$16:$C$22, 2, FALSE), 0)
</f>
        <v>0</v>
      </c>
    </row>
    <row r="31">
      <c r="A31" s="43"/>
      <c r="B31" s="15"/>
      <c r="C31" s="15"/>
      <c r="D31" s="15"/>
      <c r="E31" s="15"/>
      <c r="F31" s="42"/>
      <c r="H31" s="36">
        <f>IFERROR(F31 * VLOOKUP(E31,'Cadastro de Grupo'!$B$16:$C$22, 2, FALSE), 0)
</f>
        <v>0</v>
      </c>
    </row>
    <row r="32">
      <c r="A32" s="41"/>
      <c r="B32" s="14"/>
      <c r="C32" s="14"/>
      <c r="D32" s="14"/>
      <c r="E32" s="14"/>
      <c r="F32" s="42"/>
      <c r="H32" s="34">
        <f>IFERROR(F32 * VLOOKUP(E32,'Cadastro de Grupo'!$B$16:$C$22, 2, FALSE), 0)
</f>
        <v>0</v>
      </c>
    </row>
    <row r="33">
      <c r="A33" s="43"/>
      <c r="B33" s="15"/>
      <c r="C33" s="15"/>
      <c r="D33" s="15"/>
      <c r="E33" s="15"/>
      <c r="F33" s="42"/>
      <c r="H33" s="36">
        <f>IFERROR(F33 * VLOOKUP(E33,'Cadastro de Grupo'!$B$16:$C$22, 2, FALSE), 0)
</f>
        <v>0</v>
      </c>
    </row>
    <row r="34">
      <c r="A34" s="41"/>
      <c r="B34" s="14"/>
      <c r="C34" s="14"/>
      <c r="D34" s="14"/>
      <c r="E34" s="14"/>
      <c r="F34" s="42"/>
      <c r="H34" s="34">
        <f>IFERROR(F34 * VLOOKUP(E34,'Cadastro de Grupo'!$B$16:$C$22, 2, FALSE), 0)
</f>
        <v>0</v>
      </c>
    </row>
    <row r="35">
      <c r="A35" s="43"/>
      <c r="B35" s="15"/>
      <c r="C35" s="15"/>
      <c r="D35" s="15"/>
      <c r="E35" s="15"/>
      <c r="F35" s="42"/>
      <c r="H35" s="36">
        <f>IFERROR(F35 * VLOOKUP(E35,'Cadastro de Grupo'!$B$16:$C$22, 2, FALSE), 0)
</f>
        <v>0</v>
      </c>
    </row>
    <row r="36">
      <c r="A36" s="41"/>
      <c r="B36" s="14"/>
      <c r="C36" s="14"/>
      <c r="D36" s="14"/>
      <c r="E36" s="14"/>
      <c r="F36" s="42"/>
      <c r="H36" s="34">
        <f>IFERROR(F36 * VLOOKUP(E36,'Cadastro de Grupo'!$B$16:$C$22, 2, FALSE), 0)
</f>
        <v>0</v>
      </c>
    </row>
    <row r="37">
      <c r="A37" s="43"/>
      <c r="B37" s="15"/>
      <c r="C37" s="15"/>
      <c r="D37" s="15"/>
      <c r="E37" s="15"/>
      <c r="F37" s="42"/>
      <c r="H37" s="36">
        <f>IFERROR(F37 * VLOOKUP(E37,'Cadastro de Grupo'!$B$16:$C$22, 2, FALSE), 0)
</f>
        <v>0</v>
      </c>
    </row>
    <row r="38">
      <c r="A38" s="41"/>
      <c r="B38" s="14"/>
      <c r="C38" s="14"/>
      <c r="D38" s="14"/>
      <c r="E38" s="14"/>
      <c r="F38" s="42"/>
      <c r="H38" s="34">
        <f>IFERROR(F38 * VLOOKUP(E38,'Cadastro de Grupo'!$B$16:$C$22, 2, FALSE), 0)
</f>
        <v>0</v>
      </c>
    </row>
    <row r="39">
      <c r="A39" s="43"/>
      <c r="B39" s="15"/>
      <c r="C39" s="15"/>
      <c r="D39" s="15"/>
      <c r="E39" s="15"/>
      <c r="F39" s="42"/>
      <c r="H39" s="36">
        <f>IFERROR(F39 * VLOOKUP(E39,'Cadastro de Grupo'!$B$16:$C$22, 2, FALSE), 0)
</f>
        <v>0</v>
      </c>
    </row>
    <row r="40">
      <c r="A40" s="41"/>
      <c r="B40" s="14"/>
      <c r="C40" s="14"/>
      <c r="D40" s="14"/>
      <c r="E40" s="14"/>
      <c r="F40" s="42"/>
      <c r="H40" s="34">
        <f>IFERROR(F40 * VLOOKUP(E40,'Cadastro de Grupo'!$B$16:$C$22, 2, FALSE), 0)
</f>
        <v>0</v>
      </c>
    </row>
    <row r="41">
      <c r="A41" s="43"/>
      <c r="B41" s="15"/>
      <c r="C41" s="15"/>
      <c r="D41" s="15"/>
      <c r="E41" s="15"/>
      <c r="F41" s="42"/>
      <c r="H41" s="36">
        <f>IFERROR(F41 * VLOOKUP(E41,'Cadastro de Grupo'!$B$16:$C$22, 2, FALSE), 0)
</f>
        <v>0</v>
      </c>
    </row>
    <row r="42">
      <c r="A42" s="41"/>
      <c r="B42" s="14"/>
      <c r="C42" s="14"/>
      <c r="D42" s="14"/>
      <c r="E42" s="14"/>
      <c r="F42" s="42"/>
      <c r="H42" s="34">
        <f>IFERROR(F42 * VLOOKUP(E42,'Cadastro de Grupo'!$B$16:$C$22, 2, FALSE), 0)
</f>
        <v>0</v>
      </c>
    </row>
    <row r="43">
      <c r="A43" s="43"/>
      <c r="B43" s="15"/>
      <c r="C43" s="15"/>
      <c r="D43" s="15"/>
      <c r="E43" s="15"/>
      <c r="F43" s="42"/>
      <c r="H43" s="36">
        <f>IFERROR(F43 * VLOOKUP(E43,'Cadastro de Grupo'!$B$16:$C$22, 2, FALSE), 0)
</f>
        <v>0</v>
      </c>
    </row>
    <row r="44">
      <c r="A44" s="41"/>
      <c r="B44" s="14"/>
      <c r="C44" s="14"/>
      <c r="D44" s="14"/>
      <c r="E44" s="14"/>
      <c r="F44" s="42"/>
      <c r="H44" s="34">
        <f>IFERROR(F44 * VLOOKUP(E44,'Cadastro de Grupo'!$B$16:$C$22, 2, FALSE), 0)
</f>
        <v>0</v>
      </c>
    </row>
    <row r="45">
      <c r="A45" s="43"/>
      <c r="B45" s="15"/>
      <c r="C45" s="15"/>
      <c r="D45" s="15"/>
      <c r="E45" s="15"/>
      <c r="F45" s="42"/>
      <c r="H45" s="36">
        <f>IFERROR(F45 * VLOOKUP(E45,'Cadastro de Grupo'!$B$16:$C$22, 2, FALSE), 0)
</f>
        <v>0</v>
      </c>
    </row>
    <row r="46">
      <c r="A46" s="41"/>
      <c r="B46" s="14"/>
      <c r="C46" s="14"/>
      <c r="D46" s="14"/>
      <c r="E46" s="14"/>
      <c r="F46" s="42"/>
      <c r="H46" s="34">
        <f>IFERROR(F46 * VLOOKUP(E46,'Cadastro de Grupo'!$B$16:$C$22, 2, FALSE), 0)
</f>
        <v>0</v>
      </c>
    </row>
    <row r="47">
      <c r="A47" s="43"/>
      <c r="B47" s="15"/>
      <c r="C47" s="15"/>
      <c r="D47" s="15"/>
      <c r="E47" s="15"/>
      <c r="F47" s="42"/>
      <c r="H47" s="36">
        <f>IFERROR(F47 * VLOOKUP(E47,'Cadastro de Grupo'!$B$16:$C$22, 2, FALSE), 0)
</f>
        <v>0</v>
      </c>
    </row>
    <row r="48">
      <c r="A48" s="41"/>
      <c r="B48" s="14"/>
      <c r="C48" s="14"/>
      <c r="D48" s="14"/>
      <c r="E48" s="14"/>
      <c r="F48" s="42"/>
      <c r="H48" s="34">
        <f>IFERROR(F48 * VLOOKUP(E48,'Cadastro de Grupo'!$B$16:$C$22, 2, FALSE), 0)
</f>
        <v>0</v>
      </c>
    </row>
    <row r="49">
      <c r="A49" s="43"/>
      <c r="B49" s="15"/>
      <c r="C49" s="15"/>
      <c r="D49" s="15"/>
      <c r="E49" s="15"/>
      <c r="F49" s="42"/>
      <c r="H49" s="36">
        <f>IFERROR(F49 * VLOOKUP(E49,'Cadastro de Grupo'!$B$16:$C$22, 2, FALSE), 0)
</f>
        <v>0</v>
      </c>
    </row>
    <row r="50">
      <c r="A50" s="41"/>
      <c r="B50" s="14"/>
      <c r="C50" s="14"/>
      <c r="D50" s="14"/>
      <c r="E50" s="14"/>
      <c r="F50" s="42"/>
      <c r="H50" s="34">
        <f>IFERROR(F50 * VLOOKUP(E50,'Cadastro de Grupo'!$B$16:$C$22, 2, FALSE), 0)
</f>
        <v>0</v>
      </c>
    </row>
    <row r="51">
      <c r="A51" s="43"/>
      <c r="B51" s="15"/>
      <c r="C51" s="15"/>
      <c r="D51" s="15"/>
      <c r="E51" s="15"/>
      <c r="F51" s="42"/>
      <c r="H51" s="36">
        <f>IFERROR(F51 * VLOOKUP(E51,'Cadastro de Grupo'!$B$16:$C$22, 2, FALSE), 0)
</f>
        <v>0</v>
      </c>
    </row>
    <row r="52">
      <c r="A52" s="41"/>
      <c r="B52" s="14"/>
      <c r="C52" s="14"/>
      <c r="D52" s="14"/>
      <c r="E52" s="14"/>
      <c r="F52" s="42"/>
      <c r="H52" s="34">
        <f>IFERROR(F52 * VLOOKUP(E52,'Cadastro de Grupo'!$B$16:$C$22, 2, FALSE), 0)
</f>
        <v>0</v>
      </c>
    </row>
    <row r="53">
      <c r="A53" s="43"/>
      <c r="B53" s="15"/>
      <c r="C53" s="15"/>
      <c r="D53" s="15"/>
      <c r="E53" s="15"/>
      <c r="F53" s="42"/>
      <c r="H53" s="36">
        <f>IFERROR(F53 * VLOOKUP(E53,'Cadastro de Grupo'!$B$16:$C$22, 2, FALSE), 0)
</f>
        <v>0</v>
      </c>
    </row>
    <row r="54">
      <c r="A54" s="41"/>
      <c r="B54" s="14"/>
      <c r="C54" s="14"/>
      <c r="D54" s="14"/>
      <c r="E54" s="14"/>
      <c r="F54" s="42"/>
      <c r="H54" s="34">
        <f>IFERROR(F54 * VLOOKUP(E54,'Cadastro de Grupo'!$B$16:$C$22, 2, FALSE), 0)
</f>
        <v>0</v>
      </c>
    </row>
    <row r="55">
      <c r="A55" s="43"/>
      <c r="B55" s="15"/>
      <c r="C55" s="15"/>
      <c r="D55" s="15"/>
      <c r="E55" s="15"/>
      <c r="F55" s="42"/>
      <c r="H55" s="36">
        <f>IFERROR(F55 * VLOOKUP(E55,'Cadastro de Grupo'!$B$16:$C$22, 2, FALSE), 0)
</f>
        <v>0</v>
      </c>
    </row>
    <row r="56">
      <c r="A56" s="41"/>
      <c r="B56" s="14"/>
      <c r="C56" s="14"/>
      <c r="D56" s="14"/>
      <c r="E56" s="14"/>
      <c r="F56" s="42"/>
      <c r="H56" s="34">
        <f>IFERROR(F56 * VLOOKUP(E56,'Cadastro de Grupo'!$B$16:$C$22, 2, FALSE), 0)
</f>
        <v>0</v>
      </c>
    </row>
    <row r="57">
      <c r="A57" s="43"/>
      <c r="B57" s="15"/>
      <c r="C57" s="15"/>
      <c r="D57" s="15"/>
      <c r="E57" s="15"/>
      <c r="F57" s="42"/>
      <c r="H57" s="36">
        <f>IFERROR(F57 * VLOOKUP(E57,'Cadastro de Grupo'!$B$16:$C$22, 2, FALSE), 0)
</f>
        <v>0</v>
      </c>
    </row>
    <row r="58">
      <c r="A58" s="41"/>
      <c r="B58" s="14"/>
      <c r="C58" s="14"/>
      <c r="D58" s="14"/>
      <c r="E58" s="14"/>
      <c r="F58" s="42"/>
      <c r="H58" s="34">
        <f>IFERROR(F58 * VLOOKUP(E58,'Cadastro de Grupo'!$B$16:$C$22, 2, FALSE), 0)
</f>
        <v>0</v>
      </c>
    </row>
    <row r="59">
      <c r="A59" s="43"/>
      <c r="B59" s="15"/>
      <c r="C59" s="15"/>
      <c r="D59" s="15"/>
      <c r="E59" s="15"/>
      <c r="F59" s="42"/>
      <c r="H59" s="36">
        <f>IFERROR(F59 * VLOOKUP(E59,'Cadastro de Grupo'!$B$16:$C$22, 2, FALSE), 0)
</f>
        <v>0</v>
      </c>
    </row>
    <row r="60">
      <c r="A60" s="41"/>
      <c r="B60" s="14"/>
      <c r="C60" s="14"/>
      <c r="D60" s="14"/>
      <c r="E60" s="14"/>
      <c r="F60" s="42"/>
      <c r="H60" s="34">
        <f>IFERROR(F60 * VLOOKUP(E60,'Cadastro de Grupo'!$B$16:$C$22, 2, FALSE), 0)
</f>
        <v>0</v>
      </c>
    </row>
    <row r="61">
      <c r="A61" s="43"/>
      <c r="B61" s="15"/>
      <c r="C61" s="15"/>
      <c r="D61" s="15"/>
      <c r="E61" s="15"/>
      <c r="F61" s="42"/>
      <c r="H61" s="36">
        <f>IFERROR(F61 * VLOOKUP(E61,'Cadastro de Grupo'!$B$16:$C$22, 2, FALSE), 0)
</f>
        <v>0</v>
      </c>
    </row>
    <row r="62">
      <c r="A62" s="41"/>
      <c r="B62" s="14"/>
      <c r="C62" s="14"/>
      <c r="D62" s="14"/>
      <c r="E62" s="14"/>
      <c r="F62" s="42"/>
      <c r="H62" s="34">
        <f>IFERROR(F62 * VLOOKUP(E62,'Cadastro de Grupo'!$B$16:$C$22, 2, FALSE), 0)
</f>
        <v>0</v>
      </c>
    </row>
    <row r="63">
      <c r="A63" s="43"/>
      <c r="B63" s="15"/>
      <c r="C63" s="15"/>
      <c r="D63" s="15"/>
      <c r="E63" s="15"/>
      <c r="F63" s="42"/>
      <c r="H63" s="36">
        <f>IFERROR(F63 * VLOOKUP(E63,'Cadastro de Grupo'!$B$16:$C$22, 2, FALSE), 0)
</f>
        <v>0</v>
      </c>
    </row>
    <row r="64">
      <c r="A64" s="41"/>
      <c r="B64" s="14"/>
      <c r="C64" s="14"/>
      <c r="D64" s="14"/>
      <c r="E64" s="14"/>
      <c r="F64" s="42"/>
      <c r="H64" s="34">
        <f>IFERROR(F64 * VLOOKUP(E64,'Cadastro de Grupo'!$B$16:$C$22, 2, FALSE), 0)
</f>
        <v>0</v>
      </c>
    </row>
    <row r="65">
      <c r="A65" s="43"/>
      <c r="B65" s="15"/>
      <c r="C65" s="15"/>
      <c r="D65" s="15"/>
      <c r="E65" s="15"/>
      <c r="F65" s="42"/>
      <c r="H65" s="36">
        <f>IFERROR(F65 * VLOOKUP(E65,'Cadastro de Grupo'!$B$16:$C$22, 2, FALSE), 0)
</f>
        <v>0</v>
      </c>
    </row>
    <row r="66">
      <c r="A66" s="41"/>
      <c r="B66" s="14"/>
      <c r="C66" s="14"/>
      <c r="D66" s="14"/>
      <c r="E66" s="14"/>
      <c r="F66" s="42"/>
      <c r="H66" s="34">
        <f>IFERROR(F66 * VLOOKUP(E66,'Cadastro de Grupo'!$B$16:$C$22, 2, FALSE), 0)
</f>
        <v>0</v>
      </c>
    </row>
    <row r="67">
      <c r="A67" s="43"/>
      <c r="B67" s="15"/>
      <c r="C67" s="15"/>
      <c r="D67" s="15"/>
      <c r="E67" s="15"/>
      <c r="F67" s="42"/>
      <c r="H67" s="36">
        <f>IFERROR(F67 * VLOOKUP(E67,'Cadastro de Grupo'!$B$16:$C$22, 2, FALSE), 0)
</f>
        <v>0</v>
      </c>
    </row>
    <row r="68">
      <c r="A68" s="41"/>
      <c r="B68" s="14"/>
      <c r="C68" s="14"/>
      <c r="D68" s="14"/>
      <c r="E68" s="14"/>
      <c r="F68" s="42"/>
      <c r="H68" s="34">
        <f>IFERROR(F68 * VLOOKUP(E68,'Cadastro de Grupo'!$B$16:$C$22, 2, FALSE), 0)
</f>
        <v>0</v>
      </c>
    </row>
    <row r="69">
      <c r="A69" s="43"/>
      <c r="B69" s="15"/>
      <c r="C69" s="15"/>
      <c r="D69" s="15"/>
      <c r="E69" s="15"/>
      <c r="F69" s="42"/>
      <c r="H69" s="36">
        <f>IFERROR(F69 * VLOOKUP(E69,'Cadastro de Grupo'!$B$16:$C$22, 2, FALSE), 0)
</f>
        <v>0</v>
      </c>
    </row>
    <row r="70">
      <c r="A70" s="41"/>
      <c r="B70" s="14"/>
      <c r="C70" s="14"/>
      <c r="D70" s="14"/>
      <c r="E70" s="14"/>
      <c r="F70" s="42"/>
      <c r="H70" s="34">
        <f>IFERROR(F70 * VLOOKUP(E70,'Cadastro de Grupo'!$B$16:$C$22, 2, FALSE), 0)
</f>
        <v>0</v>
      </c>
    </row>
    <row r="71">
      <c r="A71" s="43"/>
      <c r="B71" s="15"/>
      <c r="C71" s="15"/>
      <c r="D71" s="15"/>
      <c r="E71" s="15"/>
      <c r="F71" s="42"/>
      <c r="H71" s="36">
        <f>IFERROR(F71 * VLOOKUP(E71,'Cadastro de Grupo'!$B$16:$C$22, 2, FALSE), 0)
</f>
        <v>0</v>
      </c>
    </row>
    <row r="72">
      <c r="A72" s="41"/>
      <c r="B72" s="14"/>
      <c r="C72" s="14"/>
      <c r="D72" s="14"/>
      <c r="E72" s="14"/>
      <c r="F72" s="42"/>
      <c r="H72" s="34">
        <f>IFERROR(F72 * VLOOKUP(E72,'Cadastro de Grupo'!$B$16:$C$22, 2, FALSE), 0)
</f>
        <v>0</v>
      </c>
    </row>
    <row r="73">
      <c r="A73" s="43"/>
      <c r="B73" s="15"/>
      <c r="C73" s="15"/>
      <c r="D73" s="15"/>
      <c r="E73" s="15"/>
      <c r="F73" s="42"/>
      <c r="H73" s="36">
        <f>IFERROR(F73 * VLOOKUP(E73,'Cadastro de Grupo'!$B$16:$C$22, 2, FALSE), 0)
</f>
        <v>0</v>
      </c>
    </row>
    <row r="74">
      <c r="A74" s="41"/>
      <c r="B74" s="14"/>
      <c r="C74" s="14"/>
      <c r="D74" s="14"/>
      <c r="E74" s="14"/>
      <c r="F74" s="42"/>
      <c r="H74" s="34">
        <f>IFERROR(F74 * VLOOKUP(E74,'Cadastro de Grupo'!$B$16:$C$22, 2, FALSE), 0)
</f>
        <v>0</v>
      </c>
    </row>
    <row r="75">
      <c r="A75" s="43"/>
      <c r="B75" s="15"/>
      <c r="C75" s="15"/>
      <c r="D75" s="15"/>
      <c r="E75" s="15"/>
      <c r="F75" s="42"/>
      <c r="H75" s="36">
        <f>IFERROR(F75 * VLOOKUP(E75,'Cadastro de Grupo'!$B$16:$C$22, 2, FALSE), 0)
</f>
        <v>0</v>
      </c>
    </row>
    <row r="76">
      <c r="A76" s="41"/>
      <c r="B76" s="14"/>
      <c r="C76" s="14"/>
      <c r="D76" s="14"/>
      <c r="E76" s="14"/>
      <c r="F76" s="42"/>
      <c r="H76" s="34">
        <f>IFERROR(F76 * VLOOKUP(E76,'Cadastro de Grupo'!$B$16:$C$22, 2, FALSE), 0)
</f>
        <v>0</v>
      </c>
    </row>
    <row r="77">
      <c r="A77" s="43"/>
      <c r="B77" s="15"/>
      <c r="C77" s="15"/>
      <c r="D77" s="15"/>
      <c r="E77" s="15"/>
      <c r="F77" s="42"/>
      <c r="H77" s="36">
        <f>IFERROR(F77 * VLOOKUP(E77,'Cadastro de Grupo'!$B$16:$C$22, 2, FALSE), 0)
</f>
        <v>0</v>
      </c>
    </row>
    <row r="78">
      <c r="A78" s="41"/>
      <c r="B78" s="14"/>
      <c r="C78" s="14"/>
      <c r="D78" s="14"/>
      <c r="E78" s="14"/>
      <c r="F78" s="42"/>
      <c r="H78" s="34">
        <f>IFERROR(F78 * VLOOKUP(E78,'Cadastro de Grupo'!$B$16:$C$22, 2, FALSE), 0)
</f>
        <v>0</v>
      </c>
    </row>
    <row r="79">
      <c r="A79" s="43"/>
      <c r="B79" s="15"/>
      <c r="C79" s="15"/>
      <c r="D79" s="15"/>
      <c r="E79" s="15"/>
      <c r="F79" s="42"/>
      <c r="H79" s="36">
        <f>IFERROR(F79 * VLOOKUP(E79,'Cadastro de Grupo'!$B$16:$C$22, 2, FALSE), 0)
</f>
        <v>0</v>
      </c>
    </row>
    <row r="80">
      <c r="A80" s="41"/>
      <c r="B80" s="14"/>
      <c r="C80" s="14"/>
      <c r="D80" s="14"/>
      <c r="E80" s="14"/>
      <c r="F80" s="42"/>
      <c r="H80" s="34">
        <f>IFERROR(F80 * VLOOKUP(E80,'Cadastro de Grupo'!$B$16:$C$22, 2, FALSE), 0)
</f>
        <v>0</v>
      </c>
    </row>
    <row r="81">
      <c r="A81" s="43"/>
      <c r="B81" s="15"/>
      <c r="C81" s="15"/>
      <c r="D81" s="15"/>
      <c r="E81" s="15"/>
      <c r="F81" s="42"/>
      <c r="H81" s="36">
        <f>IFERROR(F81 * VLOOKUP(E81,'Cadastro de Grupo'!$B$16:$C$22, 2, FALSE), 0)
</f>
        <v>0</v>
      </c>
    </row>
    <row r="82">
      <c r="A82" s="41"/>
      <c r="B82" s="14"/>
      <c r="C82" s="14"/>
      <c r="D82" s="14"/>
      <c r="E82" s="14"/>
      <c r="F82" s="42"/>
      <c r="H82" s="34">
        <f>IFERROR(F82 * VLOOKUP(E82,'Cadastro de Grupo'!$B$16:$C$22, 2, FALSE), 0)
</f>
        <v>0</v>
      </c>
    </row>
    <row r="83">
      <c r="A83" s="43"/>
      <c r="B83" s="15"/>
      <c r="C83" s="15"/>
      <c r="D83" s="15"/>
      <c r="E83" s="15"/>
      <c r="F83" s="42"/>
      <c r="H83" s="36">
        <f>IFERROR(F83 * VLOOKUP(E83,'Cadastro de Grupo'!$B$16:$C$22, 2, FALSE), 0)
</f>
        <v>0</v>
      </c>
    </row>
    <row r="84">
      <c r="A84" s="41"/>
      <c r="B84" s="14"/>
      <c r="C84" s="14"/>
      <c r="D84" s="14"/>
      <c r="E84" s="14"/>
      <c r="F84" s="42"/>
      <c r="H84" s="34">
        <f>IFERROR(F84 * VLOOKUP(E84,'Cadastro de Grupo'!$B$16:$C$22, 2, FALSE), 0)
</f>
        <v>0</v>
      </c>
    </row>
    <row r="85">
      <c r="A85" s="43"/>
      <c r="B85" s="15"/>
      <c r="C85" s="15"/>
      <c r="D85" s="15"/>
      <c r="E85" s="15"/>
      <c r="F85" s="42"/>
      <c r="H85" s="36">
        <f>IFERROR(F85 * VLOOKUP(E85,'Cadastro de Grupo'!$B$16:$C$22, 2, FALSE), 0)
</f>
        <v>0</v>
      </c>
    </row>
    <row r="86">
      <c r="A86" s="41"/>
      <c r="B86" s="14"/>
      <c r="C86" s="14"/>
      <c r="D86" s="14"/>
      <c r="E86" s="14"/>
      <c r="F86" s="42"/>
      <c r="H86" s="34">
        <f>IFERROR(F86 * VLOOKUP(E86,'Cadastro de Grupo'!$B$16:$C$22, 2, FALSE), 0)
</f>
        <v>0</v>
      </c>
    </row>
    <row r="87">
      <c r="A87" s="43"/>
      <c r="B87" s="15"/>
      <c r="C87" s="15"/>
      <c r="D87" s="15"/>
      <c r="E87" s="15"/>
      <c r="F87" s="42"/>
      <c r="H87" s="36">
        <f>IFERROR(F87 * VLOOKUP(E87,'Cadastro de Grupo'!$B$16:$C$22, 2, FALSE), 0)
</f>
        <v>0</v>
      </c>
    </row>
    <row r="88">
      <c r="A88" s="41"/>
      <c r="B88" s="14"/>
      <c r="C88" s="14"/>
      <c r="D88" s="14"/>
      <c r="E88" s="14"/>
      <c r="F88" s="42"/>
      <c r="H88" s="34">
        <f>IFERROR(F88 * VLOOKUP(E88,'Cadastro de Grupo'!$B$16:$C$22, 2, FALSE), 0)
</f>
        <v>0</v>
      </c>
    </row>
    <row r="89">
      <c r="A89" s="43"/>
      <c r="B89" s="15"/>
      <c r="C89" s="15"/>
      <c r="D89" s="15"/>
      <c r="E89" s="15"/>
      <c r="F89" s="42"/>
      <c r="H89" s="36">
        <f>IFERROR(F89 * VLOOKUP(E89,'Cadastro de Grupo'!$B$16:$C$22, 2, FALSE), 0)
</f>
        <v>0</v>
      </c>
    </row>
    <row r="90">
      <c r="A90" s="41"/>
      <c r="B90" s="14"/>
      <c r="C90" s="14"/>
      <c r="D90" s="14"/>
      <c r="E90" s="14"/>
      <c r="F90" s="42"/>
      <c r="H90" s="34">
        <f>IFERROR(F90 * VLOOKUP(E90,'Cadastro de Grupo'!$B$16:$C$22, 2, FALSE), 0)
</f>
        <v>0</v>
      </c>
    </row>
    <row r="91">
      <c r="A91" s="43"/>
      <c r="B91" s="15"/>
      <c r="C91" s="15"/>
      <c r="D91" s="15"/>
      <c r="E91" s="15"/>
      <c r="F91" s="42"/>
      <c r="H91" s="36">
        <f>IFERROR(F91 * VLOOKUP(E91,'Cadastro de Grupo'!$B$16:$C$22, 2, FALSE), 0)
</f>
        <v>0</v>
      </c>
    </row>
    <row r="92">
      <c r="A92" s="41"/>
      <c r="B92" s="14"/>
      <c r="C92" s="14"/>
      <c r="D92" s="14"/>
      <c r="E92" s="14"/>
      <c r="F92" s="42"/>
      <c r="H92" s="34">
        <f>IFERROR(F92 * VLOOKUP(E92,'Cadastro de Grupo'!$B$16:$C$22, 2, FALSE), 0)
</f>
        <v>0</v>
      </c>
    </row>
    <row r="93">
      <c r="A93" s="43"/>
      <c r="B93" s="15"/>
      <c r="C93" s="15"/>
      <c r="D93" s="15"/>
      <c r="E93" s="15"/>
      <c r="F93" s="42"/>
      <c r="H93" s="36">
        <f>IFERROR(F93 * VLOOKUP(E93,'Cadastro de Grupo'!$B$16:$C$22, 2, FALSE), 0)
</f>
        <v>0</v>
      </c>
    </row>
    <row r="94">
      <c r="A94" s="41"/>
      <c r="B94" s="14"/>
      <c r="C94" s="14"/>
      <c r="D94" s="14"/>
      <c r="E94" s="14"/>
      <c r="F94" s="42"/>
      <c r="H94" s="34">
        <f>IFERROR(F94 * VLOOKUP(E94,'Cadastro de Grupo'!$B$16:$C$22, 2, FALSE), 0)
</f>
        <v>0</v>
      </c>
    </row>
    <row r="95">
      <c r="A95" s="43"/>
      <c r="B95" s="15"/>
      <c r="C95" s="15"/>
      <c r="D95" s="15"/>
      <c r="E95" s="15"/>
      <c r="F95" s="42"/>
      <c r="H95" s="36">
        <f>IFERROR(F95 * VLOOKUP(E95,'Cadastro de Grupo'!$B$16:$C$22, 2, FALSE), 0)
</f>
        <v>0</v>
      </c>
    </row>
    <row r="96">
      <c r="A96" s="41"/>
      <c r="B96" s="14"/>
      <c r="C96" s="14"/>
      <c r="D96" s="14"/>
      <c r="E96" s="14"/>
      <c r="F96" s="42"/>
      <c r="H96" s="34">
        <f>IFERROR(F96 * VLOOKUP(E96,'Cadastro de Grupo'!$B$16:$C$22, 2, FALSE), 0)
</f>
        <v>0</v>
      </c>
    </row>
    <row r="97">
      <c r="A97" s="43"/>
      <c r="B97" s="15"/>
      <c r="C97" s="15"/>
      <c r="D97" s="15"/>
      <c r="E97" s="15"/>
      <c r="F97" s="42"/>
      <c r="H97" s="36">
        <f>IFERROR(F97 * VLOOKUP(E97,'Cadastro de Grupo'!$B$16:$C$22, 2, FALSE), 0)
</f>
        <v>0</v>
      </c>
    </row>
    <row r="98">
      <c r="A98" s="41"/>
      <c r="B98" s="14"/>
      <c r="C98" s="14"/>
      <c r="D98" s="14"/>
      <c r="E98" s="14"/>
      <c r="F98" s="42"/>
      <c r="H98" s="34">
        <f>IFERROR(F98 * VLOOKUP(E98,'Cadastro de Grupo'!$B$16:$C$22, 2, FALSE), 0)
</f>
        <v>0</v>
      </c>
    </row>
    <row r="99">
      <c r="A99" s="43"/>
      <c r="B99" s="15"/>
      <c r="C99" s="15"/>
      <c r="D99" s="15"/>
      <c r="E99" s="15"/>
      <c r="F99" s="42"/>
      <c r="H99" s="36">
        <f>IFERROR(F99 * VLOOKUP(E99,'Cadastro de Grupo'!$B$16:$C$22, 2, FALSE), 0)
</f>
        <v>0</v>
      </c>
    </row>
    <row r="100">
      <c r="A100" s="41"/>
      <c r="B100" s="14"/>
      <c r="C100" s="14"/>
      <c r="D100" s="14"/>
      <c r="E100" s="14"/>
      <c r="F100" s="42"/>
      <c r="H100" s="34">
        <f>IFERROR(F100 * VLOOKUP(E100,'Cadastro de Grupo'!$B$16:$C$22, 2, FALSE), 0)
</f>
        <v>0</v>
      </c>
    </row>
    <row r="101">
      <c r="A101" s="43"/>
      <c r="B101" s="15"/>
      <c r="C101" s="15"/>
      <c r="D101" s="15"/>
      <c r="E101" s="15"/>
      <c r="F101" s="42"/>
      <c r="H101" s="36">
        <f>IFERROR(F101 * VLOOKUP(E101,'Cadastro de Grupo'!$B$16:$C$22, 2, FALSE), 0)
</f>
        <v>0</v>
      </c>
    </row>
    <row r="102">
      <c r="A102" s="41"/>
      <c r="B102" s="14"/>
      <c r="C102" s="14"/>
      <c r="D102" s="14"/>
      <c r="E102" s="14"/>
      <c r="F102" s="42"/>
      <c r="H102" s="34">
        <f>IFERROR(F102 * VLOOKUP(E102,'Cadastro de Grupo'!$B$16:$C$22, 2, FALSE), 0)
</f>
        <v>0</v>
      </c>
    </row>
    <row r="103">
      <c r="A103" s="43"/>
      <c r="B103" s="15"/>
      <c r="C103" s="15"/>
      <c r="D103" s="15"/>
      <c r="E103" s="15"/>
      <c r="F103" s="42"/>
      <c r="H103" s="36">
        <f>IFERROR(F103 * VLOOKUP(E103,'Cadastro de Grupo'!$B$16:$C$22, 2, FALSE), 0)
</f>
        <v>0</v>
      </c>
    </row>
    <row r="104">
      <c r="A104" s="41"/>
      <c r="B104" s="14"/>
      <c r="C104" s="14"/>
      <c r="D104" s="14"/>
      <c r="E104" s="14"/>
      <c r="F104" s="42"/>
      <c r="H104" s="34">
        <f>IFERROR(F104 * VLOOKUP(E104,'Cadastro de Grupo'!$B$16:$C$22, 2, FALSE), 0)
</f>
        <v>0</v>
      </c>
    </row>
    <row r="105">
      <c r="A105" s="43"/>
      <c r="B105" s="15"/>
      <c r="C105" s="15"/>
      <c r="D105" s="15"/>
      <c r="E105" s="15"/>
      <c r="F105" s="42"/>
      <c r="H105" s="36">
        <f>IFERROR(F105 * VLOOKUP(E105,'Cadastro de Grupo'!$B$16:$C$22, 2, FALSE), 0)
</f>
        <v>0</v>
      </c>
    </row>
    <row r="106">
      <c r="A106" s="41"/>
      <c r="B106" s="14"/>
      <c r="C106" s="14"/>
      <c r="D106" s="14"/>
      <c r="E106" s="14"/>
      <c r="F106" s="42"/>
      <c r="H106" s="34">
        <f>IFERROR(F106 * VLOOKUP(E106,'Cadastro de Grupo'!$B$16:$C$22, 2, FALSE), 0)
</f>
        <v>0</v>
      </c>
    </row>
    <row r="107">
      <c r="A107" s="43"/>
      <c r="B107" s="15"/>
      <c r="C107" s="20"/>
      <c r="D107" s="20"/>
      <c r="E107" s="15"/>
      <c r="F107" s="42"/>
      <c r="H107" s="36">
        <f>IFERROR(F107 * VLOOKUP(E107,'Cadastro de Grupo'!$B$16:$C$22, 2, FALSE), 0)
</f>
        <v>0</v>
      </c>
    </row>
    <row r="108">
      <c r="A108" s="41"/>
      <c r="B108" s="14"/>
      <c r="C108" s="14"/>
      <c r="D108" s="14"/>
      <c r="E108" s="14"/>
      <c r="F108" s="42"/>
      <c r="H108" s="34">
        <f>IFERROR(F108 * VLOOKUP(E108,'Cadastro de Grupo'!$B$16:$C$22, 2, FALSE), 0)
</f>
        <v>0</v>
      </c>
    </row>
    <row r="109">
      <c r="A109" s="43"/>
      <c r="B109" s="15"/>
      <c r="C109" s="15"/>
      <c r="D109" s="15"/>
      <c r="E109" s="15"/>
      <c r="F109" s="42"/>
      <c r="H109" s="36">
        <f>IFERROR(F109 * VLOOKUP(E109,'Cadastro de Grupo'!$B$16:$C$22, 2, FALSE), 0)
</f>
        <v>0</v>
      </c>
    </row>
    <row r="110">
      <c r="A110" s="41"/>
      <c r="B110" s="14"/>
      <c r="C110" s="14"/>
      <c r="D110" s="14"/>
      <c r="E110" s="14"/>
      <c r="F110" s="42"/>
      <c r="H110" s="34">
        <f>IFERROR(F110 * VLOOKUP(E110,'Cadastro de Grupo'!$B$16:$C$22, 2, FALSE), 0)
</f>
        <v>0</v>
      </c>
    </row>
    <row r="111">
      <c r="A111" s="43"/>
      <c r="B111" s="15"/>
      <c r="C111" s="15"/>
      <c r="D111" s="15"/>
      <c r="E111" s="15"/>
      <c r="F111" s="42"/>
      <c r="H111" s="36">
        <f>IFERROR(F111 * VLOOKUP(E111,'Cadastro de Grupo'!$B$16:$C$22, 2, FALSE), 0)
</f>
        <v>0</v>
      </c>
    </row>
    <row r="112">
      <c r="A112" s="41"/>
      <c r="B112" s="14"/>
      <c r="C112" s="14"/>
      <c r="D112" s="14"/>
      <c r="E112" s="14"/>
      <c r="F112" s="42"/>
      <c r="H112" s="34">
        <f>IFERROR(F112 * VLOOKUP(E112,'Cadastro de Grupo'!$B$16:$C$22, 2, FALSE), 0)
</f>
        <v>0</v>
      </c>
    </row>
    <row r="113">
      <c r="A113" s="43"/>
      <c r="B113" s="15"/>
      <c r="C113" s="15"/>
      <c r="D113" s="15"/>
      <c r="E113" s="15"/>
      <c r="F113" s="42"/>
      <c r="H113" s="36">
        <f>IFERROR(F113 * VLOOKUP(E113,'Cadastro de Grupo'!$B$16:$C$22, 2, FALSE), 0)
</f>
        <v>0</v>
      </c>
    </row>
    <row r="114">
      <c r="A114" s="41"/>
      <c r="B114" s="14"/>
      <c r="C114" s="14"/>
      <c r="D114" s="14"/>
      <c r="E114" s="14"/>
      <c r="F114" s="42"/>
      <c r="H114" s="34">
        <f>IFERROR(F114 * VLOOKUP(E114,'Cadastro de Grupo'!$B$16:$C$22, 2, FALSE), 0)
</f>
        <v>0</v>
      </c>
    </row>
    <row r="115">
      <c r="A115" s="43"/>
      <c r="B115" s="15"/>
      <c r="C115" s="15"/>
      <c r="D115" s="15"/>
      <c r="E115" s="15"/>
      <c r="F115" s="42"/>
      <c r="H115" s="36">
        <f>IFERROR(F115 * VLOOKUP(E115,'Cadastro de Grupo'!$B$16:$C$22, 2, FALSE), 0)
</f>
        <v>0</v>
      </c>
    </row>
    <row r="116">
      <c r="A116" s="41"/>
      <c r="B116" s="14"/>
      <c r="C116" s="14"/>
      <c r="D116" s="14"/>
      <c r="E116" s="14"/>
      <c r="F116" s="42"/>
      <c r="H116" s="34">
        <f>IFERROR(F116 * VLOOKUP(E116,'Cadastro de Grupo'!$B$16:$C$22, 2, FALSE), 0)
</f>
        <v>0</v>
      </c>
    </row>
    <row r="117">
      <c r="A117" s="43"/>
      <c r="B117" s="15"/>
      <c r="C117" s="15"/>
      <c r="D117" s="15"/>
      <c r="E117" s="15"/>
      <c r="F117" s="42"/>
      <c r="H117" s="36">
        <f>IFERROR(F117 * VLOOKUP(E117,'Cadastro de Grupo'!$B$16:$C$22, 2, FALSE), 0)
</f>
        <v>0</v>
      </c>
    </row>
    <row r="118">
      <c r="A118" s="41"/>
      <c r="B118" s="14"/>
      <c r="C118" s="14"/>
      <c r="D118" s="14"/>
      <c r="E118" s="14"/>
      <c r="F118" s="42"/>
      <c r="H118" s="34">
        <f>IFERROR(F118 * VLOOKUP(E118,'Cadastro de Grupo'!$B$16:$C$22, 2, FALSE), 0)
</f>
        <v>0</v>
      </c>
    </row>
    <row r="119">
      <c r="A119" s="43"/>
      <c r="B119" s="15"/>
      <c r="C119" s="15"/>
      <c r="D119" s="15"/>
      <c r="E119" s="15"/>
      <c r="F119" s="42"/>
      <c r="H119" s="36">
        <f>IFERROR(F119 * VLOOKUP(E119,'Cadastro de Grupo'!$B$16:$C$22, 2, FALSE), 0)
</f>
        <v>0</v>
      </c>
    </row>
    <row r="120">
      <c r="A120" s="41"/>
      <c r="B120" s="14"/>
      <c r="C120" s="14"/>
      <c r="D120" s="14"/>
      <c r="E120" s="14"/>
      <c r="F120" s="42"/>
      <c r="H120" s="34">
        <f>IFERROR(F120 * VLOOKUP(E120,'Cadastro de Grupo'!$B$16:$C$22, 2, FALSE), 0)
</f>
        <v>0</v>
      </c>
    </row>
    <row r="121">
      <c r="A121" s="43"/>
      <c r="B121" s="15"/>
      <c r="C121" s="15"/>
      <c r="D121" s="15"/>
      <c r="E121" s="15"/>
      <c r="F121" s="42"/>
      <c r="H121" s="36">
        <f>IFERROR(F121 * VLOOKUP(E121,'Cadastro de Grupo'!$B$16:$C$22, 2, FALSE), 0)
</f>
        <v>0</v>
      </c>
    </row>
    <row r="122">
      <c r="A122" s="41"/>
      <c r="B122" s="14"/>
      <c r="C122" s="14"/>
      <c r="D122" s="14"/>
      <c r="E122" s="14"/>
      <c r="F122" s="42"/>
      <c r="H122" s="34">
        <f>IFERROR(F122 * VLOOKUP(E122,'Cadastro de Grupo'!$B$16:$C$22, 2, FALSE), 0)
</f>
        <v>0</v>
      </c>
    </row>
    <row r="123">
      <c r="A123" s="43"/>
      <c r="B123" s="15"/>
      <c r="C123" s="15"/>
      <c r="D123" s="15"/>
      <c r="E123" s="15"/>
      <c r="F123" s="42"/>
      <c r="H123" s="36">
        <f>IFERROR(F123 * VLOOKUP(E123,'Cadastro de Grupo'!$B$16:$C$22, 2, FALSE), 0)
</f>
        <v>0</v>
      </c>
    </row>
    <row r="124">
      <c r="A124" s="41"/>
      <c r="B124" s="14"/>
      <c r="C124" s="14"/>
      <c r="D124" s="14"/>
      <c r="E124" s="14"/>
      <c r="F124" s="42"/>
      <c r="H124" s="34">
        <f>IFERROR(F124 * VLOOKUP(E124,'Cadastro de Grupo'!$B$16:$C$22, 2, FALSE), 0)
</f>
        <v>0</v>
      </c>
    </row>
    <row r="125">
      <c r="A125" s="43"/>
      <c r="B125" s="15"/>
      <c r="C125" s="15"/>
      <c r="D125" s="15"/>
      <c r="E125" s="15"/>
      <c r="F125" s="42"/>
      <c r="H125" s="36">
        <f>IFERROR(F125 * VLOOKUP(E125,'Cadastro de Grupo'!$B$16:$C$22, 2, FALSE), 0)
</f>
        <v>0</v>
      </c>
    </row>
    <row r="126">
      <c r="A126" s="41"/>
      <c r="B126" s="14"/>
      <c r="C126" s="14"/>
      <c r="D126" s="14"/>
      <c r="E126" s="14"/>
      <c r="F126" s="42"/>
      <c r="H126" s="34">
        <f>IFERROR(F126 * VLOOKUP(E126,'Cadastro de Grupo'!$B$16:$C$22, 2, FALSE), 0)
</f>
        <v>0</v>
      </c>
    </row>
    <row r="127">
      <c r="A127" s="43"/>
      <c r="B127" s="15"/>
      <c r="C127" s="15"/>
      <c r="D127" s="15"/>
      <c r="E127" s="15"/>
      <c r="F127" s="42"/>
      <c r="H127" s="36">
        <f>IFERROR(F127 * VLOOKUP(E127,'Cadastro de Grupo'!$B$16:$C$22, 2, FALSE), 0)
</f>
        <v>0</v>
      </c>
    </row>
    <row r="128">
      <c r="A128" s="41"/>
      <c r="B128" s="14"/>
      <c r="C128" s="14"/>
      <c r="D128" s="14"/>
      <c r="E128" s="14"/>
      <c r="F128" s="42"/>
      <c r="H128" s="34">
        <f>IFERROR(F128 * VLOOKUP(E128,'Cadastro de Grupo'!$B$16:$C$22, 2, FALSE), 0)
</f>
        <v>0</v>
      </c>
    </row>
    <row r="129">
      <c r="A129" s="43"/>
      <c r="B129" s="15"/>
      <c r="C129" s="15"/>
      <c r="D129" s="15"/>
      <c r="E129" s="15"/>
      <c r="F129" s="42"/>
      <c r="H129" s="36">
        <f>IFERROR(F129 * VLOOKUP(E129,'Cadastro de Grupo'!$B$16:$C$22, 2, FALSE), 0)
</f>
        <v>0</v>
      </c>
    </row>
    <row r="130">
      <c r="A130" s="41"/>
      <c r="B130" s="14"/>
      <c r="C130" s="14"/>
      <c r="D130" s="14"/>
      <c r="E130" s="14"/>
      <c r="F130" s="42"/>
      <c r="H130" s="34">
        <f>IFERROR(F130 * VLOOKUP(E130,'Cadastro de Grupo'!$B$16:$C$22, 2, FALSE), 0)
</f>
        <v>0</v>
      </c>
    </row>
    <row r="131">
      <c r="A131" s="43"/>
      <c r="B131" s="15"/>
      <c r="C131" s="15"/>
      <c r="D131" s="15"/>
      <c r="E131" s="15"/>
      <c r="F131" s="42"/>
      <c r="H131" s="36">
        <f>IFERROR(F131 * VLOOKUP(E131,'Cadastro de Grupo'!$B$16:$C$22, 2, FALSE), 0)
</f>
        <v>0</v>
      </c>
    </row>
    <row r="132">
      <c r="A132" s="41"/>
      <c r="B132" s="14"/>
      <c r="C132" s="14"/>
      <c r="D132" s="14"/>
      <c r="E132" s="14"/>
      <c r="F132" s="42"/>
      <c r="H132" s="34">
        <f>IFERROR(F132 * VLOOKUP(E132,'Cadastro de Grupo'!$B$16:$C$22, 2, FALSE), 0)
</f>
        <v>0</v>
      </c>
    </row>
    <row r="133">
      <c r="A133" s="43"/>
      <c r="B133" s="15"/>
      <c r="C133" s="15"/>
      <c r="D133" s="15"/>
      <c r="E133" s="15"/>
      <c r="F133" s="42"/>
      <c r="H133" s="36">
        <f>IFERROR(F133 * VLOOKUP(E133,'Cadastro de Grupo'!$B$16:$C$22, 2, FALSE), 0)
</f>
        <v>0</v>
      </c>
    </row>
    <row r="134">
      <c r="A134" s="41"/>
      <c r="B134" s="14"/>
      <c r="C134" s="14"/>
      <c r="D134" s="14"/>
      <c r="E134" s="14"/>
      <c r="F134" s="42"/>
      <c r="H134" s="34">
        <f>IFERROR(F134 * VLOOKUP(E134,'Cadastro de Grupo'!$B$16:$C$22, 2, FALSE), 0)
</f>
        <v>0</v>
      </c>
    </row>
    <row r="135">
      <c r="A135" s="43"/>
      <c r="B135" s="15"/>
      <c r="C135" s="15"/>
      <c r="D135" s="15"/>
      <c r="E135" s="15"/>
      <c r="F135" s="42"/>
      <c r="H135" s="36">
        <f>IFERROR(F135 * VLOOKUP(E135,'Cadastro de Grupo'!$B$16:$C$22, 2, FALSE), 0)
</f>
        <v>0</v>
      </c>
    </row>
    <row r="136">
      <c r="A136" s="41"/>
      <c r="B136" s="14"/>
      <c r="C136" s="14"/>
      <c r="D136" s="14"/>
      <c r="E136" s="14"/>
      <c r="F136" s="42"/>
      <c r="H136" s="34">
        <f>IFERROR(F136 * VLOOKUP(E136,'Cadastro de Grupo'!$B$16:$C$22, 2, FALSE), 0)
</f>
        <v>0</v>
      </c>
    </row>
    <row r="137">
      <c r="A137" s="43"/>
      <c r="B137" s="15"/>
      <c r="C137" s="15"/>
      <c r="D137" s="15"/>
      <c r="E137" s="15"/>
      <c r="F137" s="42"/>
      <c r="H137" s="36">
        <f>IFERROR(F137 * VLOOKUP(E137,'Cadastro de Grupo'!$B$16:$C$22, 2, FALSE), 0)
</f>
        <v>0</v>
      </c>
    </row>
    <row r="138">
      <c r="A138" s="41"/>
      <c r="B138" s="14"/>
      <c r="C138" s="14"/>
      <c r="D138" s="14"/>
      <c r="E138" s="14"/>
      <c r="F138" s="42"/>
      <c r="H138" s="34">
        <f>IFERROR(F138 * VLOOKUP(E138,'Cadastro de Grupo'!$B$16:$C$22, 2, FALSE), 0)
</f>
        <v>0</v>
      </c>
    </row>
    <row r="139">
      <c r="A139" s="43"/>
      <c r="B139" s="15"/>
      <c r="C139" s="15"/>
      <c r="D139" s="15"/>
      <c r="E139" s="15"/>
      <c r="F139" s="42"/>
      <c r="H139" s="36">
        <f>IFERROR(F139 * VLOOKUP(E139,'Cadastro de Grupo'!$B$16:$C$22, 2, FALSE), 0)
</f>
        <v>0</v>
      </c>
    </row>
    <row r="140">
      <c r="A140" s="41"/>
      <c r="B140" s="14"/>
      <c r="C140" s="14"/>
      <c r="D140" s="14"/>
      <c r="E140" s="14"/>
      <c r="F140" s="42"/>
      <c r="H140" s="34">
        <f>IFERROR(F140 * VLOOKUP(E140,'Cadastro de Grupo'!$B$16:$C$22, 2, FALSE), 0)
</f>
        <v>0</v>
      </c>
    </row>
    <row r="141">
      <c r="A141" s="43"/>
      <c r="B141" s="15"/>
      <c r="C141" s="15"/>
      <c r="D141" s="15"/>
      <c r="E141" s="15"/>
      <c r="F141" s="42"/>
      <c r="H141" s="36">
        <f>IFERROR(F141 * VLOOKUP(E141,'Cadastro de Grupo'!$B$16:$C$22, 2, FALSE), 0)
</f>
        <v>0</v>
      </c>
    </row>
    <row r="142">
      <c r="A142" s="41"/>
      <c r="B142" s="14"/>
      <c r="C142" s="14"/>
      <c r="D142" s="14"/>
      <c r="E142" s="14"/>
      <c r="F142" s="42"/>
      <c r="H142" s="34">
        <f>IFERROR(F142 * VLOOKUP(E142,'Cadastro de Grupo'!$B$16:$C$22, 2, FALSE), 0)
</f>
        <v>0</v>
      </c>
    </row>
    <row r="143">
      <c r="A143" s="43"/>
      <c r="B143" s="15"/>
      <c r="C143" s="15"/>
      <c r="D143" s="15"/>
      <c r="E143" s="15"/>
      <c r="F143" s="42"/>
      <c r="H143" s="36">
        <f>IFERROR(F143 * VLOOKUP(E143,'Cadastro de Grupo'!$B$16:$C$22, 2, FALSE), 0)
</f>
        <v>0</v>
      </c>
    </row>
    <row r="144">
      <c r="A144" s="41"/>
      <c r="B144" s="14"/>
      <c r="C144" s="14"/>
      <c r="D144" s="14"/>
      <c r="E144" s="14"/>
      <c r="F144" s="42"/>
      <c r="H144" s="34">
        <f>IFERROR(F144 * VLOOKUP(E144,'Cadastro de Grupo'!$B$16:$C$22, 2, FALSE), 0)
</f>
        <v>0</v>
      </c>
    </row>
    <row r="145">
      <c r="A145" s="43"/>
      <c r="B145" s="15"/>
      <c r="C145" s="15"/>
      <c r="D145" s="15"/>
      <c r="E145" s="15"/>
      <c r="F145" s="42"/>
      <c r="H145" s="36">
        <f>IFERROR(F145 * VLOOKUP(E145,'Cadastro de Grupo'!$B$16:$C$22, 2, FALSE), 0)
</f>
        <v>0</v>
      </c>
    </row>
    <row r="146">
      <c r="A146" s="41"/>
      <c r="B146" s="14"/>
      <c r="C146" s="14"/>
      <c r="D146" s="14"/>
      <c r="E146" s="14"/>
      <c r="F146" s="42"/>
      <c r="H146" s="34">
        <f>IFERROR(F146 * VLOOKUP(E146,'Cadastro de Grupo'!$B$16:$C$22, 2, FALSE), 0)
</f>
        <v>0</v>
      </c>
    </row>
    <row r="147">
      <c r="A147" s="43"/>
      <c r="B147" s="15"/>
      <c r="C147" s="15"/>
      <c r="D147" s="15"/>
      <c r="E147" s="15"/>
      <c r="F147" s="42"/>
      <c r="H147" s="36">
        <f>IFERROR(F147 * VLOOKUP(E147,'Cadastro de Grupo'!$B$16:$C$22, 2, FALSE), 0)
</f>
        <v>0</v>
      </c>
    </row>
    <row r="148">
      <c r="A148" s="41"/>
      <c r="B148" s="14"/>
      <c r="C148" s="14"/>
      <c r="D148" s="14"/>
      <c r="E148" s="14"/>
      <c r="F148" s="42"/>
      <c r="H148" s="34">
        <f>IFERROR(F148 * VLOOKUP(E148,'Cadastro de Grupo'!$B$16:$C$22, 2, FALSE), 0)
</f>
        <v>0</v>
      </c>
    </row>
    <row r="149">
      <c r="A149" s="43"/>
      <c r="B149" s="15"/>
      <c r="C149" s="15"/>
      <c r="D149" s="15"/>
      <c r="E149" s="15"/>
      <c r="F149" s="42"/>
      <c r="H149" s="36">
        <f>IFERROR(F149 * VLOOKUP(E149,'Cadastro de Grupo'!$B$16:$C$22, 2, FALSE), 0)
</f>
        <v>0</v>
      </c>
    </row>
    <row r="150">
      <c r="A150" s="41"/>
      <c r="B150" s="14"/>
      <c r="C150" s="14"/>
      <c r="D150" s="14"/>
      <c r="E150" s="14"/>
      <c r="F150" s="42"/>
      <c r="H150" s="34">
        <f>IFERROR(F150 * VLOOKUP(E150,'Cadastro de Grupo'!$B$16:$C$22, 2, FALSE), 0)
</f>
        <v>0</v>
      </c>
    </row>
    <row r="151">
      <c r="A151" s="43"/>
      <c r="B151" s="15"/>
      <c r="C151" s="15"/>
      <c r="D151" s="15"/>
      <c r="E151" s="15"/>
      <c r="F151" s="42"/>
      <c r="H151" s="36">
        <f>IFERROR(F151 * VLOOKUP(E151,'Cadastro de Grupo'!$B$16:$C$22, 2, FALSE), 0)
</f>
        <v>0</v>
      </c>
    </row>
    <row r="152">
      <c r="A152" s="41"/>
      <c r="B152" s="14"/>
      <c r="C152" s="14"/>
      <c r="D152" s="14"/>
      <c r="E152" s="14"/>
      <c r="F152" s="42"/>
      <c r="H152" s="34">
        <f>IFERROR(F152 * VLOOKUP(E152,'Cadastro de Grupo'!$B$16:$C$22, 2, FALSE), 0)
</f>
        <v>0</v>
      </c>
    </row>
    <row r="153">
      <c r="A153" s="43"/>
      <c r="B153" s="15"/>
      <c r="C153" s="15"/>
      <c r="D153" s="15"/>
      <c r="E153" s="15"/>
      <c r="F153" s="42"/>
      <c r="H153" s="36">
        <f>IFERROR(F153 * VLOOKUP(E153,'Cadastro de Grupo'!$B$16:$C$22, 2, FALSE), 0)
</f>
        <v>0</v>
      </c>
    </row>
    <row r="154">
      <c r="A154" s="41"/>
      <c r="B154" s="14"/>
      <c r="C154" s="14"/>
      <c r="D154" s="14"/>
      <c r="E154" s="14"/>
      <c r="F154" s="42"/>
      <c r="H154" s="34">
        <f>IFERROR(F154 * VLOOKUP(E154,'Cadastro de Grupo'!$B$16:$C$22, 2, FALSE), 0)
</f>
        <v>0</v>
      </c>
    </row>
    <row r="155">
      <c r="A155" s="43"/>
      <c r="B155" s="15"/>
      <c r="C155" s="15"/>
      <c r="D155" s="15"/>
      <c r="E155" s="15"/>
      <c r="F155" s="42"/>
      <c r="H155" s="36">
        <f>IFERROR(F155 * VLOOKUP(E155,'Cadastro de Grupo'!$B$16:$C$22, 2, FALSE), 0)
</f>
        <v>0</v>
      </c>
    </row>
    <row r="156">
      <c r="A156" s="41"/>
      <c r="B156" s="14"/>
      <c r="C156" s="14"/>
      <c r="D156" s="14"/>
      <c r="E156" s="14"/>
      <c r="F156" s="42"/>
      <c r="H156" s="34">
        <f>IFERROR(F156 * VLOOKUP(E156,'Cadastro de Grupo'!$B$16:$C$22, 2, FALSE), 0)
</f>
        <v>0</v>
      </c>
    </row>
    <row r="157">
      <c r="A157" s="43"/>
      <c r="B157" s="15"/>
      <c r="C157" s="15"/>
      <c r="D157" s="15"/>
      <c r="E157" s="15"/>
      <c r="F157" s="42"/>
      <c r="H157" s="36">
        <f>IFERROR(F157 * VLOOKUP(E157,'Cadastro de Grupo'!$B$16:$C$22, 2, FALSE), 0)
</f>
        <v>0</v>
      </c>
    </row>
    <row r="158">
      <c r="A158" s="41"/>
      <c r="B158" s="14"/>
      <c r="C158" s="14"/>
      <c r="D158" s="14"/>
      <c r="E158" s="14"/>
      <c r="F158" s="42"/>
      <c r="H158" s="34">
        <f>IFERROR(F158 * VLOOKUP(E158,'Cadastro de Grupo'!$B$16:$C$22, 2, FALSE), 0)
</f>
        <v>0</v>
      </c>
    </row>
    <row r="159">
      <c r="A159" s="43"/>
      <c r="B159" s="15"/>
      <c r="C159" s="15"/>
      <c r="D159" s="15"/>
      <c r="E159" s="15"/>
      <c r="F159" s="42"/>
      <c r="H159" s="36">
        <f>IFERROR(F159 * VLOOKUP(E159,'Cadastro de Grupo'!$B$16:$C$22, 2, FALSE), 0)
</f>
        <v>0</v>
      </c>
    </row>
    <row r="160">
      <c r="A160" s="41"/>
      <c r="B160" s="14"/>
      <c r="C160" s="14"/>
      <c r="D160" s="14"/>
      <c r="E160" s="14"/>
      <c r="F160" s="42"/>
      <c r="H160" s="34">
        <f>IFERROR(F160 * VLOOKUP(E160,'Cadastro de Grupo'!$B$16:$C$22, 2, FALSE), 0)
</f>
        <v>0</v>
      </c>
    </row>
    <row r="161">
      <c r="A161" s="43"/>
      <c r="B161" s="15"/>
      <c r="C161" s="15"/>
      <c r="D161" s="15"/>
      <c r="E161" s="15"/>
      <c r="F161" s="42"/>
      <c r="H161" s="36">
        <f>IFERROR(F161 * VLOOKUP(E161,'Cadastro de Grupo'!$B$16:$C$22, 2, FALSE), 0)
</f>
        <v>0</v>
      </c>
    </row>
    <row r="162">
      <c r="A162" s="41"/>
      <c r="B162" s="14"/>
      <c r="C162" s="14"/>
      <c r="D162" s="14"/>
      <c r="E162" s="14"/>
      <c r="F162" s="42"/>
      <c r="H162" s="34">
        <f>IFERROR(F162 * VLOOKUP(E162,'Cadastro de Grupo'!$B$16:$C$22, 2, FALSE), 0)
</f>
        <v>0</v>
      </c>
    </row>
    <row r="163">
      <c r="A163" s="43"/>
      <c r="B163" s="15"/>
      <c r="C163" s="15"/>
      <c r="D163" s="15"/>
      <c r="E163" s="15"/>
      <c r="F163" s="42"/>
      <c r="H163" s="36">
        <f>IFERROR(F163 * VLOOKUP(E163,'Cadastro de Grupo'!$B$16:$C$22, 2, FALSE), 0)
</f>
        <v>0</v>
      </c>
    </row>
    <row r="164">
      <c r="A164" s="41"/>
      <c r="B164" s="14"/>
      <c r="C164" s="14"/>
      <c r="D164" s="14"/>
      <c r="E164" s="14"/>
      <c r="F164" s="42"/>
      <c r="H164" s="34">
        <f>IFERROR(F164 * VLOOKUP(E164,'Cadastro de Grupo'!$B$16:$C$22, 2, FALSE), 0)
</f>
        <v>0</v>
      </c>
    </row>
    <row r="165">
      <c r="A165" s="43"/>
      <c r="B165" s="15"/>
      <c r="C165" s="15"/>
      <c r="D165" s="15"/>
      <c r="E165" s="15"/>
      <c r="F165" s="42"/>
      <c r="H165" s="36">
        <f>IFERROR(F165 * VLOOKUP(E165,'Cadastro de Grupo'!$B$16:$C$22, 2, FALSE), 0)
</f>
        <v>0</v>
      </c>
    </row>
    <row r="166">
      <c r="A166" s="41"/>
      <c r="B166" s="14"/>
      <c r="C166" s="14"/>
      <c r="D166" s="14"/>
      <c r="E166" s="14"/>
      <c r="F166" s="42"/>
      <c r="H166" s="34">
        <f>IFERROR(F166 * VLOOKUP(E166,'Cadastro de Grupo'!$B$16:$C$22, 2, FALSE), 0)
</f>
        <v>0</v>
      </c>
    </row>
    <row r="167">
      <c r="A167" s="43"/>
      <c r="B167" s="15"/>
      <c r="C167" s="15"/>
      <c r="D167" s="15"/>
      <c r="E167" s="15"/>
      <c r="F167" s="42"/>
      <c r="H167" s="36">
        <f>IFERROR(F167 * VLOOKUP(E167,'Cadastro de Grupo'!$B$16:$C$22, 2, FALSE), 0)
</f>
        <v>0</v>
      </c>
    </row>
    <row r="168">
      <c r="A168" s="41"/>
      <c r="B168" s="14"/>
      <c r="C168" s="14"/>
      <c r="D168" s="14"/>
      <c r="E168" s="14"/>
      <c r="F168" s="42"/>
      <c r="H168" s="34">
        <f>IFERROR(F168 * VLOOKUP(E168,'Cadastro de Grupo'!$B$16:$C$22, 2, FALSE), 0)
</f>
        <v>0</v>
      </c>
    </row>
    <row r="169">
      <c r="A169" s="43"/>
      <c r="B169" s="15"/>
      <c r="C169" s="15"/>
      <c r="D169" s="15"/>
      <c r="E169" s="15"/>
      <c r="F169" s="42"/>
      <c r="H169" s="36">
        <f>IFERROR(F169 * VLOOKUP(E169,'Cadastro de Grupo'!$B$16:$C$22, 2, FALSE), 0)
</f>
        <v>0</v>
      </c>
    </row>
    <row r="170">
      <c r="A170" s="41"/>
      <c r="B170" s="14"/>
      <c r="C170" s="14"/>
      <c r="D170" s="14"/>
      <c r="E170" s="14"/>
      <c r="F170" s="42"/>
      <c r="H170" s="34">
        <f>IFERROR(F170 * VLOOKUP(E170,'Cadastro de Grupo'!$B$16:$C$22, 2, FALSE), 0)
</f>
        <v>0</v>
      </c>
    </row>
    <row r="171">
      <c r="A171" s="43"/>
      <c r="B171" s="15"/>
      <c r="C171" s="15"/>
      <c r="D171" s="15"/>
      <c r="E171" s="15"/>
      <c r="F171" s="42"/>
      <c r="H171" s="36">
        <f>IFERROR(F171 * VLOOKUP(E171,'Cadastro de Grupo'!$B$16:$C$22, 2, FALSE), 0)
</f>
        <v>0</v>
      </c>
    </row>
    <row r="172">
      <c r="A172" s="41"/>
      <c r="B172" s="14"/>
      <c r="C172" s="14"/>
      <c r="D172" s="14"/>
      <c r="E172" s="14"/>
      <c r="F172" s="42"/>
      <c r="H172" s="34">
        <f>IFERROR(F172 * VLOOKUP(E172,'Cadastro de Grupo'!$B$16:$C$22, 2, FALSE), 0)
</f>
        <v>0</v>
      </c>
    </row>
    <row r="173">
      <c r="A173" s="43"/>
      <c r="B173" s="15"/>
      <c r="C173" s="15"/>
      <c r="D173" s="15"/>
      <c r="E173" s="15"/>
      <c r="F173" s="42"/>
      <c r="H173" s="36">
        <f>IFERROR(F173 * VLOOKUP(E173,'Cadastro de Grupo'!$B$16:$C$22, 2, FALSE), 0)
</f>
        <v>0</v>
      </c>
    </row>
    <row r="174">
      <c r="A174" s="41"/>
      <c r="B174" s="14"/>
      <c r="C174" s="14"/>
      <c r="D174" s="14"/>
      <c r="E174" s="14"/>
      <c r="F174" s="42"/>
      <c r="H174" s="34">
        <f>IFERROR(F174 * VLOOKUP(E174,'Cadastro de Grupo'!$B$16:$C$22, 2, FALSE), 0)
</f>
        <v>0</v>
      </c>
    </row>
    <row r="175">
      <c r="A175" s="43"/>
      <c r="B175" s="15"/>
      <c r="C175" s="15"/>
      <c r="D175" s="15"/>
      <c r="E175" s="15"/>
      <c r="F175" s="42"/>
      <c r="H175" s="36">
        <f>IFERROR(F175 * VLOOKUP(E175,'Cadastro de Grupo'!$B$16:$C$22, 2, FALSE), 0)
</f>
        <v>0</v>
      </c>
    </row>
    <row r="176">
      <c r="A176" s="41"/>
      <c r="B176" s="14"/>
      <c r="C176" s="14"/>
      <c r="D176" s="14"/>
      <c r="E176" s="14"/>
      <c r="F176" s="42"/>
      <c r="H176" s="34">
        <f>IFERROR(F176 * VLOOKUP(E176,'Cadastro de Grupo'!$B$16:$C$22, 2, FALSE), 0)
</f>
        <v>0</v>
      </c>
    </row>
    <row r="177">
      <c r="A177" s="43"/>
      <c r="B177" s="15"/>
      <c r="C177" s="15"/>
      <c r="D177" s="15"/>
      <c r="E177" s="15"/>
      <c r="F177" s="42"/>
      <c r="H177" s="36">
        <f>IFERROR(F177 * VLOOKUP(E177,'Cadastro de Grupo'!$B$16:$C$22, 2, FALSE), 0)
</f>
        <v>0</v>
      </c>
    </row>
    <row r="178">
      <c r="A178" s="41"/>
      <c r="B178" s="14"/>
      <c r="C178" s="14"/>
      <c r="D178" s="14"/>
      <c r="E178" s="14"/>
      <c r="F178" s="42"/>
      <c r="H178" s="34">
        <f>IFERROR(F178 * VLOOKUP(E178,'Cadastro de Grupo'!$B$16:$C$22, 2, FALSE), 0)
</f>
        <v>0</v>
      </c>
    </row>
    <row r="179">
      <c r="A179" s="43"/>
      <c r="B179" s="15"/>
      <c r="C179" s="15"/>
      <c r="D179" s="15"/>
      <c r="E179" s="15"/>
      <c r="F179" s="42"/>
      <c r="H179" s="36">
        <f>IFERROR(F179 * VLOOKUP(E179,'Cadastro de Grupo'!$B$16:$C$22, 2, FALSE), 0)
</f>
        <v>0</v>
      </c>
    </row>
    <row r="180">
      <c r="A180" s="41"/>
      <c r="B180" s="14"/>
      <c r="C180" s="14"/>
      <c r="D180" s="14"/>
      <c r="E180" s="14"/>
      <c r="F180" s="42"/>
      <c r="H180" s="34">
        <f>IFERROR(F180 * VLOOKUP(E180,'Cadastro de Grupo'!$B$16:$C$22, 2, FALSE), 0)
</f>
        <v>0</v>
      </c>
    </row>
    <row r="181">
      <c r="A181" s="43"/>
      <c r="B181" s="15"/>
      <c r="C181" s="15"/>
      <c r="D181" s="15"/>
      <c r="E181" s="15"/>
      <c r="F181" s="42"/>
      <c r="H181" s="36">
        <f>IFERROR(F181 * VLOOKUP(E181,'Cadastro de Grupo'!$B$16:$C$22, 2, FALSE), 0)
</f>
        <v>0</v>
      </c>
    </row>
    <row r="182">
      <c r="A182" s="41"/>
      <c r="B182" s="14"/>
      <c r="C182" s="14"/>
      <c r="D182" s="14"/>
      <c r="E182" s="14"/>
      <c r="F182" s="42"/>
      <c r="H182" s="34">
        <f>IFERROR(F182 * VLOOKUP(E182,'Cadastro de Grupo'!$B$16:$C$22, 2, FALSE), 0)
</f>
        <v>0</v>
      </c>
    </row>
    <row r="183">
      <c r="A183" s="43"/>
      <c r="B183" s="15"/>
      <c r="C183" s="15"/>
      <c r="D183" s="15"/>
      <c r="E183" s="15"/>
      <c r="F183" s="42"/>
      <c r="H183" s="36">
        <f>IFERROR(F183 * VLOOKUP(E183,'Cadastro de Grupo'!$B$16:$C$22, 2, FALSE), 0)
</f>
        <v>0</v>
      </c>
    </row>
    <row r="184">
      <c r="A184" s="41"/>
      <c r="B184" s="14"/>
      <c r="C184" s="14"/>
      <c r="D184" s="14"/>
      <c r="E184" s="14"/>
      <c r="F184" s="42"/>
      <c r="H184" s="34">
        <f>IFERROR(F184 * VLOOKUP(E184,'Cadastro de Grupo'!$B$16:$C$22, 2, FALSE), 0)
</f>
        <v>0</v>
      </c>
    </row>
    <row r="185">
      <c r="A185" s="43"/>
      <c r="B185" s="15"/>
      <c r="C185" s="15"/>
      <c r="D185" s="15"/>
      <c r="E185" s="15"/>
      <c r="F185" s="42"/>
      <c r="H185" s="36">
        <f>IFERROR(F185 * VLOOKUP(E185,'Cadastro de Grupo'!$B$16:$C$22, 2, FALSE), 0)
</f>
        <v>0</v>
      </c>
    </row>
    <row r="186">
      <c r="A186" s="41"/>
      <c r="B186" s="14"/>
      <c r="C186" s="14"/>
      <c r="D186" s="14"/>
      <c r="E186" s="14"/>
      <c r="F186" s="42"/>
      <c r="H186" s="34">
        <f>IFERROR(F186 * VLOOKUP(E186,'Cadastro de Grupo'!$B$16:$C$22, 2, FALSE), 0)
</f>
        <v>0</v>
      </c>
    </row>
    <row r="187">
      <c r="A187" s="43"/>
      <c r="B187" s="15"/>
      <c r="C187" s="15"/>
      <c r="D187" s="15"/>
      <c r="E187" s="15"/>
      <c r="F187" s="42"/>
      <c r="H187" s="36">
        <f>IFERROR(F187 * VLOOKUP(E187,'Cadastro de Grupo'!$B$16:$C$22, 2, FALSE), 0)
</f>
        <v>0</v>
      </c>
    </row>
    <row r="188">
      <c r="A188" s="41"/>
      <c r="B188" s="14"/>
      <c r="C188" s="14"/>
      <c r="D188" s="14"/>
      <c r="E188" s="14"/>
      <c r="F188" s="42"/>
      <c r="H188" s="34">
        <f>IFERROR(F188 * VLOOKUP(E188,'Cadastro de Grupo'!$B$16:$C$22, 2, FALSE), 0)
</f>
        <v>0</v>
      </c>
    </row>
    <row r="189">
      <c r="A189" s="43"/>
      <c r="B189" s="15"/>
      <c r="C189" s="15"/>
      <c r="D189" s="15"/>
      <c r="E189" s="15"/>
      <c r="F189" s="42"/>
      <c r="H189" s="36">
        <f>IFERROR(F189 * VLOOKUP(E189,'Cadastro de Grupo'!$B$16:$C$22, 2, FALSE), 0)
</f>
        <v>0</v>
      </c>
    </row>
    <row r="190">
      <c r="A190" s="41"/>
      <c r="B190" s="14"/>
      <c r="C190" s="14"/>
      <c r="D190" s="14"/>
      <c r="E190" s="14"/>
      <c r="F190" s="42"/>
      <c r="H190" s="34">
        <f>IFERROR(F190 * VLOOKUP(E190,'Cadastro de Grupo'!$B$16:$C$22, 2, FALSE), 0)
</f>
        <v>0</v>
      </c>
    </row>
    <row r="191">
      <c r="A191" s="43"/>
      <c r="B191" s="15"/>
      <c r="C191" s="15"/>
      <c r="D191" s="15"/>
      <c r="E191" s="15"/>
      <c r="F191" s="42"/>
      <c r="H191" s="36">
        <f>IFERROR(F191 * VLOOKUP(E191,'Cadastro de Grupo'!$B$16:$C$22, 2, FALSE), 0)
</f>
        <v>0</v>
      </c>
    </row>
    <row r="192">
      <c r="A192" s="41"/>
      <c r="B192" s="14"/>
      <c r="C192" s="14"/>
      <c r="D192" s="14"/>
      <c r="E192" s="14"/>
      <c r="F192" s="42"/>
      <c r="H192" s="34">
        <f>IFERROR(F192 * VLOOKUP(E192,'Cadastro de Grupo'!$B$16:$C$22, 2, FALSE), 0)
</f>
        <v>0</v>
      </c>
    </row>
    <row r="193">
      <c r="A193" s="43"/>
      <c r="B193" s="15"/>
      <c r="C193" s="15"/>
      <c r="D193" s="15"/>
      <c r="E193" s="15"/>
      <c r="F193" s="42"/>
      <c r="H193" s="36">
        <f>IFERROR(F193 * VLOOKUP(E193,'Cadastro de Grupo'!$B$16:$C$22, 2, FALSE), 0)
</f>
        <v>0</v>
      </c>
    </row>
    <row r="194">
      <c r="A194" s="41"/>
      <c r="B194" s="14"/>
      <c r="C194" s="14"/>
      <c r="D194" s="14"/>
      <c r="E194" s="14"/>
      <c r="F194" s="42"/>
      <c r="H194" s="34">
        <f>IFERROR(F194 * VLOOKUP(E194,'Cadastro de Grupo'!$B$16:$C$22, 2, FALSE), 0)
</f>
        <v>0</v>
      </c>
    </row>
    <row r="195">
      <c r="A195" s="43"/>
      <c r="B195" s="15"/>
      <c r="C195" s="15"/>
      <c r="D195" s="15"/>
      <c r="E195" s="15"/>
      <c r="F195" s="42"/>
      <c r="H195" s="36">
        <f>IFERROR(F195 * VLOOKUP(E195,'Cadastro de Grupo'!$B$16:$C$22, 2, FALSE), 0)
</f>
        <v>0</v>
      </c>
    </row>
    <row r="196">
      <c r="A196" s="41"/>
      <c r="B196" s="14"/>
      <c r="C196" s="14"/>
      <c r="D196" s="14"/>
      <c r="E196" s="14"/>
      <c r="F196" s="42"/>
      <c r="H196" s="34">
        <f>IFERROR(F196 * VLOOKUP(E196,'Cadastro de Grupo'!$B$16:$C$22, 2, FALSE), 0)
</f>
        <v>0</v>
      </c>
    </row>
    <row r="197">
      <c r="A197" s="43"/>
      <c r="B197" s="15"/>
      <c r="C197" s="15"/>
      <c r="D197" s="15"/>
      <c r="E197" s="15"/>
      <c r="F197" s="42"/>
      <c r="H197" s="36">
        <f>IFERROR(F197 * VLOOKUP(E197,'Cadastro de Grupo'!$B$16:$C$22, 2, FALSE), 0)
</f>
        <v>0</v>
      </c>
    </row>
    <row r="198">
      <c r="A198" s="41"/>
      <c r="B198" s="14"/>
      <c r="C198" s="14"/>
      <c r="D198" s="14"/>
      <c r="E198" s="14"/>
      <c r="F198" s="42"/>
      <c r="H198" s="34">
        <f>IFERROR(F198 * VLOOKUP(E198,'Cadastro de Grupo'!$B$16:$C$22, 2, FALSE), 0)
</f>
        <v>0</v>
      </c>
    </row>
    <row r="199">
      <c r="A199" s="43"/>
      <c r="B199" s="15"/>
      <c r="C199" s="15"/>
      <c r="D199" s="15"/>
      <c r="E199" s="15"/>
      <c r="F199" s="42"/>
      <c r="H199" s="36">
        <f>IFERROR(F199 * VLOOKUP(E199,'Cadastro de Grupo'!$B$16:$C$22, 2, FALSE), 0)
</f>
        <v>0</v>
      </c>
    </row>
    <row r="200">
      <c r="A200" s="41"/>
      <c r="B200" s="14"/>
      <c r="C200" s="14"/>
      <c r="D200" s="14"/>
      <c r="E200" s="14"/>
      <c r="F200" s="42"/>
      <c r="H200" s="34">
        <f>IFERROR(F200 * VLOOKUP(E200,'Cadastro de Grupo'!$B$16:$C$22, 2, FALSE), 0)
</f>
        <v>0</v>
      </c>
    </row>
    <row r="201">
      <c r="A201" s="43"/>
      <c r="B201" s="15"/>
      <c r="C201" s="15"/>
      <c r="D201" s="15"/>
      <c r="E201" s="15"/>
      <c r="F201" s="42"/>
      <c r="H201" s="36">
        <f>IFERROR(F201 * VLOOKUP(E201,'Cadastro de Grupo'!$B$16:$C$22, 2, FALSE), 0)
</f>
        <v>0</v>
      </c>
    </row>
    <row r="202">
      <c r="A202" s="41"/>
      <c r="B202" s="14"/>
      <c r="C202" s="14"/>
      <c r="D202" s="14"/>
      <c r="E202" s="14"/>
      <c r="F202" s="42"/>
      <c r="H202" s="34">
        <f>IFERROR(F202 * VLOOKUP(E202,'Cadastro de Grupo'!$B$16:$C$22, 2, FALSE), 0)
</f>
        <v>0</v>
      </c>
    </row>
    <row r="203">
      <c r="A203" s="43"/>
      <c r="B203" s="15"/>
      <c r="C203" s="15"/>
      <c r="D203" s="15"/>
      <c r="E203" s="15"/>
      <c r="F203" s="42"/>
      <c r="H203" s="36">
        <f>IFERROR(F203 * VLOOKUP(E203,'Cadastro de Grupo'!$B$16:$C$22, 2, FALSE), 0)
</f>
        <v>0</v>
      </c>
    </row>
    <row r="204">
      <c r="A204" s="41"/>
      <c r="B204" s="14"/>
      <c r="C204" s="14"/>
      <c r="D204" s="14"/>
      <c r="E204" s="14"/>
      <c r="F204" s="42"/>
      <c r="H204" s="34">
        <f>IFERROR(F204 * VLOOKUP(E204,'Cadastro de Grupo'!$B$16:$C$22, 2, FALSE), 0)
</f>
        <v>0</v>
      </c>
    </row>
    <row r="205">
      <c r="A205" s="43"/>
      <c r="B205" s="15"/>
      <c r="C205" s="15"/>
      <c r="D205" s="15"/>
      <c r="E205" s="15"/>
      <c r="F205" s="42"/>
      <c r="H205" s="36">
        <f>IFERROR(F205 * VLOOKUP(E205,'Cadastro de Grupo'!$B$16:$C$22, 2, FALSE), 0)
</f>
        <v>0</v>
      </c>
    </row>
    <row r="206">
      <c r="A206" s="41"/>
      <c r="B206" s="14"/>
      <c r="C206" s="14"/>
      <c r="D206" s="14"/>
      <c r="E206" s="14"/>
      <c r="F206" s="42"/>
      <c r="H206" s="34">
        <f>IFERROR(F206 * VLOOKUP(E206,'Cadastro de Grupo'!$B$16:$C$22, 2, FALSE), 0)
</f>
        <v>0</v>
      </c>
    </row>
    <row r="207">
      <c r="A207" s="43"/>
      <c r="B207" s="15"/>
      <c r="C207" s="15"/>
      <c r="D207" s="15"/>
      <c r="E207" s="15"/>
      <c r="F207" s="42"/>
      <c r="H207" s="36">
        <f>IFERROR(F207 * VLOOKUP(E207,'Cadastro de Grupo'!$B$16:$C$22, 2, FALSE), 0)
</f>
        <v>0</v>
      </c>
    </row>
    <row r="208">
      <c r="A208" s="41"/>
      <c r="B208" s="14"/>
      <c r="C208" s="14"/>
      <c r="D208" s="14"/>
      <c r="E208" s="14"/>
      <c r="F208" s="42"/>
      <c r="H208" s="34">
        <f>IFERROR(F208 * VLOOKUP(E208,'Cadastro de Grupo'!$B$16:$C$22, 2, FALSE), 0)
</f>
        <v>0</v>
      </c>
    </row>
    <row r="209">
      <c r="A209" s="43"/>
      <c r="B209" s="15"/>
      <c r="C209" s="15"/>
      <c r="D209" s="15"/>
      <c r="E209" s="15"/>
      <c r="F209" s="42"/>
      <c r="H209" s="36">
        <f>IFERROR(F209 * VLOOKUP(E209,'Cadastro de Grupo'!$B$16:$C$22, 2, FALSE), 0)
</f>
        <v>0</v>
      </c>
    </row>
    <row r="210">
      <c r="A210" s="41"/>
      <c r="B210" s="14"/>
      <c r="C210" s="14"/>
      <c r="D210" s="14"/>
      <c r="E210" s="14"/>
      <c r="F210" s="42"/>
      <c r="H210" s="34">
        <f>IFERROR(F210 * VLOOKUP(E210,'Cadastro de Grupo'!$B$16:$C$22, 2, FALSE), 0)
</f>
        <v>0</v>
      </c>
    </row>
    <row r="211">
      <c r="A211" s="43"/>
      <c r="B211" s="15"/>
      <c r="C211" s="15"/>
      <c r="D211" s="15"/>
      <c r="E211" s="15"/>
      <c r="F211" s="42"/>
      <c r="H211" s="36">
        <f>IFERROR(F211 * VLOOKUP(E211,'Cadastro de Grupo'!$B$16:$C$22, 2, FALSE), 0)
</f>
        <v>0</v>
      </c>
    </row>
    <row r="212">
      <c r="A212" s="41"/>
      <c r="B212" s="14"/>
      <c r="C212" s="14"/>
      <c r="D212" s="14"/>
      <c r="E212" s="14"/>
      <c r="F212" s="42"/>
      <c r="H212" s="34">
        <f>IFERROR(F212 * VLOOKUP(E212,'Cadastro de Grupo'!$B$16:$C$22, 2, FALSE), 0)
</f>
        <v>0</v>
      </c>
    </row>
    <row r="213">
      <c r="A213" s="43"/>
      <c r="B213" s="15"/>
      <c r="C213" s="15"/>
      <c r="D213" s="15"/>
      <c r="E213" s="15"/>
      <c r="F213" s="42"/>
      <c r="H213" s="36">
        <f>IFERROR(F213 * VLOOKUP(E213,'Cadastro de Grupo'!$B$16:$C$22, 2, FALSE), 0)
</f>
        <v>0</v>
      </c>
    </row>
    <row r="214">
      <c r="A214" s="41"/>
      <c r="B214" s="14"/>
      <c r="C214" s="14"/>
      <c r="D214" s="14"/>
      <c r="E214" s="14"/>
      <c r="F214" s="42"/>
      <c r="H214" s="34">
        <f>IFERROR(F214 * VLOOKUP(E214,'Cadastro de Grupo'!$B$16:$C$22, 2, FALSE), 0)
</f>
        <v>0</v>
      </c>
    </row>
    <row r="215">
      <c r="A215" s="43"/>
      <c r="B215" s="15"/>
      <c r="C215" s="15"/>
      <c r="D215" s="15"/>
      <c r="E215" s="15"/>
      <c r="F215" s="42"/>
      <c r="H215" s="36">
        <f>IFERROR(F215 * VLOOKUP(E215,'Cadastro de Grupo'!$B$16:$C$22, 2, FALSE), 0)
</f>
        <v>0</v>
      </c>
    </row>
    <row r="216">
      <c r="A216" s="41"/>
      <c r="B216" s="14"/>
      <c r="C216" s="14"/>
      <c r="D216" s="14"/>
      <c r="E216" s="14"/>
      <c r="F216" s="42"/>
      <c r="H216" s="34">
        <f>IFERROR(F216 * VLOOKUP(E216,'Cadastro de Grupo'!$B$16:$C$22, 2, FALSE), 0)
</f>
        <v>0</v>
      </c>
    </row>
    <row r="217">
      <c r="A217" s="43"/>
      <c r="B217" s="15"/>
      <c r="C217" s="15"/>
      <c r="D217" s="15"/>
      <c r="E217" s="15"/>
      <c r="F217" s="42"/>
      <c r="H217" s="36">
        <f>IFERROR(F217 * VLOOKUP(E217,'Cadastro de Grupo'!$B$16:$C$22, 2, FALSE), 0)
</f>
        <v>0</v>
      </c>
    </row>
    <row r="218">
      <c r="A218" s="41"/>
      <c r="B218" s="14"/>
      <c r="C218" s="14"/>
      <c r="D218" s="14"/>
      <c r="E218" s="14"/>
      <c r="F218" s="42"/>
      <c r="H218" s="34">
        <f>IFERROR(F218 * VLOOKUP(E218,'Cadastro de Grupo'!$B$16:$C$22, 2, FALSE), 0)
</f>
        <v>0</v>
      </c>
    </row>
    <row r="219">
      <c r="A219" s="43"/>
      <c r="B219" s="15"/>
      <c r="C219" s="15"/>
      <c r="D219" s="15"/>
      <c r="E219" s="15"/>
      <c r="F219" s="42"/>
      <c r="H219" s="36">
        <f>IFERROR(F219 * VLOOKUP(E219,'Cadastro de Grupo'!$B$16:$C$22, 2, FALSE), 0)
</f>
        <v>0</v>
      </c>
    </row>
    <row r="220">
      <c r="A220" s="41"/>
      <c r="B220" s="14"/>
      <c r="C220" s="14"/>
      <c r="D220" s="14"/>
      <c r="E220" s="14"/>
      <c r="F220" s="42"/>
      <c r="H220" s="34">
        <f>IFERROR(F220 * VLOOKUP(E220,'Cadastro de Grupo'!$B$16:$C$22, 2, FALSE), 0)
</f>
        <v>0</v>
      </c>
    </row>
    <row r="221">
      <c r="A221" s="43"/>
      <c r="B221" s="15"/>
      <c r="C221" s="15"/>
      <c r="D221" s="15"/>
      <c r="E221" s="15"/>
      <c r="F221" s="42"/>
      <c r="H221" s="36">
        <f>IFERROR(F221 * VLOOKUP(E221,'Cadastro de Grupo'!$B$16:$C$22, 2, FALSE), 0)
</f>
        <v>0</v>
      </c>
    </row>
    <row r="222">
      <c r="A222" s="41"/>
      <c r="B222" s="14"/>
      <c r="C222" s="14"/>
      <c r="D222" s="14"/>
      <c r="E222" s="14"/>
      <c r="F222" s="42"/>
      <c r="H222" s="34">
        <f>IFERROR(F222 * VLOOKUP(E222,'Cadastro de Grupo'!$B$16:$C$22, 2, FALSE), 0)
</f>
        <v>0</v>
      </c>
    </row>
    <row r="223">
      <c r="A223" s="43"/>
      <c r="B223" s="15"/>
      <c r="C223" s="15"/>
      <c r="D223" s="15"/>
      <c r="E223" s="15"/>
      <c r="F223" s="42"/>
      <c r="H223" s="36">
        <f>IFERROR(F223 * VLOOKUP(E223,'Cadastro de Grupo'!$B$16:$C$22, 2, FALSE), 0)
</f>
        <v>0</v>
      </c>
    </row>
    <row r="224">
      <c r="A224" s="41"/>
      <c r="B224" s="14"/>
      <c r="C224" s="14"/>
      <c r="D224" s="14"/>
      <c r="E224" s="14"/>
      <c r="F224" s="42"/>
      <c r="H224" s="34">
        <f>IFERROR(F224 * VLOOKUP(E224,'Cadastro de Grupo'!$B$16:$C$22, 2, FALSE), 0)
</f>
        <v>0</v>
      </c>
    </row>
    <row r="225">
      <c r="A225" s="43"/>
      <c r="B225" s="15"/>
      <c r="C225" s="15"/>
      <c r="D225" s="15"/>
      <c r="E225" s="15"/>
      <c r="F225" s="42"/>
      <c r="H225" s="36">
        <f>IFERROR(F225 * VLOOKUP(E225,'Cadastro de Grupo'!$B$16:$C$22, 2, FALSE), 0)
</f>
        <v>0</v>
      </c>
    </row>
    <row r="226">
      <c r="A226" s="41"/>
      <c r="B226" s="14"/>
      <c r="C226" s="14"/>
      <c r="D226" s="14"/>
      <c r="E226" s="14"/>
      <c r="F226" s="42"/>
      <c r="H226" s="34">
        <f>IFERROR(F226 * VLOOKUP(E226,'Cadastro de Grupo'!$B$16:$C$22, 2, FALSE), 0)
</f>
        <v>0</v>
      </c>
    </row>
    <row r="227">
      <c r="A227" s="43"/>
      <c r="B227" s="15"/>
      <c r="C227" s="15"/>
      <c r="D227" s="15"/>
      <c r="E227" s="15"/>
      <c r="F227" s="42"/>
      <c r="H227" s="36">
        <f>IFERROR(F227 * VLOOKUP(E227,'Cadastro de Grupo'!$B$16:$C$22, 2, FALSE), 0)
</f>
        <v>0</v>
      </c>
    </row>
    <row r="228">
      <c r="A228" s="41"/>
      <c r="B228" s="14"/>
      <c r="C228" s="14"/>
      <c r="D228" s="14"/>
      <c r="E228" s="14"/>
      <c r="F228" s="42"/>
      <c r="H228" s="34">
        <f>IFERROR(F228 * VLOOKUP(E228,'Cadastro de Grupo'!$B$16:$C$22, 2, FALSE), 0)
</f>
        <v>0</v>
      </c>
    </row>
    <row r="229">
      <c r="A229" s="43"/>
      <c r="B229" s="15"/>
      <c r="C229" s="15"/>
      <c r="D229" s="15"/>
      <c r="E229" s="15"/>
      <c r="F229" s="42"/>
      <c r="H229" s="36">
        <f>IFERROR(F229 * VLOOKUP(E229,'Cadastro de Grupo'!$B$16:$C$22, 2, FALSE), 0)
</f>
        <v>0</v>
      </c>
    </row>
    <row r="230">
      <c r="A230" s="41"/>
      <c r="B230" s="14"/>
      <c r="C230" s="14"/>
      <c r="D230" s="14"/>
      <c r="E230" s="14"/>
      <c r="F230" s="42"/>
      <c r="H230" s="34">
        <f>IFERROR(F230 * VLOOKUP(E230,'Cadastro de Grupo'!$B$16:$C$22, 2, FALSE), 0)
</f>
        <v>0</v>
      </c>
    </row>
    <row r="231">
      <c r="A231" s="43"/>
      <c r="B231" s="15"/>
      <c r="C231" s="15"/>
      <c r="D231" s="15"/>
      <c r="E231" s="15"/>
      <c r="F231" s="42"/>
      <c r="H231" s="36">
        <f>IFERROR(F231 * VLOOKUP(E231,'Cadastro de Grupo'!$B$16:$C$22, 2, FALSE), 0)
</f>
        <v>0</v>
      </c>
    </row>
    <row r="232">
      <c r="A232" s="41"/>
      <c r="B232" s="14"/>
      <c r="C232" s="14"/>
      <c r="D232" s="14"/>
      <c r="E232" s="14"/>
      <c r="F232" s="42"/>
      <c r="H232" s="34">
        <f>IFERROR(F232 * VLOOKUP(E232,'Cadastro de Grupo'!$B$16:$C$22, 2, FALSE), 0)
</f>
        <v>0</v>
      </c>
    </row>
    <row r="233">
      <c r="A233" s="43"/>
      <c r="B233" s="15"/>
      <c r="C233" s="15"/>
      <c r="D233" s="15"/>
      <c r="E233" s="15"/>
      <c r="F233" s="42"/>
      <c r="H233" s="36">
        <f>IFERROR(F233 * VLOOKUP(E233,'Cadastro de Grupo'!$B$16:$C$22, 2, FALSE), 0)
</f>
        <v>0</v>
      </c>
    </row>
    <row r="234">
      <c r="A234" s="41"/>
      <c r="B234" s="14"/>
      <c r="C234" s="14"/>
      <c r="D234" s="14"/>
      <c r="E234" s="14"/>
      <c r="F234" s="42"/>
      <c r="H234" s="34">
        <f>IFERROR(F234 * VLOOKUP(E234,'Cadastro de Grupo'!$B$16:$C$22, 2, FALSE), 0)
</f>
        <v>0</v>
      </c>
    </row>
    <row r="235">
      <c r="A235" s="43"/>
      <c r="B235" s="15"/>
      <c r="C235" s="15"/>
      <c r="D235" s="15"/>
      <c r="E235" s="15"/>
      <c r="F235" s="42"/>
      <c r="H235" s="36">
        <f>IFERROR(F235 * VLOOKUP(E235,'Cadastro de Grupo'!$B$16:$C$22, 2, FALSE), 0)
</f>
        <v>0</v>
      </c>
    </row>
    <row r="236">
      <c r="A236" s="41"/>
      <c r="B236" s="14"/>
      <c r="C236" s="14"/>
      <c r="D236" s="14"/>
      <c r="E236" s="14"/>
      <c r="F236" s="42"/>
      <c r="H236" s="34">
        <f>IFERROR(F236 * VLOOKUP(E236,'Cadastro de Grupo'!$B$16:$C$22, 2, FALSE), 0)
</f>
        <v>0</v>
      </c>
    </row>
    <row r="237">
      <c r="A237" s="43"/>
      <c r="B237" s="15"/>
      <c r="C237" s="15"/>
      <c r="D237" s="15"/>
      <c r="E237" s="15"/>
      <c r="F237" s="42"/>
      <c r="H237" s="36">
        <f>IFERROR(F237 * VLOOKUP(E237,'Cadastro de Grupo'!$B$16:$C$22, 2, FALSE), 0)
</f>
        <v>0</v>
      </c>
    </row>
    <row r="238">
      <c r="A238" s="41"/>
      <c r="B238" s="14"/>
      <c r="C238" s="14"/>
      <c r="D238" s="14"/>
      <c r="E238" s="14"/>
      <c r="F238" s="42"/>
      <c r="H238" s="34">
        <f>IFERROR(F238 * VLOOKUP(E238,'Cadastro de Grupo'!$B$16:$C$22, 2, FALSE), 0)
</f>
        <v>0</v>
      </c>
    </row>
    <row r="239">
      <c r="A239" s="43"/>
      <c r="B239" s="15"/>
      <c r="C239" s="15"/>
      <c r="D239" s="15"/>
      <c r="E239" s="15"/>
      <c r="F239" s="42"/>
      <c r="H239" s="36">
        <f>IFERROR(F239 * VLOOKUP(E239,'Cadastro de Grupo'!$B$16:$C$22, 2, FALSE), 0)
</f>
        <v>0</v>
      </c>
    </row>
    <row r="240">
      <c r="A240" s="41"/>
      <c r="B240" s="14"/>
      <c r="C240" s="14"/>
      <c r="D240" s="14"/>
      <c r="E240" s="14"/>
      <c r="F240" s="42"/>
      <c r="H240" s="34">
        <f>IFERROR(F240 * VLOOKUP(E240,'Cadastro de Grupo'!$B$16:$C$22, 2, FALSE), 0)
</f>
        <v>0</v>
      </c>
    </row>
    <row r="241">
      <c r="A241" s="43"/>
      <c r="B241" s="15"/>
      <c r="C241" s="15"/>
      <c r="D241" s="15"/>
      <c r="E241" s="15"/>
      <c r="F241" s="42"/>
      <c r="H241" s="36">
        <f>IFERROR(F241 * VLOOKUP(E241,'Cadastro de Grupo'!$B$16:$C$22, 2, FALSE), 0)
</f>
        <v>0</v>
      </c>
    </row>
    <row r="242">
      <c r="A242" s="41"/>
      <c r="B242" s="14"/>
      <c r="C242" s="14"/>
      <c r="D242" s="14"/>
      <c r="E242" s="14"/>
      <c r="F242" s="42"/>
      <c r="H242" s="34">
        <f>IFERROR(F242 * VLOOKUP(E242,'Cadastro de Grupo'!$B$16:$C$22, 2, FALSE), 0)
</f>
        <v>0</v>
      </c>
    </row>
    <row r="243">
      <c r="A243" s="43"/>
      <c r="B243" s="15"/>
      <c r="C243" s="15"/>
      <c r="D243" s="15"/>
      <c r="E243" s="15"/>
      <c r="F243" s="42"/>
      <c r="H243" s="36">
        <f>IFERROR(F243 * VLOOKUP(E243,'Cadastro de Grupo'!$B$16:$C$22, 2, FALSE), 0)
</f>
        <v>0</v>
      </c>
    </row>
    <row r="244">
      <c r="A244" s="41"/>
      <c r="B244" s="14"/>
      <c r="C244" s="14"/>
      <c r="D244" s="14"/>
      <c r="E244" s="14"/>
      <c r="F244" s="42"/>
      <c r="H244" s="34">
        <f>IFERROR(F244 * VLOOKUP(E244,'Cadastro de Grupo'!$B$16:$C$22, 2, FALSE), 0)
</f>
        <v>0</v>
      </c>
    </row>
    <row r="245">
      <c r="A245" s="43"/>
      <c r="B245" s="15"/>
      <c r="C245" s="15"/>
      <c r="D245" s="15"/>
      <c r="E245" s="15"/>
      <c r="F245" s="42"/>
      <c r="H245" s="36">
        <f>IFERROR(F245 * VLOOKUP(E245,'Cadastro de Grupo'!$B$16:$C$22, 2, FALSE), 0)
</f>
        <v>0</v>
      </c>
    </row>
    <row r="246">
      <c r="A246" s="41"/>
      <c r="B246" s="14"/>
      <c r="C246" s="14"/>
      <c r="D246" s="14"/>
      <c r="E246" s="14"/>
      <c r="F246" s="42"/>
      <c r="H246" s="34">
        <f>IFERROR(F246 * VLOOKUP(E246,'Cadastro de Grupo'!$B$16:$C$22, 2, FALSE), 0)
</f>
        <v>0</v>
      </c>
    </row>
    <row r="247">
      <c r="A247" s="43"/>
      <c r="B247" s="15"/>
      <c r="C247" s="15"/>
      <c r="D247" s="15"/>
      <c r="E247" s="15"/>
      <c r="F247" s="42"/>
      <c r="H247" s="36">
        <f>IFERROR(F247 * VLOOKUP(E247,'Cadastro de Grupo'!$B$16:$C$22, 2, FALSE), 0)
</f>
        <v>0</v>
      </c>
    </row>
    <row r="248">
      <c r="A248" s="41"/>
      <c r="B248" s="14"/>
      <c r="C248" s="14"/>
      <c r="D248" s="14"/>
      <c r="E248" s="14"/>
      <c r="F248" s="42"/>
      <c r="H248" s="34">
        <f>IFERROR(F248 * VLOOKUP(E248,'Cadastro de Grupo'!$B$16:$C$22, 2, FALSE), 0)
</f>
        <v>0</v>
      </c>
    </row>
    <row r="249">
      <c r="A249" s="43"/>
      <c r="B249" s="15"/>
      <c r="C249" s="15"/>
      <c r="D249" s="15"/>
      <c r="E249" s="15"/>
      <c r="F249" s="42"/>
      <c r="H249" s="36">
        <f>IFERROR(F249 * VLOOKUP(E249,'Cadastro de Grupo'!$B$16:$C$22, 2, FALSE), 0)
</f>
        <v>0</v>
      </c>
    </row>
    <row r="250">
      <c r="A250" s="41"/>
      <c r="B250" s="14"/>
      <c r="C250" s="14"/>
      <c r="D250" s="14"/>
      <c r="E250" s="14"/>
      <c r="F250" s="42"/>
      <c r="H250" s="34">
        <f>IFERROR(F250 * VLOOKUP(E250,'Cadastro de Grupo'!$B$16:$C$22, 2, FALSE), 0)
</f>
        <v>0</v>
      </c>
    </row>
    <row r="251">
      <c r="A251" s="43"/>
      <c r="B251" s="15"/>
      <c r="C251" s="15"/>
      <c r="D251" s="15"/>
      <c r="E251" s="15"/>
      <c r="F251" s="42"/>
      <c r="H251" s="36">
        <f>IFERROR(F251 * VLOOKUP(E251,'Cadastro de Grupo'!$B$16:$C$22, 2, FALSE), 0)
</f>
        <v>0</v>
      </c>
    </row>
    <row r="252">
      <c r="A252" s="41"/>
      <c r="B252" s="14"/>
      <c r="C252" s="14"/>
      <c r="D252" s="14"/>
      <c r="E252" s="14"/>
      <c r="F252" s="42"/>
      <c r="H252" s="34">
        <f>IFERROR(F252 * VLOOKUP(E252,'Cadastro de Grupo'!$B$16:$C$22, 2, FALSE), 0)
</f>
        <v>0</v>
      </c>
    </row>
    <row r="253">
      <c r="A253" s="43"/>
      <c r="B253" s="15"/>
      <c r="C253" s="15"/>
      <c r="D253" s="15"/>
      <c r="E253" s="15"/>
      <c r="F253" s="42"/>
      <c r="H253" s="36">
        <f>IFERROR(F253 * VLOOKUP(E253,'Cadastro de Grupo'!$B$16:$C$22, 2, FALSE), 0)
</f>
        <v>0</v>
      </c>
    </row>
    <row r="254">
      <c r="A254" s="41"/>
      <c r="B254" s="14"/>
      <c r="C254" s="14"/>
      <c r="D254" s="14"/>
      <c r="E254" s="14"/>
      <c r="F254" s="42"/>
      <c r="H254" s="34">
        <f>IFERROR(F254 * VLOOKUP(E254,'Cadastro de Grupo'!$B$16:$C$22, 2, FALSE), 0)
</f>
        <v>0</v>
      </c>
    </row>
    <row r="255">
      <c r="A255" s="43"/>
      <c r="B255" s="15"/>
      <c r="C255" s="15"/>
      <c r="D255" s="15"/>
      <c r="E255" s="15"/>
      <c r="F255" s="42"/>
      <c r="H255" s="36">
        <f>IFERROR(F255 * VLOOKUP(E255,'Cadastro de Grupo'!$B$16:$C$22, 2, FALSE), 0)
</f>
        <v>0</v>
      </c>
    </row>
    <row r="256">
      <c r="A256" s="41"/>
      <c r="B256" s="14"/>
      <c r="C256" s="14"/>
      <c r="D256" s="14"/>
      <c r="E256" s="14"/>
      <c r="F256" s="42"/>
      <c r="H256" s="34">
        <f>IFERROR(F256 * VLOOKUP(E256,'Cadastro de Grupo'!$B$16:$C$22, 2, FALSE), 0)
</f>
        <v>0</v>
      </c>
    </row>
    <row r="257">
      <c r="A257" s="43"/>
      <c r="B257" s="15"/>
      <c r="C257" s="15"/>
      <c r="D257" s="15"/>
      <c r="E257" s="15"/>
      <c r="F257" s="42"/>
      <c r="H257" s="36">
        <f>IFERROR(F257 * VLOOKUP(E257,'Cadastro de Grupo'!$B$16:$C$22, 2, FALSE), 0)
</f>
        <v>0</v>
      </c>
    </row>
    <row r="258">
      <c r="A258" s="41"/>
      <c r="B258" s="14"/>
      <c r="C258" s="14"/>
      <c r="D258" s="14"/>
      <c r="E258" s="14"/>
      <c r="F258" s="42"/>
      <c r="H258" s="34">
        <f>IFERROR(F258 * VLOOKUP(E258,'Cadastro de Grupo'!$B$16:$C$22, 2, FALSE), 0)
</f>
        <v>0</v>
      </c>
    </row>
    <row r="259">
      <c r="A259" s="43"/>
      <c r="B259" s="15"/>
      <c r="C259" s="15"/>
      <c r="D259" s="15"/>
      <c r="E259" s="15"/>
      <c r="F259" s="42"/>
      <c r="H259" s="36">
        <f>IFERROR(F259 * VLOOKUP(E259,'Cadastro de Grupo'!$B$16:$C$22, 2, FALSE), 0)
</f>
        <v>0</v>
      </c>
    </row>
    <row r="260">
      <c r="A260" s="41"/>
      <c r="B260" s="14"/>
      <c r="C260" s="14"/>
      <c r="D260" s="14"/>
      <c r="E260" s="14"/>
      <c r="F260" s="42"/>
      <c r="H260" s="34">
        <f>IFERROR(F260 * VLOOKUP(E260,'Cadastro de Grupo'!$B$16:$C$22, 2, FALSE), 0)
</f>
        <v>0</v>
      </c>
    </row>
    <row r="261">
      <c r="A261" s="43"/>
      <c r="B261" s="15"/>
      <c r="C261" s="15"/>
      <c r="D261" s="15"/>
      <c r="E261" s="15"/>
      <c r="F261" s="42"/>
      <c r="H261" s="36">
        <f>IFERROR(F261 * VLOOKUP(E261,'Cadastro de Grupo'!$B$16:$C$22, 2, FALSE), 0)
</f>
        <v>0</v>
      </c>
    </row>
    <row r="262">
      <c r="A262" s="41"/>
      <c r="B262" s="14"/>
      <c r="C262" s="14"/>
      <c r="D262" s="14"/>
      <c r="E262" s="14"/>
      <c r="F262" s="42"/>
      <c r="H262" s="34">
        <f>IFERROR(F262 * VLOOKUP(E262,'Cadastro de Grupo'!$B$16:$C$22, 2, FALSE), 0)
</f>
        <v>0</v>
      </c>
    </row>
    <row r="263">
      <c r="A263" s="43"/>
      <c r="B263" s="15"/>
      <c r="C263" s="15"/>
      <c r="D263" s="15"/>
      <c r="E263" s="15"/>
      <c r="F263" s="42"/>
      <c r="H263" s="36">
        <f>IFERROR(F263 * VLOOKUP(E263,'Cadastro de Grupo'!$B$16:$C$22, 2, FALSE), 0)
</f>
        <v>0</v>
      </c>
    </row>
    <row r="264">
      <c r="A264" s="41"/>
      <c r="B264" s="14"/>
      <c r="C264" s="14"/>
      <c r="D264" s="14"/>
      <c r="E264" s="14"/>
      <c r="F264" s="42"/>
      <c r="H264" s="34">
        <f>IFERROR(F264 * VLOOKUP(E264,'Cadastro de Grupo'!$B$16:$C$22, 2, FALSE), 0)
</f>
        <v>0</v>
      </c>
    </row>
    <row r="265">
      <c r="A265" s="43"/>
      <c r="B265" s="15"/>
      <c r="C265" s="15"/>
      <c r="D265" s="15"/>
      <c r="E265" s="15"/>
      <c r="F265" s="42"/>
      <c r="H265" s="36">
        <f>IFERROR(F265 * VLOOKUP(E265,'Cadastro de Grupo'!$B$16:$C$22, 2, FALSE), 0)
</f>
        <v>0</v>
      </c>
    </row>
    <row r="266">
      <c r="A266" s="41"/>
      <c r="B266" s="14"/>
      <c r="C266" s="14"/>
      <c r="D266" s="14"/>
      <c r="E266" s="14"/>
      <c r="F266" s="42"/>
      <c r="H266" s="34">
        <f>IFERROR(F266 * VLOOKUP(E266,'Cadastro de Grupo'!$B$16:$C$22, 2, FALSE), 0)
</f>
        <v>0</v>
      </c>
    </row>
    <row r="267">
      <c r="A267" s="43"/>
      <c r="B267" s="15"/>
      <c r="C267" s="15"/>
      <c r="D267" s="15"/>
      <c r="E267" s="15"/>
      <c r="F267" s="42"/>
      <c r="H267" s="36">
        <f>IFERROR(F267 * VLOOKUP(E267,'Cadastro de Grupo'!$B$16:$C$22, 2, FALSE), 0)
</f>
        <v>0</v>
      </c>
    </row>
    <row r="268">
      <c r="A268" s="41"/>
      <c r="B268" s="14"/>
      <c r="C268" s="14"/>
      <c r="D268" s="14"/>
      <c r="E268" s="14"/>
      <c r="F268" s="42"/>
      <c r="H268" s="34">
        <f>IFERROR(F268 * VLOOKUP(E268,'Cadastro de Grupo'!$B$16:$C$22, 2, FALSE), 0)
</f>
        <v>0</v>
      </c>
    </row>
    <row r="269">
      <c r="A269" s="43"/>
      <c r="B269" s="15"/>
      <c r="C269" s="15"/>
      <c r="D269" s="15"/>
      <c r="E269" s="15"/>
      <c r="F269" s="42"/>
      <c r="H269" s="36">
        <f>IFERROR(F269 * VLOOKUP(E269,'Cadastro de Grupo'!$B$16:$C$22, 2, FALSE), 0)
</f>
        <v>0</v>
      </c>
    </row>
    <row r="270">
      <c r="A270" s="41"/>
      <c r="B270" s="14"/>
      <c r="C270" s="14"/>
      <c r="D270" s="14"/>
      <c r="E270" s="14"/>
      <c r="F270" s="42"/>
      <c r="H270" s="34">
        <f>IFERROR(F270 * VLOOKUP(E270,'Cadastro de Grupo'!$B$16:$C$22, 2, FALSE), 0)
</f>
        <v>0</v>
      </c>
    </row>
    <row r="271">
      <c r="A271" s="43"/>
      <c r="B271" s="15"/>
      <c r="C271" s="15"/>
      <c r="D271" s="15"/>
      <c r="E271" s="15"/>
      <c r="F271" s="42"/>
      <c r="H271" s="36">
        <f>IFERROR(F271 * VLOOKUP(E271,'Cadastro de Grupo'!$B$16:$C$22, 2, FALSE), 0)
</f>
        <v>0</v>
      </c>
    </row>
    <row r="272">
      <c r="A272" s="41"/>
      <c r="B272" s="14"/>
      <c r="C272" s="14"/>
      <c r="D272" s="14"/>
      <c r="E272" s="14"/>
      <c r="F272" s="42"/>
      <c r="H272" s="34">
        <f>IFERROR(F272 * VLOOKUP(E272,'Cadastro de Grupo'!$B$16:$C$22, 2, FALSE), 0)
</f>
        <v>0</v>
      </c>
    </row>
    <row r="273">
      <c r="A273" s="43"/>
      <c r="B273" s="15"/>
      <c r="C273" s="15"/>
      <c r="D273" s="15"/>
      <c r="E273" s="15"/>
      <c r="F273" s="42"/>
      <c r="H273" s="36">
        <f>IFERROR(F273 * VLOOKUP(E273,'Cadastro de Grupo'!$B$16:$C$22, 2, FALSE), 0)
</f>
        <v>0</v>
      </c>
    </row>
    <row r="274">
      <c r="A274" s="41"/>
      <c r="B274" s="14"/>
      <c r="C274" s="14"/>
      <c r="D274" s="14"/>
      <c r="E274" s="14"/>
      <c r="F274" s="42"/>
      <c r="H274" s="34">
        <f>IFERROR(F274 * VLOOKUP(E274,'Cadastro de Grupo'!$B$16:$C$22, 2, FALSE), 0)
</f>
        <v>0</v>
      </c>
    </row>
    <row r="275">
      <c r="A275" s="43"/>
      <c r="B275" s="15"/>
      <c r="C275" s="15"/>
      <c r="D275" s="15"/>
      <c r="E275" s="15"/>
      <c r="F275" s="42"/>
      <c r="H275" s="36">
        <f>IFERROR(F275 * VLOOKUP(E275,'Cadastro de Grupo'!$B$16:$C$22, 2, FALSE), 0)
</f>
        <v>0</v>
      </c>
    </row>
    <row r="276">
      <c r="A276" s="41"/>
      <c r="B276" s="14"/>
      <c r="C276" s="14"/>
      <c r="D276" s="14"/>
      <c r="E276" s="14"/>
      <c r="F276" s="42"/>
      <c r="H276" s="34">
        <f>IFERROR(F276 * VLOOKUP(E276,'Cadastro de Grupo'!$B$16:$C$22, 2, FALSE), 0)
</f>
        <v>0</v>
      </c>
    </row>
    <row r="277">
      <c r="A277" s="43"/>
      <c r="B277" s="15"/>
      <c r="C277" s="15"/>
      <c r="D277" s="15"/>
      <c r="E277" s="15"/>
      <c r="F277" s="42"/>
      <c r="H277" s="36">
        <f>IFERROR(F277 * VLOOKUP(E277,'Cadastro de Grupo'!$B$16:$C$22, 2, FALSE), 0)
</f>
        <v>0</v>
      </c>
    </row>
    <row r="278">
      <c r="A278" s="41"/>
      <c r="B278" s="14"/>
      <c r="C278" s="14"/>
      <c r="D278" s="14"/>
      <c r="E278" s="14"/>
      <c r="F278" s="42"/>
      <c r="H278" s="34">
        <f>IFERROR(F278 * VLOOKUP(E278,'Cadastro de Grupo'!$B$16:$C$22, 2, FALSE), 0)
</f>
        <v>0</v>
      </c>
    </row>
    <row r="279">
      <c r="A279" s="43"/>
      <c r="B279" s="15"/>
      <c r="C279" s="15"/>
      <c r="D279" s="15"/>
      <c r="E279" s="15"/>
      <c r="F279" s="42"/>
      <c r="H279" s="36">
        <f>IFERROR(F279 * VLOOKUP(E279,'Cadastro de Grupo'!$B$16:$C$22, 2, FALSE), 0)
</f>
        <v>0</v>
      </c>
    </row>
    <row r="280">
      <c r="A280" s="41"/>
      <c r="B280" s="14"/>
      <c r="C280" s="14"/>
      <c r="D280" s="14"/>
      <c r="E280" s="14"/>
      <c r="F280" s="42"/>
      <c r="H280" s="34">
        <f>IFERROR(F280 * VLOOKUP(E280,'Cadastro de Grupo'!$B$16:$C$22, 2, FALSE), 0)
</f>
        <v>0</v>
      </c>
    </row>
    <row r="281">
      <c r="A281" s="43"/>
      <c r="B281" s="15"/>
      <c r="C281" s="15"/>
      <c r="D281" s="15"/>
      <c r="E281" s="15"/>
      <c r="F281" s="42"/>
      <c r="H281" s="36">
        <f>IFERROR(F281 * VLOOKUP(E281,'Cadastro de Grupo'!$B$16:$C$22, 2, FALSE), 0)
</f>
        <v>0</v>
      </c>
    </row>
    <row r="282">
      <c r="A282" s="41"/>
      <c r="B282" s="14"/>
      <c r="C282" s="14"/>
      <c r="D282" s="14"/>
      <c r="E282" s="14"/>
      <c r="F282" s="42"/>
      <c r="H282" s="34">
        <f>IFERROR(F282 * VLOOKUP(E282,'Cadastro de Grupo'!$B$16:$C$22, 2, FALSE), 0)
</f>
        <v>0</v>
      </c>
    </row>
    <row r="283">
      <c r="A283" s="43"/>
      <c r="B283" s="15"/>
      <c r="C283" s="15"/>
      <c r="D283" s="15"/>
      <c r="E283" s="15"/>
      <c r="F283" s="42"/>
      <c r="H283" s="36">
        <f>IFERROR(F283 * VLOOKUP(E283,'Cadastro de Grupo'!$B$16:$C$22, 2, FALSE), 0)
</f>
        <v>0</v>
      </c>
    </row>
    <row r="284">
      <c r="A284" s="41"/>
      <c r="B284" s="14"/>
      <c r="C284" s="14"/>
      <c r="D284" s="14"/>
      <c r="E284" s="14"/>
      <c r="F284" s="42"/>
      <c r="H284" s="34">
        <f>IFERROR(F284 * VLOOKUP(E284,'Cadastro de Grupo'!$B$16:$C$22, 2, FALSE), 0)
</f>
        <v>0</v>
      </c>
    </row>
    <row r="285">
      <c r="A285" s="43"/>
      <c r="B285" s="15"/>
      <c r="C285" s="15"/>
      <c r="D285" s="15"/>
      <c r="E285" s="15"/>
      <c r="F285" s="42"/>
      <c r="H285" s="36">
        <f>IFERROR(F285 * VLOOKUP(E285,'Cadastro de Grupo'!$B$16:$C$22, 2, FALSE), 0)
</f>
        <v>0</v>
      </c>
    </row>
    <row r="286">
      <c r="A286" s="41"/>
      <c r="B286" s="14"/>
      <c r="C286" s="14"/>
      <c r="D286" s="14"/>
      <c r="E286" s="14"/>
      <c r="F286" s="42"/>
      <c r="H286" s="34">
        <f>IFERROR(F286 * VLOOKUP(E286,'Cadastro de Grupo'!$B$16:$C$22, 2, FALSE), 0)
</f>
        <v>0</v>
      </c>
    </row>
    <row r="287">
      <c r="A287" s="43"/>
      <c r="B287" s="15"/>
      <c r="C287" s="15"/>
      <c r="D287" s="15"/>
      <c r="E287" s="15"/>
      <c r="F287" s="42"/>
      <c r="H287" s="36">
        <f>IFERROR(F287 * VLOOKUP(E287,'Cadastro de Grupo'!$B$16:$C$22, 2, FALSE), 0)
</f>
        <v>0</v>
      </c>
    </row>
    <row r="288">
      <c r="A288" s="41"/>
      <c r="B288" s="14"/>
      <c r="C288" s="14"/>
      <c r="D288" s="14"/>
      <c r="E288" s="14"/>
      <c r="F288" s="42"/>
      <c r="H288" s="34">
        <f>IFERROR(F288 * VLOOKUP(E288,'Cadastro de Grupo'!$B$16:$C$22, 2, FALSE), 0)
</f>
        <v>0</v>
      </c>
    </row>
    <row r="289">
      <c r="A289" s="43"/>
      <c r="B289" s="15"/>
      <c r="C289" s="15"/>
      <c r="D289" s="15"/>
      <c r="E289" s="15"/>
      <c r="F289" s="42"/>
      <c r="H289" s="36">
        <f>IFERROR(F289 * VLOOKUP(E289,'Cadastro de Grupo'!$B$16:$C$22, 2, FALSE), 0)
</f>
        <v>0</v>
      </c>
    </row>
    <row r="290">
      <c r="A290" s="41"/>
      <c r="B290" s="14"/>
      <c r="C290" s="14"/>
      <c r="D290" s="14"/>
      <c r="E290" s="14"/>
      <c r="F290" s="42"/>
      <c r="H290" s="34">
        <f>IFERROR(F290 * VLOOKUP(E290,'Cadastro de Grupo'!$B$16:$C$22, 2, FALSE), 0)
</f>
        <v>0</v>
      </c>
    </row>
    <row r="291">
      <c r="A291" s="43"/>
      <c r="B291" s="15"/>
      <c r="C291" s="15"/>
      <c r="D291" s="15"/>
      <c r="E291" s="15"/>
      <c r="F291" s="42"/>
      <c r="H291" s="36">
        <f>IFERROR(F291 * VLOOKUP(E291,'Cadastro de Grupo'!$B$16:$C$22, 2, FALSE), 0)
</f>
        <v>0</v>
      </c>
    </row>
    <row r="292">
      <c r="A292" s="41"/>
      <c r="B292" s="14"/>
      <c r="C292" s="14"/>
      <c r="D292" s="14"/>
      <c r="E292" s="14"/>
      <c r="F292" s="42"/>
      <c r="H292" s="34">
        <f>IFERROR(F292 * VLOOKUP(E292,'Cadastro de Grupo'!$B$16:$C$22, 2, FALSE), 0)
</f>
        <v>0</v>
      </c>
    </row>
    <row r="293">
      <c r="A293" s="43"/>
      <c r="B293" s="15"/>
      <c r="C293" s="15"/>
      <c r="D293" s="15"/>
      <c r="E293" s="15"/>
      <c r="F293" s="42"/>
      <c r="H293" s="36">
        <f>IFERROR(F293 * VLOOKUP(E293,'Cadastro de Grupo'!$B$16:$C$22, 2, FALSE), 0)
</f>
        <v>0</v>
      </c>
    </row>
    <row r="294">
      <c r="A294" s="41"/>
      <c r="B294" s="14"/>
      <c r="C294" s="14"/>
      <c r="D294" s="14"/>
      <c r="E294" s="14"/>
      <c r="F294" s="42"/>
      <c r="H294" s="34">
        <f>IFERROR(F294 * VLOOKUP(E294,'Cadastro de Grupo'!$B$16:$C$22, 2, FALSE), 0)
</f>
        <v>0</v>
      </c>
    </row>
    <row r="295">
      <c r="A295" s="43"/>
      <c r="B295" s="15"/>
      <c r="C295" s="15"/>
      <c r="D295" s="15"/>
      <c r="E295" s="15"/>
      <c r="F295" s="42"/>
      <c r="H295" s="36">
        <f>IFERROR(F295 * VLOOKUP(E295,'Cadastro de Grupo'!$B$16:$C$22, 2, FALSE), 0)
</f>
        <v>0</v>
      </c>
    </row>
    <row r="296">
      <c r="A296" s="41"/>
      <c r="B296" s="14"/>
      <c r="C296" s="14"/>
      <c r="D296" s="14"/>
      <c r="E296" s="14"/>
      <c r="F296" s="42"/>
      <c r="H296" s="34">
        <f>IFERROR(F296 * VLOOKUP(E296,'Cadastro de Grupo'!$B$16:$C$22, 2, FALSE), 0)
</f>
        <v>0</v>
      </c>
    </row>
    <row r="297">
      <c r="A297" s="43"/>
      <c r="B297" s="15"/>
      <c r="C297" s="15"/>
      <c r="D297" s="15"/>
      <c r="E297" s="15"/>
      <c r="F297" s="42"/>
      <c r="H297" s="36">
        <f>IFERROR(F297 * VLOOKUP(E297,'Cadastro de Grupo'!$B$16:$C$22, 2, FALSE), 0)
</f>
        <v>0</v>
      </c>
    </row>
    <row r="298">
      <c r="A298" s="41"/>
      <c r="B298" s="14"/>
      <c r="C298" s="14"/>
      <c r="D298" s="14"/>
      <c r="E298" s="14"/>
      <c r="F298" s="42"/>
      <c r="H298" s="34">
        <f>IFERROR(F298 * VLOOKUP(E298,'Cadastro de Grupo'!$B$16:$C$22, 2, FALSE), 0)
</f>
        <v>0</v>
      </c>
    </row>
    <row r="299">
      <c r="A299" s="43"/>
      <c r="B299" s="15"/>
      <c r="C299" s="15"/>
      <c r="D299" s="15"/>
      <c r="E299" s="15"/>
      <c r="F299" s="42"/>
      <c r="H299" s="36">
        <f>IFERROR(F299 * VLOOKUP(E299,'Cadastro de Grupo'!$B$16:$C$22, 2, FALSE), 0)
</f>
        <v>0</v>
      </c>
    </row>
    <row r="300">
      <c r="A300" s="41"/>
      <c r="B300" s="14"/>
      <c r="C300" s="14"/>
      <c r="D300" s="14"/>
      <c r="E300" s="14"/>
      <c r="F300" s="42"/>
      <c r="H300" s="34">
        <f>IFERROR(F300 * VLOOKUP(E300,'Cadastro de Grupo'!$B$16:$C$22, 2, FALSE), 0)
</f>
        <v>0</v>
      </c>
    </row>
    <row r="301">
      <c r="A301" s="43"/>
      <c r="B301" s="15"/>
      <c r="C301" s="15"/>
      <c r="D301" s="15"/>
      <c r="E301" s="15"/>
      <c r="F301" s="42"/>
      <c r="H301" s="36">
        <f>IFERROR(F301 * VLOOKUP(E301,'Cadastro de Grupo'!$B$16:$C$22, 2, FALSE), 0)
</f>
        <v>0</v>
      </c>
    </row>
    <row r="302">
      <c r="A302" s="41"/>
      <c r="B302" s="14"/>
      <c r="C302" s="14"/>
      <c r="D302" s="14"/>
      <c r="E302" s="14"/>
      <c r="F302" s="42"/>
      <c r="H302" s="34">
        <f>IFERROR(F302 * VLOOKUP(E302,'Cadastro de Grupo'!$B$16:$C$22, 2, FALSE), 0)
</f>
        <v>0</v>
      </c>
    </row>
    <row r="303">
      <c r="A303" s="43"/>
      <c r="B303" s="15"/>
      <c r="C303" s="15"/>
      <c r="D303" s="15"/>
      <c r="E303" s="15"/>
      <c r="F303" s="42"/>
      <c r="H303" s="36">
        <f>IFERROR(F303 * VLOOKUP(E303,'Cadastro de Grupo'!$B$16:$C$22, 2, FALSE), 0)
</f>
        <v>0</v>
      </c>
    </row>
    <row r="304">
      <c r="A304" s="41"/>
      <c r="B304" s="14"/>
      <c r="C304" s="14"/>
      <c r="D304" s="14"/>
      <c r="E304" s="14"/>
      <c r="F304" s="42"/>
      <c r="H304" s="34">
        <f>IFERROR(F304 * VLOOKUP(E304,'Cadastro de Grupo'!$B$16:$C$22, 2, FALSE), 0)
</f>
        <v>0</v>
      </c>
    </row>
    <row r="305">
      <c r="A305" s="43"/>
      <c r="B305" s="15"/>
      <c r="C305" s="15"/>
      <c r="D305" s="15"/>
      <c r="E305" s="15"/>
      <c r="F305" s="42"/>
      <c r="H305" s="36">
        <f>IFERROR(F305 * VLOOKUP(E305,'Cadastro de Grupo'!$B$16:$C$22, 2, FALSE), 0)
</f>
        <v>0</v>
      </c>
    </row>
    <row r="306">
      <c r="A306" s="41"/>
      <c r="B306" s="14"/>
      <c r="C306" s="14"/>
      <c r="D306" s="14"/>
      <c r="E306" s="14"/>
      <c r="F306" s="42"/>
      <c r="H306" s="34">
        <f>IFERROR(F306 * VLOOKUP(E306,'Cadastro de Grupo'!$B$16:$C$22, 2, FALSE), 0)
</f>
        <v>0</v>
      </c>
    </row>
    <row r="307">
      <c r="A307" s="43"/>
      <c r="B307" s="15"/>
      <c r="C307" s="15"/>
      <c r="D307" s="15"/>
      <c r="E307" s="15"/>
      <c r="F307" s="42"/>
      <c r="H307" s="36">
        <f>IFERROR(F307 * VLOOKUP(E307,'Cadastro de Grupo'!$B$16:$C$22, 2, FALSE), 0)
</f>
        <v>0</v>
      </c>
    </row>
    <row r="308">
      <c r="A308" s="41"/>
      <c r="B308" s="14"/>
      <c r="C308" s="14"/>
      <c r="D308" s="14"/>
      <c r="E308" s="14"/>
      <c r="F308" s="42"/>
      <c r="H308" s="34">
        <f>IFERROR(F308 * VLOOKUP(E308,'Cadastro de Grupo'!$B$16:$C$22, 2, FALSE), 0)
</f>
        <v>0</v>
      </c>
    </row>
    <row r="309">
      <c r="A309" s="43"/>
      <c r="B309" s="15"/>
      <c r="C309" s="15"/>
      <c r="D309" s="15"/>
      <c r="E309" s="15"/>
      <c r="F309" s="42"/>
      <c r="H309" s="36">
        <f>IFERROR(F309 * VLOOKUP(E309,'Cadastro de Grupo'!$B$16:$C$22, 2, FALSE), 0)
</f>
        <v>0</v>
      </c>
    </row>
    <row r="310">
      <c r="A310" s="41"/>
      <c r="B310" s="14"/>
      <c r="C310" s="14"/>
      <c r="D310" s="14"/>
      <c r="E310" s="14"/>
      <c r="F310" s="42"/>
      <c r="H310" s="34">
        <f>IFERROR(F310 * VLOOKUP(E310,'Cadastro de Grupo'!$B$16:$C$22, 2, FALSE), 0)
</f>
        <v>0</v>
      </c>
    </row>
    <row r="311">
      <c r="A311" s="43"/>
      <c r="B311" s="15"/>
      <c r="C311" s="15"/>
      <c r="D311" s="15"/>
      <c r="E311" s="15"/>
      <c r="F311" s="42"/>
      <c r="H311" s="36">
        <f>IFERROR(F311 * VLOOKUP(E311,'Cadastro de Grupo'!$B$16:$C$22, 2, FALSE), 0)
</f>
        <v>0</v>
      </c>
    </row>
    <row r="312">
      <c r="A312" s="41"/>
      <c r="B312" s="14"/>
      <c r="C312" s="14"/>
      <c r="D312" s="14"/>
      <c r="E312" s="14"/>
      <c r="F312" s="42"/>
      <c r="H312" s="34">
        <f>IFERROR(F312 * VLOOKUP(E312,'Cadastro de Grupo'!$B$16:$C$22, 2, FALSE), 0)
</f>
        <v>0</v>
      </c>
    </row>
    <row r="313">
      <c r="A313" s="43"/>
      <c r="B313" s="15"/>
      <c r="C313" s="15"/>
      <c r="D313" s="15"/>
      <c r="E313" s="15"/>
      <c r="F313" s="42"/>
      <c r="H313" s="36">
        <f>IFERROR(F313 * VLOOKUP(E313,'Cadastro de Grupo'!$B$16:$C$22, 2, FALSE), 0)
</f>
        <v>0</v>
      </c>
    </row>
    <row r="314">
      <c r="A314" s="41"/>
      <c r="B314" s="14"/>
      <c r="C314" s="14"/>
      <c r="D314" s="14"/>
      <c r="E314" s="14"/>
      <c r="F314" s="42"/>
      <c r="H314" s="34">
        <f>IFERROR(F314 * VLOOKUP(E314,'Cadastro de Grupo'!$B$16:$C$22, 2, FALSE), 0)
</f>
        <v>0</v>
      </c>
    </row>
    <row r="315">
      <c r="A315" s="43"/>
      <c r="B315" s="15"/>
      <c r="C315" s="15"/>
      <c r="D315" s="15"/>
      <c r="E315" s="15"/>
      <c r="F315" s="42"/>
      <c r="H315" s="36">
        <f>IFERROR(F315 * VLOOKUP(E315,'Cadastro de Grupo'!$B$16:$C$22, 2, FALSE), 0)
</f>
        <v>0</v>
      </c>
    </row>
    <row r="316">
      <c r="A316" s="41"/>
      <c r="B316" s="14"/>
      <c r="C316" s="14"/>
      <c r="D316" s="14"/>
      <c r="E316" s="14"/>
      <c r="F316" s="42"/>
      <c r="H316" s="34">
        <f>IFERROR(F316 * VLOOKUP(E316,'Cadastro de Grupo'!$B$16:$C$22, 2, FALSE), 0)
</f>
        <v>0</v>
      </c>
    </row>
    <row r="317">
      <c r="A317" s="43"/>
      <c r="B317" s="15"/>
      <c r="C317" s="15"/>
      <c r="D317" s="15"/>
      <c r="E317" s="15"/>
      <c r="F317" s="42"/>
      <c r="H317" s="36">
        <f>IFERROR(F317 * VLOOKUP(E317,'Cadastro de Grupo'!$B$16:$C$22, 2, FALSE), 0)
</f>
        <v>0</v>
      </c>
    </row>
    <row r="318">
      <c r="A318" s="41"/>
      <c r="B318" s="14"/>
      <c r="C318" s="14"/>
      <c r="D318" s="14"/>
      <c r="E318" s="14"/>
      <c r="F318" s="42"/>
      <c r="H318" s="34">
        <f>IFERROR(F318 * VLOOKUP(E318,'Cadastro de Grupo'!$B$16:$C$22, 2, FALSE), 0)
</f>
        <v>0</v>
      </c>
    </row>
    <row r="319">
      <c r="A319" s="43"/>
      <c r="B319" s="15"/>
      <c r="C319" s="15"/>
      <c r="D319" s="15"/>
      <c r="E319" s="15"/>
      <c r="F319" s="42"/>
      <c r="H319" s="36">
        <f>IFERROR(F319 * VLOOKUP(E319,'Cadastro de Grupo'!$B$16:$C$22, 2, FALSE), 0)
</f>
        <v>0</v>
      </c>
    </row>
    <row r="320">
      <c r="A320" s="41"/>
      <c r="B320" s="14"/>
      <c r="C320" s="14"/>
      <c r="D320" s="14"/>
      <c r="E320" s="14"/>
      <c r="F320" s="42"/>
      <c r="H320" s="34">
        <f>IFERROR(F320 * VLOOKUP(E320,'Cadastro de Grupo'!$B$16:$C$22, 2, FALSE), 0)
</f>
        <v>0</v>
      </c>
    </row>
    <row r="321">
      <c r="A321" s="43"/>
      <c r="B321" s="15"/>
      <c r="C321" s="15"/>
      <c r="D321" s="15"/>
      <c r="E321" s="15"/>
      <c r="F321" s="42"/>
      <c r="H321" s="36">
        <f>IFERROR(F321 * VLOOKUP(E321,'Cadastro de Grupo'!$B$16:$C$22, 2, FALSE), 0)
</f>
        <v>0</v>
      </c>
    </row>
    <row r="322">
      <c r="A322" s="41"/>
      <c r="B322" s="14"/>
      <c r="C322" s="14"/>
      <c r="D322" s="14"/>
      <c r="E322" s="14"/>
      <c r="F322" s="42"/>
      <c r="H322" s="34">
        <f>IFERROR(F322 * VLOOKUP(E322,'Cadastro de Grupo'!$B$16:$C$22, 2, FALSE), 0)
</f>
        <v>0</v>
      </c>
    </row>
    <row r="323">
      <c r="A323" s="43"/>
      <c r="B323" s="15"/>
      <c r="C323" s="15"/>
      <c r="D323" s="15"/>
      <c r="E323" s="15"/>
      <c r="F323" s="42"/>
      <c r="H323" s="36">
        <f>IFERROR(F323 * VLOOKUP(E323,'Cadastro de Grupo'!$B$16:$C$22, 2, FALSE), 0)
</f>
        <v>0</v>
      </c>
    </row>
    <row r="324">
      <c r="A324" s="41"/>
      <c r="B324" s="14"/>
      <c r="C324" s="14"/>
      <c r="D324" s="14"/>
      <c r="E324" s="14"/>
      <c r="F324" s="42"/>
      <c r="H324" s="34">
        <f>IFERROR(F324 * VLOOKUP(E324,'Cadastro de Grupo'!$B$16:$C$22, 2, FALSE), 0)
</f>
        <v>0</v>
      </c>
    </row>
    <row r="325">
      <c r="A325" s="43"/>
      <c r="B325" s="15"/>
      <c r="C325" s="15"/>
      <c r="D325" s="15"/>
      <c r="E325" s="15"/>
      <c r="F325" s="42"/>
      <c r="H325" s="36">
        <f>IFERROR(F325 * VLOOKUP(E325,'Cadastro de Grupo'!$B$16:$C$22, 2, FALSE), 0)
</f>
        <v>0</v>
      </c>
    </row>
    <row r="326">
      <c r="A326" s="41"/>
      <c r="B326" s="14"/>
      <c r="C326" s="14"/>
      <c r="D326" s="14"/>
      <c r="E326" s="14"/>
      <c r="F326" s="42"/>
      <c r="H326" s="34">
        <f>IFERROR(F326 * VLOOKUP(E326,'Cadastro de Grupo'!$B$16:$C$22, 2, FALSE), 0)
</f>
        <v>0</v>
      </c>
    </row>
    <row r="327">
      <c r="A327" s="43"/>
      <c r="B327" s="15"/>
      <c r="C327" s="15"/>
      <c r="D327" s="15"/>
      <c r="E327" s="15"/>
      <c r="F327" s="42"/>
      <c r="H327" s="36">
        <f>IFERROR(F327 * VLOOKUP(E327,'Cadastro de Grupo'!$B$16:$C$22, 2, FALSE), 0)
</f>
        <v>0</v>
      </c>
    </row>
    <row r="328">
      <c r="A328" s="41"/>
      <c r="B328" s="14"/>
      <c r="C328" s="14"/>
      <c r="D328" s="14"/>
      <c r="E328" s="14"/>
      <c r="F328" s="42"/>
      <c r="H328" s="34">
        <f>IFERROR(F328 * VLOOKUP(E328,'Cadastro de Grupo'!$B$16:$C$22, 2, FALSE), 0)
</f>
        <v>0</v>
      </c>
    </row>
    <row r="329">
      <c r="A329" s="43"/>
      <c r="B329" s="15"/>
      <c r="C329" s="15"/>
      <c r="D329" s="15"/>
      <c r="E329" s="15"/>
      <c r="F329" s="42"/>
      <c r="H329" s="36">
        <f>IFERROR(F329 * VLOOKUP(E329,'Cadastro de Grupo'!$B$16:$C$22, 2, FALSE), 0)
</f>
        <v>0</v>
      </c>
    </row>
    <row r="330">
      <c r="A330" s="41"/>
      <c r="B330" s="14"/>
      <c r="C330" s="14"/>
      <c r="D330" s="14"/>
      <c r="E330" s="14"/>
      <c r="F330" s="42"/>
      <c r="H330" s="34">
        <f>IFERROR(F330 * VLOOKUP(E330,'Cadastro de Grupo'!$B$16:$C$22, 2, FALSE), 0)
</f>
        <v>0</v>
      </c>
    </row>
    <row r="331">
      <c r="A331" s="43"/>
      <c r="B331" s="15"/>
      <c r="C331" s="15"/>
      <c r="D331" s="15"/>
      <c r="E331" s="15"/>
      <c r="F331" s="42"/>
      <c r="H331" s="36">
        <f>IFERROR(F331 * VLOOKUP(E331,'Cadastro de Grupo'!$B$16:$C$22, 2, FALSE), 0)
</f>
        <v>0</v>
      </c>
    </row>
    <row r="332">
      <c r="A332" s="41"/>
      <c r="B332" s="14"/>
      <c r="C332" s="14"/>
      <c r="D332" s="14"/>
      <c r="E332" s="14"/>
      <c r="F332" s="42"/>
      <c r="H332" s="34">
        <f>IFERROR(F332 * VLOOKUP(E332,'Cadastro de Grupo'!$B$16:$C$22, 2, FALSE), 0)
</f>
        <v>0</v>
      </c>
    </row>
    <row r="333">
      <c r="A333" s="43"/>
      <c r="B333" s="15"/>
      <c r="C333" s="15"/>
      <c r="D333" s="15"/>
      <c r="E333" s="15"/>
      <c r="F333" s="42"/>
      <c r="H333" s="36">
        <f>IFERROR(F333 * VLOOKUP(E333,'Cadastro de Grupo'!$B$16:$C$22, 2, FALSE), 0)
</f>
        <v>0</v>
      </c>
    </row>
    <row r="334">
      <c r="A334" s="41"/>
      <c r="B334" s="14"/>
      <c r="C334" s="14"/>
      <c r="D334" s="14"/>
      <c r="E334" s="14"/>
      <c r="F334" s="42"/>
      <c r="H334" s="34">
        <f>IFERROR(F334 * VLOOKUP(E334,'Cadastro de Grupo'!$B$16:$C$22, 2, FALSE), 0)
</f>
        <v>0</v>
      </c>
    </row>
    <row r="335">
      <c r="A335" s="43"/>
      <c r="B335" s="15"/>
      <c r="C335" s="15"/>
      <c r="D335" s="15"/>
      <c r="E335" s="15"/>
      <c r="F335" s="42"/>
      <c r="H335" s="36">
        <f>IFERROR(F335 * VLOOKUP(E335,'Cadastro de Grupo'!$B$16:$C$22, 2, FALSE), 0)
</f>
        <v>0</v>
      </c>
    </row>
    <row r="336">
      <c r="A336" s="41"/>
      <c r="B336" s="14"/>
      <c r="C336" s="14"/>
      <c r="D336" s="14"/>
      <c r="E336" s="14"/>
      <c r="F336" s="42"/>
      <c r="H336" s="34">
        <f>IFERROR(F336 * VLOOKUP(E336,'Cadastro de Grupo'!$B$16:$C$22, 2, FALSE), 0)
</f>
        <v>0</v>
      </c>
    </row>
    <row r="337">
      <c r="A337" s="43"/>
      <c r="B337" s="15"/>
      <c r="C337" s="15"/>
      <c r="D337" s="15"/>
      <c r="E337" s="15"/>
      <c r="F337" s="42"/>
      <c r="H337" s="36">
        <f>IFERROR(F337 * VLOOKUP(E337,'Cadastro de Grupo'!$B$16:$C$22, 2, FALSE), 0)
</f>
        <v>0</v>
      </c>
    </row>
    <row r="338">
      <c r="A338" s="41"/>
      <c r="B338" s="14"/>
      <c r="C338" s="14"/>
      <c r="D338" s="14"/>
      <c r="E338" s="14"/>
      <c r="F338" s="42"/>
      <c r="H338" s="34">
        <f>IFERROR(F338 * VLOOKUP(E338,'Cadastro de Grupo'!$B$16:$C$22, 2, FALSE), 0)
</f>
        <v>0</v>
      </c>
    </row>
    <row r="339">
      <c r="A339" s="43"/>
      <c r="B339" s="15"/>
      <c r="C339" s="15"/>
      <c r="D339" s="15"/>
      <c r="E339" s="15"/>
      <c r="F339" s="42"/>
      <c r="H339" s="36">
        <f>IFERROR(F339 * VLOOKUP(E339,'Cadastro de Grupo'!$B$16:$C$22, 2, FALSE), 0)
</f>
        <v>0</v>
      </c>
    </row>
    <row r="340">
      <c r="A340" s="41"/>
      <c r="B340" s="14"/>
      <c r="C340" s="14"/>
      <c r="D340" s="14"/>
      <c r="E340" s="14"/>
      <c r="F340" s="42"/>
      <c r="H340" s="34">
        <f>IFERROR(F340 * VLOOKUP(E340,'Cadastro de Grupo'!$B$16:$C$22, 2, FALSE), 0)
</f>
        <v>0</v>
      </c>
    </row>
    <row r="341">
      <c r="A341" s="43"/>
      <c r="B341" s="15"/>
      <c r="C341" s="15"/>
      <c r="D341" s="15"/>
      <c r="E341" s="15"/>
      <c r="F341" s="42"/>
      <c r="H341" s="36">
        <f>IFERROR(F341 * VLOOKUP(E341,'Cadastro de Grupo'!$B$16:$C$22, 2, FALSE), 0)
</f>
        <v>0</v>
      </c>
    </row>
    <row r="342">
      <c r="A342" s="41"/>
      <c r="B342" s="14"/>
      <c r="C342" s="14"/>
      <c r="D342" s="14"/>
      <c r="E342" s="14"/>
      <c r="F342" s="42"/>
      <c r="H342" s="34">
        <f>IFERROR(F342 * VLOOKUP(E342,'Cadastro de Grupo'!$B$16:$C$22, 2, FALSE), 0)
</f>
        <v>0</v>
      </c>
    </row>
    <row r="343">
      <c r="A343" s="43"/>
      <c r="B343" s="15"/>
      <c r="C343" s="15"/>
      <c r="D343" s="15"/>
      <c r="E343" s="15"/>
      <c r="F343" s="42"/>
      <c r="H343" s="36">
        <f>IFERROR(F343 * VLOOKUP(E343,'Cadastro de Grupo'!$B$16:$C$22, 2, FALSE), 0)
</f>
        <v>0</v>
      </c>
    </row>
    <row r="344">
      <c r="A344" s="41"/>
      <c r="B344" s="14"/>
      <c r="C344" s="14"/>
      <c r="D344" s="14"/>
      <c r="E344" s="14"/>
      <c r="F344" s="42"/>
      <c r="H344" s="34">
        <f>IFERROR(F344 * VLOOKUP(E344,'Cadastro de Grupo'!$B$16:$C$22, 2, FALSE), 0)
</f>
        <v>0</v>
      </c>
    </row>
    <row r="345">
      <c r="A345" s="43"/>
      <c r="B345" s="15"/>
      <c r="C345" s="15"/>
      <c r="D345" s="15"/>
      <c r="E345" s="15"/>
      <c r="F345" s="42"/>
      <c r="H345" s="36">
        <f>IFERROR(F345 * VLOOKUP(E345,'Cadastro de Grupo'!$B$16:$C$22, 2, FALSE), 0)
</f>
        <v>0</v>
      </c>
    </row>
    <row r="346">
      <c r="A346" s="41"/>
      <c r="B346" s="14"/>
      <c r="C346" s="14"/>
      <c r="D346" s="14"/>
      <c r="E346" s="14"/>
      <c r="F346" s="42"/>
      <c r="H346" s="34">
        <f>IFERROR(F346 * VLOOKUP(E346,'Cadastro de Grupo'!$B$16:$C$22, 2, FALSE), 0)
</f>
        <v>0</v>
      </c>
    </row>
    <row r="347">
      <c r="A347" s="43"/>
      <c r="B347" s="15"/>
      <c r="C347" s="15"/>
      <c r="D347" s="15"/>
      <c r="E347" s="15"/>
      <c r="F347" s="42"/>
      <c r="H347" s="36">
        <f>IFERROR(F347 * VLOOKUP(E347,'Cadastro de Grupo'!$B$16:$C$22, 2, FALSE), 0)
</f>
        <v>0</v>
      </c>
    </row>
    <row r="348">
      <c r="A348" s="41"/>
      <c r="B348" s="14"/>
      <c r="C348" s="14"/>
      <c r="D348" s="14"/>
      <c r="E348" s="14"/>
      <c r="F348" s="42"/>
      <c r="H348" s="34">
        <f>IFERROR(F348 * VLOOKUP(E348,'Cadastro de Grupo'!$B$16:$C$22, 2, FALSE), 0)
</f>
        <v>0</v>
      </c>
    </row>
    <row r="349">
      <c r="A349" s="43"/>
      <c r="B349" s="15"/>
      <c r="C349" s="15"/>
      <c r="D349" s="15"/>
      <c r="E349" s="15"/>
      <c r="F349" s="42"/>
      <c r="H349" s="36">
        <f>IFERROR(F349 * VLOOKUP(E349,'Cadastro de Grupo'!$B$16:$C$22, 2, FALSE), 0)
</f>
        <v>0</v>
      </c>
    </row>
    <row r="350">
      <c r="A350" s="41"/>
      <c r="B350" s="14"/>
      <c r="C350" s="14"/>
      <c r="D350" s="14"/>
      <c r="E350" s="14"/>
      <c r="F350" s="42"/>
      <c r="H350" s="34">
        <f>IFERROR(F350 * VLOOKUP(E350,'Cadastro de Grupo'!$B$16:$C$22, 2, FALSE), 0)
</f>
        <v>0</v>
      </c>
    </row>
    <row r="351">
      <c r="A351" s="43"/>
      <c r="B351" s="15"/>
      <c r="C351" s="15"/>
      <c r="D351" s="15"/>
      <c r="E351" s="15"/>
      <c r="F351" s="42"/>
      <c r="H351" s="36">
        <f>IFERROR(F351 * VLOOKUP(E351,'Cadastro de Grupo'!$B$16:$C$22, 2, FALSE), 0)
</f>
        <v>0</v>
      </c>
    </row>
    <row r="352">
      <c r="A352" s="41"/>
      <c r="B352" s="14"/>
      <c r="C352" s="14"/>
      <c r="D352" s="14"/>
      <c r="E352" s="14"/>
      <c r="F352" s="42"/>
      <c r="H352" s="34">
        <f>IFERROR(F352 * VLOOKUP(E352,'Cadastro de Grupo'!$B$16:$C$22, 2, FALSE), 0)
</f>
        <v>0</v>
      </c>
    </row>
    <row r="353">
      <c r="A353" s="43"/>
      <c r="B353" s="15"/>
      <c r="C353" s="15"/>
      <c r="D353" s="15"/>
      <c r="E353" s="15"/>
      <c r="F353" s="42"/>
      <c r="H353" s="36">
        <f>IFERROR(F353 * VLOOKUP(E353,'Cadastro de Grupo'!$B$16:$C$22, 2, FALSE), 0)
</f>
        <v>0</v>
      </c>
    </row>
    <row r="354">
      <c r="A354" s="41"/>
      <c r="B354" s="14"/>
      <c r="C354" s="14"/>
      <c r="D354" s="14"/>
      <c r="E354" s="14"/>
      <c r="F354" s="42"/>
      <c r="H354" s="34">
        <f>IFERROR(F354 * VLOOKUP(E354,'Cadastro de Grupo'!$B$16:$C$22, 2, FALSE), 0)
</f>
        <v>0</v>
      </c>
    </row>
    <row r="355">
      <c r="A355" s="43"/>
      <c r="B355" s="15"/>
      <c r="C355" s="15"/>
      <c r="D355" s="15"/>
      <c r="E355" s="15"/>
      <c r="F355" s="42"/>
      <c r="H355" s="36">
        <f>IFERROR(F355 * VLOOKUP(E355,'Cadastro de Grupo'!$B$16:$C$22, 2, FALSE), 0)
</f>
        <v>0</v>
      </c>
    </row>
    <row r="356">
      <c r="A356" s="41"/>
      <c r="B356" s="14"/>
      <c r="C356" s="14"/>
      <c r="D356" s="14"/>
      <c r="E356" s="14"/>
      <c r="F356" s="42"/>
      <c r="H356" s="34">
        <f>IFERROR(F356 * VLOOKUP(E356,'Cadastro de Grupo'!$B$16:$C$22, 2, FALSE), 0)
</f>
        <v>0</v>
      </c>
    </row>
    <row r="357">
      <c r="A357" s="43"/>
      <c r="B357" s="15"/>
      <c r="C357" s="15"/>
      <c r="D357" s="15"/>
      <c r="E357" s="15"/>
      <c r="F357" s="42"/>
      <c r="H357" s="36">
        <f>IFERROR(F357 * VLOOKUP(E357,'Cadastro de Grupo'!$B$16:$C$22, 2, FALSE), 0)
</f>
        <v>0</v>
      </c>
    </row>
    <row r="358">
      <c r="A358" s="41"/>
      <c r="B358" s="14"/>
      <c r="C358" s="14"/>
      <c r="D358" s="14"/>
      <c r="E358" s="14"/>
      <c r="F358" s="42"/>
      <c r="H358" s="34">
        <f>IFERROR(F358 * VLOOKUP(E358,'Cadastro de Grupo'!$B$16:$C$22, 2, FALSE), 0)
</f>
        <v>0</v>
      </c>
    </row>
    <row r="359">
      <c r="A359" s="43"/>
      <c r="B359" s="15"/>
      <c r="C359" s="15"/>
      <c r="D359" s="15"/>
      <c r="E359" s="15"/>
      <c r="F359" s="42"/>
      <c r="H359" s="36">
        <f>IFERROR(F359 * VLOOKUP(E359,'Cadastro de Grupo'!$B$16:$C$22, 2, FALSE), 0)
</f>
        <v>0</v>
      </c>
    </row>
    <row r="360">
      <c r="A360" s="41"/>
      <c r="B360" s="14"/>
      <c r="C360" s="14"/>
      <c r="D360" s="14"/>
      <c r="E360" s="14"/>
      <c r="F360" s="42"/>
      <c r="H360" s="34">
        <f>IFERROR(F360 * VLOOKUP(E360,'Cadastro de Grupo'!$B$16:$C$22, 2, FALSE), 0)
</f>
        <v>0</v>
      </c>
    </row>
    <row r="361">
      <c r="A361" s="43"/>
      <c r="B361" s="15"/>
      <c r="C361" s="15"/>
      <c r="D361" s="15"/>
      <c r="E361" s="15"/>
      <c r="F361" s="42"/>
      <c r="H361" s="36">
        <f>IFERROR(F361 * VLOOKUP(E361,'Cadastro de Grupo'!$B$16:$C$22, 2, FALSE), 0)
</f>
        <v>0</v>
      </c>
    </row>
    <row r="362">
      <c r="A362" s="41"/>
      <c r="B362" s="14"/>
      <c r="C362" s="14"/>
      <c r="D362" s="14"/>
      <c r="E362" s="14"/>
      <c r="F362" s="42"/>
      <c r="H362" s="34">
        <f>IFERROR(F362 * VLOOKUP(E362,'Cadastro de Grupo'!$B$16:$C$22, 2, FALSE), 0)
</f>
        <v>0</v>
      </c>
    </row>
    <row r="363">
      <c r="A363" s="43"/>
      <c r="B363" s="15"/>
      <c r="C363" s="15"/>
      <c r="D363" s="15"/>
      <c r="E363" s="15"/>
      <c r="F363" s="42"/>
      <c r="H363" s="36">
        <f>IFERROR(F363 * VLOOKUP(E363,'Cadastro de Grupo'!$B$16:$C$22, 2, FALSE), 0)
</f>
        <v>0</v>
      </c>
    </row>
    <row r="364">
      <c r="A364" s="41"/>
      <c r="B364" s="14"/>
      <c r="C364" s="14"/>
      <c r="D364" s="14"/>
      <c r="E364" s="14"/>
      <c r="F364" s="42"/>
      <c r="H364" s="34">
        <f>IFERROR(F364 * VLOOKUP(E364,'Cadastro de Grupo'!$B$16:$C$22, 2, FALSE), 0)
</f>
        <v>0</v>
      </c>
    </row>
    <row r="365">
      <c r="A365" s="43"/>
      <c r="B365" s="15"/>
      <c r="C365" s="15"/>
      <c r="D365" s="15"/>
      <c r="E365" s="15"/>
      <c r="F365" s="42"/>
      <c r="H365" s="36">
        <f>IFERROR(F365 * VLOOKUP(E365,'Cadastro de Grupo'!$B$16:$C$22, 2, FALSE), 0)
</f>
        <v>0</v>
      </c>
    </row>
    <row r="366">
      <c r="A366" s="41"/>
      <c r="B366" s="14"/>
      <c r="C366" s="14"/>
      <c r="D366" s="14"/>
      <c r="E366" s="14"/>
      <c r="F366" s="42"/>
      <c r="H366" s="34">
        <f>IFERROR(F366 * VLOOKUP(E366,'Cadastro de Grupo'!$B$16:$C$22, 2, FALSE), 0)
</f>
        <v>0</v>
      </c>
    </row>
    <row r="367">
      <c r="A367" s="43"/>
      <c r="B367" s="15"/>
      <c r="C367" s="15"/>
      <c r="D367" s="15"/>
      <c r="E367" s="15"/>
      <c r="F367" s="42"/>
      <c r="H367" s="36">
        <f>IFERROR(F367 * VLOOKUP(E367,'Cadastro de Grupo'!$B$16:$C$22, 2, FALSE), 0)
</f>
        <v>0</v>
      </c>
    </row>
    <row r="368">
      <c r="A368" s="41"/>
      <c r="B368" s="14"/>
      <c r="C368" s="14"/>
      <c r="D368" s="14"/>
      <c r="E368" s="14"/>
      <c r="F368" s="42"/>
      <c r="H368" s="34">
        <f>IFERROR(F368 * VLOOKUP(E368,'Cadastro de Grupo'!$B$16:$C$22, 2, FALSE), 0)
</f>
        <v>0</v>
      </c>
    </row>
    <row r="369">
      <c r="A369" s="43"/>
      <c r="B369" s="15"/>
      <c r="C369" s="15"/>
      <c r="D369" s="15"/>
      <c r="E369" s="15"/>
      <c r="F369" s="42"/>
      <c r="H369" s="36">
        <f>IFERROR(F369 * VLOOKUP(E369,'Cadastro de Grupo'!$B$16:$C$22, 2, FALSE), 0)
</f>
        <v>0</v>
      </c>
    </row>
    <row r="370">
      <c r="A370" s="41"/>
      <c r="B370" s="14"/>
      <c r="C370" s="14"/>
      <c r="D370" s="14"/>
      <c r="E370" s="14"/>
      <c r="F370" s="42"/>
      <c r="H370" s="34">
        <f>IFERROR(F370 * VLOOKUP(E370,'Cadastro de Grupo'!$B$16:$C$22, 2, FALSE), 0)
</f>
        <v>0</v>
      </c>
    </row>
    <row r="371">
      <c r="A371" s="43"/>
      <c r="B371" s="15"/>
      <c r="C371" s="15"/>
      <c r="D371" s="15"/>
      <c r="E371" s="15"/>
      <c r="F371" s="42"/>
      <c r="H371" s="36">
        <f>IFERROR(F371 * VLOOKUP(E371,'Cadastro de Grupo'!$B$16:$C$22, 2, FALSE), 0)
</f>
        <v>0</v>
      </c>
    </row>
    <row r="372">
      <c r="A372" s="41"/>
      <c r="B372" s="14"/>
      <c r="C372" s="14"/>
      <c r="D372" s="14"/>
      <c r="E372" s="14"/>
      <c r="F372" s="42"/>
      <c r="H372" s="34">
        <f>IFERROR(F372 * VLOOKUP(E372,'Cadastro de Grupo'!$B$16:$C$22, 2, FALSE), 0)
</f>
        <v>0</v>
      </c>
    </row>
    <row r="373">
      <c r="A373" s="43"/>
      <c r="B373" s="15"/>
      <c r="C373" s="15"/>
      <c r="D373" s="15"/>
      <c r="E373" s="15"/>
      <c r="F373" s="42"/>
      <c r="H373" s="36">
        <f>IFERROR(F373 * VLOOKUP(E373,'Cadastro de Grupo'!$B$16:$C$22, 2, FALSE), 0)
</f>
        <v>0</v>
      </c>
    </row>
    <row r="374">
      <c r="A374" s="41"/>
      <c r="B374" s="14"/>
      <c r="C374" s="14"/>
      <c r="D374" s="14"/>
      <c r="E374" s="14"/>
      <c r="F374" s="42"/>
      <c r="H374" s="34">
        <f>IFERROR(F374 * VLOOKUP(E374,'Cadastro de Grupo'!$B$16:$C$22, 2, FALSE), 0)
</f>
        <v>0</v>
      </c>
    </row>
    <row r="375">
      <c r="A375" s="43"/>
      <c r="B375" s="15"/>
      <c r="C375" s="15"/>
      <c r="D375" s="15"/>
      <c r="E375" s="15"/>
      <c r="F375" s="42"/>
      <c r="H375" s="36">
        <f>IFERROR(F375 * VLOOKUP(E375,'Cadastro de Grupo'!$B$16:$C$22, 2, FALSE), 0)
</f>
        <v>0</v>
      </c>
    </row>
    <row r="376">
      <c r="A376" s="41"/>
      <c r="B376" s="14"/>
      <c r="C376" s="14"/>
      <c r="D376" s="14"/>
      <c r="E376" s="14"/>
      <c r="F376" s="42"/>
      <c r="H376" s="34">
        <f>IFERROR(F376 * VLOOKUP(E376,'Cadastro de Grupo'!$B$16:$C$22, 2, FALSE), 0)
</f>
        <v>0</v>
      </c>
    </row>
    <row r="377">
      <c r="A377" s="43"/>
      <c r="B377" s="15"/>
      <c r="C377" s="15"/>
      <c r="D377" s="15"/>
      <c r="E377" s="15"/>
      <c r="F377" s="42"/>
      <c r="H377" s="36">
        <f>IFERROR(F377 * VLOOKUP(E377,'Cadastro de Grupo'!$B$16:$C$22, 2, FALSE), 0)
</f>
        <v>0</v>
      </c>
    </row>
    <row r="378">
      <c r="A378" s="41"/>
      <c r="B378" s="14"/>
      <c r="C378" s="14"/>
      <c r="D378" s="14"/>
      <c r="E378" s="14"/>
      <c r="F378" s="42"/>
      <c r="H378" s="34">
        <f>IFERROR(F378 * VLOOKUP(E378,'Cadastro de Grupo'!$B$16:$C$22, 2, FALSE), 0)
</f>
        <v>0</v>
      </c>
    </row>
    <row r="379">
      <c r="A379" s="43"/>
      <c r="B379" s="15"/>
      <c r="C379" s="15"/>
      <c r="D379" s="15"/>
      <c r="E379" s="15"/>
      <c r="F379" s="42"/>
      <c r="H379" s="36">
        <f>IFERROR(F379 * VLOOKUP(E379,'Cadastro de Grupo'!$B$16:$C$22, 2, FALSE), 0)
</f>
        <v>0</v>
      </c>
    </row>
    <row r="380">
      <c r="A380" s="41"/>
      <c r="B380" s="14"/>
      <c r="C380" s="14"/>
      <c r="D380" s="14"/>
      <c r="E380" s="14"/>
      <c r="F380" s="42"/>
      <c r="H380" s="34">
        <f>IFERROR(F380 * VLOOKUP(E380,'Cadastro de Grupo'!$B$16:$C$22, 2, FALSE), 0)
</f>
        <v>0</v>
      </c>
    </row>
    <row r="381">
      <c r="A381" s="43"/>
      <c r="B381" s="15"/>
      <c r="C381" s="15"/>
      <c r="D381" s="15"/>
      <c r="E381" s="15"/>
      <c r="F381" s="42"/>
      <c r="H381" s="36">
        <f>IFERROR(F381 * VLOOKUP(E381,'Cadastro de Grupo'!$B$16:$C$22, 2, FALSE), 0)
</f>
        <v>0</v>
      </c>
    </row>
    <row r="382">
      <c r="A382" s="41"/>
      <c r="B382" s="14"/>
      <c r="C382" s="14"/>
      <c r="D382" s="14"/>
      <c r="E382" s="14"/>
      <c r="F382" s="42"/>
      <c r="H382" s="34">
        <f>IFERROR(F382 * VLOOKUP(E382,'Cadastro de Grupo'!$B$16:$C$22, 2, FALSE), 0)
</f>
        <v>0</v>
      </c>
    </row>
    <row r="383">
      <c r="A383" s="43"/>
      <c r="B383" s="15"/>
      <c r="C383" s="15"/>
      <c r="D383" s="15"/>
      <c r="E383" s="15"/>
      <c r="F383" s="42"/>
      <c r="H383" s="36">
        <f>IFERROR(F383 * VLOOKUP(E383,'Cadastro de Grupo'!$B$16:$C$22, 2, FALSE), 0)
</f>
        <v>0</v>
      </c>
    </row>
    <row r="384">
      <c r="A384" s="41"/>
      <c r="B384" s="14"/>
      <c r="C384" s="14"/>
      <c r="D384" s="14"/>
      <c r="E384" s="14"/>
      <c r="F384" s="42"/>
      <c r="H384" s="34">
        <f>IFERROR(F384 * VLOOKUP(E384,'Cadastro de Grupo'!$B$16:$C$22, 2, FALSE), 0)
</f>
        <v>0</v>
      </c>
    </row>
    <row r="385">
      <c r="A385" s="43"/>
      <c r="B385" s="15"/>
      <c r="C385" s="15"/>
      <c r="D385" s="15"/>
      <c r="E385" s="15"/>
      <c r="F385" s="42"/>
      <c r="H385" s="36">
        <f>IFERROR(F385 * VLOOKUP(E385,'Cadastro de Grupo'!$B$16:$C$22, 2, FALSE), 0)
</f>
        <v>0</v>
      </c>
    </row>
    <row r="386">
      <c r="A386" s="41"/>
      <c r="B386" s="14"/>
      <c r="C386" s="14"/>
      <c r="D386" s="14"/>
      <c r="E386" s="14"/>
      <c r="F386" s="42"/>
      <c r="H386" s="34">
        <f>IFERROR(F386 * VLOOKUP(E386,'Cadastro de Grupo'!$B$16:$C$22, 2, FALSE), 0)
</f>
        <v>0</v>
      </c>
    </row>
    <row r="387">
      <c r="A387" s="43"/>
      <c r="B387" s="15"/>
      <c r="C387" s="15"/>
      <c r="D387" s="15"/>
      <c r="E387" s="15"/>
      <c r="F387" s="42"/>
      <c r="H387" s="36">
        <f>IFERROR(F387 * VLOOKUP(E387,'Cadastro de Grupo'!$B$16:$C$22, 2, FALSE), 0)
</f>
        <v>0</v>
      </c>
    </row>
    <row r="388">
      <c r="A388" s="41"/>
      <c r="B388" s="14"/>
      <c r="C388" s="14"/>
      <c r="D388" s="14"/>
      <c r="E388" s="14"/>
      <c r="F388" s="42"/>
      <c r="H388" s="34">
        <f>IFERROR(F388 * VLOOKUP(E388,'Cadastro de Grupo'!$B$16:$C$22, 2, FALSE), 0)
</f>
        <v>0</v>
      </c>
    </row>
    <row r="389">
      <c r="A389" s="43"/>
      <c r="B389" s="15"/>
      <c r="C389" s="15"/>
      <c r="D389" s="15"/>
      <c r="E389" s="15"/>
      <c r="F389" s="42"/>
      <c r="H389" s="36">
        <f>IFERROR(F389 * VLOOKUP(E389,'Cadastro de Grupo'!$B$16:$C$22, 2, FALSE), 0)
</f>
        <v>0</v>
      </c>
    </row>
    <row r="390">
      <c r="A390" s="41"/>
      <c r="B390" s="14"/>
      <c r="C390" s="14"/>
      <c r="D390" s="14"/>
      <c r="E390" s="14"/>
      <c r="F390" s="42"/>
      <c r="H390" s="34">
        <f>IFERROR(F390 * VLOOKUP(E390,'Cadastro de Grupo'!$B$16:$C$22, 2, FALSE), 0)
</f>
        <v>0</v>
      </c>
    </row>
    <row r="391">
      <c r="A391" s="43"/>
      <c r="B391" s="15"/>
      <c r="C391" s="15"/>
      <c r="D391" s="15"/>
      <c r="E391" s="15"/>
      <c r="F391" s="42"/>
      <c r="H391" s="36">
        <f>IFERROR(F391 * VLOOKUP(E391,'Cadastro de Grupo'!$B$16:$C$22, 2, FALSE), 0)
</f>
        <v>0</v>
      </c>
    </row>
    <row r="392">
      <c r="A392" s="41"/>
      <c r="B392" s="14"/>
      <c r="C392" s="14"/>
      <c r="D392" s="14"/>
      <c r="E392" s="14"/>
      <c r="F392" s="42"/>
      <c r="H392" s="34">
        <f>IFERROR(F392 * VLOOKUP(E392,'Cadastro de Grupo'!$B$16:$C$22, 2, FALSE), 0)
</f>
        <v>0</v>
      </c>
    </row>
    <row r="393">
      <c r="A393" s="43"/>
      <c r="B393" s="15"/>
      <c r="C393" s="15"/>
      <c r="D393" s="15"/>
      <c r="E393" s="15"/>
      <c r="F393" s="42"/>
      <c r="H393" s="36">
        <f>IFERROR(F393 * VLOOKUP(E393,'Cadastro de Grupo'!$B$16:$C$22, 2, FALSE), 0)
</f>
        <v>0</v>
      </c>
    </row>
    <row r="394">
      <c r="A394" s="41"/>
      <c r="B394" s="14"/>
      <c r="C394" s="14"/>
      <c r="D394" s="14"/>
      <c r="E394" s="14"/>
      <c r="F394" s="42"/>
      <c r="H394" s="34">
        <f>IFERROR(F394 * VLOOKUP(E394,'Cadastro de Grupo'!$B$16:$C$22, 2, FALSE), 0)
</f>
        <v>0</v>
      </c>
    </row>
    <row r="395">
      <c r="A395" s="43"/>
      <c r="B395" s="15"/>
      <c r="C395" s="15"/>
      <c r="D395" s="15"/>
      <c r="E395" s="15"/>
      <c r="F395" s="42"/>
      <c r="H395" s="36">
        <f>IFERROR(F395 * VLOOKUP(E395,'Cadastro de Grupo'!$B$16:$C$22, 2, FALSE), 0)
</f>
        <v>0</v>
      </c>
    </row>
    <row r="396">
      <c r="A396" s="41"/>
      <c r="B396" s="14"/>
      <c r="C396" s="14"/>
      <c r="D396" s="14"/>
      <c r="E396" s="14"/>
      <c r="F396" s="42"/>
      <c r="H396" s="34">
        <f>IFERROR(F396 * VLOOKUP(E396,'Cadastro de Grupo'!$B$16:$C$22, 2, FALSE), 0)
</f>
        <v>0</v>
      </c>
    </row>
    <row r="397">
      <c r="A397" s="43"/>
      <c r="B397" s="15"/>
      <c r="C397" s="15"/>
      <c r="D397" s="15"/>
      <c r="E397" s="15"/>
      <c r="F397" s="42"/>
      <c r="H397" s="36">
        <f>IFERROR(F397 * VLOOKUP(E397,'Cadastro de Grupo'!$B$16:$C$22, 2, FALSE), 0)
</f>
        <v>0</v>
      </c>
    </row>
    <row r="398">
      <c r="A398" s="41"/>
      <c r="B398" s="14"/>
      <c r="C398" s="14"/>
      <c r="D398" s="14"/>
      <c r="E398" s="14"/>
      <c r="F398" s="42"/>
      <c r="H398" s="34">
        <f>IFERROR(F398 * VLOOKUP(E398,'Cadastro de Grupo'!$B$16:$C$22, 2, FALSE), 0)
</f>
        <v>0</v>
      </c>
    </row>
    <row r="399">
      <c r="A399" s="43"/>
      <c r="B399" s="15"/>
      <c r="C399" s="15"/>
      <c r="D399" s="15"/>
      <c r="E399" s="15"/>
      <c r="F399" s="42"/>
      <c r="H399" s="36">
        <f>IFERROR(F399 * VLOOKUP(E399,'Cadastro de Grupo'!$B$16:$C$22, 2, FALSE), 0)
</f>
        <v>0</v>
      </c>
    </row>
    <row r="400">
      <c r="A400" s="41"/>
      <c r="B400" s="14"/>
      <c r="C400" s="14"/>
      <c r="D400" s="14"/>
      <c r="E400" s="14"/>
      <c r="F400" s="42"/>
      <c r="H400" s="34">
        <f>IFERROR(F400 * VLOOKUP(E400,'Cadastro de Grupo'!$B$16:$C$22, 2, FALSE), 0)
</f>
        <v>0</v>
      </c>
    </row>
    <row r="401">
      <c r="A401" s="43"/>
      <c r="B401" s="15"/>
      <c r="C401" s="15"/>
      <c r="D401" s="15"/>
      <c r="E401" s="15"/>
      <c r="F401" s="42"/>
      <c r="H401" s="36">
        <f>IFERROR(F401 * VLOOKUP(E401,'Cadastro de Grupo'!$B$16:$C$22, 2, FALSE), 0)
</f>
        <v>0</v>
      </c>
    </row>
    <row r="402">
      <c r="A402" s="41"/>
      <c r="B402" s="14"/>
      <c r="C402" s="14"/>
      <c r="D402" s="14"/>
      <c r="E402" s="14"/>
      <c r="F402" s="42"/>
      <c r="H402" s="34">
        <f>IFERROR(F402 * VLOOKUP(E402,'Cadastro de Grupo'!$B$16:$C$22, 2, FALSE), 0)
</f>
        <v>0</v>
      </c>
    </row>
    <row r="403">
      <c r="A403" s="43"/>
      <c r="B403" s="15"/>
      <c r="C403" s="15"/>
      <c r="D403" s="15"/>
      <c r="E403" s="15"/>
      <c r="F403" s="42"/>
      <c r="H403" s="36">
        <f>IFERROR(F403 * VLOOKUP(E403,'Cadastro de Grupo'!$B$16:$C$22, 2, FALSE), 0)
</f>
        <v>0</v>
      </c>
    </row>
    <row r="404">
      <c r="A404" s="41"/>
      <c r="B404" s="14"/>
      <c r="C404" s="14"/>
      <c r="D404" s="14"/>
      <c r="E404" s="14"/>
      <c r="F404" s="42"/>
      <c r="H404" s="34">
        <f>IFERROR(F404 * VLOOKUP(E404,'Cadastro de Grupo'!$B$16:$C$22, 2, FALSE), 0)
</f>
        <v>0</v>
      </c>
    </row>
    <row r="405">
      <c r="A405" s="43"/>
      <c r="B405" s="15"/>
      <c r="C405" s="15"/>
      <c r="D405" s="15"/>
      <c r="E405" s="15"/>
      <c r="F405" s="42"/>
      <c r="H405" s="36">
        <f>IFERROR(F405 * VLOOKUP(E405,'Cadastro de Grupo'!$B$16:$C$22, 2, FALSE), 0)
</f>
        <v>0</v>
      </c>
    </row>
    <row r="406">
      <c r="A406" s="41"/>
      <c r="B406" s="14"/>
      <c r="C406" s="14"/>
      <c r="D406" s="14"/>
      <c r="E406" s="14"/>
      <c r="F406" s="42"/>
      <c r="H406" s="34">
        <f>IFERROR(F406 * VLOOKUP(E406,'Cadastro de Grupo'!$B$16:$C$22, 2, FALSE), 0)
</f>
        <v>0</v>
      </c>
    </row>
    <row r="407">
      <c r="A407" s="43"/>
      <c r="B407" s="15"/>
      <c r="C407" s="15"/>
      <c r="D407" s="15"/>
      <c r="E407" s="15"/>
      <c r="F407" s="42"/>
      <c r="H407" s="36">
        <f>IFERROR(F407 * VLOOKUP(E407,'Cadastro de Grupo'!$B$16:$C$22, 2, FALSE), 0)
</f>
        <v>0</v>
      </c>
    </row>
    <row r="408">
      <c r="A408" s="41"/>
      <c r="B408" s="14"/>
      <c r="C408" s="14"/>
      <c r="D408" s="14"/>
      <c r="E408" s="14"/>
      <c r="F408" s="42"/>
      <c r="H408" s="34">
        <f>IFERROR(F408 * VLOOKUP(E408,'Cadastro de Grupo'!$B$16:$C$22, 2, FALSE), 0)
</f>
        <v>0</v>
      </c>
    </row>
    <row r="409">
      <c r="A409" s="43"/>
      <c r="B409" s="15"/>
      <c r="C409" s="15"/>
      <c r="D409" s="15"/>
      <c r="E409" s="15"/>
      <c r="F409" s="42"/>
      <c r="H409" s="36">
        <f>IFERROR(F409 * VLOOKUP(E409,'Cadastro de Grupo'!$B$16:$C$22, 2, FALSE), 0)
</f>
        <v>0</v>
      </c>
    </row>
    <row r="410">
      <c r="A410" s="41"/>
      <c r="B410" s="14"/>
      <c r="C410" s="14"/>
      <c r="D410" s="14"/>
      <c r="E410" s="14"/>
      <c r="F410" s="42"/>
      <c r="H410" s="34">
        <f>IFERROR(F410 * VLOOKUP(E410,'Cadastro de Grupo'!$B$16:$C$22, 2, FALSE), 0)
</f>
        <v>0</v>
      </c>
    </row>
    <row r="411">
      <c r="A411" s="43"/>
      <c r="B411" s="15"/>
      <c r="C411" s="15"/>
      <c r="D411" s="15"/>
      <c r="E411" s="15"/>
      <c r="F411" s="42"/>
      <c r="H411" s="36">
        <f>IFERROR(F411 * VLOOKUP(E411,'Cadastro de Grupo'!$B$16:$C$22, 2, FALSE), 0)
</f>
        <v>0</v>
      </c>
    </row>
    <row r="412">
      <c r="A412" s="41"/>
      <c r="B412" s="14"/>
      <c r="C412" s="14"/>
      <c r="D412" s="14"/>
      <c r="E412" s="14"/>
      <c r="F412" s="42"/>
      <c r="H412" s="34">
        <f>IFERROR(F412 * VLOOKUP(E412,'Cadastro de Grupo'!$B$16:$C$22, 2, FALSE), 0)
</f>
        <v>0</v>
      </c>
    </row>
    <row r="413">
      <c r="A413" s="43"/>
      <c r="B413" s="15"/>
      <c r="C413" s="15"/>
      <c r="D413" s="15"/>
      <c r="E413" s="15"/>
      <c r="F413" s="42"/>
      <c r="H413" s="36">
        <f>IFERROR(F413 * VLOOKUP(E413,'Cadastro de Grupo'!$B$16:$C$22, 2, FALSE), 0)
</f>
        <v>0</v>
      </c>
    </row>
    <row r="414">
      <c r="A414" s="41"/>
      <c r="B414" s="14"/>
      <c r="C414" s="14"/>
      <c r="D414" s="14"/>
      <c r="E414" s="14"/>
      <c r="F414" s="42"/>
      <c r="H414" s="34">
        <f>IFERROR(F414 * VLOOKUP(E414,'Cadastro de Grupo'!$B$16:$C$22, 2, FALSE), 0)
</f>
        <v>0</v>
      </c>
    </row>
    <row r="415">
      <c r="A415" s="43"/>
      <c r="B415" s="15"/>
      <c r="C415" s="15"/>
      <c r="D415" s="15"/>
      <c r="E415" s="15"/>
      <c r="F415" s="42"/>
      <c r="H415" s="36">
        <f>IFERROR(F415 * VLOOKUP(E415,'Cadastro de Grupo'!$B$16:$C$22, 2, FALSE), 0)
</f>
        <v>0</v>
      </c>
    </row>
    <row r="416">
      <c r="A416" s="41"/>
      <c r="B416" s="14"/>
      <c r="C416" s="14"/>
      <c r="D416" s="14"/>
      <c r="E416" s="14"/>
      <c r="F416" s="42"/>
      <c r="H416" s="34">
        <f>IFERROR(F416 * VLOOKUP(E416,'Cadastro de Grupo'!$B$16:$C$22, 2, FALSE), 0)
</f>
        <v>0</v>
      </c>
    </row>
    <row r="417">
      <c r="A417" s="43"/>
      <c r="B417" s="15"/>
      <c r="C417" s="15"/>
      <c r="D417" s="15"/>
      <c r="E417" s="15"/>
      <c r="F417" s="42"/>
      <c r="H417" s="36">
        <f>IFERROR(F417 * VLOOKUP(E417,'Cadastro de Grupo'!$B$16:$C$22, 2, FALSE), 0)
</f>
        <v>0</v>
      </c>
    </row>
    <row r="418">
      <c r="A418" s="41"/>
      <c r="B418" s="14"/>
      <c r="C418" s="14"/>
      <c r="D418" s="14"/>
      <c r="E418" s="14"/>
      <c r="F418" s="42"/>
      <c r="H418" s="34">
        <f>IFERROR(F418 * VLOOKUP(E418,'Cadastro de Grupo'!$B$16:$C$22, 2, FALSE), 0)
</f>
        <v>0</v>
      </c>
    </row>
    <row r="419">
      <c r="A419" s="43"/>
      <c r="B419" s="15"/>
      <c r="C419" s="15"/>
      <c r="D419" s="15"/>
      <c r="E419" s="15"/>
      <c r="F419" s="42"/>
      <c r="H419" s="36">
        <f>IFERROR(F419 * VLOOKUP(E419,'Cadastro de Grupo'!$B$16:$C$22, 2, FALSE), 0)
</f>
        <v>0</v>
      </c>
    </row>
    <row r="420">
      <c r="A420" s="41"/>
      <c r="B420" s="14"/>
      <c r="C420" s="14"/>
      <c r="D420" s="14"/>
      <c r="E420" s="14"/>
      <c r="F420" s="42"/>
      <c r="H420" s="34">
        <f>IFERROR(F420 * VLOOKUP(E420,'Cadastro de Grupo'!$B$16:$C$22, 2, FALSE), 0)
</f>
        <v>0</v>
      </c>
    </row>
    <row r="421">
      <c r="A421" s="43"/>
      <c r="B421" s="15"/>
      <c r="C421" s="15"/>
      <c r="D421" s="15"/>
      <c r="E421" s="15"/>
      <c r="F421" s="42"/>
      <c r="H421" s="36">
        <f>IFERROR(F421 * VLOOKUP(E421,'Cadastro de Grupo'!$B$16:$C$22, 2, FALSE), 0)
</f>
        <v>0</v>
      </c>
    </row>
    <row r="422">
      <c r="A422" s="41"/>
      <c r="B422" s="14"/>
      <c r="C422" s="14"/>
      <c r="D422" s="14"/>
      <c r="E422" s="14"/>
      <c r="F422" s="42"/>
      <c r="H422" s="34">
        <f>IFERROR(F422 * VLOOKUP(E422,'Cadastro de Grupo'!$B$16:$C$22, 2, FALSE), 0)
</f>
        <v>0</v>
      </c>
    </row>
    <row r="423">
      <c r="A423" s="43"/>
      <c r="B423" s="15"/>
      <c r="C423" s="15"/>
      <c r="D423" s="15"/>
      <c r="E423" s="15"/>
      <c r="F423" s="42"/>
      <c r="H423" s="36">
        <f>IFERROR(F423 * VLOOKUP(E423,'Cadastro de Grupo'!$B$16:$C$22, 2, FALSE), 0)
</f>
        <v>0</v>
      </c>
    </row>
    <row r="424">
      <c r="A424" s="41"/>
      <c r="B424" s="14"/>
      <c r="C424" s="14"/>
      <c r="D424" s="14"/>
      <c r="E424" s="14"/>
      <c r="F424" s="42"/>
      <c r="H424" s="34">
        <f>IFERROR(F424 * VLOOKUP(E424,'Cadastro de Grupo'!$B$16:$C$22, 2, FALSE), 0)
</f>
        <v>0</v>
      </c>
    </row>
    <row r="425">
      <c r="A425" s="43"/>
      <c r="B425" s="15"/>
      <c r="C425" s="15"/>
      <c r="D425" s="15"/>
      <c r="E425" s="15"/>
      <c r="F425" s="42"/>
      <c r="H425" s="36">
        <f>IFERROR(F425 * VLOOKUP(E425,'Cadastro de Grupo'!$B$16:$C$22, 2, FALSE), 0)
</f>
        <v>0</v>
      </c>
    </row>
    <row r="426">
      <c r="A426" s="41"/>
      <c r="B426" s="14"/>
      <c r="C426" s="14"/>
      <c r="D426" s="14"/>
      <c r="E426" s="14"/>
      <c r="F426" s="42"/>
      <c r="H426" s="34">
        <f>IFERROR(F426 * VLOOKUP(E426,'Cadastro de Grupo'!$B$16:$C$22, 2, FALSE), 0)
</f>
        <v>0</v>
      </c>
    </row>
    <row r="427">
      <c r="A427" s="43"/>
      <c r="B427" s="15"/>
      <c r="C427" s="15"/>
      <c r="D427" s="15"/>
      <c r="E427" s="15"/>
      <c r="F427" s="42"/>
      <c r="H427" s="36">
        <f>IFERROR(F427 * VLOOKUP(E427,'Cadastro de Grupo'!$B$16:$C$22, 2, FALSE), 0)
</f>
        <v>0</v>
      </c>
    </row>
    <row r="428">
      <c r="A428" s="41"/>
      <c r="B428" s="14"/>
      <c r="C428" s="14"/>
      <c r="D428" s="14"/>
      <c r="E428" s="14"/>
      <c r="F428" s="42"/>
      <c r="H428" s="34">
        <f>IFERROR(F428 * VLOOKUP(E428,'Cadastro de Grupo'!$B$16:$C$22, 2, FALSE), 0)
</f>
        <v>0</v>
      </c>
    </row>
    <row r="429">
      <c r="A429" s="43"/>
      <c r="B429" s="15"/>
      <c r="C429" s="15"/>
      <c r="D429" s="15"/>
      <c r="E429" s="15"/>
      <c r="F429" s="42"/>
      <c r="H429" s="36">
        <f>IFERROR(F429 * VLOOKUP(E429,'Cadastro de Grupo'!$B$16:$C$22, 2, FALSE), 0)
</f>
        <v>0</v>
      </c>
    </row>
    <row r="430">
      <c r="A430" s="41"/>
      <c r="B430" s="14"/>
      <c r="C430" s="14"/>
      <c r="D430" s="14"/>
      <c r="E430" s="14"/>
      <c r="F430" s="42"/>
      <c r="H430" s="34">
        <f>IFERROR(F430 * VLOOKUP(E430,'Cadastro de Grupo'!$B$16:$C$22, 2, FALSE), 0)
</f>
        <v>0</v>
      </c>
    </row>
    <row r="431">
      <c r="A431" s="43"/>
      <c r="B431" s="15"/>
      <c r="C431" s="15"/>
      <c r="D431" s="15"/>
      <c r="E431" s="15"/>
      <c r="F431" s="42"/>
      <c r="H431" s="36">
        <f>IFERROR(F431 * VLOOKUP(E431,'Cadastro de Grupo'!$B$16:$C$22, 2, FALSE), 0)
</f>
        <v>0</v>
      </c>
    </row>
    <row r="432">
      <c r="A432" s="41"/>
      <c r="B432" s="14"/>
      <c r="C432" s="14"/>
      <c r="D432" s="14"/>
      <c r="E432" s="14"/>
      <c r="F432" s="42"/>
      <c r="H432" s="34">
        <f>IFERROR(F432 * VLOOKUP(E432,'Cadastro de Grupo'!$B$16:$C$22, 2, FALSE), 0)
</f>
        <v>0</v>
      </c>
    </row>
    <row r="433">
      <c r="A433" s="43"/>
      <c r="B433" s="15"/>
      <c r="C433" s="15"/>
      <c r="D433" s="15"/>
      <c r="E433" s="15"/>
      <c r="F433" s="42"/>
      <c r="H433" s="36">
        <f>IFERROR(F433 * VLOOKUP(E433,'Cadastro de Grupo'!$B$16:$C$22, 2, FALSE), 0)
</f>
        <v>0</v>
      </c>
    </row>
    <row r="434">
      <c r="A434" s="41"/>
      <c r="B434" s="14"/>
      <c r="C434" s="14"/>
      <c r="D434" s="14"/>
      <c r="E434" s="14"/>
      <c r="F434" s="42"/>
      <c r="H434" s="34">
        <f>IFERROR(F434 * VLOOKUP(E434,'Cadastro de Grupo'!$B$16:$C$22, 2, FALSE), 0)
</f>
        <v>0</v>
      </c>
    </row>
    <row r="435">
      <c r="A435" s="43"/>
      <c r="B435" s="15"/>
      <c r="C435" s="15"/>
      <c r="D435" s="15"/>
      <c r="E435" s="15"/>
      <c r="F435" s="42"/>
      <c r="H435" s="36">
        <f>IFERROR(F435 * VLOOKUP(E435,'Cadastro de Grupo'!$B$16:$C$22, 2, FALSE), 0)
</f>
        <v>0</v>
      </c>
    </row>
    <row r="436">
      <c r="A436" s="41"/>
      <c r="B436" s="14"/>
      <c r="C436" s="14"/>
      <c r="D436" s="14"/>
      <c r="E436" s="14"/>
      <c r="F436" s="42"/>
      <c r="H436" s="34">
        <f>IFERROR(F436 * VLOOKUP(E436,'Cadastro de Grupo'!$B$16:$C$22, 2, FALSE), 0)
</f>
        <v>0</v>
      </c>
    </row>
    <row r="437">
      <c r="A437" s="43"/>
      <c r="B437" s="15"/>
      <c r="C437" s="15"/>
      <c r="D437" s="15"/>
      <c r="E437" s="15"/>
      <c r="F437" s="42"/>
      <c r="H437" s="36">
        <f>IFERROR(F437 * VLOOKUP(E437,'Cadastro de Grupo'!$B$16:$C$22, 2, FALSE), 0)
</f>
        <v>0</v>
      </c>
    </row>
    <row r="438">
      <c r="A438" s="41"/>
      <c r="B438" s="14"/>
      <c r="C438" s="14"/>
      <c r="D438" s="14"/>
      <c r="E438" s="14"/>
      <c r="F438" s="42"/>
      <c r="H438" s="34">
        <f>IFERROR(F438 * VLOOKUP(E438,'Cadastro de Grupo'!$B$16:$C$22, 2, FALSE), 0)
</f>
        <v>0</v>
      </c>
    </row>
    <row r="439">
      <c r="A439" s="43"/>
      <c r="B439" s="15"/>
      <c r="C439" s="15"/>
      <c r="D439" s="15"/>
      <c r="E439" s="15"/>
      <c r="F439" s="42"/>
      <c r="H439" s="36">
        <f>IFERROR(F439 * VLOOKUP(E439,'Cadastro de Grupo'!$B$16:$C$22, 2, FALSE), 0)
</f>
        <v>0</v>
      </c>
    </row>
    <row r="440">
      <c r="A440" s="41"/>
      <c r="B440" s="14"/>
      <c r="C440" s="14"/>
      <c r="D440" s="14"/>
      <c r="E440" s="14"/>
      <c r="F440" s="42"/>
      <c r="H440" s="34">
        <f>IFERROR(F440 * VLOOKUP(E440,'Cadastro de Grupo'!$B$16:$C$22, 2, FALSE), 0)
</f>
        <v>0</v>
      </c>
    </row>
    <row r="441">
      <c r="A441" s="43"/>
      <c r="B441" s="15"/>
      <c r="C441" s="15"/>
      <c r="D441" s="15"/>
      <c r="E441" s="15"/>
      <c r="F441" s="42"/>
      <c r="H441" s="36">
        <f>IFERROR(F441 * VLOOKUP(E441,'Cadastro de Grupo'!$B$16:$C$22, 2, FALSE), 0)
</f>
        <v>0</v>
      </c>
    </row>
    <row r="442">
      <c r="A442" s="41"/>
      <c r="B442" s="14"/>
      <c r="C442" s="14"/>
      <c r="D442" s="14"/>
      <c r="E442" s="14"/>
      <c r="F442" s="42"/>
      <c r="H442" s="34">
        <f>IFERROR(F442 * VLOOKUP(E442,'Cadastro de Grupo'!$B$16:$C$22, 2, FALSE), 0)
</f>
        <v>0</v>
      </c>
    </row>
    <row r="443">
      <c r="A443" s="43"/>
      <c r="B443" s="15"/>
      <c r="C443" s="15"/>
      <c r="D443" s="15"/>
      <c r="E443" s="15"/>
      <c r="F443" s="42"/>
      <c r="H443" s="36">
        <f>IFERROR(F443 * VLOOKUP(E443,'Cadastro de Grupo'!$B$16:$C$22, 2, FALSE), 0)
</f>
        <v>0</v>
      </c>
    </row>
    <row r="444">
      <c r="A444" s="41"/>
      <c r="B444" s="14"/>
      <c r="C444" s="14"/>
      <c r="D444" s="14"/>
      <c r="E444" s="14"/>
      <c r="F444" s="42"/>
      <c r="H444" s="34">
        <f>IFERROR(F444 * VLOOKUP(E444,'Cadastro de Grupo'!$B$16:$C$22, 2, FALSE), 0)
</f>
        <v>0</v>
      </c>
    </row>
    <row r="445">
      <c r="A445" s="43"/>
      <c r="B445" s="15"/>
      <c r="C445" s="15"/>
      <c r="D445" s="15"/>
      <c r="E445" s="15"/>
      <c r="F445" s="42"/>
      <c r="H445" s="36">
        <f>IFERROR(F445 * VLOOKUP(E445,'Cadastro de Grupo'!$B$16:$C$22, 2, FALSE), 0)
</f>
        <v>0</v>
      </c>
    </row>
    <row r="446">
      <c r="A446" s="41"/>
      <c r="B446" s="14"/>
      <c r="C446" s="14"/>
      <c r="D446" s="14"/>
      <c r="E446" s="14"/>
      <c r="F446" s="42"/>
      <c r="H446" s="34">
        <f>IFERROR(F446 * VLOOKUP(E446,'Cadastro de Grupo'!$B$16:$C$22, 2, FALSE), 0)
</f>
        <v>0</v>
      </c>
    </row>
    <row r="447">
      <c r="A447" s="43"/>
      <c r="B447" s="15"/>
      <c r="C447" s="15"/>
      <c r="D447" s="15"/>
      <c r="E447" s="15"/>
      <c r="F447" s="42"/>
      <c r="H447" s="36">
        <f>IFERROR(F447 * VLOOKUP(E447,'Cadastro de Grupo'!$B$16:$C$22, 2, FALSE), 0)
</f>
        <v>0</v>
      </c>
    </row>
    <row r="448">
      <c r="A448" s="41"/>
      <c r="B448" s="14"/>
      <c r="C448" s="14"/>
      <c r="D448" s="14"/>
      <c r="E448" s="14"/>
      <c r="F448" s="42"/>
      <c r="H448" s="34">
        <f>IFERROR(F448 * VLOOKUP(E448,'Cadastro de Grupo'!$B$16:$C$22, 2, FALSE), 0)
</f>
        <v>0</v>
      </c>
    </row>
    <row r="449">
      <c r="A449" s="43"/>
      <c r="B449" s="15"/>
      <c r="C449" s="15"/>
      <c r="D449" s="15"/>
      <c r="E449" s="15"/>
      <c r="F449" s="42"/>
      <c r="H449" s="36">
        <f>IFERROR(F449 * VLOOKUP(E449,'Cadastro de Grupo'!$B$16:$C$22, 2, FALSE), 0)
</f>
        <v>0</v>
      </c>
    </row>
    <row r="450">
      <c r="A450" s="41"/>
      <c r="B450" s="14"/>
      <c r="C450" s="14"/>
      <c r="D450" s="14"/>
      <c r="E450" s="14"/>
      <c r="F450" s="42"/>
      <c r="H450" s="34">
        <f>IFERROR(F450 * VLOOKUP(E450,'Cadastro de Grupo'!$B$16:$C$22, 2, FALSE), 0)
</f>
        <v>0</v>
      </c>
    </row>
    <row r="451">
      <c r="A451" s="43"/>
      <c r="B451" s="15"/>
      <c r="C451" s="15"/>
      <c r="D451" s="15"/>
      <c r="E451" s="15"/>
      <c r="F451" s="42"/>
      <c r="H451" s="36">
        <f>IFERROR(F451 * VLOOKUP(E451,'Cadastro de Grupo'!$B$16:$C$22, 2, FALSE), 0)
</f>
        <v>0</v>
      </c>
    </row>
    <row r="452">
      <c r="A452" s="41"/>
      <c r="B452" s="14"/>
      <c r="C452" s="14"/>
      <c r="D452" s="14"/>
      <c r="E452" s="14"/>
      <c r="F452" s="42"/>
      <c r="H452" s="34">
        <f>IFERROR(F452 * VLOOKUP(E452,'Cadastro de Grupo'!$B$16:$C$22, 2, FALSE), 0)
</f>
        <v>0</v>
      </c>
    </row>
    <row r="453">
      <c r="A453" s="43"/>
      <c r="B453" s="15"/>
      <c r="C453" s="15"/>
      <c r="D453" s="15"/>
      <c r="E453" s="15"/>
      <c r="F453" s="42"/>
      <c r="H453" s="36">
        <f>IFERROR(F453 * VLOOKUP(E453,'Cadastro de Grupo'!$B$16:$C$22, 2, FALSE), 0)
</f>
        <v>0</v>
      </c>
    </row>
    <row r="454">
      <c r="A454" s="41"/>
      <c r="B454" s="14"/>
      <c r="C454" s="14"/>
      <c r="D454" s="14"/>
      <c r="E454" s="14"/>
      <c r="F454" s="42"/>
      <c r="H454" s="34">
        <f>IFERROR(F454 * VLOOKUP(E454,'Cadastro de Grupo'!$B$16:$C$22, 2, FALSE), 0)
</f>
        <v>0</v>
      </c>
    </row>
    <row r="455">
      <c r="A455" s="43"/>
      <c r="B455" s="15"/>
      <c r="C455" s="15"/>
      <c r="D455" s="15"/>
      <c r="E455" s="15"/>
      <c r="F455" s="42"/>
      <c r="H455" s="36">
        <f>IFERROR(F455 * VLOOKUP(E455,'Cadastro de Grupo'!$B$16:$C$22, 2, FALSE), 0)
</f>
        <v>0</v>
      </c>
    </row>
    <row r="456">
      <c r="A456" s="41"/>
      <c r="B456" s="14"/>
      <c r="C456" s="14"/>
      <c r="D456" s="14"/>
      <c r="E456" s="14"/>
      <c r="F456" s="42"/>
      <c r="H456" s="34">
        <f>IFERROR(F456 * VLOOKUP(E456,'Cadastro de Grupo'!$B$16:$C$22, 2, FALSE), 0)
</f>
        <v>0</v>
      </c>
    </row>
    <row r="457">
      <c r="A457" s="43"/>
      <c r="B457" s="15"/>
      <c r="C457" s="15"/>
      <c r="D457" s="15"/>
      <c r="E457" s="15"/>
      <c r="F457" s="42"/>
      <c r="H457" s="36">
        <f>IFERROR(F457 * VLOOKUP(E457,'Cadastro de Grupo'!$B$16:$C$22, 2, FALSE), 0)
</f>
        <v>0</v>
      </c>
    </row>
    <row r="458">
      <c r="A458" s="41"/>
      <c r="B458" s="14"/>
      <c r="C458" s="14"/>
      <c r="D458" s="14"/>
      <c r="E458" s="14"/>
      <c r="F458" s="42"/>
      <c r="H458" s="34">
        <f>IFERROR(F458 * VLOOKUP(E458,'Cadastro de Grupo'!$B$16:$C$22, 2, FALSE), 0)
</f>
        <v>0</v>
      </c>
    </row>
    <row r="459">
      <c r="A459" s="43"/>
      <c r="B459" s="15"/>
      <c r="C459" s="15"/>
      <c r="D459" s="15"/>
      <c r="E459" s="15"/>
      <c r="F459" s="42"/>
      <c r="H459" s="36">
        <f>IFERROR(F459 * VLOOKUP(E459,'Cadastro de Grupo'!$B$16:$C$22, 2, FALSE), 0)
</f>
        <v>0</v>
      </c>
    </row>
    <row r="460">
      <c r="A460" s="41"/>
      <c r="B460" s="14"/>
      <c r="C460" s="14"/>
      <c r="D460" s="14"/>
      <c r="E460" s="14"/>
      <c r="F460" s="42"/>
      <c r="H460" s="34">
        <f>IFERROR(F460 * VLOOKUP(E460,'Cadastro de Grupo'!$B$16:$C$22, 2, FALSE), 0)
</f>
        <v>0</v>
      </c>
    </row>
    <row r="461">
      <c r="A461" s="43"/>
      <c r="B461" s="15"/>
      <c r="C461" s="15"/>
      <c r="D461" s="15"/>
      <c r="E461" s="15"/>
      <c r="F461" s="42"/>
      <c r="H461" s="36">
        <f>IFERROR(F461 * VLOOKUP(E461,'Cadastro de Grupo'!$B$16:$C$22, 2, FALSE), 0)
</f>
        <v>0</v>
      </c>
    </row>
    <row r="462">
      <c r="A462" s="41"/>
      <c r="B462" s="14"/>
      <c r="C462" s="14"/>
      <c r="D462" s="14"/>
      <c r="E462" s="14"/>
      <c r="F462" s="42"/>
      <c r="H462" s="34">
        <f>IFERROR(F462 * VLOOKUP(E462,'Cadastro de Grupo'!$B$16:$C$22, 2, FALSE), 0)
</f>
        <v>0</v>
      </c>
    </row>
    <row r="463">
      <c r="A463" s="43"/>
      <c r="B463" s="15"/>
      <c r="C463" s="15"/>
      <c r="D463" s="15"/>
      <c r="E463" s="15"/>
      <c r="F463" s="42"/>
      <c r="H463" s="36">
        <f>IFERROR(F463 * VLOOKUP(E463,'Cadastro de Grupo'!$B$16:$C$22, 2, FALSE), 0)
</f>
        <v>0</v>
      </c>
    </row>
    <row r="464">
      <c r="A464" s="41"/>
      <c r="B464" s="14"/>
      <c r="C464" s="14"/>
      <c r="D464" s="14"/>
      <c r="E464" s="14"/>
      <c r="F464" s="42"/>
      <c r="H464" s="34">
        <f>IFERROR(F464 * VLOOKUP(E464,'Cadastro de Grupo'!$B$16:$C$22, 2, FALSE), 0)
</f>
        <v>0</v>
      </c>
    </row>
    <row r="465">
      <c r="A465" s="43"/>
      <c r="B465" s="15"/>
      <c r="C465" s="15"/>
      <c r="D465" s="15"/>
      <c r="E465" s="15"/>
      <c r="F465" s="42"/>
      <c r="H465" s="36">
        <f>IFERROR(F465 * VLOOKUP(E465,'Cadastro de Grupo'!$B$16:$C$22, 2, FALSE), 0)
</f>
        <v>0</v>
      </c>
    </row>
    <row r="466">
      <c r="A466" s="41"/>
      <c r="B466" s="14"/>
      <c r="C466" s="14"/>
      <c r="D466" s="14"/>
      <c r="E466" s="14"/>
      <c r="F466" s="42"/>
      <c r="H466" s="34">
        <f>IFERROR(F466 * VLOOKUP(E466,'Cadastro de Grupo'!$B$16:$C$22, 2, FALSE), 0)
</f>
        <v>0</v>
      </c>
    </row>
    <row r="467">
      <c r="A467" s="43"/>
      <c r="B467" s="15"/>
      <c r="C467" s="15"/>
      <c r="D467" s="15"/>
      <c r="E467" s="15"/>
      <c r="F467" s="42"/>
      <c r="H467" s="36">
        <f>IFERROR(F467 * VLOOKUP(E467,'Cadastro de Grupo'!$B$16:$C$22, 2, FALSE), 0)
</f>
        <v>0</v>
      </c>
    </row>
    <row r="468">
      <c r="A468" s="41"/>
      <c r="B468" s="14"/>
      <c r="C468" s="14"/>
      <c r="D468" s="14"/>
      <c r="E468" s="14"/>
      <c r="F468" s="42"/>
      <c r="H468" s="34">
        <f>IFERROR(F468 * VLOOKUP(E468,'Cadastro de Grupo'!$B$16:$C$22, 2, FALSE), 0)
</f>
        <v>0</v>
      </c>
    </row>
    <row r="469">
      <c r="A469" s="43"/>
      <c r="B469" s="15"/>
      <c r="C469" s="15"/>
      <c r="D469" s="15"/>
      <c r="E469" s="15"/>
      <c r="F469" s="42"/>
      <c r="H469" s="36">
        <f>IFERROR(F469 * VLOOKUP(E469,'Cadastro de Grupo'!$B$16:$C$22, 2, FALSE), 0)
</f>
        <v>0</v>
      </c>
    </row>
    <row r="470">
      <c r="A470" s="41"/>
      <c r="B470" s="14"/>
      <c r="C470" s="14"/>
      <c r="D470" s="14"/>
      <c r="E470" s="14"/>
      <c r="F470" s="42"/>
      <c r="H470" s="34">
        <f>IFERROR(F470 * VLOOKUP(E470,'Cadastro de Grupo'!$B$16:$C$22, 2, FALSE), 0)
</f>
        <v>0</v>
      </c>
    </row>
    <row r="471">
      <c r="A471" s="43"/>
      <c r="B471" s="15"/>
      <c r="C471" s="15"/>
      <c r="D471" s="15"/>
      <c r="E471" s="15"/>
      <c r="F471" s="42"/>
      <c r="H471" s="36">
        <f>IFERROR(F471 * VLOOKUP(E471,'Cadastro de Grupo'!$B$16:$C$22, 2, FALSE), 0)
</f>
        <v>0</v>
      </c>
    </row>
    <row r="472">
      <c r="A472" s="41"/>
      <c r="B472" s="14"/>
      <c r="C472" s="14"/>
      <c r="D472" s="14"/>
      <c r="E472" s="14"/>
      <c r="F472" s="42"/>
      <c r="H472" s="34">
        <f>IFERROR(F472 * VLOOKUP(E472,'Cadastro de Grupo'!$B$16:$C$22, 2, FALSE), 0)
</f>
        <v>0</v>
      </c>
    </row>
    <row r="473">
      <c r="A473" s="43"/>
      <c r="B473" s="15"/>
      <c r="C473" s="15"/>
      <c r="D473" s="15"/>
      <c r="E473" s="15"/>
      <c r="F473" s="42"/>
      <c r="H473" s="36">
        <f>IFERROR(F473 * VLOOKUP(E473,'Cadastro de Grupo'!$B$16:$C$22, 2, FALSE), 0)
</f>
        <v>0</v>
      </c>
    </row>
    <row r="474">
      <c r="A474" s="41"/>
      <c r="B474" s="14"/>
      <c r="C474" s="14"/>
      <c r="D474" s="14"/>
      <c r="E474" s="14"/>
      <c r="F474" s="42"/>
      <c r="H474" s="34">
        <f>IFERROR(F474 * VLOOKUP(E474,'Cadastro de Grupo'!$B$16:$C$22, 2, FALSE), 0)
</f>
        <v>0</v>
      </c>
    </row>
    <row r="475">
      <c r="A475" s="43"/>
      <c r="B475" s="15"/>
      <c r="C475" s="15"/>
      <c r="D475" s="15"/>
      <c r="E475" s="15"/>
      <c r="F475" s="42"/>
      <c r="H475" s="36">
        <f>IFERROR(F475 * VLOOKUP(E475,'Cadastro de Grupo'!$B$16:$C$22, 2, FALSE), 0)
</f>
        <v>0</v>
      </c>
    </row>
    <row r="476">
      <c r="A476" s="41"/>
      <c r="B476" s="14"/>
      <c r="C476" s="14"/>
      <c r="D476" s="14"/>
      <c r="E476" s="14"/>
      <c r="F476" s="42"/>
      <c r="H476" s="34">
        <f>IFERROR(F476 * VLOOKUP(E476,'Cadastro de Grupo'!$B$16:$C$22, 2, FALSE), 0)
</f>
        <v>0</v>
      </c>
    </row>
    <row r="477">
      <c r="A477" s="43"/>
      <c r="B477" s="15"/>
      <c r="C477" s="15"/>
      <c r="D477" s="15"/>
      <c r="E477" s="15"/>
      <c r="F477" s="42"/>
      <c r="H477" s="36">
        <f>IFERROR(F477 * VLOOKUP(E477,'Cadastro de Grupo'!$B$16:$C$22, 2, FALSE), 0)
</f>
        <v>0</v>
      </c>
    </row>
    <row r="478">
      <c r="A478" s="41"/>
      <c r="B478" s="14"/>
      <c r="C478" s="14"/>
      <c r="D478" s="14"/>
      <c r="E478" s="14"/>
      <c r="F478" s="42"/>
      <c r="H478" s="34">
        <f>IFERROR(F478 * VLOOKUP(E478,'Cadastro de Grupo'!$B$16:$C$22, 2, FALSE), 0)
</f>
        <v>0</v>
      </c>
    </row>
    <row r="479">
      <c r="A479" s="43"/>
      <c r="B479" s="15"/>
      <c r="C479" s="15"/>
      <c r="D479" s="15"/>
      <c r="E479" s="15"/>
      <c r="F479" s="42"/>
      <c r="H479" s="36">
        <f>IFERROR(F479 * VLOOKUP(E479,'Cadastro de Grupo'!$B$16:$C$22, 2, FALSE), 0)
</f>
        <v>0</v>
      </c>
    </row>
    <row r="480">
      <c r="A480" s="41"/>
      <c r="B480" s="14"/>
      <c r="C480" s="14"/>
      <c r="D480" s="14"/>
      <c r="E480" s="14"/>
      <c r="F480" s="42"/>
      <c r="H480" s="34">
        <f>IFERROR(F480 * VLOOKUP(E480,'Cadastro de Grupo'!$B$16:$C$22, 2, FALSE), 0)
</f>
        <v>0</v>
      </c>
    </row>
    <row r="481">
      <c r="A481" s="43"/>
      <c r="B481" s="15"/>
      <c r="C481" s="15"/>
      <c r="D481" s="15"/>
      <c r="E481" s="15"/>
      <c r="F481" s="42"/>
      <c r="H481" s="36">
        <f>IFERROR(F481 * VLOOKUP(E481,'Cadastro de Grupo'!$B$16:$C$22, 2, FALSE), 0)
</f>
        <v>0</v>
      </c>
    </row>
    <row r="482">
      <c r="A482" s="41"/>
      <c r="B482" s="14"/>
      <c r="C482" s="14"/>
      <c r="D482" s="14"/>
      <c r="E482" s="14"/>
      <c r="F482" s="42"/>
      <c r="H482" s="34">
        <f>IFERROR(F482 * VLOOKUP(E482,'Cadastro de Grupo'!$B$16:$C$22, 2, FALSE), 0)
</f>
        <v>0</v>
      </c>
    </row>
    <row r="483">
      <c r="A483" s="43"/>
      <c r="B483" s="15"/>
      <c r="C483" s="15"/>
      <c r="D483" s="15"/>
      <c r="E483" s="15"/>
      <c r="F483" s="42"/>
      <c r="H483" s="36">
        <f>IFERROR(F483 * VLOOKUP(E483,'Cadastro de Grupo'!$B$16:$C$22, 2, FALSE), 0)
</f>
        <v>0</v>
      </c>
    </row>
    <row r="484">
      <c r="A484" s="41"/>
      <c r="B484" s="14"/>
      <c r="C484" s="14"/>
      <c r="D484" s="14"/>
      <c r="E484" s="14"/>
      <c r="F484" s="42"/>
      <c r="H484" s="34">
        <f>IFERROR(F484 * VLOOKUP(E484,'Cadastro de Grupo'!$B$16:$C$22, 2, FALSE), 0)
</f>
        <v>0</v>
      </c>
    </row>
    <row r="485">
      <c r="A485" s="43"/>
      <c r="B485" s="15"/>
      <c r="C485" s="15"/>
      <c r="D485" s="15"/>
      <c r="E485" s="15"/>
      <c r="F485" s="42"/>
      <c r="H485" s="36">
        <f>IFERROR(F485 * VLOOKUP(E485,'Cadastro de Grupo'!$B$16:$C$22, 2, FALSE), 0)
</f>
        <v>0</v>
      </c>
    </row>
    <row r="486">
      <c r="A486" s="41"/>
      <c r="B486" s="14"/>
      <c r="C486" s="14"/>
      <c r="D486" s="14"/>
      <c r="E486" s="14"/>
      <c r="F486" s="42"/>
      <c r="H486" s="34">
        <f>IFERROR(F486 * VLOOKUP(E486,'Cadastro de Grupo'!$B$16:$C$22, 2, FALSE), 0)
</f>
        <v>0</v>
      </c>
    </row>
    <row r="487">
      <c r="A487" s="43"/>
      <c r="B487" s="15"/>
      <c r="C487" s="15"/>
      <c r="D487" s="15"/>
      <c r="E487" s="15"/>
      <c r="F487" s="42"/>
      <c r="H487" s="36">
        <f>IFERROR(F487 * VLOOKUP(E487,'Cadastro de Grupo'!$B$16:$C$22, 2, FALSE), 0)
</f>
        <v>0</v>
      </c>
    </row>
    <row r="488">
      <c r="A488" s="41"/>
      <c r="B488" s="14"/>
      <c r="C488" s="14"/>
      <c r="D488" s="14"/>
      <c r="E488" s="14"/>
      <c r="F488" s="42"/>
      <c r="H488" s="34">
        <f>IFERROR(F488 * VLOOKUP(E488,'Cadastro de Grupo'!$B$16:$C$22, 2, FALSE), 0)
</f>
        <v>0</v>
      </c>
    </row>
    <row r="489">
      <c r="A489" s="43"/>
      <c r="B489" s="15"/>
      <c r="C489" s="15"/>
      <c r="D489" s="15"/>
      <c r="E489" s="15"/>
      <c r="F489" s="42"/>
      <c r="H489" s="36">
        <f>IFERROR(F489 * VLOOKUP(E489,'Cadastro de Grupo'!$B$16:$C$22, 2, FALSE), 0)
</f>
        <v>0</v>
      </c>
    </row>
    <row r="490">
      <c r="A490" s="41"/>
      <c r="B490" s="14"/>
      <c r="C490" s="14"/>
      <c r="D490" s="14"/>
      <c r="E490" s="14"/>
      <c r="F490" s="42"/>
      <c r="H490" s="34">
        <f>IFERROR(F490 * VLOOKUP(E490,'Cadastro de Grupo'!$B$16:$C$22, 2, FALSE), 0)
</f>
        <v>0</v>
      </c>
    </row>
    <row r="491">
      <c r="A491" s="43"/>
      <c r="B491" s="15"/>
      <c r="C491" s="15"/>
      <c r="D491" s="15"/>
      <c r="E491" s="15"/>
      <c r="F491" s="42"/>
      <c r="H491" s="36">
        <f>IFERROR(F491 * VLOOKUP(E491,'Cadastro de Grupo'!$B$16:$C$22, 2, FALSE), 0)
</f>
        <v>0</v>
      </c>
    </row>
    <row r="492">
      <c r="A492" s="41"/>
      <c r="B492" s="14"/>
      <c r="C492" s="14"/>
      <c r="D492" s="14"/>
      <c r="E492" s="14"/>
      <c r="F492" s="42"/>
      <c r="H492" s="34">
        <f>IFERROR(F492 * VLOOKUP(E492,'Cadastro de Grupo'!$B$16:$C$22, 2, FALSE), 0)
</f>
        <v>0</v>
      </c>
    </row>
    <row r="493">
      <c r="A493" s="43"/>
      <c r="B493" s="15"/>
      <c r="C493" s="15"/>
      <c r="D493" s="15"/>
      <c r="E493" s="15"/>
      <c r="F493" s="42"/>
      <c r="H493" s="36">
        <f>IFERROR(F493 * VLOOKUP(E493,'Cadastro de Grupo'!$B$16:$C$22, 2, FALSE), 0)
</f>
        <v>0</v>
      </c>
    </row>
    <row r="494">
      <c r="A494" s="41"/>
      <c r="B494" s="14"/>
      <c r="C494" s="14"/>
      <c r="D494" s="14"/>
      <c r="E494" s="14"/>
      <c r="F494" s="42"/>
      <c r="H494" s="34">
        <f>IFERROR(F494 * VLOOKUP(E494,'Cadastro de Grupo'!$B$16:$C$22, 2, FALSE), 0)
</f>
        <v>0</v>
      </c>
    </row>
    <row r="495">
      <c r="A495" s="43"/>
      <c r="B495" s="15"/>
      <c r="C495" s="15"/>
      <c r="D495" s="15"/>
      <c r="E495" s="15"/>
      <c r="F495" s="42"/>
      <c r="H495" s="36">
        <f>IFERROR(F495 * VLOOKUP(E495,'Cadastro de Grupo'!$B$16:$C$22, 2, FALSE), 0)
</f>
        <v>0</v>
      </c>
    </row>
    <row r="496">
      <c r="A496" s="41"/>
      <c r="B496" s="14"/>
      <c r="C496" s="14"/>
      <c r="D496" s="14"/>
      <c r="E496" s="14"/>
      <c r="F496" s="42"/>
      <c r="H496" s="34">
        <f>IFERROR(F496 * VLOOKUP(E496,'Cadastro de Grupo'!$B$16:$C$22, 2, FALSE), 0)
</f>
        <v>0</v>
      </c>
    </row>
    <row r="497">
      <c r="A497" s="43"/>
      <c r="B497" s="15"/>
      <c r="C497" s="15"/>
      <c r="D497" s="15"/>
      <c r="E497" s="15"/>
      <c r="F497" s="42"/>
      <c r="H497" s="36">
        <f>IFERROR(F497 * VLOOKUP(E497,'Cadastro de Grupo'!$B$16:$C$22, 2, FALSE), 0)
</f>
        <v>0</v>
      </c>
    </row>
    <row r="498">
      <c r="A498" s="41"/>
      <c r="B498" s="14"/>
      <c r="C498" s="14"/>
      <c r="D498" s="14"/>
      <c r="E498" s="14"/>
      <c r="F498" s="42"/>
      <c r="H498" s="34">
        <f>IFERROR(F498 * VLOOKUP(E498,'Cadastro de Grupo'!$B$16:$C$22, 2, FALSE), 0)
</f>
        <v>0</v>
      </c>
    </row>
    <row r="499">
      <c r="A499" s="43"/>
      <c r="B499" s="15"/>
      <c r="C499" s="15"/>
      <c r="D499" s="15"/>
      <c r="E499" s="15"/>
      <c r="F499" s="42"/>
      <c r="H499" s="36">
        <f>IFERROR(F499 * VLOOKUP(E499,'Cadastro de Grupo'!$B$16:$C$22, 2, FALSE), 0)
</f>
        <v>0</v>
      </c>
    </row>
    <row r="500">
      <c r="A500" s="41"/>
      <c r="B500" s="14"/>
      <c r="C500" s="14"/>
      <c r="D500" s="14"/>
      <c r="E500" s="14"/>
      <c r="F500" s="42"/>
      <c r="H500" s="34">
        <f>IFERROR(F500 * VLOOKUP(E500,'Cadastro de Grupo'!$B$16:$C$22, 2, FALSE), 0)
</f>
        <v>0</v>
      </c>
    </row>
    <row r="501">
      <c r="A501" s="43"/>
      <c r="B501" s="15"/>
      <c r="C501" s="15"/>
      <c r="D501" s="15"/>
      <c r="E501" s="15"/>
      <c r="F501" s="42"/>
      <c r="H501" s="36">
        <f>IFERROR(F501 * VLOOKUP(E501,'Cadastro de Grupo'!$B$16:$C$22, 2, FALSE), 0)
</f>
        <v>0</v>
      </c>
    </row>
    <row r="502">
      <c r="A502" s="41"/>
      <c r="B502" s="14"/>
      <c r="C502" s="14"/>
      <c r="D502" s="14"/>
      <c r="E502" s="14"/>
      <c r="F502" s="42"/>
      <c r="H502" s="34">
        <f>IFERROR(F502 * VLOOKUP(E502,'Cadastro de Grupo'!$B$16:$C$22, 2, FALSE), 0)
</f>
        <v>0</v>
      </c>
    </row>
    <row r="503">
      <c r="A503" s="43"/>
      <c r="B503" s="15"/>
      <c r="C503" s="15"/>
      <c r="D503" s="15"/>
      <c r="E503" s="15"/>
      <c r="F503" s="42"/>
      <c r="H503" s="36">
        <f>IFERROR(F503 * VLOOKUP(E503,'Cadastro de Grupo'!$B$16:$C$22, 2, FALSE), 0)
</f>
        <v>0</v>
      </c>
    </row>
    <row r="504">
      <c r="A504" s="41"/>
      <c r="B504" s="14"/>
      <c r="C504" s="14"/>
      <c r="D504" s="14"/>
      <c r="E504" s="14"/>
      <c r="F504" s="42"/>
      <c r="H504" s="34">
        <f>IFERROR(F504 * VLOOKUP(E504,'Cadastro de Grupo'!$B$16:$C$22, 2, FALSE), 0)
</f>
        <v>0</v>
      </c>
    </row>
    <row r="505">
      <c r="A505" s="43"/>
      <c r="B505" s="15"/>
      <c r="C505" s="15"/>
      <c r="D505" s="15"/>
      <c r="E505" s="15"/>
      <c r="F505" s="42"/>
      <c r="H505" s="36">
        <f>IFERROR(F505 * VLOOKUP(E505,'Cadastro de Grupo'!$B$16:$C$22, 2, FALSE), 0)
</f>
        <v>0</v>
      </c>
    </row>
    <row r="506">
      <c r="A506" s="41"/>
      <c r="B506" s="14"/>
      <c r="C506" s="14"/>
      <c r="D506" s="14"/>
      <c r="E506" s="14"/>
      <c r="F506" s="42"/>
      <c r="H506" s="34">
        <f>IFERROR(F506 * VLOOKUP(E506,'Cadastro de Grupo'!$B$16:$C$22, 2, FALSE), 0)
</f>
        <v>0</v>
      </c>
    </row>
    <row r="507">
      <c r="A507" s="43"/>
      <c r="B507" s="15"/>
      <c r="C507" s="15"/>
      <c r="D507" s="15"/>
      <c r="E507" s="15"/>
      <c r="F507" s="42"/>
      <c r="H507" s="36">
        <f>IFERROR(F507 * VLOOKUP(E507,'Cadastro de Grupo'!$B$16:$C$22, 2, FALSE), 0)
</f>
        <v>0</v>
      </c>
    </row>
    <row r="508">
      <c r="A508" s="41"/>
      <c r="B508" s="14"/>
      <c r="C508" s="14"/>
      <c r="D508" s="14"/>
      <c r="E508" s="14"/>
      <c r="F508" s="42"/>
      <c r="H508" s="34">
        <f>IFERROR(F508 * VLOOKUP(E508,'Cadastro de Grupo'!$B$16:$C$22, 2, FALSE), 0)
</f>
        <v>0</v>
      </c>
    </row>
    <row r="509">
      <c r="A509" s="43"/>
      <c r="B509" s="15"/>
      <c r="C509" s="15"/>
      <c r="D509" s="15"/>
      <c r="E509" s="15"/>
      <c r="F509" s="42"/>
      <c r="H509" s="36">
        <f>IFERROR(F509 * VLOOKUP(E509,'Cadastro de Grupo'!$B$16:$C$22, 2, FALSE), 0)
</f>
        <v>0</v>
      </c>
    </row>
    <row r="510">
      <c r="A510" s="41"/>
      <c r="B510" s="14"/>
      <c r="C510" s="14"/>
      <c r="D510" s="14"/>
      <c r="E510" s="14"/>
      <c r="F510" s="42"/>
      <c r="H510" s="34">
        <f>IFERROR(F510 * VLOOKUP(E510,'Cadastro de Grupo'!$B$16:$C$22, 2, FALSE), 0)
</f>
        <v>0</v>
      </c>
    </row>
    <row r="511">
      <c r="A511" s="43"/>
      <c r="B511" s="15"/>
      <c r="C511" s="15"/>
      <c r="D511" s="15"/>
      <c r="E511" s="15"/>
      <c r="F511" s="42"/>
      <c r="H511" s="36">
        <f>IFERROR(F511 * VLOOKUP(E511,'Cadastro de Grupo'!$B$16:$C$22, 2, FALSE), 0)
</f>
        <v>0</v>
      </c>
    </row>
    <row r="512">
      <c r="A512" s="41"/>
      <c r="B512" s="14"/>
      <c r="C512" s="14"/>
      <c r="D512" s="14"/>
      <c r="E512" s="14"/>
      <c r="F512" s="42"/>
      <c r="H512" s="34">
        <f>IFERROR(F512 * VLOOKUP(E512,'Cadastro de Grupo'!$B$16:$C$22, 2, FALSE), 0)
</f>
        <v>0</v>
      </c>
    </row>
    <row r="513">
      <c r="A513" s="43"/>
      <c r="B513" s="15"/>
      <c r="C513" s="15"/>
      <c r="D513" s="15"/>
      <c r="E513" s="15"/>
      <c r="F513" s="42"/>
      <c r="H513" s="36">
        <f>IFERROR(F513 * VLOOKUP(E513,'Cadastro de Grupo'!$B$16:$C$22, 2, FALSE), 0)
</f>
        <v>0</v>
      </c>
    </row>
    <row r="514">
      <c r="A514" s="41"/>
      <c r="B514" s="14"/>
      <c r="C514" s="14"/>
      <c r="D514" s="14"/>
      <c r="E514" s="14"/>
      <c r="F514" s="42"/>
      <c r="H514" s="34">
        <f>IFERROR(F514 * VLOOKUP(E514,'Cadastro de Grupo'!$B$16:$C$22, 2, FALSE), 0)
</f>
        <v>0</v>
      </c>
    </row>
    <row r="515">
      <c r="A515" s="43"/>
      <c r="B515" s="15"/>
      <c r="C515" s="15"/>
      <c r="D515" s="15"/>
      <c r="E515" s="15"/>
      <c r="F515" s="42"/>
      <c r="H515" s="36">
        <f>IFERROR(F515 * VLOOKUP(E515,'Cadastro de Grupo'!$B$16:$C$22, 2, FALSE), 0)
</f>
        <v>0</v>
      </c>
    </row>
    <row r="516">
      <c r="A516" s="41"/>
      <c r="B516" s="14"/>
      <c r="C516" s="14"/>
      <c r="D516" s="14"/>
      <c r="E516" s="14"/>
      <c r="F516" s="42"/>
      <c r="H516" s="34">
        <f>IFERROR(F516 * VLOOKUP(E516,'Cadastro de Grupo'!$B$16:$C$22, 2, FALSE), 0)
</f>
        <v>0</v>
      </c>
    </row>
    <row r="517">
      <c r="A517" s="43"/>
      <c r="B517" s="15"/>
      <c r="C517" s="15"/>
      <c r="D517" s="15"/>
      <c r="E517" s="15"/>
      <c r="F517" s="42"/>
      <c r="H517" s="36">
        <f>IFERROR(F517 * VLOOKUP(E517,'Cadastro de Grupo'!$B$16:$C$22, 2, FALSE), 0)
</f>
        <v>0</v>
      </c>
    </row>
    <row r="518">
      <c r="A518" s="41"/>
      <c r="B518" s="14"/>
      <c r="C518" s="14"/>
      <c r="D518" s="14"/>
      <c r="E518" s="14"/>
      <c r="F518" s="42"/>
      <c r="H518" s="34">
        <f>IFERROR(F518 * VLOOKUP(E518,'Cadastro de Grupo'!$B$16:$C$22, 2, FALSE), 0)
</f>
        <v>0</v>
      </c>
    </row>
    <row r="519">
      <c r="A519" s="43"/>
      <c r="B519" s="15"/>
      <c r="C519" s="15"/>
      <c r="D519" s="15"/>
      <c r="E519" s="15"/>
      <c r="F519" s="42"/>
      <c r="H519" s="36">
        <f>IFERROR(F519 * VLOOKUP(E519,'Cadastro de Grupo'!$B$16:$C$22, 2, FALSE), 0)
</f>
        <v>0</v>
      </c>
    </row>
    <row r="520">
      <c r="A520" s="41"/>
      <c r="B520" s="14"/>
      <c r="C520" s="14"/>
      <c r="D520" s="14"/>
      <c r="E520" s="14"/>
      <c r="F520" s="42"/>
      <c r="H520" s="34">
        <f>IFERROR(F520 * VLOOKUP(E520,'Cadastro de Grupo'!$B$16:$C$22, 2, FALSE), 0)
</f>
        <v>0</v>
      </c>
    </row>
    <row r="521">
      <c r="A521" s="43"/>
      <c r="B521" s="15"/>
      <c r="C521" s="15"/>
      <c r="D521" s="15"/>
      <c r="E521" s="15"/>
      <c r="F521" s="42"/>
      <c r="H521" s="36">
        <f>IFERROR(F521 * VLOOKUP(E521,'Cadastro de Grupo'!$B$16:$C$22, 2, FALSE), 0)
</f>
        <v>0</v>
      </c>
    </row>
    <row r="522">
      <c r="A522" s="41"/>
      <c r="B522" s="14"/>
      <c r="C522" s="14"/>
      <c r="D522" s="14"/>
      <c r="E522" s="14"/>
      <c r="F522" s="42"/>
      <c r="H522" s="34">
        <f>IFERROR(F522 * VLOOKUP(E522,'Cadastro de Grupo'!$B$16:$C$22, 2, FALSE), 0)
</f>
        <v>0</v>
      </c>
    </row>
    <row r="523">
      <c r="A523" s="43"/>
      <c r="B523" s="15"/>
      <c r="C523" s="15"/>
      <c r="D523" s="15"/>
      <c r="E523" s="15"/>
      <c r="F523" s="42"/>
      <c r="H523" s="36">
        <f>IFERROR(F523 * VLOOKUP(E523,'Cadastro de Grupo'!$B$16:$C$22, 2, FALSE), 0)
</f>
        <v>0</v>
      </c>
    </row>
    <row r="524">
      <c r="A524" s="41"/>
      <c r="B524" s="14"/>
      <c r="C524" s="14"/>
      <c r="D524" s="14"/>
      <c r="E524" s="14"/>
      <c r="F524" s="42"/>
      <c r="H524" s="34">
        <f>IFERROR(F524 * VLOOKUP(E524,'Cadastro de Grupo'!$B$16:$C$22, 2, FALSE), 0)
</f>
        <v>0</v>
      </c>
    </row>
    <row r="525">
      <c r="A525" s="43"/>
      <c r="B525" s="15"/>
      <c r="C525" s="15"/>
      <c r="D525" s="15"/>
      <c r="E525" s="15"/>
      <c r="F525" s="42"/>
      <c r="H525" s="36">
        <f>IFERROR(F525 * VLOOKUP(E525,'Cadastro de Grupo'!$B$16:$C$22, 2, FALSE), 0)
</f>
        <v>0</v>
      </c>
    </row>
    <row r="526">
      <c r="A526" s="41"/>
      <c r="B526" s="14"/>
      <c r="C526" s="14"/>
      <c r="D526" s="14"/>
      <c r="E526" s="14"/>
      <c r="F526" s="42"/>
      <c r="H526" s="34">
        <f>IFERROR(F526 * VLOOKUP(E526,'Cadastro de Grupo'!$B$16:$C$22, 2, FALSE), 0)
</f>
        <v>0</v>
      </c>
    </row>
    <row r="527">
      <c r="A527" s="43"/>
      <c r="B527" s="15"/>
      <c r="C527" s="15"/>
      <c r="D527" s="15"/>
      <c r="E527" s="15"/>
      <c r="F527" s="42"/>
      <c r="H527" s="36">
        <f>IFERROR(F527 * VLOOKUP(E527,'Cadastro de Grupo'!$B$16:$C$22, 2, FALSE), 0)
</f>
        <v>0</v>
      </c>
    </row>
    <row r="528">
      <c r="A528" s="41"/>
      <c r="B528" s="14"/>
      <c r="C528" s="14"/>
      <c r="D528" s="14"/>
      <c r="E528" s="14"/>
      <c r="F528" s="42"/>
      <c r="H528" s="34">
        <f>IFERROR(F528 * VLOOKUP(E528,'Cadastro de Grupo'!$B$16:$C$22, 2, FALSE), 0)
</f>
        <v>0</v>
      </c>
    </row>
    <row r="529">
      <c r="A529" s="43"/>
      <c r="B529" s="15"/>
      <c r="C529" s="15"/>
      <c r="D529" s="15"/>
      <c r="E529" s="15"/>
      <c r="F529" s="42"/>
      <c r="H529" s="36">
        <f>IFERROR(F529 * VLOOKUP(E529,'Cadastro de Grupo'!$B$16:$C$22, 2, FALSE), 0)
</f>
        <v>0</v>
      </c>
    </row>
    <row r="530">
      <c r="A530" s="41"/>
      <c r="B530" s="14"/>
      <c r="C530" s="14"/>
      <c r="D530" s="14"/>
      <c r="E530" s="14"/>
      <c r="F530" s="42"/>
      <c r="H530" s="34">
        <f>IFERROR(F530 * VLOOKUP(E530,'Cadastro de Grupo'!$B$16:$C$22, 2, FALSE), 0)
</f>
        <v>0</v>
      </c>
    </row>
    <row r="531">
      <c r="A531" s="43"/>
      <c r="B531" s="15"/>
      <c r="C531" s="15"/>
      <c r="D531" s="15"/>
      <c r="E531" s="15"/>
      <c r="F531" s="42"/>
      <c r="H531" s="36">
        <f>IFERROR(F531 * VLOOKUP(E531,'Cadastro de Grupo'!$B$16:$C$22, 2, FALSE), 0)
</f>
        <v>0</v>
      </c>
    </row>
    <row r="532">
      <c r="A532" s="41"/>
      <c r="B532" s="14"/>
      <c r="C532" s="14"/>
      <c r="D532" s="14"/>
      <c r="E532" s="14"/>
      <c r="F532" s="42"/>
      <c r="H532" s="34">
        <f>IFERROR(F532 * VLOOKUP(E532,'Cadastro de Grupo'!$B$16:$C$22, 2, FALSE), 0)
</f>
        <v>0</v>
      </c>
    </row>
    <row r="533">
      <c r="A533" s="43"/>
      <c r="B533" s="15"/>
      <c r="C533" s="15"/>
      <c r="D533" s="15"/>
      <c r="E533" s="15"/>
      <c r="F533" s="42"/>
      <c r="H533" s="36">
        <f>IFERROR(F533 * VLOOKUP(E533,'Cadastro de Grupo'!$B$16:$C$22, 2, FALSE), 0)
</f>
        <v>0</v>
      </c>
    </row>
    <row r="534">
      <c r="A534" s="41"/>
      <c r="B534" s="14"/>
      <c r="C534" s="14"/>
      <c r="D534" s="14"/>
      <c r="E534" s="14"/>
      <c r="F534" s="42"/>
      <c r="H534" s="34">
        <f>IFERROR(F534 * VLOOKUP(E534,'Cadastro de Grupo'!$B$16:$C$22, 2, FALSE), 0)
</f>
        <v>0</v>
      </c>
    </row>
    <row r="535">
      <c r="A535" s="43"/>
      <c r="B535" s="15"/>
      <c r="C535" s="15"/>
      <c r="D535" s="15"/>
      <c r="E535" s="15"/>
      <c r="F535" s="42"/>
      <c r="H535" s="36">
        <f>IFERROR(F535 * VLOOKUP(E535,'Cadastro de Grupo'!$B$16:$C$22, 2, FALSE), 0)
</f>
        <v>0</v>
      </c>
    </row>
    <row r="536">
      <c r="A536" s="41"/>
      <c r="B536" s="14"/>
      <c r="C536" s="14"/>
      <c r="D536" s="14"/>
      <c r="E536" s="14"/>
      <c r="F536" s="42"/>
      <c r="H536" s="34">
        <f>IFERROR(F536 * VLOOKUP(E536,'Cadastro de Grupo'!$B$16:$C$22, 2, FALSE), 0)
</f>
        <v>0</v>
      </c>
    </row>
    <row r="537">
      <c r="A537" s="43"/>
      <c r="B537" s="15"/>
      <c r="C537" s="15"/>
      <c r="D537" s="15"/>
      <c r="E537" s="15"/>
      <c r="F537" s="42"/>
      <c r="H537" s="36">
        <f>IFERROR(F537 * VLOOKUP(E537,'Cadastro de Grupo'!$B$16:$C$22, 2, FALSE), 0)
</f>
        <v>0</v>
      </c>
    </row>
    <row r="538">
      <c r="A538" s="41"/>
      <c r="B538" s="14"/>
      <c r="C538" s="14"/>
      <c r="D538" s="14"/>
      <c r="E538" s="14"/>
      <c r="F538" s="42"/>
      <c r="H538" s="34">
        <f>IFERROR(F538 * VLOOKUP(E538,'Cadastro de Grupo'!$B$16:$C$22, 2, FALSE), 0)
</f>
        <v>0</v>
      </c>
    </row>
    <row r="539">
      <c r="A539" s="43"/>
      <c r="B539" s="15"/>
      <c r="C539" s="15"/>
      <c r="D539" s="15"/>
      <c r="E539" s="15"/>
      <c r="F539" s="42"/>
      <c r="H539" s="36">
        <f>IFERROR(F539 * VLOOKUP(E539,'Cadastro de Grupo'!$B$16:$C$22, 2, FALSE), 0)
</f>
        <v>0</v>
      </c>
    </row>
    <row r="540">
      <c r="A540" s="41"/>
      <c r="B540" s="14"/>
      <c r="C540" s="14"/>
      <c r="D540" s="14"/>
      <c r="E540" s="14"/>
      <c r="F540" s="42"/>
      <c r="H540" s="34">
        <f>IFERROR(F540 * VLOOKUP(E540,'Cadastro de Grupo'!$B$16:$C$22, 2, FALSE), 0)
</f>
        <v>0</v>
      </c>
    </row>
    <row r="541">
      <c r="A541" s="43"/>
      <c r="B541" s="15"/>
      <c r="C541" s="15"/>
      <c r="D541" s="15"/>
      <c r="E541" s="15"/>
      <c r="F541" s="42"/>
      <c r="H541" s="36">
        <f>IFERROR(F541 * VLOOKUP(E541,'Cadastro de Grupo'!$B$16:$C$22, 2, FALSE), 0)
</f>
        <v>0</v>
      </c>
    </row>
    <row r="542">
      <c r="A542" s="41"/>
      <c r="B542" s="14"/>
      <c r="C542" s="14"/>
      <c r="D542" s="14"/>
      <c r="E542" s="14"/>
      <c r="F542" s="42"/>
      <c r="H542" s="34">
        <f>IFERROR(F542 * VLOOKUP(E542,'Cadastro de Grupo'!$B$16:$C$22, 2, FALSE), 0)
</f>
        <v>0</v>
      </c>
    </row>
    <row r="543">
      <c r="A543" s="43"/>
      <c r="B543" s="15"/>
      <c r="C543" s="15"/>
      <c r="D543" s="15"/>
      <c r="E543" s="15"/>
      <c r="F543" s="42"/>
      <c r="H543" s="36">
        <f>IFERROR(F543 * VLOOKUP(E543,'Cadastro de Grupo'!$B$16:$C$22, 2, FALSE), 0)
</f>
        <v>0</v>
      </c>
    </row>
    <row r="544">
      <c r="A544" s="41"/>
      <c r="B544" s="14"/>
      <c r="C544" s="14"/>
      <c r="D544" s="14"/>
      <c r="E544" s="14"/>
      <c r="F544" s="42"/>
      <c r="H544" s="34">
        <f>IFERROR(F544 * VLOOKUP(E544,'Cadastro de Grupo'!$B$16:$C$22, 2, FALSE), 0)
</f>
        <v>0</v>
      </c>
    </row>
    <row r="545">
      <c r="A545" s="43"/>
      <c r="B545" s="15"/>
      <c r="C545" s="15"/>
      <c r="D545" s="15"/>
      <c r="E545" s="15"/>
      <c r="F545" s="42"/>
      <c r="H545" s="36">
        <f>IFERROR(F545 * VLOOKUP(E545,'Cadastro de Grupo'!$B$16:$C$22, 2, FALSE), 0)
</f>
        <v>0</v>
      </c>
    </row>
    <row r="546">
      <c r="A546" s="41"/>
      <c r="B546" s="14"/>
      <c r="C546" s="14"/>
      <c r="D546" s="14"/>
      <c r="E546" s="14"/>
      <c r="F546" s="42"/>
      <c r="H546" s="34">
        <f>IFERROR(F546 * VLOOKUP(E546,'Cadastro de Grupo'!$B$16:$C$22, 2, FALSE), 0)
</f>
        <v>0</v>
      </c>
    </row>
    <row r="547">
      <c r="A547" s="43"/>
      <c r="B547" s="15"/>
      <c r="C547" s="15"/>
      <c r="D547" s="15"/>
      <c r="E547" s="15"/>
      <c r="F547" s="42"/>
      <c r="H547" s="36">
        <f>IFERROR(F547 * VLOOKUP(E547,'Cadastro de Grupo'!$B$16:$C$22, 2, FALSE), 0)
</f>
        <v>0</v>
      </c>
    </row>
    <row r="548">
      <c r="A548" s="41"/>
      <c r="B548" s="14"/>
      <c r="C548" s="14"/>
      <c r="D548" s="14"/>
      <c r="E548" s="14"/>
      <c r="F548" s="42"/>
      <c r="H548" s="34">
        <f>IFERROR(F548 * VLOOKUP(E548,'Cadastro de Grupo'!$B$16:$C$22, 2, FALSE), 0)
</f>
        <v>0</v>
      </c>
    </row>
    <row r="549">
      <c r="A549" s="43"/>
      <c r="B549" s="15"/>
      <c r="C549" s="15"/>
      <c r="D549" s="15"/>
      <c r="E549" s="15"/>
      <c r="F549" s="42"/>
      <c r="H549" s="36">
        <f>IFERROR(F549 * VLOOKUP(E549,'Cadastro de Grupo'!$B$16:$C$22, 2, FALSE), 0)
</f>
        <v>0</v>
      </c>
    </row>
    <row r="550">
      <c r="A550" s="41"/>
      <c r="B550" s="14"/>
      <c r="C550" s="14"/>
      <c r="D550" s="14"/>
      <c r="E550" s="14"/>
      <c r="F550" s="42"/>
      <c r="H550" s="34">
        <f>IFERROR(F550 * VLOOKUP(E550,'Cadastro de Grupo'!$B$16:$C$22, 2, FALSE), 0)
</f>
        <v>0</v>
      </c>
    </row>
    <row r="551">
      <c r="A551" s="43"/>
      <c r="B551" s="15"/>
      <c r="C551" s="15"/>
      <c r="D551" s="15"/>
      <c r="E551" s="15"/>
      <c r="F551" s="42"/>
      <c r="H551" s="36">
        <f>IFERROR(F551 * VLOOKUP(E551,'Cadastro de Grupo'!$B$16:$C$22, 2, FALSE), 0)
</f>
        <v>0</v>
      </c>
    </row>
    <row r="552">
      <c r="A552" s="41"/>
      <c r="B552" s="14"/>
      <c r="C552" s="14"/>
      <c r="D552" s="14"/>
      <c r="E552" s="14"/>
      <c r="F552" s="42"/>
      <c r="H552" s="34">
        <f>IFERROR(F552 * VLOOKUP(E552,'Cadastro de Grupo'!$B$16:$C$22, 2, FALSE), 0)
</f>
        <v>0</v>
      </c>
    </row>
    <row r="553">
      <c r="A553" s="43"/>
      <c r="B553" s="15"/>
      <c r="C553" s="15"/>
      <c r="D553" s="15"/>
      <c r="E553" s="15"/>
      <c r="F553" s="42"/>
      <c r="H553" s="36">
        <f>IFERROR(F553 * VLOOKUP(E553,'Cadastro de Grupo'!$B$16:$C$22, 2, FALSE), 0)
</f>
        <v>0</v>
      </c>
    </row>
    <row r="554">
      <c r="A554" s="41"/>
      <c r="B554" s="14"/>
      <c r="C554" s="14"/>
      <c r="D554" s="14"/>
      <c r="E554" s="14"/>
      <c r="F554" s="42"/>
      <c r="H554" s="34">
        <f>IFERROR(F554 * VLOOKUP(E554,'Cadastro de Grupo'!$B$16:$C$22, 2, FALSE), 0)
</f>
        <v>0</v>
      </c>
    </row>
    <row r="555">
      <c r="A555" s="43"/>
      <c r="B555" s="15"/>
      <c r="C555" s="15"/>
      <c r="D555" s="15"/>
      <c r="E555" s="15"/>
      <c r="F555" s="42"/>
      <c r="H555" s="36">
        <f>IFERROR(F555 * VLOOKUP(E555,'Cadastro de Grupo'!$B$16:$C$22, 2, FALSE), 0)
</f>
        <v>0</v>
      </c>
    </row>
    <row r="556">
      <c r="A556" s="41"/>
      <c r="B556" s="14"/>
      <c r="C556" s="14"/>
      <c r="D556" s="14"/>
      <c r="E556" s="14"/>
      <c r="F556" s="42"/>
      <c r="H556" s="34">
        <f>IFERROR(F556 * VLOOKUP(E556,'Cadastro de Grupo'!$B$16:$C$22, 2, FALSE), 0)
</f>
        <v>0</v>
      </c>
    </row>
    <row r="557">
      <c r="A557" s="43"/>
      <c r="B557" s="15"/>
      <c r="C557" s="15"/>
      <c r="D557" s="15"/>
      <c r="E557" s="15"/>
      <c r="F557" s="42"/>
      <c r="H557" s="36">
        <f>IFERROR(F557 * VLOOKUP(E557,'Cadastro de Grupo'!$B$16:$C$22, 2, FALSE), 0)
</f>
        <v>0</v>
      </c>
    </row>
    <row r="558">
      <c r="A558" s="41"/>
      <c r="B558" s="14"/>
      <c r="C558" s="14"/>
      <c r="D558" s="14"/>
      <c r="E558" s="14"/>
      <c r="F558" s="42"/>
      <c r="H558" s="34">
        <f>IFERROR(F558 * VLOOKUP(E558,'Cadastro de Grupo'!$B$16:$C$22, 2, FALSE), 0)
</f>
        <v>0</v>
      </c>
    </row>
    <row r="559">
      <c r="A559" s="43"/>
      <c r="B559" s="15"/>
      <c r="C559" s="15"/>
      <c r="D559" s="15"/>
      <c r="E559" s="15"/>
      <c r="F559" s="42"/>
      <c r="H559" s="36">
        <f>IFERROR(F559 * VLOOKUP(E559,'Cadastro de Grupo'!$B$16:$C$22, 2, FALSE), 0)
</f>
        <v>0</v>
      </c>
    </row>
    <row r="560">
      <c r="A560" s="41"/>
      <c r="B560" s="14"/>
      <c r="C560" s="14"/>
      <c r="D560" s="14"/>
      <c r="E560" s="14"/>
      <c r="F560" s="42"/>
      <c r="H560" s="34">
        <f>IFERROR(F560 * VLOOKUP(E560,'Cadastro de Grupo'!$B$16:$C$22, 2, FALSE), 0)
</f>
        <v>0</v>
      </c>
    </row>
    <row r="561">
      <c r="A561" s="43"/>
      <c r="B561" s="15"/>
      <c r="C561" s="15"/>
      <c r="D561" s="15"/>
      <c r="E561" s="15"/>
      <c r="F561" s="42"/>
      <c r="H561" s="36">
        <f>IFERROR(F561 * VLOOKUP(E561,'Cadastro de Grupo'!$B$16:$C$22, 2, FALSE), 0)
</f>
        <v>0</v>
      </c>
    </row>
    <row r="562">
      <c r="A562" s="41"/>
      <c r="B562" s="14"/>
      <c r="C562" s="14"/>
      <c r="D562" s="14"/>
      <c r="E562" s="14"/>
      <c r="F562" s="42"/>
      <c r="H562" s="34">
        <f>IFERROR(F562 * VLOOKUP(E562,'Cadastro de Grupo'!$B$16:$C$22, 2, FALSE), 0)
</f>
        <v>0</v>
      </c>
    </row>
    <row r="563">
      <c r="A563" s="43"/>
      <c r="B563" s="15"/>
      <c r="C563" s="15"/>
      <c r="D563" s="15"/>
      <c r="E563" s="15"/>
      <c r="F563" s="42"/>
      <c r="H563" s="36">
        <f>IFERROR(F563 * VLOOKUP(E563,'Cadastro de Grupo'!$B$16:$C$22, 2, FALSE), 0)
</f>
        <v>0</v>
      </c>
    </row>
    <row r="564">
      <c r="A564" s="41"/>
      <c r="B564" s="14"/>
      <c r="C564" s="14"/>
      <c r="D564" s="14"/>
      <c r="E564" s="14"/>
      <c r="F564" s="42"/>
      <c r="H564" s="34">
        <f>IFERROR(F564 * VLOOKUP(E564,'Cadastro de Grupo'!$B$16:$C$22, 2, FALSE), 0)
</f>
        <v>0</v>
      </c>
    </row>
    <row r="565">
      <c r="A565" s="43"/>
      <c r="B565" s="15"/>
      <c r="C565" s="15"/>
      <c r="D565" s="15"/>
      <c r="E565" s="15"/>
      <c r="F565" s="42"/>
      <c r="H565" s="36">
        <f>IFERROR(F565 * VLOOKUP(E565,'Cadastro de Grupo'!$B$16:$C$22, 2, FALSE), 0)
</f>
        <v>0</v>
      </c>
    </row>
    <row r="566">
      <c r="A566" s="41"/>
      <c r="B566" s="14"/>
      <c r="C566" s="14"/>
      <c r="D566" s="14"/>
      <c r="E566" s="14"/>
      <c r="F566" s="42"/>
      <c r="H566" s="34">
        <f>IFERROR(F566 * VLOOKUP(E566,'Cadastro de Grupo'!$B$16:$C$22, 2, FALSE), 0)
</f>
        <v>0</v>
      </c>
    </row>
    <row r="567">
      <c r="A567" s="43"/>
      <c r="B567" s="15"/>
      <c r="C567" s="15"/>
      <c r="D567" s="15"/>
      <c r="E567" s="15"/>
      <c r="F567" s="42"/>
      <c r="H567" s="36">
        <f>IFERROR(F567 * VLOOKUP(E567,'Cadastro de Grupo'!$B$16:$C$22, 2, FALSE), 0)
</f>
        <v>0</v>
      </c>
    </row>
    <row r="568">
      <c r="A568" s="41"/>
      <c r="B568" s="14"/>
      <c r="C568" s="14"/>
      <c r="D568" s="14"/>
      <c r="E568" s="14"/>
      <c r="F568" s="42"/>
      <c r="H568" s="34">
        <f>IFERROR(F568 * VLOOKUP(E568,'Cadastro de Grupo'!$B$16:$C$22, 2, FALSE), 0)
</f>
        <v>0</v>
      </c>
    </row>
    <row r="569">
      <c r="A569" s="43"/>
      <c r="B569" s="15"/>
      <c r="C569" s="15"/>
      <c r="D569" s="15"/>
      <c r="E569" s="15"/>
      <c r="F569" s="42"/>
      <c r="H569" s="36">
        <f>IFERROR(F569 * VLOOKUP(E569,'Cadastro de Grupo'!$B$16:$C$22, 2, FALSE), 0)
</f>
        <v>0</v>
      </c>
    </row>
    <row r="570">
      <c r="A570" s="41"/>
      <c r="B570" s="14"/>
      <c r="C570" s="14"/>
      <c r="D570" s="14"/>
      <c r="E570" s="14"/>
      <c r="F570" s="42"/>
      <c r="H570" s="34">
        <f>IFERROR(F570 * VLOOKUP(E570,'Cadastro de Grupo'!$B$16:$C$22, 2, FALSE), 0)
</f>
        <v>0</v>
      </c>
    </row>
    <row r="571">
      <c r="A571" s="43"/>
      <c r="B571" s="15"/>
      <c r="C571" s="15"/>
      <c r="D571" s="15"/>
      <c r="E571" s="15"/>
      <c r="F571" s="42"/>
      <c r="H571" s="36">
        <f>IFERROR(F571 * VLOOKUP(E571,'Cadastro de Grupo'!$B$16:$C$22, 2, FALSE), 0)
</f>
        <v>0</v>
      </c>
    </row>
    <row r="572">
      <c r="A572" s="41"/>
      <c r="B572" s="14"/>
      <c r="C572" s="14"/>
      <c r="D572" s="14"/>
      <c r="E572" s="14"/>
      <c r="F572" s="42"/>
      <c r="H572" s="34">
        <f>IFERROR(F572 * VLOOKUP(E572,'Cadastro de Grupo'!$B$16:$C$22, 2, FALSE), 0)
</f>
        <v>0</v>
      </c>
    </row>
    <row r="573">
      <c r="A573" s="43"/>
      <c r="B573" s="15"/>
      <c r="C573" s="15"/>
      <c r="D573" s="15"/>
      <c r="E573" s="15"/>
      <c r="F573" s="42"/>
      <c r="H573" s="36">
        <f>IFERROR(F573 * VLOOKUP(E573,'Cadastro de Grupo'!$B$16:$C$22, 2, FALSE), 0)
</f>
        <v>0</v>
      </c>
    </row>
    <row r="574">
      <c r="A574" s="41"/>
      <c r="B574" s="14"/>
      <c r="C574" s="14"/>
      <c r="D574" s="14"/>
      <c r="E574" s="14"/>
      <c r="F574" s="42"/>
      <c r="H574" s="34">
        <f>IFERROR(F574 * VLOOKUP(E574,'Cadastro de Grupo'!$B$16:$C$22, 2, FALSE), 0)
</f>
        <v>0</v>
      </c>
    </row>
    <row r="575">
      <c r="A575" s="43"/>
      <c r="B575" s="15"/>
      <c r="C575" s="15"/>
      <c r="D575" s="15"/>
      <c r="E575" s="15"/>
      <c r="F575" s="42"/>
      <c r="H575" s="36">
        <f>IFERROR(F575 * VLOOKUP(E575,'Cadastro de Grupo'!$B$16:$C$22, 2, FALSE), 0)
</f>
        <v>0</v>
      </c>
    </row>
    <row r="576">
      <c r="A576" s="41"/>
      <c r="B576" s="14"/>
      <c r="C576" s="14"/>
      <c r="D576" s="14"/>
      <c r="E576" s="14"/>
      <c r="F576" s="42"/>
      <c r="H576" s="34">
        <f>IFERROR(F576 * VLOOKUP(E576,'Cadastro de Grupo'!$B$16:$C$22, 2, FALSE), 0)
</f>
        <v>0</v>
      </c>
    </row>
    <row r="577">
      <c r="A577" s="43"/>
      <c r="B577" s="15"/>
      <c r="C577" s="15"/>
      <c r="D577" s="15"/>
      <c r="E577" s="15"/>
      <c r="F577" s="42"/>
      <c r="H577" s="36">
        <f>IFERROR(F577 * VLOOKUP(E577,'Cadastro de Grupo'!$B$16:$C$22, 2, FALSE), 0)
</f>
        <v>0</v>
      </c>
    </row>
    <row r="578">
      <c r="A578" s="41"/>
      <c r="B578" s="14"/>
      <c r="C578" s="14"/>
      <c r="D578" s="14"/>
      <c r="E578" s="14"/>
      <c r="F578" s="42"/>
      <c r="H578" s="34">
        <f>IFERROR(F578 * VLOOKUP(E578,'Cadastro de Grupo'!$B$16:$C$22, 2, FALSE), 0)
</f>
        <v>0</v>
      </c>
    </row>
    <row r="579">
      <c r="A579" s="43"/>
      <c r="B579" s="15"/>
      <c r="C579" s="15"/>
      <c r="D579" s="15"/>
      <c r="E579" s="15"/>
      <c r="F579" s="42"/>
      <c r="H579" s="36">
        <f>IFERROR(F579 * VLOOKUP(E579,'Cadastro de Grupo'!$B$16:$C$22, 2, FALSE), 0)
</f>
        <v>0</v>
      </c>
    </row>
    <row r="580">
      <c r="A580" s="41"/>
      <c r="B580" s="14"/>
      <c r="C580" s="14"/>
      <c r="D580" s="14"/>
      <c r="E580" s="14"/>
      <c r="F580" s="42"/>
      <c r="H580" s="34">
        <f>IFERROR(F580 * VLOOKUP(E580,'Cadastro de Grupo'!$B$16:$C$22, 2, FALSE), 0)
</f>
        <v>0</v>
      </c>
    </row>
    <row r="581">
      <c r="A581" s="43"/>
      <c r="B581" s="15"/>
      <c r="C581" s="15"/>
      <c r="D581" s="15"/>
      <c r="E581" s="15"/>
      <c r="F581" s="42"/>
      <c r="H581" s="36">
        <f>IFERROR(F581 * VLOOKUP(E581,'Cadastro de Grupo'!$B$16:$C$22, 2, FALSE), 0)
</f>
        <v>0</v>
      </c>
    </row>
    <row r="582">
      <c r="A582" s="41"/>
      <c r="B582" s="14"/>
      <c r="C582" s="14"/>
      <c r="D582" s="14"/>
      <c r="E582" s="14"/>
      <c r="F582" s="42"/>
      <c r="H582" s="34">
        <f>IFERROR(F582 * VLOOKUP(E582,'Cadastro de Grupo'!$B$16:$C$22, 2, FALSE), 0)
</f>
        <v>0</v>
      </c>
    </row>
    <row r="583">
      <c r="A583" s="43"/>
      <c r="B583" s="15"/>
      <c r="C583" s="15"/>
      <c r="D583" s="15"/>
      <c r="E583" s="15"/>
      <c r="F583" s="42"/>
      <c r="H583" s="36">
        <f>IFERROR(F583 * VLOOKUP(E583,'Cadastro de Grupo'!$B$16:$C$22, 2, FALSE), 0)
</f>
        <v>0</v>
      </c>
    </row>
    <row r="584">
      <c r="A584" s="41"/>
      <c r="B584" s="14"/>
      <c r="C584" s="14"/>
      <c r="D584" s="14"/>
      <c r="E584" s="14"/>
      <c r="F584" s="42"/>
      <c r="H584" s="34">
        <f>IFERROR(F584 * VLOOKUP(E584,'Cadastro de Grupo'!$B$16:$C$22, 2, FALSE), 0)
</f>
        <v>0</v>
      </c>
    </row>
    <row r="585">
      <c r="A585" s="43"/>
      <c r="B585" s="15"/>
      <c r="C585" s="15"/>
      <c r="D585" s="15"/>
      <c r="E585" s="15"/>
      <c r="F585" s="42"/>
      <c r="H585" s="36">
        <f>IFERROR(F585 * VLOOKUP(E585,'Cadastro de Grupo'!$B$16:$C$22, 2, FALSE), 0)
</f>
        <v>0</v>
      </c>
    </row>
    <row r="586">
      <c r="A586" s="41"/>
      <c r="B586" s="14"/>
      <c r="C586" s="14"/>
      <c r="D586" s="14"/>
      <c r="E586" s="14"/>
      <c r="F586" s="42"/>
      <c r="H586" s="34">
        <f>IFERROR(F586 * VLOOKUP(E586,'Cadastro de Grupo'!$B$16:$C$22, 2, FALSE), 0)
</f>
        <v>0</v>
      </c>
    </row>
    <row r="587">
      <c r="A587" s="43"/>
      <c r="B587" s="15"/>
      <c r="C587" s="15"/>
      <c r="D587" s="15"/>
      <c r="E587" s="15"/>
      <c r="F587" s="42"/>
      <c r="H587" s="36">
        <f>IFERROR(F587 * VLOOKUP(E587,'Cadastro de Grupo'!$B$16:$C$22, 2, FALSE), 0)
</f>
        <v>0</v>
      </c>
    </row>
    <row r="588">
      <c r="A588" s="41"/>
      <c r="B588" s="14"/>
      <c r="C588" s="14"/>
      <c r="D588" s="14"/>
      <c r="E588" s="14"/>
      <c r="F588" s="42"/>
      <c r="H588" s="34">
        <f>IFERROR(F588 * VLOOKUP(E588,'Cadastro de Grupo'!$B$16:$C$22, 2, FALSE), 0)
</f>
        <v>0</v>
      </c>
    </row>
    <row r="589">
      <c r="A589" s="43"/>
      <c r="B589" s="15"/>
      <c r="C589" s="15"/>
      <c r="D589" s="15"/>
      <c r="E589" s="15"/>
      <c r="F589" s="42"/>
      <c r="H589" s="36">
        <f>IFERROR(F589 * VLOOKUP(E589,'Cadastro de Grupo'!$B$16:$C$22, 2, FALSE), 0)
</f>
        <v>0</v>
      </c>
    </row>
    <row r="590">
      <c r="A590" s="41"/>
      <c r="B590" s="14"/>
      <c r="C590" s="14"/>
      <c r="D590" s="14"/>
      <c r="E590" s="14"/>
      <c r="F590" s="42"/>
      <c r="H590" s="34">
        <f>IFERROR(F590 * VLOOKUP(E590,'Cadastro de Grupo'!$B$16:$C$22, 2, FALSE), 0)
</f>
        <v>0</v>
      </c>
    </row>
    <row r="591">
      <c r="A591" s="43"/>
      <c r="B591" s="15"/>
      <c r="C591" s="15"/>
      <c r="D591" s="15"/>
      <c r="E591" s="15"/>
      <c r="F591" s="42"/>
      <c r="H591" s="36">
        <f>IFERROR(F591 * VLOOKUP(E591,'Cadastro de Grupo'!$B$16:$C$22, 2, FALSE), 0)
</f>
        <v>0</v>
      </c>
    </row>
    <row r="592">
      <c r="A592" s="41"/>
      <c r="B592" s="14"/>
      <c r="C592" s="14"/>
      <c r="D592" s="14"/>
      <c r="E592" s="14"/>
      <c r="F592" s="42"/>
      <c r="H592" s="34">
        <f>IFERROR(F592 * VLOOKUP(E592,'Cadastro de Grupo'!$B$16:$C$22, 2, FALSE), 0)
</f>
        <v>0</v>
      </c>
    </row>
    <row r="593">
      <c r="A593" s="43"/>
      <c r="B593" s="15"/>
      <c r="C593" s="15"/>
      <c r="D593" s="15"/>
      <c r="E593" s="15"/>
      <c r="F593" s="42"/>
      <c r="H593" s="36">
        <f>IFERROR(F593 * VLOOKUP(E593,'Cadastro de Grupo'!$B$16:$C$22, 2, FALSE), 0)
</f>
        <v>0</v>
      </c>
    </row>
    <row r="594">
      <c r="A594" s="41"/>
      <c r="B594" s="14"/>
      <c r="C594" s="14"/>
      <c r="D594" s="14"/>
      <c r="E594" s="14"/>
      <c r="F594" s="42"/>
      <c r="H594" s="34">
        <f>IFERROR(F594 * VLOOKUP(E594,'Cadastro de Grupo'!$B$16:$C$22, 2, FALSE), 0)
</f>
        <v>0</v>
      </c>
    </row>
    <row r="595">
      <c r="A595" s="43"/>
      <c r="B595" s="15"/>
      <c r="C595" s="15"/>
      <c r="D595" s="15"/>
      <c r="E595" s="15"/>
      <c r="F595" s="42"/>
      <c r="H595" s="36">
        <f>IFERROR(F595 * VLOOKUP(E595,'Cadastro de Grupo'!$B$16:$C$22, 2, FALSE), 0)
</f>
        <v>0</v>
      </c>
    </row>
    <row r="596">
      <c r="A596" s="41"/>
      <c r="B596" s="14"/>
      <c r="C596" s="14"/>
      <c r="D596" s="14"/>
      <c r="E596" s="14"/>
      <c r="F596" s="42"/>
      <c r="H596" s="34">
        <f>IFERROR(F596 * VLOOKUP(E596,'Cadastro de Grupo'!$B$16:$C$22, 2, FALSE), 0)
</f>
        <v>0</v>
      </c>
    </row>
    <row r="597">
      <c r="A597" s="43"/>
      <c r="B597" s="15"/>
      <c r="C597" s="15"/>
      <c r="D597" s="15"/>
      <c r="E597" s="15"/>
      <c r="F597" s="42"/>
      <c r="H597" s="36">
        <f>IFERROR(F597 * VLOOKUP(E597,'Cadastro de Grupo'!$B$16:$C$22, 2, FALSE), 0)
</f>
        <v>0</v>
      </c>
    </row>
    <row r="598">
      <c r="A598" s="41"/>
      <c r="B598" s="14"/>
      <c r="C598" s="14"/>
      <c r="D598" s="14"/>
      <c r="E598" s="14"/>
      <c r="F598" s="42"/>
      <c r="H598" s="34">
        <f>IFERROR(F598 * VLOOKUP(E598,'Cadastro de Grupo'!$B$16:$C$22, 2, FALSE), 0)
</f>
        <v>0</v>
      </c>
    </row>
    <row r="599">
      <c r="A599" s="43"/>
      <c r="B599" s="15"/>
      <c r="C599" s="15"/>
      <c r="D599" s="15"/>
      <c r="E599" s="15"/>
      <c r="F599" s="42"/>
      <c r="H599" s="36">
        <f>IFERROR(F599 * VLOOKUP(E599,'Cadastro de Grupo'!$B$16:$C$22, 2, FALSE), 0)
</f>
        <v>0</v>
      </c>
    </row>
    <row r="600">
      <c r="A600" s="41"/>
      <c r="B600" s="14"/>
      <c r="C600" s="14"/>
      <c r="D600" s="14"/>
      <c r="E600" s="14"/>
      <c r="F600" s="42"/>
      <c r="H600" s="34">
        <f>IFERROR(F600 * VLOOKUP(E600,'Cadastro de Grupo'!$B$16:$C$22, 2, FALSE), 0)
</f>
        <v>0</v>
      </c>
    </row>
    <row r="601">
      <c r="A601" s="43"/>
      <c r="B601" s="15"/>
      <c r="C601" s="15"/>
      <c r="D601" s="15"/>
      <c r="E601" s="15"/>
      <c r="F601" s="42"/>
      <c r="H601" s="36">
        <f>IFERROR(F601 * VLOOKUP(E601,'Cadastro de Grupo'!$B$16:$C$22, 2, FALSE), 0)
</f>
        <v>0</v>
      </c>
    </row>
    <row r="602">
      <c r="A602" s="41"/>
      <c r="B602" s="14"/>
      <c r="C602" s="14"/>
      <c r="D602" s="14"/>
      <c r="E602" s="14"/>
      <c r="F602" s="42"/>
      <c r="H602" s="34">
        <f>IFERROR(F602 * VLOOKUP(E602,'Cadastro de Grupo'!$B$16:$C$22, 2, FALSE), 0)
</f>
        <v>0</v>
      </c>
    </row>
    <row r="603">
      <c r="A603" s="43"/>
      <c r="B603" s="15"/>
      <c r="C603" s="15"/>
      <c r="D603" s="15"/>
      <c r="E603" s="15"/>
      <c r="F603" s="42"/>
      <c r="H603" s="36">
        <f>IFERROR(F603 * VLOOKUP(E603,'Cadastro de Grupo'!$B$16:$C$22, 2, FALSE), 0)
</f>
        <v>0</v>
      </c>
    </row>
    <row r="604">
      <c r="A604" s="41"/>
      <c r="B604" s="14"/>
      <c r="C604" s="14"/>
      <c r="D604" s="14"/>
      <c r="E604" s="14"/>
      <c r="F604" s="42"/>
      <c r="H604" s="34">
        <f>IFERROR(F604 * VLOOKUP(E604,'Cadastro de Grupo'!$B$16:$C$22, 2, FALSE), 0)
</f>
        <v>0</v>
      </c>
    </row>
    <row r="605">
      <c r="A605" s="43"/>
      <c r="B605" s="15"/>
      <c r="C605" s="15"/>
      <c r="D605" s="15"/>
      <c r="E605" s="15"/>
      <c r="F605" s="42"/>
      <c r="H605" s="36">
        <f>IFERROR(F605 * VLOOKUP(E605,'Cadastro de Grupo'!$B$16:$C$22, 2, FALSE), 0)
</f>
        <v>0</v>
      </c>
    </row>
    <row r="606">
      <c r="A606" s="41"/>
      <c r="B606" s="14"/>
      <c r="C606" s="14"/>
      <c r="D606" s="14"/>
      <c r="E606" s="14"/>
      <c r="F606" s="42"/>
      <c r="H606" s="34">
        <f>IFERROR(F606 * VLOOKUP(E606,'Cadastro de Grupo'!$B$16:$C$22, 2, FALSE), 0)
</f>
        <v>0</v>
      </c>
    </row>
    <row r="607">
      <c r="A607" s="43"/>
      <c r="B607" s="15"/>
      <c r="C607" s="15"/>
      <c r="D607" s="15"/>
      <c r="E607" s="15"/>
      <c r="F607" s="42"/>
      <c r="H607" s="36">
        <f>IFERROR(F607 * VLOOKUP(E607,'Cadastro de Grupo'!$B$16:$C$22, 2, FALSE), 0)
</f>
        <v>0</v>
      </c>
    </row>
    <row r="608">
      <c r="A608" s="41"/>
      <c r="B608" s="14"/>
      <c r="C608" s="14"/>
      <c r="D608" s="14"/>
      <c r="E608" s="14"/>
      <c r="F608" s="42"/>
      <c r="H608" s="34">
        <f>IFERROR(F608 * VLOOKUP(E608,'Cadastro de Grupo'!$B$16:$C$22, 2, FALSE), 0)
</f>
        <v>0</v>
      </c>
    </row>
    <row r="609">
      <c r="A609" s="43"/>
      <c r="B609" s="15"/>
      <c r="C609" s="15"/>
      <c r="D609" s="15"/>
      <c r="E609" s="15"/>
      <c r="F609" s="42"/>
      <c r="H609" s="36">
        <f>IFERROR(F609 * VLOOKUP(E609,'Cadastro de Grupo'!$B$16:$C$22, 2, FALSE), 0)
</f>
        <v>0</v>
      </c>
    </row>
    <row r="610">
      <c r="A610" s="41"/>
      <c r="B610" s="14"/>
      <c r="C610" s="14"/>
      <c r="D610" s="14"/>
      <c r="E610" s="14"/>
      <c r="F610" s="42"/>
      <c r="H610" s="34">
        <f>IFERROR(F610 * VLOOKUP(E610,'Cadastro de Grupo'!$B$16:$C$22, 2, FALSE), 0)
</f>
        <v>0</v>
      </c>
    </row>
    <row r="611">
      <c r="A611" s="43"/>
      <c r="B611" s="15"/>
      <c r="C611" s="15"/>
      <c r="D611" s="15"/>
      <c r="E611" s="15"/>
      <c r="F611" s="42"/>
      <c r="H611" s="36">
        <f>IFERROR(F611 * VLOOKUP(E611,'Cadastro de Grupo'!$B$16:$C$22, 2, FALSE), 0)
</f>
        <v>0</v>
      </c>
    </row>
    <row r="612">
      <c r="A612" s="41"/>
      <c r="B612" s="14"/>
      <c r="C612" s="14"/>
      <c r="D612" s="14"/>
      <c r="E612" s="14"/>
      <c r="F612" s="42"/>
      <c r="H612" s="34">
        <f>IFERROR(F612 * VLOOKUP(E612,'Cadastro de Grupo'!$B$16:$C$22, 2, FALSE), 0)
</f>
        <v>0</v>
      </c>
    </row>
    <row r="613">
      <c r="A613" s="43"/>
      <c r="B613" s="15"/>
      <c r="C613" s="15"/>
      <c r="D613" s="15"/>
      <c r="E613" s="15"/>
      <c r="F613" s="42"/>
      <c r="H613" s="36">
        <f>IFERROR(F613 * VLOOKUP(E613,'Cadastro de Grupo'!$B$16:$C$22, 2, FALSE), 0)
</f>
        <v>0</v>
      </c>
    </row>
    <row r="614">
      <c r="A614" s="41"/>
      <c r="B614" s="14"/>
      <c r="C614" s="14"/>
      <c r="D614" s="14"/>
      <c r="E614" s="14"/>
      <c r="F614" s="42"/>
      <c r="H614" s="34">
        <f>IFERROR(F614 * VLOOKUP(E614,'Cadastro de Grupo'!$B$16:$C$22, 2, FALSE), 0)
</f>
        <v>0</v>
      </c>
    </row>
    <row r="615">
      <c r="A615" s="43"/>
      <c r="B615" s="15"/>
      <c r="C615" s="15"/>
      <c r="D615" s="15"/>
      <c r="E615" s="15"/>
      <c r="F615" s="42"/>
      <c r="H615" s="36">
        <f>IFERROR(F615 * VLOOKUP(E615,'Cadastro de Grupo'!$B$16:$C$22, 2, FALSE), 0)
</f>
        <v>0</v>
      </c>
    </row>
    <row r="616">
      <c r="A616" s="41"/>
      <c r="B616" s="14"/>
      <c r="C616" s="14"/>
      <c r="D616" s="14"/>
      <c r="E616" s="14"/>
      <c r="F616" s="42"/>
      <c r="H616" s="34">
        <f>IFERROR(F616 * VLOOKUP(E616,'Cadastro de Grupo'!$B$16:$C$22, 2, FALSE), 0)
</f>
        <v>0</v>
      </c>
    </row>
    <row r="617">
      <c r="A617" s="43"/>
      <c r="B617" s="15"/>
      <c r="C617" s="15"/>
      <c r="D617" s="15"/>
      <c r="E617" s="15"/>
      <c r="F617" s="42"/>
      <c r="H617" s="36">
        <f>IFERROR(F617 * VLOOKUP(E617,'Cadastro de Grupo'!$B$16:$C$22, 2, FALSE), 0)
</f>
        <v>0</v>
      </c>
    </row>
    <row r="618">
      <c r="A618" s="41"/>
      <c r="B618" s="14"/>
      <c r="C618" s="14"/>
      <c r="D618" s="14"/>
      <c r="E618" s="14"/>
      <c r="F618" s="42"/>
      <c r="H618" s="34">
        <f>IFERROR(F618 * VLOOKUP(E618,'Cadastro de Grupo'!$B$16:$C$22, 2, FALSE), 0)
</f>
        <v>0</v>
      </c>
    </row>
    <row r="619">
      <c r="A619" s="43"/>
      <c r="B619" s="15"/>
      <c r="C619" s="15"/>
      <c r="D619" s="15"/>
      <c r="E619" s="15"/>
      <c r="F619" s="42"/>
      <c r="H619" s="36">
        <f>IFERROR(F619 * VLOOKUP(E619,'Cadastro de Grupo'!$B$16:$C$22, 2, FALSE), 0)
</f>
        <v>0</v>
      </c>
    </row>
    <row r="620">
      <c r="A620" s="41"/>
      <c r="B620" s="14"/>
      <c r="C620" s="14"/>
      <c r="D620" s="14"/>
      <c r="E620" s="14"/>
      <c r="F620" s="42"/>
      <c r="H620" s="34">
        <f>IFERROR(F620 * VLOOKUP(E620,'Cadastro de Grupo'!$B$16:$C$22, 2, FALSE), 0)
</f>
        <v>0</v>
      </c>
    </row>
    <row r="621">
      <c r="A621" s="43"/>
      <c r="B621" s="15"/>
      <c r="C621" s="15"/>
      <c r="D621" s="15"/>
      <c r="E621" s="15"/>
      <c r="F621" s="42"/>
      <c r="H621" s="36">
        <f>IFERROR(F621 * VLOOKUP(E621,'Cadastro de Grupo'!$B$16:$C$22, 2, FALSE), 0)
</f>
        <v>0</v>
      </c>
    </row>
    <row r="622">
      <c r="A622" s="41"/>
      <c r="B622" s="14"/>
      <c r="C622" s="14"/>
      <c r="D622" s="14"/>
      <c r="E622" s="14"/>
      <c r="F622" s="42"/>
      <c r="H622" s="34">
        <f>IFERROR(F622 * VLOOKUP(E622,'Cadastro de Grupo'!$B$16:$C$22, 2, FALSE), 0)
</f>
        <v>0</v>
      </c>
    </row>
    <row r="623">
      <c r="A623" s="43"/>
      <c r="B623" s="15"/>
      <c r="C623" s="15"/>
      <c r="D623" s="15"/>
      <c r="E623" s="15"/>
      <c r="F623" s="42"/>
      <c r="H623" s="36">
        <f>IFERROR(F623 * VLOOKUP(E623,'Cadastro de Grupo'!$B$16:$C$22, 2, FALSE), 0)
</f>
        <v>0</v>
      </c>
    </row>
    <row r="624">
      <c r="A624" s="41"/>
      <c r="B624" s="14"/>
      <c r="C624" s="14"/>
      <c r="D624" s="14"/>
      <c r="E624" s="14"/>
      <c r="F624" s="42"/>
      <c r="H624" s="34">
        <f>IFERROR(F624 * VLOOKUP(E624,'Cadastro de Grupo'!$B$16:$C$22, 2, FALSE), 0)
</f>
        <v>0</v>
      </c>
    </row>
    <row r="625">
      <c r="A625" s="43"/>
      <c r="B625" s="15"/>
      <c r="C625" s="15"/>
      <c r="D625" s="15"/>
      <c r="E625" s="15"/>
      <c r="F625" s="42"/>
      <c r="H625" s="36">
        <f>IFERROR(F625 * VLOOKUP(E625,'Cadastro de Grupo'!$B$16:$C$22, 2, FALSE), 0)
</f>
        <v>0</v>
      </c>
    </row>
    <row r="626">
      <c r="A626" s="41"/>
      <c r="B626" s="14"/>
      <c r="C626" s="14"/>
      <c r="D626" s="14"/>
      <c r="E626" s="14"/>
      <c r="F626" s="42"/>
      <c r="H626" s="34">
        <f>IFERROR(F626 * VLOOKUP(E626,'Cadastro de Grupo'!$B$16:$C$22, 2, FALSE), 0)
</f>
        <v>0</v>
      </c>
    </row>
    <row r="627">
      <c r="A627" s="43"/>
      <c r="B627" s="15"/>
      <c r="C627" s="15"/>
      <c r="D627" s="15"/>
      <c r="E627" s="15"/>
      <c r="F627" s="42"/>
      <c r="H627" s="36">
        <f>IFERROR(F627 * VLOOKUP(E627,'Cadastro de Grupo'!$B$16:$C$22, 2, FALSE), 0)
</f>
        <v>0</v>
      </c>
    </row>
    <row r="628">
      <c r="A628" s="41"/>
      <c r="B628" s="14"/>
      <c r="C628" s="14"/>
      <c r="D628" s="14"/>
      <c r="E628" s="14"/>
      <c r="F628" s="42"/>
      <c r="H628" s="34">
        <f>IFERROR(F628 * VLOOKUP(E628,'Cadastro de Grupo'!$B$16:$C$22, 2, FALSE), 0)
</f>
        <v>0</v>
      </c>
    </row>
    <row r="629">
      <c r="A629" s="43"/>
      <c r="B629" s="15"/>
      <c r="C629" s="15"/>
      <c r="D629" s="15"/>
      <c r="E629" s="15"/>
      <c r="F629" s="42"/>
      <c r="H629" s="36">
        <f>IFERROR(F629 * VLOOKUP(E629,'Cadastro de Grupo'!$B$16:$C$22, 2, FALSE), 0)
</f>
        <v>0</v>
      </c>
    </row>
    <row r="630">
      <c r="A630" s="41"/>
      <c r="B630" s="14"/>
      <c r="C630" s="14"/>
      <c r="D630" s="14"/>
      <c r="E630" s="14"/>
      <c r="F630" s="42"/>
      <c r="H630" s="34">
        <f>IFERROR(F630 * VLOOKUP(E630,'Cadastro de Grupo'!$B$16:$C$22, 2, FALSE), 0)
</f>
        <v>0</v>
      </c>
    </row>
    <row r="631">
      <c r="A631" s="43"/>
      <c r="B631" s="15"/>
      <c r="C631" s="15"/>
      <c r="D631" s="15"/>
      <c r="E631" s="15"/>
      <c r="F631" s="42"/>
      <c r="H631" s="36">
        <f>IFERROR(F631 * VLOOKUP(E631,'Cadastro de Grupo'!$B$16:$C$22, 2, FALSE), 0)
</f>
        <v>0</v>
      </c>
    </row>
    <row r="632">
      <c r="A632" s="41"/>
      <c r="B632" s="14"/>
      <c r="C632" s="14"/>
      <c r="D632" s="14"/>
      <c r="E632" s="14"/>
      <c r="F632" s="42"/>
      <c r="H632" s="34">
        <f>IFERROR(F632 * VLOOKUP(E632,'Cadastro de Grupo'!$B$16:$C$22, 2, FALSE), 0)
</f>
        <v>0</v>
      </c>
    </row>
    <row r="633">
      <c r="A633" s="43"/>
      <c r="B633" s="15"/>
      <c r="C633" s="15"/>
      <c r="D633" s="15"/>
      <c r="E633" s="15"/>
      <c r="F633" s="42"/>
      <c r="H633" s="36">
        <f>IFERROR(F633 * VLOOKUP(E633,'Cadastro de Grupo'!$B$16:$C$22, 2, FALSE), 0)
</f>
        <v>0</v>
      </c>
    </row>
    <row r="634">
      <c r="A634" s="41"/>
      <c r="B634" s="14"/>
      <c r="C634" s="14"/>
      <c r="D634" s="14"/>
      <c r="E634" s="14"/>
      <c r="F634" s="42"/>
      <c r="H634" s="34">
        <f>IFERROR(F634 * VLOOKUP(E634,'Cadastro de Grupo'!$B$16:$C$22, 2, FALSE), 0)
</f>
        <v>0</v>
      </c>
    </row>
    <row r="635">
      <c r="A635" s="43"/>
      <c r="B635" s="15"/>
      <c r="C635" s="15"/>
      <c r="D635" s="15"/>
      <c r="E635" s="15"/>
      <c r="F635" s="42"/>
      <c r="H635" s="36">
        <f>IFERROR(F635 * VLOOKUP(E635,'Cadastro de Grupo'!$B$16:$C$22, 2, FALSE), 0)
</f>
        <v>0</v>
      </c>
    </row>
    <row r="636">
      <c r="A636" s="41"/>
      <c r="B636" s="14"/>
      <c r="C636" s="14"/>
      <c r="D636" s="14"/>
      <c r="E636" s="14"/>
      <c r="F636" s="42"/>
      <c r="H636" s="34">
        <f>IFERROR(F636 * VLOOKUP(E636,'Cadastro de Grupo'!$B$16:$C$22, 2, FALSE), 0)
</f>
        <v>0</v>
      </c>
    </row>
    <row r="637">
      <c r="A637" s="43"/>
      <c r="B637" s="15"/>
      <c r="C637" s="15"/>
      <c r="D637" s="15"/>
      <c r="E637" s="15"/>
      <c r="F637" s="42"/>
      <c r="H637" s="36">
        <f>IFERROR(F637 * VLOOKUP(E637,'Cadastro de Grupo'!$B$16:$C$22, 2, FALSE), 0)
</f>
        <v>0</v>
      </c>
    </row>
    <row r="638">
      <c r="A638" s="41"/>
      <c r="B638" s="14"/>
      <c r="C638" s="14"/>
      <c r="D638" s="14"/>
      <c r="E638" s="14"/>
      <c r="F638" s="42"/>
      <c r="H638" s="34">
        <f>IFERROR(F638 * VLOOKUP(E638,'Cadastro de Grupo'!$B$16:$C$22, 2, FALSE), 0)
</f>
        <v>0</v>
      </c>
    </row>
    <row r="639">
      <c r="A639" s="43"/>
      <c r="B639" s="15"/>
      <c r="C639" s="15"/>
      <c r="D639" s="15"/>
      <c r="E639" s="15"/>
      <c r="F639" s="42"/>
      <c r="H639" s="36">
        <f>IFERROR(F639 * VLOOKUP(E639,'Cadastro de Grupo'!$B$16:$C$22, 2, FALSE), 0)
</f>
        <v>0</v>
      </c>
    </row>
    <row r="640">
      <c r="A640" s="41"/>
      <c r="B640" s="14"/>
      <c r="C640" s="14"/>
      <c r="D640" s="14"/>
      <c r="E640" s="14"/>
      <c r="F640" s="42"/>
      <c r="H640" s="34">
        <f>IFERROR(F640 * VLOOKUP(E640,'Cadastro de Grupo'!$B$16:$C$22, 2, FALSE), 0)
</f>
        <v>0</v>
      </c>
    </row>
    <row r="641">
      <c r="A641" s="43"/>
      <c r="B641" s="15"/>
      <c r="C641" s="15"/>
      <c r="D641" s="15"/>
      <c r="E641" s="15"/>
      <c r="F641" s="42"/>
      <c r="H641" s="36">
        <f>IFERROR(F641 * VLOOKUP(E641,'Cadastro de Grupo'!$B$16:$C$22, 2, FALSE), 0)
</f>
        <v>0</v>
      </c>
    </row>
    <row r="642">
      <c r="A642" s="41"/>
      <c r="B642" s="14"/>
      <c r="C642" s="14"/>
      <c r="D642" s="14"/>
      <c r="E642" s="14"/>
      <c r="F642" s="42"/>
      <c r="H642" s="34">
        <f>IFERROR(F642 * VLOOKUP(E642,'Cadastro de Grupo'!$B$16:$C$22, 2, FALSE), 0)
</f>
        <v>0</v>
      </c>
    </row>
    <row r="643">
      <c r="A643" s="43"/>
      <c r="B643" s="15"/>
      <c r="C643" s="15"/>
      <c r="D643" s="15"/>
      <c r="E643" s="15"/>
      <c r="F643" s="42"/>
      <c r="H643" s="36">
        <f>IFERROR(F643 * VLOOKUP(E643,'Cadastro de Grupo'!$B$16:$C$22, 2, FALSE), 0)
</f>
        <v>0</v>
      </c>
    </row>
    <row r="644">
      <c r="A644" s="41"/>
      <c r="B644" s="14"/>
      <c r="C644" s="14"/>
      <c r="D644" s="14"/>
      <c r="E644" s="14"/>
      <c r="F644" s="42"/>
      <c r="H644" s="34">
        <f>IFERROR(F644 * VLOOKUP(E644,'Cadastro de Grupo'!$B$16:$C$22, 2, FALSE), 0)
</f>
        <v>0</v>
      </c>
    </row>
    <row r="645">
      <c r="A645" s="43"/>
      <c r="B645" s="15"/>
      <c r="C645" s="15"/>
      <c r="D645" s="15"/>
      <c r="E645" s="15"/>
      <c r="F645" s="42"/>
      <c r="H645" s="36">
        <f>IFERROR(F645 * VLOOKUP(E645,'Cadastro de Grupo'!$B$16:$C$22, 2, FALSE), 0)
</f>
        <v>0</v>
      </c>
    </row>
    <row r="646">
      <c r="A646" s="41"/>
      <c r="B646" s="14"/>
      <c r="C646" s="14"/>
      <c r="D646" s="14"/>
      <c r="E646" s="14"/>
      <c r="F646" s="42"/>
      <c r="H646" s="34">
        <f>IFERROR(F646 * VLOOKUP(E646,'Cadastro de Grupo'!$B$16:$C$22, 2, FALSE), 0)
</f>
        <v>0</v>
      </c>
    </row>
    <row r="647">
      <c r="A647" s="43"/>
      <c r="B647" s="15"/>
      <c r="C647" s="15"/>
      <c r="D647" s="15"/>
      <c r="E647" s="15"/>
      <c r="F647" s="42"/>
      <c r="H647" s="36">
        <f>IFERROR(F647 * VLOOKUP(E647,'Cadastro de Grupo'!$B$16:$C$22, 2, FALSE), 0)
</f>
        <v>0</v>
      </c>
    </row>
    <row r="648">
      <c r="A648" s="41"/>
      <c r="B648" s="14"/>
      <c r="C648" s="14"/>
      <c r="D648" s="14"/>
      <c r="E648" s="14"/>
      <c r="F648" s="42"/>
      <c r="H648" s="34">
        <f>IFERROR(F648 * VLOOKUP(E648,'Cadastro de Grupo'!$B$16:$C$22, 2, FALSE), 0)
</f>
        <v>0</v>
      </c>
    </row>
    <row r="649">
      <c r="A649" s="43"/>
      <c r="B649" s="15"/>
      <c r="C649" s="15"/>
      <c r="D649" s="15"/>
      <c r="E649" s="15"/>
      <c r="F649" s="42"/>
      <c r="H649" s="36">
        <f>IFERROR(F649 * VLOOKUP(E649,'Cadastro de Grupo'!$B$16:$C$22, 2, FALSE), 0)
</f>
        <v>0</v>
      </c>
    </row>
    <row r="650">
      <c r="A650" s="41"/>
      <c r="B650" s="14"/>
      <c r="C650" s="14"/>
      <c r="D650" s="14"/>
      <c r="E650" s="14"/>
      <c r="F650" s="42"/>
      <c r="H650" s="34">
        <f>IFERROR(F650 * VLOOKUP(E650,'Cadastro de Grupo'!$B$16:$C$22, 2, FALSE), 0)
</f>
        <v>0</v>
      </c>
    </row>
    <row r="651">
      <c r="A651" s="43"/>
      <c r="B651" s="15"/>
      <c r="C651" s="15"/>
      <c r="D651" s="15"/>
      <c r="E651" s="15"/>
      <c r="F651" s="42"/>
      <c r="H651" s="36">
        <f>IFERROR(F651 * VLOOKUP(E651,'Cadastro de Grupo'!$B$16:$C$22, 2, FALSE), 0)
</f>
        <v>0</v>
      </c>
    </row>
    <row r="652">
      <c r="A652" s="41"/>
      <c r="B652" s="14"/>
      <c r="C652" s="14"/>
      <c r="D652" s="14"/>
      <c r="E652" s="14"/>
      <c r="F652" s="42"/>
      <c r="H652" s="34">
        <f>IFERROR(F652 * VLOOKUP(E652,'Cadastro de Grupo'!$B$16:$C$22, 2, FALSE), 0)
</f>
        <v>0</v>
      </c>
    </row>
    <row r="653">
      <c r="A653" s="43"/>
      <c r="B653" s="15"/>
      <c r="C653" s="15"/>
      <c r="D653" s="15"/>
      <c r="E653" s="15"/>
      <c r="F653" s="42"/>
      <c r="H653" s="36">
        <f>IFERROR(F653 * VLOOKUP(E653,'Cadastro de Grupo'!$B$16:$C$22, 2, FALSE), 0)
</f>
        <v>0</v>
      </c>
    </row>
    <row r="654">
      <c r="A654" s="41"/>
      <c r="B654" s="14"/>
      <c r="C654" s="14"/>
      <c r="D654" s="14"/>
      <c r="E654" s="14"/>
      <c r="F654" s="42"/>
      <c r="H654" s="34">
        <f>IFERROR(F654 * VLOOKUP(E654,'Cadastro de Grupo'!$B$16:$C$22, 2, FALSE), 0)
</f>
        <v>0</v>
      </c>
    </row>
    <row r="655">
      <c r="A655" s="43"/>
      <c r="B655" s="15"/>
      <c r="C655" s="15"/>
      <c r="D655" s="15"/>
      <c r="E655" s="15"/>
      <c r="F655" s="42"/>
      <c r="H655" s="36">
        <f>IFERROR(F655 * VLOOKUP(E655,'Cadastro de Grupo'!$B$16:$C$22, 2, FALSE), 0)
</f>
        <v>0</v>
      </c>
    </row>
    <row r="656">
      <c r="A656" s="41"/>
      <c r="B656" s="14"/>
      <c r="C656" s="14"/>
      <c r="D656" s="14"/>
      <c r="E656" s="14"/>
      <c r="F656" s="42"/>
      <c r="H656" s="34">
        <f>IFERROR(F656 * VLOOKUP(E656,'Cadastro de Grupo'!$B$16:$C$22, 2, FALSE), 0)
</f>
        <v>0</v>
      </c>
    </row>
    <row r="657">
      <c r="A657" s="43"/>
      <c r="B657" s="15"/>
      <c r="C657" s="15"/>
      <c r="D657" s="15"/>
      <c r="E657" s="15"/>
      <c r="F657" s="42"/>
      <c r="H657" s="36">
        <f>IFERROR(F657 * VLOOKUP(E657,'Cadastro de Grupo'!$B$16:$C$22, 2, FALSE), 0)
</f>
        <v>0</v>
      </c>
    </row>
    <row r="658">
      <c r="A658" s="41"/>
      <c r="B658" s="14"/>
      <c r="C658" s="14"/>
      <c r="D658" s="14"/>
      <c r="E658" s="14"/>
      <c r="F658" s="42"/>
      <c r="H658" s="34">
        <f>IFERROR(F658 * VLOOKUP(E658,'Cadastro de Grupo'!$B$16:$C$22, 2, FALSE), 0)
</f>
        <v>0</v>
      </c>
    </row>
    <row r="659">
      <c r="A659" s="43"/>
      <c r="B659" s="15"/>
      <c r="C659" s="15"/>
      <c r="D659" s="15"/>
      <c r="E659" s="15"/>
      <c r="F659" s="42"/>
      <c r="H659" s="36">
        <f>IFERROR(F659 * VLOOKUP(E659,'Cadastro de Grupo'!$B$16:$C$22, 2, FALSE), 0)
</f>
        <v>0</v>
      </c>
    </row>
    <row r="660">
      <c r="A660" s="41"/>
      <c r="B660" s="14"/>
      <c r="C660" s="14"/>
      <c r="D660" s="14"/>
      <c r="E660" s="14"/>
      <c r="F660" s="42"/>
      <c r="H660" s="34">
        <f>IFERROR(F660 * VLOOKUP(E660,'Cadastro de Grupo'!$B$16:$C$22, 2, FALSE), 0)
</f>
        <v>0</v>
      </c>
    </row>
    <row r="661">
      <c r="A661" s="43"/>
      <c r="B661" s="15"/>
      <c r="C661" s="15"/>
      <c r="D661" s="15"/>
      <c r="E661" s="15"/>
      <c r="F661" s="42"/>
      <c r="H661" s="36">
        <f>IFERROR(F661 * VLOOKUP(E661,'Cadastro de Grupo'!$B$16:$C$22, 2, FALSE), 0)
</f>
        <v>0</v>
      </c>
    </row>
    <row r="662">
      <c r="A662" s="41"/>
      <c r="B662" s="14"/>
      <c r="C662" s="14"/>
      <c r="D662" s="14"/>
      <c r="E662" s="14"/>
      <c r="F662" s="42"/>
      <c r="H662" s="34">
        <f>IFERROR(F662 * VLOOKUP(E662,'Cadastro de Grupo'!$B$16:$C$22, 2, FALSE), 0)
</f>
        <v>0</v>
      </c>
    </row>
    <row r="663">
      <c r="A663" s="43"/>
      <c r="B663" s="15"/>
      <c r="C663" s="15"/>
      <c r="D663" s="15"/>
      <c r="E663" s="15"/>
      <c r="F663" s="42"/>
      <c r="H663" s="36">
        <f>IFERROR(F663 * VLOOKUP(E663,'Cadastro de Grupo'!$B$16:$C$22, 2, FALSE), 0)
</f>
        <v>0</v>
      </c>
    </row>
    <row r="664">
      <c r="A664" s="41"/>
      <c r="B664" s="14"/>
      <c r="C664" s="14"/>
      <c r="D664" s="14"/>
      <c r="E664" s="14"/>
      <c r="F664" s="42"/>
      <c r="H664" s="34">
        <f>IFERROR(F664 * VLOOKUP(E664,'Cadastro de Grupo'!$B$16:$C$22, 2, FALSE), 0)
</f>
        <v>0</v>
      </c>
    </row>
    <row r="665">
      <c r="A665" s="43"/>
      <c r="B665" s="15"/>
      <c r="C665" s="15"/>
      <c r="D665" s="15"/>
      <c r="E665" s="15"/>
      <c r="F665" s="42"/>
      <c r="H665" s="36">
        <f>IFERROR(F665 * VLOOKUP(E665,'Cadastro de Grupo'!$B$16:$C$22, 2, FALSE), 0)
</f>
        <v>0</v>
      </c>
    </row>
    <row r="666">
      <c r="A666" s="41"/>
      <c r="B666" s="14"/>
      <c r="C666" s="14"/>
      <c r="D666" s="14"/>
      <c r="E666" s="14"/>
      <c r="F666" s="42"/>
      <c r="H666" s="34">
        <f>IFERROR(F666 * VLOOKUP(E666,'Cadastro de Grupo'!$B$16:$C$22, 2, FALSE), 0)
</f>
        <v>0</v>
      </c>
    </row>
    <row r="667">
      <c r="A667" s="43"/>
      <c r="B667" s="15"/>
      <c r="C667" s="15"/>
      <c r="D667" s="15"/>
      <c r="E667" s="15"/>
      <c r="F667" s="42"/>
      <c r="H667" s="36">
        <f>IFERROR(F667 * VLOOKUP(E667,'Cadastro de Grupo'!$B$16:$C$22, 2, FALSE), 0)
</f>
        <v>0</v>
      </c>
    </row>
    <row r="668">
      <c r="A668" s="41"/>
      <c r="B668" s="14"/>
      <c r="C668" s="14"/>
      <c r="D668" s="14"/>
      <c r="E668" s="14"/>
      <c r="F668" s="42"/>
      <c r="H668" s="34">
        <f>IFERROR(F668 * VLOOKUP(E668,'Cadastro de Grupo'!$B$16:$C$22, 2, FALSE), 0)
</f>
        <v>0</v>
      </c>
    </row>
    <row r="669">
      <c r="A669" s="43"/>
      <c r="B669" s="15"/>
      <c r="C669" s="15"/>
      <c r="D669" s="15"/>
      <c r="E669" s="15"/>
      <c r="F669" s="42"/>
      <c r="H669" s="36">
        <f>IFERROR(F669 * VLOOKUP(E669,'Cadastro de Grupo'!$B$16:$C$22, 2, FALSE), 0)
</f>
        <v>0</v>
      </c>
    </row>
    <row r="670">
      <c r="A670" s="41"/>
      <c r="B670" s="14"/>
      <c r="C670" s="14"/>
      <c r="D670" s="14"/>
      <c r="E670" s="14"/>
      <c r="F670" s="42"/>
      <c r="H670" s="34">
        <f>IFERROR(F670 * VLOOKUP(E670,'Cadastro de Grupo'!$B$16:$C$22, 2, FALSE), 0)
</f>
        <v>0</v>
      </c>
    </row>
    <row r="671">
      <c r="A671" s="43"/>
      <c r="B671" s="15"/>
      <c r="C671" s="15"/>
      <c r="D671" s="15"/>
      <c r="E671" s="15"/>
      <c r="F671" s="42"/>
      <c r="H671" s="36">
        <f>IFERROR(F671 * VLOOKUP(E671,'Cadastro de Grupo'!$B$16:$C$22, 2, FALSE), 0)
</f>
        <v>0</v>
      </c>
    </row>
    <row r="672">
      <c r="A672" s="41"/>
      <c r="B672" s="14"/>
      <c r="C672" s="14"/>
      <c r="D672" s="14"/>
      <c r="E672" s="14"/>
      <c r="F672" s="42"/>
      <c r="H672" s="34">
        <f>IFERROR(F672 * VLOOKUP(E672,'Cadastro de Grupo'!$B$16:$C$22, 2, FALSE), 0)
</f>
        <v>0</v>
      </c>
    </row>
    <row r="673">
      <c r="A673" s="43"/>
      <c r="B673" s="15"/>
      <c r="C673" s="15"/>
      <c r="D673" s="15"/>
      <c r="E673" s="15"/>
      <c r="F673" s="42"/>
      <c r="H673" s="36">
        <f>IFERROR(F673 * VLOOKUP(E673,'Cadastro de Grupo'!$B$16:$C$22, 2, FALSE), 0)
</f>
        <v>0</v>
      </c>
    </row>
    <row r="674">
      <c r="A674" s="41"/>
      <c r="B674" s="14"/>
      <c r="C674" s="14"/>
      <c r="D674" s="14"/>
      <c r="E674" s="14"/>
      <c r="F674" s="42"/>
      <c r="H674" s="34">
        <f>IFERROR(F674 * VLOOKUP(E674,'Cadastro de Grupo'!$B$16:$C$22, 2, FALSE), 0)
</f>
        <v>0</v>
      </c>
    </row>
    <row r="675">
      <c r="A675" s="43"/>
      <c r="B675" s="15"/>
      <c r="C675" s="15"/>
      <c r="D675" s="15"/>
      <c r="E675" s="15"/>
      <c r="F675" s="42"/>
      <c r="H675" s="36">
        <f>IFERROR(F675 * VLOOKUP(E675,'Cadastro de Grupo'!$B$16:$C$22, 2, FALSE), 0)
</f>
        <v>0</v>
      </c>
    </row>
    <row r="676">
      <c r="A676" s="41"/>
      <c r="B676" s="14"/>
      <c r="C676" s="14"/>
      <c r="D676" s="14"/>
      <c r="E676" s="14"/>
      <c r="F676" s="42"/>
      <c r="H676" s="34">
        <f>IFERROR(F676 * VLOOKUP(E676,'Cadastro de Grupo'!$B$16:$C$22, 2, FALSE), 0)
</f>
        <v>0</v>
      </c>
    </row>
    <row r="677">
      <c r="A677" s="43"/>
      <c r="B677" s="15"/>
      <c r="C677" s="15"/>
      <c r="D677" s="15"/>
      <c r="E677" s="15"/>
      <c r="F677" s="42"/>
      <c r="H677" s="36">
        <f>IFERROR(F677 * VLOOKUP(E677,'Cadastro de Grupo'!$B$16:$C$22, 2, FALSE), 0)
</f>
        <v>0</v>
      </c>
    </row>
    <row r="678">
      <c r="A678" s="41"/>
      <c r="B678" s="14"/>
      <c r="C678" s="14"/>
      <c r="D678" s="14"/>
      <c r="E678" s="14"/>
      <c r="F678" s="42"/>
      <c r="H678" s="34">
        <f>IFERROR(F678 * VLOOKUP(E678,'Cadastro de Grupo'!$B$16:$C$22, 2, FALSE), 0)
</f>
        <v>0</v>
      </c>
    </row>
    <row r="679">
      <c r="A679" s="43"/>
      <c r="B679" s="15"/>
      <c r="C679" s="15"/>
      <c r="D679" s="15"/>
      <c r="E679" s="15"/>
      <c r="F679" s="42"/>
      <c r="H679" s="36">
        <f>IFERROR(F679 * VLOOKUP(E679,'Cadastro de Grupo'!$B$16:$C$22, 2, FALSE), 0)
</f>
        <v>0</v>
      </c>
    </row>
    <row r="680">
      <c r="A680" s="41"/>
      <c r="B680" s="14"/>
      <c r="C680" s="14"/>
      <c r="D680" s="14"/>
      <c r="E680" s="14"/>
      <c r="F680" s="42"/>
      <c r="H680" s="34">
        <f>IFERROR(F680 * VLOOKUP(E680,'Cadastro de Grupo'!$B$16:$C$22, 2, FALSE), 0)
</f>
        <v>0</v>
      </c>
    </row>
    <row r="681">
      <c r="A681" s="43"/>
      <c r="B681" s="15"/>
      <c r="C681" s="15"/>
      <c r="D681" s="15"/>
      <c r="E681" s="15"/>
      <c r="F681" s="42"/>
      <c r="H681" s="36">
        <f>IFERROR(F681 * VLOOKUP(E681,'Cadastro de Grupo'!$B$16:$C$22, 2, FALSE), 0)
</f>
        <v>0</v>
      </c>
    </row>
    <row r="682">
      <c r="A682" s="41"/>
      <c r="B682" s="14"/>
      <c r="C682" s="14"/>
      <c r="D682" s="14"/>
      <c r="E682" s="14"/>
      <c r="F682" s="42"/>
      <c r="H682" s="34">
        <f>IFERROR(F682 * VLOOKUP(E682,'Cadastro de Grupo'!$B$16:$C$22, 2, FALSE), 0)
</f>
        <v>0</v>
      </c>
    </row>
    <row r="683">
      <c r="A683" s="43"/>
      <c r="B683" s="15"/>
      <c r="C683" s="15"/>
      <c r="D683" s="15"/>
      <c r="E683" s="15"/>
      <c r="F683" s="42"/>
      <c r="H683" s="36">
        <f>IFERROR(F683 * VLOOKUP(E683,'Cadastro de Grupo'!$B$16:$C$22, 2, FALSE), 0)
</f>
        <v>0</v>
      </c>
    </row>
    <row r="684">
      <c r="A684" s="41"/>
      <c r="B684" s="14"/>
      <c r="C684" s="14"/>
      <c r="D684" s="14"/>
      <c r="E684" s="14"/>
      <c r="F684" s="42"/>
      <c r="H684" s="34">
        <f>IFERROR(F684 * VLOOKUP(E684,'Cadastro de Grupo'!$B$16:$C$22, 2, FALSE), 0)
</f>
        <v>0</v>
      </c>
    </row>
    <row r="685">
      <c r="A685" s="43"/>
      <c r="B685" s="15"/>
      <c r="C685" s="15"/>
      <c r="D685" s="15"/>
      <c r="E685" s="15"/>
      <c r="F685" s="42"/>
      <c r="H685" s="36">
        <f>IFERROR(F685 * VLOOKUP(E685,'Cadastro de Grupo'!$B$16:$C$22, 2, FALSE), 0)
</f>
        <v>0</v>
      </c>
    </row>
    <row r="686">
      <c r="A686" s="41"/>
      <c r="B686" s="14"/>
      <c r="C686" s="14"/>
      <c r="D686" s="14"/>
      <c r="E686" s="14"/>
      <c r="F686" s="42"/>
      <c r="H686" s="34">
        <f>IFERROR(F686 * VLOOKUP(E686,'Cadastro de Grupo'!$B$16:$C$22, 2, FALSE), 0)
</f>
        <v>0</v>
      </c>
    </row>
    <row r="687">
      <c r="A687" s="43"/>
      <c r="B687" s="15"/>
      <c r="C687" s="15"/>
      <c r="D687" s="15"/>
      <c r="E687" s="15"/>
      <c r="F687" s="42"/>
      <c r="H687" s="36">
        <f>IFERROR(F687 * VLOOKUP(E687,'Cadastro de Grupo'!$B$16:$C$22, 2, FALSE), 0)
</f>
        <v>0</v>
      </c>
    </row>
    <row r="688">
      <c r="A688" s="41"/>
      <c r="B688" s="14"/>
      <c r="C688" s="14"/>
      <c r="D688" s="14"/>
      <c r="E688" s="14"/>
      <c r="F688" s="42"/>
      <c r="H688" s="34">
        <f>IFERROR(F688 * VLOOKUP(E688,'Cadastro de Grupo'!$B$16:$C$22, 2, FALSE), 0)
</f>
        <v>0</v>
      </c>
    </row>
    <row r="689">
      <c r="A689" s="43"/>
      <c r="B689" s="15"/>
      <c r="C689" s="15"/>
      <c r="D689" s="15"/>
      <c r="E689" s="15"/>
      <c r="F689" s="42"/>
      <c r="H689" s="36">
        <f>IFERROR(F689 * VLOOKUP(E689,'Cadastro de Grupo'!$B$16:$C$22, 2, FALSE), 0)
</f>
        <v>0</v>
      </c>
    </row>
    <row r="690">
      <c r="A690" s="41"/>
      <c r="B690" s="14"/>
      <c r="C690" s="14"/>
      <c r="D690" s="14"/>
      <c r="E690" s="14"/>
      <c r="F690" s="42"/>
      <c r="H690" s="34">
        <f>IFERROR(F690 * VLOOKUP(E690,'Cadastro de Grupo'!$B$16:$C$22, 2, FALSE), 0)
</f>
        <v>0</v>
      </c>
    </row>
    <row r="691">
      <c r="A691" s="43"/>
      <c r="B691" s="15"/>
      <c r="C691" s="15"/>
      <c r="D691" s="15"/>
      <c r="E691" s="15"/>
      <c r="F691" s="42"/>
      <c r="H691" s="36">
        <f>IFERROR(F691 * VLOOKUP(E691,'Cadastro de Grupo'!$B$16:$C$22, 2, FALSE), 0)
</f>
        <v>0</v>
      </c>
    </row>
    <row r="692">
      <c r="A692" s="41"/>
      <c r="B692" s="14"/>
      <c r="C692" s="14"/>
      <c r="D692" s="14"/>
      <c r="E692" s="14"/>
      <c r="F692" s="42"/>
      <c r="H692" s="34">
        <f>IFERROR(F692 * VLOOKUP(E692,'Cadastro de Grupo'!$B$16:$C$22, 2, FALSE), 0)
</f>
        <v>0</v>
      </c>
    </row>
    <row r="693">
      <c r="A693" s="43"/>
      <c r="B693" s="15"/>
      <c r="C693" s="15"/>
      <c r="D693" s="15"/>
      <c r="E693" s="15"/>
      <c r="F693" s="42"/>
      <c r="H693" s="36">
        <f>IFERROR(F693 * VLOOKUP(E693,'Cadastro de Grupo'!$B$16:$C$22, 2, FALSE), 0)
</f>
        <v>0</v>
      </c>
    </row>
    <row r="694">
      <c r="A694" s="41"/>
      <c r="B694" s="14"/>
      <c r="C694" s="14"/>
      <c r="D694" s="14"/>
      <c r="E694" s="14"/>
      <c r="F694" s="42"/>
      <c r="H694" s="34">
        <f>IFERROR(F694 * VLOOKUP(E694,'Cadastro de Grupo'!$B$16:$C$22, 2, FALSE), 0)
</f>
        <v>0</v>
      </c>
    </row>
    <row r="695">
      <c r="A695" s="43"/>
      <c r="B695" s="15"/>
      <c r="C695" s="15"/>
      <c r="D695" s="15"/>
      <c r="E695" s="15"/>
      <c r="F695" s="42"/>
      <c r="H695" s="36">
        <f>IFERROR(F695 * VLOOKUP(E695,'Cadastro de Grupo'!$B$16:$C$22, 2, FALSE), 0)
</f>
        <v>0</v>
      </c>
    </row>
    <row r="696">
      <c r="A696" s="41"/>
      <c r="B696" s="14"/>
      <c r="C696" s="14"/>
      <c r="D696" s="14"/>
      <c r="E696" s="14"/>
      <c r="F696" s="42"/>
      <c r="H696" s="34">
        <f>IFERROR(F696 * VLOOKUP(E696,'Cadastro de Grupo'!$B$16:$C$22, 2, FALSE), 0)
</f>
        <v>0</v>
      </c>
    </row>
    <row r="697">
      <c r="A697" s="43"/>
      <c r="B697" s="15"/>
      <c r="C697" s="15"/>
      <c r="D697" s="15"/>
      <c r="E697" s="15"/>
      <c r="F697" s="42"/>
      <c r="H697" s="36">
        <f>IFERROR(F697 * VLOOKUP(E697,'Cadastro de Grupo'!$B$16:$C$22, 2, FALSE), 0)
</f>
        <v>0</v>
      </c>
    </row>
    <row r="698">
      <c r="A698" s="41"/>
      <c r="B698" s="14"/>
      <c r="C698" s="14"/>
      <c r="D698" s="14"/>
      <c r="E698" s="14"/>
      <c r="F698" s="42"/>
      <c r="H698" s="34">
        <f>IFERROR(F698 * VLOOKUP(E698,'Cadastro de Grupo'!$B$16:$C$22, 2, FALSE), 0)
</f>
        <v>0</v>
      </c>
    </row>
    <row r="699">
      <c r="A699" s="43"/>
      <c r="B699" s="15"/>
      <c r="C699" s="15"/>
      <c r="D699" s="15"/>
      <c r="E699" s="15"/>
      <c r="F699" s="42"/>
      <c r="H699" s="36">
        <f>IFERROR(F699 * VLOOKUP(E699,'Cadastro de Grupo'!$B$16:$C$22, 2, FALSE), 0)
</f>
        <v>0</v>
      </c>
    </row>
    <row r="700">
      <c r="A700" s="41"/>
      <c r="B700" s="14"/>
      <c r="C700" s="14"/>
      <c r="D700" s="14"/>
      <c r="E700" s="14"/>
      <c r="F700" s="42"/>
      <c r="H700" s="34">
        <f>IFERROR(F700 * VLOOKUP(E700,'Cadastro de Grupo'!$B$16:$C$22, 2, FALSE), 0)
</f>
        <v>0</v>
      </c>
    </row>
    <row r="701">
      <c r="A701" s="43"/>
      <c r="B701" s="15"/>
      <c r="C701" s="15"/>
      <c r="D701" s="15"/>
      <c r="E701" s="15"/>
      <c r="F701" s="42"/>
      <c r="H701" s="36">
        <f>IFERROR(F701 * VLOOKUP(E701,'Cadastro de Grupo'!$B$16:$C$22, 2, FALSE), 0)
</f>
        <v>0</v>
      </c>
    </row>
    <row r="702">
      <c r="A702" s="41"/>
      <c r="B702" s="14"/>
      <c r="C702" s="14"/>
      <c r="D702" s="14"/>
      <c r="E702" s="14"/>
      <c r="F702" s="42"/>
      <c r="H702" s="34">
        <f>IFERROR(F702 * VLOOKUP(E702,'Cadastro de Grupo'!$B$16:$C$22, 2, FALSE), 0)
</f>
        <v>0</v>
      </c>
    </row>
    <row r="703">
      <c r="A703" s="43"/>
      <c r="B703" s="15"/>
      <c r="C703" s="15"/>
      <c r="D703" s="15"/>
      <c r="E703" s="15"/>
      <c r="F703" s="42"/>
      <c r="H703" s="36">
        <f>IFERROR(F703 * VLOOKUP(E703,'Cadastro de Grupo'!$B$16:$C$22, 2, FALSE), 0)
</f>
        <v>0</v>
      </c>
    </row>
    <row r="704">
      <c r="A704" s="41"/>
      <c r="B704" s="14"/>
      <c r="C704" s="14"/>
      <c r="D704" s="14"/>
      <c r="E704" s="14"/>
      <c r="F704" s="42"/>
      <c r="H704" s="34">
        <f>IFERROR(F704 * VLOOKUP(E704,'Cadastro de Grupo'!$B$16:$C$22, 2, FALSE), 0)
</f>
        <v>0</v>
      </c>
    </row>
    <row r="705">
      <c r="A705" s="43"/>
      <c r="B705" s="15"/>
      <c r="C705" s="15"/>
      <c r="D705" s="15"/>
      <c r="E705" s="15"/>
      <c r="F705" s="42"/>
      <c r="H705" s="36">
        <f>IFERROR(F705 * VLOOKUP(E705,'Cadastro de Grupo'!$B$16:$C$22, 2, FALSE), 0)
</f>
        <v>0</v>
      </c>
    </row>
    <row r="706">
      <c r="A706" s="41"/>
      <c r="B706" s="14"/>
      <c r="C706" s="14"/>
      <c r="D706" s="14"/>
      <c r="E706" s="14"/>
      <c r="F706" s="42"/>
      <c r="H706" s="34">
        <f>IFERROR(F706 * VLOOKUP(E706,'Cadastro de Grupo'!$B$16:$C$22, 2, FALSE), 0)
</f>
        <v>0</v>
      </c>
    </row>
    <row r="707">
      <c r="A707" s="43"/>
      <c r="B707" s="15"/>
      <c r="C707" s="15"/>
      <c r="D707" s="15"/>
      <c r="E707" s="15"/>
      <c r="F707" s="42"/>
      <c r="H707" s="36">
        <f>IFERROR(F707 * VLOOKUP(E707,'Cadastro de Grupo'!$B$16:$C$22, 2, FALSE), 0)
</f>
        <v>0</v>
      </c>
    </row>
    <row r="708">
      <c r="A708" s="41"/>
      <c r="B708" s="14"/>
      <c r="C708" s="14"/>
      <c r="D708" s="14"/>
      <c r="E708" s="14"/>
      <c r="F708" s="42"/>
      <c r="H708" s="34">
        <f>IFERROR(F708 * VLOOKUP(E708,'Cadastro de Grupo'!$B$16:$C$22, 2, FALSE), 0)
</f>
        <v>0</v>
      </c>
    </row>
    <row r="709">
      <c r="A709" s="43"/>
      <c r="B709" s="15"/>
      <c r="C709" s="15"/>
      <c r="D709" s="15"/>
      <c r="E709" s="15"/>
      <c r="F709" s="42"/>
      <c r="H709" s="36">
        <f>IFERROR(F709 * VLOOKUP(E709,'Cadastro de Grupo'!$B$16:$C$22, 2, FALSE), 0)
</f>
        <v>0</v>
      </c>
    </row>
    <row r="710">
      <c r="A710" s="41"/>
      <c r="B710" s="14"/>
      <c r="C710" s="14"/>
      <c r="D710" s="14"/>
      <c r="E710" s="14"/>
      <c r="F710" s="42"/>
      <c r="H710" s="34">
        <f>IFERROR(F710 * VLOOKUP(E710,'Cadastro de Grupo'!$B$16:$C$22, 2, FALSE), 0)
</f>
        <v>0</v>
      </c>
    </row>
    <row r="711">
      <c r="A711" s="43"/>
      <c r="B711" s="15"/>
      <c r="C711" s="15"/>
      <c r="D711" s="15"/>
      <c r="E711" s="15"/>
      <c r="F711" s="42"/>
      <c r="H711" s="36">
        <f>IFERROR(F711 * VLOOKUP(E711,'Cadastro de Grupo'!$B$16:$C$22, 2, FALSE), 0)
</f>
        <v>0</v>
      </c>
    </row>
    <row r="712">
      <c r="A712" s="41"/>
      <c r="B712" s="14"/>
      <c r="C712" s="14"/>
      <c r="D712" s="14"/>
      <c r="E712" s="14"/>
      <c r="F712" s="42"/>
      <c r="H712" s="34">
        <f>IFERROR(F712 * VLOOKUP(E712,'Cadastro de Grupo'!$B$16:$C$22, 2, FALSE), 0)
</f>
        <v>0</v>
      </c>
    </row>
    <row r="713">
      <c r="A713" s="43"/>
      <c r="B713" s="15"/>
      <c r="C713" s="15"/>
      <c r="D713" s="15"/>
      <c r="E713" s="15"/>
      <c r="F713" s="42"/>
      <c r="H713" s="36">
        <f>IFERROR(F713 * VLOOKUP(E713,'Cadastro de Grupo'!$B$16:$C$22, 2, FALSE), 0)
</f>
        <v>0</v>
      </c>
    </row>
    <row r="714">
      <c r="A714" s="41"/>
      <c r="B714" s="14"/>
      <c r="C714" s="14"/>
      <c r="D714" s="14"/>
      <c r="E714" s="14"/>
      <c r="F714" s="42"/>
      <c r="H714" s="34">
        <f>IFERROR(F714 * VLOOKUP(E714,'Cadastro de Grupo'!$B$16:$C$22, 2, FALSE), 0)
</f>
        <v>0</v>
      </c>
    </row>
    <row r="715">
      <c r="A715" s="43"/>
      <c r="B715" s="15"/>
      <c r="C715" s="15"/>
      <c r="D715" s="15"/>
      <c r="E715" s="15"/>
      <c r="F715" s="42"/>
      <c r="H715" s="36">
        <f>IFERROR(F715 * VLOOKUP(E715,'Cadastro de Grupo'!$B$16:$C$22, 2, FALSE), 0)
</f>
        <v>0</v>
      </c>
    </row>
    <row r="716">
      <c r="A716" s="41"/>
      <c r="B716" s="14"/>
      <c r="C716" s="14"/>
      <c r="D716" s="14"/>
      <c r="E716" s="14"/>
      <c r="F716" s="42"/>
      <c r="H716" s="34">
        <f>IFERROR(F716 * VLOOKUP(E716,'Cadastro de Grupo'!$B$16:$C$22, 2, FALSE), 0)
</f>
        <v>0</v>
      </c>
    </row>
    <row r="717">
      <c r="A717" s="43"/>
      <c r="B717" s="15"/>
      <c r="C717" s="15"/>
      <c r="D717" s="15"/>
      <c r="E717" s="15"/>
      <c r="F717" s="42"/>
      <c r="H717" s="36">
        <f>IFERROR(F717 * VLOOKUP(E717,'Cadastro de Grupo'!$B$16:$C$22, 2, FALSE), 0)
</f>
        <v>0</v>
      </c>
    </row>
    <row r="718">
      <c r="A718" s="41"/>
      <c r="B718" s="14"/>
      <c r="C718" s="14"/>
      <c r="D718" s="14"/>
      <c r="E718" s="14"/>
      <c r="F718" s="42"/>
      <c r="H718" s="34">
        <f>IFERROR(F718 * VLOOKUP(E718,'Cadastro de Grupo'!$B$16:$C$22, 2, FALSE), 0)
</f>
        <v>0</v>
      </c>
    </row>
    <row r="719">
      <c r="A719" s="43"/>
      <c r="B719" s="15"/>
      <c r="C719" s="15"/>
      <c r="D719" s="15"/>
      <c r="E719" s="15"/>
      <c r="F719" s="42"/>
      <c r="H719" s="36">
        <f>IFERROR(F719 * VLOOKUP(E719,'Cadastro de Grupo'!$B$16:$C$22, 2, FALSE), 0)
</f>
        <v>0</v>
      </c>
    </row>
    <row r="720">
      <c r="A720" s="41"/>
      <c r="B720" s="14"/>
      <c r="C720" s="14"/>
      <c r="D720" s="14"/>
      <c r="E720" s="14"/>
      <c r="F720" s="42"/>
      <c r="H720" s="34">
        <f>IFERROR(F720 * VLOOKUP(E720,'Cadastro de Grupo'!$B$16:$C$22, 2, FALSE), 0)
</f>
        <v>0</v>
      </c>
    </row>
    <row r="721">
      <c r="A721" s="43"/>
      <c r="B721" s="15"/>
      <c r="C721" s="15"/>
      <c r="D721" s="15"/>
      <c r="E721" s="15"/>
      <c r="F721" s="42"/>
      <c r="H721" s="36">
        <f>IFERROR(F721 * VLOOKUP(E721,'Cadastro de Grupo'!$B$16:$C$22, 2, FALSE), 0)
</f>
        <v>0</v>
      </c>
    </row>
    <row r="722">
      <c r="A722" s="41"/>
      <c r="B722" s="14"/>
      <c r="C722" s="14"/>
      <c r="D722" s="14"/>
      <c r="E722" s="14"/>
      <c r="F722" s="42"/>
      <c r="H722" s="34">
        <f>IFERROR(F722 * VLOOKUP(E722,'Cadastro de Grupo'!$B$16:$C$22, 2, FALSE), 0)
</f>
        <v>0</v>
      </c>
    </row>
    <row r="723">
      <c r="A723" s="43"/>
      <c r="B723" s="15"/>
      <c r="C723" s="15"/>
      <c r="D723" s="15"/>
      <c r="E723" s="15"/>
      <c r="F723" s="42"/>
      <c r="H723" s="36">
        <f>IFERROR(F723 * VLOOKUP(E723,'Cadastro de Grupo'!$B$16:$C$22, 2, FALSE), 0)
</f>
        <v>0</v>
      </c>
    </row>
    <row r="724">
      <c r="A724" s="41"/>
      <c r="B724" s="14"/>
      <c r="C724" s="14"/>
      <c r="D724" s="14"/>
      <c r="E724" s="14"/>
      <c r="F724" s="42"/>
      <c r="H724" s="34">
        <f>IFERROR(F724 * VLOOKUP(E724,'Cadastro de Grupo'!$B$16:$C$22, 2, FALSE), 0)
</f>
        <v>0</v>
      </c>
    </row>
    <row r="725">
      <c r="A725" s="43"/>
      <c r="B725" s="15"/>
      <c r="C725" s="15"/>
      <c r="D725" s="15"/>
      <c r="E725" s="15"/>
      <c r="F725" s="42"/>
      <c r="H725" s="36">
        <f>IFERROR(F725 * VLOOKUP(E725,'Cadastro de Grupo'!$B$16:$C$22, 2, FALSE), 0)
</f>
        <v>0</v>
      </c>
    </row>
    <row r="726">
      <c r="A726" s="41"/>
      <c r="B726" s="14"/>
      <c r="C726" s="14"/>
      <c r="D726" s="14"/>
      <c r="E726" s="14"/>
      <c r="F726" s="42"/>
      <c r="H726" s="34">
        <f>IFERROR(F726 * VLOOKUP(E726,'Cadastro de Grupo'!$B$16:$C$22, 2, FALSE), 0)
</f>
        <v>0</v>
      </c>
    </row>
    <row r="727">
      <c r="A727" s="43"/>
      <c r="B727" s="15"/>
      <c r="C727" s="15"/>
      <c r="D727" s="15"/>
      <c r="E727" s="15"/>
      <c r="F727" s="42"/>
      <c r="H727" s="36">
        <f>IFERROR(F727 * VLOOKUP(E727,'Cadastro de Grupo'!$B$16:$C$22, 2, FALSE), 0)
</f>
        <v>0</v>
      </c>
    </row>
    <row r="728">
      <c r="A728" s="41"/>
      <c r="B728" s="14"/>
      <c r="C728" s="14"/>
      <c r="D728" s="14"/>
      <c r="E728" s="14"/>
      <c r="F728" s="42"/>
      <c r="H728" s="34">
        <f>IFERROR(F728 * VLOOKUP(E728,'Cadastro de Grupo'!$B$16:$C$22, 2, FALSE), 0)
</f>
        <v>0</v>
      </c>
    </row>
    <row r="729">
      <c r="A729" s="43"/>
      <c r="B729" s="15"/>
      <c r="C729" s="15"/>
      <c r="D729" s="15"/>
      <c r="E729" s="15"/>
      <c r="F729" s="42"/>
      <c r="H729" s="36">
        <f>IFERROR(F729 * VLOOKUP(E729,'Cadastro de Grupo'!$B$16:$C$22, 2, FALSE), 0)
</f>
        <v>0</v>
      </c>
    </row>
    <row r="730">
      <c r="A730" s="41"/>
      <c r="B730" s="14"/>
      <c r="C730" s="14"/>
      <c r="D730" s="14"/>
      <c r="E730" s="14"/>
      <c r="F730" s="42"/>
      <c r="H730" s="34">
        <f>IFERROR(F730 * VLOOKUP(E730,'Cadastro de Grupo'!$B$16:$C$22, 2, FALSE), 0)
</f>
        <v>0</v>
      </c>
    </row>
    <row r="731">
      <c r="A731" s="43"/>
      <c r="B731" s="15"/>
      <c r="C731" s="15"/>
      <c r="D731" s="15"/>
      <c r="E731" s="15"/>
      <c r="F731" s="42"/>
      <c r="H731" s="36">
        <f>IFERROR(F731 * VLOOKUP(E731,'Cadastro de Grupo'!$B$16:$C$22, 2, FALSE), 0)
</f>
        <v>0</v>
      </c>
    </row>
    <row r="732">
      <c r="A732" s="41"/>
      <c r="B732" s="14"/>
      <c r="C732" s="14"/>
      <c r="D732" s="14"/>
      <c r="E732" s="14"/>
      <c r="F732" s="42"/>
      <c r="H732" s="34">
        <f>IFERROR(F732 * VLOOKUP(E732,'Cadastro de Grupo'!$B$16:$C$22, 2, FALSE), 0)
</f>
        <v>0</v>
      </c>
    </row>
    <row r="733">
      <c r="A733" s="43"/>
      <c r="B733" s="15"/>
      <c r="C733" s="15"/>
      <c r="D733" s="15"/>
      <c r="E733" s="15"/>
      <c r="F733" s="42"/>
      <c r="H733" s="36">
        <f>IFERROR(F733 * VLOOKUP(E733,'Cadastro de Grupo'!$B$16:$C$22, 2, FALSE), 0)
</f>
        <v>0</v>
      </c>
    </row>
    <row r="734">
      <c r="A734" s="41"/>
      <c r="B734" s="14"/>
      <c r="C734" s="14"/>
      <c r="D734" s="14"/>
      <c r="E734" s="14"/>
      <c r="F734" s="42"/>
      <c r="H734" s="34">
        <f>IFERROR(F734 * VLOOKUP(E734,'Cadastro de Grupo'!$B$16:$C$22, 2, FALSE), 0)
</f>
        <v>0</v>
      </c>
    </row>
    <row r="735">
      <c r="A735" s="43"/>
      <c r="B735" s="15"/>
      <c r="C735" s="15"/>
      <c r="D735" s="15"/>
      <c r="E735" s="15"/>
      <c r="F735" s="42"/>
      <c r="H735" s="36">
        <f>IFERROR(F735 * VLOOKUP(E735,'Cadastro de Grupo'!$B$16:$C$22, 2, FALSE), 0)
</f>
        <v>0</v>
      </c>
    </row>
    <row r="736">
      <c r="A736" s="41"/>
      <c r="B736" s="14"/>
      <c r="C736" s="14"/>
      <c r="D736" s="14"/>
      <c r="E736" s="14"/>
      <c r="F736" s="42"/>
      <c r="H736" s="34">
        <f>IFERROR(F736 * VLOOKUP(E736,'Cadastro de Grupo'!$B$16:$C$22, 2, FALSE), 0)
</f>
        <v>0</v>
      </c>
    </row>
    <row r="737">
      <c r="A737" s="43"/>
      <c r="B737" s="15"/>
      <c r="C737" s="15"/>
      <c r="D737" s="15"/>
      <c r="E737" s="15"/>
      <c r="F737" s="42"/>
      <c r="H737" s="36">
        <f>IFERROR(F737 * VLOOKUP(E737,'Cadastro de Grupo'!$B$16:$C$22, 2, FALSE), 0)
</f>
        <v>0</v>
      </c>
    </row>
    <row r="738">
      <c r="A738" s="41"/>
      <c r="B738" s="14"/>
      <c r="C738" s="14"/>
      <c r="D738" s="14"/>
      <c r="E738" s="14"/>
      <c r="F738" s="42"/>
      <c r="H738" s="34">
        <f>IFERROR(F738 * VLOOKUP(E738,'Cadastro de Grupo'!$B$16:$C$22, 2, FALSE), 0)
</f>
        <v>0</v>
      </c>
    </row>
    <row r="739">
      <c r="A739" s="43"/>
      <c r="B739" s="15"/>
      <c r="C739" s="15"/>
      <c r="D739" s="15"/>
      <c r="E739" s="15"/>
      <c r="F739" s="42"/>
      <c r="H739" s="36">
        <f>IFERROR(F739 * VLOOKUP(E739,'Cadastro de Grupo'!$B$16:$C$22, 2, FALSE), 0)
</f>
        <v>0</v>
      </c>
    </row>
    <row r="740">
      <c r="A740" s="41"/>
      <c r="B740" s="14"/>
      <c r="C740" s="14"/>
      <c r="D740" s="14"/>
      <c r="E740" s="14"/>
      <c r="F740" s="42"/>
      <c r="H740" s="34">
        <f>IFERROR(F740 * VLOOKUP(E740,'Cadastro de Grupo'!$B$16:$C$22, 2, FALSE), 0)
</f>
        <v>0</v>
      </c>
    </row>
    <row r="741">
      <c r="A741" s="43"/>
      <c r="B741" s="15"/>
      <c r="C741" s="15"/>
      <c r="D741" s="15"/>
      <c r="E741" s="15"/>
      <c r="F741" s="42"/>
      <c r="H741" s="36">
        <f>IFERROR(F741 * VLOOKUP(E741,'Cadastro de Grupo'!$B$16:$C$22, 2, FALSE), 0)
</f>
        <v>0</v>
      </c>
    </row>
    <row r="742">
      <c r="A742" s="41"/>
      <c r="B742" s="14"/>
      <c r="C742" s="14"/>
      <c r="D742" s="14"/>
      <c r="E742" s="14"/>
      <c r="F742" s="42"/>
      <c r="H742" s="34">
        <f>IFERROR(F742 * VLOOKUP(E742,'Cadastro de Grupo'!$B$16:$C$22, 2, FALSE), 0)
</f>
        <v>0</v>
      </c>
    </row>
    <row r="743">
      <c r="A743" s="43"/>
      <c r="B743" s="15"/>
      <c r="C743" s="15"/>
      <c r="D743" s="15"/>
      <c r="E743" s="15"/>
      <c r="F743" s="42"/>
      <c r="H743" s="36">
        <f>IFERROR(F743 * VLOOKUP(E743,'Cadastro de Grupo'!$B$16:$C$22, 2, FALSE), 0)
</f>
        <v>0</v>
      </c>
    </row>
    <row r="744">
      <c r="A744" s="41"/>
      <c r="B744" s="14"/>
      <c r="C744" s="14"/>
      <c r="D744" s="14"/>
      <c r="E744" s="14"/>
      <c r="F744" s="42"/>
      <c r="H744" s="34">
        <f>IFERROR(F744 * VLOOKUP(E744,'Cadastro de Grupo'!$B$16:$C$22, 2, FALSE), 0)
</f>
        <v>0</v>
      </c>
    </row>
    <row r="745">
      <c r="A745" s="43"/>
      <c r="B745" s="15"/>
      <c r="C745" s="15"/>
      <c r="D745" s="15"/>
      <c r="E745" s="15"/>
      <c r="F745" s="42"/>
      <c r="H745" s="36">
        <f>IFERROR(F745 * VLOOKUP(E745,'Cadastro de Grupo'!$B$16:$C$22, 2, FALSE), 0)
</f>
        <v>0</v>
      </c>
    </row>
    <row r="746">
      <c r="A746" s="41"/>
      <c r="B746" s="14"/>
      <c r="C746" s="14"/>
      <c r="D746" s="14"/>
      <c r="E746" s="14"/>
      <c r="F746" s="42"/>
      <c r="H746" s="34">
        <f>IFERROR(F746 * VLOOKUP(E746,'Cadastro de Grupo'!$B$16:$C$22, 2, FALSE), 0)
</f>
        <v>0</v>
      </c>
    </row>
    <row r="747">
      <c r="A747" s="43"/>
      <c r="B747" s="15"/>
      <c r="C747" s="15"/>
      <c r="D747" s="15"/>
      <c r="E747" s="15"/>
      <c r="F747" s="42"/>
      <c r="H747" s="36">
        <f>IFERROR(F747 * VLOOKUP(E747,'Cadastro de Grupo'!$B$16:$C$22, 2, FALSE), 0)
</f>
        <v>0</v>
      </c>
    </row>
    <row r="748">
      <c r="A748" s="41"/>
      <c r="B748" s="14"/>
      <c r="C748" s="14"/>
      <c r="D748" s="14"/>
      <c r="E748" s="14"/>
      <c r="F748" s="42"/>
      <c r="H748" s="34">
        <f>IFERROR(F748 * VLOOKUP(E748,'Cadastro de Grupo'!$B$16:$C$22, 2, FALSE), 0)
</f>
        <v>0</v>
      </c>
    </row>
    <row r="749">
      <c r="A749" s="43"/>
      <c r="B749" s="15"/>
      <c r="C749" s="15"/>
      <c r="D749" s="15"/>
      <c r="E749" s="15"/>
      <c r="F749" s="42"/>
      <c r="H749" s="36">
        <f>IFERROR(F749 * VLOOKUP(E749,'Cadastro de Grupo'!$B$16:$C$22, 2, FALSE), 0)
</f>
        <v>0</v>
      </c>
    </row>
    <row r="750">
      <c r="A750" s="41"/>
      <c r="B750" s="14"/>
      <c r="C750" s="14"/>
      <c r="D750" s="14"/>
      <c r="E750" s="14"/>
      <c r="F750" s="42"/>
      <c r="H750" s="34">
        <f>IFERROR(F750 * VLOOKUP(E750,'Cadastro de Grupo'!$B$16:$C$22, 2, FALSE), 0)
</f>
        <v>0</v>
      </c>
    </row>
    <row r="751">
      <c r="A751" s="43"/>
      <c r="B751" s="15"/>
      <c r="C751" s="15"/>
      <c r="D751" s="15"/>
      <c r="E751" s="15"/>
      <c r="F751" s="42"/>
      <c r="H751" s="36">
        <f>IFERROR(F751 * VLOOKUP(E751,'Cadastro de Grupo'!$B$16:$C$22, 2, FALSE), 0)
</f>
        <v>0</v>
      </c>
    </row>
    <row r="752">
      <c r="A752" s="41"/>
      <c r="B752" s="14"/>
      <c r="C752" s="14"/>
      <c r="D752" s="14"/>
      <c r="E752" s="14"/>
      <c r="F752" s="42"/>
      <c r="H752" s="34">
        <f>IFERROR(F752 * VLOOKUP(E752,'Cadastro de Grupo'!$B$16:$C$22, 2, FALSE), 0)
</f>
        <v>0</v>
      </c>
    </row>
    <row r="753">
      <c r="A753" s="43"/>
      <c r="B753" s="15"/>
      <c r="C753" s="15"/>
      <c r="D753" s="15"/>
      <c r="E753" s="15"/>
      <c r="F753" s="42"/>
      <c r="H753" s="36">
        <f>IFERROR(F753 * VLOOKUP(E753,'Cadastro de Grupo'!$B$16:$C$22, 2, FALSE), 0)
</f>
        <v>0</v>
      </c>
    </row>
    <row r="754">
      <c r="A754" s="41"/>
      <c r="B754" s="14"/>
      <c r="C754" s="14"/>
      <c r="D754" s="14"/>
      <c r="E754" s="14"/>
      <c r="F754" s="42"/>
      <c r="H754" s="34">
        <f>IFERROR(F754 * VLOOKUP(E754,'Cadastro de Grupo'!$B$16:$C$22, 2, FALSE), 0)
</f>
        <v>0</v>
      </c>
    </row>
    <row r="755">
      <c r="A755" s="43"/>
      <c r="B755" s="15"/>
      <c r="C755" s="15"/>
      <c r="D755" s="15"/>
      <c r="E755" s="15"/>
      <c r="F755" s="42"/>
      <c r="H755" s="36">
        <f>IFERROR(F755 * VLOOKUP(E755,'Cadastro de Grupo'!$B$16:$C$22, 2, FALSE), 0)
</f>
        <v>0</v>
      </c>
    </row>
    <row r="756">
      <c r="A756" s="41"/>
      <c r="B756" s="14"/>
      <c r="C756" s="14"/>
      <c r="D756" s="14"/>
      <c r="E756" s="14"/>
      <c r="F756" s="42"/>
      <c r="H756" s="34">
        <f>IFERROR(F756 * VLOOKUP(E756,'Cadastro de Grupo'!$B$16:$C$22, 2, FALSE), 0)
</f>
        <v>0</v>
      </c>
    </row>
    <row r="757">
      <c r="A757" s="43"/>
      <c r="B757" s="15"/>
      <c r="C757" s="15"/>
      <c r="D757" s="15"/>
      <c r="E757" s="15"/>
      <c r="F757" s="42"/>
      <c r="H757" s="36">
        <f>IFERROR(F757 * VLOOKUP(E757,'Cadastro de Grupo'!$B$16:$C$22, 2, FALSE), 0)
</f>
        <v>0</v>
      </c>
    </row>
    <row r="758">
      <c r="A758" s="41"/>
      <c r="B758" s="14"/>
      <c r="C758" s="14"/>
      <c r="D758" s="14"/>
      <c r="E758" s="14"/>
      <c r="F758" s="42"/>
      <c r="H758" s="34">
        <f>IFERROR(F758 * VLOOKUP(E758,'Cadastro de Grupo'!$B$16:$C$22, 2, FALSE), 0)
</f>
        <v>0</v>
      </c>
    </row>
    <row r="759">
      <c r="A759" s="43"/>
      <c r="B759" s="15"/>
      <c r="C759" s="15"/>
      <c r="D759" s="15"/>
      <c r="E759" s="15"/>
      <c r="F759" s="42"/>
      <c r="H759" s="36">
        <f>IFERROR(F759 * VLOOKUP(E759,'Cadastro de Grupo'!$B$16:$C$22, 2, FALSE), 0)
</f>
        <v>0</v>
      </c>
    </row>
    <row r="760">
      <c r="A760" s="41"/>
      <c r="B760" s="14"/>
      <c r="C760" s="14"/>
      <c r="D760" s="14"/>
      <c r="E760" s="14"/>
      <c r="F760" s="42"/>
      <c r="H760" s="34">
        <f>IFERROR(F760 * VLOOKUP(E760,'Cadastro de Grupo'!$B$16:$C$22, 2, FALSE), 0)
</f>
        <v>0</v>
      </c>
    </row>
    <row r="761">
      <c r="A761" s="43"/>
      <c r="B761" s="15"/>
      <c r="C761" s="15"/>
      <c r="D761" s="15"/>
      <c r="E761" s="15"/>
      <c r="F761" s="42"/>
      <c r="H761" s="36">
        <f>IFERROR(F761 * VLOOKUP(E761,'Cadastro de Grupo'!$B$16:$C$22, 2, FALSE), 0)
</f>
        <v>0</v>
      </c>
    </row>
    <row r="762">
      <c r="A762" s="41"/>
      <c r="B762" s="14"/>
      <c r="C762" s="14"/>
      <c r="D762" s="14"/>
      <c r="E762" s="14"/>
      <c r="F762" s="42"/>
      <c r="H762" s="34">
        <f>IFERROR(F762 * VLOOKUP(E762,'Cadastro de Grupo'!$B$16:$C$22, 2, FALSE), 0)
</f>
        <v>0</v>
      </c>
    </row>
    <row r="763">
      <c r="A763" s="43"/>
      <c r="B763" s="15"/>
      <c r="C763" s="15"/>
      <c r="D763" s="15"/>
      <c r="E763" s="15"/>
      <c r="F763" s="42"/>
      <c r="H763" s="36">
        <f>IFERROR(F763 * VLOOKUP(E763,'Cadastro de Grupo'!$B$16:$C$22, 2, FALSE), 0)
</f>
        <v>0</v>
      </c>
    </row>
    <row r="764">
      <c r="A764" s="41"/>
      <c r="B764" s="14"/>
      <c r="C764" s="14"/>
      <c r="D764" s="14"/>
      <c r="E764" s="14"/>
      <c r="F764" s="42"/>
      <c r="H764" s="34">
        <f>IFERROR(F764 * VLOOKUP(E764,'Cadastro de Grupo'!$B$16:$C$22, 2, FALSE), 0)
</f>
        <v>0</v>
      </c>
    </row>
    <row r="765">
      <c r="A765" s="43"/>
      <c r="B765" s="15"/>
      <c r="C765" s="15"/>
      <c r="D765" s="15"/>
      <c r="E765" s="15"/>
      <c r="F765" s="42"/>
      <c r="H765" s="36">
        <f>IFERROR(F765 * VLOOKUP(E765,'Cadastro de Grupo'!$B$16:$C$22, 2, FALSE), 0)
</f>
        <v>0</v>
      </c>
    </row>
    <row r="766">
      <c r="A766" s="41"/>
      <c r="B766" s="14"/>
      <c r="C766" s="14"/>
      <c r="D766" s="14"/>
      <c r="E766" s="14"/>
      <c r="F766" s="42"/>
      <c r="H766" s="34">
        <f>IFERROR(F766 * VLOOKUP(E766,'Cadastro de Grupo'!$B$16:$C$22, 2, FALSE), 0)
</f>
        <v>0</v>
      </c>
    </row>
    <row r="767">
      <c r="A767" s="43"/>
      <c r="B767" s="15"/>
      <c r="C767" s="15"/>
      <c r="D767" s="15"/>
      <c r="E767" s="15"/>
      <c r="F767" s="42"/>
      <c r="H767" s="36">
        <f>IFERROR(F767 * VLOOKUP(E767,'Cadastro de Grupo'!$B$16:$C$22, 2, FALSE), 0)
</f>
        <v>0</v>
      </c>
    </row>
    <row r="768">
      <c r="A768" s="41"/>
      <c r="B768" s="14"/>
      <c r="C768" s="14"/>
      <c r="D768" s="14"/>
      <c r="E768" s="14"/>
      <c r="F768" s="42"/>
      <c r="H768" s="34">
        <f>IFERROR(F768 * VLOOKUP(E768,'Cadastro de Grupo'!$B$16:$C$22, 2, FALSE), 0)
</f>
        <v>0</v>
      </c>
    </row>
    <row r="769">
      <c r="A769" s="43"/>
      <c r="B769" s="15"/>
      <c r="C769" s="15"/>
      <c r="D769" s="15"/>
      <c r="E769" s="15"/>
      <c r="F769" s="42"/>
      <c r="H769" s="36">
        <f>IFERROR(F769 * VLOOKUP(E769,'Cadastro de Grupo'!$B$16:$C$22, 2, FALSE), 0)
</f>
        <v>0</v>
      </c>
    </row>
    <row r="770">
      <c r="A770" s="41"/>
      <c r="B770" s="14"/>
      <c r="C770" s="14"/>
      <c r="D770" s="14"/>
      <c r="E770" s="14"/>
      <c r="F770" s="42"/>
      <c r="H770" s="34">
        <f>IFERROR(F770 * VLOOKUP(E770,'Cadastro de Grupo'!$B$16:$C$22, 2, FALSE), 0)
</f>
        <v>0</v>
      </c>
    </row>
    <row r="771">
      <c r="A771" s="43"/>
      <c r="B771" s="15"/>
      <c r="C771" s="15"/>
      <c r="D771" s="15"/>
      <c r="E771" s="15"/>
      <c r="F771" s="42"/>
      <c r="H771" s="36">
        <f>IFERROR(F771 * VLOOKUP(E771,'Cadastro de Grupo'!$B$16:$C$22, 2, FALSE), 0)
</f>
        <v>0</v>
      </c>
    </row>
    <row r="772">
      <c r="A772" s="41"/>
      <c r="B772" s="14"/>
      <c r="C772" s="14"/>
      <c r="D772" s="14"/>
      <c r="E772" s="14"/>
      <c r="F772" s="42"/>
      <c r="H772" s="34">
        <f>IFERROR(F772 * VLOOKUP(E772,'Cadastro de Grupo'!$B$16:$C$22, 2, FALSE), 0)
</f>
        <v>0</v>
      </c>
    </row>
    <row r="773">
      <c r="A773" s="43"/>
      <c r="B773" s="15"/>
      <c r="C773" s="15"/>
      <c r="D773" s="15"/>
      <c r="E773" s="15"/>
      <c r="F773" s="42"/>
      <c r="H773" s="36">
        <f>IFERROR(F773 * VLOOKUP(E773,'Cadastro de Grupo'!$B$16:$C$22, 2, FALSE), 0)
</f>
        <v>0</v>
      </c>
    </row>
    <row r="774">
      <c r="A774" s="41"/>
      <c r="B774" s="14"/>
      <c r="C774" s="14"/>
      <c r="D774" s="14"/>
      <c r="E774" s="14"/>
      <c r="F774" s="42"/>
      <c r="H774" s="34">
        <f>IFERROR(F774 * VLOOKUP(E774,'Cadastro de Grupo'!$B$16:$C$22, 2, FALSE), 0)
</f>
        <v>0</v>
      </c>
    </row>
    <row r="775">
      <c r="A775" s="43"/>
      <c r="B775" s="15"/>
      <c r="C775" s="15"/>
      <c r="D775" s="15"/>
      <c r="E775" s="15"/>
      <c r="F775" s="42"/>
      <c r="H775" s="36">
        <f>IFERROR(F775 * VLOOKUP(E775,'Cadastro de Grupo'!$B$16:$C$22, 2, FALSE), 0)
</f>
        <v>0</v>
      </c>
    </row>
    <row r="776">
      <c r="A776" s="41"/>
      <c r="B776" s="14"/>
      <c r="C776" s="14"/>
      <c r="D776" s="14"/>
      <c r="E776" s="14"/>
      <c r="F776" s="42"/>
      <c r="H776" s="34">
        <f>IFERROR(F776 * VLOOKUP(E776,'Cadastro de Grupo'!$B$16:$C$22, 2, FALSE), 0)
</f>
        <v>0</v>
      </c>
    </row>
    <row r="777">
      <c r="A777" s="43"/>
      <c r="B777" s="15"/>
      <c r="C777" s="15"/>
      <c r="D777" s="15"/>
      <c r="E777" s="15"/>
      <c r="F777" s="42"/>
      <c r="H777" s="36">
        <f>IFERROR(F777 * VLOOKUP(E777,'Cadastro de Grupo'!$B$16:$C$22, 2, FALSE), 0)
</f>
        <v>0</v>
      </c>
    </row>
    <row r="778">
      <c r="A778" s="41"/>
      <c r="B778" s="14"/>
      <c r="C778" s="14"/>
      <c r="D778" s="14"/>
      <c r="E778" s="14"/>
      <c r="F778" s="42"/>
      <c r="H778" s="34">
        <f>IFERROR(F778 * VLOOKUP(E778,'Cadastro de Grupo'!$B$16:$C$22, 2, FALSE), 0)
</f>
        <v>0</v>
      </c>
    </row>
    <row r="779">
      <c r="A779" s="43"/>
      <c r="B779" s="15"/>
      <c r="C779" s="15"/>
      <c r="D779" s="15"/>
      <c r="E779" s="15"/>
      <c r="F779" s="42"/>
      <c r="H779" s="36">
        <f>IFERROR(F779 * VLOOKUP(E779,'Cadastro de Grupo'!$B$16:$C$22, 2, FALSE), 0)
</f>
        <v>0</v>
      </c>
    </row>
    <row r="780">
      <c r="A780" s="41"/>
      <c r="B780" s="14"/>
      <c r="C780" s="14"/>
      <c r="D780" s="14"/>
      <c r="E780" s="14"/>
      <c r="F780" s="42"/>
      <c r="H780" s="34">
        <f>IFERROR(F780 * VLOOKUP(E780,'Cadastro de Grupo'!$B$16:$C$22, 2, FALSE), 0)
</f>
        <v>0</v>
      </c>
    </row>
    <row r="781">
      <c r="A781" s="43"/>
      <c r="B781" s="15"/>
      <c r="C781" s="15"/>
      <c r="D781" s="15"/>
      <c r="E781" s="15"/>
      <c r="F781" s="42"/>
      <c r="H781" s="36">
        <f>IFERROR(F781 * VLOOKUP(E781,'Cadastro de Grupo'!$B$16:$C$22, 2, FALSE), 0)
</f>
        <v>0</v>
      </c>
    </row>
    <row r="782">
      <c r="A782" s="41"/>
      <c r="B782" s="14"/>
      <c r="C782" s="14"/>
      <c r="D782" s="14"/>
      <c r="E782" s="14"/>
      <c r="F782" s="42"/>
      <c r="H782" s="34">
        <f>IFERROR(F782 * VLOOKUP(E782,'Cadastro de Grupo'!$B$16:$C$22, 2, FALSE), 0)
</f>
        <v>0</v>
      </c>
    </row>
    <row r="783">
      <c r="A783" s="43"/>
      <c r="B783" s="15"/>
      <c r="C783" s="15"/>
      <c r="D783" s="15"/>
      <c r="E783" s="15"/>
      <c r="F783" s="42"/>
      <c r="H783" s="36">
        <f>IFERROR(F783 * VLOOKUP(E783,'Cadastro de Grupo'!$B$16:$C$22, 2, FALSE), 0)
</f>
        <v>0</v>
      </c>
    </row>
    <row r="784">
      <c r="A784" s="41"/>
      <c r="B784" s="14"/>
      <c r="C784" s="14"/>
      <c r="D784" s="14"/>
      <c r="E784" s="14"/>
      <c r="F784" s="42"/>
      <c r="H784" s="34">
        <f>IFERROR(F784 * VLOOKUP(E784,'Cadastro de Grupo'!$B$16:$C$22, 2, FALSE), 0)
</f>
        <v>0</v>
      </c>
    </row>
    <row r="785">
      <c r="A785" s="43"/>
      <c r="B785" s="15"/>
      <c r="C785" s="15"/>
      <c r="D785" s="15"/>
      <c r="E785" s="15"/>
      <c r="F785" s="42"/>
      <c r="H785" s="36">
        <f>IFERROR(F785 * VLOOKUP(E785,'Cadastro de Grupo'!$B$16:$C$22, 2, FALSE), 0)
</f>
        <v>0</v>
      </c>
    </row>
    <row r="786">
      <c r="A786" s="41"/>
      <c r="B786" s="14"/>
      <c r="C786" s="14"/>
      <c r="D786" s="14"/>
      <c r="E786" s="14"/>
      <c r="F786" s="42"/>
      <c r="H786" s="34">
        <f>IFERROR(F786 * VLOOKUP(E786,'Cadastro de Grupo'!$B$16:$C$22, 2, FALSE), 0)
</f>
        <v>0</v>
      </c>
    </row>
    <row r="787">
      <c r="A787" s="43"/>
      <c r="B787" s="15"/>
      <c r="C787" s="15"/>
      <c r="D787" s="15"/>
      <c r="E787" s="15"/>
      <c r="F787" s="42"/>
      <c r="H787" s="36">
        <f>IFERROR(F787 * VLOOKUP(E787,'Cadastro de Grupo'!$B$16:$C$22, 2, FALSE), 0)
</f>
        <v>0</v>
      </c>
    </row>
    <row r="788">
      <c r="A788" s="41"/>
      <c r="B788" s="14"/>
      <c r="C788" s="14"/>
      <c r="D788" s="14"/>
      <c r="E788" s="14"/>
      <c r="F788" s="42"/>
      <c r="H788" s="34">
        <f>IFERROR(F788 * VLOOKUP(E788,'Cadastro de Grupo'!$B$16:$C$22, 2, FALSE), 0)
</f>
        <v>0</v>
      </c>
    </row>
    <row r="789">
      <c r="A789" s="43"/>
      <c r="B789" s="15"/>
      <c r="C789" s="15"/>
      <c r="D789" s="15"/>
      <c r="E789" s="15"/>
      <c r="F789" s="42"/>
      <c r="H789" s="36">
        <f>IFERROR(F789 * VLOOKUP(E789,'Cadastro de Grupo'!$B$16:$C$22, 2, FALSE), 0)
</f>
        <v>0</v>
      </c>
    </row>
    <row r="790">
      <c r="A790" s="41"/>
      <c r="B790" s="14"/>
      <c r="C790" s="14"/>
      <c r="D790" s="14"/>
      <c r="E790" s="14"/>
      <c r="F790" s="42"/>
      <c r="H790" s="34">
        <f>IFERROR(F790 * VLOOKUP(E790,'Cadastro de Grupo'!$B$16:$C$22, 2, FALSE), 0)
</f>
        <v>0</v>
      </c>
    </row>
    <row r="791">
      <c r="A791" s="43"/>
      <c r="B791" s="15"/>
      <c r="C791" s="15"/>
      <c r="D791" s="15"/>
      <c r="E791" s="15"/>
      <c r="F791" s="42"/>
      <c r="H791" s="36">
        <f>IFERROR(F791 * VLOOKUP(E791,'Cadastro de Grupo'!$B$16:$C$22, 2, FALSE), 0)
</f>
        <v>0</v>
      </c>
    </row>
    <row r="792">
      <c r="A792" s="41"/>
      <c r="B792" s="14"/>
      <c r="C792" s="14"/>
      <c r="D792" s="14"/>
      <c r="E792" s="14"/>
      <c r="F792" s="42"/>
      <c r="H792" s="34">
        <f>IFERROR(F792 * VLOOKUP(E792,'Cadastro de Grupo'!$B$16:$C$22, 2, FALSE), 0)
</f>
        <v>0</v>
      </c>
    </row>
    <row r="793">
      <c r="A793" s="43"/>
      <c r="B793" s="15"/>
      <c r="C793" s="15"/>
      <c r="D793" s="15"/>
      <c r="E793" s="15"/>
      <c r="F793" s="42"/>
      <c r="H793" s="36">
        <f>IFERROR(F793 * VLOOKUP(E793,'Cadastro de Grupo'!$B$16:$C$22, 2, FALSE), 0)
</f>
        <v>0</v>
      </c>
    </row>
    <row r="794">
      <c r="A794" s="41"/>
      <c r="B794" s="14"/>
      <c r="C794" s="14"/>
      <c r="D794" s="14"/>
      <c r="E794" s="14"/>
      <c r="F794" s="42"/>
      <c r="H794" s="34">
        <f>IFERROR(F794 * VLOOKUP(E794,'Cadastro de Grupo'!$B$16:$C$22, 2, FALSE), 0)
</f>
        <v>0</v>
      </c>
    </row>
    <row r="795">
      <c r="A795" s="43"/>
      <c r="B795" s="15"/>
      <c r="C795" s="15"/>
      <c r="D795" s="15"/>
      <c r="E795" s="15"/>
      <c r="F795" s="42"/>
      <c r="H795" s="36">
        <f>IFERROR(F795 * VLOOKUP(E795,'Cadastro de Grupo'!$B$16:$C$22, 2, FALSE), 0)
</f>
        <v>0</v>
      </c>
    </row>
    <row r="796">
      <c r="A796" s="41"/>
      <c r="B796" s="14"/>
      <c r="C796" s="14"/>
      <c r="D796" s="14"/>
      <c r="E796" s="14"/>
      <c r="F796" s="42"/>
      <c r="H796" s="34">
        <f>IFERROR(F796 * VLOOKUP(E796,'Cadastro de Grupo'!$B$16:$C$22, 2, FALSE), 0)
</f>
        <v>0</v>
      </c>
    </row>
    <row r="797">
      <c r="A797" s="43"/>
      <c r="B797" s="15"/>
      <c r="C797" s="15"/>
      <c r="D797" s="15"/>
      <c r="E797" s="15"/>
      <c r="F797" s="42"/>
      <c r="H797" s="36">
        <f>IFERROR(F797 * VLOOKUP(E797,'Cadastro de Grupo'!$B$16:$C$22, 2, FALSE), 0)
</f>
        <v>0</v>
      </c>
    </row>
    <row r="798">
      <c r="A798" s="41"/>
      <c r="B798" s="14"/>
      <c r="C798" s="14"/>
      <c r="D798" s="14"/>
      <c r="E798" s="14"/>
      <c r="F798" s="42"/>
      <c r="H798" s="34">
        <f>IFERROR(F798 * VLOOKUP(E798,'Cadastro de Grupo'!$B$16:$C$22, 2, FALSE), 0)
</f>
        <v>0</v>
      </c>
    </row>
    <row r="799">
      <c r="A799" s="43"/>
      <c r="B799" s="15"/>
      <c r="C799" s="15"/>
      <c r="D799" s="15"/>
      <c r="E799" s="15"/>
      <c r="F799" s="42"/>
      <c r="H799" s="36">
        <f>IFERROR(F799 * VLOOKUP(E799,'Cadastro de Grupo'!$B$16:$C$22, 2, FALSE), 0)
</f>
        <v>0</v>
      </c>
    </row>
    <row r="800">
      <c r="A800" s="41"/>
      <c r="B800" s="14"/>
      <c r="C800" s="14"/>
      <c r="D800" s="14"/>
      <c r="E800" s="14"/>
      <c r="F800" s="42"/>
      <c r="H800" s="34">
        <f>IFERROR(F800 * VLOOKUP(E800,'Cadastro de Grupo'!$B$16:$C$22, 2, FALSE), 0)
</f>
        <v>0</v>
      </c>
    </row>
    <row r="801">
      <c r="A801" s="43"/>
      <c r="B801" s="15"/>
      <c r="C801" s="15"/>
      <c r="D801" s="15"/>
      <c r="E801" s="15"/>
      <c r="F801" s="42"/>
      <c r="H801" s="36">
        <f>IFERROR(F801 * VLOOKUP(E801,'Cadastro de Grupo'!$B$16:$C$22, 2, FALSE), 0)
</f>
        <v>0</v>
      </c>
    </row>
    <row r="802">
      <c r="A802" s="41"/>
      <c r="B802" s="14"/>
      <c r="C802" s="14"/>
      <c r="D802" s="14"/>
      <c r="E802" s="14"/>
      <c r="F802" s="42"/>
      <c r="H802" s="34">
        <f>IFERROR(F802 * VLOOKUP(E802,'Cadastro de Grupo'!$B$16:$C$22, 2, FALSE), 0)
</f>
        <v>0</v>
      </c>
    </row>
    <row r="803">
      <c r="A803" s="43"/>
      <c r="B803" s="15"/>
      <c r="C803" s="15"/>
      <c r="D803" s="15"/>
      <c r="E803" s="15"/>
      <c r="F803" s="42"/>
      <c r="H803" s="36">
        <f>IFERROR(F803 * VLOOKUP(E803,'Cadastro de Grupo'!$B$16:$C$22, 2, FALSE), 0)
</f>
        <v>0</v>
      </c>
    </row>
    <row r="804">
      <c r="A804" s="41"/>
      <c r="B804" s="14"/>
      <c r="C804" s="14"/>
      <c r="D804" s="14"/>
      <c r="E804" s="14"/>
      <c r="F804" s="42"/>
      <c r="H804" s="34">
        <f>IFERROR(F804 * VLOOKUP(E804,'Cadastro de Grupo'!$B$16:$C$22, 2, FALSE), 0)
</f>
        <v>0</v>
      </c>
    </row>
    <row r="805">
      <c r="A805" s="43"/>
      <c r="B805" s="15"/>
      <c r="C805" s="15"/>
      <c r="D805" s="15"/>
      <c r="E805" s="15"/>
      <c r="F805" s="42"/>
      <c r="H805" s="36">
        <f>IFERROR(F805 * VLOOKUP(E805,'Cadastro de Grupo'!$B$16:$C$22, 2, FALSE), 0)
</f>
        <v>0</v>
      </c>
    </row>
    <row r="806">
      <c r="A806" s="41"/>
      <c r="B806" s="14"/>
      <c r="C806" s="14"/>
      <c r="D806" s="14"/>
      <c r="E806" s="14"/>
      <c r="F806" s="42"/>
      <c r="H806" s="34">
        <f>IFERROR(F806 * VLOOKUP(E806,'Cadastro de Grupo'!$B$16:$C$22, 2, FALSE), 0)
</f>
        <v>0</v>
      </c>
    </row>
    <row r="807">
      <c r="A807" s="43"/>
      <c r="B807" s="15"/>
      <c r="C807" s="15"/>
      <c r="D807" s="15"/>
      <c r="E807" s="15"/>
      <c r="F807" s="42"/>
      <c r="H807" s="36">
        <f>IFERROR(F807 * VLOOKUP(E807,'Cadastro de Grupo'!$B$16:$C$22, 2, FALSE), 0)
</f>
        <v>0</v>
      </c>
    </row>
    <row r="808">
      <c r="A808" s="41"/>
      <c r="B808" s="14"/>
      <c r="C808" s="14"/>
      <c r="D808" s="14"/>
      <c r="E808" s="14"/>
      <c r="F808" s="42"/>
      <c r="H808" s="34">
        <f>IFERROR(F808 * VLOOKUP(E808,'Cadastro de Grupo'!$B$16:$C$22, 2, FALSE), 0)
</f>
        <v>0</v>
      </c>
    </row>
    <row r="809">
      <c r="A809" s="43"/>
      <c r="B809" s="15"/>
      <c r="C809" s="15"/>
      <c r="D809" s="15"/>
      <c r="E809" s="15"/>
      <c r="F809" s="42"/>
      <c r="H809" s="36">
        <f>IFERROR(F809 * VLOOKUP(E809,'Cadastro de Grupo'!$B$16:$C$22, 2, FALSE), 0)
</f>
        <v>0</v>
      </c>
    </row>
    <row r="810">
      <c r="A810" s="41"/>
      <c r="B810" s="14"/>
      <c r="C810" s="14"/>
      <c r="D810" s="14"/>
      <c r="E810" s="14"/>
      <c r="F810" s="42"/>
      <c r="H810" s="34">
        <f>IFERROR(F810 * VLOOKUP(E810,'Cadastro de Grupo'!$B$16:$C$22, 2, FALSE), 0)
</f>
        <v>0</v>
      </c>
    </row>
    <row r="811">
      <c r="A811" s="43"/>
      <c r="B811" s="15"/>
      <c r="C811" s="15"/>
      <c r="D811" s="15"/>
      <c r="E811" s="15"/>
      <c r="F811" s="42"/>
      <c r="H811" s="36">
        <f>IFERROR(F811 * VLOOKUP(E811,'Cadastro de Grupo'!$B$16:$C$22, 2, FALSE), 0)
</f>
        <v>0</v>
      </c>
    </row>
    <row r="812">
      <c r="A812" s="41"/>
      <c r="B812" s="14"/>
      <c r="C812" s="14"/>
      <c r="D812" s="14"/>
      <c r="E812" s="14"/>
      <c r="F812" s="42"/>
      <c r="H812" s="34">
        <f>IFERROR(F812 * VLOOKUP(E812,'Cadastro de Grupo'!$B$16:$C$22, 2, FALSE), 0)
</f>
        <v>0</v>
      </c>
    </row>
    <row r="813">
      <c r="A813" s="43"/>
      <c r="B813" s="15"/>
      <c r="C813" s="15"/>
      <c r="D813" s="15"/>
      <c r="E813" s="15"/>
      <c r="F813" s="42"/>
      <c r="H813" s="36">
        <f>IFERROR(F813 * VLOOKUP(E813,'Cadastro de Grupo'!$B$16:$C$22, 2, FALSE), 0)
</f>
        <v>0</v>
      </c>
    </row>
    <row r="814">
      <c r="A814" s="41"/>
      <c r="B814" s="14"/>
      <c r="C814" s="14"/>
      <c r="D814" s="14"/>
      <c r="E814" s="14"/>
      <c r="F814" s="42"/>
      <c r="H814" s="34">
        <f>IFERROR(F814 * VLOOKUP(E814,'Cadastro de Grupo'!$B$16:$C$22, 2, FALSE), 0)
</f>
        <v>0</v>
      </c>
    </row>
    <row r="815">
      <c r="A815" s="43"/>
      <c r="B815" s="15"/>
      <c r="C815" s="15"/>
      <c r="D815" s="15"/>
      <c r="E815" s="15"/>
      <c r="F815" s="42"/>
      <c r="H815" s="36">
        <f>IFERROR(F815 * VLOOKUP(E815,'Cadastro de Grupo'!$B$16:$C$22, 2, FALSE), 0)
</f>
        <v>0</v>
      </c>
    </row>
    <row r="816">
      <c r="A816" s="41"/>
      <c r="B816" s="14"/>
      <c r="C816" s="14"/>
      <c r="D816" s="14"/>
      <c r="E816" s="14"/>
      <c r="F816" s="42"/>
      <c r="H816" s="34">
        <f>IFERROR(F816 * VLOOKUP(E816,'Cadastro de Grupo'!$B$16:$C$22, 2, FALSE), 0)
</f>
        <v>0</v>
      </c>
    </row>
    <row r="817">
      <c r="A817" s="43"/>
      <c r="B817" s="15"/>
      <c r="C817" s="15"/>
      <c r="D817" s="15"/>
      <c r="E817" s="15"/>
      <c r="F817" s="42"/>
      <c r="H817" s="36">
        <f>IFERROR(F817 * VLOOKUP(E817,'Cadastro de Grupo'!$B$16:$C$22, 2, FALSE), 0)
</f>
        <v>0</v>
      </c>
    </row>
    <row r="818">
      <c r="A818" s="41"/>
      <c r="B818" s="14"/>
      <c r="C818" s="14"/>
      <c r="D818" s="14"/>
      <c r="E818" s="14"/>
      <c r="F818" s="42"/>
      <c r="H818" s="34">
        <f>IFERROR(F818 * VLOOKUP(E818,'Cadastro de Grupo'!$B$16:$C$22, 2, FALSE), 0)
</f>
        <v>0</v>
      </c>
    </row>
    <row r="819">
      <c r="A819" s="43"/>
      <c r="B819" s="15"/>
      <c r="C819" s="15"/>
      <c r="D819" s="15"/>
      <c r="E819" s="15"/>
      <c r="F819" s="42"/>
      <c r="H819" s="36">
        <f>IFERROR(F819 * VLOOKUP(E819,'Cadastro de Grupo'!$B$16:$C$22, 2, FALSE), 0)
</f>
        <v>0</v>
      </c>
    </row>
    <row r="820">
      <c r="A820" s="41"/>
      <c r="B820" s="14"/>
      <c r="C820" s="14"/>
      <c r="D820" s="14"/>
      <c r="E820" s="14"/>
      <c r="F820" s="42"/>
      <c r="H820" s="34">
        <f>IFERROR(F820 * VLOOKUP(E820,'Cadastro de Grupo'!$B$16:$C$22, 2, FALSE), 0)
</f>
        <v>0</v>
      </c>
    </row>
    <row r="821">
      <c r="A821" s="43"/>
      <c r="B821" s="15"/>
      <c r="C821" s="15"/>
      <c r="D821" s="15"/>
      <c r="E821" s="15"/>
      <c r="F821" s="42"/>
      <c r="H821" s="36">
        <f>IFERROR(F821 * VLOOKUP(E821,'Cadastro de Grupo'!$B$16:$C$22, 2, FALSE), 0)
</f>
        <v>0</v>
      </c>
    </row>
    <row r="822">
      <c r="A822" s="41"/>
      <c r="B822" s="14"/>
      <c r="C822" s="14"/>
      <c r="D822" s="14"/>
      <c r="E822" s="14"/>
      <c r="F822" s="42"/>
      <c r="H822" s="34">
        <f>IFERROR(F822 * VLOOKUP(E822,'Cadastro de Grupo'!$B$16:$C$22, 2, FALSE), 0)
</f>
        <v>0</v>
      </c>
    </row>
    <row r="823">
      <c r="A823" s="43"/>
      <c r="B823" s="15"/>
      <c r="C823" s="15"/>
      <c r="D823" s="15"/>
      <c r="E823" s="15"/>
      <c r="F823" s="42"/>
      <c r="H823" s="36">
        <f>IFERROR(F823 * VLOOKUP(E823,'Cadastro de Grupo'!$B$16:$C$22, 2, FALSE), 0)
</f>
        <v>0</v>
      </c>
    </row>
    <row r="824">
      <c r="A824" s="41"/>
      <c r="B824" s="14"/>
      <c r="C824" s="14"/>
      <c r="D824" s="14"/>
      <c r="E824" s="14"/>
      <c r="F824" s="42"/>
      <c r="H824" s="34">
        <f>IFERROR(F824 * VLOOKUP(E824,'Cadastro de Grupo'!$B$16:$C$22, 2, FALSE), 0)
</f>
        <v>0</v>
      </c>
    </row>
    <row r="825">
      <c r="A825" s="43"/>
      <c r="B825" s="15"/>
      <c r="C825" s="15"/>
      <c r="D825" s="15"/>
      <c r="E825" s="15"/>
      <c r="F825" s="42"/>
      <c r="H825" s="36">
        <f>IFERROR(F825 * VLOOKUP(E825,'Cadastro de Grupo'!$B$16:$C$22, 2, FALSE), 0)
</f>
        <v>0</v>
      </c>
    </row>
    <row r="826">
      <c r="A826" s="41"/>
      <c r="B826" s="14"/>
      <c r="C826" s="14"/>
      <c r="D826" s="14"/>
      <c r="E826" s="14"/>
      <c r="F826" s="42"/>
      <c r="H826" s="34">
        <f>IFERROR(F826 * VLOOKUP(E826,'Cadastro de Grupo'!$B$16:$C$22, 2, FALSE), 0)
</f>
        <v>0</v>
      </c>
    </row>
    <row r="827">
      <c r="A827" s="43"/>
      <c r="B827" s="15"/>
      <c r="C827" s="15"/>
      <c r="D827" s="15"/>
      <c r="E827" s="15"/>
      <c r="F827" s="42"/>
      <c r="H827" s="36">
        <f>IFERROR(F827 * VLOOKUP(E827,'Cadastro de Grupo'!$B$16:$C$22, 2, FALSE), 0)
</f>
        <v>0</v>
      </c>
    </row>
    <row r="828">
      <c r="A828" s="41"/>
      <c r="B828" s="14"/>
      <c r="C828" s="14"/>
      <c r="D828" s="14"/>
      <c r="E828" s="14"/>
      <c r="F828" s="42"/>
      <c r="H828" s="34">
        <f>IFERROR(F828 * VLOOKUP(E828,'Cadastro de Grupo'!$B$16:$C$22, 2, FALSE), 0)
</f>
        <v>0</v>
      </c>
    </row>
    <row r="829">
      <c r="A829" s="43"/>
      <c r="B829" s="15"/>
      <c r="C829" s="15"/>
      <c r="D829" s="15"/>
      <c r="E829" s="15"/>
      <c r="F829" s="42"/>
      <c r="H829" s="36">
        <f>IFERROR(F829 * VLOOKUP(E829,'Cadastro de Grupo'!$B$16:$C$22, 2, FALSE), 0)
</f>
        <v>0</v>
      </c>
    </row>
    <row r="830">
      <c r="A830" s="41"/>
      <c r="B830" s="14"/>
      <c r="C830" s="14"/>
      <c r="D830" s="14"/>
      <c r="E830" s="14"/>
      <c r="F830" s="42"/>
      <c r="H830" s="34">
        <f>IFERROR(F830 * VLOOKUP(E830,'Cadastro de Grupo'!$B$16:$C$22, 2, FALSE), 0)
</f>
        <v>0</v>
      </c>
    </row>
    <row r="831">
      <c r="A831" s="43"/>
      <c r="B831" s="15"/>
      <c r="C831" s="15"/>
      <c r="D831" s="15"/>
      <c r="E831" s="15"/>
      <c r="F831" s="42"/>
      <c r="H831" s="36">
        <f>IFERROR(F831 * VLOOKUP(E831,'Cadastro de Grupo'!$B$16:$C$22, 2, FALSE), 0)
</f>
        <v>0</v>
      </c>
    </row>
    <row r="832">
      <c r="A832" s="41"/>
      <c r="B832" s="14"/>
      <c r="C832" s="14"/>
      <c r="D832" s="14"/>
      <c r="E832" s="14"/>
      <c r="F832" s="42"/>
      <c r="H832" s="34">
        <f>IFERROR(F832 * VLOOKUP(E832,'Cadastro de Grupo'!$B$16:$C$22, 2, FALSE), 0)
</f>
        <v>0</v>
      </c>
    </row>
    <row r="833">
      <c r="A833" s="43"/>
      <c r="B833" s="15"/>
      <c r="C833" s="15"/>
      <c r="D833" s="15"/>
      <c r="E833" s="15"/>
      <c r="F833" s="42"/>
      <c r="H833" s="36">
        <f>IFERROR(F833 * VLOOKUP(E833,'Cadastro de Grupo'!$B$16:$C$22, 2, FALSE), 0)
</f>
        <v>0</v>
      </c>
    </row>
    <row r="834">
      <c r="A834" s="41"/>
      <c r="B834" s="14"/>
      <c r="C834" s="14"/>
      <c r="D834" s="14"/>
      <c r="E834" s="14"/>
      <c r="F834" s="42"/>
      <c r="H834" s="34">
        <f>IFERROR(F834 * VLOOKUP(E834,'Cadastro de Grupo'!$B$16:$C$22, 2, FALSE), 0)
</f>
        <v>0</v>
      </c>
    </row>
    <row r="835">
      <c r="A835" s="43"/>
      <c r="B835" s="15"/>
      <c r="C835" s="15"/>
      <c r="D835" s="15"/>
      <c r="E835" s="15"/>
      <c r="F835" s="42"/>
      <c r="H835" s="36">
        <f>IFERROR(F835 * VLOOKUP(E835,'Cadastro de Grupo'!$B$16:$C$22, 2, FALSE), 0)
</f>
        <v>0</v>
      </c>
    </row>
    <row r="836">
      <c r="A836" s="41"/>
      <c r="B836" s="14"/>
      <c r="C836" s="14"/>
      <c r="D836" s="14"/>
      <c r="E836" s="14"/>
      <c r="F836" s="42"/>
      <c r="H836" s="34">
        <f>IFERROR(F836 * VLOOKUP(E836,'Cadastro de Grupo'!$B$16:$C$22, 2, FALSE), 0)
</f>
        <v>0</v>
      </c>
    </row>
    <row r="837">
      <c r="A837" s="43"/>
      <c r="B837" s="15"/>
      <c r="C837" s="15"/>
      <c r="D837" s="15"/>
      <c r="E837" s="15"/>
      <c r="F837" s="42"/>
      <c r="H837" s="36">
        <f>IFERROR(F837 * VLOOKUP(E837,'Cadastro de Grupo'!$B$16:$C$22, 2, FALSE), 0)
</f>
        <v>0</v>
      </c>
    </row>
    <row r="838">
      <c r="A838" s="41"/>
      <c r="B838" s="14"/>
      <c r="C838" s="14"/>
      <c r="D838" s="14"/>
      <c r="E838" s="14"/>
      <c r="F838" s="42"/>
      <c r="H838" s="34">
        <f>IFERROR(F838 * VLOOKUP(E838,'Cadastro de Grupo'!$B$16:$C$22, 2, FALSE), 0)
</f>
        <v>0</v>
      </c>
    </row>
    <row r="839">
      <c r="A839" s="43"/>
      <c r="B839" s="15"/>
      <c r="C839" s="15"/>
      <c r="D839" s="15"/>
      <c r="E839" s="15"/>
      <c r="F839" s="42"/>
      <c r="H839" s="36">
        <f>IFERROR(F839 * VLOOKUP(E839,'Cadastro de Grupo'!$B$16:$C$22, 2, FALSE), 0)
</f>
        <v>0</v>
      </c>
    </row>
    <row r="840">
      <c r="A840" s="41"/>
      <c r="B840" s="14"/>
      <c r="C840" s="14"/>
      <c r="D840" s="14"/>
      <c r="E840" s="14"/>
      <c r="F840" s="42"/>
      <c r="H840" s="34">
        <f>IFERROR(F840 * VLOOKUP(E840,'Cadastro de Grupo'!$B$16:$C$22, 2, FALSE), 0)
</f>
        <v>0</v>
      </c>
    </row>
    <row r="841">
      <c r="A841" s="43"/>
      <c r="B841" s="15"/>
      <c r="C841" s="15"/>
      <c r="D841" s="15"/>
      <c r="E841" s="15"/>
      <c r="F841" s="42"/>
      <c r="H841" s="36">
        <f>IFERROR(F841 * VLOOKUP(E841,'Cadastro de Grupo'!$B$16:$C$22, 2, FALSE), 0)
</f>
        <v>0</v>
      </c>
    </row>
    <row r="842">
      <c r="A842" s="41"/>
      <c r="B842" s="14"/>
      <c r="C842" s="14"/>
      <c r="D842" s="14"/>
      <c r="E842" s="14"/>
      <c r="F842" s="42"/>
      <c r="H842" s="34">
        <f>IFERROR(F842 * VLOOKUP(E842,'Cadastro de Grupo'!$B$16:$C$22, 2, FALSE), 0)
</f>
        <v>0</v>
      </c>
    </row>
    <row r="843">
      <c r="A843" s="43"/>
      <c r="B843" s="15"/>
      <c r="C843" s="15"/>
      <c r="D843" s="15"/>
      <c r="E843" s="15"/>
      <c r="F843" s="42"/>
      <c r="H843" s="36">
        <f>IFERROR(F843 * VLOOKUP(E843,'Cadastro de Grupo'!$B$16:$C$22, 2, FALSE), 0)
</f>
        <v>0</v>
      </c>
    </row>
    <row r="844">
      <c r="A844" s="41"/>
      <c r="B844" s="14"/>
      <c r="C844" s="14"/>
      <c r="D844" s="14"/>
      <c r="E844" s="14"/>
      <c r="F844" s="42"/>
      <c r="H844" s="34">
        <f>IFERROR(F844 * VLOOKUP(E844,'Cadastro de Grupo'!$B$16:$C$22, 2, FALSE), 0)
</f>
        <v>0</v>
      </c>
    </row>
    <row r="845">
      <c r="A845" s="43"/>
      <c r="B845" s="15"/>
      <c r="C845" s="15"/>
      <c r="D845" s="15"/>
      <c r="E845" s="15"/>
      <c r="F845" s="42"/>
      <c r="H845" s="36">
        <f>IFERROR(F845 * VLOOKUP(E845,'Cadastro de Grupo'!$B$16:$C$22, 2, FALSE), 0)
</f>
        <v>0</v>
      </c>
    </row>
    <row r="846">
      <c r="A846" s="41"/>
      <c r="B846" s="14"/>
      <c r="C846" s="14"/>
      <c r="D846" s="14"/>
      <c r="E846" s="14"/>
      <c r="F846" s="42"/>
      <c r="H846" s="34">
        <f>IFERROR(F846 * VLOOKUP(E846,'Cadastro de Grupo'!$B$16:$C$22, 2, FALSE), 0)
</f>
        <v>0</v>
      </c>
    </row>
    <row r="847">
      <c r="A847" s="43"/>
      <c r="B847" s="15"/>
      <c r="C847" s="15"/>
      <c r="D847" s="15"/>
      <c r="E847" s="15"/>
      <c r="F847" s="42"/>
      <c r="H847" s="36">
        <f>IFERROR(F847 * VLOOKUP(E847,'Cadastro de Grupo'!$B$16:$C$22, 2, FALSE), 0)
</f>
        <v>0</v>
      </c>
    </row>
    <row r="848">
      <c r="A848" s="41"/>
      <c r="B848" s="14"/>
      <c r="C848" s="14"/>
      <c r="D848" s="14"/>
      <c r="E848" s="14"/>
      <c r="F848" s="42"/>
      <c r="H848" s="34">
        <f>IFERROR(F848 * VLOOKUP(E848,'Cadastro de Grupo'!$B$16:$C$22, 2, FALSE), 0)
</f>
        <v>0</v>
      </c>
    </row>
    <row r="849">
      <c r="A849" s="43"/>
      <c r="B849" s="15"/>
      <c r="C849" s="15"/>
      <c r="D849" s="15"/>
      <c r="E849" s="15"/>
      <c r="F849" s="42"/>
      <c r="H849" s="36">
        <f>IFERROR(F849 * VLOOKUP(E849,'Cadastro de Grupo'!$B$16:$C$22, 2, FALSE), 0)
</f>
        <v>0</v>
      </c>
    </row>
    <row r="850">
      <c r="A850" s="41"/>
      <c r="B850" s="14"/>
      <c r="C850" s="14"/>
      <c r="D850" s="14"/>
      <c r="E850" s="14"/>
      <c r="F850" s="42"/>
      <c r="H850" s="34">
        <f>IFERROR(F850 * VLOOKUP(E850,'Cadastro de Grupo'!$B$16:$C$22, 2, FALSE), 0)
</f>
        <v>0</v>
      </c>
    </row>
    <row r="851">
      <c r="A851" s="43"/>
      <c r="B851" s="15"/>
      <c r="C851" s="15"/>
      <c r="D851" s="15"/>
      <c r="E851" s="15"/>
      <c r="F851" s="42"/>
      <c r="H851" s="36">
        <f>IFERROR(F851 * VLOOKUP(E851,'Cadastro de Grupo'!$B$16:$C$22, 2, FALSE), 0)
</f>
        <v>0</v>
      </c>
    </row>
    <row r="852">
      <c r="A852" s="41"/>
      <c r="B852" s="14"/>
      <c r="C852" s="14"/>
      <c r="D852" s="14"/>
      <c r="E852" s="14"/>
      <c r="F852" s="42"/>
      <c r="H852" s="34">
        <f>IFERROR(F852 * VLOOKUP(E852,'Cadastro de Grupo'!$B$16:$C$22, 2, FALSE), 0)
</f>
        <v>0</v>
      </c>
    </row>
    <row r="853">
      <c r="A853" s="43"/>
      <c r="B853" s="15"/>
      <c r="C853" s="15"/>
      <c r="D853" s="15"/>
      <c r="E853" s="15"/>
      <c r="F853" s="42"/>
      <c r="H853" s="36">
        <f>IFERROR(F853 * VLOOKUP(E853,'Cadastro de Grupo'!$B$16:$C$22, 2, FALSE), 0)
</f>
        <v>0</v>
      </c>
    </row>
    <row r="854">
      <c r="A854" s="41"/>
      <c r="B854" s="14"/>
      <c r="C854" s="14"/>
      <c r="D854" s="14"/>
      <c r="E854" s="14"/>
      <c r="F854" s="42"/>
      <c r="H854" s="34">
        <f>IFERROR(F854 * VLOOKUP(E854,'Cadastro de Grupo'!$B$16:$C$22, 2, FALSE), 0)
</f>
        <v>0</v>
      </c>
    </row>
    <row r="855">
      <c r="A855" s="43"/>
      <c r="B855" s="15"/>
      <c r="C855" s="15"/>
      <c r="D855" s="15"/>
      <c r="E855" s="15"/>
      <c r="F855" s="42"/>
      <c r="H855" s="36">
        <f>IFERROR(F855 * VLOOKUP(E855,'Cadastro de Grupo'!$B$16:$C$22, 2, FALSE), 0)
</f>
        <v>0</v>
      </c>
    </row>
    <row r="856">
      <c r="A856" s="41"/>
      <c r="B856" s="14"/>
      <c r="C856" s="14"/>
      <c r="D856" s="14"/>
      <c r="E856" s="14"/>
      <c r="F856" s="42"/>
      <c r="H856" s="34">
        <f>IFERROR(F856 * VLOOKUP(E856,'Cadastro de Grupo'!$B$16:$C$22, 2, FALSE), 0)
</f>
        <v>0</v>
      </c>
    </row>
    <row r="857">
      <c r="A857" s="43"/>
      <c r="B857" s="15"/>
      <c r="C857" s="15"/>
      <c r="D857" s="15"/>
      <c r="E857" s="15"/>
      <c r="F857" s="42"/>
      <c r="H857" s="36">
        <f>IFERROR(F857 * VLOOKUP(E857,'Cadastro de Grupo'!$B$16:$C$22, 2, FALSE), 0)
</f>
        <v>0</v>
      </c>
    </row>
    <row r="858">
      <c r="A858" s="41"/>
      <c r="B858" s="14"/>
      <c r="C858" s="14"/>
      <c r="D858" s="14"/>
      <c r="E858" s="14"/>
      <c r="F858" s="42"/>
      <c r="H858" s="34">
        <f>IFERROR(F858 * VLOOKUP(E858,'Cadastro de Grupo'!$B$16:$C$22, 2, FALSE), 0)
</f>
        <v>0</v>
      </c>
    </row>
    <row r="859">
      <c r="A859" s="43"/>
      <c r="B859" s="15"/>
      <c r="C859" s="15"/>
      <c r="D859" s="15"/>
      <c r="E859" s="15"/>
      <c r="F859" s="42"/>
      <c r="H859" s="36">
        <f>IFERROR(F859 * VLOOKUP(E859,'Cadastro de Grupo'!$B$16:$C$22, 2, FALSE), 0)
</f>
        <v>0</v>
      </c>
    </row>
    <row r="860">
      <c r="A860" s="41"/>
      <c r="B860" s="14"/>
      <c r="C860" s="14"/>
      <c r="D860" s="14"/>
      <c r="E860" s="14"/>
      <c r="F860" s="42"/>
      <c r="H860" s="34">
        <f>IFERROR(F860 * VLOOKUP(E860,'Cadastro de Grupo'!$B$16:$C$22, 2, FALSE), 0)
</f>
        <v>0</v>
      </c>
    </row>
    <row r="861">
      <c r="A861" s="43"/>
      <c r="B861" s="15"/>
      <c r="C861" s="15"/>
      <c r="D861" s="15"/>
      <c r="E861" s="15"/>
      <c r="F861" s="42"/>
      <c r="H861" s="36">
        <f>IFERROR(F861 * VLOOKUP(E861,'Cadastro de Grupo'!$B$16:$C$22, 2, FALSE), 0)
</f>
        <v>0</v>
      </c>
    </row>
    <row r="862">
      <c r="A862" s="41"/>
      <c r="B862" s="14"/>
      <c r="C862" s="14"/>
      <c r="D862" s="14"/>
      <c r="E862" s="14"/>
      <c r="F862" s="42"/>
      <c r="H862" s="34">
        <f>IFERROR(F862 * VLOOKUP(E862,'Cadastro de Grupo'!$B$16:$C$22, 2, FALSE), 0)
</f>
        <v>0</v>
      </c>
    </row>
    <row r="863">
      <c r="A863" s="43"/>
      <c r="B863" s="15"/>
      <c r="C863" s="15"/>
      <c r="D863" s="15"/>
      <c r="E863" s="15"/>
      <c r="F863" s="42"/>
      <c r="H863" s="36">
        <f>IFERROR(F863 * VLOOKUP(E863,'Cadastro de Grupo'!$B$16:$C$22, 2, FALSE), 0)
</f>
        <v>0</v>
      </c>
    </row>
    <row r="864">
      <c r="A864" s="41"/>
      <c r="B864" s="14"/>
      <c r="C864" s="14"/>
      <c r="D864" s="14"/>
      <c r="E864" s="14"/>
      <c r="F864" s="42"/>
      <c r="H864" s="34">
        <f>IFERROR(F864 * VLOOKUP(E864,'Cadastro de Grupo'!$B$16:$C$22, 2, FALSE), 0)
</f>
        <v>0</v>
      </c>
    </row>
    <row r="865">
      <c r="A865" s="43"/>
      <c r="B865" s="15"/>
      <c r="C865" s="15"/>
      <c r="D865" s="15"/>
      <c r="E865" s="15"/>
      <c r="F865" s="42"/>
      <c r="H865" s="36">
        <f>IFERROR(F865 * VLOOKUP(E865,'Cadastro de Grupo'!$B$16:$C$22, 2, FALSE), 0)
</f>
        <v>0</v>
      </c>
    </row>
    <row r="866">
      <c r="A866" s="41"/>
      <c r="B866" s="14"/>
      <c r="C866" s="14"/>
      <c r="D866" s="14"/>
      <c r="E866" s="14"/>
      <c r="F866" s="42"/>
      <c r="H866" s="34">
        <f>IFERROR(F866 * VLOOKUP(E866,'Cadastro de Grupo'!$B$16:$C$22, 2, FALSE), 0)
</f>
        <v>0</v>
      </c>
    </row>
    <row r="867">
      <c r="A867" s="43"/>
      <c r="B867" s="15"/>
      <c r="C867" s="15"/>
      <c r="D867" s="15"/>
      <c r="E867" s="15"/>
      <c r="F867" s="42"/>
      <c r="H867" s="36">
        <f>IFERROR(F867 * VLOOKUP(E867,'Cadastro de Grupo'!$B$16:$C$22, 2, FALSE), 0)
</f>
        <v>0</v>
      </c>
    </row>
    <row r="868">
      <c r="A868" s="41"/>
      <c r="B868" s="14"/>
      <c r="C868" s="14"/>
      <c r="D868" s="14"/>
      <c r="E868" s="14"/>
      <c r="F868" s="42"/>
      <c r="H868" s="34">
        <f>IFERROR(F868 * VLOOKUP(E868,'Cadastro de Grupo'!$B$16:$C$22, 2, FALSE), 0)
</f>
        <v>0</v>
      </c>
    </row>
    <row r="869">
      <c r="A869" s="43"/>
      <c r="B869" s="15"/>
      <c r="C869" s="15"/>
      <c r="D869" s="15"/>
      <c r="E869" s="15"/>
      <c r="F869" s="42"/>
      <c r="H869" s="36">
        <f>IFERROR(F869 * VLOOKUP(E869,'Cadastro de Grupo'!$B$16:$C$22, 2, FALSE), 0)
</f>
        <v>0</v>
      </c>
    </row>
    <row r="870">
      <c r="A870" s="41"/>
      <c r="B870" s="14"/>
      <c r="C870" s="14"/>
      <c r="D870" s="14"/>
      <c r="E870" s="14"/>
      <c r="F870" s="42"/>
      <c r="H870" s="34">
        <f>IFERROR(F870 * VLOOKUP(E870,'Cadastro de Grupo'!$B$16:$C$22, 2, FALSE), 0)
</f>
        <v>0</v>
      </c>
    </row>
    <row r="871">
      <c r="A871" s="43"/>
      <c r="B871" s="15"/>
      <c r="C871" s="15"/>
      <c r="D871" s="15"/>
      <c r="E871" s="15"/>
      <c r="F871" s="42"/>
      <c r="H871" s="36">
        <f>IFERROR(F871 * VLOOKUP(E871,'Cadastro de Grupo'!$B$16:$C$22, 2, FALSE), 0)
</f>
        <v>0</v>
      </c>
    </row>
    <row r="872">
      <c r="A872" s="41"/>
      <c r="B872" s="14"/>
      <c r="C872" s="14"/>
      <c r="D872" s="14"/>
      <c r="E872" s="14"/>
      <c r="F872" s="42"/>
      <c r="H872" s="34">
        <f>IFERROR(F872 * VLOOKUP(E872,'Cadastro de Grupo'!$B$16:$C$22, 2, FALSE), 0)
</f>
        <v>0</v>
      </c>
    </row>
    <row r="873">
      <c r="A873" s="43"/>
      <c r="B873" s="15"/>
      <c r="C873" s="15"/>
      <c r="D873" s="15"/>
      <c r="E873" s="15"/>
      <c r="F873" s="42"/>
      <c r="H873" s="36">
        <f>IFERROR(F873 * VLOOKUP(E873,'Cadastro de Grupo'!$B$16:$C$22, 2, FALSE), 0)
</f>
        <v>0</v>
      </c>
    </row>
    <row r="874">
      <c r="A874" s="41"/>
      <c r="B874" s="14"/>
      <c r="C874" s="14"/>
      <c r="D874" s="14"/>
      <c r="E874" s="14"/>
      <c r="F874" s="42"/>
      <c r="H874" s="34">
        <f>IFERROR(F874 * VLOOKUP(E874,'Cadastro de Grupo'!$B$16:$C$22, 2, FALSE), 0)
</f>
        <v>0</v>
      </c>
    </row>
    <row r="875">
      <c r="A875" s="43"/>
      <c r="B875" s="15"/>
      <c r="C875" s="15"/>
      <c r="D875" s="15"/>
      <c r="E875" s="15"/>
      <c r="F875" s="42"/>
      <c r="H875" s="36">
        <f>IFERROR(F875 * VLOOKUP(E875,'Cadastro de Grupo'!$B$16:$C$22, 2, FALSE), 0)
</f>
        <v>0</v>
      </c>
    </row>
    <row r="876">
      <c r="A876" s="41"/>
      <c r="B876" s="14"/>
      <c r="C876" s="14"/>
      <c r="D876" s="14"/>
      <c r="E876" s="14"/>
      <c r="F876" s="42"/>
      <c r="H876" s="34">
        <f>IFERROR(F876 * VLOOKUP(E876,'Cadastro de Grupo'!$B$16:$C$22, 2, FALSE), 0)
</f>
        <v>0</v>
      </c>
    </row>
    <row r="877">
      <c r="A877" s="43"/>
      <c r="B877" s="15"/>
      <c r="C877" s="15"/>
      <c r="D877" s="15"/>
      <c r="E877" s="15"/>
      <c r="F877" s="42"/>
      <c r="H877" s="36">
        <f>IFERROR(F877 * VLOOKUP(E877,'Cadastro de Grupo'!$B$16:$C$22, 2, FALSE), 0)
</f>
        <v>0</v>
      </c>
    </row>
    <row r="878">
      <c r="A878" s="41"/>
      <c r="B878" s="14"/>
      <c r="C878" s="14"/>
      <c r="D878" s="14"/>
      <c r="E878" s="14"/>
      <c r="F878" s="42"/>
      <c r="H878" s="34">
        <f>IFERROR(F878 * VLOOKUP(E878,'Cadastro de Grupo'!$B$16:$C$22, 2, FALSE), 0)
</f>
        <v>0</v>
      </c>
    </row>
    <row r="879">
      <c r="A879" s="43"/>
      <c r="B879" s="15"/>
      <c r="C879" s="15"/>
      <c r="D879" s="15"/>
      <c r="E879" s="15"/>
      <c r="F879" s="42"/>
      <c r="H879" s="36">
        <f>IFERROR(F879 * VLOOKUP(E879,'Cadastro de Grupo'!$B$16:$C$22, 2, FALSE), 0)
</f>
        <v>0</v>
      </c>
    </row>
    <row r="880">
      <c r="A880" s="41"/>
      <c r="B880" s="14"/>
      <c r="C880" s="14"/>
      <c r="D880" s="14"/>
      <c r="E880" s="14"/>
      <c r="F880" s="42"/>
      <c r="H880" s="34">
        <f>IFERROR(F880 * VLOOKUP(E880,'Cadastro de Grupo'!$B$16:$C$22, 2, FALSE), 0)
</f>
        <v>0</v>
      </c>
    </row>
    <row r="881">
      <c r="A881" s="43"/>
      <c r="B881" s="15"/>
      <c r="C881" s="15"/>
      <c r="D881" s="15"/>
      <c r="E881" s="15"/>
      <c r="F881" s="42"/>
      <c r="H881" s="36">
        <f>IFERROR(F881 * VLOOKUP(E881,'Cadastro de Grupo'!$B$16:$C$22, 2, FALSE), 0)
</f>
        <v>0</v>
      </c>
    </row>
    <row r="882">
      <c r="A882" s="41"/>
      <c r="B882" s="14"/>
      <c r="C882" s="14"/>
      <c r="D882" s="14"/>
      <c r="E882" s="14"/>
      <c r="F882" s="42"/>
      <c r="H882" s="34">
        <f>IFERROR(F882 * VLOOKUP(E882,'Cadastro de Grupo'!$B$16:$C$22, 2, FALSE), 0)
</f>
        <v>0</v>
      </c>
    </row>
    <row r="883">
      <c r="A883" s="43"/>
      <c r="B883" s="15"/>
      <c r="C883" s="15"/>
      <c r="D883" s="15"/>
      <c r="E883" s="15"/>
      <c r="F883" s="42"/>
      <c r="H883" s="36">
        <f>IFERROR(F883 * VLOOKUP(E883,'Cadastro de Grupo'!$B$16:$C$22, 2, FALSE), 0)
</f>
        <v>0</v>
      </c>
    </row>
    <row r="884">
      <c r="A884" s="41"/>
      <c r="B884" s="14"/>
      <c r="C884" s="14"/>
      <c r="D884" s="14"/>
      <c r="E884" s="14"/>
      <c r="F884" s="42"/>
      <c r="H884" s="34">
        <f>IFERROR(F884 * VLOOKUP(E884,'Cadastro de Grupo'!$B$16:$C$22, 2, FALSE), 0)
</f>
        <v>0</v>
      </c>
    </row>
    <row r="885">
      <c r="A885" s="43"/>
      <c r="B885" s="15"/>
      <c r="C885" s="15"/>
      <c r="D885" s="15"/>
      <c r="E885" s="15"/>
      <c r="F885" s="42"/>
      <c r="H885" s="36">
        <f>IFERROR(F885 * VLOOKUP(E885,'Cadastro de Grupo'!$B$16:$C$22, 2, FALSE), 0)
</f>
        <v>0</v>
      </c>
    </row>
    <row r="886">
      <c r="A886" s="41"/>
      <c r="B886" s="14"/>
      <c r="C886" s="14"/>
      <c r="D886" s="14"/>
      <c r="E886" s="14"/>
      <c r="F886" s="42"/>
      <c r="H886" s="34">
        <f>IFERROR(F886 * VLOOKUP(E886,'Cadastro de Grupo'!$B$16:$C$22, 2, FALSE), 0)
</f>
        <v>0</v>
      </c>
    </row>
    <row r="887">
      <c r="A887" s="43"/>
      <c r="B887" s="15"/>
      <c r="C887" s="15"/>
      <c r="D887" s="15"/>
      <c r="E887" s="15"/>
      <c r="F887" s="42"/>
      <c r="H887" s="36">
        <f>IFERROR(F887 * VLOOKUP(E887,'Cadastro de Grupo'!$B$16:$C$22, 2, FALSE), 0)
</f>
        <v>0</v>
      </c>
    </row>
    <row r="888">
      <c r="A888" s="41"/>
      <c r="B888" s="14"/>
      <c r="C888" s="14"/>
      <c r="D888" s="14"/>
      <c r="E888" s="14"/>
      <c r="F888" s="42"/>
      <c r="H888" s="34">
        <f>IFERROR(F888 * VLOOKUP(E888,'Cadastro de Grupo'!$B$16:$C$22, 2, FALSE), 0)
</f>
        <v>0</v>
      </c>
    </row>
    <row r="889">
      <c r="A889" s="43"/>
      <c r="B889" s="15"/>
      <c r="C889" s="15"/>
      <c r="D889" s="15"/>
      <c r="E889" s="15"/>
      <c r="F889" s="42"/>
      <c r="H889" s="36">
        <f>IFERROR(F889 * VLOOKUP(E889,'Cadastro de Grupo'!$B$16:$C$22, 2, FALSE), 0)
</f>
        <v>0</v>
      </c>
    </row>
    <row r="890">
      <c r="A890" s="41"/>
      <c r="B890" s="14"/>
      <c r="C890" s="14"/>
      <c r="D890" s="14"/>
      <c r="E890" s="14"/>
      <c r="F890" s="42"/>
      <c r="H890" s="34">
        <f>IFERROR(F890 * VLOOKUP(E890,'Cadastro de Grupo'!$B$16:$C$22, 2, FALSE), 0)
</f>
        <v>0</v>
      </c>
    </row>
    <row r="891">
      <c r="A891" s="43"/>
      <c r="B891" s="15"/>
      <c r="C891" s="15"/>
      <c r="D891" s="15"/>
      <c r="E891" s="15"/>
      <c r="F891" s="42"/>
      <c r="H891" s="36">
        <f>IFERROR(F891 * VLOOKUP(E891,'Cadastro de Grupo'!$B$16:$C$22, 2, FALSE), 0)
</f>
        <v>0</v>
      </c>
    </row>
    <row r="892">
      <c r="A892" s="41"/>
      <c r="B892" s="14"/>
      <c r="C892" s="14"/>
      <c r="D892" s="14"/>
      <c r="E892" s="14"/>
      <c r="F892" s="42"/>
      <c r="H892" s="34">
        <f>IFERROR(F892 * VLOOKUP(E892,'Cadastro de Grupo'!$B$16:$C$22, 2, FALSE), 0)
</f>
        <v>0</v>
      </c>
    </row>
    <row r="893">
      <c r="A893" s="43"/>
      <c r="B893" s="15"/>
      <c r="C893" s="15"/>
      <c r="D893" s="15"/>
      <c r="E893" s="15"/>
      <c r="F893" s="42"/>
      <c r="H893" s="36">
        <f>IFERROR(F893 * VLOOKUP(E893,'Cadastro de Grupo'!$B$16:$C$22, 2, FALSE), 0)
</f>
        <v>0</v>
      </c>
    </row>
    <row r="894">
      <c r="A894" s="41"/>
      <c r="B894" s="14"/>
      <c r="C894" s="14"/>
      <c r="D894" s="14"/>
      <c r="E894" s="14"/>
      <c r="F894" s="42"/>
      <c r="H894" s="34">
        <f>IFERROR(F894 * VLOOKUP(E894,'Cadastro de Grupo'!$B$16:$C$22, 2, FALSE), 0)
</f>
        <v>0</v>
      </c>
    </row>
    <row r="895">
      <c r="A895" s="43"/>
      <c r="B895" s="15"/>
      <c r="C895" s="15"/>
      <c r="D895" s="15"/>
      <c r="E895" s="15"/>
      <c r="F895" s="42"/>
      <c r="H895" s="36">
        <f>IFERROR(F895 * VLOOKUP(E895,'Cadastro de Grupo'!$B$16:$C$22, 2, FALSE), 0)
</f>
        <v>0</v>
      </c>
    </row>
    <row r="896">
      <c r="A896" s="41"/>
      <c r="B896" s="14"/>
      <c r="C896" s="14"/>
      <c r="D896" s="14"/>
      <c r="E896" s="14"/>
      <c r="F896" s="42"/>
      <c r="H896" s="34">
        <f>IFERROR(F896 * VLOOKUP(E896,'Cadastro de Grupo'!$B$16:$C$22, 2, FALSE), 0)
</f>
        <v>0</v>
      </c>
    </row>
    <row r="897">
      <c r="A897" s="43"/>
      <c r="B897" s="15"/>
      <c r="C897" s="15"/>
      <c r="D897" s="15"/>
      <c r="E897" s="15"/>
      <c r="F897" s="42"/>
      <c r="H897" s="36">
        <f>IFERROR(F897 * VLOOKUP(E897,'Cadastro de Grupo'!$B$16:$C$22, 2, FALSE), 0)
</f>
        <v>0</v>
      </c>
    </row>
    <row r="898">
      <c r="A898" s="41"/>
      <c r="B898" s="14"/>
      <c r="C898" s="14"/>
      <c r="D898" s="14"/>
      <c r="E898" s="14"/>
      <c r="F898" s="42"/>
      <c r="H898" s="34">
        <f>IFERROR(F898 * VLOOKUP(E898,'Cadastro de Grupo'!$B$16:$C$22, 2, FALSE), 0)
</f>
        <v>0</v>
      </c>
    </row>
    <row r="899">
      <c r="A899" s="43"/>
      <c r="B899" s="15"/>
      <c r="C899" s="15"/>
      <c r="D899" s="15"/>
      <c r="E899" s="15"/>
      <c r="F899" s="42"/>
      <c r="H899" s="36">
        <f>IFERROR(F899 * VLOOKUP(E899,'Cadastro de Grupo'!$B$16:$C$22, 2, FALSE), 0)
</f>
        <v>0</v>
      </c>
    </row>
    <row r="900">
      <c r="A900" s="41"/>
      <c r="B900" s="14"/>
      <c r="C900" s="14"/>
      <c r="D900" s="14"/>
      <c r="E900" s="14"/>
      <c r="F900" s="42"/>
      <c r="H900" s="34">
        <f>IFERROR(F900 * VLOOKUP(E900,'Cadastro de Grupo'!$B$16:$C$22, 2, FALSE), 0)
</f>
        <v>0</v>
      </c>
    </row>
    <row r="901">
      <c r="A901" s="43"/>
      <c r="B901" s="15"/>
      <c r="C901" s="15"/>
      <c r="D901" s="15"/>
      <c r="E901" s="15"/>
      <c r="F901" s="42"/>
      <c r="H901" s="36">
        <f>IFERROR(F901 * VLOOKUP(E901,'Cadastro de Grupo'!$B$16:$C$22, 2, FALSE), 0)
</f>
        <v>0</v>
      </c>
    </row>
    <row r="902">
      <c r="A902" s="41"/>
      <c r="B902" s="14"/>
      <c r="C902" s="14"/>
      <c r="D902" s="14"/>
      <c r="E902" s="14"/>
      <c r="F902" s="42"/>
      <c r="H902" s="34">
        <f>IFERROR(F902 * VLOOKUP(E902,'Cadastro de Grupo'!$B$16:$C$22, 2, FALSE), 0)
</f>
        <v>0</v>
      </c>
    </row>
    <row r="903">
      <c r="A903" s="43"/>
      <c r="B903" s="15"/>
      <c r="C903" s="15"/>
      <c r="D903" s="15"/>
      <c r="E903" s="15"/>
      <c r="F903" s="42"/>
      <c r="H903" s="36">
        <f>IFERROR(F903 * VLOOKUP(E903,'Cadastro de Grupo'!$B$16:$C$22, 2, FALSE), 0)
</f>
        <v>0</v>
      </c>
    </row>
    <row r="904">
      <c r="A904" s="41"/>
      <c r="B904" s="14"/>
      <c r="C904" s="14"/>
      <c r="D904" s="14"/>
      <c r="E904" s="14"/>
      <c r="F904" s="42"/>
      <c r="H904" s="34">
        <f>IFERROR(F904 * VLOOKUP(E904,'Cadastro de Grupo'!$B$16:$C$22, 2, FALSE), 0)
</f>
        <v>0</v>
      </c>
    </row>
    <row r="905">
      <c r="A905" s="43"/>
      <c r="B905" s="15"/>
      <c r="C905" s="15"/>
      <c r="D905" s="15"/>
      <c r="E905" s="15"/>
      <c r="F905" s="42"/>
      <c r="H905" s="36">
        <f>IFERROR(F905 * VLOOKUP(E905,'Cadastro de Grupo'!$B$16:$C$22, 2, FALSE), 0)
</f>
        <v>0</v>
      </c>
    </row>
    <row r="906">
      <c r="A906" s="41"/>
      <c r="B906" s="14"/>
      <c r="C906" s="14"/>
      <c r="D906" s="14"/>
      <c r="E906" s="14"/>
      <c r="F906" s="42"/>
      <c r="H906" s="34">
        <f>IFERROR(F906 * VLOOKUP(E906,'Cadastro de Grupo'!$B$16:$C$22, 2, FALSE), 0)
</f>
        <v>0</v>
      </c>
    </row>
    <row r="907">
      <c r="A907" s="43"/>
      <c r="B907" s="15"/>
      <c r="C907" s="15"/>
      <c r="D907" s="15"/>
      <c r="E907" s="15"/>
      <c r="F907" s="42"/>
      <c r="H907" s="36">
        <f>IFERROR(F907 * VLOOKUP(E907,'Cadastro de Grupo'!$B$16:$C$22, 2, FALSE), 0)
</f>
        <v>0</v>
      </c>
    </row>
    <row r="908">
      <c r="A908" s="41"/>
      <c r="B908" s="14"/>
      <c r="C908" s="14"/>
      <c r="D908" s="14"/>
      <c r="E908" s="14"/>
      <c r="F908" s="42"/>
      <c r="H908" s="34">
        <f>IFERROR(F908 * VLOOKUP(E908,'Cadastro de Grupo'!$B$16:$C$22, 2, FALSE), 0)
</f>
        <v>0</v>
      </c>
    </row>
    <row r="909">
      <c r="A909" s="43"/>
      <c r="B909" s="15"/>
      <c r="C909" s="15"/>
      <c r="D909" s="15"/>
      <c r="E909" s="15"/>
      <c r="F909" s="42"/>
      <c r="H909" s="36">
        <f>IFERROR(F909 * VLOOKUP(E909,'Cadastro de Grupo'!$B$16:$C$22, 2, FALSE), 0)
</f>
        <v>0</v>
      </c>
    </row>
    <row r="910">
      <c r="A910" s="41"/>
      <c r="B910" s="14"/>
      <c r="C910" s="14"/>
      <c r="D910" s="14"/>
      <c r="E910" s="14"/>
      <c r="F910" s="42"/>
      <c r="H910" s="34">
        <f>IFERROR(F910 * VLOOKUP(E910,'Cadastro de Grupo'!$B$16:$C$22, 2, FALSE), 0)
</f>
        <v>0</v>
      </c>
    </row>
    <row r="911">
      <c r="A911" s="43"/>
      <c r="B911" s="15"/>
      <c r="C911" s="15"/>
      <c r="D911" s="15"/>
      <c r="E911" s="15"/>
      <c r="F911" s="42"/>
      <c r="H911" s="36">
        <f>IFERROR(F911 * VLOOKUP(E911,'Cadastro de Grupo'!$B$16:$C$22, 2, FALSE), 0)
</f>
        <v>0</v>
      </c>
    </row>
    <row r="912">
      <c r="A912" s="41"/>
      <c r="B912" s="14"/>
      <c r="C912" s="14"/>
      <c r="D912" s="14"/>
      <c r="E912" s="14"/>
      <c r="F912" s="42"/>
      <c r="H912" s="34">
        <f>IFERROR(F912 * VLOOKUP(E912,'Cadastro de Grupo'!$B$16:$C$22, 2, FALSE), 0)
</f>
        <v>0</v>
      </c>
    </row>
    <row r="913">
      <c r="A913" s="43"/>
      <c r="B913" s="15"/>
      <c r="C913" s="15"/>
      <c r="D913" s="15"/>
      <c r="E913" s="15"/>
      <c r="F913" s="42"/>
      <c r="H913" s="36">
        <f>IFERROR(F913 * VLOOKUP(E913,'Cadastro de Grupo'!$B$16:$C$22, 2, FALSE), 0)
</f>
        <v>0</v>
      </c>
    </row>
    <row r="914">
      <c r="A914" s="41"/>
      <c r="B914" s="14"/>
      <c r="C914" s="14"/>
      <c r="D914" s="14"/>
      <c r="E914" s="14"/>
      <c r="F914" s="42"/>
      <c r="H914" s="34">
        <f>IFERROR(F914 * VLOOKUP(E914,'Cadastro de Grupo'!$B$16:$C$22, 2, FALSE), 0)
</f>
        <v>0</v>
      </c>
    </row>
    <row r="915">
      <c r="A915" s="43"/>
      <c r="B915" s="15"/>
      <c r="C915" s="15"/>
      <c r="D915" s="15"/>
      <c r="E915" s="15"/>
      <c r="F915" s="42"/>
      <c r="H915" s="36">
        <f>IFERROR(F915 * VLOOKUP(E915,'Cadastro de Grupo'!$B$16:$C$22, 2, FALSE), 0)
</f>
        <v>0</v>
      </c>
    </row>
    <row r="916">
      <c r="A916" s="41"/>
      <c r="B916" s="14"/>
      <c r="C916" s="14"/>
      <c r="D916" s="14"/>
      <c r="E916" s="14"/>
      <c r="F916" s="42"/>
      <c r="H916" s="34">
        <f>IFERROR(F916 * VLOOKUP(E916,'Cadastro de Grupo'!$B$16:$C$22, 2, FALSE), 0)
</f>
        <v>0</v>
      </c>
    </row>
    <row r="917">
      <c r="A917" s="43"/>
      <c r="B917" s="15"/>
      <c r="C917" s="15"/>
      <c r="D917" s="15"/>
      <c r="E917" s="15"/>
      <c r="F917" s="42"/>
      <c r="H917" s="36">
        <f>IFERROR(F917 * VLOOKUP(E917,'Cadastro de Grupo'!$B$16:$C$22, 2, FALSE), 0)
</f>
        <v>0</v>
      </c>
    </row>
    <row r="918">
      <c r="A918" s="41"/>
      <c r="B918" s="14"/>
      <c r="C918" s="14"/>
      <c r="D918" s="14"/>
      <c r="E918" s="14"/>
      <c r="F918" s="42"/>
      <c r="H918" s="34">
        <f>IFERROR(F918 * VLOOKUP(E918,'Cadastro de Grupo'!$B$16:$C$22, 2, FALSE), 0)
</f>
        <v>0</v>
      </c>
    </row>
    <row r="919">
      <c r="A919" s="43"/>
      <c r="B919" s="15"/>
      <c r="C919" s="15"/>
      <c r="D919" s="15"/>
      <c r="E919" s="15"/>
      <c r="F919" s="42"/>
      <c r="H919" s="36">
        <f>IFERROR(F919 * VLOOKUP(E919,'Cadastro de Grupo'!$B$16:$C$22, 2, FALSE), 0)
</f>
        <v>0</v>
      </c>
    </row>
    <row r="920">
      <c r="A920" s="41"/>
      <c r="B920" s="14"/>
      <c r="C920" s="14"/>
      <c r="D920" s="14"/>
      <c r="E920" s="14"/>
      <c r="F920" s="42"/>
      <c r="H920" s="34">
        <f>IFERROR(F920 * VLOOKUP(E920,'Cadastro de Grupo'!$B$16:$C$22, 2, FALSE), 0)
</f>
        <v>0</v>
      </c>
    </row>
    <row r="921">
      <c r="A921" s="43"/>
      <c r="B921" s="15"/>
      <c r="C921" s="15"/>
      <c r="D921" s="15"/>
      <c r="E921" s="15"/>
      <c r="F921" s="42"/>
      <c r="H921" s="36">
        <f>IFERROR(F921 * VLOOKUP(E921,'Cadastro de Grupo'!$B$16:$C$22, 2, FALSE), 0)
</f>
        <v>0</v>
      </c>
    </row>
    <row r="922">
      <c r="A922" s="41"/>
      <c r="B922" s="14"/>
      <c r="C922" s="14"/>
      <c r="D922" s="14"/>
      <c r="E922" s="14"/>
      <c r="F922" s="42"/>
      <c r="H922" s="34">
        <f>IFERROR(F922 * VLOOKUP(E922,'Cadastro de Grupo'!$B$16:$C$22, 2, FALSE), 0)
</f>
        <v>0</v>
      </c>
    </row>
    <row r="923">
      <c r="A923" s="43"/>
      <c r="B923" s="15"/>
      <c r="C923" s="15"/>
      <c r="D923" s="15"/>
      <c r="E923" s="15"/>
      <c r="F923" s="42"/>
      <c r="H923" s="36">
        <f>IFERROR(F923 * VLOOKUP(E923,'Cadastro de Grupo'!$B$16:$C$22, 2, FALSE), 0)
</f>
        <v>0</v>
      </c>
    </row>
    <row r="924">
      <c r="A924" s="41"/>
      <c r="B924" s="14"/>
      <c r="C924" s="14"/>
      <c r="D924" s="14"/>
      <c r="E924" s="14"/>
      <c r="F924" s="42"/>
      <c r="H924" s="34">
        <f>IFERROR(F924 * VLOOKUP(E924,'Cadastro de Grupo'!$B$16:$C$22, 2, FALSE), 0)
</f>
        <v>0</v>
      </c>
    </row>
    <row r="925">
      <c r="A925" s="43"/>
      <c r="B925" s="15"/>
      <c r="C925" s="15"/>
      <c r="D925" s="15"/>
      <c r="E925" s="15"/>
      <c r="F925" s="42"/>
      <c r="H925" s="36">
        <f>IFERROR(F925 * VLOOKUP(E925,'Cadastro de Grupo'!$B$16:$C$22, 2, FALSE), 0)
</f>
        <v>0</v>
      </c>
    </row>
    <row r="926">
      <c r="A926" s="41"/>
      <c r="B926" s="14"/>
      <c r="C926" s="14"/>
      <c r="D926" s="14"/>
      <c r="E926" s="14"/>
      <c r="F926" s="42"/>
      <c r="H926" s="34">
        <f>IFERROR(F926 * VLOOKUP(E926,'Cadastro de Grupo'!$B$16:$C$22, 2, FALSE), 0)
</f>
        <v>0</v>
      </c>
    </row>
    <row r="927">
      <c r="A927" s="43"/>
      <c r="B927" s="15"/>
      <c r="C927" s="15"/>
      <c r="D927" s="15"/>
      <c r="E927" s="15"/>
      <c r="F927" s="42"/>
      <c r="H927" s="36">
        <f>IFERROR(F927 * VLOOKUP(E927,'Cadastro de Grupo'!$B$16:$C$22, 2, FALSE), 0)
</f>
        <v>0</v>
      </c>
    </row>
    <row r="928">
      <c r="A928" s="41"/>
      <c r="B928" s="14"/>
      <c r="C928" s="14"/>
      <c r="D928" s="14"/>
      <c r="E928" s="14"/>
      <c r="F928" s="42"/>
      <c r="H928" s="34">
        <f>IFERROR(F928 * VLOOKUP(E928,'Cadastro de Grupo'!$B$16:$C$22, 2, FALSE), 0)
</f>
        <v>0</v>
      </c>
    </row>
    <row r="929">
      <c r="A929" s="43"/>
      <c r="B929" s="15"/>
      <c r="C929" s="15"/>
      <c r="D929" s="15"/>
      <c r="E929" s="15"/>
      <c r="F929" s="42"/>
      <c r="H929" s="36">
        <f>IFERROR(F929 * VLOOKUP(E929,'Cadastro de Grupo'!$B$16:$C$22, 2, FALSE), 0)
</f>
        <v>0</v>
      </c>
    </row>
    <row r="930">
      <c r="A930" s="41"/>
      <c r="B930" s="14"/>
      <c r="C930" s="14"/>
      <c r="D930" s="14"/>
      <c r="E930" s="14"/>
      <c r="F930" s="42"/>
      <c r="H930" s="34">
        <f>IFERROR(F930 * VLOOKUP(E930,'Cadastro de Grupo'!$B$16:$C$22, 2, FALSE), 0)
</f>
        <v>0</v>
      </c>
    </row>
    <row r="931">
      <c r="A931" s="43"/>
      <c r="B931" s="15"/>
      <c r="C931" s="15"/>
      <c r="D931" s="15"/>
      <c r="E931" s="15"/>
      <c r="F931" s="42"/>
      <c r="H931" s="36">
        <f>IFERROR(F931 * VLOOKUP(E931,'Cadastro de Grupo'!$B$16:$C$22, 2, FALSE), 0)
</f>
        <v>0</v>
      </c>
    </row>
    <row r="932">
      <c r="A932" s="41"/>
      <c r="B932" s="14"/>
      <c r="C932" s="14"/>
      <c r="D932" s="14"/>
      <c r="E932" s="14"/>
      <c r="F932" s="42"/>
      <c r="H932" s="34">
        <f>IFERROR(F932 * VLOOKUP(E932,'Cadastro de Grupo'!$B$16:$C$22, 2, FALSE), 0)
</f>
        <v>0</v>
      </c>
    </row>
    <row r="933">
      <c r="A933" s="43"/>
      <c r="B933" s="15"/>
      <c r="C933" s="15"/>
      <c r="D933" s="15"/>
      <c r="E933" s="15"/>
      <c r="F933" s="42"/>
      <c r="H933" s="36">
        <f>IFERROR(F933 * VLOOKUP(E933,'Cadastro de Grupo'!$B$16:$C$22, 2, FALSE), 0)
</f>
        <v>0</v>
      </c>
    </row>
    <row r="934">
      <c r="A934" s="41"/>
      <c r="B934" s="14"/>
      <c r="C934" s="14"/>
      <c r="D934" s="14"/>
      <c r="E934" s="14"/>
      <c r="F934" s="42"/>
      <c r="H934" s="34">
        <f>IFERROR(F934 * VLOOKUP(E934,'Cadastro de Grupo'!$B$16:$C$22, 2, FALSE), 0)
</f>
        <v>0</v>
      </c>
    </row>
    <row r="935">
      <c r="A935" s="43"/>
      <c r="B935" s="15"/>
      <c r="C935" s="15"/>
      <c r="D935" s="15"/>
      <c r="E935" s="15"/>
      <c r="F935" s="42"/>
      <c r="H935" s="36">
        <f>IFERROR(F935 * VLOOKUP(E935,'Cadastro de Grupo'!$B$16:$C$22, 2, FALSE), 0)
</f>
        <v>0</v>
      </c>
    </row>
    <row r="936">
      <c r="A936" s="41"/>
      <c r="B936" s="14"/>
      <c r="C936" s="14"/>
      <c r="D936" s="14"/>
      <c r="E936" s="14"/>
      <c r="F936" s="42"/>
      <c r="H936" s="34">
        <f>IFERROR(F936 * VLOOKUP(E936,'Cadastro de Grupo'!$B$16:$C$22, 2, FALSE), 0)
</f>
        <v>0</v>
      </c>
    </row>
    <row r="937">
      <c r="A937" s="43"/>
      <c r="B937" s="15"/>
      <c r="C937" s="15"/>
      <c r="D937" s="15"/>
      <c r="E937" s="15"/>
      <c r="F937" s="42"/>
      <c r="H937" s="36">
        <f>IFERROR(F937 * VLOOKUP(E937,'Cadastro de Grupo'!$B$16:$C$22, 2, FALSE), 0)
</f>
        <v>0</v>
      </c>
    </row>
    <row r="938">
      <c r="A938" s="41"/>
      <c r="B938" s="14"/>
      <c r="C938" s="14"/>
      <c r="D938" s="14"/>
      <c r="E938" s="14"/>
      <c r="F938" s="42"/>
      <c r="H938" s="34">
        <f>IFERROR(F938 * VLOOKUP(E938,'Cadastro de Grupo'!$B$16:$C$22, 2, FALSE), 0)
</f>
        <v>0</v>
      </c>
    </row>
    <row r="939">
      <c r="A939" s="43"/>
      <c r="B939" s="15"/>
      <c r="C939" s="15"/>
      <c r="D939" s="15"/>
      <c r="E939" s="15"/>
      <c r="F939" s="42"/>
      <c r="H939" s="36">
        <f>IFERROR(F939 * VLOOKUP(E939,'Cadastro de Grupo'!$B$16:$C$22, 2, FALSE), 0)
</f>
        <v>0</v>
      </c>
    </row>
    <row r="940">
      <c r="A940" s="41"/>
      <c r="B940" s="14"/>
      <c r="C940" s="14"/>
      <c r="D940" s="14"/>
      <c r="E940" s="14"/>
      <c r="F940" s="42"/>
      <c r="H940" s="34">
        <f>IFERROR(F940 * VLOOKUP(E940,'Cadastro de Grupo'!$B$16:$C$22, 2, FALSE), 0)
</f>
        <v>0</v>
      </c>
    </row>
    <row r="941">
      <c r="A941" s="43"/>
      <c r="B941" s="15"/>
      <c r="C941" s="15"/>
      <c r="D941" s="15"/>
      <c r="E941" s="15"/>
      <c r="F941" s="42"/>
      <c r="H941" s="36">
        <f>IFERROR(F941 * VLOOKUP(E941,'Cadastro de Grupo'!$B$16:$C$22, 2, FALSE), 0)
</f>
        <v>0</v>
      </c>
    </row>
    <row r="942">
      <c r="A942" s="41"/>
      <c r="B942" s="14"/>
      <c r="C942" s="14"/>
      <c r="D942" s="14"/>
      <c r="E942" s="14"/>
      <c r="F942" s="42"/>
      <c r="H942" s="34">
        <f>IFERROR(F942 * VLOOKUP(E942,'Cadastro de Grupo'!$B$16:$C$22, 2, FALSE), 0)
</f>
        <v>0</v>
      </c>
    </row>
    <row r="943">
      <c r="A943" s="43"/>
      <c r="B943" s="15"/>
      <c r="C943" s="15"/>
      <c r="D943" s="15"/>
      <c r="E943" s="15"/>
      <c r="F943" s="42"/>
      <c r="H943" s="36">
        <f>IFERROR(F943 * VLOOKUP(E943,'Cadastro de Grupo'!$B$16:$C$22, 2, FALSE), 0)
</f>
        <v>0</v>
      </c>
    </row>
    <row r="944">
      <c r="A944" s="41"/>
      <c r="B944" s="14"/>
      <c r="C944" s="14"/>
      <c r="D944" s="14"/>
      <c r="E944" s="14"/>
      <c r="F944" s="42"/>
      <c r="H944" s="34">
        <f>IFERROR(F944 * VLOOKUP(E944,'Cadastro de Grupo'!$B$16:$C$22, 2, FALSE), 0)
</f>
        <v>0</v>
      </c>
    </row>
    <row r="945">
      <c r="A945" s="43"/>
      <c r="B945" s="15"/>
      <c r="C945" s="15"/>
      <c r="D945" s="15"/>
      <c r="E945" s="15"/>
      <c r="F945" s="42"/>
      <c r="H945" s="36">
        <f>IFERROR(F945 * VLOOKUP(E945,'Cadastro de Grupo'!$B$16:$C$22, 2, FALSE), 0)
</f>
        <v>0</v>
      </c>
    </row>
    <row r="946">
      <c r="A946" s="41"/>
      <c r="B946" s="14"/>
      <c r="C946" s="14"/>
      <c r="D946" s="14"/>
      <c r="E946" s="14"/>
      <c r="F946" s="42"/>
      <c r="H946" s="34">
        <f>IFERROR(F946 * VLOOKUP(E946,'Cadastro de Grupo'!$B$16:$C$22, 2, FALSE), 0)
</f>
        <v>0</v>
      </c>
    </row>
    <row r="947">
      <c r="A947" s="43"/>
      <c r="B947" s="15"/>
      <c r="C947" s="15"/>
      <c r="D947" s="15"/>
      <c r="E947" s="15"/>
      <c r="F947" s="42"/>
      <c r="H947" s="36">
        <f>IFERROR(F947 * VLOOKUP(E947,'Cadastro de Grupo'!$B$16:$C$22, 2, FALSE), 0)
</f>
        <v>0</v>
      </c>
    </row>
    <row r="948">
      <c r="A948" s="41"/>
      <c r="B948" s="14"/>
      <c r="C948" s="14"/>
      <c r="D948" s="14"/>
      <c r="E948" s="14"/>
      <c r="F948" s="42"/>
      <c r="H948" s="34">
        <f>IFERROR(F948 * VLOOKUP(E948,'Cadastro de Grupo'!$B$16:$C$22, 2, FALSE), 0)
</f>
        <v>0</v>
      </c>
    </row>
    <row r="949">
      <c r="A949" s="43"/>
      <c r="B949" s="15"/>
      <c r="C949" s="15"/>
      <c r="D949" s="15"/>
      <c r="E949" s="15"/>
      <c r="F949" s="42"/>
      <c r="H949" s="36">
        <f>IFERROR(F949 * VLOOKUP(E949,'Cadastro de Grupo'!$B$16:$C$22, 2, FALSE), 0)
</f>
        <v>0</v>
      </c>
    </row>
    <row r="950">
      <c r="A950" s="41"/>
      <c r="B950" s="14"/>
      <c r="C950" s="14"/>
      <c r="D950" s="14"/>
      <c r="E950" s="14"/>
      <c r="F950" s="42"/>
      <c r="H950" s="34">
        <f>IFERROR(F950 * VLOOKUP(E950,'Cadastro de Grupo'!$B$16:$C$22, 2, FALSE), 0)
</f>
        <v>0</v>
      </c>
    </row>
    <row r="951">
      <c r="A951" s="43"/>
      <c r="B951" s="15"/>
      <c r="C951" s="15"/>
      <c r="D951" s="15"/>
      <c r="E951" s="15"/>
      <c r="F951" s="42"/>
      <c r="H951" s="36">
        <f>IFERROR(F951 * VLOOKUP(E951,'Cadastro de Grupo'!$B$16:$C$22, 2, FALSE), 0)
</f>
        <v>0</v>
      </c>
    </row>
    <row r="952">
      <c r="A952" s="41"/>
      <c r="B952" s="14"/>
      <c r="C952" s="14"/>
      <c r="D952" s="14"/>
      <c r="E952" s="14"/>
      <c r="F952" s="42"/>
      <c r="H952" s="34">
        <f>IFERROR(F952 * VLOOKUP(E952,'Cadastro de Grupo'!$B$16:$C$22, 2, FALSE), 0)
</f>
        <v>0</v>
      </c>
    </row>
    <row r="953">
      <c r="A953" s="43"/>
      <c r="B953" s="15"/>
      <c r="C953" s="15"/>
      <c r="D953" s="15"/>
      <c r="E953" s="15"/>
      <c r="F953" s="42"/>
      <c r="H953" s="36">
        <f>IFERROR(F953 * VLOOKUP(E953,'Cadastro de Grupo'!$B$16:$C$22, 2, FALSE), 0)
</f>
        <v>0</v>
      </c>
    </row>
    <row r="954">
      <c r="A954" s="41"/>
      <c r="B954" s="14"/>
      <c r="C954" s="14"/>
      <c r="D954" s="14"/>
      <c r="E954" s="14"/>
      <c r="F954" s="42"/>
      <c r="H954" s="34">
        <f>IFERROR(F954 * VLOOKUP(E954,'Cadastro de Grupo'!$B$16:$C$22, 2, FALSE), 0)
</f>
        <v>0</v>
      </c>
    </row>
    <row r="955">
      <c r="A955" s="43"/>
      <c r="B955" s="15"/>
      <c r="C955" s="15"/>
      <c r="D955" s="15"/>
      <c r="E955" s="15"/>
      <c r="F955" s="42"/>
      <c r="H955" s="36">
        <f>IFERROR(F955 * VLOOKUP(E955,'Cadastro de Grupo'!$B$16:$C$22, 2, FALSE), 0)
</f>
        <v>0</v>
      </c>
    </row>
    <row r="956">
      <c r="A956" s="41"/>
      <c r="B956" s="14"/>
      <c r="C956" s="14"/>
      <c r="D956" s="14"/>
      <c r="E956" s="14"/>
      <c r="F956" s="42"/>
      <c r="H956" s="34">
        <f>IFERROR(F956 * VLOOKUP(E956,'Cadastro de Grupo'!$B$16:$C$22, 2, FALSE), 0)
</f>
        <v>0</v>
      </c>
    </row>
    <row r="957">
      <c r="A957" s="43"/>
      <c r="B957" s="15"/>
      <c r="C957" s="15"/>
      <c r="D957" s="15"/>
      <c r="E957" s="15"/>
      <c r="F957" s="42"/>
      <c r="H957" s="36">
        <f>IFERROR(F957 * VLOOKUP(E957,'Cadastro de Grupo'!$B$16:$C$22, 2, FALSE), 0)
</f>
        <v>0</v>
      </c>
    </row>
    <row r="958">
      <c r="A958" s="41"/>
      <c r="B958" s="14"/>
      <c r="C958" s="14"/>
      <c r="D958" s="14"/>
      <c r="E958" s="14"/>
      <c r="F958" s="42"/>
      <c r="H958" s="34">
        <f>IFERROR(F958 * VLOOKUP(E958,'Cadastro de Grupo'!$B$16:$C$22, 2, FALSE), 0)
</f>
        <v>0</v>
      </c>
    </row>
    <row r="959">
      <c r="A959" s="43"/>
      <c r="B959" s="15"/>
      <c r="C959" s="15"/>
      <c r="D959" s="15"/>
      <c r="E959" s="15"/>
      <c r="F959" s="42"/>
      <c r="H959" s="36">
        <f>IFERROR(F959 * VLOOKUP(E959,'Cadastro de Grupo'!$B$16:$C$22, 2, FALSE), 0)
</f>
        <v>0</v>
      </c>
    </row>
    <row r="960">
      <c r="A960" s="41"/>
      <c r="B960" s="14"/>
      <c r="C960" s="14"/>
      <c r="D960" s="14"/>
      <c r="E960" s="14"/>
      <c r="F960" s="42"/>
      <c r="H960" s="34">
        <f>IFERROR(F960 * VLOOKUP(E960,'Cadastro de Grupo'!$B$16:$C$22, 2, FALSE), 0)
</f>
        <v>0</v>
      </c>
    </row>
    <row r="961">
      <c r="A961" s="43"/>
      <c r="B961" s="15"/>
      <c r="C961" s="15"/>
      <c r="D961" s="15"/>
      <c r="E961" s="15"/>
      <c r="F961" s="42"/>
      <c r="H961" s="36">
        <f>IFERROR(F961 * VLOOKUP(E961,'Cadastro de Grupo'!$B$16:$C$22, 2, FALSE), 0)
</f>
        <v>0</v>
      </c>
    </row>
    <row r="962">
      <c r="A962" s="41"/>
      <c r="B962" s="14"/>
      <c r="C962" s="14"/>
      <c r="D962" s="14"/>
      <c r="E962" s="14"/>
      <c r="F962" s="42"/>
      <c r="H962" s="34">
        <f>IFERROR(F962 * VLOOKUP(E962,'Cadastro de Grupo'!$B$16:$C$22, 2, FALSE), 0)
</f>
        <v>0</v>
      </c>
    </row>
    <row r="963">
      <c r="A963" s="43"/>
      <c r="B963" s="15"/>
      <c r="C963" s="15"/>
      <c r="D963" s="15"/>
      <c r="E963" s="15"/>
      <c r="F963" s="42"/>
      <c r="H963" s="36">
        <f>IFERROR(F963 * VLOOKUP(E963,'Cadastro de Grupo'!$B$16:$C$22, 2, FALSE), 0)
</f>
        <v>0</v>
      </c>
    </row>
    <row r="964">
      <c r="A964" s="41"/>
      <c r="B964" s="14"/>
      <c r="C964" s="14"/>
      <c r="D964" s="14"/>
      <c r="E964" s="14"/>
      <c r="F964" s="42"/>
      <c r="H964" s="34">
        <f>IFERROR(F964 * VLOOKUP(E964,'Cadastro de Grupo'!$B$16:$C$22, 2, FALSE), 0)
</f>
        <v>0</v>
      </c>
    </row>
    <row r="965">
      <c r="A965" s="43"/>
      <c r="B965" s="15"/>
      <c r="C965" s="15"/>
      <c r="D965" s="15"/>
      <c r="E965" s="15"/>
      <c r="F965" s="42"/>
      <c r="H965" s="36">
        <f>IFERROR(F965 * VLOOKUP(E965,'Cadastro de Grupo'!$B$16:$C$22, 2, FALSE), 0)
</f>
        <v>0</v>
      </c>
    </row>
    <row r="966">
      <c r="A966" s="41"/>
      <c r="B966" s="14"/>
      <c r="C966" s="14"/>
      <c r="D966" s="14"/>
      <c r="E966" s="14"/>
      <c r="F966" s="42"/>
      <c r="H966" s="34">
        <f>IFERROR(F966 * VLOOKUP(E966,'Cadastro de Grupo'!$B$16:$C$22, 2, FALSE), 0)
</f>
        <v>0</v>
      </c>
    </row>
    <row r="967">
      <c r="A967" s="43"/>
      <c r="B967" s="15"/>
      <c r="C967" s="15"/>
      <c r="D967" s="15"/>
      <c r="E967" s="15"/>
      <c r="F967" s="42"/>
      <c r="H967" s="36">
        <f>IFERROR(F967 * VLOOKUP(E967,'Cadastro de Grupo'!$B$16:$C$22, 2, FALSE), 0)
</f>
        <v>0</v>
      </c>
    </row>
    <row r="968">
      <c r="A968" s="41"/>
      <c r="B968" s="14"/>
      <c r="C968" s="14"/>
      <c r="D968" s="14"/>
      <c r="E968" s="14"/>
      <c r="F968" s="42"/>
      <c r="H968" s="34">
        <f>IFERROR(F968 * VLOOKUP(E968,'Cadastro de Grupo'!$B$16:$C$22, 2, FALSE), 0)
</f>
        <v>0</v>
      </c>
    </row>
    <row r="969">
      <c r="A969" s="43"/>
      <c r="B969" s="15"/>
      <c r="C969" s="15"/>
      <c r="D969" s="15"/>
      <c r="E969" s="15"/>
      <c r="F969" s="42"/>
      <c r="H969" s="36">
        <f>IFERROR(F969 * VLOOKUP(E969,'Cadastro de Grupo'!$B$16:$C$22, 2, FALSE), 0)
</f>
        <v>0</v>
      </c>
    </row>
    <row r="970">
      <c r="A970" s="41"/>
      <c r="B970" s="14"/>
      <c r="C970" s="14"/>
      <c r="D970" s="14"/>
      <c r="E970" s="14"/>
      <c r="F970" s="42"/>
      <c r="H970" s="34">
        <f>IFERROR(F970 * VLOOKUP(E970,'Cadastro de Grupo'!$B$16:$C$22, 2, FALSE), 0)
</f>
        <v>0</v>
      </c>
    </row>
    <row r="971">
      <c r="A971" s="43"/>
      <c r="B971" s="15"/>
      <c r="C971" s="15"/>
      <c r="D971" s="15"/>
      <c r="E971" s="15"/>
      <c r="F971" s="42"/>
      <c r="H971" s="36">
        <f>IFERROR(F971 * VLOOKUP(E971,'Cadastro de Grupo'!$B$16:$C$22, 2, FALSE), 0)
</f>
        <v>0</v>
      </c>
    </row>
    <row r="972">
      <c r="A972" s="41"/>
      <c r="B972" s="14"/>
      <c r="C972" s="14"/>
      <c r="D972" s="14"/>
      <c r="E972" s="14"/>
      <c r="F972" s="42"/>
      <c r="H972" s="34">
        <f>IFERROR(F972 * VLOOKUP(E972,'Cadastro de Grupo'!$B$16:$C$22, 2, FALSE), 0)
</f>
        <v>0</v>
      </c>
    </row>
    <row r="973">
      <c r="A973" s="43"/>
      <c r="B973" s="15"/>
      <c r="C973" s="15"/>
      <c r="D973" s="15"/>
      <c r="E973" s="15"/>
      <c r="F973" s="42"/>
      <c r="H973" s="36">
        <f>IFERROR(F973 * VLOOKUP(E973,'Cadastro de Grupo'!$B$16:$C$22, 2, FALSE), 0)
</f>
        <v>0</v>
      </c>
    </row>
    <row r="974">
      <c r="A974" s="41"/>
      <c r="B974" s="14"/>
      <c r="C974" s="14"/>
      <c r="D974" s="14"/>
      <c r="E974" s="14"/>
      <c r="F974" s="42"/>
      <c r="H974" s="34">
        <f>IFERROR(F974 * VLOOKUP(E974,'Cadastro de Grupo'!$B$16:$C$22, 2, FALSE), 0)
</f>
        <v>0</v>
      </c>
    </row>
    <row r="975">
      <c r="A975" s="43"/>
      <c r="B975" s="15"/>
      <c r="C975" s="15"/>
      <c r="D975" s="15"/>
      <c r="E975" s="15"/>
      <c r="F975" s="42"/>
      <c r="H975" s="36">
        <f>IFERROR(F975 * VLOOKUP(E975,'Cadastro de Grupo'!$B$16:$C$22, 2, FALSE), 0)
</f>
        <v>0</v>
      </c>
    </row>
    <row r="976">
      <c r="A976" s="41"/>
      <c r="B976" s="14"/>
      <c r="C976" s="14"/>
      <c r="D976" s="14"/>
      <c r="E976" s="14"/>
      <c r="F976" s="42"/>
      <c r="H976" s="34">
        <f>IFERROR(F976 * VLOOKUP(E976,'Cadastro de Grupo'!$B$16:$C$22, 2, FALSE), 0)
</f>
        <v>0</v>
      </c>
    </row>
    <row r="977">
      <c r="A977" s="43"/>
      <c r="B977" s="15"/>
      <c r="C977" s="15"/>
      <c r="D977" s="15"/>
      <c r="E977" s="15"/>
      <c r="F977" s="42"/>
      <c r="H977" s="36">
        <f>IFERROR(F977 * VLOOKUP(E977,'Cadastro de Grupo'!$B$16:$C$22, 2, FALSE), 0)
</f>
        <v>0</v>
      </c>
    </row>
    <row r="978">
      <c r="A978" s="41"/>
      <c r="B978" s="14"/>
      <c r="C978" s="14"/>
      <c r="D978" s="14"/>
      <c r="E978" s="14"/>
      <c r="F978" s="42"/>
      <c r="H978" s="34">
        <f>IFERROR(F978 * VLOOKUP(E978,'Cadastro de Grupo'!$B$16:$C$22, 2, FALSE), 0)
</f>
        <v>0</v>
      </c>
    </row>
    <row r="979">
      <c r="A979" s="43"/>
      <c r="B979" s="15"/>
      <c r="C979" s="15"/>
      <c r="D979" s="15"/>
      <c r="E979" s="15"/>
      <c r="F979" s="42"/>
      <c r="H979" s="36">
        <f>IFERROR(F979 * VLOOKUP(E979,'Cadastro de Grupo'!$B$16:$C$22, 2, FALSE), 0)
</f>
        <v>0</v>
      </c>
    </row>
    <row r="980">
      <c r="A980" s="41"/>
      <c r="B980" s="14"/>
      <c r="C980" s="14"/>
      <c r="D980" s="14"/>
      <c r="E980" s="14"/>
      <c r="F980" s="42"/>
      <c r="H980" s="34">
        <f>IFERROR(F980 * VLOOKUP(E980,'Cadastro de Grupo'!$B$16:$C$22, 2, FALSE), 0)
</f>
        <v>0</v>
      </c>
    </row>
    <row r="981">
      <c r="A981" s="43"/>
      <c r="B981" s="15"/>
      <c r="C981" s="15"/>
      <c r="D981" s="15"/>
      <c r="E981" s="15"/>
      <c r="F981" s="42"/>
      <c r="H981" s="36">
        <f>IFERROR(F981 * VLOOKUP(E981,'Cadastro de Grupo'!$B$16:$C$22, 2, FALSE), 0)
</f>
        <v>0</v>
      </c>
    </row>
    <row r="982">
      <c r="A982" s="41"/>
      <c r="B982" s="14"/>
      <c r="C982" s="14"/>
      <c r="D982" s="14"/>
      <c r="E982" s="14"/>
      <c r="F982" s="42"/>
      <c r="H982" s="34">
        <f>IFERROR(F982 * VLOOKUP(E982,'Cadastro de Grupo'!$B$16:$C$22, 2, FALSE), 0)
</f>
        <v>0</v>
      </c>
    </row>
    <row r="983">
      <c r="A983" s="43"/>
      <c r="B983" s="15"/>
      <c r="C983" s="15"/>
      <c r="D983" s="15"/>
      <c r="E983" s="15"/>
      <c r="F983" s="42"/>
      <c r="H983" s="36">
        <f>IFERROR(F983 * VLOOKUP(E983,'Cadastro de Grupo'!$B$16:$C$22, 2, FALSE), 0)
</f>
        <v>0</v>
      </c>
    </row>
    <row r="984">
      <c r="A984" s="41"/>
      <c r="B984" s="14"/>
      <c r="C984" s="14"/>
      <c r="D984" s="14"/>
      <c r="E984" s="14"/>
      <c r="F984" s="42"/>
      <c r="H984" s="34">
        <f>IFERROR(F984 * VLOOKUP(E984,'Cadastro de Grupo'!$B$16:$C$22, 2, FALSE), 0)
</f>
        <v>0</v>
      </c>
    </row>
    <row r="985">
      <c r="A985" s="43"/>
      <c r="B985" s="15"/>
      <c r="C985" s="15"/>
      <c r="D985" s="15"/>
      <c r="E985" s="15"/>
      <c r="F985" s="42"/>
      <c r="H985" s="36">
        <f>IFERROR(F985 * VLOOKUP(E985,'Cadastro de Grupo'!$B$16:$C$22, 2, FALSE), 0)
</f>
        <v>0</v>
      </c>
    </row>
    <row r="986">
      <c r="A986" s="41"/>
      <c r="B986" s="14"/>
      <c r="C986" s="14"/>
      <c r="D986" s="14"/>
      <c r="E986" s="14"/>
      <c r="F986" s="42"/>
      <c r="H986" s="34">
        <f>IFERROR(F986 * VLOOKUP(E986,'Cadastro de Grupo'!$B$16:$C$22, 2, FALSE), 0)
</f>
        <v>0</v>
      </c>
    </row>
    <row r="987">
      <c r="A987" s="43"/>
      <c r="B987" s="15"/>
      <c r="C987" s="15"/>
      <c r="D987" s="15"/>
      <c r="E987" s="15"/>
      <c r="F987" s="42"/>
      <c r="H987" s="36">
        <f>IFERROR(F987 * VLOOKUP(E987,'Cadastro de Grupo'!$B$16:$C$22, 2, FALSE), 0)
</f>
        <v>0</v>
      </c>
    </row>
    <row r="988">
      <c r="A988" s="41"/>
      <c r="B988" s="14"/>
      <c r="C988" s="14"/>
      <c r="D988" s="14"/>
      <c r="E988" s="14"/>
      <c r="F988" s="42"/>
      <c r="H988" s="34">
        <f>IFERROR(F988 * VLOOKUP(E988,'Cadastro de Grupo'!$B$16:$C$22, 2, FALSE), 0)
</f>
        <v>0</v>
      </c>
    </row>
    <row r="989">
      <c r="A989" s="43"/>
      <c r="B989" s="15"/>
      <c r="C989" s="15"/>
      <c r="D989" s="15"/>
      <c r="E989" s="15"/>
      <c r="F989" s="42"/>
      <c r="H989" s="36">
        <f>IFERROR(F989 * VLOOKUP(E989,'Cadastro de Grupo'!$B$16:$C$22, 2, FALSE), 0)
</f>
        <v>0</v>
      </c>
    </row>
    <row r="990">
      <c r="A990" s="41"/>
      <c r="B990" s="14"/>
      <c r="C990" s="14"/>
      <c r="D990" s="14"/>
      <c r="E990" s="14"/>
      <c r="F990" s="42"/>
      <c r="H990" s="34">
        <f>IFERROR(F990 * VLOOKUP(E990,'Cadastro de Grupo'!$B$16:$C$22, 2, FALSE), 0)
</f>
        <v>0</v>
      </c>
    </row>
    <row r="991">
      <c r="A991" s="43"/>
      <c r="B991" s="15"/>
      <c r="C991" s="15"/>
      <c r="D991" s="15"/>
      <c r="E991" s="15"/>
      <c r="F991" s="42"/>
      <c r="H991" s="36">
        <f>IFERROR(F991 * VLOOKUP(E991,'Cadastro de Grupo'!$B$16:$C$22, 2, FALSE), 0)
</f>
        <v>0</v>
      </c>
    </row>
    <row r="992">
      <c r="A992" s="41"/>
      <c r="B992" s="14"/>
      <c r="C992" s="14"/>
      <c r="D992" s="14"/>
      <c r="E992" s="14"/>
      <c r="F992" s="42"/>
      <c r="H992" s="34">
        <f>IFERROR(F992 * VLOOKUP(E992,'Cadastro de Grupo'!$B$16:$C$22, 2, FALSE), 0)
</f>
        <v>0</v>
      </c>
    </row>
    <row r="993">
      <c r="A993" s="43"/>
      <c r="B993" s="15"/>
      <c r="C993" s="15"/>
      <c r="D993" s="15"/>
      <c r="E993" s="15"/>
      <c r="F993" s="42"/>
      <c r="H993" s="36">
        <f>IFERROR(F993 * VLOOKUP(E993,'Cadastro de Grupo'!$B$16:$C$22, 2, FALSE), 0)
</f>
        <v>0</v>
      </c>
    </row>
    <row r="994">
      <c r="A994" s="41"/>
      <c r="B994" s="14"/>
      <c r="C994" s="14"/>
      <c r="D994" s="14"/>
      <c r="E994" s="14"/>
      <c r="F994" s="42"/>
      <c r="H994" s="34">
        <f>IFERROR(F994 * VLOOKUP(E994,'Cadastro de Grupo'!$B$16:$C$22, 2, FALSE), 0)
</f>
        <v>0</v>
      </c>
    </row>
    <row r="995">
      <c r="A995" s="43"/>
      <c r="B995" s="15"/>
      <c r="C995" s="21"/>
      <c r="D995" s="21"/>
      <c r="E995" s="15"/>
      <c r="F995" s="42"/>
      <c r="H995" s="36">
        <f>IFERROR(F995 * VLOOKUP(E995,'Cadastro de Grupo'!$B$16:$C$22, 2, FALSE), 0)
</f>
        <v>0</v>
      </c>
    </row>
    <row r="996">
      <c r="A996" s="41"/>
      <c r="B996" s="14"/>
      <c r="C996" s="22"/>
      <c r="D996" s="22"/>
      <c r="E996" s="14"/>
      <c r="F996" s="42"/>
      <c r="H996" s="34">
        <f>IFERROR(F996 * VLOOKUP(E996,'Cadastro de Grupo'!$B$16:$C$22, 2, FALSE), 0)
</f>
        <v>0</v>
      </c>
    </row>
    <row r="997">
      <c r="A997" s="43"/>
      <c r="B997" s="15"/>
      <c r="C997" s="21"/>
      <c r="D997" s="21"/>
      <c r="E997" s="15"/>
      <c r="F997" s="42"/>
      <c r="H997" s="36">
        <f>IFERROR(F997 * VLOOKUP(E997,'Cadastro de Grupo'!$B$16:$C$22, 2, FALSE), 0)
</f>
        <v>0</v>
      </c>
    </row>
    <row r="998">
      <c r="A998" s="41"/>
      <c r="B998" s="14"/>
      <c r="C998" s="22"/>
      <c r="D998" s="22"/>
      <c r="E998" s="14"/>
      <c r="F998" s="42"/>
      <c r="H998" s="34">
        <f>IFERROR(F998 * VLOOKUP(E998,'Cadastro de Grupo'!$B$16:$C$22, 2, FALSE), 0)
</f>
        <v>0</v>
      </c>
    </row>
    <row r="999">
      <c r="A999" s="43"/>
      <c r="B999" s="15"/>
      <c r="C999" s="21"/>
      <c r="D999" s="21"/>
      <c r="E999" s="15"/>
      <c r="F999" s="42"/>
      <c r="H999" s="36">
        <f>IFERROR(F999 * VLOOKUP(E999,'Cadastro de Grupo'!$B$16:$C$22, 2, FALSE), 0)
</f>
        <v>0</v>
      </c>
    </row>
    <row r="1000">
      <c r="A1000" s="44"/>
      <c r="B1000" s="45"/>
      <c r="C1000" s="46"/>
      <c r="D1000" s="46"/>
      <c r="E1000" s="45"/>
      <c r="F1000" s="47"/>
      <c r="H1000" s="48">
        <f>IFERROR(F1000 * VLOOKUP(E1000,'Cadastro de Grupo'!$B$16:$C$22, 2, FALSE), 0)
</f>
        <v>0</v>
      </c>
    </row>
  </sheetData>
  <dataValidations>
    <dataValidation type="list" allowBlank="1" showErrorMessage="1" sqref="A2:B1000">
      <formula1>#REF!</formula1>
    </dataValidation>
    <dataValidation type="list" allowBlank="1" showErrorMessage="1" sqref="E2:E1000">
      <formula1>#REF!</formula1>
    </dataValidation>
    <dataValidation type="list" allowBlank="1" showErrorMessage="1" sqref="D2:D1000">
      <formula1>#REF!</formula1>
    </dataValidation>
    <dataValidation type="custom" allowBlank="1" showDropDown="1" sqref="F2:F1000">
      <formula1>AND(ISNUMBER(F2),(NOT(OR(NOT(ISERROR(DATEVALUE(F2))), AND(ISNUMBER(F2), LEFT(CELL("format", F2))="D")))))</formula1>
    </dataValidation>
    <dataValidation type="list" allowBlank="1" showErrorMessage="1" sqref="C2:C1000">
      <formula1>"Compra Alimento,Despesa Campanha"</formula1>
    </dataValidation>
  </dataValidations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38"/>
    <col customWidth="1" min="2" max="2" width="18.0"/>
    <col customWidth="1" min="3" max="15" width="13.63"/>
  </cols>
  <sheetData>
    <row r="2">
      <c r="B2" s="49" t="s">
        <v>12</v>
      </c>
      <c r="C2" s="50" t="s">
        <v>13</v>
      </c>
      <c r="D2" s="50" t="s">
        <v>13</v>
      </c>
      <c r="E2" s="50" t="s">
        <v>13</v>
      </c>
      <c r="F2" s="50" t="s">
        <v>13</v>
      </c>
      <c r="G2" s="50" t="s">
        <v>13</v>
      </c>
      <c r="H2" s="50" t="s">
        <v>13</v>
      </c>
      <c r="I2" s="50" t="s">
        <v>13</v>
      </c>
      <c r="J2" s="50" t="s">
        <v>14</v>
      </c>
      <c r="K2" s="50" t="s">
        <v>14</v>
      </c>
      <c r="L2" s="50" t="s">
        <v>14</v>
      </c>
      <c r="M2" s="50" t="s">
        <v>14</v>
      </c>
      <c r="N2" s="50" t="s">
        <v>14</v>
      </c>
      <c r="O2" s="50" t="s">
        <v>14</v>
      </c>
      <c r="P2" s="50" t="s">
        <v>14</v>
      </c>
      <c r="Q2" s="50" t="s">
        <v>15</v>
      </c>
      <c r="R2" s="50" t="s">
        <v>15</v>
      </c>
      <c r="S2" s="50" t="s">
        <v>15</v>
      </c>
      <c r="T2" s="50" t="s">
        <v>15</v>
      </c>
      <c r="U2" s="50" t="s">
        <v>15</v>
      </c>
      <c r="V2" s="50" t="s">
        <v>15</v>
      </c>
      <c r="W2" s="50" t="s">
        <v>15</v>
      </c>
      <c r="X2" s="50" t="s">
        <v>16</v>
      </c>
      <c r="Y2" s="50" t="s">
        <v>16</v>
      </c>
      <c r="Z2" s="50" t="s">
        <v>16</v>
      </c>
      <c r="AA2" s="50" t="s">
        <v>16</v>
      </c>
      <c r="AB2" s="50" t="s">
        <v>16</v>
      </c>
      <c r="AC2" s="50" t="s">
        <v>16</v>
      </c>
      <c r="AD2" s="50" t="s">
        <v>16</v>
      </c>
      <c r="AE2" s="50" t="s">
        <v>17</v>
      </c>
      <c r="AF2" s="50" t="s">
        <v>17</v>
      </c>
      <c r="AG2" s="50" t="s">
        <v>17</v>
      </c>
      <c r="AH2" s="50" t="s">
        <v>17</v>
      </c>
      <c r="AI2" s="50" t="s">
        <v>17</v>
      </c>
      <c r="AJ2" s="50" t="s">
        <v>17</v>
      </c>
      <c r="AK2" s="50" t="s">
        <v>17</v>
      </c>
      <c r="AL2" s="50" t="s">
        <v>18</v>
      </c>
      <c r="AM2" s="50" t="s">
        <v>18</v>
      </c>
      <c r="AN2" s="50" t="s">
        <v>18</v>
      </c>
      <c r="AO2" s="50" t="s">
        <v>18</v>
      </c>
      <c r="AP2" s="50" t="s">
        <v>18</v>
      </c>
      <c r="AQ2" s="50" t="s">
        <v>18</v>
      </c>
      <c r="AR2" s="50" t="s">
        <v>18</v>
      </c>
      <c r="AS2" s="50" t="s">
        <v>19</v>
      </c>
      <c r="AT2" s="50" t="s">
        <v>19</v>
      </c>
      <c r="AU2" s="50" t="s">
        <v>19</v>
      </c>
      <c r="AV2" s="50" t="s">
        <v>19</v>
      </c>
      <c r="AW2" s="50" t="s">
        <v>19</v>
      </c>
      <c r="AX2" s="50" t="s">
        <v>19</v>
      </c>
      <c r="AY2" s="50" t="s">
        <v>19</v>
      </c>
      <c r="AZ2" s="50" t="s">
        <v>20</v>
      </c>
      <c r="BA2" s="50" t="s">
        <v>20</v>
      </c>
      <c r="BB2" s="50" t="s">
        <v>20</v>
      </c>
      <c r="BC2" s="50" t="s">
        <v>20</v>
      </c>
      <c r="BD2" s="50" t="s">
        <v>20</v>
      </c>
      <c r="BE2" s="50" t="s">
        <v>20</v>
      </c>
      <c r="BF2" s="50" t="s">
        <v>20</v>
      </c>
      <c r="BG2" s="50" t="s">
        <v>21</v>
      </c>
      <c r="BH2" s="50" t="s">
        <v>21</v>
      </c>
      <c r="BI2" s="50" t="s">
        <v>21</v>
      </c>
      <c r="BJ2" s="50" t="s">
        <v>21</v>
      </c>
      <c r="BK2" s="50" t="s">
        <v>21</v>
      </c>
      <c r="BL2" s="50" t="s">
        <v>21</v>
      </c>
      <c r="BM2" s="50" t="s">
        <v>21</v>
      </c>
      <c r="BN2" s="50" t="s">
        <v>22</v>
      </c>
      <c r="BO2" s="50" t="s">
        <v>22</v>
      </c>
      <c r="BP2" s="50" t="s">
        <v>22</v>
      </c>
      <c r="BQ2" s="50" t="s">
        <v>22</v>
      </c>
      <c r="BR2" s="50" t="s">
        <v>22</v>
      </c>
      <c r="BS2" s="50" t="s">
        <v>22</v>
      </c>
      <c r="BT2" s="50" t="s">
        <v>22</v>
      </c>
      <c r="BU2" s="50" t="s">
        <v>23</v>
      </c>
      <c r="BV2" s="50" t="s">
        <v>23</v>
      </c>
      <c r="BW2" s="50" t="s">
        <v>23</v>
      </c>
      <c r="BX2" s="50" t="s">
        <v>23</v>
      </c>
      <c r="BY2" s="50" t="s">
        <v>23</v>
      </c>
      <c r="BZ2" s="50" t="s">
        <v>23</v>
      </c>
      <c r="CA2" s="50" t="s">
        <v>23</v>
      </c>
      <c r="CB2" s="50" t="s">
        <v>24</v>
      </c>
      <c r="CC2" s="50" t="s">
        <v>24</v>
      </c>
      <c r="CD2" s="50" t="s">
        <v>24</v>
      </c>
      <c r="CE2" s="50" t="s">
        <v>24</v>
      </c>
      <c r="CF2" s="50" t="s">
        <v>24</v>
      </c>
      <c r="CG2" s="50" t="s">
        <v>24</v>
      </c>
      <c r="CH2" s="50" t="s">
        <v>24</v>
      </c>
      <c r="CI2" s="50" t="s">
        <v>25</v>
      </c>
      <c r="CJ2" s="50" t="s">
        <v>25</v>
      </c>
      <c r="CK2" s="50" t="s">
        <v>25</v>
      </c>
      <c r="CL2" s="50" t="s">
        <v>25</v>
      </c>
      <c r="CM2" s="50" t="s">
        <v>25</v>
      </c>
      <c r="CN2" s="50" t="s">
        <v>25</v>
      </c>
      <c r="CO2" s="50" t="s">
        <v>25</v>
      </c>
    </row>
    <row r="3">
      <c r="B3" s="51" t="s">
        <v>26</v>
      </c>
      <c r="C3" s="52">
        <v>45901.0</v>
      </c>
      <c r="D3" s="52">
        <v>45902.0</v>
      </c>
      <c r="E3" s="52">
        <v>45903.0</v>
      </c>
      <c r="F3" s="52">
        <v>45904.0</v>
      </c>
      <c r="G3" s="52">
        <v>45905.0</v>
      </c>
      <c r="H3" s="52">
        <v>45906.0</v>
      </c>
      <c r="I3" s="52">
        <v>45907.0</v>
      </c>
      <c r="J3" s="52">
        <v>45908.0</v>
      </c>
      <c r="K3" s="52">
        <v>45909.0</v>
      </c>
      <c r="L3" s="52">
        <v>45910.0</v>
      </c>
      <c r="M3" s="52">
        <v>45911.0</v>
      </c>
      <c r="N3" s="52">
        <v>45912.0</v>
      </c>
      <c r="O3" s="52">
        <v>45913.0</v>
      </c>
      <c r="P3" s="52">
        <v>45914.0</v>
      </c>
      <c r="Q3" s="52">
        <v>45915.0</v>
      </c>
      <c r="R3" s="52">
        <v>45916.0</v>
      </c>
      <c r="S3" s="52">
        <v>45917.0</v>
      </c>
      <c r="T3" s="52">
        <v>45918.0</v>
      </c>
      <c r="U3" s="52">
        <v>45919.0</v>
      </c>
      <c r="V3" s="52">
        <v>45920.0</v>
      </c>
      <c r="W3" s="52">
        <v>45921.0</v>
      </c>
      <c r="X3" s="52">
        <v>45922.0</v>
      </c>
      <c r="Y3" s="52">
        <v>45923.0</v>
      </c>
      <c r="Z3" s="52">
        <v>45924.0</v>
      </c>
      <c r="AA3" s="52">
        <v>45925.0</v>
      </c>
      <c r="AB3" s="52">
        <v>45926.0</v>
      </c>
      <c r="AC3" s="52">
        <v>45927.0</v>
      </c>
      <c r="AD3" s="52">
        <v>45928.0</v>
      </c>
      <c r="AE3" s="52">
        <v>45929.0</v>
      </c>
      <c r="AF3" s="52">
        <v>45930.0</v>
      </c>
      <c r="AG3" s="52">
        <v>45931.0</v>
      </c>
      <c r="AH3" s="52">
        <v>45932.0</v>
      </c>
      <c r="AI3" s="52">
        <v>45933.0</v>
      </c>
      <c r="AJ3" s="52">
        <v>45934.0</v>
      </c>
      <c r="AK3" s="52">
        <v>45935.0</v>
      </c>
      <c r="AL3" s="52">
        <v>45936.0</v>
      </c>
      <c r="AM3" s="52">
        <v>45937.0</v>
      </c>
      <c r="AN3" s="52">
        <v>45938.0</v>
      </c>
      <c r="AO3" s="52">
        <v>45939.0</v>
      </c>
      <c r="AP3" s="53">
        <v>45940.0</v>
      </c>
      <c r="AQ3" s="53">
        <v>45941.0</v>
      </c>
      <c r="AR3" s="53">
        <v>45942.0</v>
      </c>
      <c r="AS3" s="53">
        <v>45943.0</v>
      </c>
      <c r="AT3" s="53">
        <v>45944.0</v>
      </c>
      <c r="AU3" s="53">
        <v>45945.0</v>
      </c>
      <c r="AV3" s="53">
        <v>45946.0</v>
      </c>
      <c r="AW3" s="53">
        <v>45947.0</v>
      </c>
      <c r="AX3" s="53">
        <v>45948.0</v>
      </c>
      <c r="AY3" s="53">
        <v>45949.0</v>
      </c>
      <c r="AZ3" s="53">
        <v>45950.0</v>
      </c>
      <c r="BA3" s="53">
        <v>45951.0</v>
      </c>
      <c r="BB3" s="53">
        <v>45952.0</v>
      </c>
      <c r="BC3" s="53">
        <v>45953.0</v>
      </c>
      <c r="BD3" s="53">
        <v>45954.0</v>
      </c>
      <c r="BE3" s="53">
        <v>45955.0</v>
      </c>
      <c r="BF3" s="53">
        <v>45956.0</v>
      </c>
      <c r="BG3" s="53">
        <v>45957.0</v>
      </c>
      <c r="BH3" s="53">
        <v>45958.0</v>
      </c>
      <c r="BI3" s="53">
        <v>45959.0</v>
      </c>
      <c r="BJ3" s="53">
        <v>45960.0</v>
      </c>
      <c r="BK3" s="53">
        <v>45961.0</v>
      </c>
      <c r="BL3" s="52">
        <v>45962.0</v>
      </c>
      <c r="BM3" s="52">
        <v>45963.0</v>
      </c>
      <c r="BN3" s="52">
        <v>45964.0</v>
      </c>
      <c r="BO3" s="52">
        <v>45965.0</v>
      </c>
      <c r="BP3" s="52">
        <v>45966.0</v>
      </c>
      <c r="BQ3" s="52">
        <v>45967.0</v>
      </c>
      <c r="BR3" s="52">
        <v>45968.0</v>
      </c>
      <c r="BS3" s="52">
        <v>45969.0</v>
      </c>
      <c r="BT3" s="52">
        <v>45970.0</v>
      </c>
      <c r="BU3" s="53">
        <v>45971.0</v>
      </c>
      <c r="BV3" s="53">
        <v>45972.0</v>
      </c>
      <c r="BW3" s="53">
        <v>45973.0</v>
      </c>
      <c r="BX3" s="53">
        <v>45974.0</v>
      </c>
      <c r="BY3" s="53">
        <v>45975.0</v>
      </c>
      <c r="BZ3" s="53">
        <v>45976.0</v>
      </c>
      <c r="CA3" s="53">
        <v>45977.0</v>
      </c>
      <c r="CB3" s="53">
        <v>45978.0</v>
      </c>
      <c r="CC3" s="53">
        <v>45979.0</v>
      </c>
      <c r="CD3" s="53">
        <v>45980.0</v>
      </c>
      <c r="CE3" s="53">
        <v>45981.0</v>
      </c>
      <c r="CF3" s="53">
        <v>45982.0</v>
      </c>
      <c r="CG3" s="53">
        <v>45983.0</v>
      </c>
      <c r="CH3" s="53">
        <v>45984.0</v>
      </c>
      <c r="CI3" s="53">
        <v>45985.0</v>
      </c>
      <c r="CJ3" s="53">
        <v>45986.0</v>
      </c>
      <c r="CK3" s="53">
        <v>45987.0</v>
      </c>
      <c r="CL3" s="53">
        <v>45988.0</v>
      </c>
      <c r="CM3" s="53">
        <v>45989.0</v>
      </c>
      <c r="CN3" s="53">
        <v>45990.0</v>
      </c>
      <c r="CO3" s="53">
        <v>45991.0</v>
      </c>
    </row>
    <row r="4">
      <c r="B4" s="54" t="s">
        <v>27</v>
      </c>
      <c r="C4" s="55">
        <f>SUMIFS(Receitas!$F$2:$F997, Receitas!$C$2:$C997, $B4, Receitas!$A$2:$A997, C$3)
</f>
        <v>0</v>
      </c>
      <c r="D4" s="55">
        <f>SUMIFS(Receitas!$F$2:$F997, Receitas!$C$2:$C997, $B4, Receitas!$A$2:$A997, D$3)
</f>
        <v>0</v>
      </c>
      <c r="E4" s="55">
        <f>SUMIFS(Receitas!$F$2:$F997, Receitas!$C$2:$C997, $B4, Receitas!$A$2:$A997, E$3)
</f>
        <v>0</v>
      </c>
      <c r="F4" s="55">
        <f>SUMIFS(Receitas!$F$2:$F997, Receitas!$C$2:$C997, $B4, Receitas!$A$2:$A997, F$3)
</f>
        <v>0</v>
      </c>
      <c r="G4" s="55">
        <f>SUMIFS(Receitas!$F$2:$F997, Receitas!$C$2:$C997, $B4, Receitas!$A$2:$A997, G$3)
</f>
        <v>0</v>
      </c>
      <c r="H4" s="55">
        <f>SUMIFS(Receitas!$F$2:$F997, Receitas!$C$2:$C997, $B4, Receitas!$A$2:$A997, H$3)
</f>
        <v>0</v>
      </c>
      <c r="I4" s="55">
        <f>SUMIFS(Receitas!$F$2:$F997, Receitas!$C$2:$C997, $B4, Receitas!$A$2:$A997, I$3)
</f>
        <v>0</v>
      </c>
      <c r="J4" s="55">
        <f>SUMIFS(Receitas!$F$2:$F997, Receitas!$C$2:$C997, $B4, Receitas!$A$2:$A997, J$3)
</f>
        <v>0</v>
      </c>
      <c r="K4" s="55">
        <f>SUMIFS(Receitas!$F$2:$F997, Receitas!$C$2:$C997, $B4, Receitas!$A$2:$A997, K$3)
</f>
        <v>0</v>
      </c>
      <c r="L4" s="55">
        <f>SUMIFS(Receitas!$F$2:$F997, Receitas!$C$2:$C997, $B4, Receitas!$A$2:$A997, L$3)
</f>
        <v>0</v>
      </c>
      <c r="M4" s="55">
        <f>SUMIFS(Receitas!$F$2:$F997, Receitas!$C$2:$C997, $B4, Receitas!$A$2:$A997, M$3)
</f>
        <v>0</v>
      </c>
      <c r="N4" s="55">
        <f>SUMIFS(Receitas!$F$2:$F997, Receitas!$C$2:$C997, $B4, Receitas!$A$2:$A997, N$3)
</f>
        <v>0</v>
      </c>
      <c r="O4" s="55">
        <f>SUMIFS(Receitas!$F$2:$F997, Receitas!$C$2:$C997, $B4, Receitas!$A$2:$A997, O$3)
</f>
        <v>0</v>
      </c>
      <c r="P4" s="55">
        <f>SUMIFS(Receitas!$F$2:$F997, Receitas!$C$2:$C997, $B4, Receitas!$A$2:$A997, P$3)
</f>
        <v>0</v>
      </c>
      <c r="Q4" s="55">
        <f>SUMIFS(Receitas!$F$2:$F997, Receitas!$C$2:$C997, $B4, Receitas!$A$2:$A997, Q$3)
</f>
        <v>0</v>
      </c>
      <c r="R4" s="55">
        <f>SUMIFS(Receitas!$F$2:$F997, Receitas!$C$2:$C997, $B4, Receitas!$A$2:$A997, R$3)
</f>
        <v>0</v>
      </c>
      <c r="S4" s="55">
        <f>SUMIFS(Receitas!$F$2:$F997, Receitas!$C$2:$C997, $B4, Receitas!$A$2:$A997, S$3)
</f>
        <v>0</v>
      </c>
      <c r="T4" s="55">
        <f>SUMIFS(Receitas!$F$2:$F997, Receitas!$C$2:$C997, $B4, Receitas!$A$2:$A997, T$3)
</f>
        <v>0</v>
      </c>
      <c r="U4" s="55">
        <f>SUMIFS(Receitas!$F$2:$F997, Receitas!$C$2:$C997, $B4, Receitas!$A$2:$A997, U$3)
</f>
        <v>0</v>
      </c>
      <c r="V4" s="55">
        <f>SUMIFS(Receitas!$F$2:$F997, Receitas!$C$2:$C997, $B4, Receitas!$A$2:$A997, V$3)
</f>
        <v>0</v>
      </c>
      <c r="W4" s="55">
        <f>SUMIFS(Receitas!$F$2:$F997, Receitas!$C$2:$C997, $B4, Receitas!$A$2:$A997, W$3)
</f>
        <v>0</v>
      </c>
      <c r="X4" s="55">
        <f>SUMIFS(Receitas!$F$2:$F997, Receitas!$C$2:$C997, $B4, Receitas!$A$2:$A997, X$3)
</f>
        <v>0</v>
      </c>
      <c r="Y4" s="55">
        <f>SUMIFS(Receitas!$F$2:$F997, Receitas!$C$2:$C997, $B4, Receitas!$A$2:$A997, Y$3)
</f>
        <v>0</v>
      </c>
      <c r="Z4" s="55">
        <f>SUMIFS(Receitas!$F$2:$F997, Receitas!$C$2:$C997, $B4, Receitas!$A$2:$A997, Z$3)
</f>
        <v>0</v>
      </c>
      <c r="AA4" s="55">
        <f>SUMIFS(Receitas!$F$2:$F997, Receitas!$C$2:$C997, $B4, Receitas!$A$2:$A997, AA$3)
</f>
        <v>0</v>
      </c>
      <c r="AB4" s="55">
        <f>SUMIFS(Receitas!$F$2:$F997, Receitas!$C$2:$C997, $B4, Receitas!$A$2:$A997, AB$3)
</f>
        <v>0</v>
      </c>
      <c r="AC4" s="55">
        <f>SUMIFS(Receitas!$F$2:$F997, Receitas!$C$2:$C997, $B4, Receitas!$A$2:$A997, AC$3)
</f>
        <v>0</v>
      </c>
      <c r="AD4" s="55">
        <f>SUMIFS(Receitas!$F$2:$F997, Receitas!$C$2:$C997, $B4, Receitas!$A$2:$A997, AD$3)
</f>
        <v>0</v>
      </c>
      <c r="AE4" s="55">
        <f>SUMIFS(Receitas!$F$2:$F997, Receitas!$C$2:$C997, $B4, Receitas!$A$2:$A997, AE$3)
</f>
        <v>0</v>
      </c>
      <c r="AF4" s="55">
        <f>SUMIFS(Receitas!$F$2:$F997, Receitas!$C$2:$C997, $B4, Receitas!$A$2:$A997, AF$3)
</f>
        <v>0</v>
      </c>
      <c r="AG4" s="55">
        <f>SUMIFS(Receitas!$F$2:$F997, Receitas!$C$2:$C997, $B4, Receitas!$A$2:$A997, AG$3)
</f>
        <v>0</v>
      </c>
      <c r="AH4" s="55">
        <f>SUMIFS(Receitas!$F$2:$F997, Receitas!$C$2:$C997, $B4, Receitas!$A$2:$A997, AH$3)
</f>
        <v>0</v>
      </c>
      <c r="AI4" s="55">
        <f>SUMIFS(Receitas!$F$2:$F997, Receitas!$C$2:$C997, $B4, Receitas!$A$2:$A997, AI$3)
</f>
        <v>0</v>
      </c>
      <c r="AJ4" s="55">
        <f>SUMIFS(Receitas!$F$2:$F997, Receitas!$C$2:$C997, $B4, Receitas!$A$2:$A997, AJ$3)
</f>
        <v>0</v>
      </c>
      <c r="AK4" s="55">
        <f>SUMIFS(Receitas!$F$2:$F997, Receitas!$C$2:$C997, $B4, Receitas!$A$2:$A997, AK$3)
</f>
        <v>0</v>
      </c>
      <c r="AL4" s="55">
        <f>SUMIFS(Receitas!$F$2:$F997, Receitas!$C$2:$C997, $B4, Receitas!$A$2:$A997, AL$3)
</f>
        <v>0</v>
      </c>
      <c r="AM4" s="55">
        <f>SUMIFS(Receitas!$F$2:$F997, Receitas!$C$2:$C997, $B4, Receitas!$A$2:$A997, AM$3)
</f>
        <v>0</v>
      </c>
      <c r="AN4" s="55">
        <f>SUMIFS(Receitas!$F$2:$F997, Receitas!$C$2:$C997, $B4, Receitas!$A$2:$A997, AN$3)
</f>
        <v>0</v>
      </c>
      <c r="AO4" s="55">
        <f>SUMIFS(Receitas!$F$2:$F997, Receitas!$C$2:$C997, $B4, Receitas!$A$2:$A997, AO$3)
</f>
        <v>0</v>
      </c>
      <c r="AP4" s="55">
        <f>SUMIFS(Receitas!$F$2:$F997, Receitas!$C$2:$C997, $B4, Receitas!$A$2:$A997, AP$3)
</f>
        <v>0</v>
      </c>
      <c r="AQ4" s="55">
        <f>SUMIFS(Receitas!$F$2:$F997, Receitas!$C$2:$C997, $B4, Receitas!$A$2:$A997, AQ$3)
</f>
        <v>0</v>
      </c>
      <c r="AR4" s="55">
        <f>SUMIFS(Receitas!$F$2:$F997, Receitas!$C$2:$C997, $B4, Receitas!$A$2:$A997, AR$3)
</f>
        <v>0</v>
      </c>
      <c r="AS4" s="55">
        <f>SUMIFS(Receitas!$F$2:$F997, Receitas!$C$2:$C997, $B4, Receitas!$A$2:$A997, AS$3)
</f>
        <v>0</v>
      </c>
      <c r="AT4" s="55">
        <f>SUMIFS(Receitas!$F$2:$F997, Receitas!$C$2:$C997, $B4, Receitas!$A$2:$A997, AT$3)
</f>
        <v>0</v>
      </c>
      <c r="AU4" s="55">
        <f>SUMIFS(Receitas!$F$2:$F997, Receitas!$C$2:$C997, $B4, Receitas!$A$2:$A997, AU$3)
</f>
        <v>0</v>
      </c>
      <c r="AV4" s="55">
        <f>SUMIFS(Receitas!$F$2:$F997, Receitas!$C$2:$C997, $B4, Receitas!$A$2:$A997, AV$3)
</f>
        <v>0</v>
      </c>
      <c r="AW4" s="55">
        <f>SUMIFS(Receitas!$F$2:$F997, Receitas!$C$2:$C997, $B4, Receitas!$A$2:$A997, AW$3)
</f>
        <v>0</v>
      </c>
      <c r="AX4" s="55">
        <f>SUMIFS(Receitas!$F$2:$F997, Receitas!$C$2:$C997, $B4, Receitas!$A$2:$A997, AX$3)
</f>
        <v>0</v>
      </c>
      <c r="AY4" s="55">
        <f>SUMIFS(Receitas!$F$2:$F997, Receitas!$C$2:$C997, $B4, Receitas!$A$2:$A997, AY$3)
</f>
        <v>0</v>
      </c>
      <c r="AZ4" s="55">
        <f>SUMIFS(Receitas!$F$2:$F997, Receitas!$C$2:$C997, $B4, Receitas!$A$2:$A997, AZ$3)
</f>
        <v>0</v>
      </c>
      <c r="BA4" s="55">
        <f>SUMIFS(Receitas!$F$2:$F997, Receitas!$C$2:$C997, $B4, Receitas!$A$2:$A997, BA$3)
</f>
        <v>0</v>
      </c>
      <c r="BB4" s="55">
        <f>SUMIFS(Receitas!$F$2:$F997, Receitas!$C$2:$C997, $B4, Receitas!$A$2:$A997, BB$3)
</f>
        <v>0</v>
      </c>
      <c r="BC4" s="55">
        <f>SUMIFS(Receitas!$F$2:$F997, Receitas!$C$2:$C997, $B4, Receitas!$A$2:$A997, BC$3)
</f>
        <v>0</v>
      </c>
      <c r="BD4" s="55">
        <f>SUMIFS(Receitas!$F$2:$F997, Receitas!$C$2:$C997, $B4, Receitas!$A$2:$A997, BD$3)
</f>
        <v>0</v>
      </c>
      <c r="BE4" s="55">
        <f>SUMIFS(Receitas!$F$2:$F997, Receitas!$C$2:$C997, $B4, Receitas!$A$2:$A997, BE$3)
</f>
        <v>0</v>
      </c>
      <c r="BF4" s="55">
        <f>SUMIFS(Receitas!$F$2:$F997, Receitas!$C$2:$C997, $B4, Receitas!$A$2:$A997, BF$3)
</f>
        <v>0</v>
      </c>
      <c r="BG4" s="55">
        <f>SUMIFS(Receitas!$F$2:$F997, Receitas!$C$2:$C997, $B4, Receitas!$A$2:$A997, BG$3)
</f>
        <v>0</v>
      </c>
      <c r="BH4" s="55">
        <f>SUMIFS(Receitas!$F$2:$F997, Receitas!$C$2:$C997, $B4, Receitas!$A$2:$A997, BH$3)
</f>
        <v>0</v>
      </c>
      <c r="BI4" s="55">
        <f>SUMIFS(Receitas!$F$2:$F997, Receitas!$C$2:$C997, $B4, Receitas!$A$2:$A997, BI$3)
</f>
        <v>0</v>
      </c>
      <c r="BJ4" s="55">
        <f>SUMIFS(Receitas!$F$2:$F997, Receitas!$C$2:$C997, $B4, Receitas!$A$2:$A997, BJ$3)
</f>
        <v>0</v>
      </c>
      <c r="BK4" s="55">
        <f>SUMIFS(Receitas!$F$2:$F997, Receitas!$C$2:$C997, $B4, Receitas!$A$2:$A997, BK$3)
</f>
        <v>0</v>
      </c>
      <c r="BL4" s="55">
        <f>SUMIFS(Receitas!$F$2:$F997, Receitas!$C$2:$C997, $B4, Receitas!$A$2:$A997, BL$3)
</f>
        <v>0</v>
      </c>
      <c r="BM4" s="55">
        <f>SUMIFS(Receitas!$F$2:$F997, Receitas!$C$2:$C997, $B4, Receitas!$A$2:$A997, BM$3)
</f>
        <v>0</v>
      </c>
      <c r="BN4" s="55">
        <f>SUMIFS(Receitas!$F$2:$F997, Receitas!$C$2:$C997, $B4, Receitas!$A$2:$A997, BN$3)
</f>
        <v>0</v>
      </c>
      <c r="BO4" s="55">
        <f>SUMIFS(Receitas!$F$2:$F997, Receitas!$C$2:$C997, $B4, Receitas!$A$2:$A997, BO$3)
</f>
        <v>0</v>
      </c>
      <c r="BP4" s="55">
        <f>SUMIFS(Receitas!$F$2:$F997, Receitas!$C$2:$C997, $B4, Receitas!$A$2:$A997, BP$3)
</f>
        <v>0</v>
      </c>
      <c r="BQ4" s="55">
        <f>SUMIFS(Receitas!$F$2:$F997, Receitas!$C$2:$C997, $B4, Receitas!$A$2:$A997, BQ$3)
</f>
        <v>0</v>
      </c>
      <c r="BR4" s="55">
        <f>SUMIFS(Receitas!$F$2:$F997, Receitas!$C$2:$C997, $B4, Receitas!$A$2:$A997, BR$3)
</f>
        <v>0</v>
      </c>
      <c r="BS4" s="55">
        <f>SUMIFS(Receitas!$F$2:$F997, Receitas!$C$2:$C997, $B4, Receitas!$A$2:$A997, BS$3)
</f>
        <v>0</v>
      </c>
      <c r="BT4" s="55">
        <f>SUMIFS(Receitas!$F$2:$F997, Receitas!$C$2:$C997, $B4, Receitas!$A$2:$A997, BT$3)
</f>
        <v>0</v>
      </c>
      <c r="BU4" s="55">
        <f>SUMIFS(Receitas!$F$2:$F997, Receitas!$C$2:$C997, $B4, Receitas!$A$2:$A997, BU$3)
</f>
        <v>0</v>
      </c>
      <c r="BV4" s="55">
        <f>SUMIFS(Receitas!$F$2:$F997, Receitas!$C$2:$C997, $B4, Receitas!$A$2:$A997, BV$3)
</f>
        <v>0</v>
      </c>
      <c r="BW4" s="55">
        <f>SUMIFS(Receitas!$F$2:$F997, Receitas!$C$2:$C997, $B4, Receitas!$A$2:$A997, BW$3)
</f>
        <v>0</v>
      </c>
      <c r="BX4" s="55">
        <f>SUMIFS(Receitas!$F$2:$F997, Receitas!$C$2:$C997, $B4, Receitas!$A$2:$A997, BX$3)
</f>
        <v>0</v>
      </c>
      <c r="BY4" s="55">
        <f>SUMIFS(Receitas!$F$2:$F997, Receitas!$C$2:$C997, $B4, Receitas!$A$2:$A997, BY$3)
</f>
        <v>0</v>
      </c>
      <c r="BZ4" s="55">
        <f>SUMIFS(Receitas!$F$2:$F997, Receitas!$C$2:$C997, $B4, Receitas!$A$2:$A997, BZ$3)
</f>
        <v>0</v>
      </c>
      <c r="CA4" s="55">
        <f>SUMIFS(Receitas!$F$2:$F997, Receitas!$C$2:$C997, $B4, Receitas!$A$2:$A997, CA$3)
</f>
        <v>0</v>
      </c>
      <c r="CB4" s="55">
        <f>SUMIFS(Receitas!$F$2:$F997, Receitas!$C$2:$C997, $B4, Receitas!$A$2:$A997, CB$3)
</f>
        <v>0</v>
      </c>
      <c r="CC4" s="55">
        <f>SUMIFS(Receitas!$F$2:$F997, Receitas!$C$2:$C997, $B4, Receitas!$A$2:$A997, CC$3)
</f>
        <v>0</v>
      </c>
      <c r="CD4" s="55">
        <f>SUMIFS(Receitas!$F$2:$F997, Receitas!$C$2:$C997, $B4, Receitas!$A$2:$A997, CD$3)
</f>
        <v>0</v>
      </c>
      <c r="CE4" s="55">
        <f>SUMIFS(Receitas!$F$2:$F997, Receitas!$C$2:$C997, $B4, Receitas!$A$2:$A997, CE$3)
</f>
        <v>0</v>
      </c>
      <c r="CF4" s="55">
        <f>SUMIFS(Receitas!$F$2:$F997, Receitas!$C$2:$C997, $B4, Receitas!$A$2:$A997, CF$3)
</f>
        <v>0</v>
      </c>
      <c r="CG4" s="55">
        <f>SUMIFS(Receitas!$F$2:$F997, Receitas!$C$2:$C997, $B4, Receitas!$A$2:$A997, CG$3)
</f>
        <v>0</v>
      </c>
      <c r="CH4" s="55">
        <f>SUMIFS(Receitas!$F$2:$F997, Receitas!$C$2:$C997, $B4, Receitas!$A$2:$A997, CH$3)
</f>
        <v>0</v>
      </c>
      <c r="CI4" s="55">
        <f>SUMIFS(Receitas!$F$2:$F997, Receitas!$C$2:$C997, $B4, Receitas!$A$2:$A997, CI$3)
</f>
        <v>0</v>
      </c>
      <c r="CJ4" s="55">
        <f>SUMIFS(Receitas!$F$2:$F997, Receitas!$C$2:$C997, $B4, Receitas!$A$2:$A997, CJ$3)
</f>
        <v>0</v>
      </c>
      <c r="CK4" s="55">
        <f>SUMIFS(Receitas!$F$2:$F997, Receitas!$C$2:$C997, $B4, Receitas!$A$2:$A997, CK$3)
</f>
        <v>0</v>
      </c>
      <c r="CL4" s="55">
        <f>SUMIFS(Receitas!$F$2:$F997, Receitas!$C$2:$C997, $B4, Receitas!$A$2:$A997, CL$3)
</f>
        <v>0</v>
      </c>
      <c r="CM4" s="55">
        <f>SUMIFS(Receitas!$F$2:$F997, Receitas!$C$2:$C997, $B4, Receitas!$A$2:$A997, CM$3)
</f>
        <v>0</v>
      </c>
      <c r="CN4" s="55">
        <f>SUMIFS(Receitas!$F$2:$F997, Receitas!$C$2:$C997, $B4, Receitas!$A$2:$A997, CN$3)
</f>
        <v>0</v>
      </c>
      <c r="CO4" s="55">
        <f>SUMIFS(Receitas!$F$2:$F997, Receitas!$C$2:$C997, $B4, Receitas!$A$2:$A997, CO$3)
</f>
        <v>0</v>
      </c>
    </row>
    <row r="5">
      <c r="B5" s="54" t="s">
        <v>28</v>
      </c>
      <c r="C5" s="55">
        <f>SUMIFS(Receitas!$F$2:$F997, Receitas!$C$2:$C997, $B5, Receitas!$A$2:$A997, C$3)
</f>
        <v>0</v>
      </c>
      <c r="D5" s="55">
        <f>SUMIFS(Receitas!$F$2:$F997, Receitas!$C$2:$C997, $B5, Receitas!$A$2:$A997, D$3)
</f>
        <v>0</v>
      </c>
      <c r="E5" s="55">
        <f>SUMIFS(Receitas!$F$2:$F997, Receitas!$C$2:$C997, $B5, Receitas!$A$2:$A997, E$3)
</f>
        <v>0</v>
      </c>
      <c r="F5" s="55">
        <f>SUMIFS(Receitas!$F$2:$F997, Receitas!$C$2:$C997, $B5, Receitas!$A$2:$A997, F$3)
</f>
        <v>0</v>
      </c>
      <c r="G5" s="55">
        <f>SUMIFS(Receitas!$F$2:$F997, Receitas!$C$2:$C997, $B5, Receitas!$A$2:$A997, G$3)
</f>
        <v>0</v>
      </c>
      <c r="H5" s="55">
        <f>SUMIFS(Receitas!$F$2:$F997, Receitas!$C$2:$C997, $B5, Receitas!$A$2:$A997, H$3)
</f>
        <v>0</v>
      </c>
      <c r="I5" s="55">
        <f>SUMIFS(Receitas!$F$2:$F997, Receitas!$C$2:$C997, $B5, Receitas!$A$2:$A997, I$3)
</f>
        <v>0</v>
      </c>
      <c r="J5" s="55">
        <f>SUMIFS(Receitas!$F$2:$F997, Receitas!$C$2:$C997, $B5, Receitas!$A$2:$A997, J$3)
</f>
        <v>0</v>
      </c>
      <c r="K5" s="55">
        <f>SUMIFS(Receitas!$F$2:$F997, Receitas!$C$2:$C997, $B5, Receitas!$A$2:$A997, K$3)
</f>
        <v>0</v>
      </c>
      <c r="L5" s="55">
        <f>SUMIFS(Receitas!$F$2:$F997, Receitas!$C$2:$C997, $B5, Receitas!$A$2:$A997, L$3)
</f>
        <v>0</v>
      </c>
      <c r="M5" s="55">
        <f>SUMIFS(Receitas!$F$2:$F997, Receitas!$C$2:$C997, $B5, Receitas!$A$2:$A997, M$3)
</f>
        <v>0</v>
      </c>
      <c r="N5" s="55">
        <f>SUMIFS(Receitas!$F$2:$F997, Receitas!$C$2:$C997, $B5, Receitas!$A$2:$A997, N$3)
</f>
        <v>0</v>
      </c>
      <c r="O5" s="55">
        <f>SUMIFS(Receitas!$F$2:$F997, Receitas!$C$2:$C997, $B5, Receitas!$A$2:$A997, O$3)
</f>
        <v>0</v>
      </c>
      <c r="P5" s="55">
        <f>SUMIFS(Receitas!$F$2:$F997, Receitas!$C$2:$C997, $B5, Receitas!$A$2:$A997, P$3)
</f>
        <v>0</v>
      </c>
      <c r="Q5" s="55">
        <f>SUMIFS(Receitas!$F$2:$F997, Receitas!$C$2:$C997, $B5, Receitas!$A$2:$A997, Q$3)
</f>
        <v>0</v>
      </c>
      <c r="R5" s="55">
        <f>SUMIFS(Receitas!$F$2:$F997, Receitas!$C$2:$C997, $B5, Receitas!$A$2:$A997, R$3)
</f>
        <v>0</v>
      </c>
      <c r="S5" s="55">
        <f>SUMIFS(Receitas!$F$2:$F997, Receitas!$C$2:$C997, $B5, Receitas!$A$2:$A997, S$3)
</f>
        <v>0</v>
      </c>
      <c r="T5" s="55">
        <f>SUMIFS(Receitas!$F$2:$F997, Receitas!$C$2:$C997, $B5, Receitas!$A$2:$A997, T$3)
</f>
        <v>0</v>
      </c>
      <c r="U5" s="55">
        <f>SUMIFS(Receitas!$F$2:$F997, Receitas!$C$2:$C997, $B5, Receitas!$A$2:$A997, U$3)
</f>
        <v>0</v>
      </c>
      <c r="V5" s="55">
        <f>SUMIFS(Receitas!$F$2:$F997, Receitas!$C$2:$C997, $B5, Receitas!$A$2:$A997, V$3)
</f>
        <v>0</v>
      </c>
      <c r="W5" s="55">
        <f>SUMIFS(Receitas!$F$2:$F997, Receitas!$C$2:$C997, $B5, Receitas!$A$2:$A997, W$3)
</f>
        <v>0</v>
      </c>
      <c r="X5" s="55">
        <f>SUMIFS(Receitas!$F$2:$F997, Receitas!$C$2:$C997, $B5, Receitas!$A$2:$A997, X$3)
</f>
        <v>0</v>
      </c>
      <c r="Y5" s="55">
        <f>SUMIFS(Receitas!$F$2:$F997, Receitas!$C$2:$C997, $B5, Receitas!$A$2:$A997, Y$3)
</f>
        <v>0</v>
      </c>
      <c r="Z5" s="55">
        <f>SUMIFS(Receitas!$F$2:$F997, Receitas!$C$2:$C997, $B5, Receitas!$A$2:$A997, Z$3)
</f>
        <v>0</v>
      </c>
      <c r="AA5" s="55">
        <f>SUMIFS(Receitas!$F$2:$F997, Receitas!$C$2:$C997, $B5, Receitas!$A$2:$A997, AA$3)
</f>
        <v>0</v>
      </c>
      <c r="AB5" s="55">
        <f>SUMIFS(Receitas!$F$2:$F997, Receitas!$C$2:$C997, $B5, Receitas!$A$2:$A997, AB$3)
</f>
        <v>0</v>
      </c>
      <c r="AC5" s="55">
        <f>SUMIFS(Receitas!$F$2:$F997, Receitas!$C$2:$C997, $B5, Receitas!$A$2:$A997, AC$3)
</f>
        <v>0</v>
      </c>
      <c r="AD5" s="55">
        <f>SUMIFS(Receitas!$F$2:$F997, Receitas!$C$2:$C997, $B5, Receitas!$A$2:$A997, AD$3)
</f>
        <v>0</v>
      </c>
      <c r="AE5" s="55">
        <f>SUMIFS(Receitas!$F$2:$F997, Receitas!$C$2:$C997, $B5, Receitas!$A$2:$A997, AE$3)
</f>
        <v>0</v>
      </c>
      <c r="AF5" s="55">
        <f>SUMIFS(Receitas!$F$2:$F997, Receitas!$C$2:$C997, $B5, Receitas!$A$2:$A997, AF$3)
</f>
        <v>0</v>
      </c>
      <c r="AG5" s="55">
        <f>SUMIFS(Receitas!$F$2:$F997, Receitas!$C$2:$C997, $B5, Receitas!$A$2:$A997, AG$3)
</f>
        <v>0</v>
      </c>
      <c r="AH5" s="55">
        <f>SUMIFS(Receitas!$F$2:$F997, Receitas!$C$2:$C997, $B5, Receitas!$A$2:$A997, AH$3)
</f>
        <v>0</v>
      </c>
      <c r="AI5" s="55">
        <f>SUMIFS(Receitas!$F$2:$F997, Receitas!$C$2:$C997, $B5, Receitas!$A$2:$A997, AI$3)
</f>
        <v>0</v>
      </c>
      <c r="AJ5" s="55">
        <f>SUMIFS(Receitas!$F$2:$F997, Receitas!$C$2:$C997, $B5, Receitas!$A$2:$A997, AJ$3)
</f>
        <v>0</v>
      </c>
      <c r="AK5" s="55">
        <f>SUMIFS(Receitas!$F$2:$F997, Receitas!$C$2:$C997, $B5, Receitas!$A$2:$A997, AK$3)
</f>
        <v>0</v>
      </c>
      <c r="AL5" s="55">
        <f>SUMIFS(Receitas!$F$2:$F997, Receitas!$C$2:$C997, $B5, Receitas!$A$2:$A997, AL$3)
</f>
        <v>0</v>
      </c>
      <c r="AM5" s="55">
        <f>SUMIFS(Receitas!$F$2:$F997, Receitas!$C$2:$C997, $B5, Receitas!$A$2:$A997, AM$3)
</f>
        <v>0</v>
      </c>
      <c r="AN5" s="55">
        <f>SUMIFS(Receitas!$F$2:$F997, Receitas!$C$2:$C997, $B5, Receitas!$A$2:$A997, AN$3)
</f>
        <v>0</v>
      </c>
      <c r="AO5" s="55">
        <f>SUMIFS(Receitas!$F$2:$F997, Receitas!$C$2:$C997, $B5, Receitas!$A$2:$A997, AO$3)
</f>
        <v>0</v>
      </c>
      <c r="AP5" s="55">
        <f>SUMIFS(Receitas!$F$2:$F997, Receitas!$C$2:$C997, $B5, Receitas!$A$2:$A997, AP$3)
</f>
        <v>0</v>
      </c>
      <c r="AQ5" s="55">
        <f>SUMIFS(Receitas!$F$2:$F997, Receitas!$C$2:$C997, $B5, Receitas!$A$2:$A997, AQ$3)
</f>
        <v>0</v>
      </c>
      <c r="AR5" s="55">
        <f>SUMIFS(Receitas!$F$2:$F997, Receitas!$C$2:$C997, $B5, Receitas!$A$2:$A997, AR$3)
</f>
        <v>0</v>
      </c>
      <c r="AS5" s="55">
        <f>SUMIFS(Receitas!$F$2:$F997, Receitas!$C$2:$C997, $B5, Receitas!$A$2:$A997, AS$3)
</f>
        <v>0</v>
      </c>
      <c r="AT5" s="55">
        <f>SUMIFS(Receitas!$F$2:$F997, Receitas!$C$2:$C997, $B5, Receitas!$A$2:$A997, AT$3)
</f>
        <v>0</v>
      </c>
      <c r="AU5" s="55">
        <f>SUMIFS(Receitas!$F$2:$F997, Receitas!$C$2:$C997, $B5, Receitas!$A$2:$A997, AU$3)
</f>
        <v>0</v>
      </c>
      <c r="AV5" s="55">
        <f>SUMIFS(Receitas!$F$2:$F997, Receitas!$C$2:$C997, $B5, Receitas!$A$2:$A997, AV$3)
</f>
        <v>0</v>
      </c>
      <c r="AW5" s="55">
        <f>SUMIFS(Receitas!$F$2:$F997, Receitas!$C$2:$C997, $B5, Receitas!$A$2:$A997, AW$3)
</f>
        <v>0</v>
      </c>
      <c r="AX5" s="55">
        <f>SUMIFS(Receitas!$F$2:$F997, Receitas!$C$2:$C997, $B5, Receitas!$A$2:$A997, AX$3)
</f>
        <v>0</v>
      </c>
      <c r="AY5" s="55">
        <f>SUMIFS(Receitas!$F$2:$F997, Receitas!$C$2:$C997, $B5, Receitas!$A$2:$A997, AY$3)
</f>
        <v>0</v>
      </c>
      <c r="AZ5" s="55">
        <f>SUMIFS(Receitas!$F$2:$F997, Receitas!$C$2:$C997, $B5, Receitas!$A$2:$A997, AZ$3)
</f>
        <v>0</v>
      </c>
      <c r="BA5" s="55">
        <f>SUMIFS(Receitas!$F$2:$F997, Receitas!$C$2:$C997, $B5, Receitas!$A$2:$A997, BA$3)
</f>
        <v>0</v>
      </c>
      <c r="BB5" s="55">
        <f>SUMIFS(Receitas!$F$2:$F997, Receitas!$C$2:$C997, $B5, Receitas!$A$2:$A997, BB$3)
</f>
        <v>0</v>
      </c>
      <c r="BC5" s="55">
        <f>SUMIFS(Receitas!$F$2:$F997, Receitas!$C$2:$C997, $B5, Receitas!$A$2:$A997, BC$3)
</f>
        <v>0</v>
      </c>
      <c r="BD5" s="55">
        <f>SUMIFS(Receitas!$F$2:$F997, Receitas!$C$2:$C997, $B5, Receitas!$A$2:$A997, BD$3)
</f>
        <v>0</v>
      </c>
      <c r="BE5" s="55">
        <f>SUMIFS(Receitas!$F$2:$F997, Receitas!$C$2:$C997, $B5, Receitas!$A$2:$A997, BE$3)
</f>
        <v>0</v>
      </c>
      <c r="BF5" s="55">
        <f>SUMIFS(Receitas!$F$2:$F997, Receitas!$C$2:$C997, $B5, Receitas!$A$2:$A997, BF$3)
</f>
        <v>0</v>
      </c>
      <c r="BG5" s="55">
        <f>SUMIFS(Receitas!$F$2:$F997, Receitas!$C$2:$C997, $B5, Receitas!$A$2:$A997, BG$3)
</f>
        <v>0</v>
      </c>
      <c r="BH5" s="55">
        <f>SUMIFS(Receitas!$F$2:$F997, Receitas!$C$2:$C997, $B5, Receitas!$A$2:$A997, BH$3)
</f>
        <v>0</v>
      </c>
      <c r="BI5" s="55">
        <f>SUMIFS(Receitas!$F$2:$F997, Receitas!$C$2:$C997, $B5, Receitas!$A$2:$A997, BI$3)
</f>
        <v>0</v>
      </c>
      <c r="BJ5" s="55">
        <f>SUMIFS(Receitas!$F$2:$F997, Receitas!$C$2:$C997, $B5, Receitas!$A$2:$A997, BJ$3)
</f>
        <v>0</v>
      </c>
      <c r="BK5" s="55">
        <f>SUMIFS(Receitas!$F$2:$F997, Receitas!$C$2:$C997, $B5, Receitas!$A$2:$A997, BK$3)
</f>
        <v>0</v>
      </c>
      <c r="BL5" s="55">
        <f>SUMIFS(Receitas!$F$2:$F997, Receitas!$C$2:$C997, $B5, Receitas!$A$2:$A997, BL$3)
</f>
        <v>0</v>
      </c>
      <c r="BM5" s="55">
        <f>SUMIFS(Receitas!$F$2:$F997, Receitas!$C$2:$C997, $B5, Receitas!$A$2:$A997, BM$3)
</f>
        <v>0</v>
      </c>
      <c r="BN5" s="55">
        <f>SUMIFS(Receitas!$F$2:$F997, Receitas!$C$2:$C997, $B5, Receitas!$A$2:$A997, BN$3)
</f>
        <v>0</v>
      </c>
      <c r="BO5" s="55">
        <f>SUMIFS(Receitas!$F$2:$F997, Receitas!$C$2:$C997, $B5, Receitas!$A$2:$A997, BO$3)
</f>
        <v>0</v>
      </c>
      <c r="BP5" s="55">
        <f>SUMIFS(Receitas!$F$2:$F997, Receitas!$C$2:$C997, $B5, Receitas!$A$2:$A997, BP$3)
</f>
        <v>0</v>
      </c>
      <c r="BQ5" s="55">
        <f>SUMIFS(Receitas!$F$2:$F997, Receitas!$C$2:$C997, $B5, Receitas!$A$2:$A997, BQ$3)
</f>
        <v>0</v>
      </c>
      <c r="BR5" s="55">
        <f>SUMIFS(Receitas!$F$2:$F997, Receitas!$C$2:$C997, $B5, Receitas!$A$2:$A997, BR$3)
</f>
        <v>0</v>
      </c>
      <c r="BS5" s="55">
        <f>SUMIFS(Receitas!$F$2:$F997, Receitas!$C$2:$C997, $B5, Receitas!$A$2:$A997, BS$3)
</f>
        <v>0</v>
      </c>
      <c r="BT5" s="55">
        <f>SUMIFS(Receitas!$F$2:$F997, Receitas!$C$2:$C997, $B5, Receitas!$A$2:$A997, BT$3)
</f>
        <v>0</v>
      </c>
      <c r="BU5" s="55">
        <f>SUMIFS(Receitas!$F$2:$F997, Receitas!$C$2:$C997, $B5, Receitas!$A$2:$A997, BU$3)
</f>
        <v>0</v>
      </c>
      <c r="BV5" s="55">
        <f>SUMIFS(Receitas!$F$2:$F997, Receitas!$C$2:$C997, $B5, Receitas!$A$2:$A997, BV$3)
</f>
        <v>0</v>
      </c>
      <c r="BW5" s="55">
        <f>SUMIFS(Receitas!$F$2:$F997, Receitas!$C$2:$C997, $B5, Receitas!$A$2:$A997, BW$3)
</f>
        <v>0</v>
      </c>
      <c r="BX5" s="55">
        <f>SUMIFS(Receitas!$F$2:$F997, Receitas!$C$2:$C997, $B5, Receitas!$A$2:$A997, BX$3)
</f>
        <v>0</v>
      </c>
      <c r="BY5" s="55">
        <f>SUMIFS(Receitas!$F$2:$F997, Receitas!$C$2:$C997, $B5, Receitas!$A$2:$A997, BY$3)
</f>
        <v>0</v>
      </c>
      <c r="BZ5" s="55">
        <f>SUMIFS(Receitas!$F$2:$F997, Receitas!$C$2:$C997, $B5, Receitas!$A$2:$A997, BZ$3)
</f>
        <v>0</v>
      </c>
      <c r="CA5" s="55">
        <f>SUMIFS(Receitas!$F$2:$F997, Receitas!$C$2:$C997, $B5, Receitas!$A$2:$A997, CA$3)
</f>
        <v>0</v>
      </c>
      <c r="CB5" s="55">
        <f>SUMIFS(Receitas!$F$2:$F997, Receitas!$C$2:$C997, $B5, Receitas!$A$2:$A997, CB$3)
</f>
        <v>0</v>
      </c>
      <c r="CC5" s="55">
        <f>SUMIFS(Receitas!$F$2:$F997, Receitas!$C$2:$C997, $B5, Receitas!$A$2:$A997, CC$3)
</f>
        <v>0</v>
      </c>
      <c r="CD5" s="55">
        <f>SUMIFS(Receitas!$F$2:$F997, Receitas!$C$2:$C997, $B5, Receitas!$A$2:$A997, CD$3)
</f>
        <v>0</v>
      </c>
      <c r="CE5" s="55">
        <f>SUMIFS(Receitas!$F$2:$F997, Receitas!$C$2:$C997, $B5, Receitas!$A$2:$A997, CE$3)
</f>
        <v>0</v>
      </c>
      <c r="CF5" s="55">
        <f>SUMIFS(Receitas!$F$2:$F997, Receitas!$C$2:$C997, $B5, Receitas!$A$2:$A997, CF$3)
</f>
        <v>0</v>
      </c>
      <c r="CG5" s="55">
        <f>SUMIFS(Receitas!$F$2:$F997, Receitas!$C$2:$C997, $B5, Receitas!$A$2:$A997, CG$3)
</f>
        <v>0</v>
      </c>
      <c r="CH5" s="55">
        <f>SUMIFS(Receitas!$F$2:$F997, Receitas!$C$2:$C997, $B5, Receitas!$A$2:$A997, CH$3)
</f>
        <v>0</v>
      </c>
      <c r="CI5" s="55">
        <f>SUMIFS(Receitas!$F$2:$F997, Receitas!$C$2:$C997, $B5, Receitas!$A$2:$A997, CI$3)
</f>
        <v>0</v>
      </c>
      <c r="CJ5" s="55">
        <f>SUMIFS(Receitas!$F$2:$F997, Receitas!$C$2:$C997, $B5, Receitas!$A$2:$A997, CJ$3)
</f>
        <v>0</v>
      </c>
      <c r="CK5" s="55">
        <f>SUMIFS(Receitas!$F$2:$F997, Receitas!$C$2:$C997, $B5, Receitas!$A$2:$A997, CK$3)
</f>
        <v>0</v>
      </c>
      <c r="CL5" s="55">
        <f>SUMIFS(Receitas!$F$2:$F997, Receitas!$C$2:$C997, $B5, Receitas!$A$2:$A997, CL$3)
</f>
        <v>0</v>
      </c>
      <c r="CM5" s="55">
        <f>SUMIFS(Receitas!$F$2:$F997, Receitas!$C$2:$C997, $B5, Receitas!$A$2:$A997, CM$3)
</f>
        <v>0</v>
      </c>
      <c r="CN5" s="55">
        <f>SUMIFS(Receitas!$F$2:$F997, Receitas!$C$2:$C997, $B5, Receitas!$A$2:$A997, CN$3)
</f>
        <v>0</v>
      </c>
      <c r="CO5" s="55">
        <f>SUMIFS(Receitas!$F$2:$F997, Receitas!$C$2:$C997, $B5, Receitas!$A$2:$A997, CO$3)
</f>
        <v>0</v>
      </c>
    </row>
    <row r="6">
      <c r="B6" s="54" t="s">
        <v>29</v>
      </c>
      <c r="C6" s="55">
        <f>SUMIFS(Receitas!$F$2:$F997, Receitas!$C$2:$C997, $B6, Receitas!$A$2:$A997, C$3)
</f>
        <v>0</v>
      </c>
      <c r="D6" s="55">
        <f>SUMIFS(Receitas!$F$2:$F997, Receitas!$C$2:$C997, $B6, Receitas!$A$2:$A997, D$3)
</f>
        <v>0</v>
      </c>
      <c r="E6" s="55">
        <f>SUMIFS(Receitas!$F$2:$F997, Receitas!$C$2:$C997, $B6, Receitas!$A$2:$A997, E$3)
</f>
        <v>0</v>
      </c>
      <c r="F6" s="55">
        <f>SUMIFS(Receitas!$F$2:$F997, Receitas!$C$2:$C997, $B6, Receitas!$A$2:$A997, F$3)
</f>
        <v>0</v>
      </c>
      <c r="G6" s="55">
        <f>SUMIFS(Receitas!$F$2:$F997, Receitas!$C$2:$C997, $B6, Receitas!$A$2:$A997, G$3)
</f>
        <v>0</v>
      </c>
      <c r="H6" s="55">
        <f>SUMIFS(Receitas!$F$2:$F997, Receitas!$C$2:$C997, $B6, Receitas!$A$2:$A997, H$3)
</f>
        <v>0</v>
      </c>
      <c r="I6" s="55">
        <f>SUMIFS(Receitas!$F$2:$F997, Receitas!$C$2:$C997, $B6, Receitas!$A$2:$A997, I$3)
</f>
        <v>0</v>
      </c>
      <c r="J6" s="55">
        <f>SUMIFS(Receitas!$F$2:$F997, Receitas!$C$2:$C997, $B6, Receitas!$A$2:$A997, J$3)
</f>
        <v>0</v>
      </c>
      <c r="K6" s="55">
        <f>SUMIFS(Receitas!$F$2:$F997, Receitas!$C$2:$C997, $B6, Receitas!$A$2:$A997, K$3)
</f>
        <v>0</v>
      </c>
      <c r="L6" s="55">
        <f>SUMIFS(Receitas!$F$2:$F997, Receitas!$C$2:$C997, $B6, Receitas!$A$2:$A997, L$3)
</f>
        <v>0</v>
      </c>
      <c r="M6" s="55">
        <f>SUMIFS(Receitas!$F$2:$F997, Receitas!$C$2:$C997, $B6, Receitas!$A$2:$A997, M$3)
</f>
        <v>0</v>
      </c>
      <c r="N6" s="55">
        <f>SUMIFS(Receitas!$F$2:$F997, Receitas!$C$2:$C997, $B6, Receitas!$A$2:$A997, N$3)
</f>
        <v>0</v>
      </c>
      <c r="O6" s="55">
        <f>SUMIFS(Receitas!$F$2:$F997, Receitas!$C$2:$C997, $B6, Receitas!$A$2:$A997, O$3)
</f>
        <v>0</v>
      </c>
      <c r="P6" s="55">
        <f>SUMIFS(Receitas!$F$2:$F997, Receitas!$C$2:$C997, $B6, Receitas!$A$2:$A997, P$3)
</f>
        <v>0</v>
      </c>
      <c r="Q6" s="55">
        <f>SUMIFS(Receitas!$F$2:$F997, Receitas!$C$2:$C997, $B6, Receitas!$A$2:$A997, Q$3)
</f>
        <v>0</v>
      </c>
      <c r="R6" s="55">
        <f>SUMIFS(Receitas!$F$2:$F997, Receitas!$C$2:$C997, $B6, Receitas!$A$2:$A997, R$3)
</f>
        <v>0</v>
      </c>
      <c r="S6" s="55">
        <f>SUMIFS(Receitas!$F$2:$F997, Receitas!$C$2:$C997, $B6, Receitas!$A$2:$A997, S$3)
</f>
        <v>0</v>
      </c>
      <c r="T6" s="55">
        <f>SUMIFS(Receitas!$F$2:$F997, Receitas!$C$2:$C997, $B6, Receitas!$A$2:$A997, T$3)
</f>
        <v>0</v>
      </c>
      <c r="U6" s="55">
        <f>SUMIFS(Receitas!$F$2:$F997, Receitas!$C$2:$C997, $B6, Receitas!$A$2:$A997, U$3)
</f>
        <v>0</v>
      </c>
      <c r="V6" s="55">
        <f>SUMIFS(Receitas!$F$2:$F997, Receitas!$C$2:$C997, $B6, Receitas!$A$2:$A997, V$3)
</f>
        <v>0</v>
      </c>
      <c r="W6" s="55">
        <f>SUMIFS(Receitas!$F$2:$F997, Receitas!$C$2:$C997, $B6, Receitas!$A$2:$A997, W$3)
</f>
        <v>0</v>
      </c>
      <c r="X6" s="55">
        <f>SUMIFS(Receitas!$F$2:$F997, Receitas!$C$2:$C997, $B6, Receitas!$A$2:$A997, X$3)
</f>
        <v>0</v>
      </c>
      <c r="Y6" s="55">
        <f>SUMIFS(Receitas!$F$2:$F997, Receitas!$C$2:$C997, $B6, Receitas!$A$2:$A997, Y$3)
</f>
        <v>0</v>
      </c>
      <c r="Z6" s="55">
        <f>SUMIFS(Receitas!$F$2:$F997, Receitas!$C$2:$C997, $B6, Receitas!$A$2:$A997, Z$3)
</f>
        <v>0</v>
      </c>
      <c r="AA6" s="55">
        <f>SUMIFS(Receitas!$F$2:$F997, Receitas!$C$2:$C997, $B6, Receitas!$A$2:$A997, AA$3)
</f>
        <v>0</v>
      </c>
      <c r="AB6" s="55">
        <f>SUMIFS(Receitas!$F$2:$F997, Receitas!$C$2:$C997, $B6, Receitas!$A$2:$A997, AB$3)
</f>
        <v>0</v>
      </c>
      <c r="AC6" s="55">
        <f>SUMIFS(Receitas!$F$2:$F997, Receitas!$C$2:$C997, $B6, Receitas!$A$2:$A997, AC$3)
</f>
        <v>0</v>
      </c>
      <c r="AD6" s="55">
        <f>SUMIFS(Receitas!$F$2:$F997, Receitas!$C$2:$C997, $B6, Receitas!$A$2:$A997, AD$3)
</f>
        <v>0</v>
      </c>
      <c r="AE6" s="55">
        <f>SUMIFS(Receitas!$F$2:$F997, Receitas!$C$2:$C997, $B6, Receitas!$A$2:$A997, AE$3)
</f>
        <v>0</v>
      </c>
      <c r="AF6" s="55">
        <f>SUMIFS(Receitas!$F$2:$F997, Receitas!$C$2:$C997, $B6, Receitas!$A$2:$A997, AF$3)
</f>
        <v>0</v>
      </c>
      <c r="AG6" s="55">
        <f>SUMIFS(Receitas!$F$2:$F997, Receitas!$C$2:$C997, $B6, Receitas!$A$2:$A997, AG$3)
</f>
        <v>0</v>
      </c>
      <c r="AH6" s="55">
        <f>SUMIFS(Receitas!$F$2:$F997, Receitas!$C$2:$C997, $B6, Receitas!$A$2:$A997, AH$3)
</f>
        <v>0</v>
      </c>
      <c r="AI6" s="55">
        <f>SUMIFS(Receitas!$F$2:$F997, Receitas!$C$2:$C997, $B6, Receitas!$A$2:$A997, AI$3)
</f>
        <v>0</v>
      </c>
      <c r="AJ6" s="55">
        <f>SUMIFS(Receitas!$F$2:$F997, Receitas!$C$2:$C997, $B6, Receitas!$A$2:$A997, AJ$3)
</f>
        <v>0</v>
      </c>
      <c r="AK6" s="55">
        <f>SUMIFS(Receitas!$F$2:$F997, Receitas!$C$2:$C997, $B6, Receitas!$A$2:$A997, AK$3)
</f>
        <v>0</v>
      </c>
      <c r="AL6" s="55">
        <f>SUMIFS(Receitas!$F$2:$F997, Receitas!$C$2:$C997, $B6, Receitas!$A$2:$A997, AL$3)
</f>
        <v>0</v>
      </c>
      <c r="AM6" s="55">
        <f>SUMIFS(Receitas!$F$2:$F997, Receitas!$C$2:$C997, $B6, Receitas!$A$2:$A997, AM$3)
</f>
        <v>0</v>
      </c>
      <c r="AN6" s="55">
        <f>SUMIFS(Receitas!$F$2:$F997, Receitas!$C$2:$C997, $B6, Receitas!$A$2:$A997, AN$3)
</f>
        <v>0</v>
      </c>
      <c r="AO6" s="55">
        <f>SUMIFS(Receitas!$F$2:$F997, Receitas!$C$2:$C997, $B6, Receitas!$A$2:$A997, AO$3)
</f>
        <v>0</v>
      </c>
      <c r="AP6" s="55">
        <f>SUMIFS(Receitas!$F$2:$F997, Receitas!$C$2:$C997, $B6, Receitas!$A$2:$A997, AP$3)
</f>
        <v>0</v>
      </c>
      <c r="AQ6" s="55">
        <f>SUMIFS(Receitas!$F$2:$F997, Receitas!$C$2:$C997, $B6, Receitas!$A$2:$A997, AQ$3)
</f>
        <v>0</v>
      </c>
      <c r="AR6" s="55">
        <f>SUMIFS(Receitas!$F$2:$F997, Receitas!$C$2:$C997, $B6, Receitas!$A$2:$A997, AR$3)
</f>
        <v>0</v>
      </c>
      <c r="AS6" s="55">
        <f>SUMIFS(Receitas!$F$2:$F997, Receitas!$C$2:$C997, $B6, Receitas!$A$2:$A997, AS$3)
</f>
        <v>0</v>
      </c>
      <c r="AT6" s="55">
        <f>SUMIFS(Receitas!$F$2:$F997, Receitas!$C$2:$C997, $B6, Receitas!$A$2:$A997, AT$3)
</f>
        <v>0</v>
      </c>
      <c r="AU6" s="55">
        <f>SUMIFS(Receitas!$F$2:$F997, Receitas!$C$2:$C997, $B6, Receitas!$A$2:$A997, AU$3)
</f>
        <v>0</v>
      </c>
      <c r="AV6" s="55">
        <f>SUMIFS(Receitas!$F$2:$F997, Receitas!$C$2:$C997, $B6, Receitas!$A$2:$A997, AV$3)
</f>
        <v>0</v>
      </c>
      <c r="AW6" s="55">
        <f>SUMIFS(Receitas!$F$2:$F997, Receitas!$C$2:$C997, $B6, Receitas!$A$2:$A997, AW$3)
</f>
        <v>0</v>
      </c>
      <c r="AX6" s="55">
        <f>SUMIFS(Receitas!$F$2:$F997, Receitas!$C$2:$C997, $B6, Receitas!$A$2:$A997, AX$3)
</f>
        <v>0</v>
      </c>
      <c r="AY6" s="55">
        <f>SUMIFS(Receitas!$F$2:$F997, Receitas!$C$2:$C997, $B6, Receitas!$A$2:$A997, AY$3)
</f>
        <v>0</v>
      </c>
      <c r="AZ6" s="55">
        <f>SUMIFS(Receitas!$F$2:$F997, Receitas!$C$2:$C997, $B6, Receitas!$A$2:$A997, AZ$3)
</f>
        <v>0</v>
      </c>
      <c r="BA6" s="55">
        <f>SUMIFS(Receitas!$F$2:$F997, Receitas!$C$2:$C997, $B6, Receitas!$A$2:$A997, BA$3)
</f>
        <v>0</v>
      </c>
      <c r="BB6" s="55">
        <f>SUMIFS(Receitas!$F$2:$F997, Receitas!$C$2:$C997, $B6, Receitas!$A$2:$A997, BB$3)
</f>
        <v>0</v>
      </c>
      <c r="BC6" s="55">
        <f>SUMIFS(Receitas!$F$2:$F997, Receitas!$C$2:$C997, $B6, Receitas!$A$2:$A997, BC$3)
</f>
        <v>0</v>
      </c>
      <c r="BD6" s="55">
        <f>SUMIFS(Receitas!$F$2:$F997, Receitas!$C$2:$C997, $B6, Receitas!$A$2:$A997, BD$3)
</f>
        <v>0</v>
      </c>
      <c r="BE6" s="55">
        <f>SUMIFS(Receitas!$F$2:$F997, Receitas!$C$2:$C997, $B6, Receitas!$A$2:$A997, BE$3)
</f>
        <v>0</v>
      </c>
      <c r="BF6" s="55">
        <f>SUMIFS(Receitas!$F$2:$F997, Receitas!$C$2:$C997, $B6, Receitas!$A$2:$A997, BF$3)
</f>
        <v>0</v>
      </c>
      <c r="BG6" s="55">
        <f>SUMIFS(Receitas!$F$2:$F997, Receitas!$C$2:$C997, $B6, Receitas!$A$2:$A997, BG$3)
</f>
        <v>0</v>
      </c>
      <c r="BH6" s="55">
        <f>SUMIFS(Receitas!$F$2:$F997, Receitas!$C$2:$C997, $B6, Receitas!$A$2:$A997, BH$3)
</f>
        <v>0</v>
      </c>
      <c r="BI6" s="55">
        <f>SUMIFS(Receitas!$F$2:$F997, Receitas!$C$2:$C997, $B6, Receitas!$A$2:$A997, BI$3)
</f>
        <v>0</v>
      </c>
      <c r="BJ6" s="55">
        <f>SUMIFS(Receitas!$F$2:$F997, Receitas!$C$2:$C997, $B6, Receitas!$A$2:$A997, BJ$3)
</f>
        <v>0</v>
      </c>
      <c r="BK6" s="55">
        <f>SUMIFS(Receitas!$F$2:$F997, Receitas!$C$2:$C997, $B6, Receitas!$A$2:$A997, BK$3)
</f>
        <v>0</v>
      </c>
      <c r="BL6" s="55">
        <f>SUMIFS(Receitas!$F$2:$F997, Receitas!$C$2:$C997, $B6, Receitas!$A$2:$A997, BL$3)
</f>
        <v>0</v>
      </c>
      <c r="BM6" s="55">
        <f>SUMIFS(Receitas!$F$2:$F997, Receitas!$C$2:$C997, $B6, Receitas!$A$2:$A997, BM$3)
</f>
        <v>0</v>
      </c>
      <c r="BN6" s="55">
        <f>SUMIFS(Receitas!$F$2:$F997, Receitas!$C$2:$C997, $B6, Receitas!$A$2:$A997, BN$3)
</f>
        <v>0</v>
      </c>
      <c r="BO6" s="55">
        <f>SUMIFS(Receitas!$F$2:$F997, Receitas!$C$2:$C997, $B6, Receitas!$A$2:$A997, BO$3)
</f>
        <v>0</v>
      </c>
      <c r="BP6" s="55">
        <f>SUMIFS(Receitas!$F$2:$F997, Receitas!$C$2:$C997, $B6, Receitas!$A$2:$A997, BP$3)
</f>
        <v>0</v>
      </c>
      <c r="BQ6" s="55">
        <f>SUMIFS(Receitas!$F$2:$F997, Receitas!$C$2:$C997, $B6, Receitas!$A$2:$A997, BQ$3)
</f>
        <v>0</v>
      </c>
      <c r="BR6" s="55">
        <f>SUMIFS(Receitas!$F$2:$F997, Receitas!$C$2:$C997, $B6, Receitas!$A$2:$A997, BR$3)
</f>
        <v>0</v>
      </c>
      <c r="BS6" s="55">
        <f>SUMIFS(Receitas!$F$2:$F997, Receitas!$C$2:$C997, $B6, Receitas!$A$2:$A997, BS$3)
</f>
        <v>0</v>
      </c>
      <c r="BT6" s="55">
        <f>SUMIFS(Receitas!$F$2:$F997, Receitas!$C$2:$C997, $B6, Receitas!$A$2:$A997, BT$3)
</f>
        <v>0</v>
      </c>
      <c r="BU6" s="55">
        <f>SUMIFS(Receitas!$F$2:$F997, Receitas!$C$2:$C997, $B6, Receitas!$A$2:$A997, BU$3)
</f>
        <v>0</v>
      </c>
      <c r="BV6" s="55">
        <f>SUMIFS(Receitas!$F$2:$F997, Receitas!$C$2:$C997, $B6, Receitas!$A$2:$A997, BV$3)
</f>
        <v>0</v>
      </c>
      <c r="BW6" s="55">
        <f>SUMIFS(Receitas!$F$2:$F997, Receitas!$C$2:$C997, $B6, Receitas!$A$2:$A997, BW$3)
</f>
        <v>0</v>
      </c>
      <c r="BX6" s="55">
        <f>SUMIFS(Receitas!$F$2:$F997, Receitas!$C$2:$C997, $B6, Receitas!$A$2:$A997, BX$3)
</f>
        <v>0</v>
      </c>
      <c r="BY6" s="55">
        <f>SUMIFS(Receitas!$F$2:$F997, Receitas!$C$2:$C997, $B6, Receitas!$A$2:$A997, BY$3)
</f>
        <v>0</v>
      </c>
      <c r="BZ6" s="55">
        <f>SUMIFS(Receitas!$F$2:$F997, Receitas!$C$2:$C997, $B6, Receitas!$A$2:$A997, BZ$3)
</f>
        <v>0</v>
      </c>
      <c r="CA6" s="55">
        <f>SUMIFS(Receitas!$F$2:$F997, Receitas!$C$2:$C997, $B6, Receitas!$A$2:$A997, CA$3)
</f>
        <v>0</v>
      </c>
      <c r="CB6" s="55">
        <f>SUMIFS(Receitas!$F$2:$F997, Receitas!$C$2:$C997, $B6, Receitas!$A$2:$A997, CB$3)
</f>
        <v>0</v>
      </c>
      <c r="CC6" s="55">
        <f>SUMIFS(Receitas!$F$2:$F997, Receitas!$C$2:$C997, $B6, Receitas!$A$2:$A997, CC$3)
</f>
        <v>0</v>
      </c>
      <c r="CD6" s="55">
        <f>SUMIFS(Receitas!$F$2:$F997, Receitas!$C$2:$C997, $B6, Receitas!$A$2:$A997, CD$3)
</f>
        <v>0</v>
      </c>
      <c r="CE6" s="55">
        <f>SUMIFS(Receitas!$F$2:$F997, Receitas!$C$2:$C997, $B6, Receitas!$A$2:$A997, CE$3)
</f>
        <v>0</v>
      </c>
      <c r="CF6" s="55">
        <f>SUMIFS(Receitas!$F$2:$F997, Receitas!$C$2:$C997, $B6, Receitas!$A$2:$A997, CF$3)
</f>
        <v>0</v>
      </c>
      <c r="CG6" s="55">
        <f>SUMIFS(Receitas!$F$2:$F997, Receitas!$C$2:$C997, $B6, Receitas!$A$2:$A997, CG$3)
</f>
        <v>0</v>
      </c>
      <c r="CH6" s="55">
        <f>SUMIFS(Receitas!$F$2:$F997, Receitas!$C$2:$C997, $B6, Receitas!$A$2:$A997, CH$3)
</f>
        <v>0</v>
      </c>
      <c r="CI6" s="55">
        <f>SUMIFS(Receitas!$F$2:$F997, Receitas!$C$2:$C997, $B6, Receitas!$A$2:$A997, CI$3)
</f>
        <v>0</v>
      </c>
      <c r="CJ6" s="55">
        <f>SUMIFS(Receitas!$F$2:$F997, Receitas!$C$2:$C997, $B6, Receitas!$A$2:$A997, CJ$3)
</f>
        <v>0</v>
      </c>
      <c r="CK6" s="55">
        <f>SUMIFS(Receitas!$F$2:$F997, Receitas!$C$2:$C997, $B6, Receitas!$A$2:$A997, CK$3)
</f>
        <v>0</v>
      </c>
      <c r="CL6" s="55">
        <f>SUMIFS(Receitas!$F$2:$F997, Receitas!$C$2:$C997, $B6, Receitas!$A$2:$A997, CL$3)
</f>
        <v>0</v>
      </c>
      <c r="CM6" s="55">
        <f>SUMIFS(Receitas!$F$2:$F997, Receitas!$C$2:$C997, $B6, Receitas!$A$2:$A997, CM$3)
</f>
        <v>0</v>
      </c>
      <c r="CN6" s="55">
        <f>SUMIFS(Receitas!$F$2:$F997, Receitas!$C$2:$C997, $B6, Receitas!$A$2:$A997, CN$3)
</f>
        <v>0</v>
      </c>
      <c r="CO6" s="55">
        <f>SUMIFS(Receitas!$F$2:$F997, Receitas!$C$2:$C997, $B6, Receitas!$A$2:$A997, CO$3)
</f>
        <v>0</v>
      </c>
    </row>
    <row r="7">
      <c r="B7" s="54" t="s">
        <v>30</v>
      </c>
      <c r="C7" s="55">
        <f>SUMIFS(Receitas!$F$2:$F997, Receitas!$C$2:$C997, $B7, Receitas!$A$2:$A997, C$3)
</f>
        <v>0</v>
      </c>
      <c r="D7" s="55">
        <f>SUMIFS(Receitas!$F$2:$F997, Receitas!$C$2:$C997, $B7, Receitas!$A$2:$A997, D$3)
</f>
        <v>0</v>
      </c>
      <c r="E7" s="55">
        <f>SUMIFS(Receitas!$F$2:$F997, Receitas!$C$2:$C997, $B7, Receitas!$A$2:$A997, E$3)
</f>
        <v>0</v>
      </c>
      <c r="F7" s="55">
        <f>SUMIFS(Receitas!$F$2:$F997, Receitas!$C$2:$C997, $B7, Receitas!$A$2:$A997, F$3)
</f>
        <v>0</v>
      </c>
      <c r="G7" s="55">
        <f>SUMIFS(Receitas!$F$2:$F997, Receitas!$C$2:$C997, $B7, Receitas!$A$2:$A997, G$3)
</f>
        <v>0</v>
      </c>
      <c r="H7" s="55">
        <f>SUMIFS(Receitas!$F$2:$F997, Receitas!$C$2:$C997, $B7, Receitas!$A$2:$A997, H$3)
</f>
        <v>0</v>
      </c>
      <c r="I7" s="55">
        <f>SUMIFS(Receitas!$F$2:$F997, Receitas!$C$2:$C997, $B7, Receitas!$A$2:$A997, I$3)
</f>
        <v>0</v>
      </c>
      <c r="J7" s="55">
        <f>SUMIFS(Receitas!$F$2:$F997, Receitas!$C$2:$C997, $B7, Receitas!$A$2:$A997, J$3)
</f>
        <v>0</v>
      </c>
      <c r="K7" s="55">
        <f>SUMIFS(Receitas!$F$2:$F997, Receitas!$C$2:$C997, $B7, Receitas!$A$2:$A997, K$3)
</f>
        <v>0</v>
      </c>
      <c r="L7" s="55">
        <f>SUMIFS(Receitas!$F$2:$F997, Receitas!$C$2:$C997, $B7, Receitas!$A$2:$A997, L$3)
</f>
        <v>0</v>
      </c>
      <c r="M7" s="55">
        <f>SUMIFS(Receitas!$F$2:$F997, Receitas!$C$2:$C997, $B7, Receitas!$A$2:$A997, M$3)
</f>
        <v>0</v>
      </c>
      <c r="N7" s="55">
        <f>SUMIFS(Receitas!$F$2:$F997, Receitas!$C$2:$C997, $B7, Receitas!$A$2:$A997, N$3)
</f>
        <v>0</v>
      </c>
      <c r="O7" s="55">
        <f>SUMIFS(Receitas!$F$2:$F997, Receitas!$C$2:$C997, $B7, Receitas!$A$2:$A997, O$3)
</f>
        <v>0</v>
      </c>
      <c r="P7" s="55">
        <f>SUMIFS(Receitas!$F$2:$F997, Receitas!$C$2:$C997, $B7, Receitas!$A$2:$A997, P$3)
</f>
        <v>0</v>
      </c>
      <c r="Q7" s="55">
        <f>SUMIFS(Receitas!$F$2:$F997, Receitas!$C$2:$C997, $B7, Receitas!$A$2:$A997, Q$3)
</f>
        <v>0</v>
      </c>
      <c r="R7" s="55">
        <f>SUMIFS(Receitas!$F$2:$F997, Receitas!$C$2:$C997, $B7, Receitas!$A$2:$A997, R$3)
</f>
        <v>0</v>
      </c>
      <c r="S7" s="55">
        <f>SUMIFS(Receitas!$F$2:$F997, Receitas!$C$2:$C997, $B7, Receitas!$A$2:$A997, S$3)
</f>
        <v>0</v>
      </c>
      <c r="T7" s="55">
        <f>SUMIFS(Receitas!$F$2:$F997, Receitas!$C$2:$C997, $B7, Receitas!$A$2:$A997, T$3)
</f>
        <v>0</v>
      </c>
      <c r="U7" s="55">
        <f>SUMIFS(Receitas!$F$2:$F997, Receitas!$C$2:$C997, $B7, Receitas!$A$2:$A997, U$3)
</f>
        <v>0</v>
      </c>
      <c r="V7" s="55">
        <f>SUMIFS(Receitas!$F$2:$F997, Receitas!$C$2:$C997, $B7, Receitas!$A$2:$A997, V$3)
</f>
        <v>0</v>
      </c>
      <c r="W7" s="55">
        <f>SUMIFS(Receitas!$F$2:$F997, Receitas!$C$2:$C997, $B7, Receitas!$A$2:$A997, W$3)
</f>
        <v>0</v>
      </c>
      <c r="X7" s="55">
        <f>SUMIFS(Receitas!$F$2:$F997, Receitas!$C$2:$C997, $B7, Receitas!$A$2:$A997, X$3)
</f>
        <v>0</v>
      </c>
      <c r="Y7" s="55">
        <f>SUMIFS(Receitas!$F$2:$F997, Receitas!$C$2:$C997, $B7, Receitas!$A$2:$A997, Y$3)
</f>
        <v>0</v>
      </c>
      <c r="Z7" s="55">
        <f>SUMIFS(Receitas!$F$2:$F997, Receitas!$C$2:$C997, $B7, Receitas!$A$2:$A997, Z$3)
</f>
        <v>0</v>
      </c>
      <c r="AA7" s="55">
        <f>SUMIFS(Receitas!$F$2:$F997, Receitas!$C$2:$C997, $B7, Receitas!$A$2:$A997, AA$3)
</f>
        <v>0</v>
      </c>
      <c r="AB7" s="55">
        <f>SUMIFS(Receitas!$F$2:$F997, Receitas!$C$2:$C997, $B7, Receitas!$A$2:$A997, AB$3)
</f>
        <v>0</v>
      </c>
      <c r="AC7" s="55">
        <f>SUMIFS(Receitas!$F$2:$F997, Receitas!$C$2:$C997, $B7, Receitas!$A$2:$A997, AC$3)
</f>
        <v>0</v>
      </c>
      <c r="AD7" s="55">
        <f>SUMIFS(Receitas!$F$2:$F997, Receitas!$C$2:$C997, $B7, Receitas!$A$2:$A997, AD$3)
</f>
        <v>0</v>
      </c>
      <c r="AE7" s="55">
        <f>SUMIFS(Receitas!$F$2:$F997, Receitas!$C$2:$C997, $B7, Receitas!$A$2:$A997, AE$3)
</f>
        <v>0</v>
      </c>
      <c r="AF7" s="55">
        <f>SUMIFS(Receitas!$F$2:$F997, Receitas!$C$2:$C997, $B7, Receitas!$A$2:$A997, AF$3)
</f>
        <v>0</v>
      </c>
      <c r="AG7" s="55">
        <f>SUMIFS(Receitas!$F$2:$F997, Receitas!$C$2:$C997, $B7, Receitas!$A$2:$A997, AG$3)
</f>
        <v>0</v>
      </c>
      <c r="AH7" s="55">
        <f>SUMIFS(Receitas!$F$2:$F997, Receitas!$C$2:$C997, $B7, Receitas!$A$2:$A997, AH$3)
</f>
        <v>0</v>
      </c>
      <c r="AI7" s="55">
        <f>SUMIFS(Receitas!$F$2:$F997, Receitas!$C$2:$C997, $B7, Receitas!$A$2:$A997, AI$3)
</f>
        <v>0</v>
      </c>
      <c r="AJ7" s="55">
        <f>SUMIFS(Receitas!$F$2:$F997, Receitas!$C$2:$C997, $B7, Receitas!$A$2:$A997, AJ$3)
</f>
        <v>0</v>
      </c>
      <c r="AK7" s="55">
        <f>SUMIFS(Receitas!$F$2:$F997, Receitas!$C$2:$C997, $B7, Receitas!$A$2:$A997, AK$3)
</f>
        <v>0</v>
      </c>
      <c r="AL7" s="55">
        <f>SUMIFS(Receitas!$F$2:$F997, Receitas!$C$2:$C997, $B7, Receitas!$A$2:$A997, AL$3)
</f>
        <v>0</v>
      </c>
      <c r="AM7" s="55">
        <f>SUMIFS(Receitas!$F$2:$F997, Receitas!$C$2:$C997, $B7, Receitas!$A$2:$A997, AM$3)
</f>
        <v>0</v>
      </c>
      <c r="AN7" s="55">
        <f>SUMIFS(Receitas!$F$2:$F997, Receitas!$C$2:$C997, $B7, Receitas!$A$2:$A997, AN$3)
</f>
        <v>0</v>
      </c>
      <c r="AO7" s="55">
        <f>SUMIFS(Receitas!$F$2:$F997, Receitas!$C$2:$C997, $B7, Receitas!$A$2:$A997, AO$3)
</f>
        <v>0</v>
      </c>
      <c r="AP7" s="55">
        <f>SUMIFS(Receitas!$F$2:$F997, Receitas!$C$2:$C997, $B7, Receitas!$A$2:$A997, AP$3)
</f>
        <v>0</v>
      </c>
      <c r="AQ7" s="55">
        <f>SUMIFS(Receitas!$F$2:$F997, Receitas!$C$2:$C997, $B7, Receitas!$A$2:$A997, AQ$3)
</f>
        <v>0</v>
      </c>
      <c r="AR7" s="55">
        <f>SUMIFS(Receitas!$F$2:$F997, Receitas!$C$2:$C997, $B7, Receitas!$A$2:$A997, AR$3)
</f>
        <v>0</v>
      </c>
      <c r="AS7" s="55">
        <f>SUMIFS(Receitas!$F$2:$F997, Receitas!$C$2:$C997, $B7, Receitas!$A$2:$A997, AS$3)
</f>
        <v>0</v>
      </c>
      <c r="AT7" s="55">
        <f>SUMIFS(Receitas!$F$2:$F997, Receitas!$C$2:$C997, $B7, Receitas!$A$2:$A997, AT$3)
</f>
        <v>0</v>
      </c>
      <c r="AU7" s="55">
        <f>SUMIFS(Receitas!$F$2:$F997, Receitas!$C$2:$C997, $B7, Receitas!$A$2:$A997, AU$3)
</f>
        <v>0</v>
      </c>
      <c r="AV7" s="55">
        <f>SUMIFS(Receitas!$F$2:$F997, Receitas!$C$2:$C997, $B7, Receitas!$A$2:$A997, AV$3)
</f>
        <v>0</v>
      </c>
      <c r="AW7" s="55">
        <f>SUMIFS(Receitas!$F$2:$F997, Receitas!$C$2:$C997, $B7, Receitas!$A$2:$A997, AW$3)
</f>
        <v>0</v>
      </c>
      <c r="AX7" s="55">
        <f>SUMIFS(Receitas!$F$2:$F997, Receitas!$C$2:$C997, $B7, Receitas!$A$2:$A997, AX$3)
</f>
        <v>0</v>
      </c>
      <c r="AY7" s="55">
        <f>SUMIFS(Receitas!$F$2:$F997, Receitas!$C$2:$C997, $B7, Receitas!$A$2:$A997, AY$3)
</f>
        <v>0</v>
      </c>
      <c r="AZ7" s="55">
        <f>SUMIFS(Receitas!$F$2:$F997, Receitas!$C$2:$C997, $B7, Receitas!$A$2:$A997, AZ$3)
</f>
        <v>0</v>
      </c>
      <c r="BA7" s="55">
        <f>SUMIFS(Receitas!$F$2:$F997, Receitas!$C$2:$C997, $B7, Receitas!$A$2:$A997, BA$3)
</f>
        <v>0</v>
      </c>
      <c r="BB7" s="55">
        <f>SUMIFS(Receitas!$F$2:$F997, Receitas!$C$2:$C997, $B7, Receitas!$A$2:$A997, BB$3)
</f>
        <v>0</v>
      </c>
      <c r="BC7" s="55">
        <f>SUMIFS(Receitas!$F$2:$F997, Receitas!$C$2:$C997, $B7, Receitas!$A$2:$A997, BC$3)
</f>
        <v>0</v>
      </c>
      <c r="BD7" s="55">
        <f>SUMIFS(Receitas!$F$2:$F997, Receitas!$C$2:$C997, $B7, Receitas!$A$2:$A997, BD$3)
</f>
        <v>0</v>
      </c>
      <c r="BE7" s="55">
        <f>SUMIFS(Receitas!$F$2:$F997, Receitas!$C$2:$C997, $B7, Receitas!$A$2:$A997, BE$3)
</f>
        <v>0</v>
      </c>
      <c r="BF7" s="55">
        <f>SUMIFS(Receitas!$F$2:$F997, Receitas!$C$2:$C997, $B7, Receitas!$A$2:$A997, BF$3)
</f>
        <v>0</v>
      </c>
      <c r="BG7" s="55">
        <f>SUMIFS(Receitas!$F$2:$F997, Receitas!$C$2:$C997, $B7, Receitas!$A$2:$A997, BG$3)
</f>
        <v>0</v>
      </c>
      <c r="BH7" s="55">
        <f>SUMIFS(Receitas!$F$2:$F997, Receitas!$C$2:$C997, $B7, Receitas!$A$2:$A997, BH$3)
</f>
        <v>0</v>
      </c>
      <c r="BI7" s="55">
        <f>SUMIFS(Receitas!$F$2:$F997, Receitas!$C$2:$C997, $B7, Receitas!$A$2:$A997, BI$3)
</f>
        <v>0</v>
      </c>
      <c r="BJ7" s="55">
        <f>SUMIFS(Receitas!$F$2:$F997, Receitas!$C$2:$C997, $B7, Receitas!$A$2:$A997, BJ$3)
</f>
        <v>0</v>
      </c>
      <c r="BK7" s="55">
        <f>SUMIFS(Receitas!$F$2:$F997, Receitas!$C$2:$C997, $B7, Receitas!$A$2:$A997, BK$3)
</f>
        <v>0</v>
      </c>
      <c r="BL7" s="55">
        <f>SUMIFS(Receitas!$F$2:$F997, Receitas!$C$2:$C997, $B7, Receitas!$A$2:$A997, BL$3)
</f>
        <v>0</v>
      </c>
      <c r="BM7" s="55">
        <f>SUMIFS(Receitas!$F$2:$F997, Receitas!$C$2:$C997, $B7, Receitas!$A$2:$A997, BM$3)
</f>
        <v>0</v>
      </c>
      <c r="BN7" s="55">
        <f>SUMIFS(Receitas!$F$2:$F997, Receitas!$C$2:$C997, $B7, Receitas!$A$2:$A997, BN$3)
</f>
        <v>0</v>
      </c>
      <c r="BO7" s="55">
        <f>SUMIFS(Receitas!$F$2:$F997, Receitas!$C$2:$C997, $B7, Receitas!$A$2:$A997, BO$3)
</f>
        <v>0</v>
      </c>
      <c r="BP7" s="55">
        <f>SUMIFS(Receitas!$F$2:$F997, Receitas!$C$2:$C997, $B7, Receitas!$A$2:$A997, BP$3)
</f>
        <v>0</v>
      </c>
      <c r="BQ7" s="55">
        <f>SUMIFS(Receitas!$F$2:$F997, Receitas!$C$2:$C997, $B7, Receitas!$A$2:$A997, BQ$3)
</f>
        <v>0</v>
      </c>
      <c r="BR7" s="55">
        <f>SUMIFS(Receitas!$F$2:$F997, Receitas!$C$2:$C997, $B7, Receitas!$A$2:$A997, BR$3)
</f>
        <v>0</v>
      </c>
      <c r="BS7" s="55">
        <f>SUMIFS(Receitas!$F$2:$F997, Receitas!$C$2:$C997, $B7, Receitas!$A$2:$A997, BS$3)
</f>
        <v>0</v>
      </c>
      <c r="BT7" s="55">
        <f>SUMIFS(Receitas!$F$2:$F997, Receitas!$C$2:$C997, $B7, Receitas!$A$2:$A997, BT$3)
</f>
        <v>0</v>
      </c>
      <c r="BU7" s="55">
        <f>SUMIFS(Receitas!$F$2:$F997, Receitas!$C$2:$C997, $B7, Receitas!$A$2:$A997, BU$3)
</f>
        <v>0</v>
      </c>
      <c r="BV7" s="55">
        <f>SUMIFS(Receitas!$F$2:$F997, Receitas!$C$2:$C997, $B7, Receitas!$A$2:$A997, BV$3)
</f>
        <v>0</v>
      </c>
      <c r="BW7" s="55">
        <f>SUMIFS(Receitas!$F$2:$F997, Receitas!$C$2:$C997, $B7, Receitas!$A$2:$A997, BW$3)
</f>
        <v>0</v>
      </c>
      <c r="BX7" s="55">
        <f>SUMIFS(Receitas!$F$2:$F997, Receitas!$C$2:$C997, $B7, Receitas!$A$2:$A997, BX$3)
</f>
        <v>0</v>
      </c>
      <c r="BY7" s="55">
        <f>SUMIFS(Receitas!$F$2:$F997, Receitas!$C$2:$C997, $B7, Receitas!$A$2:$A997, BY$3)
</f>
        <v>0</v>
      </c>
      <c r="BZ7" s="55">
        <f>SUMIFS(Receitas!$F$2:$F997, Receitas!$C$2:$C997, $B7, Receitas!$A$2:$A997, BZ$3)
</f>
        <v>0</v>
      </c>
      <c r="CA7" s="55">
        <f>SUMIFS(Receitas!$F$2:$F997, Receitas!$C$2:$C997, $B7, Receitas!$A$2:$A997, CA$3)
</f>
        <v>0</v>
      </c>
      <c r="CB7" s="55">
        <f>SUMIFS(Receitas!$F$2:$F997, Receitas!$C$2:$C997, $B7, Receitas!$A$2:$A997, CB$3)
</f>
        <v>0</v>
      </c>
      <c r="CC7" s="55">
        <f>SUMIFS(Receitas!$F$2:$F997, Receitas!$C$2:$C997, $B7, Receitas!$A$2:$A997, CC$3)
</f>
        <v>0</v>
      </c>
      <c r="CD7" s="55">
        <f>SUMIFS(Receitas!$F$2:$F997, Receitas!$C$2:$C997, $B7, Receitas!$A$2:$A997, CD$3)
</f>
        <v>0</v>
      </c>
      <c r="CE7" s="55">
        <f>SUMIFS(Receitas!$F$2:$F997, Receitas!$C$2:$C997, $B7, Receitas!$A$2:$A997, CE$3)
</f>
        <v>0</v>
      </c>
      <c r="CF7" s="55">
        <f>SUMIFS(Receitas!$F$2:$F997, Receitas!$C$2:$C997, $B7, Receitas!$A$2:$A997, CF$3)
</f>
        <v>0</v>
      </c>
      <c r="CG7" s="55">
        <f>SUMIFS(Receitas!$F$2:$F997, Receitas!$C$2:$C997, $B7, Receitas!$A$2:$A997, CG$3)
</f>
        <v>0</v>
      </c>
      <c r="CH7" s="55">
        <f>SUMIFS(Receitas!$F$2:$F997, Receitas!$C$2:$C997, $B7, Receitas!$A$2:$A997, CH$3)
</f>
        <v>0</v>
      </c>
      <c r="CI7" s="55">
        <f>SUMIFS(Receitas!$F$2:$F997, Receitas!$C$2:$C997, $B7, Receitas!$A$2:$A997, CI$3)
</f>
        <v>0</v>
      </c>
      <c r="CJ7" s="55">
        <f>SUMIFS(Receitas!$F$2:$F997, Receitas!$C$2:$C997, $B7, Receitas!$A$2:$A997, CJ$3)
</f>
        <v>0</v>
      </c>
      <c r="CK7" s="55">
        <f>SUMIFS(Receitas!$F$2:$F997, Receitas!$C$2:$C997, $B7, Receitas!$A$2:$A997, CK$3)
</f>
        <v>0</v>
      </c>
      <c r="CL7" s="55">
        <f>SUMIFS(Receitas!$F$2:$F997, Receitas!$C$2:$C997, $B7, Receitas!$A$2:$A997, CL$3)
</f>
        <v>0</v>
      </c>
      <c r="CM7" s="55">
        <f>SUMIFS(Receitas!$F$2:$F997, Receitas!$C$2:$C997, $B7, Receitas!$A$2:$A997, CM$3)
</f>
        <v>0</v>
      </c>
      <c r="CN7" s="55">
        <f>SUMIFS(Receitas!$F$2:$F997, Receitas!$C$2:$C997, $B7, Receitas!$A$2:$A997, CN$3)
</f>
        <v>0</v>
      </c>
      <c r="CO7" s="55">
        <f>SUMIFS(Receitas!$F$2:$F997, Receitas!$C$2:$C997, $B7, Receitas!$A$2:$A997, CO$3)
</f>
        <v>0</v>
      </c>
    </row>
    <row r="8">
      <c r="B8" s="54" t="s">
        <v>31</v>
      </c>
      <c r="C8" s="55">
        <f>SUMIFS(Receitas!$F$2:$F997, Receitas!$C$2:$C997, $B8, Receitas!$A$2:$A997, C$3)
</f>
        <v>0</v>
      </c>
      <c r="D8" s="55">
        <f>SUMIFS(Receitas!$F$2:$F997, Receitas!$C$2:$C997, $B8, Receitas!$A$2:$A997, D$3)
</f>
        <v>0</v>
      </c>
      <c r="E8" s="55">
        <f>SUMIFS(Receitas!$F$2:$F997, Receitas!$C$2:$C997, $B8, Receitas!$A$2:$A997, E$3)
</f>
        <v>0</v>
      </c>
      <c r="F8" s="55">
        <f>SUMIFS(Receitas!$F$2:$F997, Receitas!$C$2:$C997, $B8, Receitas!$A$2:$A997, F$3)
</f>
        <v>0</v>
      </c>
      <c r="G8" s="55">
        <f>SUMIFS(Receitas!$F$2:$F997, Receitas!$C$2:$C997, $B8, Receitas!$A$2:$A997, G$3)
</f>
        <v>0</v>
      </c>
      <c r="H8" s="55">
        <f>SUMIFS(Receitas!$F$2:$F997, Receitas!$C$2:$C997, $B8, Receitas!$A$2:$A997, H$3)
</f>
        <v>0</v>
      </c>
      <c r="I8" s="55">
        <f>SUMIFS(Receitas!$F$2:$F997, Receitas!$C$2:$C997, $B8, Receitas!$A$2:$A997, I$3)
</f>
        <v>0</v>
      </c>
      <c r="J8" s="55">
        <f>SUMIFS(Receitas!$F$2:$F997, Receitas!$C$2:$C997, $B8, Receitas!$A$2:$A997, J$3)
</f>
        <v>0</v>
      </c>
      <c r="K8" s="55">
        <f>SUMIFS(Receitas!$F$2:$F997, Receitas!$C$2:$C997, $B8, Receitas!$A$2:$A997, K$3)
</f>
        <v>0</v>
      </c>
      <c r="L8" s="55">
        <f>SUMIFS(Receitas!$F$2:$F997, Receitas!$C$2:$C997, $B8, Receitas!$A$2:$A997, L$3)
</f>
        <v>0</v>
      </c>
      <c r="M8" s="55">
        <f>SUMIFS(Receitas!$F$2:$F997, Receitas!$C$2:$C997, $B8, Receitas!$A$2:$A997, M$3)
</f>
        <v>0</v>
      </c>
      <c r="N8" s="55">
        <f>SUMIFS(Receitas!$F$2:$F997, Receitas!$C$2:$C997, $B8, Receitas!$A$2:$A997, N$3)
</f>
        <v>0</v>
      </c>
      <c r="O8" s="55">
        <f>SUMIFS(Receitas!$F$2:$F997, Receitas!$C$2:$C997, $B8, Receitas!$A$2:$A997, O$3)
</f>
        <v>0</v>
      </c>
      <c r="P8" s="55">
        <f>SUMIFS(Receitas!$F$2:$F997, Receitas!$C$2:$C997, $B8, Receitas!$A$2:$A997, P$3)
</f>
        <v>0</v>
      </c>
      <c r="Q8" s="55">
        <f>SUMIFS(Receitas!$F$2:$F997, Receitas!$C$2:$C997, $B8, Receitas!$A$2:$A997, Q$3)
</f>
        <v>0</v>
      </c>
      <c r="R8" s="55">
        <f>SUMIFS(Receitas!$F$2:$F997, Receitas!$C$2:$C997, $B8, Receitas!$A$2:$A997, R$3)
</f>
        <v>0</v>
      </c>
      <c r="S8" s="55">
        <f>SUMIFS(Receitas!$F$2:$F997, Receitas!$C$2:$C997, $B8, Receitas!$A$2:$A997, S$3)
</f>
        <v>0</v>
      </c>
      <c r="T8" s="55">
        <f>SUMIFS(Receitas!$F$2:$F997, Receitas!$C$2:$C997, $B8, Receitas!$A$2:$A997, T$3)
</f>
        <v>0</v>
      </c>
      <c r="U8" s="55">
        <f>SUMIFS(Receitas!$F$2:$F997, Receitas!$C$2:$C997, $B8, Receitas!$A$2:$A997, U$3)
</f>
        <v>0</v>
      </c>
      <c r="V8" s="55">
        <f>SUMIFS(Receitas!$F$2:$F997, Receitas!$C$2:$C997, $B8, Receitas!$A$2:$A997, V$3)
</f>
        <v>0</v>
      </c>
      <c r="W8" s="55">
        <f>SUMIFS(Receitas!$F$2:$F997, Receitas!$C$2:$C997, $B8, Receitas!$A$2:$A997, W$3)
</f>
        <v>0</v>
      </c>
      <c r="X8" s="55">
        <f>SUMIFS(Receitas!$F$2:$F997, Receitas!$C$2:$C997, $B8, Receitas!$A$2:$A997, X$3)
</f>
        <v>0</v>
      </c>
      <c r="Y8" s="55">
        <f>SUMIFS(Receitas!$F$2:$F997, Receitas!$C$2:$C997, $B8, Receitas!$A$2:$A997, Y$3)
</f>
        <v>0</v>
      </c>
      <c r="Z8" s="55">
        <f>SUMIFS(Receitas!$F$2:$F997, Receitas!$C$2:$C997, $B8, Receitas!$A$2:$A997, Z$3)
</f>
        <v>0</v>
      </c>
      <c r="AA8" s="55">
        <f>SUMIFS(Receitas!$F$2:$F997, Receitas!$C$2:$C997, $B8, Receitas!$A$2:$A997, AA$3)
</f>
        <v>0</v>
      </c>
      <c r="AB8" s="55">
        <f>SUMIFS(Receitas!$F$2:$F997, Receitas!$C$2:$C997, $B8, Receitas!$A$2:$A997, AB$3)
</f>
        <v>0</v>
      </c>
      <c r="AC8" s="55">
        <f>SUMIFS(Receitas!$F$2:$F997, Receitas!$C$2:$C997, $B8, Receitas!$A$2:$A997, AC$3)
</f>
        <v>0</v>
      </c>
      <c r="AD8" s="55">
        <f>SUMIFS(Receitas!$F$2:$F997, Receitas!$C$2:$C997, $B8, Receitas!$A$2:$A997, AD$3)
</f>
        <v>0</v>
      </c>
      <c r="AE8" s="55">
        <f>SUMIFS(Receitas!$F$2:$F997, Receitas!$C$2:$C997, $B8, Receitas!$A$2:$A997, AE$3)
</f>
        <v>0</v>
      </c>
      <c r="AF8" s="55">
        <f>SUMIFS(Receitas!$F$2:$F997, Receitas!$C$2:$C997, $B8, Receitas!$A$2:$A997, AF$3)
</f>
        <v>0</v>
      </c>
      <c r="AG8" s="55">
        <f>SUMIFS(Receitas!$F$2:$F997, Receitas!$C$2:$C997, $B8, Receitas!$A$2:$A997, AG$3)
</f>
        <v>0</v>
      </c>
      <c r="AH8" s="55">
        <f>SUMIFS(Receitas!$F$2:$F997, Receitas!$C$2:$C997, $B8, Receitas!$A$2:$A997, AH$3)
</f>
        <v>0</v>
      </c>
      <c r="AI8" s="55">
        <f>SUMIFS(Receitas!$F$2:$F997, Receitas!$C$2:$C997, $B8, Receitas!$A$2:$A997, AI$3)
</f>
        <v>0</v>
      </c>
      <c r="AJ8" s="55">
        <f>SUMIFS(Receitas!$F$2:$F997, Receitas!$C$2:$C997, $B8, Receitas!$A$2:$A997, AJ$3)
</f>
        <v>0</v>
      </c>
      <c r="AK8" s="55">
        <f>SUMIFS(Receitas!$F$2:$F997, Receitas!$C$2:$C997, $B8, Receitas!$A$2:$A997, AK$3)
</f>
        <v>0</v>
      </c>
      <c r="AL8" s="55">
        <f>SUMIFS(Receitas!$F$2:$F997, Receitas!$C$2:$C997, $B8, Receitas!$A$2:$A997, AL$3)
</f>
        <v>0</v>
      </c>
      <c r="AM8" s="55">
        <f>SUMIFS(Receitas!$F$2:$F997, Receitas!$C$2:$C997, $B8, Receitas!$A$2:$A997, AM$3)
</f>
        <v>0</v>
      </c>
      <c r="AN8" s="55">
        <f>SUMIFS(Receitas!$F$2:$F997, Receitas!$C$2:$C997, $B8, Receitas!$A$2:$A997, AN$3)
</f>
        <v>0</v>
      </c>
      <c r="AO8" s="55">
        <f>SUMIFS(Receitas!$F$2:$F997, Receitas!$C$2:$C997, $B8, Receitas!$A$2:$A997, AO$3)
</f>
        <v>0</v>
      </c>
      <c r="AP8" s="55">
        <f>SUMIFS(Receitas!$F$2:$F997, Receitas!$C$2:$C997, $B8, Receitas!$A$2:$A997, AP$3)
</f>
        <v>0</v>
      </c>
      <c r="AQ8" s="55">
        <f>SUMIFS(Receitas!$F$2:$F997, Receitas!$C$2:$C997, $B8, Receitas!$A$2:$A997, AQ$3)
</f>
        <v>0</v>
      </c>
      <c r="AR8" s="55">
        <f>SUMIFS(Receitas!$F$2:$F997, Receitas!$C$2:$C997, $B8, Receitas!$A$2:$A997, AR$3)
</f>
        <v>0</v>
      </c>
      <c r="AS8" s="55">
        <f>SUMIFS(Receitas!$F$2:$F997, Receitas!$C$2:$C997, $B8, Receitas!$A$2:$A997, AS$3)
</f>
        <v>0</v>
      </c>
      <c r="AT8" s="55">
        <f>SUMIFS(Receitas!$F$2:$F997, Receitas!$C$2:$C997, $B8, Receitas!$A$2:$A997, AT$3)
</f>
        <v>0</v>
      </c>
      <c r="AU8" s="55">
        <f>SUMIFS(Receitas!$F$2:$F997, Receitas!$C$2:$C997, $B8, Receitas!$A$2:$A997, AU$3)
</f>
        <v>0</v>
      </c>
      <c r="AV8" s="55">
        <f>SUMIFS(Receitas!$F$2:$F997, Receitas!$C$2:$C997, $B8, Receitas!$A$2:$A997, AV$3)
</f>
        <v>0</v>
      </c>
      <c r="AW8" s="55">
        <f>SUMIFS(Receitas!$F$2:$F997, Receitas!$C$2:$C997, $B8, Receitas!$A$2:$A997, AW$3)
</f>
        <v>0</v>
      </c>
      <c r="AX8" s="55">
        <f>SUMIFS(Receitas!$F$2:$F997, Receitas!$C$2:$C997, $B8, Receitas!$A$2:$A997, AX$3)
</f>
        <v>0</v>
      </c>
      <c r="AY8" s="55">
        <f>SUMIFS(Receitas!$F$2:$F997, Receitas!$C$2:$C997, $B8, Receitas!$A$2:$A997, AY$3)
</f>
        <v>0</v>
      </c>
      <c r="AZ8" s="55">
        <f>SUMIFS(Receitas!$F$2:$F997, Receitas!$C$2:$C997, $B8, Receitas!$A$2:$A997, AZ$3)
</f>
        <v>0</v>
      </c>
      <c r="BA8" s="55">
        <f>SUMIFS(Receitas!$F$2:$F997, Receitas!$C$2:$C997, $B8, Receitas!$A$2:$A997, BA$3)
</f>
        <v>0</v>
      </c>
      <c r="BB8" s="55">
        <f>SUMIFS(Receitas!$F$2:$F997, Receitas!$C$2:$C997, $B8, Receitas!$A$2:$A997, BB$3)
</f>
        <v>0</v>
      </c>
      <c r="BC8" s="55">
        <f>SUMIFS(Receitas!$F$2:$F997, Receitas!$C$2:$C997, $B8, Receitas!$A$2:$A997, BC$3)
</f>
        <v>0</v>
      </c>
      <c r="BD8" s="55">
        <f>SUMIFS(Receitas!$F$2:$F997, Receitas!$C$2:$C997, $B8, Receitas!$A$2:$A997, BD$3)
</f>
        <v>0</v>
      </c>
      <c r="BE8" s="55">
        <f>SUMIFS(Receitas!$F$2:$F997, Receitas!$C$2:$C997, $B8, Receitas!$A$2:$A997, BE$3)
</f>
        <v>0</v>
      </c>
      <c r="BF8" s="55">
        <f>SUMIFS(Receitas!$F$2:$F997, Receitas!$C$2:$C997, $B8, Receitas!$A$2:$A997, BF$3)
</f>
        <v>0</v>
      </c>
      <c r="BG8" s="55">
        <f>SUMIFS(Receitas!$F$2:$F997, Receitas!$C$2:$C997, $B8, Receitas!$A$2:$A997, BG$3)
</f>
        <v>0</v>
      </c>
      <c r="BH8" s="55">
        <f>SUMIFS(Receitas!$F$2:$F997, Receitas!$C$2:$C997, $B8, Receitas!$A$2:$A997, BH$3)
</f>
        <v>0</v>
      </c>
      <c r="BI8" s="55">
        <f>SUMIFS(Receitas!$F$2:$F997, Receitas!$C$2:$C997, $B8, Receitas!$A$2:$A997, BI$3)
</f>
        <v>0</v>
      </c>
      <c r="BJ8" s="55">
        <f>SUMIFS(Receitas!$F$2:$F997, Receitas!$C$2:$C997, $B8, Receitas!$A$2:$A997, BJ$3)
</f>
        <v>0</v>
      </c>
      <c r="BK8" s="55">
        <f>SUMIFS(Receitas!$F$2:$F997, Receitas!$C$2:$C997, $B8, Receitas!$A$2:$A997, BK$3)
</f>
        <v>0</v>
      </c>
      <c r="BL8" s="55">
        <f>SUMIFS(Receitas!$F$2:$F997, Receitas!$C$2:$C997, $B8, Receitas!$A$2:$A997, BL$3)
</f>
        <v>0</v>
      </c>
      <c r="BM8" s="55">
        <f>SUMIFS(Receitas!$F$2:$F997, Receitas!$C$2:$C997, $B8, Receitas!$A$2:$A997, BM$3)
</f>
        <v>0</v>
      </c>
      <c r="BN8" s="55">
        <f>SUMIFS(Receitas!$F$2:$F997, Receitas!$C$2:$C997, $B8, Receitas!$A$2:$A997, BN$3)
</f>
        <v>0</v>
      </c>
      <c r="BO8" s="55">
        <f>SUMIFS(Receitas!$F$2:$F997, Receitas!$C$2:$C997, $B8, Receitas!$A$2:$A997, BO$3)
</f>
        <v>0</v>
      </c>
      <c r="BP8" s="55">
        <f>SUMIFS(Receitas!$F$2:$F997, Receitas!$C$2:$C997, $B8, Receitas!$A$2:$A997, BP$3)
</f>
        <v>0</v>
      </c>
      <c r="BQ8" s="55">
        <f>SUMIFS(Receitas!$F$2:$F997, Receitas!$C$2:$C997, $B8, Receitas!$A$2:$A997, BQ$3)
</f>
        <v>0</v>
      </c>
      <c r="BR8" s="55">
        <f>SUMIFS(Receitas!$F$2:$F997, Receitas!$C$2:$C997, $B8, Receitas!$A$2:$A997, BR$3)
</f>
        <v>0</v>
      </c>
      <c r="BS8" s="55">
        <f>SUMIFS(Receitas!$F$2:$F997, Receitas!$C$2:$C997, $B8, Receitas!$A$2:$A997, BS$3)
</f>
        <v>0</v>
      </c>
      <c r="BT8" s="55">
        <f>SUMIFS(Receitas!$F$2:$F997, Receitas!$C$2:$C997, $B8, Receitas!$A$2:$A997, BT$3)
</f>
        <v>0</v>
      </c>
      <c r="BU8" s="55">
        <f>SUMIFS(Receitas!$F$2:$F997, Receitas!$C$2:$C997, $B8, Receitas!$A$2:$A997, BU$3)
</f>
        <v>0</v>
      </c>
      <c r="BV8" s="55">
        <f>SUMIFS(Receitas!$F$2:$F997, Receitas!$C$2:$C997, $B8, Receitas!$A$2:$A997, BV$3)
</f>
        <v>0</v>
      </c>
      <c r="BW8" s="55">
        <f>SUMIFS(Receitas!$F$2:$F997, Receitas!$C$2:$C997, $B8, Receitas!$A$2:$A997, BW$3)
</f>
        <v>0</v>
      </c>
      <c r="BX8" s="55">
        <f>SUMIFS(Receitas!$F$2:$F997, Receitas!$C$2:$C997, $B8, Receitas!$A$2:$A997, BX$3)
</f>
        <v>0</v>
      </c>
      <c r="BY8" s="55">
        <f>SUMIFS(Receitas!$F$2:$F997, Receitas!$C$2:$C997, $B8, Receitas!$A$2:$A997, BY$3)
</f>
        <v>0</v>
      </c>
      <c r="BZ8" s="55">
        <f>SUMIFS(Receitas!$F$2:$F997, Receitas!$C$2:$C997, $B8, Receitas!$A$2:$A997, BZ$3)
</f>
        <v>0</v>
      </c>
      <c r="CA8" s="55">
        <f>SUMIFS(Receitas!$F$2:$F997, Receitas!$C$2:$C997, $B8, Receitas!$A$2:$A997, CA$3)
</f>
        <v>0</v>
      </c>
      <c r="CB8" s="55">
        <f>SUMIFS(Receitas!$F$2:$F997, Receitas!$C$2:$C997, $B8, Receitas!$A$2:$A997, CB$3)
</f>
        <v>0</v>
      </c>
      <c r="CC8" s="55">
        <f>SUMIFS(Receitas!$F$2:$F997, Receitas!$C$2:$C997, $B8, Receitas!$A$2:$A997, CC$3)
</f>
        <v>0</v>
      </c>
      <c r="CD8" s="55">
        <f>SUMIFS(Receitas!$F$2:$F997, Receitas!$C$2:$C997, $B8, Receitas!$A$2:$A997, CD$3)
</f>
        <v>0</v>
      </c>
      <c r="CE8" s="55">
        <f>SUMIFS(Receitas!$F$2:$F997, Receitas!$C$2:$C997, $B8, Receitas!$A$2:$A997, CE$3)
</f>
        <v>0</v>
      </c>
      <c r="CF8" s="55">
        <f>SUMIFS(Receitas!$F$2:$F997, Receitas!$C$2:$C997, $B8, Receitas!$A$2:$A997, CF$3)
</f>
        <v>0</v>
      </c>
      <c r="CG8" s="55">
        <f>SUMIFS(Receitas!$F$2:$F997, Receitas!$C$2:$C997, $B8, Receitas!$A$2:$A997, CG$3)
</f>
        <v>0</v>
      </c>
      <c r="CH8" s="55">
        <f>SUMIFS(Receitas!$F$2:$F997, Receitas!$C$2:$C997, $B8, Receitas!$A$2:$A997, CH$3)
</f>
        <v>0</v>
      </c>
      <c r="CI8" s="55">
        <f>SUMIFS(Receitas!$F$2:$F997, Receitas!$C$2:$C997, $B8, Receitas!$A$2:$A997, CI$3)
</f>
        <v>0</v>
      </c>
      <c r="CJ8" s="55">
        <f>SUMIFS(Receitas!$F$2:$F997, Receitas!$C$2:$C997, $B8, Receitas!$A$2:$A997, CJ$3)
</f>
        <v>0</v>
      </c>
      <c r="CK8" s="55">
        <f>SUMIFS(Receitas!$F$2:$F997, Receitas!$C$2:$C997, $B8, Receitas!$A$2:$A997, CK$3)
</f>
        <v>0</v>
      </c>
      <c r="CL8" s="55">
        <f>SUMIFS(Receitas!$F$2:$F997, Receitas!$C$2:$C997, $B8, Receitas!$A$2:$A997, CL$3)
</f>
        <v>0</v>
      </c>
      <c r="CM8" s="55">
        <f>SUMIFS(Receitas!$F$2:$F997, Receitas!$C$2:$C997, $B8, Receitas!$A$2:$A997, CM$3)
</f>
        <v>0</v>
      </c>
      <c r="CN8" s="55">
        <f>SUMIFS(Receitas!$F$2:$F997, Receitas!$C$2:$C997, $B8, Receitas!$A$2:$A997, CN$3)
</f>
        <v>0</v>
      </c>
      <c r="CO8" s="55">
        <f>SUMIFS(Receitas!$F$2:$F997, Receitas!$C$2:$C997, $B8, Receitas!$A$2:$A997, CO$3)
</f>
        <v>0</v>
      </c>
    </row>
    <row r="9">
      <c r="B9" s="54" t="s">
        <v>32</v>
      </c>
      <c r="C9" s="55">
        <f>SUMIFS(Receitas!$F$2:$F997, Receitas!$C$2:$C997, $B9, Receitas!$A$2:$A997, C$3)
</f>
        <v>0</v>
      </c>
      <c r="D9" s="55">
        <f>SUMIFS(Receitas!$F$2:$F997, Receitas!$C$2:$C997, $B9, Receitas!$A$2:$A997, D$3)
</f>
        <v>0</v>
      </c>
      <c r="E9" s="55">
        <f>SUMIFS(Receitas!$F$2:$F997, Receitas!$C$2:$C997, $B9, Receitas!$A$2:$A997, E$3)
</f>
        <v>0</v>
      </c>
      <c r="F9" s="55">
        <f>SUMIFS(Receitas!$F$2:$F997, Receitas!$C$2:$C997, $B9, Receitas!$A$2:$A997, F$3)
</f>
        <v>0</v>
      </c>
      <c r="G9" s="55">
        <f>SUMIFS(Receitas!$F$2:$F997, Receitas!$C$2:$C997, $B9, Receitas!$A$2:$A997, G$3)
</f>
        <v>0</v>
      </c>
      <c r="H9" s="55">
        <f>SUMIFS(Receitas!$F$2:$F997, Receitas!$C$2:$C997, $B9, Receitas!$A$2:$A997, H$3)
</f>
        <v>0</v>
      </c>
      <c r="I9" s="55">
        <f>SUMIFS(Receitas!$F$2:$F997, Receitas!$C$2:$C997, $B9, Receitas!$A$2:$A997, I$3)
</f>
        <v>0</v>
      </c>
      <c r="J9" s="55">
        <f>SUMIFS(Receitas!$F$2:$F997, Receitas!$C$2:$C997, $B9, Receitas!$A$2:$A997, J$3)
</f>
        <v>0</v>
      </c>
      <c r="K9" s="55">
        <f>SUMIFS(Receitas!$F$2:$F997, Receitas!$C$2:$C997, $B9, Receitas!$A$2:$A997, K$3)
</f>
        <v>0</v>
      </c>
      <c r="L9" s="55">
        <f>SUMIFS(Receitas!$F$2:$F997, Receitas!$C$2:$C997, $B9, Receitas!$A$2:$A997, L$3)
</f>
        <v>0</v>
      </c>
      <c r="M9" s="55">
        <f>SUMIFS(Receitas!$F$2:$F997, Receitas!$C$2:$C997, $B9, Receitas!$A$2:$A997, M$3)
</f>
        <v>0</v>
      </c>
      <c r="N9" s="55">
        <f>SUMIFS(Receitas!$F$2:$F997, Receitas!$C$2:$C997, $B9, Receitas!$A$2:$A997, N$3)
</f>
        <v>0</v>
      </c>
      <c r="O9" s="55">
        <f>SUMIFS(Receitas!$F$2:$F997, Receitas!$C$2:$C997, $B9, Receitas!$A$2:$A997, O$3)
</f>
        <v>0</v>
      </c>
      <c r="P9" s="55">
        <f>SUMIFS(Receitas!$F$2:$F997, Receitas!$C$2:$C997, $B9, Receitas!$A$2:$A997, P$3)
</f>
        <v>0</v>
      </c>
      <c r="Q9" s="55">
        <f>SUMIFS(Receitas!$F$2:$F997, Receitas!$C$2:$C997, $B9, Receitas!$A$2:$A997, Q$3)
</f>
        <v>0</v>
      </c>
      <c r="R9" s="55">
        <f>SUMIFS(Receitas!$F$2:$F997, Receitas!$C$2:$C997, $B9, Receitas!$A$2:$A997, R$3)
</f>
        <v>0</v>
      </c>
      <c r="S9" s="55">
        <f>SUMIFS(Receitas!$F$2:$F997, Receitas!$C$2:$C997, $B9, Receitas!$A$2:$A997, S$3)
</f>
        <v>0</v>
      </c>
      <c r="T9" s="55">
        <f>SUMIFS(Receitas!$F$2:$F997, Receitas!$C$2:$C997, $B9, Receitas!$A$2:$A997, T$3)
</f>
        <v>0</v>
      </c>
      <c r="U9" s="55">
        <f>SUMIFS(Receitas!$F$2:$F997, Receitas!$C$2:$C997, $B9, Receitas!$A$2:$A997, U$3)
</f>
        <v>0</v>
      </c>
      <c r="V9" s="55">
        <f>SUMIFS(Receitas!$F$2:$F997, Receitas!$C$2:$C997, $B9, Receitas!$A$2:$A997, V$3)
</f>
        <v>0</v>
      </c>
      <c r="W9" s="55">
        <f>SUMIFS(Receitas!$F$2:$F997, Receitas!$C$2:$C997, $B9, Receitas!$A$2:$A997, W$3)
</f>
        <v>0</v>
      </c>
      <c r="X9" s="55">
        <f>SUMIFS(Receitas!$F$2:$F997, Receitas!$C$2:$C997, $B9, Receitas!$A$2:$A997, X$3)
</f>
        <v>0</v>
      </c>
      <c r="Y9" s="55">
        <f>SUMIFS(Receitas!$F$2:$F997, Receitas!$C$2:$C997, $B9, Receitas!$A$2:$A997, Y$3)
</f>
        <v>0</v>
      </c>
      <c r="Z9" s="55">
        <f>SUMIFS(Receitas!$F$2:$F997, Receitas!$C$2:$C997, $B9, Receitas!$A$2:$A997, Z$3)
</f>
        <v>0</v>
      </c>
      <c r="AA9" s="55">
        <f>SUMIFS(Receitas!$F$2:$F997, Receitas!$C$2:$C997, $B9, Receitas!$A$2:$A997, AA$3)
</f>
        <v>0</v>
      </c>
      <c r="AB9" s="55">
        <f>SUMIFS(Receitas!$F$2:$F997, Receitas!$C$2:$C997, $B9, Receitas!$A$2:$A997, AB$3)
</f>
        <v>0</v>
      </c>
      <c r="AC9" s="55">
        <f>SUMIFS(Receitas!$F$2:$F997, Receitas!$C$2:$C997, $B9, Receitas!$A$2:$A997, AC$3)
</f>
        <v>0</v>
      </c>
      <c r="AD9" s="55">
        <f>SUMIFS(Receitas!$F$2:$F997, Receitas!$C$2:$C997, $B9, Receitas!$A$2:$A997, AD$3)
</f>
        <v>0</v>
      </c>
      <c r="AE9" s="55">
        <f>SUMIFS(Receitas!$F$2:$F997, Receitas!$C$2:$C997, $B9, Receitas!$A$2:$A997, AE$3)
</f>
        <v>0</v>
      </c>
      <c r="AF9" s="55">
        <f>SUMIFS(Receitas!$F$2:$F997, Receitas!$C$2:$C997, $B9, Receitas!$A$2:$A997, AF$3)
</f>
        <v>0</v>
      </c>
      <c r="AG9" s="55">
        <f>SUMIFS(Receitas!$F$2:$F997, Receitas!$C$2:$C997, $B9, Receitas!$A$2:$A997, AG$3)
</f>
        <v>0</v>
      </c>
      <c r="AH9" s="55">
        <f>SUMIFS(Receitas!$F$2:$F997, Receitas!$C$2:$C997, $B9, Receitas!$A$2:$A997, AH$3)
</f>
        <v>0</v>
      </c>
      <c r="AI9" s="55">
        <f>SUMIFS(Receitas!$F$2:$F997, Receitas!$C$2:$C997, $B9, Receitas!$A$2:$A997, AI$3)
</f>
        <v>0</v>
      </c>
      <c r="AJ9" s="55">
        <f>SUMIFS(Receitas!$F$2:$F997, Receitas!$C$2:$C997, $B9, Receitas!$A$2:$A997, AJ$3)
</f>
        <v>0</v>
      </c>
      <c r="AK9" s="55">
        <f>SUMIFS(Receitas!$F$2:$F997, Receitas!$C$2:$C997, $B9, Receitas!$A$2:$A997, AK$3)
</f>
        <v>0</v>
      </c>
      <c r="AL9" s="55">
        <f>SUMIFS(Receitas!$F$2:$F997, Receitas!$C$2:$C997, $B9, Receitas!$A$2:$A997, AL$3)
</f>
        <v>0</v>
      </c>
      <c r="AM9" s="55">
        <f>SUMIFS(Receitas!$F$2:$F997, Receitas!$C$2:$C997, $B9, Receitas!$A$2:$A997, AM$3)
</f>
        <v>0</v>
      </c>
      <c r="AN9" s="55">
        <f>SUMIFS(Receitas!$F$2:$F997, Receitas!$C$2:$C997, $B9, Receitas!$A$2:$A997, AN$3)
</f>
        <v>0</v>
      </c>
      <c r="AO9" s="55">
        <f>SUMIFS(Receitas!$F$2:$F997, Receitas!$C$2:$C997, $B9, Receitas!$A$2:$A997, AO$3)
</f>
        <v>0</v>
      </c>
      <c r="AP9" s="55">
        <f>SUMIFS(Receitas!$F$2:$F997, Receitas!$C$2:$C997, $B9, Receitas!$A$2:$A997, AP$3)
</f>
        <v>0</v>
      </c>
      <c r="AQ9" s="55">
        <f>SUMIFS(Receitas!$F$2:$F997, Receitas!$C$2:$C997, $B9, Receitas!$A$2:$A997, AQ$3)
</f>
        <v>0</v>
      </c>
      <c r="AR9" s="55">
        <f>SUMIFS(Receitas!$F$2:$F997, Receitas!$C$2:$C997, $B9, Receitas!$A$2:$A997, AR$3)
</f>
        <v>0</v>
      </c>
      <c r="AS9" s="55">
        <f>SUMIFS(Receitas!$F$2:$F997, Receitas!$C$2:$C997, $B9, Receitas!$A$2:$A997, AS$3)
</f>
        <v>0</v>
      </c>
      <c r="AT9" s="55">
        <f>SUMIFS(Receitas!$F$2:$F997, Receitas!$C$2:$C997, $B9, Receitas!$A$2:$A997, AT$3)
</f>
        <v>0</v>
      </c>
      <c r="AU9" s="55">
        <f>SUMIFS(Receitas!$F$2:$F997, Receitas!$C$2:$C997, $B9, Receitas!$A$2:$A997, AU$3)
</f>
        <v>0</v>
      </c>
      <c r="AV9" s="55">
        <f>SUMIFS(Receitas!$F$2:$F997, Receitas!$C$2:$C997, $B9, Receitas!$A$2:$A997, AV$3)
</f>
        <v>0</v>
      </c>
      <c r="AW9" s="55">
        <f>SUMIFS(Receitas!$F$2:$F997, Receitas!$C$2:$C997, $B9, Receitas!$A$2:$A997, AW$3)
</f>
        <v>0</v>
      </c>
      <c r="AX9" s="55">
        <f>SUMIFS(Receitas!$F$2:$F997, Receitas!$C$2:$C997, $B9, Receitas!$A$2:$A997, AX$3)
</f>
        <v>0</v>
      </c>
      <c r="AY9" s="55">
        <f>SUMIFS(Receitas!$F$2:$F997, Receitas!$C$2:$C997, $B9, Receitas!$A$2:$A997, AY$3)
</f>
        <v>0</v>
      </c>
      <c r="AZ9" s="55">
        <f>SUMIFS(Receitas!$F$2:$F997, Receitas!$C$2:$C997, $B9, Receitas!$A$2:$A997, AZ$3)
</f>
        <v>0</v>
      </c>
      <c r="BA9" s="55">
        <f>SUMIFS(Receitas!$F$2:$F997, Receitas!$C$2:$C997, $B9, Receitas!$A$2:$A997, BA$3)
</f>
        <v>0</v>
      </c>
      <c r="BB9" s="55">
        <f>SUMIFS(Receitas!$F$2:$F997, Receitas!$C$2:$C997, $B9, Receitas!$A$2:$A997, BB$3)
</f>
        <v>0</v>
      </c>
      <c r="BC9" s="55">
        <f>SUMIFS(Receitas!$F$2:$F997, Receitas!$C$2:$C997, $B9, Receitas!$A$2:$A997, BC$3)
</f>
        <v>0</v>
      </c>
      <c r="BD9" s="55">
        <f>SUMIFS(Receitas!$F$2:$F997, Receitas!$C$2:$C997, $B9, Receitas!$A$2:$A997, BD$3)
</f>
        <v>0</v>
      </c>
      <c r="BE9" s="55">
        <f>SUMIFS(Receitas!$F$2:$F997, Receitas!$C$2:$C997, $B9, Receitas!$A$2:$A997, BE$3)
</f>
        <v>0</v>
      </c>
      <c r="BF9" s="55">
        <f>SUMIFS(Receitas!$F$2:$F997, Receitas!$C$2:$C997, $B9, Receitas!$A$2:$A997, BF$3)
</f>
        <v>0</v>
      </c>
      <c r="BG9" s="55">
        <f>SUMIFS(Receitas!$F$2:$F997, Receitas!$C$2:$C997, $B9, Receitas!$A$2:$A997, BG$3)
</f>
        <v>0</v>
      </c>
      <c r="BH9" s="55">
        <f>SUMIFS(Receitas!$F$2:$F997, Receitas!$C$2:$C997, $B9, Receitas!$A$2:$A997, BH$3)
</f>
        <v>0</v>
      </c>
      <c r="BI9" s="55">
        <f>SUMIFS(Receitas!$F$2:$F997, Receitas!$C$2:$C997, $B9, Receitas!$A$2:$A997, BI$3)
</f>
        <v>0</v>
      </c>
      <c r="BJ9" s="55">
        <f>SUMIFS(Receitas!$F$2:$F997, Receitas!$C$2:$C997, $B9, Receitas!$A$2:$A997, BJ$3)
</f>
        <v>0</v>
      </c>
      <c r="BK9" s="55">
        <f>SUMIFS(Receitas!$F$2:$F997, Receitas!$C$2:$C997, $B9, Receitas!$A$2:$A997, BK$3)
</f>
        <v>0</v>
      </c>
      <c r="BL9" s="55">
        <f>SUMIFS(Receitas!$F$2:$F997, Receitas!$C$2:$C997, $B9, Receitas!$A$2:$A997, BL$3)
</f>
        <v>0</v>
      </c>
      <c r="BM9" s="55">
        <f>SUMIFS(Receitas!$F$2:$F997, Receitas!$C$2:$C997, $B9, Receitas!$A$2:$A997, BM$3)
</f>
        <v>0</v>
      </c>
      <c r="BN9" s="55">
        <f>SUMIFS(Receitas!$F$2:$F997, Receitas!$C$2:$C997, $B9, Receitas!$A$2:$A997, BN$3)
</f>
        <v>0</v>
      </c>
      <c r="BO9" s="55">
        <f>SUMIFS(Receitas!$F$2:$F997, Receitas!$C$2:$C997, $B9, Receitas!$A$2:$A997, BO$3)
</f>
        <v>0</v>
      </c>
      <c r="BP9" s="55">
        <f>SUMIFS(Receitas!$F$2:$F997, Receitas!$C$2:$C997, $B9, Receitas!$A$2:$A997, BP$3)
</f>
        <v>0</v>
      </c>
      <c r="BQ9" s="55">
        <f>SUMIFS(Receitas!$F$2:$F997, Receitas!$C$2:$C997, $B9, Receitas!$A$2:$A997, BQ$3)
</f>
        <v>0</v>
      </c>
      <c r="BR9" s="55">
        <f>SUMIFS(Receitas!$F$2:$F997, Receitas!$C$2:$C997, $B9, Receitas!$A$2:$A997, BR$3)
</f>
        <v>0</v>
      </c>
      <c r="BS9" s="55">
        <f>SUMIFS(Receitas!$F$2:$F997, Receitas!$C$2:$C997, $B9, Receitas!$A$2:$A997, BS$3)
</f>
        <v>0</v>
      </c>
      <c r="BT9" s="55">
        <f>SUMIFS(Receitas!$F$2:$F997, Receitas!$C$2:$C997, $B9, Receitas!$A$2:$A997, BT$3)
</f>
        <v>0</v>
      </c>
      <c r="BU9" s="55">
        <f>SUMIFS(Receitas!$F$2:$F997, Receitas!$C$2:$C997, $B9, Receitas!$A$2:$A997, BU$3)
</f>
        <v>0</v>
      </c>
      <c r="BV9" s="55">
        <f>SUMIFS(Receitas!$F$2:$F997, Receitas!$C$2:$C997, $B9, Receitas!$A$2:$A997, BV$3)
</f>
        <v>0</v>
      </c>
      <c r="BW9" s="55">
        <f>SUMIFS(Receitas!$F$2:$F997, Receitas!$C$2:$C997, $B9, Receitas!$A$2:$A997, BW$3)
</f>
        <v>0</v>
      </c>
      <c r="BX9" s="55">
        <f>SUMIFS(Receitas!$F$2:$F997, Receitas!$C$2:$C997, $B9, Receitas!$A$2:$A997, BX$3)
</f>
        <v>0</v>
      </c>
      <c r="BY9" s="55">
        <f>SUMIFS(Receitas!$F$2:$F997, Receitas!$C$2:$C997, $B9, Receitas!$A$2:$A997, BY$3)
</f>
        <v>0</v>
      </c>
      <c r="BZ9" s="55">
        <f>SUMIFS(Receitas!$F$2:$F997, Receitas!$C$2:$C997, $B9, Receitas!$A$2:$A997, BZ$3)
</f>
        <v>0</v>
      </c>
      <c r="CA9" s="55">
        <f>SUMIFS(Receitas!$F$2:$F997, Receitas!$C$2:$C997, $B9, Receitas!$A$2:$A997, CA$3)
</f>
        <v>0</v>
      </c>
      <c r="CB9" s="55">
        <f>SUMIFS(Receitas!$F$2:$F997, Receitas!$C$2:$C997, $B9, Receitas!$A$2:$A997, CB$3)
</f>
        <v>0</v>
      </c>
      <c r="CC9" s="55">
        <f>SUMIFS(Receitas!$F$2:$F997, Receitas!$C$2:$C997, $B9, Receitas!$A$2:$A997, CC$3)
</f>
        <v>0</v>
      </c>
      <c r="CD9" s="55">
        <f>SUMIFS(Receitas!$F$2:$F997, Receitas!$C$2:$C997, $B9, Receitas!$A$2:$A997, CD$3)
</f>
        <v>0</v>
      </c>
      <c r="CE9" s="55">
        <f>SUMIFS(Receitas!$F$2:$F997, Receitas!$C$2:$C997, $B9, Receitas!$A$2:$A997, CE$3)
</f>
        <v>0</v>
      </c>
      <c r="CF9" s="55">
        <f>SUMIFS(Receitas!$F$2:$F997, Receitas!$C$2:$C997, $B9, Receitas!$A$2:$A997, CF$3)
</f>
        <v>0</v>
      </c>
      <c r="CG9" s="55">
        <f>SUMIFS(Receitas!$F$2:$F997, Receitas!$C$2:$C997, $B9, Receitas!$A$2:$A997, CG$3)
</f>
        <v>0</v>
      </c>
      <c r="CH9" s="55">
        <f>SUMIFS(Receitas!$F$2:$F997, Receitas!$C$2:$C997, $B9, Receitas!$A$2:$A997, CH$3)
</f>
        <v>0</v>
      </c>
      <c r="CI9" s="55">
        <f>SUMIFS(Receitas!$F$2:$F997, Receitas!$C$2:$C997, $B9, Receitas!$A$2:$A997, CI$3)
</f>
        <v>0</v>
      </c>
      <c r="CJ9" s="55">
        <f>SUMIFS(Receitas!$F$2:$F997, Receitas!$C$2:$C997, $B9, Receitas!$A$2:$A997, CJ$3)
</f>
        <v>0</v>
      </c>
      <c r="CK9" s="55">
        <f>SUMIFS(Receitas!$F$2:$F997, Receitas!$C$2:$C997, $B9, Receitas!$A$2:$A997, CK$3)
</f>
        <v>0</v>
      </c>
      <c r="CL9" s="55">
        <f>SUMIFS(Receitas!$F$2:$F997, Receitas!$C$2:$C997, $B9, Receitas!$A$2:$A997, CL$3)
</f>
        <v>0</v>
      </c>
      <c r="CM9" s="55">
        <f>SUMIFS(Receitas!$F$2:$F997, Receitas!$C$2:$C997, $B9, Receitas!$A$2:$A997, CM$3)
</f>
        <v>0</v>
      </c>
      <c r="CN9" s="55">
        <f>SUMIFS(Receitas!$F$2:$F997, Receitas!$C$2:$C997, $B9, Receitas!$A$2:$A997, CN$3)
</f>
        <v>0</v>
      </c>
      <c r="CO9" s="55">
        <f>SUMIFS(Receitas!$F$2:$F997, Receitas!$C$2:$C997, $B9, Receitas!$A$2:$A997, CO$3)
</f>
        <v>0</v>
      </c>
    </row>
    <row r="10">
      <c r="B10" s="54" t="s">
        <v>33</v>
      </c>
      <c r="C10" s="55">
        <f>SUMIFS(Receitas!$F$2:$F997, Receitas!$C$2:$C997, $B10, Receitas!$A$2:$A997, C$3)
</f>
        <v>0</v>
      </c>
      <c r="D10" s="55">
        <f>SUMIFS(Receitas!$F$2:$F997, Receitas!$C$2:$C997, $B10, Receitas!$A$2:$A997, D$3)
</f>
        <v>0</v>
      </c>
      <c r="E10" s="55">
        <f>SUMIFS(Receitas!$F$2:$F997, Receitas!$C$2:$C997, $B10, Receitas!$A$2:$A997, E$3)
</f>
        <v>0</v>
      </c>
      <c r="F10" s="55">
        <f>SUMIFS(Receitas!$F$2:$F997, Receitas!$C$2:$C997, $B10, Receitas!$A$2:$A997, F$3)
</f>
        <v>0</v>
      </c>
      <c r="G10" s="55">
        <f>SUMIFS(Receitas!$F$2:$F997, Receitas!$C$2:$C997, $B10, Receitas!$A$2:$A997, G$3)
</f>
        <v>0</v>
      </c>
      <c r="H10" s="55">
        <f>SUMIFS(Receitas!$F$2:$F997, Receitas!$C$2:$C997, $B10, Receitas!$A$2:$A997, H$3)
</f>
        <v>0</v>
      </c>
      <c r="I10" s="55">
        <f>SUMIFS(Receitas!$F$2:$F997, Receitas!$C$2:$C997, $B10, Receitas!$A$2:$A997, I$3)
</f>
        <v>0</v>
      </c>
      <c r="J10" s="55">
        <f>SUMIFS(Receitas!$F$2:$F997, Receitas!$C$2:$C997, $B10, Receitas!$A$2:$A997, J$3)
</f>
        <v>0</v>
      </c>
      <c r="K10" s="55">
        <f>SUMIFS(Receitas!$F$2:$F997, Receitas!$C$2:$C997, $B10, Receitas!$A$2:$A997, K$3)
</f>
        <v>0</v>
      </c>
      <c r="L10" s="55">
        <f>SUMIFS(Receitas!$F$2:$F997, Receitas!$C$2:$C997, $B10, Receitas!$A$2:$A997, L$3)
</f>
        <v>0</v>
      </c>
      <c r="M10" s="55">
        <f>SUMIFS(Receitas!$F$2:$F997, Receitas!$C$2:$C997, $B10, Receitas!$A$2:$A997, M$3)
</f>
        <v>0</v>
      </c>
      <c r="N10" s="55">
        <f>SUMIFS(Receitas!$F$2:$F997, Receitas!$C$2:$C997, $B10, Receitas!$A$2:$A997, N$3)
</f>
        <v>0</v>
      </c>
      <c r="O10" s="55">
        <f>SUMIFS(Receitas!$F$2:$F997, Receitas!$C$2:$C997, $B10, Receitas!$A$2:$A997, O$3)
</f>
        <v>0</v>
      </c>
      <c r="P10" s="55">
        <f>SUMIFS(Receitas!$F$2:$F997, Receitas!$C$2:$C997, $B10, Receitas!$A$2:$A997, P$3)
</f>
        <v>0</v>
      </c>
      <c r="Q10" s="55">
        <f>SUMIFS(Receitas!$F$2:$F997, Receitas!$C$2:$C997, $B10, Receitas!$A$2:$A997, Q$3)
</f>
        <v>0</v>
      </c>
      <c r="R10" s="55">
        <f>SUMIFS(Receitas!$F$2:$F997, Receitas!$C$2:$C997, $B10, Receitas!$A$2:$A997, R$3)
</f>
        <v>0</v>
      </c>
      <c r="S10" s="55">
        <f>SUMIFS(Receitas!$F$2:$F997, Receitas!$C$2:$C997, $B10, Receitas!$A$2:$A997, S$3)
</f>
        <v>0</v>
      </c>
      <c r="T10" s="55">
        <f>SUMIFS(Receitas!$F$2:$F997, Receitas!$C$2:$C997, $B10, Receitas!$A$2:$A997, T$3)
</f>
        <v>0</v>
      </c>
      <c r="U10" s="55">
        <f>SUMIFS(Receitas!$F$2:$F997, Receitas!$C$2:$C997, $B10, Receitas!$A$2:$A997, U$3)
</f>
        <v>0</v>
      </c>
      <c r="V10" s="55">
        <f>SUMIFS(Receitas!$F$2:$F997, Receitas!$C$2:$C997, $B10, Receitas!$A$2:$A997, V$3)
</f>
        <v>0</v>
      </c>
      <c r="W10" s="55">
        <f>SUMIFS(Receitas!$F$2:$F997, Receitas!$C$2:$C997, $B10, Receitas!$A$2:$A997, W$3)
</f>
        <v>0</v>
      </c>
      <c r="X10" s="55">
        <f>SUMIFS(Receitas!$F$2:$F997, Receitas!$C$2:$C997, $B10, Receitas!$A$2:$A997, X$3)
</f>
        <v>0</v>
      </c>
      <c r="Y10" s="55">
        <f>SUMIFS(Receitas!$F$2:$F997, Receitas!$C$2:$C997, $B10, Receitas!$A$2:$A997, Y$3)
</f>
        <v>0</v>
      </c>
      <c r="Z10" s="55">
        <f>SUMIFS(Receitas!$F$2:$F997, Receitas!$C$2:$C997, $B10, Receitas!$A$2:$A997, Z$3)
</f>
        <v>0</v>
      </c>
      <c r="AA10" s="55">
        <f>SUMIFS(Receitas!$F$2:$F997, Receitas!$C$2:$C997, $B10, Receitas!$A$2:$A997, AA$3)
</f>
        <v>0</v>
      </c>
      <c r="AB10" s="55">
        <f>SUMIFS(Receitas!$F$2:$F997, Receitas!$C$2:$C997, $B10, Receitas!$A$2:$A997, AB$3)
</f>
        <v>0</v>
      </c>
      <c r="AC10" s="55">
        <f>SUMIFS(Receitas!$F$2:$F997, Receitas!$C$2:$C997, $B10, Receitas!$A$2:$A997, AC$3)
</f>
        <v>0</v>
      </c>
      <c r="AD10" s="55">
        <f>SUMIFS(Receitas!$F$2:$F997, Receitas!$C$2:$C997, $B10, Receitas!$A$2:$A997, AD$3)
</f>
        <v>0</v>
      </c>
      <c r="AE10" s="55">
        <f>SUMIFS(Receitas!$F$2:$F997, Receitas!$C$2:$C997, $B10, Receitas!$A$2:$A997, AE$3)
</f>
        <v>0</v>
      </c>
      <c r="AF10" s="55">
        <f>SUMIFS(Receitas!$F$2:$F997, Receitas!$C$2:$C997, $B10, Receitas!$A$2:$A997, AF$3)
</f>
        <v>0</v>
      </c>
      <c r="AG10" s="55">
        <f>SUMIFS(Receitas!$F$2:$F997, Receitas!$C$2:$C997, $B10, Receitas!$A$2:$A997, AG$3)
</f>
        <v>0</v>
      </c>
      <c r="AH10" s="55">
        <f>SUMIFS(Receitas!$F$2:$F997, Receitas!$C$2:$C997, $B10, Receitas!$A$2:$A997, AH$3)
</f>
        <v>0</v>
      </c>
      <c r="AI10" s="55">
        <f>SUMIFS(Receitas!$F$2:$F997, Receitas!$C$2:$C997, $B10, Receitas!$A$2:$A997, AI$3)
</f>
        <v>0</v>
      </c>
      <c r="AJ10" s="55">
        <f>SUMIFS(Receitas!$F$2:$F997, Receitas!$C$2:$C997, $B10, Receitas!$A$2:$A997, AJ$3)
</f>
        <v>0</v>
      </c>
      <c r="AK10" s="55">
        <f>SUMIFS(Receitas!$F$2:$F997, Receitas!$C$2:$C997, $B10, Receitas!$A$2:$A997, AK$3)
</f>
        <v>0</v>
      </c>
      <c r="AL10" s="55">
        <f>SUMIFS(Receitas!$F$2:$F997, Receitas!$C$2:$C997, $B10, Receitas!$A$2:$A997, AL$3)
</f>
        <v>0</v>
      </c>
      <c r="AM10" s="55">
        <f>SUMIFS(Receitas!$F$2:$F997, Receitas!$C$2:$C997, $B10, Receitas!$A$2:$A997, AM$3)
</f>
        <v>0</v>
      </c>
      <c r="AN10" s="55">
        <f>SUMIFS(Receitas!$F$2:$F997, Receitas!$C$2:$C997, $B10, Receitas!$A$2:$A997, AN$3)
</f>
        <v>0</v>
      </c>
      <c r="AO10" s="55">
        <f>SUMIFS(Receitas!$F$2:$F997, Receitas!$C$2:$C997, $B10, Receitas!$A$2:$A997, AO$3)
</f>
        <v>0</v>
      </c>
      <c r="AP10" s="55">
        <f>SUMIFS(Receitas!$F$2:$F997, Receitas!$C$2:$C997, $B10, Receitas!$A$2:$A997, AP$3)
</f>
        <v>0</v>
      </c>
      <c r="AQ10" s="55">
        <f>SUMIFS(Receitas!$F$2:$F997, Receitas!$C$2:$C997, $B10, Receitas!$A$2:$A997, AQ$3)
</f>
        <v>0</v>
      </c>
      <c r="AR10" s="55">
        <f>SUMIFS(Receitas!$F$2:$F997, Receitas!$C$2:$C997, $B10, Receitas!$A$2:$A997, AR$3)
</f>
        <v>0</v>
      </c>
      <c r="AS10" s="55">
        <f>SUMIFS(Receitas!$F$2:$F997, Receitas!$C$2:$C997, $B10, Receitas!$A$2:$A997, AS$3)
</f>
        <v>0</v>
      </c>
      <c r="AT10" s="55">
        <f>SUMIFS(Receitas!$F$2:$F997, Receitas!$C$2:$C997, $B10, Receitas!$A$2:$A997, AT$3)
</f>
        <v>0</v>
      </c>
      <c r="AU10" s="55">
        <f>SUMIFS(Receitas!$F$2:$F997, Receitas!$C$2:$C997, $B10, Receitas!$A$2:$A997, AU$3)
</f>
        <v>0</v>
      </c>
      <c r="AV10" s="55">
        <f>SUMIFS(Receitas!$F$2:$F997, Receitas!$C$2:$C997, $B10, Receitas!$A$2:$A997, AV$3)
</f>
        <v>0</v>
      </c>
      <c r="AW10" s="55">
        <f>SUMIFS(Receitas!$F$2:$F997, Receitas!$C$2:$C997, $B10, Receitas!$A$2:$A997, AW$3)
</f>
        <v>0</v>
      </c>
      <c r="AX10" s="55">
        <f>SUMIFS(Receitas!$F$2:$F997, Receitas!$C$2:$C997, $B10, Receitas!$A$2:$A997, AX$3)
</f>
        <v>0</v>
      </c>
      <c r="AY10" s="55">
        <f>SUMIFS(Receitas!$F$2:$F997, Receitas!$C$2:$C997, $B10, Receitas!$A$2:$A997, AY$3)
</f>
        <v>0</v>
      </c>
      <c r="AZ10" s="55">
        <f>SUMIFS(Receitas!$F$2:$F997, Receitas!$C$2:$C997, $B10, Receitas!$A$2:$A997, AZ$3)
</f>
        <v>0</v>
      </c>
      <c r="BA10" s="55">
        <f>SUMIFS(Receitas!$F$2:$F997, Receitas!$C$2:$C997, $B10, Receitas!$A$2:$A997, BA$3)
</f>
        <v>0</v>
      </c>
      <c r="BB10" s="55">
        <f>SUMIFS(Receitas!$F$2:$F997, Receitas!$C$2:$C997, $B10, Receitas!$A$2:$A997, BB$3)
</f>
        <v>0</v>
      </c>
      <c r="BC10" s="55">
        <f>SUMIFS(Receitas!$F$2:$F997, Receitas!$C$2:$C997, $B10, Receitas!$A$2:$A997, BC$3)
</f>
        <v>0</v>
      </c>
      <c r="BD10" s="55">
        <f>SUMIFS(Receitas!$F$2:$F997, Receitas!$C$2:$C997, $B10, Receitas!$A$2:$A997, BD$3)
</f>
        <v>0</v>
      </c>
      <c r="BE10" s="55">
        <f>SUMIFS(Receitas!$F$2:$F997, Receitas!$C$2:$C997, $B10, Receitas!$A$2:$A997, BE$3)
</f>
        <v>0</v>
      </c>
      <c r="BF10" s="55">
        <f>SUMIFS(Receitas!$F$2:$F997, Receitas!$C$2:$C997, $B10, Receitas!$A$2:$A997, BF$3)
</f>
        <v>0</v>
      </c>
      <c r="BG10" s="55">
        <f>SUMIFS(Receitas!$F$2:$F997, Receitas!$C$2:$C997, $B10, Receitas!$A$2:$A997, BG$3)
</f>
        <v>0</v>
      </c>
      <c r="BH10" s="55">
        <f>SUMIFS(Receitas!$F$2:$F997, Receitas!$C$2:$C997, $B10, Receitas!$A$2:$A997, BH$3)
</f>
        <v>0</v>
      </c>
      <c r="BI10" s="55">
        <f>SUMIFS(Receitas!$F$2:$F997, Receitas!$C$2:$C997, $B10, Receitas!$A$2:$A997, BI$3)
</f>
        <v>0</v>
      </c>
      <c r="BJ10" s="55">
        <f>SUMIFS(Receitas!$F$2:$F997, Receitas!$C$2:$C997, $B10, Receitas!$A$2:$A997, BJ$3)
</f>
        <v>0</v>
      </c>
      <c r="BK10" s="55">
        <f>SUMIFS(Receitas!$F$2:$F997, Receitas!$C$2:$C997, $B10, Receitas!$A$2:$A997, BK$3)
</f>
        <v>0</v>
      </c>
      <c r="BL10" s="55">
        <f>SUMIFS(Receitas!$F$2:$F997, Receitas!$C$2:$C997, $B10, Receitas!$A$2:$A997, BL$3)
</f>
        <v>0</v>
      </c>
      <c r="BM10" s="55">
        <f>SUMIFS(Receitas!$F$2:$F997, Receitas!$C$2:$C997, $B10, Receitas!$A$2:$A997, BM$3)
</f>
        <v>0</v>
      </c>
      <c r="BN10" s="55">
        <f>SUMIFS(Receitas!$F$2:$F997, Receitas!$C$2:$C997, $B10, Receitas!$A$2:$A997, BN$3)
</f>
        <v>0</v>
      </c>
      <c r="BO10" s="55">
        <f>SUMIFS(Receitas!$F$2:$F997, Receitas!$C$2:$C997, $B10, Receitas!$A$2:$A997, BO$3)
</f>
        <v>0</v>
      </c>
      <c r="BP10" s="55">
        <f>SUMIFS(Receitas!$F$2:$F997, Receitas!$C$2:$C997, $B10, Receitas!$A$2:$A997, BP$3)
</f>
        <v>0</v>
      </c>
      <c r="BQ10" s="55">
        <f>SUMIFS(Receitas!$F$2:$F997, Receitas!$C$2:$C997, $B10, Receitas!$A$2:$A997, BQ$3)
</f>
        <v>0</v>
      </c>
      <c r="BR10" s="55">
        <f>SUMIFS(Receitas!$F$2:$F997, Receitas!$C$2:$C997, $B10, Receitas!$A$2:$A997, BR$3)
</f>
        <v>0</v>
      </c>
      <c r="BS10" s="55">
        <f>SUMIFS(Receitas!$F$2:$F997, Receitas!$C$2:$C997, $B10, Receitas!$A$2:$A997, BS$3)
</f>
        <v>0</v>
      </c>
      <c r="BT10" s="55">
        <f>SUMIFS(Receitas!$F$2:$F997, Receitas!$C$2:$C997, $B10, Receitas!$A$2:$A997, BT$3)
</f>
        <v>0</v>
      </c>
      <c r="BU10" s="55">
        <f>SUMIFS(Receitas!$F$2:$F997, Receitas!$C$2:$C997, $B10, Receitas!$A$2:$A997, BU$3)
</f>
        <v>0</v>
      </c>
      <c r="BV10" s="55">
        <f>SUMIFS(Receitas!$F$2:$F997, Receitas!$C$2:$C997, $B10, Receitas!$A$2:$A997, BV$3)
</f>
        <v>0</v>
      </c>
      <c r="BW10" s="55">
        <f>SUMIFS(Receitas!$F$2:$F997, Receitas!$C$2:$C997, $B10, Receitas!$A$2:$A997, BW$3)
</f>
        <v>0</v>
      </c>
      <c r="BX10" s="55">
        <f>SUMIFS(Receitas!$F$2:$F997, Receitas!$C$2:$C997, $B10, Receitas!$A$2:$A997, BX$3)
</f>
        <v>0</v>
      </c>
      <c r="BY10" s="55">
        <f>SUMIFS(Receitas!$F$2:$F997, Receitas!$C$2:$C997, $B10, Receitas!$A$2:$A997, BY$3)
</f>
        <v>0</v>
      </c>
      <c r="BZ10" s="55">
        <f>SUMIFS(Receitas!$F$2:$F997, Receitas!$C$2:$C997, $B10, Receitas!$A$2:$A997, BZ$3)
</f>
        <v>0</v>
      </c>
      <c r="CA10" s="55">
        <f>SUMIFS(Receitas!$F$2:$F997, Receitas!$C$2:$C997, $B10, Receitas!$A$2:$A997, CA$3)
</f>
        <v>0</v>
      </c>
      <c r="CB10" s="55">
        <f>SUMIFS(Receitas!$F$2:$F997, Receitas!$C$2:$C997, $B10, Receitas!$A$2:$A997, CB$3)
</f>
        <v>0</v>
      </c>
      <c r="CC10" s="55">
        <f>SUMIFS(Receitas!$F$2:$F997, Receitas!$C$2:$C997, $B10, Receitas!$A$2:$A997, CC$3)
</f>
        <v>0</v>
      </c>
      <c r="CD10" s="55">
        <f>SUMIFS(Receitas!$F$2:$F997, Receitas!$C$2:$C997, $B10, Receitas!$A$2:$A997, CD$3)
</f>
        <v>0</v>
      </c>
      <c r="CE10" s="55">
        <f>SUMIFS(Receitas!$F$2:$F997, Receitas!$C$2:$C997, $B10, Receitas!$A$2:$A997, CE$3)
</f>
        <v>0</v>
      </c>
      <c r="CF10" s="55">
        <f>SUMIFS(Receitas!$F$2:$F997, Receitas!$C$2:$C997, $B10, Receitas!$A$2:$A997, CF$3)
</f>
        <v>0</v>
      </c>
      <c r="CG10" s="55">
        <f>SUMIFS(Receitas!$F$2:$F997, Receitas!$C$2:$C997, $B10, Receitas!$A$2:$A997, CG$3)
</f>
        <v>0</v>
      </c>
      <c r="CH10" s="55">
        <f>SUMIFS(Receitas!$F$2:$F997, Receitas!$C$2:$C997, $B10, Receitas!$A$2:$A997, CH$3)
</f>
        <v>0</v>
      </c>
      <c r="CI10" s="55">
        <f>SUMIFS(Receitas!$F$2:$F997, Receitas!$C$2:$C997, $B10, Receitas!$A$2:$A997, CI$3)
</f>
        <v>0</v>
      </c>
      <c r="CJ10" s="55">
        <f>SUMIFS(Receitas!$F$2:$F997, Receitas!$C$2:$C997, $B10, Receitas!$A$2:$A997, CJ$3)
</f>
        <v>0</v>
      </c>
      <c r="CK10" s="55">
        <f>SUMIFS(Receitas!$F$2:$F997, Receitas!$C$2:$C997, $B10, Receitas!$A$2:$A997, CK$3)
</f>
        <v>0</v>
      </c>
      <c r="CL10" s="55">
        <f>SUMIFS(Receitas!$F$2:$F997, Receitas!$C$2:$C997, $B10, Receitas!$A$2:$A997, CL$3)
</f>
        <v>0</v>
      </c>
      <c r="CM10" s="55">
        <f>SUMIFS(Receitas!$F$2:$F997, Receitas!$C$2:$C997, $B10, Receitas!$A$2:$A997, CM$3)
</f>
        <v>0</v>
      </c>
      <c r="CN10" s="55">
        <f>SUMIFS(Receitas!$F$2:$F997, Receitas!$C$2:$C997, $B10, Receitas!$A$2:$A997, CN$3)
</f>
        <v>0</v>
      </c>
      <c r="CO10" s="55">
        <f>SUMIFS(Receitas!$F$2:$F997, Receitas!$C$2:$C997, $B10, Receitas!$A$2:$A997, CO$3)
</f>
        <v>0</v>
      </c>
    </row>
    <row r="11">
      <c r="B11" s="54" t="s">
        <v>34</v>
      </c>
      <c r="C11" s="55">
        <f>SUMIFS(Receitas!$F$2:$F997, Receitas!$C$2:$C997, $B11, Receitas!$A$2:$A997, C$3)
</f>
        <v>0</v>
      </c>
      <c r="D11" s="55">
        <f>SUMIFS(Receitas!$F$2:$F997, Receitas!$C$2:$C997, $B11, Receitas!$A$2:$A997, D$3)
</f>
        <v>0</v>
      </c>
      <c r="E11" s="55">
        <f>SUMIFS(Receitas!$F$2:$F997, Receitas!$C$2:$C997, $B11, Receitas!$A$2:$A997, E$3)
</f>
        <v>0</v>
      </c>
      <c r="F11" s="55">
        <f>SUMIFS(Receitas!$F$2:$F997, Receitas!$C$2:$C997, $B11, Receitas!$A$2:$A997, F$3)
</f>
        <v>0</v>
      </c>
      <c r="G11" s="55">
        <f>SUMIFS(Receitas!$F$2:$F997, Receitas!$C$2:$C997, $B11, Receitas!$A$2:$A997, G$3)
</f>
        <v>0</v>
      </c>
      <c r="H11" s="55">
        <f>SUMIFS(Receitas!$F$2:$F997, Receitas!$C$2:$C997, $B11, Receitas!$A$2:$A997, H$3)
</f>
        <v>0</v>
      </c>
      <c r="I11" s="55">
        <f>SUMIFS(Receitas!$F$2:$F997, Receitas!$C$2:$C997, $B11, Receitas!$A$2:$A997, I$3)
</f>
        <v>0</v>
      </c>
      <c r="J11" s="55">
        <f>SUMIFS(Receitas!$F$2:$F997, Receitas!$C$2:$C997, $B11, Receitas!$A$2:$A997, J$3)
</f>
        <v>0</v>
      </c>
      <c r="K11" s="55">
        <f>SUMIFS(Receitas!$F$2:$F997, Receitas!$C$2:$C997, $B11, Receitas!$A$2:$A997, K$3)
</f>
        <v>0</v>
      </c>
      <c r="L11" s="55">
        <f>SUMIFS(Receitas!$F$2:$F997, Receitas!$C$2:$C997, $B11, Receitas!$A$2:$A997, L$3)
</f>
        <v>0</v>
      </c>
      <c r="M11" s="55">
        <f>SUMIFS(Receitas!$F$2:$F997, Receitas!$C$2:$C997, $B11, Receitas!$A$2:$A997, M$3)
</f>
        <v>0</v>
      </c>
      <c r="N11" s="55">
        <f>SUMIFS(Receitas!$F$2:$F997, Receitas!$C$2:$C997, $B11, Receitas!$A$2:$A997, N$3)
</f>
        <v>0</v>
      </c>
      <c r="O11" s="55">
        <f>SUMIFS(Receitas!$F$2:$F997, Receitas!$C$2:$C997, $B11, Receitas!$A$2:$A997, O$3)
</f>
        <v>0</v>
      </c>
      <c r="P11" s="55">
        <f>SUMIFS(Receitas!$F$2:$F997, Receitas!$C$2:$C997, $B11, Receitas!$A$2:$A997, P$3)
</f>
        <v>0</v>
      </c>
      <c r="Q11" s="55">
        <f>SUMIFS(Receitas!$F$2:$F997, Receitas!$C$2:$C997, $B11, Receitas!$A$2:$A997, Q$3)
</f>
        <v>0</v>
      </c>
      <c r="R11" s="55">
        <f>SUMIFS(Receitas!$F$2:$F997, Receitas!$C$2:$C997, $B11, Receitas!$A$2:$A997, R$3)
</f>
        <v>0</v>
      </c>
      <c r="S11" s="55">
        <f>SUMIFS(Receitas!$F$2:$F997, Receitas!$C$2:$C997, $B11, Receitas!$A$2:$A997, S$3)
</f>
        <v>0</v>
      </c>
      <c r="T11" s="55">
        <f>SUMIFS(Receitas!$F$2:$F997, Receitas!$C$2:$C997, $B11, Receitas!$A$2:$A997, T$3)
</f>
        <v>0</v>
      </c>
      <c r="U11" s="55">
        <f>SUMIFS(Receitas!$F$2:$F997, Receitas!$C$2:$C997, $B11, Receitas!$A$2:$A997, U$3)
</f>
        <v>0</v>
      </c>
      <c r="V11" s="55">
        <f>SUMIFS(Receitas!$F$2:$F997, Receitas!$C$2:$C997, $B11, Receitas!$A$2:$A997, V$3)
</f>
        <v>0</v>
      </c>
      <c r="W11" s="55">
        <f>SUMIFS(Receitas!$F$2:$F997, Receitas!$C$2:$C997, $B11, Receitas!$A$2:$A997, W$3)
</f>
        <v>0</v>
      </c>
      <c r="X11" s="55">
        <f>SUMIFS(Receitas!$F$2:$F997, Receitas!$C$2:$C997, $B11, Receitas!$A$2:$A997, X$3)
</f>
        <v>0</v>
      </c>
      <c r="Y11" s="55">
        <f>SUMIFS(Receitas!$F$2:$F997, Receitas!$C$2:$C997, $B11, Receitas!$A$2:$A997, Y$3)
</f>
        <v>0</v>
      </c>
      <c r="Z11" s="55">
        <f>SUMIFS(Receitas!$F$2:$F997, Receitas!$C$2:$C997, $B11, Receitas!$A$2:$A997, Z$3)
</f>
        <v>0</v>
      </c>
      <c r="AA11" s="55">
        <f>SUMIFS(Receitas!$F$2:$F997, Receitas!$C$2:$C997, $B11, Receitas!$A$2:$A997, AA$3)
</f>
        <v>0</v>
      </c>
      <c r="AB11" s="55">
        <f>SUMIFS(Receitas!$F$2:$F997, Receitas!$C$2:$C997, $B11, Receitas!$A$2:$A997, AB$3)
</f>
        <v>0</v>
      </c>
      <c r="AC11" s="55">
        <f>SUMIFS(Receitas!$F$2:$F997, Receitas!$C$2:$C997, $B11, Receitas!$A$2:$A997, AC$3)
</f>
        <v>0</v>
      </c>
      <c r="AD11" s="55">
        <f>SUMIFS(Receitas!$F$2:$F997, Receitas!$C$2:$C997, $B11, Receitas!$A$2:$A997, AD$3)
</f>
        <v>0</v>
      </c>
      <c r="AE11" s="55">
        <f>SUMIFS(Receitas!$F$2:$F997, Receitas!$C$2:$C997, $B11, Receitas!$A$2:$A997, AE$3)
</f>
        <v>0</v>
      </c>
      <c r="AF11" s="55">
        <f>SUMIFS(Receitas!$F$2:$F997, Receitas!$C$2:$C997, $B11, Receitas!$A$2:$A997, AF$3)
</f>
        <v>0</v>
      </c>
      <c r="AG11" s="55">
        <f>SUMIFS(Receitas!$F$2:$F997, Receitas!$C$2:$C997, $B11, Receitas!$A$2:$A997, AG$3)
</f>
        <v>0</v>
      </c>
      <c r="AH11" s="55">
        <f>SUMIFS(Receitas!$F$2:$F997, Receitas!$C$2:$C997, $B11, Receitas!$A$2:$A997, AH$3)
</f>
        <v>0</v>
      </c>
      <c r="AI11" s="55">
        <f>SUMIFS(Receitas!$F$2:$F997, Receitas!$C$2:$C997, $B11, Receitas!$A$2:$A997, AI$3)
</f>
        <v>0</v>
      </c>
      <c r="AJ11" s="55">
        <f>SUMIFS(Receitas!$F$2:$F997, Receitas!$C$2:$C997, $B11, Receitas!$A$2:$A997, AJ$3)
</f>
        <v>0</v>
      </c>
      <c r="AK11" s="55">
        <f>SUMIFS(Receitas!$F$2:$F997, Receitas!$C$2:$C997, $B11, Receitas!$A$2:$A997, AK$3)
</f>
        <v>0</v>
      </c>
      <c r="AL11" s="55">
        <f>SUMIFS(Receitas!$F$2:$F997, Receitas!$C$2:$C997, $B11, Receitas!$A$2:$A997, AL$3)
</f>
        <v>0</v>
      </c>
      <c r="AM11" s="55">
        <f>SUMIFS(Receitas!$F$2:$F997, Receitas!$C$2:$C997, $B11, Receitas!$A$2:$A997, AM$3)
</f>
        <v>0</v>
      </c>
      <c r="AN11" s="55">
        <f>SUMIFS(Receitas!$F$2:$F997, Receitas!$C$2:$C997, $B11, Receitas!$A$2:$A997, AN$3)
</f>
        <v>0</v>
      </c>
      <c r="AO11" s="55">
        <f>SUMIFS(Receitas!$F$2:$F997, Receitas!$C$2:$C997, $B11, Receitas!$A$2:$A997, AO$3)
</f>
        <v>0</v>
      </c>
      <c r="AP11" s="55">
        <f>SUMIFS(Receitas!$F$2:$F997, Receitas!$C$2:$C997, $B11, Receitas!$A$2:$A997, AP$3)
</f>
        <v>0</v>
      </c>
      <c r="AQ11" s="55">
        <f>SUMIFS(Receitas!$F$2:$F997, Receitas!$C$2:$C997, $B11, Receitas!$A$2:$A997, AQ$3)
</f>
        <v>0</v>
      </c>
      <c r="AR11" s="55">
        <f>SUMIFS(Receitas!$F$2:$F997, Receitas!$C$2:$C997, $B11, Receitas!$A$2:$A997, AR$3)
</f>
        <v>0</v>
      </c>
      <c r="AS11" s="55">
        <f>SUMIFS(Receitas!$F$2:$F997, Receitas!$C$2:$C997, $B11, Receitas!$A$2:$A997, AS$3)
</f>
        <v>0</v>
      </c>
      <c r="AT11" s="55">
        <f>SUMIFS(Receitas!$F$2:$F997, Receitas!$C$2:$C997, $B11, Receitas!$A$2:$A997, AT$3)
</f>
        <v>0</v>
      </c>
      <c r="AU11" s="55">
        <f>SUMIFS(Receitas!$F$2:$F997, Receitas!$C$2:$C997, $B11, Receitas!$A$2:$A997, AU$3)
</f>
        <v>0</v>
      </c>
      <c r="AV11" s="55">
        <f>SUMIFS(Receitas!$F$2:$F997, Receitas!$C$2:$C997, $B11, Receitas!$A$2:$A997, AV$3)
</f>
        <v>0</v>
      </c>
      <c r="AW11" s="55">
        <f>SUMIFS(Receitas!$F$2:$F997, Receitas!$C$2:$C997, $B11, Receitas!$A$2:$A997, AW$3)
</f>
        <v>0</v>
      </c>
      <c r="AX11" s="55">
        <f>SUMIFS(Receitas!$F$2:$F997, Receitas!$C$2:$C997, $B11, Receitas!$A$2:$A997, AX$3)
</f>
        <v>0</v>
      </c>
      <c r="AY11" s="55">
        <f>SUMIFS(Receitas!$F$2:$F997, Receitas!$C$2:$C997, $B11, Receitas!$A$2:$A997, AY$3)
</f>
        <v>0</v>
      </c>
      <c r="AZ11" s="55">
        <f>SUMIFS(Receitas!$F$2:$F997, Receitas!$C$2:$C997, $B11, Receitas!$A$2:$A997, AZ$3)
</f>
        <v>0</v>
      </c>
      <c r="BA11" s="55">
        <f>SUMIFS(Receitas!$F$2:$F997, Receitas!$C$2:$C997, $B11, Receitas!$A$2:$A997, BA$3)
</f>
        <v>0</v>
      </c>
      <c r="BB11" s="55">
        <f>SUMIFS(Receitas!$F$2:$F997, Receitas!$C$2:$C997, $B11, Receitas!$A$2:$A997, BB$3)
</f>
        <v>0</v>
      </c>
      <c r="BC11" s="55">
        <f>SUMIFS(Receitas!$F$2:$F997, Receitas!$C$2:$C997, $B11, Receitas!$A$2:$A997, BC$3)
</f>
        <v>0</v>
      </c>
      <c r="BD11" s="55">
        <f>SUMIFS(Receitas!$F$2:$F997, Receitas!$C$2:$C997, $B11, Receitas!$A$2:$A997, BD$3)
</f>
        <v>0</v>
      </c>
      <c r="BE11" s="55">
        <f>SUMIFS(Receitas!$F$2:$F997, Receitas!$C$2:$C997, $B11, Receitas!$A$2:$A997, BE$3)
</f>
        <v>0</v>
      </c>
      <c r="BF11" s="55">
        <f>SUMIFS(Receitas!$F$2:$F997, Receitas!$C$2:$C997, $B11, Receitas!$A$2:$A997, BF$3)
</f>
        <v>0</v>
      </c>
      <c r="BG11" s="55">
        <f>SUMIFS(Receitas!$F$2:$F997, Receitas!$C$2:$C997, $B11, Receitas!$A$2:$A997, BG$3)
</f>
        <v>0</v>
      </c>
      <c r="BH11" s="55">
        <f>SUMIFS(Receitas!$F$2:$F997, Receitas!$C$2:$C997, $B11, Receitas!$A$2:$A997, BH$3)
</f>
        <v>0</v>
      </c>
      <c r="BI11" s="55">
        <f>SUMIFS(Receitas!$F$2:$F997, Receitas!$C$2:$C997, $B11, Receitas!$A$2:$A997, BI$3)
</f>
        <v>0</v>
      </c>
      <c r="BJ11" s="55">
        <f>SUMIFS(Receitas!$F$2:$F997, Receitas!$C$2:$C997, $B11, Receitas!$A$2:$A997, BJ$3)
</f>
        <v>0</v>
      </c>
      <c r="BK11" s="55">
        <f>SUMIFS(Receitas!$F$2:$F997, Receitas!$C$2:$C997, $B11, Receitas!$A$2:$A997, BK$3)
</f>
        <v>0</v>
      </c>
      <c r="BL11" s="55">
        <f>SUMIFS(Receitas!$F$2:$F997, Receitas!$C$2:$C997, $B11, Receitas!$A$2:$A997, BL$3)
</f>
        <v>0</v>
      </c>
      <c r="BM11" s="55">
        <f>SUMIFS(Receitas!$F$2:$F997, Receitas!$C$2:$C997, $B11, Receitas!$A$2:$A997, BM$3)
</f>
        <v>0</v>
      </c>
      <c r="BN11" s="55">
        <f>SUMIFS(Receitas!$F$2:$F997, Receitas!$C$2:$C997, $B11, Receitas!$A$2:$A997, BN$3)
</f>
        <v>0</v>
      </c>
      <c r="BO11" s="55">
        <f>SUMIFS(Receitas!$F$2:$F997, Receitas!$C$2:$C997, $B11, Receitas!$A$2:$A997, BO$3)
</f>
        <v>0</v>
      </c>
      <c r="BP11" s="55">
        <f>SUMIFS(Receitas!$F$2:$F997, Receitas!$C$2:$C997, $B11, Receitas!$A$2:$A997, BP$3)
</f>
        <v>0</v>
      </c>
      <c r="BQ11" s="55">
        <f>SUMIFS(Receitas!$F$2:$F997, Receitas!$C$2:$C997, $B11, Receitas!$A$2:$A997, BQ$3)
</f>
        <v>0</v>
      </c>
      <c r="BR11" s="55">
        <f>SUMIFS(Receitas!$F$2:$F997, Receitas!$C$2:$C997, $B11, Receitas!$A$2:$A997, BR$3)
</f>
        <v>0</v>
      </c>
      <c r="BS11" s="55">
        <f>SUMIFS(Receitas!$F$2:$F997, Receitas!$C$2:$C997, $B11, Receitas!$A$2:$A997, BS$3)
</f>
        <v>0</v>
      </c>
      <c r="BT11" s="55">
        <f>SUMIFS(Receitas!$F$2:$F997, Receitas!$C$2:$C997, $B11, Receitas!$A$2:$A997, BT$3)
</f>
        <v>0</v>
      </c>
      <c r="BU11" s="55">
        <f>SUMIFS(Receitas!$F$2:$F997, Receitas!$C$2:$C997, $B11, Receitas!$A$2:$A997, BU$3)
</f>
        <v>0</v>
      </c>
      <c r="BV11" s="55">
        <f>SUMIFS(Receitas!$F$2:$F997, Receitas!$C$2:$C997, $B11, Receitas!$A$2:$A997, BV$3)
</f>
        <v>0</v>
      </c>
      <c r="BW11" s="55">
        <f>SUMIFS(Receitas!$F$2:$F997, Receitas!$C$2:$C997, $B11, Receitas!$A$2:$A997, BW$3)
</f>
        <v>0</v>
      </c>
      <c r="BX11" s="55">
        <f>SUMIFS(Receitas!$F$2:$F997, Receitas!$C$2:$C997, $B11, Receitas!$A$2:$A997, BX$3)
</f>
        <v>0</v>
      </c>
      <c r="BY11" s="55">
        <f>SUMIFS(Receitas!$F$2:$F997, Receitas!$C$2:$C997, $B11, Receitas!$A$2:$A997, BY$3)
</f>
        <v>0</v>
      </c>
      <c r="BZ11" s="55">
        <f>SUMIFS(Receitas!$F$2:$F997, Receitas!$C$2:$C997, $B11, Receitas!$A$2:$A997, BZ$3)
</f>
        <v>0</v>
      </c>
      <c r="CA11" s="55">
        <f>SUMIFS(Receitas!$F$2:$F997, Receitas!$C$2:$C997, $B11, Receitas!$A$2:$A997, CA$3)
</f>
        <v>0</v>
      </c>
      <c r="CB11" s="55">
        <f>SUMIFS(Receitas!$F$2:$F997, Receitas!$C$2:$C997, $B11, Receitas!$A$2:$A997, CB$3)
</f>
        <v>0</v>
      </c>
      <c r="CC11" s="55">
        <f>SUMIFS(Receitas!$F$2:$F997, Receitas!$C$2:$C997, $B11, Receitas!$A$2:$A997, CC$3)
</f>
        <v>0</v>
      </c>
      <c r="CD11" s="55">
        <f>SUMIFS(Receitas!$F$2:$F997, Receitas!$C$2:$C997, $B11, Receitas!$A$2:$A997, CD$3)
</f>
        <v>0</v>
      </c>
      <c r="CE11" s="55">
        <f>SUMIFS(Receitas!$F$2:$F997, Receitas!$C$2:$C997, $B11, Receitas!$A$2:$A997, CE$3)
</f>
        <v>0</v>
      </c>
      <c r="CF11" s="55">
        <f>SUMIFS(Receitas!$F$2:$F997, Receitas!$C$2:$C997, $B11, Receitas!$A$2:$A997, CF$3)
</f>
        <v>0</v>
      </c>
      <c r="CG11" s="55">
        <f>SUMIFS(Receitas!$F$2:$F997, Receitas!$C$2:$C997, $B11, Receitas!$A$2:$A997, CG$3)
</f>
        <v>0</v>
      </c>
      <c r="CH11" s="55">
        <f>SUMIFS(Receitas!$F$2:$F997, Receitas!$C$2:$C997, $B11, Receitas!$A$2:$A997, CH$3)
</f>
        <v>0</v>
      </c>
      <c r="CI11" s="55">
        <f>SUMIFS(Receitas!$F$2:$F997, Receitas!$C$2:$C997, $B11, Receitas!$A$2:$A997, CI$3)
</f>
        <v>0</v>
      </c>
      <c r="CJ11" s="55">
        <f>SUMIFS(Receitas!$F$2:$F997, Receitas!$C$2:$C997, $B11, Receitas!$A$2:$A997, CJ$3)
</f>
        <v>0</v>
      </c>
      <c r="CK11" s="55">
        <f>SUMIFS(Receitas!$F$2:$F997, Receitas!$C$2:$C997, $B11, Receitas!$A$2:$A997, CK$3)
</f>
        <v>0</v>
      </c>
      <c r="CL11" s="55">
        <f>SUMIFS(Receitas!$F$2:$F997, Receitas!$C$2:$C997, $B11, Receitas!$A$2:$A997, CL$3)
</f>
        <v>0</v>
      </c>
      <c r="CM11" s="55">
        <f>SUMIFS(Receitas!$F$2:$F997, Receitas!$C$2:$C997, $B11, Receitas!$A$2:$A997, CM$3)
</f>
        <v>0</v>
      </c>
      <c r="CN11" s="55">
        <f>SUMIFS(Receitas!$F$2:$F997, Receitas!$C$2:$C997, $B11, Receitas!$A$2:$A997, CN$3)
</f>
        <v>0</v>
      </c>
      <c r="CO11" s="55">
        <f>SUMIFS(Receitas!$F$2:$F997, Receitas!$C$2:$C997, $B11, Receitas!$A$2:$A997, CO$3)
</f>
        <v>0</v>
      </c>
    </row>
    <row r="12">
      <c r="B12" s="54" t="s">
        <v>35</v>
      </c>
      <c r="C12" s="56">
        <f>SUMIFS(Receitas!$F$2:$F997, Receitas!$C$2:$C997, $B12, Receitas!$A$2:$A997, C$3)
</f>
        <v>0</v>
      </c>
      <c r="D12" s="56">
        <f>SUMIFS(Receitas!$F$2:$F997, Receitas!$C$2:$C997, $B12, Receitas!$A$2:$A997, D$3)
</f>
        <v>0</v>
      </c>
      <c r="E12" s="56">
        <f>SUMIFS(Receitas!$F$2:$F997, Receitas!$C$2:$C997, $B12, Receitas!$A$2:$A997, E$3)
</f>
        <v>0</v>
      </c>
      <c r="F12" s="56">
        <f>SUMIFS(Receitas!$F$2:$F997, Receitas!$C$2:$C997, $B12, Receitas!$A$2:$A997, F$3)
</f>
        <v>0</v>
      </c>
      <c r="G12" s="56">
        <f>SUMIFS(Receitas!$F$2:$F997, Receitas!$C$2:$C997, $B12, Receitas!$A$2:$A997, G$3)
</f>
        <v>0</v>
      </c>
      <c r="H12" s="56">
        <f>SUMIFS(Receitas!$F$2:$F997, Receitas!$C$2:$C997, $B12, Receitas!$A$2:$A997, H$3)
</f>
        <v>0</v>
      </c>
      <c r="I12" s="56">
        <f>SUMIFS(Receitas!$F$2:$F997, Receitas!$C$2:$C997, $B12, Receitas!$A$2:$A997, I$3)
</f>
        <v>0</v>
      </c>
      <c r="J12" s="56">
        <f>SUMIFS(Receitas!$F$2:$F997, Receitas!$C$2:$C997, $B12, Receitas!$A$2:$A997, J$3)
</f>
        <v>0</v>
      </c>
      <c r="K12" s="56">
        <f>SUMIFS(Receitas!$F$2:$F997, Receitas!$C$2:$C997, $B12, Receitas!$A$2:$A997, K$3)
</f>
        <v>0</v>
      </c>
      <c r="L12" s="56">
        <f>SUMIFS(Receitas!$F$2:$F997, Receitas!$C$2:$C997, $B12, Receitas!$A$2:$A997, L$3)
</f>
        <v>0</v>
      </c>
      <c r="M12" s="56">
        <f>SUMIFS(Receitas!$F$2:$F997, Receitas!$C$2:$C997, $B12, Receitas!$A$2:$A997, M$3)
</f>
        <v>0</v>
      </c>
      <c r="N12" s="56">
        <f>SUMIFS(Receitas!$F$2:$F997, Receitas!$C$2:$C997, $B12, Receitas!$A$2:$A997, N$3)
</f>
        <v>0</v>
      </c>
      <c r="O12" s="56">
        <f>SUMIFS(Receitas!$F$2:$F997, Receitas!$C$2:$C997, $B12, Receitas!$A$2:$A997, O$3)
</f>
        <v>0</v>
      </c>
      <c r="P12" s="56">
        <f>SUMIFS(Receitas!$F$2:$F997, Receitas!$C$2:$C997, $B12, Receitas!$A$2:$A997, P$3)
</f>
        <v>0</v>
      </c>
      <c r="Q12" s="56">
        <f>SUMIFS(Receitas!$F$2:$F997, Receitas!$C$2:$C997, $B12, Receitas!$A$2:$A997, Q$3)
</f>
        <v>0</v>
      </c>
      <c r="R12" s="56">
        <f>SUMIFS(Receitas!$F$2:$F997, Receitas!$C$2:$C997, $B12, Receitas!$A$2:$A997, R$3)
</f>
        <v>0</v>
      </c>
      <c r="S12" s="56">
        <f>SUMIFS(Receitas!$F$2:$F997, Receitas!$C$2:$C997, $B12, Receitas!$A$2:$A997, S$3)
</f>
        <v>0</v>
      </c>
      <c r="T12" s="56">
        <f>SUMIFS(Receitas!$F$2:$F997, Receitas!$C$2:$C997, $B12, Receitas!$A$2:$A997, T$3)
</f>
        <v>0</v>
      </c>
      <c r="U12" s="56">
        <f>SUMIFS(Receitas!$F$2:$F997, Receitas!$C$2:$C997, $B12, Receitas!$A$2:$A997, U$3)
</f>
        <v>0</v>
      </c>
      <c r="V12" s="56">
        <f>SUMIFS(Receitas!$F$2:$F997, Receitas!$C$2:$C997, $B12, Receitas!$A$2:$A997, V$3)
</f>
        <v>0</v>
      </c>
      <c r="W12" s="56">
        <f>SUMIFS(Receitas!$F$2:$F997, Receitas!$C$2:$C997, $B12, Receitas!$A$2:$A997, W$3)
</f>
        <v>0</v>
      </c>
      <c r="X12" s="56">
        <f>SUMIFS(Receitas!$F$2:$F997, Receitas!$C$2:$C997, $B12, Receitas!$A$2:$A997, X$3)
</f>
        <v>0</v>
      </c>
      <c r="Y12" s="56">
        <f>SUMIFS(Receitas!$F$2:$F997, Receitas!$C$2:$C997, $B12, Receitas!$A$2:$A997, Y$3)
</f>
        <v>0</v>
      </c>
      <c r="Z12" s="56">
        <f>SUMIFS(Receitas!$F$2:$F997, Receitas!$C$2:$C997, $B12, Receitas!$A$2:$A997, Z$3)
</f>
        <v>0</v>
      </c>
      <c r="AA12" s="56">
        <f>SUMIFS(Receitas!$F$2:$F997, Receitas!$C$2:$C997, $B12, Receitas!$A$2:$A997, AA$3)
</f>
        <v>0</v>
      </c>
      <c r="AB12" s="56">
        <f>SUMIFS(Receitas!$F$2:$F997, Receitas!$C$2:$C997, $B12, Receitas!$A$2:$A997, AB$3)
</f>
        <v>0</v>
      </c>
      <c r="AC12" s="56">
        <f>SUMIFS(Receitas!$F$2:$F997, Receitas!$C$2:$C997, $B12, Receitas!$A$2:$A997, AC$3)
</f>
        <v>0</v>
      </c>
      <c r="AD12" s="56">
        <f>SUMIFS(Receitas!$F$2:$F997, Receitas!$C$2:$C997, $B12, Receitas!$A$2:$A997, AD$3)
</f>
        <v>0</v>
      </c>
      <c r="AE12" s="56">
        <f>SUMIFS(Receitas!$F$2:$F997, Receitas!$C$2:$C997, $B12, Receitas!$A$2:$A997, AE$3)
</f>
        <v>0</v>
      </c>
      <c r="AF12" s="56">
        <f>SUMIFS(Receitas!$F$2:$F997, Receitas!$C$2:$C997, $B12, Receitas!$A$2:$A997, AF$3)
</f>
        <v>0</v>
      </c>
      <c r="AG12" s="56">
        <f>SUMIFS(Receitas!$F$2:$F997, Receitas!$C$2:$C997, $B12, Receitas!$A$2:$A997, AG$3)
</f>
        <v>0</v>
      </c>
      <c r="AH12" s="56">
        <f>SUMIFS(Receitas!$F$2:$F997, Receitas!$C$2:$C997, $B12, Receitas!$A$2:$A997, AH$3)
</f>
        <v>0</v>
      </c>
      <c r="AI12" s="56">
        <f>SUMIFS(Receitas!$F$2:$F997, Receitas!$C$2:$C997, $B12, Receitas!$A$2:$A997, AI$3)
</f>
        <v>0</v>
      </c>
      <c r="AJ12" s="56">
        <f>SUMIFS(Receitas!$F$2:$F997, Receitas!$C$2:$C997, $B12, Receitas!$A$2:$A997, AJ$3)
</f>
        <v>0</v>
      </c>
      <c r="AK12" s="56">
        <f>SUMIFS(Receitas!$F$2:$F997, Receitas!$C$2:$C997, $B12, Receitas!$A$2:$A997, AK$3)
</f>
        <v>0</v>
      </c>
      <c r="AL12" s="56">
        <f>SUMIFS(Receitas!$F$2:$F997, Receitas!$C$2:$C997, $B12, Receitas!$A$2:$A997, AL$3)
</f>
        <v>0</v>
      </c>
      <c r="AM12" s="56">
        <f>SUMIFS(Receitas!$F$2:$F997, Receitas!$C$2:$C997, $B12, Receitas!$A$2:$A997, AM$3)
</f>
        <v>0</v>
      </c>
      <c r="AN12" s="56">
        <f>SUMIFS(Receitas!$F$2:$F997, Receitas!$C$2:$C997, $B12, Receitas!$A$2:$A997, AN$3)
</f>
        <v>0</v>
      </c>
      <c r="AO12" s="56">
        <f>SUMIFS(Receitas!$F$2:$F997, Receitas!$C$2:$C997, $B12, Receitas!$A$2:$A997, AO$3)
</f>
        <v>0</v>
      </c>
      <c r="AP12" s="56">
        <f>SUMIFS(Receitas!$F$2:$F997, Receitas!$C$2:$C997, $B12, Receitas!$A$2:$A997, AP$3)
</f>
        <v>0</v>
      </c>
      <c r="AQ12" s="56">
        <f>SUMIFS(Receitas!$F$2:$F997, Receitas!$C$2:$C997, $B12, Receitas!$A$2:$A997, AQ$3)
</f>
        <v>0</v>
      </c>
      <c r="AR12" s="56">
        <f>SUMIFS(Receitas!$F$2:$F997, Receitas!$C$2:$C997, $B12, Receitas!$A$2:$A997, AR$3)
</f>
        <v>0</v>
      </c>
      <c r="AS12" s="56">
        <f>SUMIFS(Receitas!$F$2:$F997, Receitas!$C$2:$C997, $B12, Receitas!$A$2:$A997, AS$3)
</f>
        <v>0</v>
      </c>
      <c r="AT12" s="56">
        <f>SUMIFS(Receitas!$F$2:$F997, Receitas!$C$2:$C997, $B12, Receitas!$A$2:$A997, AT$3)
</f>
        <v>0</v>
      </c>
      <c r="AU12" s="56">
        <f>SUMIFS(Receitas!$F$2:$F997, Receitas!$C$2:$C997, $B12, Receitas!$A$2:$A997, AU$3)
</f>
        <v>0</v>
      </c>
      <c r="AV12" s="56">
        <f>SUMIFS(Receitas!$F$2:$F997, Receitas!$C$2:$C997, $B12, Receitas!$A$2:$A997, AV$3)
</f>
        <v>0</v>
      </c>
      <c r="AW12" s="56">
        <f>SUMIFS(Receitas!$F$2:$F997, Receitas!$C$2:$C997, $B12, Receitas!$A$2:$A997, AW$3)
</f>
        <v>0</v>
      </c>
      <c r="AX12" s="56">
        <f>SUMIFS(Receitas!$F$2:$F997, Receitas!$C$2:$C997, $B12, Receitas!$A$2:$A997, AX$3)
</f>
        <v>0</v>
      </c>
      <c r="AY12" s="56">
        <f>SUMIFS(Receitas!$F$2:$F997, Receitas!$C$2:$C997, $B12, Receitas!$A$2:$A997, AY$3)
</f>
        <v>0</v>
      </c>
      <c r="AZ12" s="56">
        <f>SUMIFS(Receitas!$F$2:$F997, Receitas!$C$2:$C997, $B12, Receitas!$A$2:$A997, AZ$3)
</f>
        <v>0</v>
      </c>
      <c r="BA12" s="56">
        <f>SUMIFS(Receitas!$F$2:$F997, Receitas!$C$2:$C997, $B12, Receitas!$A$2:$A997, BA$3)
</f>
        <v>0</v>
      </c>
      <c r="BB12" s="56">
        <f>SUMIFS(Receitas!$F$2:$F997, Receitas!$C$2:$C997, $B12, Receitas!$A$2:$A997, BB$3)
</f>
        <v>0</v>
      </c>
      <c r="BC12" s="56">
        <f>SUMIFS(Receitas!$F$2:$F997, Receitas!$C$2:$C997, $B12, Receitas!$A$2:$A997, BC$3)
</f>
        <v>0</v>
      </c>
      <c r="BD12" s="56">
        <f>SUMIFS(Receitas!$F$2:$F997, Receitas!$C$2:$C997, $B12, Receitas!$A$2:$A997, BD$3)
</f>
        <v>0</v>
      </c>
      <c r="BE12" s="56">
        <f>SUMIFS(Receitas!$F$2:$F997, Receitas!$C$2:$C997, $B12, Receitas!$A$2:$A997, BE$3)
</f>
        <v>0</v>
      </c>
      <c r="BF12" s="56">
        <f>SUMIFS(Receitas!$F$2:$F997, Receitas!$C$2:$C997, $B12, Receitas!$A$2:$A997, BF$3)
</f>
        <v>0</v>
      </c>
      <c r="BG12" s="56">
        <f>SUMIFS(Receitas!$F$2:$F997, Receitas!$C$2:$C997, $B12, Receitas!$A$2:$A997, BG$3)
</f>
        <v>0</v>
      </c>
      <c r="BH12" s="56">
        <f>SUMIFS(Receitas!$F$2:$F997, Receitas!$C$2:$C997, $B12, Receitas!$A$2:$A997, BH$3)
</f>
        <v>0</v>
      </c>
      <c r="BI12" s="56">
        <f>SUMIFS(Receitas!$F$2:$F997, Receitas!$C$2:$C997, $B12, Receitas!$A$2:$A997, BI$3)
</f>
        <v>0</v>
      </c>
      <c r="BJ12" s="56">
        <f>SUMIFS(Receitas!$F$2:$F997, Receitas!$C$2:$C997, $B12, Receitas!$A$2:$A997, BJ$3)
</f>
        <v>0</v>
      </c>
      <c r="BK12" s="56">
        <f>SUMIFS(Receitas!$F$2:$F997, Receitas!$C$2:$C997, $B12, Receitas!$A$2:$A997, BK$3)
</f>
        <v>0</v>
      </c>
      <c r="BL12" s="56">
        <f>SUMIFS(Receitas!$F$2:$F997, Receitas!$C$2:$C997, $B12, Receitas!$A$2:$A997, BL$3)
</f>
        <v>0</v>
      </c>
      <c r="BM12" s="56">
        <f>SUMIFS(Receitas!$F$2:$F997, Receitas!$C$2:$C997, $B12, Receitas!$A$2:$A997, BM$3)
</f>
        <v>0</v>
      </c>
      <c r="BN12" s="56">
        <f>SUMIFS(Receitas!$F$2:$F997, Receitas!$C$2:$C997, $B12, Receitas!$A$2:$A997, BN$3)
</f>
        <v>0</v>
      </c>
      <c r="BO12" s="56">
        <f>SUMIFS(Receitas!$F$2:$F997, Receitas!$C$2:$C997, $B12, Receitas!$A$2:$A997, BO$3)
</f>
        <v>0</v>
      </c>
      <c r="BP12" s="56">
        <f>SUMIFS(Receitas!$F$2:$F997, Receitas!$C$2:$C997, $B12, Receitas!$A$2:$A997, BP$3)
</f>
        <v>0</v>
      </c>
      <c r="BQ12" s="56">
        <f>SUMIFS(Receitas!$F$2:$F997, Receitas!$C$2:$C997, $B12, Receitas!$A$2:$A997, BQ$3)
</f>
        <v>0</v>
      </c>
      <c r="BR12" s="56">
        <f>SUMIFS(Receitas!$F$2:$F997, Receitas!$C$2:$C997, $B12, Receitas!$A$2:$A997, BR$3)
</f>
        <v>0</v>
      </c>
      <c r="BS12" s="56">
        <f>SUMIFS(Receitas!$F$2:$F997, Receitas!$C$2:$C997, $B12, Receitas!$A$2:$A997, BS$3)
</f>
        <v>0</v>
      </c>
      <c r="BT12" s="56">
        <f>SUMIFS(Receitas!$F$2:$F997, Receitas!$C$2:$C997, $B12, Receitas!$A$2:$A997, BT$3)
</f>
        <v>0</v>
      </c>
      <c r="BU12" s="56">
        <f>SUMIFS(Receitas!$F$2:$F997, Receitas!$C$2:$C997, $B12, Receitas!$A$2:$A997, BU$3)
</f>
        <v>0</v>
      </c>
      <c r="BV12" s="56">
        <f>SUMIFS(Receitas!$F$2:$F997, Receitas!$C$2:$C997, $B12, Receitas!$A$2:$A997, BV$3)
</f>
        <v>0</v>
      </c>
      <c r="BW12" s="56">
        <f>SUMIFS(Receitas!$F$2:$F997, Receitas!$C$2:$C997, $B12, Receitas!$A$2:$A997, BW$3)
</f>
        <v>0</v>
      </c>
      <c r="BX12" s="56">
        <f>SUMIFS(Receitas!$F$2:$F997, Receitas!$C$2:$C997, $B12, Receitas!$A$2:$A997, BX$3)
</f>
        <v>0</v>
      </c>
      <c r="BY12" s="56">
        <f>SUMIFS(Receitas!$F$2:$F997, Receitas!$C$2:$C997, $B12, Receitas!$A$2:$A997, BY$3)
</f>
        <v>0</v>
      </c>
      <c r="BZ12" s="56">
        <f>SUMIFS(Receitas!$F$2:$F997, Receitas!$C$2:$C997, $B12, Receitas!$A$2:$A997, BZ$3)
</f>
        <v>0</v>
      </c>
      <c r="CA12" s="56">
        <f>SUMIFS(Receitas!$F$2:$F997, Receitas!$C$2:$C997, $B12, Receitas!$A$2:$A997, CA$3)
</f>
        <v>0</v>
      </c>
      <c r="CB12" s="56">
        <f>SUMIFS(Receitas!$F$2:$F997, Receitas!$C$2:$C997, $B12, Receitas!$A$2:$A997, CB$3)
</f>
        <v>0</v>
      </c>
      <c r="CC12" s="56">
        <f>SUMIFS(Receitas!$F$2:$F997, Receitas!$C$2:$C997, $B12, Receitas!$A$2:$A997, CC$3)
</f>
        <v>0</v>
      </c>
      <c r="CD12" s="56">
        <f>SUMIFS(Receitas!$F$2:$F997, Receitas!$C$2:$C997, $B12, Receitas!$A$2:$A997, CD$3)
</f>
        <v>0</v>
      </c>
      <c r="CE12" s="56">
        <f>SUMIFS(Receitas!$F$2:$F997, Receitas!$C$2:$C997, $B12, Receitas!$A$2:$A997, CE$3)
</f>
        <v>0</v>
      </c>
      <c r="CF12" s="56">
        <f>SUMIFS(Receitas!$F$2:$F997, Receitas!$C$2:$C997, $B12, Receitas!$A$2:$A997, CF$3)
</f>
        <v>0</v>
      </c>
      <c r="CG12" s="56">
        <f>SUMIFS(Receitas!$F$2:$F997, Receitas!$C$2:$C997, $B12, Receitas!$A$2:$A997, CG$3)
</f>
        <v>0</v>
      </c>
      <c r="CH12" s="56">
        <f>SUMIFS(Receitas!$F$2:$F997, Receitas!$C$2:$C997, $B12, Receitas!$A$2:$A997, CH$3)
</f>
        <v>0</v>
      </c>
      <c r="CI12" s="56">
        <f>SUMIFS(Receitas!$F$2:$F997, Receitas!$C$2:$C997, $B12, Receitas!$A$2:$A997, CI$3)
</f>
        <v>0</v>
      </c>
      <c r="CJ12" s="56">
        <f>SUMIFS(Receitas!$F$2:$F997, Receitas!$C$2:$C997, $B12, Receitas!$A$2:$A997, CJ$3)
</f>
        <v>0</v>
      </c>
      <c r="CK12" s="56">
        <f>SUMIFS(Receitas!$F$2:$F997, Receitas!$C$2:$C997, $B12, Receitas!$A$2:$A997, CK$3)
</f>
        <v>0</v>
      </c>
      <c r="CL12" s="56">
        <f>SUMIFS(Receitas!$F$2:$F997, Receitas!$C$2:$C997, $B12, Receitas!$A$2:$A997, CL$3)
</f>
        <v>0</v>
      </c>
      <c r="CM12" s="56">
        <f>SUMIFS(Receitas!$F$2:$F997, Receitas!$C$2:$C997, $B12, Receitas!$A$2:$A997, CM$3)
</f>
        <v>0</v>
      </c>
      <c r="CN12" s="56">
        <f>SUMIFS(Receitas!$F$2:$F997, Receitas!$C$2:$C997, $B12, Receitas!$A$2:$A997, CN$3)
</f>
        <v>0</v>
      </c>
      <c r="CO12" s="56">
        <f>SUMIFS(Receitas!$F$2:$F997, Receitas!$C$2:$C997, $B12, Receitas!$A$2:$A997, CO$3)
</f>
        <v>0</v>
      </c>
    </row>
    <row r="13">
      <c r="B13" s="57" t="s">
        <v>36</v>
      </c>
      <c r="C13" s="58">
        <f>SUM(C4:C11)</f>
        <v>0</v>
      </c>
      <c r="D13" s="58">
        <f t="shared" ref="D13:CO13" si="1">SUM(D4:D11)+C13</f>
        <v>0</v>
      </c>
      <c r="E13" s="58">
        <f t="shared" si="1"/>
        <v>0</v>
      </c>
      <c r="F13" s="58">
        <f t="shared" si="1"/>
        <v>0</v>
      </c>
      <c r="G13" s="58">
        <f t="shared" si="1"/>
        <v>0</v>
      </c>
      <c r="H13" s="58">
        <f t="shared" si="1"/>
        <v>0</v>
      </c>
      <c r="I13" s="58">
        <f t="shared" si="1"/>
        <v>0</v>
      </c>
      <c r="J13" s="58">
        <f t="shared" si="1"/>
        <v>0</v>
      </c>
      <c r="K13" s="58">
        <f t="shared" si="1"/>
        <v>0</v>
      </c>
      <c r="L13" s="58">
        <f t="shared" si="1"/>
        <v>0</v>
      </c>
      <c r="M13" s="58">
        <f t="shared" si="1"/>
        <v>0</v>
      </c>
      <c r="N13" s="58">
        <f t="shared" si="1"/>
        <v>0</v>
      </c>
      <c r="O13" s="58">
        <f t="shared" si="1"/>
        <v>0</v>
      </c>
      <c r="P13" s="58">
        <f t="shared" si="1"/>
        <v>0</v>
      </c>
      <c r="Q13" s="58">
        <f t="shared" si="1"/>
        <v>0</v>
      </c>
      <c r="R13" s="58">
        <f t="shared" si="1"/>
        <v>0</v>
      </c>
      <c r="S13" s="58">
        <f t="shared" si="1"/>
        <v>0</v>
      </c>
      <c r="T13" s="58">
        <f t="shared" si="1"/>
        <v>0</v>
      </c>
      <c r="U13" s="58">
        <f t="shared" si="1"/>
        <v>0</v>
      </c>
      <c r="V13" s="58">
        <f t="shared" si="1"/>
        <v>0</v>
      </c>
      <c r="W13" s="58">
        <f t="shared" si="1"/>
        <v>0</v>
      </c>
      <c r="X13" s="58">
        <f t="shared" si="1"/>
        <v>0</v>
      </c>
      <c r="Y13" s="58">
        <f t="shared" si="1"/>
        <v>0</v>
      </c>
      <c r="Z13" s="58">
        <f t="shared" si="1"/>
        <v>0</v>
      </c>
      <c r="AA13" s="58">
        <f t="shared" si="1"/>
        <v>0</v>
      </c>
      <c r="AB13" s="58">
        <f t="shared" si="1"/>
        <v>0</v>
      </c>
      <c r="AC13" s="58">
        <f t="shared" si="1"/>
        <v>0</v>
      </c>
      <c r="AD13" s="58">
        <f t="shared" si="1"/>
        <v>0</v>
      </c>
      <c r="AE13" s="58">
        <f t="shared" si="1"/>
        <v>0</v>
      </c>
      <c r="AF13" s="58">
        <f t="shared" si="1"/>
        <v>0</v>
      </c>
      <c r="AG13" s="58">
        <f t="shared" si="1"/>
        <v>0</v>
      </c>
      <c r="AH13" s="58">
        <f t="shared" si="1"/>
        <v>0</v>
      </c>
      <c r="AI13" s="58">
        <f t="shared" si="1"/>
        <v>0</v>
      </c>
      <c r="AJ13" s="58">
        <f t="shared" si="1"/>
        <v>0</v>
      </c>
      <c r="AK13" s="58">
        <f t="shared" si="1"/>
        <v>0</v>
      </c>
      <c r="AL13" s="58">
        <f t="shared" si="1"/>
        <v>0</v>
      </c>
      <c r="AM13" s="58">
        <f t="shared" si="1"/>
        <v>0</v>
      </c>
      <c r="AN13" s="58">
        <f t="shared" si="1"/>
        <v>0</v>
      </c>
      <c r="AO13" s="58">
        <f t="shared" si="1"/>
        <v>0</v>
      </c>
      <c r="AP13" s="58">
        <f t="shared" si="1"/>
        <v>0</v>
      </c>
      <c r="AQ13" s="58">
        <f t="shared" si="1"/>
        <v>0</v>
      </c>
      <c r="AR13" s="58">
        <f t="shared" si="1"/>
        <v>0</v>
      </c>
      <c r="AS13" s="58">
        <f t="shared" si="1"/>
        <v>0</v>
      </c>
      <c r="AT13" s="58">
        <f t="shared" si="1"/>
        <v>0</v>
      </c>
      <c r="AU13" s="58">
        <f t="shared" si="1"/>
        <v>0</v>
      </c>
      <c r="AV13" s="58">
        <f t="shared" si="1"/>
        <v>0</v>
      </c>
      <c r="AW13" s="58">
        <f t="shared" si="1"/>
        <v>0</v>
      </c>
      <c r="AX13" s="58">
        <f t="shared" si="1"/>
        <v>0</v>
      </c>
      <c r="AY13" s="58">
        <f t="shared" si="1"/>
        <v>0</v>
      </c>
      <c r="AZ13" s="58">
        <f t="shared" si="1"/>
        <v>0</v>
      </c>
      <c r="BA13" s="58">
        <f t="shared" si="1"/>
        <v>0</v>
      </c>
      <c r="BB13" s="58">
        <f t="shared" si="1"/>
        <v>0</v>
      </c>
      <c r="BC13" s="58">
        <f t="shared" si="1"/>
        <v>0</v>
      </c>
      <c r="BD13" s="58">
        <f t="shared" si="1"/>
        <v>0</v>
      </c>
      <c r="BE13" s="58">
        <f t="shared" si="1"/>
        <v>0</v>
      </c>
      <c r="BF13" s="58">
        <f t="shared" si="1"/>
        <v>0</v>
      </c>
      <c r="BG13" s="58">
        <f t="shared" si="1"/>
        <v>0</v>
      </c>
      <c r="BH13" s="58">
        <f t="shared" si="1"/>
        <v>0</v>
      </c>
      <c r="BI13" s="58">
        <f t="shared" si="1"/>
        <v>0</v>
      </c>
      <c r="BJ13" s="58">
        <f t="shared" si="1"/>
        <v>0</v>
      </c>
      <c r="BK13" s="58">
        <f t="shared" si="1"/>
        <v>0</v>
      </c>
      <c r="BL13" s="58">
        <f t="shared" si="1"/>
        <v>0</v>
      </c>
      <c r="BM13" s="58">
        <f t="shared" si="1"/>
        <v>0</v>
      </c>
      <c r="BN13" s="58">
        <f t="shared" si="1"/>
        <v>0</v>
      </c>
      <c r="BO13" s="58">
        <f t="shared" si="1"/>
        <v>0</v>
      </c>
      <c r="BP13" s="58">
        <f t="shared" si="1"/>
        <v>0</v>
      </c>
      <c r="BQ13" s="58">
        <f t="shared" si="1"/>
        <v>0</v>
      </c>
      <c r="BR13" s="58">
        <f t="shared" si="1"/>
        <v>0</v>
      </c>
      <c r="BS13" s="58">
        <f t="shared" si="1"/>
        <v>0</v>
      </c>
      <c r="BT13" s="58">
        <f t="shared" si="1"/>
        <v>0</v>
      </c>
      <c r="BU13" s="58">
        <f t="shared" si="1"/>
        <v>0</v>
      </c>
      <c r="BV13" s="58">
        <f t="shared" si="1"/>
        <v>0</v>
      </c>
      <c r="BW13" s="58">
        <f t="shared" si="1"/>
        <v>0</v>
      </c>
      <c r="BX13" s="58">
        <f t="shared" si="1"/>
        <v>0</v>
      </c>
      <c r="BY13" s="58">
        <f t="shared" si="1"/>
        <v>0</v>
      </c>
      <c r="BZ13" s="58">
        <f t="shared" si="1"/>
        <v>0</v>
      </c>
      <c r="CA13" s="58">
        <f t="shared" si="1"/>
        <v>0</v>
      </c>
      <c r="CB13" s="58">
        <f t="shared" si="1"/>
        <v>0</v>
      </c>
      <c r="CC13" s="58">
        <f t="shared" si="1"/>
        <v>0</v>
      </c>
      <c r="CD13" s="58">
        <f t="shared" si="1"/>
        <v>0</v>
      </c>
      <c r="CE13" s="58">
        <f t="shared" si="1"/>
        <v>0</v>
      </c>
      <c r="CF13" s="58">
        <f t="shared" si="1"/>
        <v>0</v>
      </c>
      <c r="CG13" s="58">
        <f t="shared" si="1"/>
        <v>0</v>
      </c>
      <c r="CH13" s="58">
        <f t="shared" si="1"/>
        <v>0</v>
      </c>
      <c r="CI13" s="58">
        <f t="shared" si="1"/>
        <v>0</v>
      </c>
      <c r="CJ13" s="58">
        <f t="shared" si="1"/>
        <v>0</v>
      </c>
      <c r="CK13" s="58">
        <f t="shared" si="1"/>
        <v>0</v>
      </c>
      <c r="CL13" s="58">
        <f t="shared" si="1"/>
        <v>0</v>
      </c>
      <c r="CM13" s="58">
        <f t="shared" si="1"/>
        <v>0</v>
      </c>
      <c r="CN13" s="58">
        <f t="shared" si="1"/>
        <v>0</v>
      </c>
      <c r="CO13" s="58">
        <f t="shared" si="1"/>
        <v>0</v>
      </c>
    </row>
    <row r="14">
      <c r="B14" s="57" t="s">
        <v>6</v>
      </c>
      <c r="C14" s="59">
        <f>(C4*'Cadastro de Grupo'!$C$16)
+(C5*'Cadastro de Grupo'!$C$17)
+(C6*'Cadastro de Grupo'!$C$18)
+(C7*'Cadastro de Grupo'!$C$19)
+(C8*'Cadastro de Grupo'!$C$20)
+(C9*'Cadastro de Grupo'!$C$21)
+(C10*'Cadastro de Grupo'!$C$22)
</f>
        <v>0</v>
      </c>
      <c r="D14" s="59">
        <f>(C4*'Cadastro de Grupo'!$C$16)
+(C5*'Cadastro de Grupo'!$C$17)
+(C6*'Cadastro de Grupo'!$C$18)
+(C7*'Cadastro de Grupo'!$C$19)
+(C8*'Cadastro de Grupo'!$C$20)
+(C9*'Cadastro de Grupo'!$C$21)
+(C10*'Cadastro de Grupo'!$C$22)
+C14</f>
        <v>0</v>
      </c>
      <c r="E14" s="59">
        <f>(D4*'Cadastro de Grupo'!$C$16)
+(D5*'Cadastro de Grupo'!$C$17)
+(D6*'Cadastro de Grupo'!$C$18)
+(D7*'Cadastro de Grupo'!$C$19)
+(D8*'Cadastro de Grupo'!$C$20)
+(D9*'Cadastro de Grupo'!$C$21)
+(D10*'Cadastro de Grupo'!$C$22)
+D14</f>
        <v>0</v>
      </c>
      <c r="F14" s="59">
        <f>(E4*'Cadastro de Grupo'!$C$16)
+(E5*'Cadastro de Grupo'!$C$17)
+(E6*'Cadastro de Grupo'!$C$18)
+(E7*'Cadastro de Grupo'!$C$19)
+(E8*'Cadastro de Grupo'!$C$20)
+(E9*'Cadastro de Grupo'!$C$21)
+(E10*'Cadastro de Grupo'!$C$22)
+E14</f>
        <v>0</v>
      </c>
      <c r="G14" s="59">
        <f>(F4*'Cadastro de Grupo'!$C$16)
+(F5*'Cadastro de Grupo'!$C$17)
+(F6*'Cadastro de Grupo'!$C$18)
+(F7*'Cadastro de Grupo'!$C$19)
+(F8*'Cadastro de Grupo'!$C$20)
+(F9*'Cadastro de Grupo'!$C$21)
+(F10*'Cadastro de Grupo'!$C$22)
+F14</f>
        <v>0</v>
      </c>
      <c r="H14" s="59">
        <f>(G4*'Cadastro de Grupo'!$C$16)
+(G5*'Cadastro de Grupo'!$C$17)
+(G6*'Cadastro de Grupo'!$C$18)
+(G7*'Cadastro de Grupo'!$C$19)
+(G8*'Cadastro de Grupo'!$C$20)
+(G9*'Cadastro de Grupo'!$C$21)
+(G10*'Cadastro de Grupo'!$C$22)
+G14</f>
        <v>0</v>
      </c>
      <c r="I14" s="59">
        <f>(H4*'Cadastro de Grupo'!$C$16)
+(H5*'Cadastro de Grupo'!$C$17)
+(H6*'Cadastro de Grupo'!$C$18)
+(H7*'Cadastro de Grupo'!$C$19)
+(H8*'Cadastro de Grupo'!$C$20)
+(H9*'Cadastro de Grupo'!$C$21)
+(H10*'Cadastro de Grupo'!$C$22)
+H14</f>
        <v>0</v>
      </c>
      <c r="J14" s="59">
        <f>(I4*'Cadastro de Grupo'!$C$16)
+(I5*'Cadastro de Grupo'!$C$17)
+(I6*'Cadastro de Grupo'!$C$18)
+(I7*'Cadastro de Grupo'!$C$19)
+(I8*'Cadastro de Grupo'!$C$20)
+(I9*'Cadastro de Grupo'!$C$21)
+(I10*'Cadastro de Grupo'!$C$22)
+I14</f>
        <v>0</v>
      </c>
      <c r="K14" s="59">
        <f>(J4*'Cadastro de Grupo'!$C$16)
+(J5*'Cadastro de Grupo'!$C$17)
+(J6*'Cadastro de Grupo'!$C$18)
+(J7*'Cadastro de Grupo'!$C$19)
+(J8*'Cadastro de Grupo'!$C$20)
+(J9*'Cadastro de Grupo'!$C$21)
+(J10*'Cadastro de Grupo'!$C$22)
+J14</f>
        <v>0</v>
      </c>
      <c r="L14" s="59">
        <f>(K4*'Cadastro de Grupo'!$C$16)
+(K5*'Cadastro de Grupo'!$C$17)
+(K6*'Cadastro de Grupo'!$C$18)
+(K7*'Cadastro de Grupo'!$C$19)
+(K8*'Cadastro de Grupo'!$C$20)
+(K9*'Cadastro de Grupo'!$C$21)
+(K10*'Cadastro de Grupo'!$C$22)
+K14</f>
        <v>0</v>
      </c>
      <c r="M14" s="59">
        <f>(L4*'Cadastro de Grupo'!$C$16)
+(L5*'Cadastro de Grupo'!$C$17)
+(L6*'Cadastro de Grupo'!$C$18)
+(L7*'Cadastro de Grupo'!$C$19)
+(L8*'Cadastro de Grupo'!$C$20)
+(L9*'Cadastro de Grupo'!$C$21)
+(L10*'Cadastro de Grupo'!$C$22)
+L14</f>
        <v>0</v>
      </c>
      <c r="N14" s="59">
        <f>(M4*'Cadastro de Grupo'!$C$16)
+(M5*'Cadastro de Grupo'!$C$17)
+(M6*'Cadastro de Grupo'!$C$18)
+(M7*'Cadastro de Grupo'!$C$19)
+(M8*'Cadastro de Grupo'!$C$20)
+(M9*'Cadastro de Grupo'!$C$21)
+(M10*'Cadastro de Grupo'!$C$22)
+M14</f>
        <v>0</v>
      </c>
      <c r="O14" s="59">
        <f>(N4*'Cadastro de Grupo'!$C$16)
+(N5*'Cadastro de Grupo'!$C$17)
+(N6*'Cadastro de Grupo'!$C$18)
+(N7*'Cadastro de Grupo'!$C$19)
+(N8*'Cadastro de Grupo'!$C$20)
+(N9*'Cadastro de Grupo'!$C$21)
+(N10*'Cadastro de Grupo'!$C$22)
+N14</f>
        <v>0</v>
      </c>
      <c r="P14" s="59">
        <f>(O4*'Cadastro de Grupo'!$C$16)
+(O5*'Cadastro de Grupo'!$C$17)
+(O6*'Cadastro de Grupo'!$C$18)
+(O7*'Cadastro de Grupo'!$C$19)
+(O8*'Cadastro de Grupo'!$C$20)
+(O9*'Cadastro de Grupo'!$C$21)
+(O10*'Cadastro de Grupo'!$C$22)
+O14</f>
        <v>0</v>
      </c>
      <c r="Q14" s="59">
        <f>(P4*'Cadastro de Grupo'!$C$16)
+(P5*'Cadastro de Grupo'!$C$17)
+(P6*'Cadastro de Grupo'!$C$18)
+(P7*'Cadastro de Grupo'!$C$19)
+(P8*'Cadastro de Grupo'!$C$20)
+(P9*'Cadastro de Grupo'!$C$21)
+(P10*'Cadastro de Grupo'!$C$22)
+P14</f>
        <v>0</v>
      </c>
      <c r="R14" s="59">
        <f>(Q4*'Cadastro de Grupo'!$C$16)
+(Q5*'Cadastro de Grupo'!$C$17)
+(Q6*'Cadastro de Grupo'!$C$18)
+(Q7*'Cadastro de Grupo'!$C$19)
+(Q8*'Cadastro de Grupo'!$C$20)
+(Q9*'Cadastro de Grupo'!$C$21)
+(Q10*'Cadastro de Grupo'!$C$22)
+Q14</f>
        <v>0</v>
      </c>
      <c r="S14" s="59">
        <f>(R4*'Cadastro de Grupo'!$C$16)
+(R5*'Cadastro de Grupo'!$C$17)
+(R6*'Cadastro de Grupo'!$C$18)
+(R7*'Cadastro de Grupo'!$C$19)
+(R8*'Cadastro de Grupo'!$C$20)
+(R9*'Cadastro de Grupo'!$C$21)
+(R10*'Cadastro de Grupo'!$C$22)
+R14</f>
        <v>0</v>
      </c>
      <c r="T14" s="59">
        <f>(S4*'Cadastro de Grupo'!$C$16)
+(S5*'Cadastro de Grupo'!$C$17)
+(S6*'Cadastro de Grupo'!$C$18)
+(S7*'Cadastro de Grupo'!$C$19)
+(S8*'Cadastro de Grupo'!$C$20)
+(S9*'Cadastro de Grupo'!$C$21)
+(S10*'Cadastro de Grupo'!$C$22)
+S14</f>
        <v>0</v>
      </c>
      <c r="U14" s="59">
        <f>(T4*'Cadastro de Grupo'!$C$16)
+(T5*'Cadastro de Grupo'!$C$17)
+(T6*'Cadastro de Grupo'!$C$18)
+(T7*'Cadastro de Grupo'!$C$19)
+(T8*'Cadastro de Grupo'!$C$20)
+(T9*'Cadastro de Grupo'!$C$21)
+(T10*'Cadastro de Grupo'!$C$22)
+T14</f>
        <v>0</v>
      </c>
      <c r="V14" s="59">
        <f>(U4*'Cadastro de Grupo'!$C$16)
+(U5*'Cadastro de Grupo'!$C$17)
+(U6*'Cadastro de Grupo'!$C$18)
+(U7*'Cadastro de Grupo'!$C$19)
+(U8*'Cadastro de Grupo'!$C$20)
+(U9*'Cadastro de Grupo'!$C$21)
+(U10*'Cadastro de Grupo'!$C$22)
+U14</f>
        <v>0</v>
      </c>
      <c r="W14" s="59">
        <f>(V4*'Cadastro de Grupo'!$C$16)
+(V5*'Cadastro de Grupo'!$C$17)
+(V6*'Cadastro de Grupo'!$C$18)
+(V7*'Cadastro de Grupo'!$C$19)
+(V8*'Cadastro de Grupo'!$C$20)
+(V9*'Cadastro de Grupo'!$C$21)
+(V10*'Cadastro de Grupo'!$C$22)
+V14</f>
        <v>0</v>
      </c>
      <c r="X14" s="59">
        <f>(W4*'Cadastro de Grupo'!$C$16)
+(W5*'Cadastro de Grupo'!$C$17)
+(W6*'Cadastro de Grupo'!$C$18)
+(W7*'Cadastro de Grupo'!$C$19)
+(W8*'Cadastro de Grupo'!$C$20)
+(W9*'Cadastro de Grupo'!$C$21)
+(W10*'Cadastro de Grupo'!$C$22)
+W14</f>
        <v>0</v>
      </c>
      <c r="Y14" s="59">
        <f>(X4*'Cadastro de Grupo'!$C$16)
+(X5*'Cadastro de Grupo'!$C$17)
+(X6*'Cadastro de Grupo'!$C$18)
+(X7*'Cadastro de Grupo'!$C$19)
+(X8*'Cadastro de Grupo'!$C$20)
+(X9*'Cadastro de Grupo'!$C$21)
+(X10*'Cadastro de Grupo'!$C$22)
+X14</f>
        <v>0</v>
      </c>
      <c r="Z14" s="59">
        <f>(Y4*'Cadastro de Grupo'!$C$16)
+(Y5*'Cadastro de Grupo'!$C$17)
+(Y6*'Cadastro de Grupo'!$C$18)
+(Y7*'Cadastro de Grupo'!$C$19)
+(Y8*'Cadastro de Grupo'!$C$20)
+(Y9*'Cadastro de Grupo'!$C$21)
+(Y10*'Cadastro de Grupo'!$C$22)
+Y14</f>
        <v>0</v>
      </c>
      <c r="AA14" s="59">
        <f>(Z4*'Cadastro de Grupo'!$C$16)
+(Z5*'Cadastro de Grupo'!$C$17)
+(Z6*'Cadastro de Grupo'!$C$18)
+(Z7*'Cadastro de Grupo'!$C$19)
+(Z8*'Cadastro de Grupo'!$C$20)
+(Z9*'Cadastro de Grupo'!$C$21)
+(Z10*'Cadastro de Grupo'!$C$22)
+Z14</f>
        <v>0</v>
      </c>
      <c r="AB14" s="59">
        <f>(AA4*'Cadastro de Grupo'!$C$16)
+(AA5*'Cadastro de Grupo'!$C$17)
+(AA6*'Cadastro de Grupo'!$C$18)
+(AA7*'Cadastro de Grupo'!$C$19)
+(AA8*'Cadastro de Grupo'!$C$20)
+(AA9*'Cadastro de Grupo'!$C$21)
+(AA10*'Cadastro de Grupo'!$C$22)
+AA14</f>
        <v>0</v>
      </c>
      <c r="AC14" s="59">
        <f>(AB4*'Cadastro de Grupo'!$C$16)
+(AB5*'Cadastro de Grupo'!$C$17)
+(AB6*'Cadastro de Grupo'!$C$18)
+(AB7*'Cadastro de Grupo'!$C$19)
+(AB8*'Cadastro de Grupo'!$C$20)
+(AB9*'Cadastro de Grupo'!$C$21)
+(AB10*'Cadastro de Grupo'!$C$22)
+AB14</f>
        <v>0</v>
      </c>
      <c r="AD14" s="59">
        <f>(AC4*'Cadastro de Grupo'!$C$16)
+(AC5*'Cadastro de Grupo'!$C$17)
+(AC6*'Cadastro de Grupo'!$C$18)
+(AC7*'Cadastro de Grupo'!$C$19)
+(AC8*'Cadastro de Grupo'!$C$20)
+(AC9*'Cadastro de Grupo'!$C$21)
+(AC10*'Cadastro de Grupo'!$C$22)
+AC14</f>
        <v>0</v>
      </c>
      <c r="AE14" s="59">
        <f>(AD4*'Cadastro de Grupo'!$C$16)
+(AD5*'Cadastro de Grupo'!$C$17)
+(AD6*'Cadastro de Grupo'!$C$18)
+(AD7*'Cadastro de Grupo'!$C$19)
+(AD8*'Cadastro de Grupo'!$C$20)
+(AD9*'Cadastro de Grupo'!$C$21)
+(AD10*'Cadastro de Grupo'!$C$22)
+AD14</f>
        <v>0</v>
      </c>
      <c r="AF14" s="59">
        <f>(AE4*'Cadastro de Grupo'!$C$16)
+(AE5*'Cadastro de Grupo'!$C$17)
+(AE6*'Cadastro de Grupo'!$C$18)
+(AE7*'Cadastro de Grupo'!$C$19)
+(AE8*'Cadastro de Grupo'!$C$20)
+(AE9*'Cadastro de Grupo'!$C$21)
+(AE10*'Cadastro de Grupo'!$C$22)
+AE14</f>
        <v>0</v>
      </c>
      <c r="AG14" s="59">
        <f>(AF4*'Cadastro de Grupo'!$C$16)
+(AF5*'Cadastro de Grupo'!$C$17)
+(AF6*'Cadastro de Grupo'!$C$18)
+(AF7*'Cadastro de Grupo'!$C$19)
+(AF8*'Cadastro de Grupo'!$C$20)
+(AF9*'Cadastro de Grupo'!$C$21)
+(AF10*'Cadastro de Grupo'!$C$22)
+AF14</f>
        <v>0</v>
      </c>
      <c r="AH14" s="59">
        <f>(AG4*'Cadastro de Grupo'!$C$16)
+(AG5*'Cadastro de Grupo'!$C$17)
+(AG6*'Cadastro de Grupo'!$C$18)
+(AG7*'Cadastro de Grupo'!$C$19)
+(AG8*'Cadastro de Grupo'!$C$20)
+(AG9*'Cadastro de Grupo'!$C$21)
+(AG10*'Cadastro de Grupo'!$C$22)
+AG14</f>
        <v>0</v>
      </c>
      <c r="AI14" s="59">
        <f>(AH4*'Cadastro de Grupo'!$C$16)
+(AH5*'Cadastro de Grupo'!$C$17)
+(AH6*'Cadastro de Grupo'!$C$18)
+(AH7*'Cadastro de Grupo'!$C$19)
+(AH8*'Cadastro de Grupo'!$C$20)
+(AH9*'Cadastro de Grupo'!$C$21)
+(AH10*'Cadastro de Grupo'!$C$22)
+AH14</f>
        <v>0</v>
      </c>
      <c r="AJ14" s="59">
        <f>(AI4*'Cadastro de Grupo'!$C$16)
+(AI5*'Cadastro de Grupo'!$C$17)
+(AI6*'Cadastro de Grupo'!$C$18)
+(AI7*'Cadastro de Grupo'!$C$19)
+(AI8*'Cadastro de Grupo'!$C$20)
+(AI9*'Cadastro de Grupo'!$C$21)
+(AI10*'Cadastro de Grupo'!$C$22)
+AI14</f>
        <v>0</v>
      </c>
      <c r="AK14" s="59">
        <f>(AJ4*'Cadastro de Grupo'!$C$16)
+(AJ5*'Cadastro de Grupo'!$C$17)
+(AJ6*'Cadastro de Grupo'!$C$18)
+(AJ7*'Cadastro de Grupo'!$C$19)
+(AJ8*'Cadastro de Grupo'!$C$20)
+(AJ9*'Cadastro de Grupo'!$C$21)
+(AJ10*'Cadastro de Grupo'!$C$22)
+AJ14</f>
        <v>0</v>
      </c>
      <c r="AL14" s="59">
        <f>(AK4*'Cadastro de Grupo'!$C$16)
+(AK5*'Cadastro de Grupo'!$C$17)
+(AK6*'Cadastro de Grupo'!$C$18)
+(AK7*'Cadastro de Grupo'!$C$19)
+(AK8*'Cadastro de Grupo'!$C$20)
+(AK9*'Cadastro de Grupo'!$C$21)
+(AK10*'Cadastro de Grupo'!$C$22)
+AK14</f>
        <v>0</v>
      </c>
      <c r="AM14" s="59">
        <f>(AL4*'Cadastro de Grupo'!$C$16)
+(AL5*'Cadastro de Grupo'!$C$17)
+(AL6*'Cadastro de Grupo'!$C$18)
+(AL7*'Cadastro de Grupo'!$C$19)
+(AL8*'Cadastro de Grupo'!$C$20)
+(AL9*'Cadastro de Grupo'!$C$21)
+(AL10*'Cadastro de Grupo'!$C$22)
+AL14</f>
        <v>0</v>
      </c>
      <c r="AN14" s="59">
        <f>(AM4*'Cadastro de Grupo'!$C$16)
+(AM5*'Cadastro de Grupo'!$C$17)
+(AM6*'Cadastro de Grupo'!$C$18)
+(AM7*'Cadastro de Grupo'!$C$19)
+(AM8*'Cadastro de Grupo'!$C$20)
+(AM9*'Cadastro de Grupo'!$C$21)
+(AM10*'Cadastro de Grupo'!$C$22)
+AM14</f>
        <v>0</v>
      </c>
      <c r="AO14" s="59">
        <f>(AN4*'Cadastro de Grupo'!$C$16)
+(AN5*'Cadastro de Grupo'!$C$17)
+(AN6*'Cadastro de Grupo'!$C$18)
+(AN7*'Cadastro de Grupo'!$C$19)
+(AN8*'Cadastro de Grupo'!$C$20)
+(AN9*'Cadastro de Grupo'!$C$21)
+(AN10*'Cadastro de Grupo'!$C$22)
+AN14</f>
        <v>0</v>
      </c>
      <c r="AP14" s="59">
        <f>(AO4*'Cadastro de Grupo'!$C$16)
+(AO5*'Cadastro de Grupo'!$C$17)
+(AO6*'Cadastro de Grupo'!$C$18)
+(AO7*'Cadastro de Grupo'!$C$19)
+(AO8*'Cadastro de Grupo'!$C$20)
+(AO9*'Cadastro de Grupo'!$C$21)
+(AO10*'Cadastro de Grupo'!$C$22)
+AO14</f>
        <v>0</v>
      </c>
      <c r="AQ14" s="59">
        <f>(AP4*'Cadastro de Grupo'!$C$16)
+(AP5*'Cadastro de Grupo'!$C$17)
+(AP6*'Cadastro de Grupo'!$C$18)
+(AP7*'Cadastro de Grupo'!$C$19)
+(AP8*'Cadastro de Grupo'!$C$20)
+(AP9*'Cadastro de Grupo'!$C$21)
+(AP10*'Cadastro de Grupo'!$C$22)
+AP14</f>
        <v>0</v>
      </c>
      <c r="AR14" s="59">
        <f>(AQ4*'Cadastro de Grupo'!$C$16)
+(AQ5*'Cadastro de Grupo'!$C$17)
+(AQ6*'Cadastro de Grupo'!$C$18)
+(AQ7*'Cadastro de Grupo'!$C$19)
+(AQ8*'Cadastro de Grupo'!$C$20)
+(AQ9*'Cadastro de Grupo'!$C$21)
+(AQ10*'Cadastro de Grupo'!$C$22)
+AQ14</f>
        <v>0</v>
      </c>
      <c r="AS14" s="59">
        <f>(AR4*'Cadastro de Grupo'!$C$16)
+(AR5*'Cadastro de Grupo'!$C$17)
+(AR6*'Cadastro de Grupo'!$C$18)
+(AR7*'Cadastro de Grupo'!$C$19)
+(AR8*'Cadastro de Grupo'!$C$20)
+(AR9*'Cadastro de Grupo'!$C$21)
+(AR10*'Cadastro de Grupo'!$C$22)
+AR14</f>
        <v>0</v>
      </c>
      <c r="AT14" s="59">
        <f>(AS4*'Cadastro de Grupo'!$C$16)
+(AS5*'Cadastro de Grupo'!$C$17)
+(AS6*'Cadastro de Grupo'!$C$18)
+(AS7*'Cadastro de Grupo'!$C$19)
+(AS8*'Cadastro de Grupo'!$C$20)
+(AS9*'Cadastro de Grupo'!$C$21)
+(AS10*'Cadastro de Grupo'!$C$22)
+AS14</f>
        <v>0</v>
      </c>
      <c r="AU14" s="59">
        <f>(AT4*'Cadastro de Grupo'!$C$16)
+(AT5*'Cadastro de Grupo'!$C$17)
+(AT6*'Cadastro de Grupo'!$C$18)
+(AT7*'Cadastro de Grupo'!$C$19)
+(AT8*'Cadastro de Grupo'!$C$20)
+(AT9*'Cadastro de Grupo'!$C$21)
+(AT10*'Cadastro de Grupo'!$C$22)
+AT14</f>
        <v>0</v>
      </c>
      <c r="AV14" s="59">
        <f>(AU4*'Cadastro de Grupo'!$C$16)
+(AU5*'Cadastro de Grupo'!$C$17)
+(AU6*'Cadastro de Grupo'!$C$18)
+(AU7*'Cadastro de Grupo'!$C$19)
+(AU8*'Cadastro de Grupo'!$C$20)
+(AU9*'Cadastro de Grupo'!$C$21)
+(AU10*'Cadastro de Grupo'!$C$22)
+AU14</f>
        <v>0</v>
      </c>
      <c r="AW14" s="59">
        <f>(AV4*'Cadastro de Grupo'!$C$16)
+(AV5*'Cadastro de Grupo'!$C$17)
+(AV6*'Cadastro de Grupo'!$C$18)
+(AV7*'Cadastro de Grupo'!$C$19)
+(AV8*'Cadastro de Grupo'!$C$20)
+(AV9*'Cadastro de Grupo'!$C$21)
+(AV10*'Cadastro de Grupo'!$C$22)
+AV14</f>
        <v>0</v>
      </c>
      <c r="AX14" s="59">
        <f>(AW4*'Cadastro de Grupo'!$C$16)
+(AW5*'Cadastro de Grupo'!$C$17)
+(AW6*'Cadastro de Grupo'!$C$18)
+(AW7*'Cadastro de Grupo'!$C$19)
+(AW8*'Cadastro de Grupo'!$C$20)
+(AW9*'Cadastro de Grupo'!$C$21)
+(AW10*'Cadastro de Grupo'!$C$22)
+AW14</f>
        <v>0</v>
      </c>
      <c r="AY14" s="59">
        <f>(AX4*'Cadastro de Grupo'!$C$16)
+(AX5*'Cadastro de Grupo'!$C$17)
+(AX6*'Cadastro de Grupo'!$C$18)
+(AX7*'Cadastro de Grupo'!$C$19)
+(AX8*'Cadastro de Grupo'!$C$20)
+(AX9*'Cadastro de Grupo'!$C$21)
+(AX10*'Cadastro de Grupo'!$C$22)
+AX14</f>
        <v>0</v>
      </c>
      <c r="AZ14" s="59">
        <f>(AY4*'Cadastro de Grupo'!$C$16)
+(AY5*'Cadastro de Grupo'!$C$17)
+(AY6*'Cadastro de Grupo'!$C$18)
+(AY7*'Cadastro de Grupo'!$C$19)
+(AY8*'Cadastro de Grupo'!$C$20)
+(AY9*'Cadastro de Grupo'!$C$21)
+(AY10*'Cadastro de Grupo'!$C$22)
+AY14</f>
        <v>0</v>
      </c>
      <c r="BA14" s="59">
        <f>(AZ4*'Cadastro de Grupo'!$C$16)
+(AZ5*'Cadastro de Grupo'!$C$17)
+(AZ6*'Cadastro de Grupo'!$C$18)
+(AZ7*'Cadastro de Grupo'!$C$19)
+(AZ8*'Cadastro de Grupo'!$C$20)
+(AZ9*'Cadastro de Grupo'!$C$21)
+(AZ10*'Cadastro de Grupo'!$C$22)
+AZ14</f>
        <v>0</v>
      </c>
      <c r="BB14" s="59">
        <f>(BA4*'Cadastro de Grupo'!$C$16)
+(BA5*'Cadastro de Grupo'!$C$17)
+(BA6*'Cadastro de Grupo'!$C$18)
+(BA7*'Cadastro de Grupo'!$C$19)
+(BA8*'Cadastro de Grupo'!$C$20)
+(BA9*'Cadastro de Grupo'!$C$21)
+(BA10*'Cadastro de Grupo'!$C$22)
+BA14</f>
        <v>0</v>
      </c>
      <c r="BC14" s="59">
        <f>(BB4*'Cadastro de Grupo'!$C$16)
+(BB5*'Cadastro de Grupo'!$C$17)
+(BB6*'Cadastro de Grupo'!$C$18)
+(BB7*'Cadastro de Grupo'!$C$19)
+(BB8*'Cadastro de Grupo'!$C$20)
+(BB9*'Cadastro de Grupo'!$C$21)
+(BB10*'Cadastro de Grupo'!$C$22)
+BB14</f>
        <v>0</v>
      </c>
      <c r="BD14" s="59">
        <f>(BC4*'Cadastro de Grupo'!$C$16)
+(BC5*'Cadastro de Grupo'!$C$17)
+(BC6*'Cadastro de Grupo'!$C$18)
+(BC7*'Cadastro de Grupo'!$C$19)
+(BC8*'Cadastro de Grupo'!$C$20)
+(BC9*'Cadastro de Grupo'!$C$21)
+(BC10*'Cadastro de Grupo'!$C$22)
+BC14</f>
        <v>0</v>
      </c>
      <c r="BE14" s="59">
        <f>(BD4*'Cadastro de Grupo'!$C$16)
+(BD5*'Cadastro de Grupo'!$C$17)
+(BD6*'Cadastro de Grupo'!$C$18)
+(BD7*'Cadastro de Grupo'!$C$19)
+(BD8*'Cadastro de Grupo'!$C$20)
+(BD9*'Cadastro de Grupo'!$C$21)
+(BD10*'Cadastro de Grupo'!$C$22)
+BD14</f>
        <v>0</v>
      </c>
      <c r="BF14" s="59">
        <f>(BE4*'Cadastro de Grupo'!$C$16)
+(BE5*'Cadastro de Grupo'!$C$17)
+(BE6*'Cadastro de Grupo'!$C$18)
+(BE7*'Cadastro de Grupo'!$C$19)
+(BE8*'Cadastro de Grupo'!$C$20)
+(BE9*'Cadastro de Grupo'!$C$21)
+(BE10*'Cadastro de Grupo'!$C$22)
+BE14</f>
        <v>0</v>
      </c>
      <c r="BG14" s="59">
        <f>(BF4*'Cadastro de Grupo'!$C$16)
+(BF5*'Cadastro de Grupo'!$C$17)
+(BF6*'Cadastro de Grupo'!$C$18)
+(BF7*'Cadastro de Grupo'!$C$19)
+(BF8*'Cadastro de Grupo'!$C$20)
+(BF9*'Cadastro de Grupo'!$C$21)
+(BF10*'Cadastro de Grupo'!$C$22)
+BF14</f>
        <v>0</v>
      </c>
      <c r="BH14" s="59">
        <f>(BG4*'Cadastro de Grupo'!$C$16)
+(BG5*'Cadastro de Grupo'!$C$17)
+(BG6*'Cadastro de Grupo'!$C$18)
+(BG7*'Cadastro de Grupo'!$C$19)
+(BG8*'Cadastro de Grupo'!$C$20)
+(BG9*'Cadastro de Grupo'!$C$21)
+(BG10*'Cadastro de Grupo'!$C$22)
+BG14</f>
        <v>0</v>
      </c>
      <c r="BI14" s="59">
        <f>(BH4*'Cadastro de Grupo'!$C$16)
+(BH5*'Cadastro de Grupo'!$C$17)
+(BH6*'Cadastro de Grupo'!$C$18)
+(BH7*'Cadastro de Grupo'!$C$19)
+(BH8*'Cadastro de Grupo'!$C$20)
+(BH9*'Cadastro de Grupo'!$C$21)
+(BH10*'Cadastro de Grupo'!$C$22)
+BH14</f>
        <v>0</v>
      </c>
      <c r="BJ14" s="59">
        <f>(BI4*'Cadastro de Grupo'!$C$16)
+(BI5*'Cadastro de Grupo'!$C$17)
+(BI6*'Cadastro de Grupo'!$C$18)
+(BI7*'Cadastro de Grupo'!$C$19)
+(BI8*'Cadastro de Grupo'!$C$20)
+(BI9*'Cadastro de Grupo'!$C$21)
+(BI10*'Cadastro de Grupo'!$C$22)
+BI14</f>
        <v>0</v>
      </c>
      <c r="BK14" s="59">
        <f>(BJ4*'Cadastro de Grupo'!$C$16)
+(BJ5*'Cadastro de Grupo'!$C$17)
+(BJ6*'Cadastro de Grupo'!$C$18)
+(BJ7*'Cadastro de Grupo'!$C$19)
+(BJ8*'Cadastro de Grupo'!$C$20)
+(BJ9*'Cadastro de Grupo'!$C$21)
+(BJ10*'Cadastro de Grupo'!$C$22)
+BJ14</f>
        <v>0</v>
      </c>
      <c r="BL14" s="59">
        <f>(BK4*'Cadastro de Grupo'!$C$16)
+(BK5*'Cadastro de Grupo'!$C$17)
+(BK6*'Cadastro de Grupo'!$C$18)
+(BK7*'Cadastro de Grupo'!$C$19)
+(BK8*'Cadastro de Grupo'!$C$20)
+(BK9*'Cadastro de Grupo'!$C$21)
+(BK10*'Cadastro de Grupo'!$C$22)
+BK14</f>
        <v>0</v>
      </c>
      <c r="BM14" s="59">
        <f>(BL4*'Cadastro de Grupo'!$C$16)
+(BL5*'Cadastro de Grupo'!$C$17)
+(BL6*'Cadastro de Grupo'!$C$18)
+(BL7*'Cadastro de Grupo'!$C$19)
+(BL8*'Cadastro de Grupo'!$C$20)
+(BL9*'Cadastro de Grupo'!$C$21)
+(BL10*'Cadastro de Grupo'!$C$22)
+BL14</f>
        <v>0</v>
      </c>
      <c r="BN14" s="59">
        <f>(BM4*'Cadastro de Grupo'!$C$16)
+(BM5*'Cadastro de Grupo'!$C$17)
+(BM6*'Cadastro de Grupo'!$C$18)
+(BM7*'Cadastro de Grupo'!$C$19)
+(BM8*'Cadastro de Grupo'!$C$20)
+(BM9*'Cadastro de Grupo'!$C$21)
+(BM10*'Cadastro de Grupo'!$C$22)
+BM14</f>
        <v>0</v>
      </c>
      <c r="BO14" s="59">
        <f>(BN4*'Cadastro de Grupo'!$C$16)
+(BN5*'Cadastro de Grupo'!$C$17)
+(BN6*'Cadastro de Grupo'!$C$18)
+(BN7*'Cadastro de Grupo'!$C$19)
+(BN8*'Cadastro de Grupo'!$C$20)
+(BN9*'Cadastro de Grupo'!$C$21)
+(BN10*'Cadastro de Grupo'!$C$22)
+BN14</f>
        <v>0</v>
      </c>
      <c r="BP14" s="59">
        <f>(BO4*'Cadastro de Grupo'!$C$16)
+(BO5*'Cadastro de Grupo'!$C$17)
+(BO6*'Cadastro de Grupo'!$C$18)
+(BO7*'Cadastro de Grupo'!$C$19)
+(BO8*'Cadastro de Grupo'!$C$20)
+(BO9*'Cadastro de Grupo'!$C$21)
+(BO10*'Cadastro de Grupo'!$C$22)
+BO14</f>
        <v>0</v>
      </c>
      <c r="BQ14" s="59">
        <f>(BP4*'Cadastro de Grupo'!$C$16)
+(BP5*'Cadastro de Grupo'!$C$17)
+(BP6*'Cadastro de Grupo'!$C$18)
+(BP7*'Cadastro de Grupo'!$C$19)
+(BP8*'Cadastro de Grupo'!$C$20)
+(BP9*'Cadastro de Grupo'!$C$21)
+(BP10*'Cadastro de Grupo'!$C$22)
+BP14</f>
        <v>0</v>
      </c>
      <c r="BR14" s="59">
        <f>(BQ4*'Cadastro de Grupo'!$C$16)
+(BQ5*'Cadastro de Grupo'!$C$17)
+(BQ6*'Cadastro de Grupo'!$C$18)
+(BQ7*'Cadastro de Grupo'!$C$19)
+(BQ8*'Cadastro de Grupo'!$C$20)
+(BQ9*'Cadastro de Grupo'!$C$21)
+(BQ10*'Cadastro de Grupo'!$C$22)
+BQ14</f>
        <v>0</v>
      </c>
      <c r="BS14" s="59">
        <f>(BR4*'Cadastro de Grupo'!$C$16)
+(BR5*'Cadastro de Grupo'!$C$17)
+(BR6*'Cadastro de Grupo'!$C$18)
+(BR7*'Cadastro de Grupo'!$C$19)
+(BR8*'Cadastro de Grupo'!$C$20)
+(BR9*'Cadastro de Grupo'!$C$21)
+(BR10*'Cadastro de Grupo'!$C$22)
+BR14</f>
        <v>0</v>
      </c>
      <c r="BT14" s="59">
        <f>(BS4*'Cadastro de Grupo'!$C$16)
+(BS5*'Cadastro de Grupo'!$C$17)
+(BS6*'Cadastro de Grupo'!$C$18)
+(BS7*'Cadastro de Grupo'!$C$19)
+(BS8*'Cadastro de Grupo'!$C$20)
+(BS9*'Cadastro de Grupo'!$C$21)
+(BS10*'Cadastro de Grupo'!$C$22)
+BS14</f>
        <v>0</v>
      </c>
      <c r="BU14" s="59">
        <f>(BT4*'Cadastro de Grupo'!$C$16)
+(BT5*'Cadastro de Grupo'!$C$17)
+(BT6*'Cadastro de Grupo'!$C$18)
+(BT7*'Cadastro de Grupo'!$C$19)
+(BT8*'Cadastro de Grupo'!$C$20)
+(BT9*'Cadastro de Grupo'!$C$21)
+(BT10*'Cadastro de Grupo'!$C$22)
+BT14</f>
        <v>0</v>
      </c>
      <c r="BV14" s="59">
        <f>(BU4*'Cadastro de Grupo'!$C$16)
+(BU5*'Cadastro de Grupo'!$C$17)
+(BU6*'Cadastro de Grupo'!$C$18)
+(BU7*'Cadastro de Grupo'!$C$19)
+(BU8*'Cadastro de Grupo'!$C$20)
+(BU9*'Cadastro de Grupo'!$C$21)
+(BU10*'Cadastro de Grupo'!$C$22)
+BU14</f>
        <v>0</v>
      </c>
      <c r="BW14" s="59">
        <f>(BV4*'Cadastro de Grupo'!$C$16)
+(BV5*'Cadastro de Grupo'!$C$17)
+(BV6*'Cadastro de Grupo'!$C$18)
+(BV7*'Cadastro de Grupo'!$C$19)
+(BV8*'Cadastro de Grupo'!$C$20)
+(BV9*'Cadastro de Grupo'!$C$21)
+(BV10*'Cadastro de Grupo'!$C$22)
+BV14</f>
        <v>0</v>
      </c>
      <c r="BX14" s="59">
        <f>(BW4*'Cadastro de Grupo'!$C$16)
+(BW5*'Cadastro de Grupo'!$C$17)
+(BW6*'Cadastro de Grupo'!$C$18)
+(BW7*'Cadastro de Grupo'!$C$19)
+(BW8*'Cadastro de Grupo'!$C$20)
+(BW9*'Cadastro de Grupo'!$C$21)
+(BW10*'Cadastro de Grupo'!$C$22)
+BW14</f>
        <v>0</v>
      </c>
      <c r="BY14" s="59">
        <f>(BX4*'Cadastro de Grupo'!$C$16)
+(BX5*'Cadastro de Grupo'!$C$17)
+(BX6*'Cadastro de Grupo'!$C$18)
+(BX7*'Cadastro de Grupo'!$C$19)
+(BX8*'Cadastro de Grupo'!$C$20)
+(BX9*'Cadastro de Grupo'!$C$21)
+(BX10*'Cadastro de Grupo'!$C$22)
+BX14</f>
        <v>0</v>
      </c>
      <c r="BZ14" s="59">
        <f>(BY4*'Cadastro de Grupo'!$C$16)
+(BY5*'Cadastro de Grupo'!$C$17)
+(BY6*'Cadastro de Grupo'!$C$18)
+(BY7*'Cadastro de Grupo'!$C$19)
+(BY8*'Cadastro de Grupo'!$C$20)
+(BY9*'Cadastro de Grupo'!$C$21)
+(BY10*'Cadastro de Grupo'!$C$22)
+BY14</f>
        <v>0</v>
      </c>
      <c r="CA14" s="59">
        <f>(BZ4*'Cadastro de Grupo'!$C$16)
+(BZ5*'Cadastro de Grupo'!$C$17)
+(BZ6*'Cadastro de Grupo'!$C$18)
+(BZ7*'Cadastro de Grupo'!$C$19)
+(BZ8*'Cadastro de Grupo'!$C$20)
+(BZ9*'Cadastro de Grupo'!$C$21)
+(BZ10*'Cadastro de Grupo'!$C$22)
+BZ14</f>
        <v>0</v>
      </c>
      <c r="CB14" s="59">
        <f>(CA4*'Cadastro de Grupo'!$C$16)
+(CA5*'Cadastro de Grupo'!$C$17)
+(CA6*'Cadastro de Grupo'!$C$18)
+(CA7*'Cadastro de Grupo'!$C$19)
+(CA8*'Cadastro de Grupo'!$C$20)
+(CA9*'Cadastro de Grupo'!$C$21)
+(CA10*'Cadastro de Grupo'!$C$22)
+CA14</f>
        <v>0</v>
      </c>
      <c r="CC14" s="59">
        <f>(CB4*'Cadastro de Grupo'!$C$16)
+(CB5*'Cadastro de Grupo'!$C$17)
+(CB6*'Cadastro de Grupo'!$C$18)
+(CB7*'Cadastro de Grupo'!$C$19)
+(CB8*'Cadastro de Grupo'!$C$20)
+(CB9*'Cadastro de Grupo'!$C$21)
+(CB10*'Cadastro de Grupo'!$C$22)
+CB14</f>
        <v>0</v>
      </c>
      <c r="CD14" s="59">
        <f>(CC4*'Cadastro de Grupo'!$C$16)
+(CC5*'Cadastro de Grupo'!$C$17)
+(CC6*'Cadastro de Grupo'!$C$18)
+(CC7*'Cadastro de Grupo'!$C$19)
+(CC8*'Cadastro de Grupo'!$C$20)
+(CC9*'Cadastro de Grupo'!$C$21)
+(CC10*'Cadastro de Grupo'!$C$22)
+CC14</f>
        <v>0</v>
      </c>
      <c r="CE14" s="59">
        <f>(CD4*'Cadastro de Grupo'!$C$16)
+(CD5*'Cadastro de Grupo'!$C$17)
+(CD6*'Cadastro de Grupo'!$C$18)
+(CD7*'Cadastro de Grupo'!$C$19)
+(CD8*'Cadastro de Grupo'!$C$20)
+(CD9*'Cadastro de Grupo'!$C$21)
+(CD10*'Cadastro de Grupo'!$C$22)
+CD14</f>
        <v>0</v>
      </c>
      <c r="CF14" s="59">
        <f>(CE4*'Cadastro de Grupo'!$C$16)
+(CE5*'Cadastro de Grupo'!$C$17)
+(CE6*'Cadastro de Grupo'!$C$18)
+(CE7*'Cadastro de Grupo'!$C$19)
+(CE8*'Cadastro de Grupo'!$C$20)
+(CE9*'Cadastro de Grupo'!$C$21)
+(CE10*'Cadastro de Grupo'!$C$22)
+CE14</f>
        <v>0</v>
      </c>
      <c r="CG14" s="59">
        <f>(CF4*'Cadastro de Grupo'!$C$16)
+(CF5*'Cadastro de Grupo'!$C$17)
+(CF6*'Cadastro de Grupo'!$C$18)
+(CF7*'Cadastro de Grupo'!$C$19)
+(CF8*'Cadastro de Grupo'!$C$20)
+(CF9*'Cadastro de Grupo'!$C$21)
+(CF10*'Cadastro de Grupo'!$C$22)
+CF14</f>
        <v>0</v>
      </c>
      <c r="CH14" s="59">
        <f>(CG4*'Cadastro de Grupo'!$C$16)
+(CG5*'Cadastro de Grupo'!$C$17)
+(CG6*'Cadastro de Grupo'!$C$18)
+(CG7*'Cadastro de Grupo'!$C$19)
+(CG8*'Cadastro de Grupo'!$C$20)
+(CG9*'Cadastro de Grupo'!$C$21)
+(CG10*'Cadastro de Grupo'!$C$22)
+CG14</f>
        <v>0</v>
      </c>
      <c r="CI14" s="59">
        <f>(CH4*'Cadastro de Grupo'!$C$16)
+(CH5*'Cadastro de Grupo'!$C$17)
+(CH6*'Cadastro de Grupo'!$C$18)
+(CH7*'Cadastro de Grupo'!$C$19)
+(CH8*'Cadastro de Grupo'!$C$20)
+(CH9*'Cadastro de Grupo'!$C$21)
+(CH10*'Cadastro de Grupo'!$C$22)
+CH14</f>
        <v>0</v>
      </c>
      <c r="CJ14" s="59">
        <f>(CI4*'Cadastro de Grupo'!$C$16)
+(CI5*'Cadastro de Grupo'!$C$17)
+(CI6*'Cadastro de Grupo'!$C$18)
+(CI7*'Cadastro de Grupo'!$C$19)
+(CI8*'Cadastro de Grupo'!$C$20)
+(CI9*'Cadastro de Grupo'!$C$21)
+(CI10*'Cadastro de Grupo'!$C$22)
+CI14</f>
        <v>0</v>
      </c>
      <c r="CK14" s="59">
        <f>(CJ4*'Cadastro de Grupo'!$C$16)
+(CJ5*'Cadastro de Grupo'!$C$17)
+(CJ6*'Cadastro de Grupo'!$C$18)
+(CJ7*'Cadastro de Grupo'!$C$19)
+(CJ8*'Cadastro de Grupo'!$C$20)
+(CJ9*'Cadastro de Grupo'!$C$21)
+(CJ10*'Cadastro de Grupo'!$C$22)
+CJ14</f>
        <v>0</v>
      </c>
      <c r="CL14" s="59">
        <f>(CK4*'Cadastro de Grupo'!$C$16)
+(CK5*'Cadastro de Grupo'!$C$17)
+(CK6*'Cadastro de Grupo'!$C$18)
+(CK7*'Cadastro de Grupo'!$C$19)
+(CK8*'Cadastro de Grupo'!$C$20)
+(CK9*'Cadastro de Grupo'!$C$21)
+(CK10*'Cadastro de Grupo'!$C$22)
+CK14</f>
        <v>0</v>
      </c>
      <c r="CM14" s="59">
        <f>(CL4*'Cadastro de Grupo'!$C$16)
+(CL5*'Cadastro de Grupo'!$C$17)
+(CL6*'Cadastro de Grupo'!$C$18)
+(CL7*'Cadastro de Grupo'!$C$19)
+(CL8*'Cadastro de Grupo'!$C$20)
+(CL9*'Cadastro de Grupo'!$C$21)
+(CL10*'Cadastro de Grupo'!$C$22)
+CL14</f>
        <v>0</v>
      </c>
      <c r="CN14" s="59">
        <f>(CM4*'Cadastro de Grupo'!$C$16)
+(CM5*'Cadastro de Grupo'!$C$17)
+(CM6*'Cadastro de Grupo'!$C$18)
+(CM7*'Cadastro de Grupo'!$C$19)
+(CM8*'Cadastro de Grupo'!$C$20)
+(CM9*'Cadastro de Grupo'!$C$21)
+(CM10*'Cadastro de Grupo'!$C$22)
+CM14</f>
        <v>0</v>
      </c>
      <c r="CO14" s="59">
        <f>(CN4*'Cadastro de Grupo'!$C$16)
+(CN5*'Cadastro de Grupo'!$C$17)
+(CN6*'Cadastro de Grupo'!$C$18)
+(CN7*'Cadastro de Grupo'!$C$19)
+(CN8*'Cadastro de Grupo'!$C$20)
+(CN9*'Cadastro de Grupo'!$C$21)
+(CN10*'Cadastro de Grupo'!$C$22)
+CN14</f>
        <v>0</v>
      </c>
    </row>
    <row r="15">
      <c r="B15" s="57" t="s">
        <v>6</v>
      </c>
      <c r="C15" s="59">
        <f>C12</f>
        <v>0</v>
      </c>
      <c r="D15" s="59">
        <f t="shared" ref="D15:CO15" si="2">D12+C15</f>
        <v>0</v>
      </c>
      <c r="E15" s="59">
        <f t="shared" si="2"/>
        <v>0</v>
      </c>
      <c r="F15" s="59">
        <f t="shared" si="2"/>
        <v>0</v>
      </c>
      <c r="G15" s="59">
        <f t="shared" si="2"/>
        <v>0</v>
      </c>
      <c r="H15" s="59">
        <f t="shared" si="2"/>
        <v>0</v>
      </c>
      <c r="I15" s="59">
        <f t="shared" si="2"/>
        <v>0</v>
      </c>
      <c r="J15" s="59">
        <f t="shared" si="2"/>
        <v>0</v>
      </c>
      <c r="K15" s="59">
        <f t="shared" si="2"/>
        <v>0</v>
      </c>
      <c r="L15" s="59">
        <f t="shared" si="2"/>
        <v>0</v>
      </c>
      <c r="M15" s="59">
        <f t="shared" si="2"/>
        <v>0</v>
      </c>
      <c r="N15" s="59">
        <f t="shared" si="2"/>
        <v>0</v>
      </c>
      <c r="O15" s="59">
        <f t="shared" si="2"/>
        <v>0</v>
      </c>
      <c r="P15" s="59">
        <f t="shared" si="2"/>
        <v>0</v>
      </c>
      <c r="Q15" s="59">
        <f t="shared" si="2"/>
        <v>0</v>
      </c>
      <c r="R15" s="59">
        <f t="shared" si="2"/>
        <v>0</v>
      </c>
      <c r="S15" s="59">
        <f t="shared" si="2"/>
        <v>0</v>
      </c>
      <c r="T15" s="59">
        <f t="shared" si="2"/>
        <v>0</v>
      </c>
      <c r="U15" s="59">
        <f t="shared" si="2"/>
        <v>0</v>
      </c>
      <c r="V15" s="59">
        <f t="shared" si="2"/>
        <v>0</v>
      </c>
      <c r="W15" s="59">
        <f t="shared" si="2"/>
        <v>0</v>
      </c>
      <c r="X15" s="59">
        <f t="shared" si="2"/>
        <v>0</v>
      </c>
      <c r="Y15" s="59">
        <f t="shared" si="2"/>
        <v>0</v>
      </c>
      <c r="Z15" s="59">
        <f t="shared" si="2"/>
        <v>0</v>
      </c>
      <c r="AA15" s="59">
        <f t="shared" si="2"/>
        <v>0</v>
      </c>
      <c r="AB15" s="59">
        <f t="shared" si="2"/>
        <v>0</v>
      </c>
      <c r="AC15" s="59">
        <f t="shared" si="2"/>
        <v>0</v>
      </c>
      <c r="AD15" s="59">
        <f t="shared" si="2"/>
        <v>0</v>
      </c>
      <c r="AE15" s="59">
        <f t="shared" si="2"/>
        <v>0</v>
      </c>
      <c r="AF15" s="59">
        <f t="shared" si="2"/>
        <v>0</v>
      </c>
      <c r="AG15" s="59">
        <f t="shared" si="2"/>
        <v>0</v>
      </c>
      <c r="AH15" s="59">
        <f t="shared" si="2"/>
        <v>0</v>
      </c>
      <c r="AI15" s="59">
        <f t="shared" si="2"/>
        <v>0</v>
      </c>
      <c r="AJ15" s="59">
        <f t="shared" si="2"/>
        <v>0</v>
      </c>
      <c r="AK15" s="59">
        <f t="shared" si="2"/>
        <v>0</v>
      </c>
      <c r="AL15" s="59">
        <f t="shared" si="2"/>
        <v>0</v>
      </c>
      <c r="AM15" s="59">
        <f t="shared" si="2"/>
        <v>0</v>
      </c>
      <c r="AN15" s="59">
        <f t="shared" si="2"/>
        <v>0</v>
      </c>
      <c r="AO15" s="59">
        <f t="shared" si="2"/>
        <v>0</v>
      </c>
      <c r="AP15" s="59">
        <f t="shared" si="2"/>
        <v>0</v>
      </c>
      <c r="AQ15" s="59">
        <f t="shared" si="2"/>
        <v>0</v>
      </c>
      <c r="AR15" s="59">
        <f t="shared" si="2"/>
        <v>0</v>
      </c>
      <c r="AS15" s="59">
        <f t="shared" si="2"/>
        <v>0</v>
      </c>
      <c r="AT15" s="59">
        <f t="shared" si="2"/>
        <v>0</v>
      </c>
      <c r="AU15" s="59">
        <f t="shared" si="2"/>
        <v>0</v>
      </c>
      <c r="AV15" s="59">
        <f t="shared" si="2"/>
        <v>0</v>
      </c>
      <c r="AW15" s="59">
        <f t="shared" si="2"/>
        <v>0</v>
      </c>
      <c r="AX15" s="59">
        <f t="shared" si="2"/>
        <v>0</v>
      </c>
      <c r="AY15" s="59">
        <f t="shared" si="2"/>
        <v>0</v>
      </c>
      <c r="AZ15" s="59">
        <f t="shared" si="2"/>
        <v>0</v>
      </c>
      <c r="BA15" s="59">
        <f t="shared" si="2"/>
        <v>0</v>
      </c>
      <c r="BB15" s="59">
        <f t="shared" si="2"/>
        <v>0</v>
      </c>
      <c r="BC15" s="59">
        <f t="shared" si="2"/>
        <v>0</v>
      </c>
      <c r="BD15" s="59">
        <f t="shared" si="2"/>
        <v>0</v>
      </c>
      <c r="BE15" s="59">
        <f t="shared" si="2"/>
        <v>0</v>
      </c>
      <c r="BF15" s="59">
        <f t="shared" si="2"/>
        <v>0</v>
      </c>
      <c r="BG15" s="59">
        <f t="shared" si="2"/>
        <v>0</v>
      </c>
      <c r="BH15" s="59">
        <f t="shared" si="2"/>
        <v>0</v>
      </c>
      <c r="BI15" s="59">
        <f t="shared" si="2"/>
        <v>0</v>
      </c>
      <c r="BJ15" s="59">
        <f t="shared" si="2"/>
        <v>0</v>
      </c>
      <c r="BK15" s="59">
        <f t="shared" si="2"/>
        <v>0</v>
      </c>
      <c r="BL15" s="59">
        <f t="shared" si="2"/>
        <v>0</v>
      </c>
      <c r="BM15" s="59">
        <f t="shared" si="2"/>
        <v>0</v>
      </c>
      <c r="BN15" s="59">
        <f t="shared" si="2"/>
        <v>0</v>
      </c>
      <c r="BO15" s="59">
        <f t="shared" si="2"/>
        <v>0</v>
      </c>
      <c r="BP15" s="59">
        <f t="shared" si="2"/>
        <v>0</v>
      </c>
      <c r="BQ15" s="59">
        <f t="shared" si="2"/>
        <v>0</v>
      </c>
      <c r="BR15" s="59">
        <f t="shared" si="2"/>
        <v>0</v>
      </c>
      <c r="BS15" s="59">
        <f t="shared" si="2"/>
        <v>0</v>
      </c>
      <c r="BT15" s="59">
        <f t="shared" si="2"/>
        <v>0</v>
      </c>
      <c r="BU15" s="59">
        <f t="shared" si="2"/>
        <v>0</v>
      </c>
      <c r="BV15" s="59">
        <f t="shared" si="2"/>
        <v>0</v>
      </c>
      <c r="BW15" s="59">
        <f t="shared" si="2"/>
        <v>0</v>
      </c>
      <c r="BX15" s="59">
        <f t="shared" si="2"/>
        <v>0</v>
      </c>
      <c r="BY15" s="59">
        <f t="shared" si="2"/>
        <v>0</v>
      </c>
      <c r="BZ15" s="59">
        <f t="shared" si="2"/>
        <v>0</v>
      </c>
      <c r="CA15" s="59">
        <f t="shared" si="2"/>
        <v>0</v>
      </c>
      <c r="CB15" s="59">
        <f t="shared" si="2"/>
        <v>0</v>
      </c>
      <c r="CC15" s="59">
        <f t="shared" si="2"/>
        <v>0</v>
      </c>
      <c r="CD15" s="59">
        <f t="shared" si="2"/>
        <v>0</v>
      </c>
      <c r="CE15" s="59">
        <f t="shared" si="2"/>
        <v>0</v>
      </c>
      <c r="CF15" s="59">
        <f t="shared" si="2"/>
        <v>0</v>
      </c>
      <c r="CG15" s="59">
        <f t="shared" si="2"/>
        <v>0</v>
      </c>
      <c r="CH15" s="59">
        <f t="shared" si="2"/>
        <v>0</v>
      </c>
      <c r="CI15" s="59">
        <f t="shared" si="2"/>
        <v>0</v>
      </c>
      <c r="CJ15" s="59">
        <f t="shared" si="2"/>
        <v>0</v>
      </c>
      <c r="CK15" s="59">
        <f t="shared" si="2"/>
        <v>0</v>
      </c>
      <c r="CL15" s="59">
        <f t="shared" si="2"/>
        <v>0</v>
      </c>
      <c r="CM15" s="59">
        <f t="shared" si="2"/>
        <v>0</v>
      </c>
      <c r="CN15" s="59">
        <f t="shared" si="2"/>
        <v>0</v>
      </c>
      <c r="CO15" s="59">
        <f t="shared" si="2"/>
        <v>0</v>
      </c>
    </row>
    <row r="17">
      <c r="B17" s="49" t="s">
        <v>12</v>
      </c>
      <c r="C17" s="50" t="s">
        <v>13</v>
      </c>
      <c r="D17" s="50" t="s">
        <v>14</v>
      </c>
      <c r="E17" s="50" t="s">
        <v>15</v>
      </c>
      <c r="F17" s="50" t="s">
        <v>16</v>
      </c>
      <c r="G17" s="50" t="s">
        <v>17</v>
      </c>
      <c r="H17" s="50" t="s">
        <v>18</v>
      </c>
      <c r="I17" s="50" t="s">
        <v>19</v>
      </c>
      <c r="J17" s="50" t="s">
        <v>20</v>
      </c>
      <c r="K17" s="50" t="s">
        <v>21</v>
      </c>
      <c r="L17" s="50" t="s">
        <v>22</v>
      </c>
      <c r="M17" s="50" t="s">
        <v>23</v>
      </c>
      <c r="N17" s="50" t="s">
        <v>24</v>
      </c>
      <c r="O17" s="50" t="s">
        <v>25</v>
      </c>
    </row>
    <row r="18">
      <c r="B18" s="54" t="s">
        <v>27</v>
      </c>
      <c r="C18" s="55">
        <f t="shared" ref="C18:O18" si="3">SUMPRODUCT(($B$4:$B$12=$B18)*($C$2:$CO$2=C$17)*$C$4:$CO$12)
</f>
        <v>0</v>
      </c>
      <c r="D18" s="55">
        <f t="shared" si="3"/>
        <v>0</v>
      </c>
      <c r="E18" s="55">
        <f t="shared" si="3"/>
        <v>0</v>
      </c>
      <c r="F18" s="55">
        <f t="shared" si="3"/>
        <v>0</v>
      </c>
      <c r="G18" s="55">
        <f t="shared" si="3"/>
        <v>0</v>
      </c>
      <c r="H18" s="55">
        <f t="shared" si="3"/>
        <v>0</v>
      </c>
      <c r="I18" s="55">
        <f t="shared" si="3"/>
        <v>0</v>
      </c>
      <c r="J18" s="55">
        <f t="shared" si="3"/>
        <v>0</v>
      </c>
      <c r="K18" s="55">
        <f t="shared" si="3"/>
        <v>0</v>
      </c>
      <c r="L18" s="55">
        <f t="shared" si="3"/>
        <v>0</v>
      </c>
      <c r="M18" s="55">
        <f t="shared" si="3"/>
        <v>0</v>
      </c>
      <c r="N18" s="55">
        <f t="shared" si="3"/>
        <v>0</v>
      </c>
      <c r="O18" s="55">
        <f t="shared" si="3"/>
        <v>0</v>
      </c>
    </row>
    <row r="19">
      <c r="B19" s="54" t="s">
        <v>28</v>
      </c>
      <c r="C19" s="55">
        <f t="shared" ref="C19:O19" si="4">SUMPRODUCT(($B$4:$B$12=$B19)*($C$2:$CO$2=C$17)*$C$4:$CO$12)
</f>
        <v>0</v>
      </c>
      <c r="D19" s="55">
        <f t="shared" si="4"/>
        <v>0</v>
      </c>
      <c r="E19" s="55">
        <f t="shared" si="4"/>
        <v>0</v>
      </c>
      <c r="F19" s="55">
        <f t="shared" si="4"/>
        <v>0</v>
      </c>
      <c r="G19" s="55">
        <f t="shared" si="4"/>
        <v>0</v>
      </c>
      <c r="H19" s="55">
        <f t="shared" si="4"/>
        <v>0</v>
      </c>
      <c r="I19" s="55">
        <f t="shared" si="4"/>
        <v>0</v>
      </c>
      <c r="J19" s="55">
        <f t="shared" si="4"/>
        <v>0</v>
      </c>
      <c r="K19" s="55">
        <f t="shared" si="4"/>
        <v>0</v>
      </c>
      <c r="L19" s="55">
        <f t="shared" si="4"/>
        <v>0</v>
      </c>
      <c r="M19" s="55">
        <f t="shared" si="4"/>
        <v>0</v>
      </c>
      <c r="N19" s="55">
        <f t="shared" si="4"/>
        <v>0</v>
      </c>
      <c r="O19" s="55">
        <f t="shared" si="4"/>
        <v>0</v>
      </c>
    </row>
    <row r="20">
      <c r="B20" s="54" t="s">
        <v>29</v>
      </c>
      <c r="C20" s="55">
        <f t="shared" ref="C20:O20" si="5">SUMPRODUCT(($B$4:$B$12=$B20)*($C$2:$CO$2=C$17)*$C$4:$CO$12)
</f>
        <v>0</v>
      </c>
      <c r="D20" s="55">
        <f t="shared" si="5"/>
        <v>0</v>
      </c>
      <c r="E20" s="55">
        <f t="shared" si="5"/>
        <v>0</v>
      </c>
      <c r="F20" s="55">
        <f t="shared" si="5"/>
        <v>0</v>
      </c>
      <c r="G20" s="55">
        <f t="shared" si="5"/>
        <v>0</v>
      </c>
      <c r="H20" s="55">
        <f t="shared" si="5"/>
        <v>0</v>
      </c>
      <c r="I20" s="55">
        <f t="shared" si="5"/>
        <v>0</v>
      </c>
      <c r="J20" s="55">
        <f t="shared" si="5"/>
        <v>0</v>
      </c>
      <c r="K20" s="55">
        <f t="shared" si="5"/>
        <v>0</v>
      </c>
      <c r="L20" s="55">
        <f t="shared" si="5"/>
        <v>0</v>
      </c>
      <c r="M20" s="55">
        <f t="shared" si="5"/>
        <v>0</v>
      </c>
      <c r="N20" s="55">
        <f t="shared" si="5"/>
        <v>0</v>
      </c>
      <c r="O20" s="55">
        <f t="shared" si="5"/>
        <v>0</v>
      </c>
    </row>
    <row r="21">
      <c r="B21" s="54" t="s">
        <v>30</v>
      </c>
      <c r="C21" s="55">
        <f t="shared" ref="C21:O21" si="6">SUMPRODUCT(($B$4:$B$12=$B21)*($C$2:$CO$2=C$17)*$C$4:$CO$12)
</f>
        <v>0</v>
      </c>
      <c r="D21" s="55">
        <f t="shared" si="6"/>
        <v>0</v>
      </c>
      <c r="E21" s="55">
        <f t="shared" si="6"/>
        <v>0</v>
      </c>
      <c r="F21" s="55">
        <f t="shared" si="6"/>
        <v>0</v>
      </c>
      <c r="G21" s="55">
        <f t="shared" si="6"/>
        <v>0</v>
      </c>
      <c r="H21" s="55">
        <f t="shared" si="6"/>
        <v>0</v>
      </c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>
        <f t="shared" si="6"/>
        <v>0</v>
      </c>
    </row>
    <row r="22">
      <c r="B22" s="54" t="s">
        <v>31</v>
      </c>
      <c r="C22" s="55">
        <f t="shared" ref="C22:O22" si="7">SUMPRODUCT(($B$4:$B$12=$B22)*($C$2:$CO$2=C$17)*$C$4:$CO$12)
</f>
        <v>0</v>
      </c>
      <c r="D22" s="55">
        <f t="shared" si="7"/>
        <v>0</v>
      </c>
      <c r="E22" s="55">
        <f t="shared" si="7"/>
        <v>0</v>
      </c>
      <c r="F22" s="55">
        <f t="shared" si="7"/>
        <v>0</v>
      </c>
      <c r="G22" s="55">
        <f t="shared" si="7"/>
        <v>0</v>
      </c>
      <c r="H22" s="55">
        <f t="shared" si="7"/>
        <v>0</v>
      </c>
      <c r="I22" s="55">
        <f t="shared" si="7"/>
        <v>0</v>
      </c>
      <c r="J22" s="55">
        <f t="shared" si="7"/>
        <v>0</v>
      </c>
      <c r="K22" s="55">
        <f t="shared" si="7"/>
        <v>0</v>
      </c>
      <c r="L22" s="55">
        <f t="shared" si="7"/>
        <v>0</v>
      </c>
      <c r="M22" s="55">
        <f t="shared" si="7"/>
        <v>0</v>
      </c>
      <c r="N22" s="55">
        <f t="shared" si="7"/>
        <v>0</v>
      </c>
      <c r="O22" s="55">
        <f t="shared" si="7"/>
        <v>0</v>
      </c>
    </row>
    <row r="23">
      <c r="B23" s="54" t="s">
        <v>32</v>
      </c>
      <c r="C23" s="55">
        <f t="shared" ref="C23:O23" si="8">SUMPRODUCT(($B$4:$B$12=$B23)*($C$2:$CO$2=C$17)*$C$4:$CO$12)
</f>
        <v>0</v>
      </c>
      <c r="D23" s="55">
        <f t="shared" si="8"/>
        <v>0</v>
      </c>
      <c r="E23" s="55">
        <f t="shared" si="8"/>
        <v>0</v>
      </c>
      <c r="F23" s="55">
        <f t="shared" si="8"/>
        <v>0</v>
      </c>
      <c r="G23" s="55">
        <f t="shared" si="8"/>
        <v>0</v>
      </c>
      <c r="H23" s="55">
        <f t="shared" si="8"/>
        <v>0</v>
      </c>
      <c r="I23" s="55">
        <f t="shared" si="8"/>
        <v>0</v>
      </c>
      <c r="J23" s="55">
        <f t="shared" si="8"/>
        <v>0</v>
      </c>
      <c r="K23" s="55">
        <f t="shared" si="8"/>
        <v>0</v>
      </c>
      <c r="L23" s="55">
        <f t="shared" si="8"/>
        <v>0</v>
      </c>
      <c r="M23" s="55">
        <f t="shared" si="8"/>
        <v>0</v>
      </c>
      <c r="N23" s="55">
        <f t="shared" si="8"/>
        <v>0</v>
      </c>
      <c r="O23" s="55">
        <f t="shared" si="8"/>
        <v>0</v>
      </c>
    </row>
    <row r="24">
      <c r="B24" s="54" t="s">
        <v>33</v>
      </c>
      <c r="C24" s="55">
        <f t="shared" ref="C24:O24" si="9">SUMPRODUCT(($B$4:$B$12=$B24)*($C$2:$CO$2=C$17)*$C$4:$CO$12)
</f>
        <v>0</v>
      </c>
      <c r="D24" s="55">
        <f t="shared" si="9"/>
        <v>0</v>
      </c>
      <c r="E24" s="55">
        <f t="shared" si="9"/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</row>
    <row r="25">
      <c r="B25" s="54" t="s">
        <v>34</v>
      </c>
      <c r="C25" s="55">
        <f t="shared" ref="C25:O25" si="10">SUMPRODUCT(($B$4:$B$12=$B25)*($C$2:$CO$2=C$17)*$C$4:$CO$12)
</f>
        <v>0</v>
      </c>
      <c r="D25" s="55">
        <f t="shared" si="10"/>
        <v>0</v>
      </c>
      <c r="E25" s="55">
        <f t="shared" si="10"/>
        <v>0</v>
      </c>
      <c r="F25" s="55">
        <f t="shared" si="10"/>
        <v>0</v>
      </c>
      <c r="G25" s="55">
        <f t="shared" si="10"/>
        <v>0</v>
      </c>
      <c r="H25" s="55">
        <f t="shared" si="10"/>
        <v>0</v>
      </c>
      <c r="I25" s="55">
        <f t="shared" si="10"/>
        <v>0</v>
      </c>
      <c r="J25" s="55">
        <f t="shared" si="10"/>
        <v>0</v>
      </c>
      <c r="K25" s="55">
        <f t="shared" si="10"/>
        <v>0</v>
      </c>
      <c r="L25" s="55">
        <f t="shared" si="10"/>
        <v>0</v>
      </c>
      <c r="M25" s="55">
        <f t="shared" si="10"/>
        <v>0</v>
      </c>
      <c r="N25" s="55">
        <f t="shared" si="10"/>
        <v>0</v>
      </c>
      <c r="O25" s="55">
        <f t="shared" si="10"/>
        <v>0</v>
      </c>
    </row>
    <row r="26">
      <c r="B26" s="54" t="s">
        <v>35</v>
      </c>
      <c r="C26" s="56">
        <f t="shared" ref="C26:O26" si="11">SUMPRODUCT(($B$4:$B$12=$B26)*($C$2:$CO$2=C$17)*$C$4:$CO$12)
</f>
        <v>0</v>
      </c>
      <c r="D26" s="56">
        <f t="shared" si="11"/>
        <v>0</v>
      </c>
      <c r="E26" s="56">
        <f t="shared" si="11"/>
        <v>0</v>
      </c>
      <c r="F26" s="56">
        <f t="shared" si="11"/>
        <v>0</v>
      </c>
      <c r="G26" s="56">
        <f t="shared" si="11"/>
        <v>0</v>
      </c>
      <c r="H26" s="56">
        <f t="shared" si="11"/>
        <v>0</v>
      </c>
      <c r="I26" s="56">
        <f t="shared" si="11"/>
        <v>0</v>
      </c>
      <c r="J26" s="56">
        <f t="shared" si="11"/>
        <v>0</v>
      </c>
      <c r="K26" s="56">
        <f t="shared" si="11"/>
        <v>0</v>
      </c>
      <c r="L26" s="56">
        <f t="shared" si="11"/>
        <v>0</v>
      </c>
      <c r="M26" s="56">
        <f t="shared" si="11"/>
        <v>0</v>
      </c>
      <c r="N26" s="56">
        <f t="shared" si="11"/>
        <v>0</v>
      </c>
      <c r="O26" s="56">
        <f t="shared" si="11"/>
        <v>0</v>
      </c>
    </row>
    <row r="27">
      <c r="B27" s="57" t="s">
        <v>36</v>
      </c>
      <c r="C27" s="58">
        <f>SUM(C18:C25)</f>
        <v>0</v>
      </c>
      <c r="D27" s="58">
        <f t="shared" ref="D27:O27" si="12">SUM(D18:D25)+C27</f>
        <v>0</v>
      </c>
      <c r="E27" s="58">
        <f t="shared" si="12"/>
        <v>0</v>
      </c>
      <c r="F27" s="58">
        <f t="shared" si="12"/>
        <v>0</v>
      </c>
      <c r="G27" s="58">
        <f t="shared" si="12"/>
        <v>0</v>
      </c>
      <c r="H27" s="58">
        <f t="shared" si="12"/>
        <v>0</v>
      </c>
      <c r="I27" s="58">
        <f t="shared" si="12"/>
        <v>0</v>
      </c>
      <c r="J27" s="58">
        <f t="shared" si="12"/>
        <v>0</v>
      </c>
      <c r="K27" s="58">
        <f t="shared" si="12"/>
        <v>0</v>
      </c>
      <c r="L27" s="58">
        <f t="shared" si="12"/>
        <v>0</v>
      </c>
      <c r="M27" s="58">
        <f t="shared" si="12"/>
        <v>0</v>
      </c>
      <c r="N27" s="58">
        <f t="shared" si="12"/>
        <v>0</v>
      </c>
      <c r="O27" s="58">
        <f t="shared" si="12"/>
        <v>0</v>
      </c>
    </row>
    <row r="28">
      <c r="B28" s="57" t="s">
        <v>6</v>
      </c>
      <c r="C28" s="59">
        <f>(C18*'Cadastro de Grupo'!$C$16)
+(C19*'Cadastro de Grupo'!$C$17)
+(C20*'Cadastro de Grupo'!$C$18)
+(C21*'Cadastro de Grupo'!$C$19)
+(C22*'Cadastro de Grupo'!$C$20)
+(C23*'Cadastro de Grupo'!$C$21)
+(C24*'Cadastro de Grupo'!$C$22)
</f>
        <v>0</v>
      </c>
      <c r="D28" s="59">
        <f>(D18*'Cadastro de Grupo'!$C$16)
+(D19*'Cadastro de Grupo'!$C$17)
+(D20*'Cadastro de Grupo'!$C$18)
+(D21*'Cadastro de Grupo'!$C$19)
+(D22*'Cadastro de Grupo'!$C$20)
+(D23*'Cadastro de Grupo'!$C$21)
+(D24*'Cadastro de Grupo'!$C$22)+C28
</f>
        <v>0</v>
      </c>
      <c r="E28" s="59">
        <f>(E18*'Cadastro de Grupo'!$C$16)
+(E19*'Cadastro de Grupo'!$C$17)
+(E20*'Cadastro de Grupo'!$C$18)
+(E21*'Cadastro de Grupo'!$C$19)
+(E22*'Cadastro de Grupo'!$C$20)
+(E23*'Cadastro de Grupo'!$C$21)
+(E24*'Cadastro de Grupo'!$C$22)+D28
</f>
        <v>0</v>
      </c>
      <c r="F28" s="59">
        <f>(F18*'Cadastro de Grupo'!$C$16)
+(F19*'Cadastro de Grupo'!$C$17)
+(F20*'Cadastro de Grupo'!$C$18)
+(F21*'Cadastro de Grupo'!$C$19)
+(F22*'Cadastro de Grupo'!$C$20)
+(F23*'Cadastro de Grupo'!$C$21)
+(F24*'Cadastro de Grupo'!$C$22)+E28
</f>
        <v>0</v>
      </c>
      <c r="G28" s="59">
        <f>(G18*'Cadastro de Grupo'!$C$16)
+(G19*'Cadastro de Grupo'!$C$17)
+(G20*'Cadastro de Grupo'!$C$18)
+(G21*'Cadastro de Grupo'!$C$19)
+(G22*'Cadastro de Grupo'!$C$20)
+(G23*'Cadastro de Grupo'!$C$21)
+(G24*'Cadastro de Grupo'!$C$22)+F28
</f>
        <v>0</v>
      </c>
      <c r="H28" s="59">
        <f>(H18*'Cadastro de Grupo'!$C$16)
+(H19*'Cadastro de Grupo'!$C$17)
+(H20*'Cadastro de Grupo'!$C$18)
+(H21*'Cadastro de Grupo'!$C$19)
+(H22*'Cadastro de Grupo'!$C$20)
+(H23*'Cadastro de Grupo'!$C$21)
+(H24*'Cadastro de Grupo'!$C$22)+G28
</f>
        <v>0</v>
      </c>
      <c r="I28" s="59">
        <f>(I18*'Cadastro de Grupo'!$C$16)
+(I19*'Cadastro de Grupo'!$C$17)
+(I20*'Cadastro de Grupo'!$C$18)
+(I21*'Cadastro de Grupo'!$C$19)
+(I22*'Cadastro de Grupo'!$C$20)
+(I23*'Cadastro de Grupo'!$C$21)
+(I24*'Cadastro de Grupo'!$C$22)+H28
</f>
        <v>0</v>
      </c>
      <c r="J28" s="59">
        <f>(J18*'Cadastro de Grupo'!$C$16)
+(J19*'Cadastro de Grupo'!$C$17)
+(J20*'Cadastro de Grupo'!$C$18)
+(J21*'Cadastro de Grupo'!$C$19)
+(J22*'Cadastro de Grupo'!$C$20)
+(J23*'Cadastro de Grupo'!$C$21)
+(J24*'Cadastro de Grupo'!$C$22)+I28
</f>
        <v>0</v>
      </c>
      <c r="K28" s="59">
        <f>(K18*'Cadastro de Grupo'!$C$16)
+(K19*'Cadastro de Grupo'!$C$17)
+(K20*'Cadastro de Grupo'!$C$18)
+(K21*'Cadastro de Grupo'!$C$19)
+(K22*'Cadastro de Grupo'!$C$20)
+(K23*'Cadastro de Grupo'!$C$21)
+(K24*'Cadastro de Grupo'!$C$22)+J28
</f>
        <v>0</v>
      </c>
      <c r="L28" s="59">
        <f>(L18*'Cadastro de Grupo'!$C$16)
+(L19*'Cadastro de Grupo'!$C$17)
+(L20*'Cadastro de Grupo'!$C$18)
+(L21*'Cadastro de Grupo'!$C$19)
+(L22*'Cadastro de Grupo'!$C$20)
+(L23*'Cadastro de Grupo'!$C$21)
+(L24*'Cadastro de Grupo'!$C$22)+K28
</f>
        <v>0</v>
      </c>
      <c r="M28" s="59">
        <f>(M18*'Cadastro de Grupo'!$C$16)
+(M19*'Cadastro de Grupo'!$C$17)
+(M20*'Cadastro de Grupo'!$C$18)
+(M21*'Cadastro de Grupo'!$C$19)
+(M22*'Cadastro de Grupo'!$C$20)
+(M23*'Cadastro de Grupo'!$C$21)
+(M24*'Cadastro de Grupo'!$C$22)+L28
</f>
        <v>0</v>
      </c>
      <c r="N28" s="59">
        <f>(N18*'Cadastro de Grupo'!$C$16)
+(N19*'Cadastro de Grupo'!$C$17)
+(N20*'Cadastro de Grupo'!$C$18)
+(N21*'Cadastro de Grupo'!$C$19)
+(N22*'Cadastro de Grupo'!$C$20)
+(N23*'Cadastro de Grupo'!$C$21)
+(N24*'Cadastro de Grupo'!$C$22)+M28
</f>
        <v>0</v>
      </c>
      <c r="O28" s="59">
        <f>(O18*'Cadastro de Grupo'!$C$16)
+(O19*'Cadastro de Grupo'!$C$17)
+(O20*'Cadastro de Grupo'!$C$18)
+(O21*'Cadastro de Grupo'!$C$19)
+(O22*'Cadastro de Grupo'!$C$20)
+(O23*'Cadastro de Grupo'!$C$21)
+(O24*'Cadastro de Grupo'!$C$22)+N28
</f>
        <v>0</v>
      </c>
    </row>
    <row r="29">
      <c r="B29" s="57" t="s">
        <v>37</v>
      </c>
      <c r="C29" s="60">
        <f>C26</f>
        <v>0</v>
      </c>
      <c r="D29" s="60">
        <f t="shared" ref="D29:O29" si="13">D26+C29</f>
        <v>0</v>
      </c>
      <c r="E29" s="60">
        <f t="shared" si="13"/>
        <v>0</v>
      </c>
      <c r="F29" s="60">
        <f t="shared" si="13"/>
        <v>0</v>
      </c>
      <c r="G29" s="60">
        <f t="shared" si="13"/>
        <v>0</v>
      </c>
      <c r="H29" s="60">
        <f t="shared" si="13"/>
        <v>0</v>
      </c>
      <c r="I29" s="60">
        <f t="shared" si="13"/>
        <v>0</v>
      </c>
      <c r="J29" s="60">
        <f t="shared" si="13"/>
        <v>0</v>
      </c>
      <c r="K29" s="60">
        <f t="shared" si="13"/>
        <v>0</v>
      </c>
      <c r="L29" s="60">
        <f t="shared" si="13"/>
        <v>0</v>
      </c>
      <c r="M29" s="60">
        <f t="shared" si="13"/>
        <v>0</v>
      </c>
      <c r="N29" s="60">
        <f t="shared" si="13"/>
        <v>0</v>
      </c>
      <c r="O29" s="60">
        <f t="shared" si="13"/>
        <v>0</v>
      </c>
    </row>
    <row r="31">
      <c r="B31" s="61"/>
      <c r="C31" s="62"/>
    </row>
    <row r="32">
      <c r="B32" s="49" t="s">
        <v>38</v>
      </c>
      <c r="C32" s="49" t="s">
        <v>27</v>
      </c>
      <c r="D32" s="49" t="s">
        <v>28</v>
      </c>
      <c r="E32" s="49" t="s">
        <v>29</v>
      </c>
      <c r="F32" s="49" t="s">
        <v>30</v>
      </c>
      <c r="G32" s="49" t="s">
        <v>31</v>
      </c>
      <c r="H32" s="49" t="s">
        <v>32</v>
      </c>
      <c r="I32" s="49" t="s">
        <v>33</v>
      </c>
      <c r="J32" s="49" t="s">
        <v>39</v>
      </c>
    </row>
    <row r="33">
      <c r="B33" s="49" t="s">
        <v>40</v>
      </c>
      <c r="C33" s="63">
        <f>SUM(C18:O18)</f>
        <v>0</v>
      </c>
      <c r="D33" s="63">
        <f>SUM(C19:O19)</f>
        <v>0</v>
      </c>
      <c r="E33" s="63">
        <f>SUM(C20:O20)</f>
        <v>0</v>
      </c>
      <c r="F33" s="63">
        <f>SUM(C21:O21)</f>
        <v>0</v>
      </c>
      <c r="G33" s="63">
        <f>SUM(C22:O22)</f>
        <v>0</v>
      </c>
      <c r="H33" s="63">
        <f>SUM(C23:O23)</f>
        <v>0</v>
      </c>
      <c r="I33" s="63">
        <f>SUM(C24:O24)</f>
        <v>0</v>
      </c>
      <c r="J33" s="63">
        <f>SUM(C25:O25)</f>
        <v>0</v>
      </c>
    </row>
    <row r="34">
      <c r="B34" s="64" t="s">
        <v>41</v>
      </c>
      <c r="C34" s="65">
        <f>SUMIFS(Despesas!$F$2:$F997, Despesas!$E$2:$E997, C$32)
</f>
        <v>0</v>
      </c>
      <c r="D34" s="65">
        <f>SUMIFS(Despesas!$F$2:$F997, Despesas!$E$2:$E997, D$32)
</f>
        <v>0</v>
      </c>
      <c r="E34" s="65">
        <f>SUMIFS(Despesas!$F$2:$F997, Despesas!$E$2:$E997, E$32)
</f>
        <v>0</v>
      </c>
      <c r="F34" s="65">
        <f>SUMIFS(Despesas!$F$2:$F997, Despesas!$E$2:$E997, F$32)
</f>
        <v>0</v>
      </c>
      <c r="G34" s="65">
        <f>SUMIFS(Despesas!$F$2:$F997, Despesas!$E$2:$E997, G$32)
</f>
        <v>0</v>
      </c>
      <c r="H34" s="65">
        <f>SUMIFS(Despesas!$F$2:$F997, Despesas!$E$2:$E997, H$32)
</f>
        <v>0</v>
      </c>
      <c r="I34" s="65">
        <f>SUMIFS(Despesas!$F$2:$F997, Despesas!$E$2:$E997, I$32)
</f>
        <v>0</v>
      </c>
      <c r="J34" s="65">
        <f>SUMIFS(Despesas!$F$2:$F997, Despesas!$E$2:$E997, J$32)
</f>
        <v>0</v>
      </c>
    </row>
    <row r="35">
      <c r="B35" s="49" t="s">
        <v>42</v>
      </c>
      <c r="C35" s="63">
        <f t="shared" ref="C35:J35" si="14">SUM(C33:C34)</f>
        <v>0</v>
      </c>
      <c r="D35" s="63">
        <f t="shared" si="14"/>
        <v>0</v>
      </c>
      <c r="E35" s="63">
        <f t="shared" si="14"/>
        <v>0</v>
      </c>
      <c r="F35" s="63">
        <f t="shared" si="14"/>
        <v>0</v>
      </c>
      <c r="G35" s="63">
        <f t="shared" si="14"/>
        <v>0</v>
      </c>
      <c r="H35" s="63">
        <f t="shared" si="14"/>
        <v>0</v>
      </c>
      <c r="I35" s="63">
        <f t="shared" si="14"/>
        <v>0</v>
      </c>
      <c r="J35" s="63">
        <f t="shared" si="14"/>
        <v>0</v>
      </c>
    </row>
    <row r="36">
      <c r="B36" s="49" t="s">
        <v>6</v>
      </c>
      <c r="C36" s="63">
        <f>(C33+C34)*'Cadastro de Grupo'!C16</f>
        <v>0</v>
      </c>
      <c r="D36" s="66">
        <f>(D33+D34)*'Cadastro de Grupo'!C17</f>
        <v>0</v>
      </c>
      <c r="E36" s="66">
        <f>(E33+E34)*'Cadastro de Grupo'!C18</f>
        <v>0</v>
      </c>
      <c r="F36" s="63">
        <f>(F33+F34)*'Cadastro de Grupo'!C19</f>
        <v>0</v>
      </c>
      <c r="G36" s="66">
        <f>(G33+G34)*'Cadastro de Grupo'!C20</f>
        <v>0</v>
      </c>
      <c r="H36" s="66">
        <f>(H33+H34)*'Cadastro de Grupo'!C21</f>
        <v>0</v>
      </c>
      <c r="I36" s="66">
        <f>(I33+I34)*'Cadastro de Grupo'!C22</f>
        <v>0</v>
      </c>
      <c r="J36" s="57">
        <v>0.0</v>
      </c>
    </row>
    <row r="37">
      <c r="B37" s="49" t="s">
        <v>43</v>
      </c>
      <c r="C37" s="67" t="str">
        <f t="shared" ref="C37:J37" si="15">C36/SUM($C$36:$J$36)</f>
        <v>#DIV/0!</v>
      </c>
      <c r="D37" s="67" t="str">
        <f t="shared" si="15"/>
        <v>#DIV/0!</v>
      </c>
      <c r="E37" s="67" t="str">
        <f t="shared" si="15"/>
        <v>#DIV/0!</v>
      </c>
      <c r="F37" s="67" t="str">
        <f t="shared" si="15"/>
        <v>#DIV/0!</v>
      </c>
      <c r="G37" s="67" t="str">
        <f t="shared" si="15"/>
        <v>#DIV/0!</v>
      </c>
      <c r="H37" s="67" t="str">
        <f t="shared" si="15"/>
        <v>#DIV/0!</v>
      </c>
      <c r="I37" s="67" t="str">
        <f t="shared" si="15"/>
        <v>#DIV/0!</v>
      </c>
      <c r="J37" s="67" t="str">
        <f t="shared" si="15"/>
        <v>#DIV/0!</v>
      </c>
    </row>
    <row r="38">
      <c r="B38" s="49" t="s">
        <v>44</v>
      </c>
      <c r="C38" s="67">
        <v>0.3</v>
      </c>
      <c r="D38" s="67">
        <v>0.3</v>
      </c>
      <c r="E38" s="67">
        <v>0.3</v>
      </c>
      <c r="F38" s="67">
        <v>0.3</v>
      </c>
      <c r="G38" s="67">
        <v>0.3</v>
      </c>
      <c r="H38" s="67">
        <v>0.3</v>
      </c>
      <c r="I38" s="67">
        <v>0.3</v>
      </c>
      <c r="J38" s="67">
        <v>0.3</v>
      </c>
    </row>
    <row r="39">
      <c r="B39" s="61"/>
      <c r="C39" s="62"/>
    </row>
    <row r="40">
      <c r="B40" s="61"/>
      <c r="C40" s="62"/>
    </row>
    <row r="41">
      <c r="B41" s="49" t="s">
        <v>45</v>
      </c>
      <c r="C41" s="50" t="s">
        <v>6</v>
      </c>
      <c r="D41" s="50" t="s">
        <v>46</v>
      </c>
      <c r="E41" s="50" t="s">
        <v>47</v>
      </c>
      <c r="F41" s="50" t="s">
        <v>48</v>
      </c>
      <c r="G41" s="50" t="s">
        <v>49</v>
      </c>
      <c r="H41" s="50" t="s">
        <v>50</v>
      </c>
    </row>
    <row r="42">
      <c r="B42" s="54" t="str">
        <f>'Cadastro de Grupo'!C26</f>
        <v>Campanha 1</v>
      </c>
      <c r="C42" s="55">
        <f>SUMIFS(Receitas!$G$2:$G997, Receitas!$D$2:$D997, $B42)
</f>
        <v>0</v>
      </c>
      <c r="D42" s="55">
        <f>SUMIFS(
  Receitas!$F$2:$F997,
  Receitas!$D$2:$D997, $B42,
  Receitas!$C$2:$C997, "&lt;&gt;" &amp; $B$26
)
</f>
        <v>0</v>
      </c>
      <c r="E42" s="56">
        <f>SUMIFS(Receitas!$F$2:$F997, Receitas!$D$2:$D997, $B42, Receitas!$C$2:$C997, $B$26)
</f>
        <v>0</v>
      </c>
      <c r="F42" s="56">
        <f>SUMIFS(Despesas!$G$2:$G997, Despesas!$D$2:$D997, $B42)
</f>
        <v>0</v>
      </c>
      <c r="G42" s="56">
        <f t="shared" ref="G42:G51" si="16">E42-F42</f>
        <v>0</v>
      </c>
      <c r="H42" s="68" t="str">
        <f t="shared" ref="H42:H51" si="17">G42/E42</f>
        <v>#DIV/0!</v>
      </c>
    </row>
    <row r="43">
      <c r="B43" s="54" t="str">
        <f>'Cadastro de Grupo'!C27</f>
        <v>Campanha 2</v>
      </c>
      <c r="C43" s="55">
        <f>SUMIFS(Receitas!$G$2:$G997, Receitas!$D$2:$D997, $B43)
</f>
        <v>0</v>
      </c>
      <c r="D43" s="55">
        <f>SUMIFS(
  Receitas!$F$2:$F997,
  Receitas!$D$2:$D997, $B43,
  Receitas!$C$2:$C997, "&lt;&gt;" &amp; $B$26
)
</f>
        <v>0</v>
      </c>
      <c r="E43" s="56">
        <f>SUMIFS(Receitas!$F$2:$F997, Receitas!$D$2:$D997, $B43, Receitas!$C$2:$C997, $B$26)
</f>
        <v>0</v>
      </c>
      <c r="F43" s="56">
        <f>SUMIFS(Despesas!$G$2:$G997, Despesas!$D$2:$D997, $B43)
</f>
        <v>0</v>
      </c>
      <c r="G43" s="56">
        <f t="shared" si="16"/>
        <v>0</v>
      </c>
      <c r="H43" s="68" t="str">
        <f t="shared" si="17"/>
        <v>#DIV/0!</v>
      </c>
    </row>
    <row r="44">
      <c r="B44" s="54" t="str">
        <f>'Cadastro de Grupo'!C28</f>
        <v>Campanha 3</v>
      </c>
      <c r="C44" s="55">
        <f>SUMIFS(Receitas!$G$2:$G997, Receitas!$D$2:$D997, $B44)
</f>
        <v>0</v>
      </c>
      <c r="D44" s="55">
        <f>SUMIFS(
  Receitas!$F$2:$F997,
  Receitas!$D$2:$D997, $B44,
  Receitas!$C$2:$C997, "&lt;&gt;" &amp; $B$26
)
</f>
        <v>0</v>
      </c>
      <c r="E44" s="56">
        <f>SUMIFS(Receitas!$F$2:$F997, Receitas!$D$2:$D997, $B44, Receitas!$C$2:$C997, $B$26)
</f>
        <v>0</v>
      </c>
      <c r="F44" s="56">
        <f>SUMIFS(Despesas!$G$2:$G997, Despesas!$D$2:$D997, $B44)
</f>
        <v>0</v>
      </c>
      <c r="G44" s="56">
        <f t="shared" si="16"/>
        <v>0</v>
      </c>
      <c r="H44" s="68" t="str">
        <f t="shared" si="17"/>
        <v>#DIV/0!</v>
      </c>
    </row>
    <row r="45">
      <c r="B45" s="54" t="str">
        <f>'Cadastro de Grupo'!C29</f>
        <v>Campanha 4</v>
      </c>
      <c r="C45" s="55">
        <f>SUMIFS(Receitas!$G$2:$G997, Receitas!$D$2:$D997, $B45)
</f>
        <v>0</v>
      </c>
      <c r="D45" s="55">
        <f>SUMIFS(
  Receitas!$F$2:$F997,
  Receitas!$D$2:$D997, $B45,
  Receitas!$C$2:$C997, "&lt;&gt;" &amp; $B$26
)
</f>
        <v>0</v>
      </c>
      <c r="E45" s="56">
        <f>SUMIFS(Receitas!$F$2:$F997, Receitas!$D$2:$D997, $B45, Receitas!$C$2:$C997, $B$26)
</f>
        <v>0</v>
      </c>
      <c r="F45" s="56">
        <f>SUMIFS(Despesas!$G$2:$G997, Despesas!$D$2:$D997, $B45)
</f>
        <v>0</v>
      </c>
      <c r="G45" s="56">
        <f t="shared" si="16"/>
        <v>0</v>
      </c>
      <c r="H45" s="68" t="str">
        <f t="shared" si="17"/>
        <v>#DIV/0!</v>
      </c>
    </row>
    <row r="46">
      <c r="B46" s="54" t="str">
        <f>'Cadastro de Grupo'!C30</f>
        <v>Campanha 5</v>
      </c>
      <c r="C46" s="55">
        <f>SUMIFS(Receitas!$G$2:$G997, Receitas!$D$2:$D997, $B46)
</f>
        <v>0</v>
      </c>
      <c r="D46" s="55">
        <f>SUMIFS(
  Receitas!$F$2:$F997,
  Receitas!$D$2:$D997, $B46,
  Receitas!$C$2:$C997, "&lt;&gt;" &amp; $B$26
)
</f>
        <v>0</v>
      </c>
      <c r="E46" s="56">
        <f>SUMIFS(Receitas!$F$2:$F997, Receitas!$D$2:$D997, $B46, Receitas!$C$2:$C997, $B$26)
</f>
        <v>0</v>
      </c>
      <c r="F46" s="56">
        <f>SUMIFS(Despesas!$G$2:$G997, Despesas!$D$2:$D997, $B46)
</f>
        <v>0</v>
      </c>
      <c r="G46" s="56">
        <f t="shared" si="16"/>
        <v>0</v>
      </c>
      <c r="H46" s="68" t="str">
        <f t="shared" si="17"/>
        <v>#DIV/0!</v>
      </c>
    </row>
    <row r="47">
      <c r="B47" s="54" t="str">
        <f>'Cadastro de Grupo'!C31</f>
        <v>Campanha 6</v>
      </c>
      <c r="C47" s="55">
        <f>SUMIFS(Receitas!$G$2:$G997, Receitas!$D$2:$D997, $B47)
</f>
        <v>0</v>
      </c>
      <c r="D47" s="55">
        <f>SUMIFS(
  Receitas!$F$2:$F997,
  Receitas!$D$2:$D997, $B47,
  Receitas!$C$2:$C997, "&lt;&gt;" &amp; $B$26
)
</f>
        <v>0</v>
      </c>
      <c r="E47" s="56">
        <f>SUMIFS(Receitas!$F$2:$F997, Receitas!$D$2:$D997, $B47, Receitas!$C$2:$C997, $B$26)
</f>
        <v>0</v>
      </c>
      <c r="F47" s="56">
        <f>SUMIFS(Despesas!$G$2:$G997, Despesas!$D$2:$D997, $B47)
</f>
        <v>0</v>
      </c>
      <c r="G47" s="56">
        <f t="shared" si="16"/>
        <v>0</v>
      </c>
      <c r="H47" s="68" t="str">
        <f t="shared" si="17"/>
        <v>#DIV/0!</v>
      </c>
    </row>
    <row r="48">
      <c r="B48" s="54" t="str">
        <f>'Cadastro de Grupo'!C32</f>
        <v>Campanha 7</v>
      </c>
      <c r="C48" s="55">
        <f>SUMIFS(Receitas!$G$2:$G997, Receitas!$D$2:$D997, $B48)
</f>
        <v>0</v>
      </c>
      <c r="D48" s="55">
        <f>SUMIFS(
  Receitas!$F$2:$F997,
  Receitas!$D$2:$D997, $B48,
  Receitas!$C$2:$C997, "&lt;&gt;" &amp; $B$26
)
</f>
        <v>0</v>
      </c>
      <c r="E48" s="56">
        <f>SUMIFS(Receitas!$F$2:$F997, Receitas!$D$2:$D997, $B48, Receitas!$C$2:$C997, $B$26)
</f>
        <v>0</v>
      </c>
      <c r="F48" s="56">
        <f>SUMIFS(Despesas!$G$2:$G997, Despesas!$D$2:$D997, $B48)
</f>
        <v>0</v>
      </c>
      <c r="G48" s="56">
        <f t="shared" si="16"/>
        <v>0</v>
      </c>
      <c r="H48" s="68" t="str">
        <f t="shared" si="17"/>
        <v>#DIV/0!</v>
      </c>
    </row>
    <row r="49">
      <c r="B49" s="54" t="str">
        <f>'Cadastro de Grupo'!C33</f>
        <v>Campanha 8</v>
      </c>
      <c r="C49" s="55">
        <f>SUMIFS(Receitas!$G$2:$G997, Receitas!$D$2:$D997, $B49)
</f>
        <v>0</v>
      </c>
      <c r="D49" s="55">
        <f>SUMIFS(
  Receitas!$F$2:$F997,
  Receitas!$D$2:$D997, $B49,
  Receitas!$C$2:$C997, "&lt;&gt;" &amp; $B$26
)
</f>
        <v>0</v>
      </c>
      <c r="E49" s="56">
        <f>SUMIFS(Receitas!$F$2:$F997, Receitas!$D$2:$D997, $B49, Receitas!$C$2:$C997, $B$26)
</f>
        <v>0</v>
      </c>
      <c r="F49" s="56">
        <f>SUMIFS(Despesas!$G$2:$G997, Despesas!$D$2:$D997, $B49)
</f>
        <v>0</v>
      </c>
      <c r="G49" s="56">
        <f t="shared" si="16"/>
        <v>0</v>
      </c>
      <c r="H49" s="68" t="str">
        <f t="shared" si="17"/>
        <v>#DIV/0!</v>
      </c>
    </row>
    <row r="50">
      <c r="B50" s="54" t="str">
        <f>'Cadastro de Grupo'!C34</f>
        <v>Campanha 9</v>
      </c>
      <c r="C50" s="55">
        <f>SUMIFS(Receitas!$G$2:$G997, Receitas!$D$2:$D997, $B50)
</f>
        <v>0</v>
      </c>
      <c r="D50" s="55">
        <f>SUMIFS(
  Receitas!$F$2:$F997,
  Receitas!$D$2:$D997, $B50,
  Receitas!$C$2:$C997, "&lt;&gt;" &amp; $B$26
)
</f>
        <v>0</v>
      </c>
      <c r="E50" s="56">
        <f>SUMIFS(Receitas!$F$2:$F997, Receitas!$D$2:$D997, $B50, Receitas!$C$2:$C997, $B$26)
</f>
        <v>0</v>
      </c>
      <c r="F50" s="56">
        <f>SUMIFS(Despesas!$G$2:$G997, Despesas!$D$2:$D997, $B50)
</f>
        <v>0</v>
      </c>
      <c r="G50" s="56">
        <f t="shared" si="16"/>
        <v>0</v>
      </c>
      <c r="H50" s="68" t="str">
        <f t="shared" si="17"/>
        <v>#DIV/0!</v>
      </c>
    </row>
    <row r="51">
      <c r="B51" s="54" t="str">
        <f>'Cadastro de Grupo'!C35</f>
        <v>Campanha 10</v>
      </c>
      <c r="C51" s="55">
        <f>SUMIFS(Receitas!$G$2:$G997, Receitas!$D$2:$D997, $B51)
</f>
        <v>0</v>
      </c>
      <c r="D51" s="55">
        <f>SUMIFS(
  Receitas!$F$2:$F997,
  Receitas!$D$2:$D997, $B51,
  Receitas!$C$2:$C997, "&lt;&gt;" &amp; $B$26
)
</f>
        <v>0</v>
      </c>
      <c r="E51" s="56">
        <f>SUMIFS(Receitas!$F$2:$F997, Receitas!$D$2:$D997, $B51, Receitas!$C$2:$C997, $B$26)
</f>
        <v>0</v>
      </c>
      <c r="F51" s="56">
        <f>SUMIFS(Despesas!$G$2:$G997, Despesas!$D$2:$D997, $B51)
</f>
        <v>0</v>
      </c>
      <c r="G51" s="56">
        <f t="shared" si="16"/>
        <v>0</v>
      </c>
      <c r="H51" s="68" t="str">
        <f t="shared" si="17"/>
        <v>#DIV/0!</v>
      </c>
    </row>
    <row r="52">
      <c r="B52" s="57" t="s">
        <v>51</v>
      </c>
      <c r="C52" s="59">
        <f t="shared" ref="C52:G52" si="18">SUM(C42:C51)</f>
        <v>0</v>
      </c>
      <c r="D52" s="59">
        <f t="shared" si="18"/>
        <v>0</v>
      </c>
      <c r="E52" s="60">
        <f t="shared" si="18"/>
        <v>0</v>
      </c>
      <c r="F52" s="60">
        <f t="shared" si="18"/>
        <v>0</v>
      </c>
      <c r="G52" s="60">
        <f t="shared" si="18"/>
        <v>0</v>
      </c>
      <c r="H52" s="60"/>
    </row>
    <row r="55">
      <c r="B55" s="49" t="s">
        <v>52</v>
      </c>
      <c r="C55" s="50" t="s">
        <v>6</v>
      </c>
      <c r="D55" s="50" t="s">
        <v>46</v>
      </c>
      <c r="E55" s="50" t="s">
        <v>53</v>
      </c>
    </row>
    <row r="56">
      <c r="B56" s="54" t="str">
        <f>'Cadastro de Grupo'!C3</f>
        <v>Aluno 1</v>
      </c>
      <c r="C56" s="55">
        <f>SUMIFS(Receitas!$G$2:$G997, Receitas!$B$2:$B997, $B56)
</f>
        <v>0</v>
      </c>
      <c r="D56" s="55">
        <f>SUMIFS(Receitas!$F$2:$F997, Receitas!$B$2:$B997, $B56, Receitas!$C$2:$C997, "&lt;&gt;"&amp;$B$26)
</f>
        <v>0</v>
      </c>
      <c r="E56" s="56">
        <f>SUMIFS(Receitas!$F$2:$F997, Receitas!$B$2:$B997, $B56, Receitas!$C$2:$C997, $B$26)
</f>
        <v>0</v>
      </c>
    </row>
    <row r="57">
      <c r="B57" s="54" t="str">
        <f>'Cadastro de Grupo'!C4</f>
        <v>Aluno 2</v>
      </c>
      <c r="C57" s="55">
        <f>SUMIFS(Receitas!$G$2:$G997, Receitas!$B$2:$B997, $B57)
</f>
        <v>0</v>
      </c>
      <c r="D57" s="55">
        <f>SUMIFS(Receitas!$F$2:$F997, Receitas!$B$2:$B997, $B57, Receitas!$C$2:$C997, "&lt;&gt;"&amp;$B$26)
</f>
        <v>0</v>
      </c>
      <c r="E57" s="56">
        <f>SUMIFS(Receitas!$F$2:$F997, Receitas!$B$2:$B997, $B57, Receitas!$C$2:$C997, $B$26)
</f>
        <v>0</v>
      </c>
    </row>
    <row r="58">
      <c r="B58" s="54" t="str">
        <f>'Cadastro de Grupo'!C5</f>
        <v>Aluno 3</v>
      </c>
      <c r="C58" s="55">
        <f>SUMIFS(Receitas!$G$2:$G997, Receitas!$B$2:$B997, $B58)
</f>
        <v>0</v>
      </c>
      <c r="D58" s="55">
        <f>SUMIFS(Receitas!$F$2:$F997, Receitas!$B$2:$B997, $B58, Receitas!$C$2:$C997, "&lt;&gt;"&amp;$B$26)
</f>
        <v>0</v>
      </c>
      <c r="E58" s="56">
        <f>SUMIFS(Receitas!$F$2:$F997, Receitas!$B$2:$B997, $B58, Receitas!$C$2:$C997, $B$26)
</f>
        <v>0</v>
      </c>
    </row>
    <row r="59">
      <c r="B59" s="54" t="str">
        <f>'Cadastro de Grupo'!C6</f>
        <v>Aluno 4</v>
      </c>
      <c r="C59" s="55">
        <f>SUMIFS(Receitas!$G$2:$G997, Receitas!$B$2:$B997, $B59)
</f>
        <v>0</v>
      </c>
      <c r="D59" s="55">
        <f>SUMIFS(Receitas!$F$2:$F997, Receitas!$B$2:$B997, $B59, Receitas!$C$2:$C997, "&lt;&gt;"&amp;$B$26)
</f>
        <v>0</v>
      </c>
      <c r="E59" s="56">
        <f>SUMIFS(Receitas!$F$2:$F997, Receitas!$B$2:$B997, $B59, Receitas!$C$2:$C997, $B$26)
</f>
        <v>0</v>
      </c>
    </row>
    <row r="60">
      <c r="B60" s="54" t="str">
        <f>'Cadastro de Grupo'!C7</f>
        <v>Aluno 5</v>
      </c>
      <c r="C60" s="55">
        <f>SUMIFS(Receitas!$G$2:$G997, Receitas!$B$2:$B997, $B60)
</f>
        <v>0</v>
      </c>
      <c r="D60" s="55">
        <f>SUMIFS(Receitas!$F$2:$F997, Receitas!$B$2:$B997, $B60, Receitas!$C$2:$C997, "&lt;&gt;"&amp;$B$26)
</f>
        <v>0</v>
      </c>
      <c r="E60" s="56">
        <f>SUMIFS(Receitas!$F$2:$F997, Receitas!$B$2:$B997, $B60, Receitas!$C$2:$C997, $B$26)
</f>
        <v>0</v>
      </c>
    </row>
    <row r="61">
      <c r="B61" s="54" t="str">
        <f>'Cadastro de Grupo'!C8</f>
        <v>Aluno 6</v>
      </c>
      <c r="C61" s="55">
        <f>SUMIFS(Receitas!$G$2:$G997, Receitas!$B$2:$B997, $B61)
</f>
        <v>0</v>
      </c>
      <c r="D61" s="55">
        <f>SUMIFS(Receitas!$F$2:$F997, Receitas!$B$2:$B997, $B61, Receitas!$C$2:$C997, "&lt;&gt;"&amp;$B$26)
</f>
        <v>0</v>
      </c>
      <c r="E61" s="56">
        <f>SUMIFS(Receitas!$F$2:$F997, Receitas!$B$2:$B997, $B61, Receitas!$C$2:$C997, $B$26)
</f>
        <v>0</v>
      </c>
    </row>
    <row r="62">
      <c r="B62" s="54" t="str">
        <f>'Cadastro de Grupo'!C9</f>
        <v>Aluno 7</v>
      </c>
      <c r="C62" s="55">
        <f>SUMIFS(Receitas!$G$2:$G997, Receitas!$B$2:$B997, $B62)
</f>
        <v>0</v>
      </c>
      <c r="D62" s="55">
        <f>SUMIFS(Receitas!$F$2:$F997, Receitas!$B$2:$B997, $B62, Receitas!$C$2:$C997, "&lt;&gt;"&amp;$B$26)
</f>
        <v>0</v>
      </c>
      <c r="E62" s="56">
        <f>SUMIFS(Receitas!$F$2:$F997, Receitas!$B$2:$B997, $B62, Receitas!$C$2:$C997, $B$26)
</f>
        <v>0</v>
      </c>
    </row>
    <row r="63">
      <c r="B63" s="54" t="str">
        <f>'Cadastro de Grupo'!C10</f>
        <v>Aluno 8</v>
      </c>
      <c r="C63" s="55">
        <f>SUMIFS(Receitas!$G$2:$G997, Receitas!$B$2:$B997, $B63)
</f>
        <v>0</v>
      </c>
      <c r="D63" s="55">
        <f>SUMIFS(Receitas!$F$2:$F997, Receitas!$B$2:$B997, $B63, Receitas!$C$2:$C997, "&lt;&gt;"&amp;$B$26)
</f>
        <v>0</v>
      </c>
      <c r="E63" s="56">
        <f>SUMIFS(Receitas!$F$2:$F997, Receitas!$B$2:$B997, $B63, Receitas!$C$2:$C997, $B$26)
</f>
        <v>0</v>
      </c>
    </row>
    <row r="64">
      <c r="B64" s="54" t="str">
        <f>'Cadastro de Grupo'!C11</f>
        <v>Aluno 9</v>
      </c>
      <c r="C64" s="55">
        <f>SUMIFS(Receitas!$G$2:$G997, Receitas!$B$2:$B997, $B64)
</f>
        <v>0</v>
      </c>
      <c r="D64" s="55">
        <f>SUMIFS(Receitas!$F$2:$F997, Receitas!$B$2:$B997, $B64, Receitas!$C$2:$C997, "&lt;&gt;"&amp;$B$26)
</f>
        <v>0</v>
      </c>
      <c r="E64" s="56">
        <f>SUMIFS(Receitas!$F$2:$F997, Receitas!$B$2:$B997, $B64, Receitas!$C$2:$C997, $B$26)
</f>
        <v>0</v>
      </c>
    </row>
    <row r="65">
      <c r="B65" s="54" t="str">
        <f>'Cadastro de Grupo'!C12</f>
        <v>Aluno 10</v>
      </c>
      <c r="C65" s="55">
        <f>SUMIFS(Receitas!$G$2:$G997, Receitas!$B$2:$B997, $B65)
</f>
        <v>0</v>
      </c>
      <c r="D65" s="55">
        <f>SUMIFS(Receitas!$F$2:$F997, Receitas!$B$2:$B997, $B65, Receitas!$C$2:$C997, "&lt;&gt;"&amp;$B$26)
</f>
        <v>0</v>
      </c>
      <c r="E65" s="56">
        <f>SUMIFS(Receitas!$F$2:$F997, Receitas!$B$2:$B997, $B65, Receitas!$C$2:$C997, $B$26)
</f>
        <v>0</v>
      </c>
    </row>
    <row r="66">
      <c r="B66" s="57" t="s">
        <v>51</v>
      </c>
      <c r="C66" s="59">
        <f t="shared" ref="C66:E66" si="19">SUM(C56:C65)</f>
        <v>0</v>
      </c>
      <c r="D66" s="59">
        <f t="shared" si="19"/>
        <v>0</v>
      </c>
      <c r="E66" s="60">
        <f t="shared" si="19"/>
        <v>0</v>
      </c>
    </row>
    <row r="69">
      <c r="B69" s="49" t="s">
        <v>54</v>
      </c>
    </row>
    <row r="70">
      <c r="B70" s="54" t="s">
        <v>55</v>
      </c>
      <c r="C70" s="56">
        <f>E52</f>
        <v>0</v>
      </c>
    </row>
    <row r="71">
      <c r="B71" s="54" t="s">
        <v>56</v>
      </c>
      <c r="C71" s="56">
        <f>F52</f>
        <v>0</v>
      </c>
    </row>
    <row r="72">
      <c r="B72" s="54" t="s">
        <v>57</v>
      </c>
      <c r="C72" s="56">
        <f>SUM(Despesas!G2:G1000)-C71</f>
        <v>0</v>
      </c>
    </row>
    <row r="73">
      <c r="B73" s="69" t="s">
        <v>58</v>
      </c>
      <c r="C73" s="70">
        <f>SUM(C71:C72)</f>
        <v>0</v>
      </c>
    </row>
    <row r="74">
      <c r="B74" s="71" t="s">
        <v>59</v>
      </c>
      <c r="C74" s="72">
        <f>C70-C71-C72</f>
        <v>0</v>
      </c>
    </row>
    <row r="75">
      <c r="B75" s="61"/>
      <c r="C75" s="62"/>
    </row>
    <row r="76">
      <c r="B76" s="73" t="str">
        <f>'Cadastro de Grupo'!C23</f>
        <v/>
      </c>
      <c r="C76" s="62"/>
    </row>
    <row r="77">
      <c r="B77" s="49" t="s">
        <v>60</v>
      </c>
    </row>
    <row r="78">
      <c r="B78" s="54" t="s">
        <v>61</v>
      </c>
      <c r="C78" s="74">
        <f>SUM(C35:J35)</f>
        <v>0</v>
      </c>
      <c r="D78" s="75">
        <f>100%</f>
        <v>1</v>
      </c>
    </row>
    <row r="79">
      <c r="B79" s="54" t="s">
        <v>62</v>
      </c>
      <c r="C79" s="74">
        <f>CO13</f>
        <v>0</v>
      </c>
      <c r="D79" s="75" t="str">
        <f>C79/C78</f>
        <v>#DIV/0!</v>
      </c>
    </row>
    <row r="80">
      <c r="B80" s="54" t="s">
        <v>63</v>
      </c>
      <c r="C80" s="74">
        <f>C78-C79</f>
        <v>0</v>
      </c>
      <c r="D80" s="75" t="str">
        <f>C80/C78</f>
        <v>#DIV/0!</v>
      </c>
    </row>
    <row r="81">
      <c r="B81" s="54" t="s">
        <v>64</v>
      </c>
      <c r="C81" s="74">
        <f>SUM(C36:J36)</f>
        <v>0</v>
      </c>
    </row>
    <row r="82">
      <c r="B82" s="54"/>
      <c r="C82" s="74"/>
    </row>
    <row r="83">
      <c r="B83" s="54"/>
      <c r="C83" s="74"/>
    </row>
  </sheetData>
  <mergeCells count="2">
    <mergeCell ref="B69:C69"/>
    <mergeCell ref="B77:C77"/>
  </mergeCells>
  <conditionalFormatting sqref="C37:J38">
    <cfRule type="cellIs" dxfId="5" priority="1" operator="lessThan">
      <formula>"30%"</formula>
    </cfRule>
  </conditionalFormatting>
  <conditionalFormatting sqref="C37:J38">
    <cfRule type="cellIs" dxfId="6" priority="2" operator="greaterThan">
      <formula>"30%"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1.25"/>
    <col customWidth="1" min="3" max="3" width="20.0"/>
    <col customWidth="1" min="4" max="4" width="16.75"/>
    <col hidden="1" min="8" max="15" width="12.63"/>
  </cols>
  <sheetData>
    <row r="2">
      <c r="A2" s="61"/>
      <c r="B2" s="49" t="s">
        <v>65</v>
      </c>
      <c r="C2" s="49" t="s">
        <v>66</v>
      </c>
      <c r="H2" s="76"/>
      <c r="I2" s="49" t="s">
        <v>12</v>
      </c>
      <c r="J2" s="49" t="s">
        <v>67</v>
      </c>
      <c r="K2" s="49"/>
      <c r="L2" s="49" t="s">
        <v>68</v>
      </c>
      <c r="M2" s="49" t="s">
        <v>69</v>
      </c>
      <c r="N2" s="49" t="s">
        <v>70</v>
      </c>
      <c r="O2" s="49" t="s">
        <v>69</v>
      </c>
    </row>
    <row r="3">
      <c r="B3" s="77">
        <v>1.0</v>
      </c>
      <c r="C3" s="77" t="s">
        <v>71</v>
      </c>
      <c r="H3" s="76"/>
      <c r="I3" s="61" t="s">
        <v>13</v>
      </c>
      <c r="J3" s="78">
        <v>45901.0</v>
      </c>
      <c r="K3" s="79" t="str">
        <f t="shared" ref="K3:K93" si="1">IF(J3=TODAY(),"Hoje",IF(J3&lt;TODAY(),"Passado","Futuro"))
</f>
        <v>Passado</v>
      </c>
      <c r="L3" s="79">
        <f>(COUNTIF(J3:J93,"&lt;"&amp;TODAY())
)</f>
        <v>3</v>
      </c>
      <c r="M3" s="75">
        <f>(91-L3)/91</f>
        <v>0.967032967</v>
      </c>
      <c r="N3" s="75">
        <f>1-M3</f>
        <v>0.03296703297</v>
      </c>
      <c r="O3" s="79">
        <f>91-L3</f>
        <v>88</v>
      </c>
    </row>
    <row r="4">
      <c r="B4" s="80">
        <v>2.0</v>
      </c>
      <c r="C4" s="80" t="s">
        <v>72</v>
      </c>
      <c r="H4" s="76"/>
      <c r="I4" s="61" t="s">
        <v>13</v>
      </c>
      <c r="J4" s="78">
        <v>45902.0</v>
      </c>
      <c r="K4" s="79" t="str">
        <f t="shared" si="1"/>
        <v>Passado</v>
      </c>
    </row>
    <row r="5">
      <c r="B5" s="77">
        <v>3.0</v>
      </c>
      <c r="C5" s="77" t="s">
        <v>73</v>
      </c>
      <c r="H5" s="76"/>
      <c r="I5" s="61" t="s">
        <v>13</v>
      </c>
      <c r="J5" s="78">
        <v>45903.0</v>
      </c>
      <c r="K5" s="79" t="str">
        <f t="shared" si="1"/>
        <v>Passado</v>
      </c>
    </row>
    <row r="6">
      <c r="B6" s="80">
        <v>4.0</v>
      </c>
      <c r="C6" s="80" t="s">
        <v>74</v>
      </c>
      <c r="H6" s="76"/>
      <c r="I6" s="61" t="s">
        <v>13</v>
      </c>
      <c r="J6" s="78">
        <v>45904.0</v>
      </c>
      <c r="K6" s="79" t="str">
        <f t="shared" si="1"/>
        <v>Hoje</v>
      </c>
    </row>
    <row r="7">
      <c r="B7" s="77">
        <v>5.0</v>
      </c>
      <c r="C7" s="77" t="s">
        <v>75</v>
      </c>
      <c r="H7" s="76"/>
      <c r="I7" s="61" t="s">
        <v>13</v>
      </c>
      <c r="J7" s="78">
        <v>45905.0</v>
      </c>
      <c r="K7" s="79" t="str">
        <f t="shared" si="1"/>
        <v>Futuro</v>
      </c>
    </row>
    <row r="8">
      <c r="B8" s="80">
        <v>6.0</v>
      </c>
      <c r="C8" s="80" t="s">
        <v>76</v>
      </c>
      <c r="H8" s="76"/>
      <c r="I8" s="61" t="s">
        <v>13</v>
      </c>
      <c r="J8" s="78">
        <v>45906.0</v>
      </c>
      <c r="K8" s="79" t="str">
        <f t="shared" si="1"/>
        <v>Futuro</v>
      </c>
    </row>
    <row r="9">
      <c r="B9" s="77">
        <v>7.0</v>
      </c>
      <c r="C9" s="77" t="s">
        <v>77</v>
      </c>
      <c r="H9" s="76"/>
      <c r="I9" s="61" t="s">
        <v>13</v>
      </c>
      <c r="J9" s="78">
        <v>45907.0</v>
      </c>
      <c r="K9" s="79" t="str">
        <f t="shared" si="1"/>
        <v>Futuro</v>
      </c>
    </row>
    <row r="10">
      <c r="B10" s="80">
        <v>8.0</v>
      </c>
      <c r="C10" s="80" t="s">
        <v>78</v>
      </c>
      <c r="H10" s="76"/>
      <c r="I10" s="61" t="s">
        <v>14</v>
      </c>
      <c r="J10" s="78">
        <v>45908.0</v>
      </c>
      <c r="K10" s="79" t="str">
        <f t="shared" si="1"/>
        <v>Futuro</v>
      </c>
    </row>
    <row r="11">
      <c r="B11" s="77">
        <v>9.0</v>
      </c>
      <c r="C11" s="77" t="s">
        <v>79</v>
      </c>
      <c r="H11" s="76"/>
      <c r="I11" s="61" t="s">
        <v>14</v>
      </c>
      <c r="J11" s="78">
        <v>45909.0</v>
      </c>
      <c r="K11" s="79" t="str">
        <f t="shared" si="1"/>
        <v>Futuro</v>
      </c>
    </row>
    <row r="12">
      <c r="B12" s="80">
        <v>10.0</v>
      </c>
      <c r="C12" s="80" t="s">
        <v>80</v>
      </c>
      <c r="H12" s="76"/>
      <c r="I12" s="61" t="s">
        <v>14</v>
      </c>
      <c r="J12" s="78">
        <v>45910.0</v>
      </c>
      <c r="K12" s="79" t="str">
        <f t="shared" si="1"/>
        <v>Futuro</v>
      </c>
    </row>
    <row r="13">
      <c r="H13" s="76"/>
      <c r="I13" s="61" t="s">
        <v>14</v>
      </c>
      <c r="J13" s="78">
        <v>45911.0</v>
      </c>
      <c r="K13" s="79" t="str">
        <f t="shared" si="1"/>
        <v>Futuro</v>
      </c>
    </row>
    <row r="14">
      <c r="H14" s="76"/>
      <c r="I14" s="61" t="s">
        <v>14</v>
      </c>
      <c r="J14" s="78">
        <v>45912.0</v>
      </c>
      <c r="K14" s="79" t="str">
        <f t="shared" si="1"/>
        <v>Futuro</v>
      </c>
    </row>
    <row r="15">
      <c r="B15" s="49" t="s">
        <v>81</v>
      </c>
      <c r="C15" s="49" t="s">
        <v>82</v>
      </c>
      <c r="D15" s="49" t="s">
        <v>83</v>
      </c>
      <c r="E15" s="49" t="s">
        <v>84</v>
      </c>
      <c r="H15" s="76"/>
      <c r="I15" s="61" t="s">
        <v>14</v>
      </c>
      <c r="J15" s="78">
        <v>45913.0</v>
      </c>
      <c r="K15" s="79" t="str">
        <f t="shared" si="1"/>
        <v>Futuro</v>
      </c>
    </row>
    <row r="16">
      <c r="B16" s="54" t="s">
        <v>27</v>
      </c>
      <c r="C16" s="81">
        <v>4.0</v>
      </c>
      <c r="D16" s="55">
        <v>4.4</v>
      </c>
      <c r="E16" s="82">
        <f t="shared" ref="E16:E22" si="2">C16/D16</f>
        <v>0.9090909091</v>
      </c>
      <c r="H16" s="76"/>
      <c r="I16" s="61" t="s">
        <v>14</v>
      </c>
      <c r="J16" s="78">
        <v>45914.0</v>
      </c>
      <c r="K16" s="79" t="str">
        <f t="shared" si="1"/>
        <v>Futuro</v>
      </c>
    </row>
    <row r="17">
      <c r="B17" s="61" t="s">
        <v>28</v>
      </c>
      <c r="C17" s="73">
        <v>5.5</v>
      </c>
      <c r="D17" s="62">
        <v>6.0</v>
      </c>
      <c r="E17" s="83">
        <f t="shared" si="2"/>
        <v>0.9166666667</v>
      </c>
      <c r="H17" s="76"/>
      <c r="I17" s="61" t="s">
        <v>15</v>
      </c>
      <c r="J17" s="78">
        <v>45915.0</v>
      </c>
      <c r="K17" s="79" t="str">
        <f t="shared" si="1"/>
        <v>Futuro</v>
      </c>
    </row>
    <row r="18">
      <c r="B18" s="54" t="s">
        <v>29</v>
      </c>
      <c r="C18" s="81">
        <v>4.0</v>
      </c>
      <c r="D18" s="55">
        <v>4.0</v>
      </c>
      <c r="E18" s="82">
        <f t="shared" si="2"/>
        <v>1</v>
      </c>
      <c r="H18" s="76"/>
      <c r="I18" s="61" t="s">
        <v>15</v>
      </c>
      <c r="J18" s="78">
        <v>45916.0</v>
      </c>
      <c r="K18" s="79" t="str">
        <f t="shared" si="1"/>
        <v>Futuro</v>
      </c>
    </row>
    <row r="19">
      <c r="B19" s="61" t="s">
        <v>30</v>
      </c>
      <c r="C19" s="73">
        <v>7.0</v>
      </c>
      <c r="D19" s="62">
        <v>7.5</v>
      </c>
      <c r="E19" s="83">
        <f t="shared" si="2"/>
        <v>0.9333333333</v>
      </c>
      <c r="H19" s="76"/>
      <c r="I19" s="61" t="s">
        <v>15</v>
      </c>
      <c r="J19" s="78">
        <v>45917.0</v>
      </c>
      <c r="K19" s="79" t="str">
        <f t="shared" si="1"/>
        <v>Futuro</v>
      </c>
    </row>
    <row r="20">
      <c r="B20" s="54" t="s">
        <v>31</v>
      </c>
      <c r="C20" s="81">
        <v>5.0</v>
      </c>
      <c r="D20" s="55">
        <v>7.0</v>
      </c>
      <c r="E20" s="82">
        <f t="shared" si="2"/>
        <v>0.7142857143</v>
      </c>
      <c r="H20" s="76"/>
      <c r="I20" s="61" t="s">
        <v>15</v>
      </c>
      <c r="J20" s="78">
        <v>45918.0</v>
      </c>
      <c r="K20" s="79" t="str">
        <f t="shared" si="1"/>
        <v>Futuro</v>
      </c>
    </row>
    <row r="21">
      <c r="B21" s="61" t="s">
        <v>32</v>
      </c>
      <c r="C21" s="73">
        <v>5.0</v>
      </c>
      <c r="D21" s="62">
        <v>5.0</v>
      </c>
      <c r="E21" s="83">
        <f t="shared" si="2"/>
        <v>1</v>
      </c>
      <c r="H21" s="76"/>
      <c r="I21" s="61" t="s">
        <v>15</v>
      </c>
      <c r="J21" s="78">
        <v>45919.0</v>
      </c>
      <c r="K21" s="79" t="str">
        <f t="shared" si="1"/>
        <v>Futuro</v>
      </c>
    </row>
    <row r="22">
      <c r="B22" s="54" t="s">
        <v>33</v>
      </c>
      <c r="C22" s="81">
        <v>43.0</v>
      </c>
      <c r="D22" s="55">
        <v>48.5</v>
      </c>
      <c r="E22" s="82">
        <f t="shared" si="2"/>
        <v>0.8865979381</v>
      </c>
      <c r="H22" s="76"/>
      <c r="I22" s="61" t="s">
        <v>15</v>
      </c>
      <c r="J22" s="78">
        <v>45920.0</v>
      </c>
      <c r="K22" s="79" t="str">
        <f t="shared" si="1"/>
        <v>Futuro</v>
      </c>
    </row>
    <row r="23">
      <c r="C23" s="73"/>
      <c r="H23" s="76"/>
      <c r="I23" s="61" t="s">
        <v>15</v>
      </c>
      <c r="J23" s="78">
        <v>45921.0</v>
      </c>
      <c r="K23" s="79" t="str">
        <f t="shared" si="1"/>
        <v>Futuro</v>
      </c>
    </row>
    <row r="24">
      <c r="H24" s="76"/>
      <c r="I24" s="61" t="s">
        <v>16</v>
      </c>
      <c r="J24" s="78">
        <v>45922.0</v>
      </c>
      <c r="K24" s="79" t="str">
        <f t="shared" si="1"/>
        <v>Futuro</v>
      </c>
    </row>
    <row r="25">
      <c r="B25" s="49" t="s">
        <v>65</v>
      </c>
      <c r="C25" s="49" t="s">
        <v>3</v>
      </c>
      <c r="H25" s="76"/>
      <c r="I25" s="61" t="s">
        <v>16</v>
      </c>
      <c r="J25" s="78">
        <v>45923.0</v>
      </c>
      <c r="K25" s="79" t="str">
        <f t="shared" si="1"/>
        <v>Futuro</v>
      </c>
    </row>
    <row r="26">
      <c r="B26" s="77">
        <v>1.0</v>
      </c>
      <c r="C26" s="77" t="s">
        <v>85</v>
      </c>
      <c r="H26" s="76"/>
      <c r="I26" s="61" t="s">
        <v>16</v>
      </c>
      <c r="J26" s="78">
        <v>45924.0</v>
      </c>
      <c r="K26" s="79" t="str">
        <f t="shared" si="1"/>
        <v>Futuro</v>
      </c>
    </row>
    <row r="27">
      <c r="B27" s="80">
        <v>2.0</v>
      </c>
      <c r="C27" s="80" t="s">
        <v>86</v>
      </c>
      <c r="H27" s="76"/>
      <c r="I27" s="61" t="s">
        <v>16</v>
      </c>
      <c r="J27" s="78">
        <v>45925.0</v>
      </c>
      <c r="K27" s="79" t="str">
        <f t="shared" si="1"/>
        <v>Futuro</v>
      </c>
    </row>
    <row r="28">
      <c r="B28" s="77">
        <v>3.0</v>
      </c>
      <c r="C28" s="77" t="s">
        <v>87</v>
      </c>
      <c r="H28" s="76"/>
      <c r="I28" s="61" t="s">
        <v>16</v>
      </c>
      <c r="J28" s="78">
        <v>45926.0</v>
      </c>
      <c r="K28" s="79" t="str">
        <f t="shared" si="1"/>
        <v>Futuro</v>
      </c>
    </row>
    <row r="29">
      <c r="B29" s="80">
        <v>4.0</v>
      </c>
      <c r="C29" s="80" t="s">
        <v>88</v>
      </c>
      <c r="H29" s="76"/>
      <c r="I29" s="61" t="s">
        <v>16</v>
      </c>
      <c r="J29" s="78">
        <v>45927.0</v>
      </c>
      <c r="K29" s="79" t="str">
        <f t="shared" si="1"/>
        <v>Futuro</v>
      </c>
    </row>
    <row r="30">
      <c r="B30" s="77">
        <v>5.0</v>
      </c>
      <c r="C30" s="77" t="s">
        <v>89</v>
      </c>
      <c r="H30" s="76"/>
      <c r="I30" s="61" t="s">
        <v>16</v>
      </c>
      <c r="J30" s="78">
        <v>45928.0</v>
      </c>
      <c r="K30" s="79" t="str">
        <f t="shared" si="1"/>
        <v>Futuro</v>
      </c>
    </row>
    <row r="31">
      <c r="B31" s="80">
        <v>6.0</v>
      </c>
      <c r="C31" s="80" t="s">
        <v>90</v>
      </c>
      <c r="H31" s="76"/>
      <c r="I31" s="61" t="s">
        <v>17</v>
      </c>
      <c r="J31" s="78">
        <v>45929.0</v>
      </c>
      <c r="K31" s="79" t="str">
        <f t="shared" si="1"/>
        <v>Futuro</v>
      </c>
    </row>
    <row r="32">
      <c r="B32" s="77">
        <v>7.0</v>
      </c>
      <c r="C32" s="77" t="s">
        <v>91</v>
      </c>
      <c r="H32" s="76"/>
      <c r="I32" s="61" t="s">
        <v>17</v>
      </c>
      <c r="J32" s="78">
        <v>45930.0</v>
      </c>
      <c r="K32" s="79" t="str">
        <f t="shared" si="1"/>
        <v>Futuro</v>
      </c>
    </row>
    <row r="33">
      <c r="B33" s="80">
        <v>8.0</v>
      </c>
      <c r="C33" s="80" t="s">
        <v>92</v>
      </c>
      <c r="H33" s="76"/>
      <c r="I33" s="61" t="s">
        <v>17</v>
      </c>
      <c r="J33" s="78">
        <v>45931.0</v>
      </c>
      <c r="K33" s="79" t="str">
        <f t="shared" si="1"/>
        <v>Futuro</v>
      </c>
    </row>
    <row r="34">
      <c r="B34" s="77">
        <v>9.0</v>
      </c>
      <c r="C34" s="77" t="s">
        <v>93</v>
      </c>
      <c r="H34" s="76"/>
      <c r="I34" s="61" t="s">
        <v>17</v>
      </c>
      <c r="J34" s="78">
        <v>45932.0</v>
      </c>
      <c r="K34" s="79" t="str">
        <f t="shared" si="1"/>
        <v>Futuro</v>
      </c>
    </row>
    <row r="35">
      <c r="B35" s="80">
        <v>10.0</v>
      </c>
      <c r="C35" s="80" t="s">
        <v>94</v>
      </c>
      <c r="H35" s="76"/>
      <c r="I35" s="61" t="s">
        <v>17</v>
      </c>
      <c r="J35" s="78">
        <v>45933.0</v>
      </c>
      <c r="K35" s="79" t="str">
        <f t="shared" si="1"/>
        <v>Futuro</v>
      </c>
    </row>
    <row r="36">
      <c r="H36" s="76"/>
      <c r="I36" s="61" t="s">
        <v>17</v>
      </c>
      <c r="J36" s="78">
        <v>45934.0</v>
      </c>
      <c r="K36" s="79" t="str">
        <f t="shared" si="1"/>
        <v>Futuro</v>
      </c>
    </row>
    <row r="37">
      <c r="H37" s="76"/>
      <c r="I37" s="61" t="s">
        <v>17</v>
      </c>
      <c r="J37" s="78">
        <v>45935.0</v>
      </c>
      <c r="K37" s="79" t="str">
        <f t="shared" si="1"/>
        <v>Futuro</v>
      </c>
    </row>
    <row r="38">
      <c r="B38" s="49" t="s">
        <v>95</v>
      </c>
      <c r="C38" s="49" t="s">
        <v>96</v>
      </c>
      <c r="D38" s="49" t="s">
        <v>97</v>
      </c>
      <c r="E38" s="49" t="s">
        <v>98</v>
      </c>
      <c r="F38" s="49" t="s">
        <v>99</v>
      </c>
      <c r="H38" s="76"/>
      <c r="I38" s="61" t="s">
        <v>18</v>
      </c>
      <c r="J38" s="78">
        <v>45936.0</v>
      </c>
      <c r="K38" s="79" t="str">
        <f t="shared" si="1"/>
        <v>Futuro</v>
      </c>
    </row>
    <row r="39">
      <c r="B39" s="54" t="s">
        <v>46</v>
      </c>
      <c r="C39" s="54">
        <v>850.0</v>
      </c>
      <c r="D39" s="84">
        <f>'Contabilização'!C78</f>
        <v>0</v>
      </c>
      <c r="E39" s="85">
        <f t="shared" ref="E39:E40" si="3">D39/C39</f>
        <v>0</v>
      </c>
      <c r="F39" s="85">
        <f t="shared" ref="F39:F40" si="4">1-E39</f>
        <v>1</v>
      </c>
      <c r="H39" s="76"/>
      <c r="I39" s="61" t="s">
        <v>18</v>
      </c>
      <c r="J39" s="78">
        <v>45937.0</v>
      </c>
      <c r="K39" s="79" t="str">
        <f t="shared" si="1"/>
        <v>Futuro</v>
      </c>
    </row>
    <row r="40">
      <c r="B40" s="61" t="s">
        <v>6</v>
      </c>
      <c r="C40" s="61">
        <v>4000.0</v>
      </c>
      <c r="D40" s="86">
        <f>'Contabilização'!C81</f>
        <v>0</v>
      </c>
      <c r="E40" s="75">
        <f t="shared" si="3"/>
        <v>0</v>
      </c>
      <c r="F40" s="75">
        <f t="shared" si="4"/>
        <v>1</v>
      </c>
      <c r="H40" s="76"/>
      <c r="I40" s="61" t="s">
        <v>18</v>
      </c>
      <c r="J40" s="78">
        <v>45938.0</v>
      </c>
      <c r="K40" s="79" t="str">
        <f t="shared" si="1"/>
        <v>Futuro</v>
      </c>
    </row>
    <row r="41">
      <c r="H41" s="76"/>
      <c r="I41" s="61" t="s">
        <v>18</v>
      </c>
      <c r="J41" s="78">
        <v>45939.0</v>
      </c>
      <c r="K41" s="79" t="str">
        <f t="shared" si="1"/>
        <v>Futuro</v>
      </c>
    </row>
    <row r="42">
      <c r="H42" s="76"/>
      <c r="I42" s="61" t="s">
        <v>18</v>
      </c>
      <c r="J42" s="87">
        <v>45940.0</v>
      </c>
      <c r="K42" s="79" t="str">
        <f t="shared" si="1"/>
        <v>Futuro</v>
      </c>
    </row>
    <row r="43">
      <c r="H43" s="76"/>
      <c r="I43" s="61" t="s">
        <v>18</v>
      </c>
      <c r="J43" s="87">
        <v>45941.0</v>
      </c>
      <c r="K43" s="79" t="str">
        <f t="shared" si="1"/>
        <v>Futuro</v>
      </c>
    </row>
    <row r="44">
      <c r="H44" s="76"/>
      <c r="I44" s="61" t="s">
        <v>18</v>
      </c>
      <c r="J44" s="87">
        <v>45942.0</v>
      </c>
      <c r="K44" s="79" t="str">
        <f t="shared" si="1"/>
        <v>Futuro</v>
      </c>
    </row>
    <row r="45">
      <c r="H45" s="76"/>
      <c r="I45" s="61" t="s">
        <v>19</v>
      </c>
      <c r="J45" s="87">
        <v>45943.0</v>
      </c>
      <c r="K45" s="79" t="str">
        <f t="shared" si="1"/>
        <v>Futuro</v>
      </c>
    </row>
    <row r="46">
      <c r="H46" s="76"/>
      <c r="I46" s="61" t="s">
        <v>19</v>
      </c>
      <c r="J46" s="87">
        <v>45944.0</v>
      </c>
      <c r="K46" s="79" t="str">
        <f t="shared" si="1"/>
        <v>Futuro</v>
      </c>
    </row>
    <row r="47">
      <c r="H47" s="76"/>
      <c r="I47" s="61" t="s">
        <v>19</v>
      </c>
      <c r="J47" s="87">
        <v>45945.0</v>
      </c>
      <c r="K47" s="79" t="str">
        <f t="shared" si="1"/>
        <v>Futuro</v>
      </c>
    </row>
    <row r="48">
      <c r="H48" s="76"/>
      <c r="I48" s="61" t="s">
        <v>19</v>
      </c>
      <c r="J48" s="87">
        <v>45946.0</v>
      </c>
      <c r="K48" s="79" t="str">
        <f t="shared" si="1"/>
        <v>Futuro</v>
      </c>
    </row>
    <row r="49">
      <c r="H49" s="76"/>
      <c r="I49" s="61" t="s">
        <v>19</v>
      </c>
      <c r="J49" s="87">
        <v>45947.0</v>
      </c>
      <c r="K49" s="79" t="str">
        <f t="shared" si="1"/>
        <v>Futuro</v>
      </c>
    </row>
    <row r="50">
      <c r="H50" s="76"/>
      <c r="I50" s="61" t="s">
        <v>19</v>
      </c>
      <c r="J50" s="87">
        <v>45948.0</v>
      </c>
      <c r="K50" s="79" t="str">
        <f t="shared" si="1"/>
        <v>Futuro</v>
      </c>
    </row>
    <row r="51">
      <c r="H51" s="76"/>
      <c r="I51" s="61" t="s">
        <v>19</v>
      </c>
      <c r="J51" s="87">
        <v>45949.0</v>
      </c>
      <c r="K51" s="79" t="str">
        <f t="shared" si="1"/>
        <v>Futuro</v>
      </c>
    </row>
    <row r="52">
      <c r="H52" s="76"/>
      <c r="I52" s="61" t="s">
        <v>20</v>
      </c>
      <c r="J52" s="87">
        <v>45950.0</v>
      </c>
      <c r="K52" s="79" t="str">
        <f t="shared" si="1"/>
        <v>Futuro</v>
      </c>
    </row>
    <row r="53">
      <c r="H53" s="76"/>
      <c r="I53" s="61" t="s">
        <v>20</v>
      </c>
      <c r="J53" s="87">
        <v>45951.0</v>
      </c>
      <c r="K53" s="79" t="str">
        <f t="shared" si="1"/>
        <v>Futuro</v>
      </c>
    </row>
    <row r="54">
      <c r="H54" s="76"/>
      <c r="I54" s="61" t="s">
        <v>20</v>
      </c>
      <c r="J54" s="87">
        <v>45952.0</v>
      </c>
      <c r="K54" s="79" t="str">
        <f t="shared" si="1"/>
        <v>Futuro</v>
      </c>
    </row>
    <row r="55">
      <c r="H55" s="76"/>
      <c r="I55" s="61" t="s">
        <v>20</v>
      </c>
      <c r="J55" s="87">
        <v>45953.0</v>
      </c>
      <c r="K55" s="79" t="str">
        <f t="shared" si="1"/>
        <v>Futuro</v>
      </c>
    </row>
    <row r="56">
      <c r="H56" s="76"/>
      <c r="I56" s="61" t="s">
        <v>20</v>
      </c>
      <c r="J56" s="87">
        <v>45954.0</v>
      </c>
      <c r="K56" s="79" t="str">
        <f t="shared" si="1"/>
        <v>Futuro</v>
      </c>
    </row>
    <row r="57">
      <c r="H57" s="76"/>
      <c r="I57" s="61" t="s">
        <v>20</v>
      </c>
      <c r="J57" s="87">
        <v>45955.0</v>
      </c>
      <c r="K57" s="79" t="str">
        <f t="shared" si="1"/>
        <v>Futuro</v>
      </c>
    </row>
    <row r="58">
      <c r="H58" s="76"/>
      <c r="I58" s="61" t="s">
        <v>20</v>
      </c>
      <c r="J58" s="87">
        <v>45956.0</v>
      </c>
      <c r="K58" s="79" t="str">
        <f t="shared" si="1"/>
        <v>Futuro</v>
      </c>
    </row>
    <row r="59">
      <c r="H59" s="76"/>
      <c r="I59" s="61" t="s">
        <v>21</v>
      </c>
      <c r="J59" s="87">
        <v>45957.0</v>
      </c>
      <c r="K59" s="79" t="str">
        <f t="shared" si="1"/>
        <v>Futuro</v>
      </c>
    </row>
    <row r="60">
      <c r="H60" s="76"/>
      <c r="I60" s="61" t="s">
        <v>21</v>
      </c>
      <c r="J60" s="87">
        <v>45958.0</v>
      </c>
      <c r="K60" s="79" t="str">
        <f t="shared" si="1"/>
        <v>Futuro</v>
      </c>
    </row>
    <row r="61">
      <c r="H61" s="76"/>
      <c r="I61" s="61" t="s">
        <v>21</v>
      </c>
      <c r="J61" s="87">
        <v>45959.0</v>
      </c>
      <c r="K61" s="79" t="str">
        <f t="shared" si="1"/>
        <v>Futuro</v>
      </c>
    </row>
    <row r="62">
      <c r="H62" s="76"/>
      <c r="I62" s="61" t="s">
        <v>21</v>
      </c>
      <c r="J62" s="87">
        <v>45960.0</v>
      </c>
      <c r="K62" s="79" t="str">
        <f t="shared" si="1"/>
        <v>Futuro</v>
      </c>
    </row>
    <row r="63">
      <c r="H63" s="76"/>
      <c r="I63" s="61" t="s">
        <v>21</v>
      </c>
      <c r="J63" s="87">
        <v>45961.0</v>
      </c>
      <c r="K63" s="79" t="str">
        <f t="shared" si="1"/>
        <v>Futuro</v>
      </c>
    </row>
    <row r="64">
      <c r="H64" s="76"/>
      <c r="I64" s="61" t="s">
        <v>21</v>
      </c>
      <c r="J64" s="78">
        <v>45962.0</v>
      </c>
      <c r="K64" s="79" t="str">
        <f t="shared" si="1"/>
        <v>Futuro</v>
      </c>
    </row>
    <row r="65">
      <c r="H65" s="76"/>
      <c r="I65" s="61" t="s">
        <v>21</v>
      </c>
      <c r="J65" s="78">
        <v>45963.0</v>
      </c>
      <c r="K65" s="79" t="str">
        <f t="shared" si="1"/>
        <v>Futuro</v>
      </c>
    </row>
    <row r="66">
      <c r="H66" s="76"/>
      <c r="I66" s="61" t="s">
        <v>22</v>
      </c>
      <c r="J66" s="78">
        <v>45964.0</v>
      </c>
      <c r="K66" s="79" t="str">
        <f t="shared" si="1"/>
        <v>Futuro</v>
      </c>
    </row>
    <row r="67">
      <c r="H67" s="76"/>
      <c r="I67" s="61" t="s">
        <v>22</v>
      </c>
      <c r="J67" s="78">
        <v>45965.0</v>
      </c>
      <c r="K67" s="79" t="str">
        <f t="shared" si="1"/>
        <v>Futuro</v>
      </c>
    </row>
    <row r="68">
      <c r="H68" s="76"/>
      <c r="I68" s="61" t="s">
        <v>22</v>
      </c>
      <c r="J68" s="78">
        <v>45966.0</v>
      </c>
      <c r="K68" s="79" t="str">
        <f t="shared" si="1"/>
        <v>Futuro</v>
      </c>
    </row>
    <row r="69">
      <c r="H69" s="76"/>
      <c r="I69" s="61" t="s">
        <v>22</v>
      </c>
      <c r="J69" s="78">
        <v>45967.0</v>
      </c>
      <c r="K69" s="79" t="str">
        <f t="shared" si="1"/>
        <v>Futuro</v>
      </c>
    </row>
    <row r="70">
      <c r="H70" s="76"/>
      <c r="I70" s="61" t="s">
        <v>22</v>
      </c>
      <c r="J70" s="78">
        <v>45968.0</v>
      </c>
      <c r="K70" s="79" t="str">
        <f t="shared" si="1"/>
        <v>Futuro</v>
      </c>
    </row>
    <row r="71">
      <c r="H71" s="76"/>
      <c r="I71" s="61" t="s">
        <v>22</v>
      </c>
      <c r="J71" s="78">
        <v>45969.0</v>
      </c>
      <c r="K71" s="79" t="str">
        <f t="shared" si="1"/>
        <v>Futuro</v>
      </c>
    </row>
    <row r="72">
      <c r="H72" s="76"/>
      <c r="I72" s="61" t="s">
        <v>22</v>
      </c>
      <c r="J72" s="78">
        <v>45970.0</v>
      </c>
      <c r="K72" s="79" t="str">
        <f t="shared" si="1"/>
        <v>Futuro</v>
      </c>
    </row>
    <row r="73">
      <c r="H73" s="76"/>
      <c r="I73" s="61" t="s">
        <v>23</v>
      </c>
      <c r="J73" s="87">
        <v>45971.0</v>
      </c>
      <c r="K73" s="79" t="str">
        <f t="shared" si="1"/>
        <v>Futuro</v>
      </c>
    </row>
    <row r="74">
      <c r="H74" s="76"/>
      <c r="I74" s="61" t="s">
        <v>23</v>
      </c>
      <c r="J74" s="87">
        <v>45972.0</v>
      </c>
      <c r="K74" s="79" t="str">
        <f t="shared" si="1"/>
        <v>Futuro</v>
      </c>
    </row>
    <row r="75">
      <c r="H75" s="76"/>
      <c r="I75" s="61" t="s">
        <v>23</v>
      </c>
      <c r="J75" s="87">
        <v>45973.0</v>
      </c>
      <c r="K75" s="79" t="str">
        <f t="shared" si="1"/>
        <v>Futuro</v>
      </c>
    </row>
    <row r="76">
      <c r="H76" s="76"/>
      <c r="I76" s="61" t="s">
        <v>23</v>
      </c>
      <c r="J76" s="87">
        <v>45974.0</v>
      </c>
      <c r="K76" s="79" t="str">
        <f t="shared" si="1"/>
        <v>Futuro</v>
      </c>
    </row>
    <row r="77">
      <c r="H77" s="76"/>
      <c r="I77" s="61" t="s">
        <v>23</v>
      </c>
      <c r="J77" s="87">
        <v>45975.0</v>
      </c>
      <c r="K77" s="79" t="str">
        <f t="shared" si="1"/>
        <v>Futuro</v>
      </c>
    </row>
    <row r="78">
      <c r="H78" s="76"/>
      <c r="I78" s="61" t="s">
        <v>23</v>
      </c>
      <c r="J78" s="87">
        <v>45976.0</v>
      </c>
      <c r="K78" s="79" t="str">
        <f t="shared" si="1"/>
        <v>Futuro</v>
      </c>
    </row>
    <row r="79">
      <c r="H79" s="76"/>
      <c r="I79" s="61" t="s">
        <v>23</v>
      </c>
      <c r="J79" s="87">
        <v>45977.0</v>
      </c>
      <c r="K79" s="79" t="str">
        <f t="shared" si="1"/>
        <v>Futuro</v>
      </c>
    </row>
    <row r="80">
      <c r="H80" s="76"/>
      <c r="I80" s="61" t="s">
        <v>24</v>
      </c>
      <c r="J80" s="87">
        <v>45978.0</v>
      </c>
      <c r="K80" s="79" t="str">
        <f t="shared" si="1"/>
        <v>Futuro</v>
      </c>
    </row>
    <row r="81">
      <c r="H81" s="76"/>
      <c r="I81" s="61" t="s">
        <v>24</v>
      </c>
      <c r="J81" s="87">
        <v>45979.0</v>
      </c>
      <c r="K81" s="79" t="str">
        <f t="shared" si="1"/>
        <v>Futuro</v>
      </c>
    </row>
    <row r="82">
      <c r="H82" s="76"/>
      <c r="I82" s="61" t="s">
        <v>24</v>
      </c>
      <c r="J82" s="87">
        <v>45980.0</v>
      </c>
      <c r="K82" s="79" t="str">
        <f t="shared" si="1"/>
        <v>Futuro</v>
      </c>
    </row>
    <row r="83">
      <c r="H83" s="76"/>
      <c r="I83" s="61" t="s">
        <v>24</v>
      </c>
      <c r="J83" s="87">
        <v>45981.0</v>
      </c>
      <c r="K83" s="79" t="str">
        <f t="shared" si="1"/>
        <v>Futuro</v>
      </c>
    </row>
    <row r="84">
      <c r="H84" s="76"/>
      <c r="I84" s="61" t="s">
        <v>24</v>
      </c>
      <c r="J84" s="87">
        <v>45982.0</v>
      </c>
      <c r="K84" s="79" t="str">
        <f t="shared" si="1"/>
        <v>Futuro</v>
      </c>
    </row>
    <row r="85">
      <c r="H85" s="76"/>
      <c r="I85" s="61" t="s">
        <v>24</v>
      </c>
      <c r="J85" s="87">
        <v>45983.0</v>
      </c>
      <c r="K85" s="79" t="str">
        <f t="shared" si="1"/>
        <v>Futuro</v>
      </c>
    </row>
    <row r="86">
      <c r="H86" s="76"/>
      <c r="I86" s="61" t="s">
        <v>24</v>
      </c>
      <c r="J86" s="87">
        <v>45984.0</v>
      </c>
      <c r="K86" s="79" t="str">
        <f t="shared" si="1"/>
        <v>Futuro</v>
      </c>
    </row>
    <row r="87">
      <c r="H87" s="76"/>
      <c r="I87" s="61" t="s">
        <v>25</v>
      </c>
      <c r="J87" s="87">
        <v>45985.0</v>
      </c>
      <c r="K87" s="79" t="str">
        <f t="shared" si="1"/>
        <v>Futuro</v>
      </c>
    </row>
    <row r="88">
      <c r="H88" s="76"/>
      <c r="I88" s="61" t="s">
        <v>25</v>
      </c>
      <c r="J88" s="87">
        <v>45986.0</v>
      </c>
      <c r="K88" s="79" t="str">
        <f t="shared" si="1"/>
        <v>Futuro</v>
      </c>
    </row>
    <row r="89">
      <c r="H89" s="76"/>
      <c r="I89" s="61" t="s">
        <v>25</v>
      </c>
      <c r="J89" s="87">
        <v>45987.0</v>
      </c>
      <c r="K89" s="79" t="str">
        <f t="shared" si="1"/>
        <v>Futuro</v>
      </c>
    </row>
    <row r="90">
      <c r="H90" s="76"/>
      <c r="I90" s="61" t="s">
        <v>25</v>
      </c>
      <c r="J90" s="87">
        <v>45988.0</v>
      </c>
      <c r="K90" s="79" t="str">
        <f t="shared" si="1"/>
        <v>Futuro</v>
      </c>
    </row>
    <row r="91">
      <c r="H91" s="76"/>
      <c r="I91" s="61" t="s">
        <v>25</v>
      </c>
      <c r="J91" s="87">
        <v>45989.0</v>
      </c>
      <c r="K91" s="79" t="str">
        <f t="shared" si="1"/>
        <v>Futuro</v>
      </c>
    </row>
    <row r="92">
      <c r="H92" s="76"/>
      <c r="I92" s="61" t="s">
        <v>25</v>
      </c>
      <c r="J92" s="87">
        <v>45990.0</v>
      </c>
      <c r="K92" s="79" t="str">
        <f t="shared" si="1"/>
        <v>Futuro</v>
      </c>
    </row>
    <row r="93">
      <c r="H93" s="76"/>
      <c r="I93" s="61" t="s">
        <v>25</v>
      </c>
      <c r="J93" s="87">
        <v>45991.0</v>
      </c>
      <c r="K93" s="79" t="str">
        <f t="shared" si="1"/>
        <v>Futuro</v>
      </c>
    </row>
  </sheetData>
  <conditionalFormatting sqref="J3:J93">
    <cfRule type="expression" dxfId="7" priority="1">
      <formula>AND(ISNUMBER(J3),TRUNC(J3)&lt;TODAY())</formula>
    </cfRule>
  </conditionalFormatting>
  <conditionalFormatting sqref="J3:J93">
    <cfRule type="expression" dxfId="8" priority="2">
      <formula>AND(ISNUMBER(J3),TRUNC(J3)&gt;TODAY())</formula>
    </cfRule>
  </conditionalFormatting>
  <conditionalFormatting sqref="J3:J93">
    <cfRule type="timePeriod" dxfId="9" priority="3" timePeriod="today"/>
  </conditionalFormatting>
  <drawing r:id="rId1"/>
</worksheet>
</file>