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00" yWindow="260" windowWidth="25600" windowHeight="16060" tabRatio="1000"/>
  </bookViews>
  <sheets>
    <sheet name="Acta Mas Mas" sheetId="12" r:id="rId1"/>
    <sheet name="Acta Fem Mas" sheetId="13" r:id="rId2"/>
    <sheet name="Acta Fem SEN" sheetId="9" r:id="rId3"/>
    <sheet name="Acta Mas SEN" sheetId="10" r:id="rId4"/>
    <sheet name="Acta Mas SEN 2" sheetId="1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4" i="13" l="1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</calcChain>
</file>

<file path=xl/sharedStrings.xml><?xml version="1.0" encoding="utf-8"?>
<sst xmlns="http://schemas.openxmlformats.org/spreadsheetml/2006/main" count="127" uniqueCount="34">
  <si>
    <t>T.O.</t>
  </si>
  <si>
    <t>Fecha</t>
  </si>
  <si>
    <t>Puntos</t>
  </si>
  <si>
    <t>Manacor</t>
  </si>
  <si>
    <t>Año Nac.</t>
  </si>
  <si>
    <t>FEDERACION ESPAÑOLA DE HALTEROFILIA</t>
  </si>
  <si>
    <t xml:space="preserve">Nombre Competición </t>
  </si>
  <si>
    <t>2ª JORNADA LIGA</t>
  </si>
  <si>
    <t>Celebrada en</t>
  </si>
  <si>
    <t>MANACOR</t>
  </si>
  <si>
    <t>Nª</t>
  </si>
  <si>
    <t>LIC.</t>
  </si>
  <si>
    <t>NOMBRE Y APELLIDOS</t>
  </si>
  <si>
    <t>FEDERACIÓN    ó CLUB</t>
  </si>
  <si>
    <t>P.C.</t>
  </si>
  <si>
    <t>Cat</t>
  </si>
  <si>
    <t>ARRANCADA</t>
  </si>
  <si>
    <t>DOS TIEMPOS</t>
  </si>
  <si>
    <t>M.I.</t>
  </si>
  <si>
    <t>v</t>
  </si>
  <si>
    <t>n</t>
  </si>
  <si>
    <t>EDUARDO GARCIAS VAZQUEZ</t>
  </si>
  <si>
    <t>HUMMER</t>
  </si>
  <si>
    <t>H0013</t>
  </si>
  <si>
    <t>H0106</t>
  </si>
  <si>
    <t>H0018</t>
  </si>
  <si>
    <t>JUAN ANDREY SOLER</t>
  </si>
  <si>
    <t>H0045</t>
  </si>
  <si>
    <t>PAU YBARRA PALMER</t>
  </si>
  <si>
    <t>E.CAMPEONES</t>
  </si>
  <si>
    <t>2ª JORNADA DE LIGA</t>
  </si>
  <si>
    <t>Edad</t>
  </si>
  <si>
    <t>Grupo</t>
  </si>
  <si>
    <t>2ªJornada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</si>
</sst>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26"/>
      <name val="Algerian"/>
      <family val="5"/>
    </font>
    <font>
      <sz val="14"/>
      <name val="Aharoni"/>
      <charset val="177"/>
    </font>
    <font>
      <b/>
      <sz val="22"/>
      <name val="Algerian"/>
      <family val="5"/>
    </font>
    <font>
      <b/>
      <sz val="20"/>
      <name val="Algerian"/>
      <family val="5"/>
    </font>
    <font>
      <b/>
      <sz val="18"/>
      <name val="Arial Black"/>
      <family val="2"/>
    </font>
    <font>
      <b/>
      <sz val="14"/>
      <name val="Arial"/>
      <family val="2"/>
    </font>
    <font>
      <b/>
      <sz val="40"/>
      <name val="Arial Black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 Black"/>
      <family val="2"/>
    </font>
    <font>
      <sz val="10"/>
      <color theme="1"/>
      <name val="Arial Black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9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60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145" applyFont="1" applyFill="1" applyBorder="1" applyAlignment="1" applyProtection="1">
      <alignment vertical="center"/>
    </xf>
    <xf numFmtId="0" fontId="2" fillId="0" borderId="0" xfId="145" applyFont="1" applyFill="1" applyBorder="1" applyProtection="1"/>
    <xf numFmtId="0" fontId="5" fillId="0" borderId="0" xfId="145" applyFont="1" applyFill="1" applyBorder="1" applyAlignment="1" applyProtection="1">
      <alignment vertical="center"/>
    </xf>
    <xf numFmtId="2" fontId="5" fillId="0" borderId="0" xfId="145" applyNumberFormat="1" applyFont="1" applyFill="1" applyBorder="1" applyAlignment="1" applyProtection="1">
      <alignment vertical="center"/>
    </xf>
    <xf numFmtId="0" fontId="6" fillId="0" borderId="0" xfId="145" applyFont="1" applyFill="1" applyBorder="1" applyAlignment="1" applyProtection="1">
      <alignment vertical="center"/>
    </xf>
    <xf numFmtId="0" fontId="4" fillId="0" borderId="0" xfId="145" applyFont="1" applyFill="1" applyBorder="1" applyAlignment="1" applyProtection="1">
      <alignment vertical="center" wrapText="1"/>
    </xf>
    <xf numFmtId="2" fontId="4" fillId="0" borderId="0" xfId="145" applyNumberFormat="1" applyFont="1" applyFill="1" applyBorder="1" applyAlignment="1" applyProtection="1">
      <alignment vertical="center"/>
    </xf>
    <xf numFmtId="0" fontId="7" fillId="0" borderId="0" xfId="145" applyFont="1" applyFill="1" applyBorder="1" applyAlignment="1" applyProtection="1">
      <alignment vertical="center"/>
    </xf>
    <xf numFmtId="0" fontId="8" fillId="0" borderId="0" xfId="145" applyFont="1" applyFill="1" applyBorder="1" applyAlignment="1" applyProtection="1">
      <alignment horizontal="left" vertical="center"/>
    </xf>
    <xf numFmtId="2" fontId="7" fillId="0" borderId="0" xfId="145" applyNumberFormat="1" applyFont="1" applyFill="1" applyBorder="1" applyAlignment="1" applyProtection="1">
      <alignment vertical="center"/>
    </xf>
    <xf numFmtId="0" fontId="8" fillId="0" borderId="0" xfId="145" applyFont="1" applyFill="1" applyBorder="1" applyAlignment="1" applyProtection="1">
      <alignment horizontal="center" vertical="center"/>
    </xf>
    <xf numFmtId="0" fontId="10" fillId="0" borderId="0" xfId="145" applyFont="1" applyFill="1" applyBorder="1" applyAlignment="1" applyProtection="1">
      <alignment horizontal="center" vertical="center"/>
    </xf>
    <xf numFmtId="2" fontId="7" fillId="0" borderId="0" xfId="145" applyNumberFormat="1" applyFont="1" applyFill="1" applyBorder="1" applyAlignment="1" applyProtection="1">
      <alignment horizontal="center" vertical="center"/>
    </xf>
    <xf numFmtId="0" fontId="7" fillId="0" borderId="0" xfId="145" applyFont="1" applyFill="1" applyBorder="1" applyAlignment="1" applyProtection="1">
      <alignment horizontal="center" vertical="center"/>
    </xf>
    <xf numFmtId="2" fontId="9" fillId="0" borderId="0" xfId="145" applyNumberFormat="1" applyFont="1" applyFill="1" applyBorder="1" applyAlignment="1" applyProtection="1">
      <alignment vertical="center"/>
    </xf>
    <xf numFmtId="0" fontId="8" fillId="0" borderId="0" xfId="145" applyFont="1" applyFill="1" applyBorder="1" applyAlignment="1" applyProtection="1"/>
    <xf numFmtId="14" fontId="10" fillId="0" borderId="0" xfId="145" applyNumberFormat="1" applyFont="1" applyFill="1" applyBorder="1" applyAlignment="1" applyProtection="1"/>
    <xf numFmtId="0" fontId="10" fillId="0" borderId="0" xfId="145" applyFont="1" applyFill="1" applyBorder="1" applyAlignment="1" applyProtection="1"/>
    <xf numFmtId="0" fontId="2" fillId="0" borderId="0" xfId="145" applyFont="1" applyFill="1" applyProtection="1"/>
    <xf numFmtId="0" fontId="2" fillId="0" borderId="13" xfId="145" applyFont="1" applyFill="1" applyBorder="1" applyProtection="1"/>
    <xf numFmtId="2" fontId="2" fillId="0" borderId="0" xfId="145" applyNumberFormat="1" applyFont="1" applyFill="1" applyBorder="1" applyProtection="1"/>
    <xf numFmtId="0" fontId="12" fillId="0" borderId="0" xfId="145" applyFont="1" applyFill="1" applyBorder="1" applyAlignment="1" applyProtection="1">
      <alignment horizontal="center" vertical="center"/>
    </xf>
    <xf numFmtId="2" fontId="2" fillId="0" borderId="0" xfId="145" applyNumberFormat="1" applyFont="1" applyFill="1" applyProtection="1"/>
    <xf numFmtId="0" fontId="12" fillId="0" borderId="21" xfId="145" applyFont="1" applyFill="1" applyBorder="1" applyAlignment="1" applyProtection="1">
      <alignment horizontal="center" vertical="center"/>
    </xf>
    <xf numFmtId="0" fontId="12" fillId="0" borderId="12" xfId="145" applyFont="1" applyFill="1" applyBorder="1" applyAlignment="1" applyProtection="1">
      <alignment horizontal="center" vertical="center"/>
    </xf>
    <xf numFmtId="0" fontId="13" fillId="0" borderId="22" xfId="145" applyFont="1" applyFill="1" applyBorder="1" applyAlignment="1" applyProtection="1">
      <alignment horizontal="center" vertical="center"/>
    </xf>
    <xf numFmtId="1" fontId="14" fillId="0" borderId="23" xfId="145" applyNumberFormat="1" applyFont="1" applyFill="1" applyBorder="1" applyAlignment="1" applyProtection="1">
      <alignment horizontal="center" vertical="center"/>
    </xf>
    <xf numFmtId="2" fontId="14" fillId="0" borderId="23" xfId="145" applyNumberFormat="1" applyFont="1" applyFill="1" applyBorder="1" applyAlignment="1" applyProtection="1">
      <alignment horizontal="center" vertical="center"/>
    </xf>
    <xf numFmtId="1" fontId="14" fillId="0" borderId="14" xfId="145" applyNumberFormat="1" applyFont="1" applyFill="1" applyBorder="1" applyAlignment="1" applyProtection="1">
      <alignment horizontal="center" vertical="center"/>
    </xf>
    <xf numFmtId="2" fontId="14" fillId="0" borderId="14" xfId="145" applyNumberFormat="1" applyFont="1" applyFill="1" applyBorder="1" applyAlignment="1" applyProtection="1">
      <alignment horizontal="center" vertical="center"/>
    </xf>
    <xf numFmtId="0" fontId="13" fillId="0" borderId="24" xfId="145" applyFont="1" applyFill="1" applyBorder="1" applyAlignment="1" applyProtection="1">
      <alignment horizontal="center" vertical="center"/>
    </xf>
    <xf numFmtId="0" fontId="12" fillId="0" borderId="21" xfId="145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2" fillId="0" borderId="8" xfId="145" applyFont="1" applyFill="1" applyBorder="1" applyProtection="1"/>
    <xf numFmtId="0" fontId="12" fillId="0" borderId="10" xfId="145" applyFont="1" applyFill="1" applyBorder="1" applyProtection="1"/>
    <xf numFmtId="0" fontId="12" fillId="0" borderId="21" xfId="145" applyFont="1" applyFill="1" applyBorder="1" applyAlignment="1" applyProtection="1">
      <alignment horizontal="center" vertical="center"/>
    </xf>
    <xf numFmtId="0" fontId="12" fillId="0" borderId="20" xfId="145" applyFont="1" applyFill="1" applyBorder="1" applyAlignment="1" applyProtection="1">
      <alignment horizontal="center" vertical="center"/>
    </xf>
    <xf numFmtId="0" fontId="12" fillId="0" borderId="7" xfId="145" applyFont="1" applyFill="1" applyBorder="1" applyAlignment="1" applyProtection="1">
      <alignment horizontal="center" vertical="center" wrapText="1"/>
    </xf>
    <xf numFmtId="0" fontId="12" fillId="0" borderId="9" xfId="145" applyFont="1" applyFill="1" applyBorder="1" applyAlignment="1" applyProtection="1">
      <alignment horizontal="center" vertical="center" wrapText="1"/>
    </xf>
    <xf numFmtId="0" fontId="12" fillId="0" borderId="11" xfId="145" applyFont="1" applyFill="1" applyBorder="1" applyAlignment="1" applyProtection="1">
      <alignment horizontal="center"/>
    </xf>
    <xf numFmtId="0" fontId="12" fillId="0" borderId="15" xfId="145" applyFont="1" applyFill="1" applyBorder="1" applyAlignment="1" applyProtection="1">
      <alignment horizontal="center"/>
    </xf>
    <xf numFmtId="0" fontId="12" fillId="0" borderId="16" xfId="145" applyFont="1" applyFill="1" applyBorder="1" applyAlignment="1" applyProtection="1">
      <alignment horizontal="center"/>
    </xf>
    <xf numFmtId="0" fontId="12" fillId="0" borderId="17" xfId="145" applyFont="1" applyFill="1" applyBorder="1" applyAlignment="1" applyProtection="1">
      <alignment horizontal="center"/>
    </xf>
    <xf numFmtId="0" fontId="3" fillId="0" borderId="0" xfId="145" applyFont="1" applyFill="1" applyBorder="1" applyAlignment="1" applyProtection="1">
      <alignment horizontal="center" vertical="center"/>
    </xf>
    <xf numFmtId="0" fontId="7" fillId="0" borderId="4" xfId="145" applyFont="1" applyFill="1" applyBorder="1" applyAlignment="1" applyProtection="1">
      <alignment horizontal="center" vertical="center"/>
      <protection locked="0"/>
    </xf>
    <xf numFmtId="0" fontId="7" fillId="0" borderId="6" xfId="145" applyFont="1" applyFill="1" applyBorder="1" applyAlignment="1" applyProtection="1">
      <alignment horizontal="center" vertical="center"/>
      <protection locked="0"/>
    </xf>
    <xf numFmtId="0" fontId="7" fillId="0" borderId="5" xfId="145" applyFont="1" applyFill="1" applyBorder="1" applyAlignment="1" applyProtection="1">
      <alignment horizontal="center" vertical="center"/>
      <protection locked="0"/>
    </xf>
    <xf numFmtId="0" fontId="10" fillId="0" borderId="4" xfId="145" applyFont="1" applyFill="1" applyBorder="1" applyAlignment="1" applyProtection="1">
      <alignment horizontal="center"/>
      <protection locked="0"/>
    </xf>
    <xf numFmtId="0" fontId="10" fillId="0" borderId="6" xfId="145" applyFont="1" applyFill="1" applyBorder="1" applyAlignment="1" applyProtection="1">
      <alignment horizontal="center"/>
      <protection locked="0"/>
    </xf>
    <xf numFmtId="0" fontId="10" fillId="0" borderId="5" xfId="145" applyFont="1" applyFill="1" applyBorder="1" applyAlignment="1" applyProtection="1">
      <alignment horizontal="center"/>
      <protection locked="0"/>
    </xf>
    <xf numFmtId="14" fontId="11" fillId="0" borderId="4" xfId="145" applyNumberFormat="1" applyFont="1" applyFill="1" applyBorder="1" applyAlignment="1" applyProtection="1">
      <alignment horizontal="center"/>
      <protection locked="0"/>
    </xf>
    <xf numFmtId="0" fontId="11" fillId="0" borderId="6" xfId="145" applyFont="1" applyFill="1" applyBorder="1" applyAlignment="1" applyProtection="1">
      <alignment horizontal="center"/>
      <protection locked="0"/>
    </xf>
    <xf numFmtId="0" fontId="11" fillId="0" borderId="5" xfId="145" applyFont="1" applyFill="1" applyBorder="1" applyAlignment="1" applyProtection="1">
      <alignment horizontal="center"/>
      <protection locked="0"/>
    </xf>
    <xf numFmtId="0" fontId="12" fillId="0" borderId="7" xfId="145" applyFont="1" applyFill="1" applyBorder="1" applyAlignment="1" applyProtection="1">
      <alignment horizontal="center" vertical="center"/>
    </xf>
    <xf numFmtId="0" fontId="12" fillId="0" borderId="9" xfId="145" applyFont="1" applyFill="1" applyBorder="1" applyAlignment="1" applyProtection="1">
      <alignment horizontal="center" vertical="center"/>
    </xf>
    <xf numFmtId="0" fontId="12" fillId="0" borderId="14" xfId="145" applyFont="1" applyFill="1" applyBorder="1" applyAlignment="1" applyProtection="1">
      <alignment horizontal="center" vertical="center"/>
    </xf>
    <xf numFmtId="0" fontId="12" fillId="0" borderId="18" xfId="145" applyFont="1" applyFill="1" applyBorder="1" applyAlignment="1" applyProtection="1">
      <alignment horizontal="center" vertical="center"/>
    </xf>
    <xf numFmtId="0" fontId="12" fillId="0" borderId="14" xfId="145" applyFont="1" applyFill="1" applyBorder="1" applyAlignment="1" applyProtection="1">
      <alignment horizontal="center" wrapText="1"/>
    </xf>
    <xf numFmtId="0" fontId="12" fillId="0" borderId="18" xfId="145" applyFont="1" applyFill="1" applyBorder="1" applyAlignment="1" applyProtection="1">
      <alignment horizontal="center" wrapText="1"/>
    </xf>
    <xf numFmtId="0" fontId="13" fillId="0" borderId="14" xfId="145" applyFont="1" applyFill="1" applyBorder="1" applyAlignment="1" applyProtection="1">
      <alignment horizontal="center" vertical="center" wrapText="1"/>
    </xf>
    <xf numFmtId="0" fontId="13" fillId="0" borderId="18" xfId="145" applyFont="1" applyFill="1" applyBorder="1" applyAlignment="1" applyProtection="1">
      <alignment horizontal="center" vertical="center" wrapText="1"/>
    </xf>
    <xf numFmtId="2" fontId="12" fillId="0" borderId="14" xfId="145" applyNumberFormat="1" applyFont="1" applyFill="1" applyBorder="1" applyAlignment="1" applyProtection="1">
      <alignment horizontal="center" vertical="center" wrapText="1"/>
    </xf>
    <xf numFmtId="2" fontId="12" fillId="0" borderId="18" xfId="145" applyNumberFormat="1" applyFont="1" applyFill="1" applyBorder="1" applyAlignment="1" applyProtection="1">
      <alignment horizontal="center" vertical="center" wrapText="1"/>
    </xf>
    <xf numFmtId="0" fontId="12" fillId="0" borderId="19" xfId="145" applyFont="1" applyFill="1" applyBorder="1" applyAlignment="1" applyProtection="1">
      <alignment horizontal="center" vertical="center"/>
    </xf>
    <xf numFmtId="1" fontId="14" fillId="0" borderId="28" xfId="145" applyNumberFormat="1" applyFont="1" applyFill="1" applyBorder="1" applyAlignment="1" applyProtection="1">
      <alignment horizontal="center" vertical="center"/>
    </xf>
    <xf numFmtId="2" fontId="14" fillId="0" borderId="28" xfId="145" applyNumberFormat="1" applyFont="1" applyFill="1" applyBorder="1" applyAlignment="1" applyProtection="1">
      <alignment horizontal="center" vertical="center"/>
    </xf>
    <xf numFmtId="0" fontId="13" fillId="0" borderId="19" xfId="145" applyFont="1" applyFill="1" applyBorder="1" applyAlignment="1" applyProtection="1">
      <alignment horizontal="center" vertical="center"/>
    </xf>
    <xf numFmtId="0" fontId="13" fillId="0" borderId="14" xfId="145" applyFont="1" applyFill="1" applyBorder="1" applyAlignment="1" applyProtection="1">
      <alignment horizontal="center" vertical="center"/>
    </xf>
    <xf numFmtId="0" fontId="13" fillId="0" borderId="28" xfId="145" applyFont="1" applyFill="1" applyBorder="1" applyAlignment="1" applyProtection="1">
      <alignment horizontal="center" vertical="center"/>
    </xf>
  </cellXfs>
  <cellStyles count="16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Normal" xfId="0" builtinId="0"/>
    <cellStyle name="Normal 2" xfId="145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ill>
        <patternFill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ORNADAS%202019/2&#170;JORNADA/master%20chicos/ACTA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ORNADAS%202019/2&#170;JORNADA/master%20chicas/ACTA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&#170;JORNADA/chicas%20todas%20categorias/ACTA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ORNADAS%202019/2&#170;JORNADA/chicos%2081/ACTA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ORNADAS%202019/2&#170;JORNADA/chicos%2089-96/ACTA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H0001</v>
          </cell>
          <cell r="D9" t="str">
            <v>Antonio Martinez</v>
          </cell>
          <cell r="E9">
            <v>1969</v>
          </cell>
          <cell r="F9">
            <v>50</v>
          </cell>
          <cell r="G9" t="str">
            <v>M50</v>
          </cell>
          <cell r="H9" t="str">
            <v>Ciu.Palma</v>
          </cell>
          <cell r="I9">
            <v>61.1</v>
          </cell>
          <cell r="J9">
            <v>67</v>
          </cell>
          <cell r="K9">
            <v>80</v>
          </cell>
          <cell r="L9" t="str">
            <v>v</v>
          </cell>
          <cell r="M9">
            <v>85</v>
          </cell>
          <cell r="N9" t="str">
            <v>v</v>
          </cell>
          <cell r="O9">
            <v>88</v>
          </cell>
          <cell r="P9" t="str">
            <v>n</v>
          </cell>
          <cell r="Q9">
            <v>85</v>
          </cell>
          <cell r="R9">
            <v>90</v>
          </cell>
          <cell r="S9" t="str">
            <v>v</v>
          </cell>
          <cell r="T9">
            <v>95</v>
          </cell>
          <cell r="U9" t="str">
            <v>v</v>
          </cell>
          <cell r="V9">
            <v>100</v>
          </cell>
          <cell r="W9" t="str">
            <v>v</v>
          </cell>
          <cell r="X9">
            <v>100</v>
          </cell>
          <cell r="Y9">
            <v>185</v>
          </cell>
          <cell r="Z9">
            <v>55.891238670694868</v>
          </cell>
        </row>
        <row r="10">
          <cell r="C10" t="str">
            <v>H0084</v>
          </cell>
          <cell r="D10" t="str">
            <v>Robert Martin</v>
          </cell>
          <cell r="E10">
            <v>1979</v>
          </cell>
          <cell r="F10">
            <v>40</v>
          </cell>
          <cell r="G10" t="str">
            <v>M40</v>
          </cell>
          <cell r="H10" t="str">
            <v>Cr.Mallorca</v>
          </cell>
          <cell r="I10">
            <v>89</v>
          </cell>
          <cell r="J10">
            <v>89</v>
          </cell>
          <cell r="K10">
            <v>98</v>
          </cell>
          <cell r="L10" t="str">
            <v>n</v>
          </cell>
          <cell r="M10">
            <v>98</v>
          </cell>
          <cell r="N10" t="str">
            <v>v</v>
          </cell>
          <cell r="O10">
            <v>102</v>
          </cell>
          <cell r="P10" t="str">
            <v>v</v>
          </cell>
          <cell r="Q10">
            <v>102</v>
          </cell>
          <cell r="R10">
            <v>115</v>
          </cell>
          <cell r="S10" t="str">
            <v>v</v>
          </cell>
          <cell r="T10">
            <v>120</v>
          </cell>
          <cell r="U10" t="str">
            <v>v</v>
          </cell>
          <cell r="V10">
            <v>125</v>
          </cell>
          <cell r="W10" t="str">
            <v>n</v>
          </cell>
          <cell r="X10">
            <v>120</v>
          </cell>
          <cell r="Y10">
            <v>222</v>
          </cell>
          <cell r="Z10">
            <v>57.36434108527132</v>
          </cell>
        </row>
        <row r="11">
          <cell r="C11" t="str">
            <v>H0049</v>
          </cell>
          <cell r="D11" t="str">
            <v>J.Manuel Quintela Vazquez</v>
          </cell>
          <cell r="E11">
            <v>1982</v>
          </cell>
          <cell r="F11">
            <v>37</v>
          </cell>
          <cell r="G11" t="str">
            <v>M35</v>
          </cell>
          <cell r="H11" t="str">
            <v>Ciu.Palma</v>
          </cell>
          <cell r="I11">
            <v>86.2</v>
          </cell>
          <cell r="J11">
            <v>89</v>
          </cell>
          <cell r="K11">
            <v>85</v>
          </cell>
          <cell r="L11" t="str">
            <v>v</v>
          </cell>
          <cell r="M11">
            <v>90</v>
          </cell>
          <cell r="N11" t="str">
            <v>n</v>
          </cell>
          <cell r="O11">
            <v>90</v>
          </cell>
          <cell r="P11" t="str">
            <v>n</v>
          </cell>
          <cell r="Q11">
            <v>85</v>
          </cell>
          <cell r="R11">
            <v>110</v>
          </cell>
          <cell r="S11" t="str">
            <v>n</v>
          </cell>
          <cell r="T11">
            <v>110</v>
          </cell>
          <cell r="U11" t="str">
            <v>v</v>
          </cell>
          <cell r="V11">
            <v>115</v>
          </cell>
          <cell r="W11" t="str">
            <v>v</v>
          </cell>
          <cell r="X11">
            <v>115</v>
          </cell>
          <cell r="Y11">
            <v>200</v>
          </cell>
          <cell r="Z11">
            <v>51.679586563307488</v>
          </cell>
        </row>
        <row r="12">
          <cell r="C12" t="str">
            <v>H0022</v>
          </cell>
          <cell r="D12" t="str">
            <v>Pedro Sureda Rossello</v>
          </cell>
          <cell r="E12">
            <v>1983</v>
          </cell>
          <cell r="F12">
            <v>36</v>
          </cell>
          <cell r="G12" t="str">
            <v>M35</v>
          </cell>
          <cell r="H12" t="str">
            <v>Manacor</v>
          </cell>
          <cell r="I12">
            <v>80.2</v>
          </cell>
          <cell r="J12">
            <v>81</v>
          </cell>
          <cell r="K12">
            <v>60</v>
          </cell>
          <cell r="L12" t="str">
            <v>v</v>
          </cell>
          <cell r="M12">
            <v>70</v>
          </cell>
          <cell r="N12" t="str">
            <v>v</v>
          </cell>
          <cell r="O12">
            <v>80</v>
          </cell>
          <cell r="P12" t="str">
            <v>n</v>
          </cell>
          <cell r="Q12">
            <v>70</v>
          </cell>
          <cell r="R12">
            <v>80</v>
          </cell>
          <cell r="S12" t="str">
            <v>v</v>
          </cell>
          <cell r="T12">
            <v>90</v>
          </cell>
          <cell r="U12" t="str">
            <v>v</v>
          </cell>
          <cell r="V12">
            <v>100</v>
          </cell>
          <cell r="W12" t="str">
            <v>v</v>
          </cell>
          <cell r="X12">
            <v>100</v>
          </cell>
          <cell r="Y12">
            <v>170</v>
          </cell>
          <cell r="Z12">
            <v>46.195652173913047</v>
          </cell>
        </row>
        <row r="13">
          <cell r="C13" t="str">
            <v>H0040</v>
          </cell>
          <cell r="D13" t="str">
            <v>Marcos Espin Verd</v>
          </cell>
          <cell r="E13">
            <v>1975</v>
          </cell>
          <cell r="F13">
            <v>44</v>
          </cell>
          <cell r="G13" t="str">
            <v>M40</v>
          </cell>
          <cell r="H13" t="str">
            <v>Ciu.Palma</v>
          </cell>
          <cell r="I13">
            <v>74.599999999999994</v>
          </cell>
          <cell r="J13">
            <v>81</v>
          </cell>
          <cell r="K13">
            <v>55</v>
          </cell>
          <cell r="L13" t="str">
            <v>v</v>
          </cell>
          <cell r="M13">
            <v>57</v>
          </cell>
          <cell r="N13" t="str">
            <v>v</v>
          </cell>
          <cell r="O13">
            <v>61</v>
          </cell>
          <cell r="P13" t="str">
            <v>v</v>
          </cell>
          <cell r="Q13">
            <v>61</v>
          </cell>
          <cell r="R13">
            <v>65</v>
          </cell>
          <cell r="S13" t="str">
            <v>v</v>
          </cell>
          <cell r="T13">
            <v>75</v>
          </cell>
          <cell r="U13" t="str">
            <v>v</v>
          </cell>
          <cell r="V13">
            <v>80</v>
          </cell>
          <cell r="W13" t="str">
            <v>n</v>
          </cell>
          <cell r="X13">
            <v>75</v>
          </cell>
          <cell r="Y13">
            <v>136</v>
          </cell>
          <cell r="Z13">
            <v>36.95652173913043</v>
          </cell>
        </row>
        <row r="14">
          <cell r="C14" t="str">
            <v>H0044</v>
          </cell>
          <cell r="D14" t="str">
            <v>Juan Verdera Bibiloni</v>
          </cell>
          <cell r="E14">
            <v>1981</v>
          </cell>
          <cell r="F14">
            <v>38</v>
          </cell>
          <cell r="G14" t="str">
            <v>M35</v>
          </cell>
          <cell r="H14" t="str">
            <v>Ent.Camp</v>
          </cell>
          <cell r="I14">
            <v>87.1</v>
          </cell>
          <cell r="J14">
            <v>89</v>
          </cell>
          <cell r="K14">
            <v>50</v>
          </cell>
          <cell r="L14" t="str">
            <v>v</v>
          </cell>
          <cell r="M14">
            <v>55</v>
          </cell>
          <cell r="N14" t="str">
            <v>v</v>
          </cell>
          <cell r="O14">
            <v>60</v>
          </cell>
          <cell r="P14" t="str">
            <v>v</v>
          </cell>
          <cell r="Q14">
            <v>60</v>
          </cell>
          <cell r="R14">
            <v>70</v>
          </cell>
          <cell r="S14" t="str">
            <v>v</v>
          </cell>
          <cell r="T14">
            <v>75</v>
          </cell>
          <cell r="U14" t="str">
            <v>n</v>
          </cell>
          <cell r="V14">
            <v>75</v>
          </cell>
          <cell r="W14" t="str">
            <v>v</v>
          </cell>
          <cell r="X14">
            <v>75</v>
          </cell>
          <cell r="Y14">
            <v>135</v>
          </cell>
          <cell r="Z14">
            <v>34.883720930232556</v>
          </cell>
        </row>
        <row r="15">
          <cell r="C15" t="str">
            <v>H0016</v>
          </cell>
          <cell r="D15" t="str">
            <v>Jose Luna Jimenez</v>
          </cell>
          <cell r="E15">
            <v>1982</v>
          </cell>
          <cell r="F15">
            <v>37</v>
          </cell>
          <cell r="G15" t="str">
            <v>M35</v>
          </cell>
          <cell r="H15" t="str">
            <v>Hummer</v>
          </cell>
          <cell r="I15">
            <v>101.3</v>
          </cell>
          <cell r="J15">
            <v>102</v>
          </cell>
          <cell r="K15">
            <v>80</v>
          </cell>
          <cell r="L15" t="str">
            <v>v</v>
          </cell>
          <cell r="M15">
            <v>85</v>
          </cell>
          <cell r="N15" t="str">
            <v>v</v>
          </cell>
          <cell r="O15">
            <v>90</v>
          </cell>
          <cell r="P15" t="str">
            <v>v</v>
          </cell>
          <cell r="Q15">
            <v>90</v>
          </cell>
          <cell r="R15">
            <v>105</v>
          </cell>
          <cell r="S15" t="str">
            <v>v</v>
          </cell>
          <cell r="T15">
            <v>110</v>
          </cell>
          <cell r="U15" t="str">
            <v>n</v>
          </cell>
          <cell r="V15">
            <v>110</v>
          </cell>
          <cell r="W15" t="str">
            <v>v</v>
          </cell>
          <cell r="X15">
            <v>110</v>
          </cell>
          <cell r="Y15">
            <v>200</v>
          </cell>
          <cell r="Z15">
            <v>48.543689320388353</v>
          </cell>
        </row>
        <row r="16">
          <cell r="C16" t="str">
            <v>H0033</v>
          </cell>
          <cell r="D16" t="str">
            <v>Pedro Javier Vera Gomila</v>
          </cell>
          <cell r="E16">
            <v>1980</v>
          </cell>
          <cell r="F16">
            <v>39</v>
          </cell>
          <cell r="G16" t="str">
            <v>M35</v>
          </cell>
          <cell r="H16" t="str">
            <v>Ciu.Palma</v>
          </cell>
          <cell r="I16">
            <v>85</v>
          </cell>
          <cell r="J16">
            <v>89</v>
          </cell>
          <cell r="K16">
            <v>85</v>
          </cell>
          <cell r="L16" t="str">
            <v>v</v>
          </cell>
          <cell r="M16">
            <v>90</v>
          </cell>
          <cell r="N16" t="str">
            <v>v</v>
          </cell>
          <cell r="O16">
            <v>95</v>
          </cell>
          <cell r="P16" t="str">
            <v>v</v>
          </cell>
          <cell r="Q16">
            <v>95</v>
          </cell>
          <cell r="R16">
            <v>115</v>
          </cell>
          <cell r="S16" t="str">
            <v>v</v>
          </cell>
          <cell r="T16">
            <v>120</v>
          </cell>
          <cell r="U16" t="str">
            <v>v</v>
          </cell>
          <cell r="V16">
            <v>125</v>
          </cell>
          <cell r="W16" t="str">
            <v>n</v>
          </cell>
          <cell r="X16">
            <v>120</v>
          </cell>
          <cell r="Y16">
            <v>215</v>
          </cell>
          <cell r="Z16">
            <v>55.555555555555557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M0087</v>
          </cell>
          <cell r="D9" t="str">
            <v>Ylva Vitorien Ann Damwijk</v>
          </cell>
          <cell r="E9">
            <v>1966</v>
          </cell>
          <cell r="F9">
            <v>53</v>
          </cell>
          <cell r="G9" t="str">
            <v>M50</v>
          </cell>
          <cell r="H9" t="str">
            <v>Cr.Mallorca</v>
          </cell>
          <cell r="I9">
            <v>55.8</v>
          </cell>
          <cell r="J9">
            <v>59</v>
          </cell>
          <cell r="K9">
            <v>27</v>
          </cell>
          <cell r="L9" t="str">
            <v>v</v>
          </cell>
          <cell r="M9">
            <v>28</v>
          </cell>
          <cell r="N9" t="str">
            <v>v</v>
          </cell>
          <cell r="O9">
            <v>30</v>
          </cell>
          <cell r="P9" t="str">
            <v>v</v>
          </cell>
          <cell r="Q9">
            <v>30</v>
          </cell>
          <cell r="R9">
            <v>42</v>
          </cell>
          <cell r="S9" t="str">
            <v>v</v>
          </cell>
          <cell r="T9">
            <v>45</v>
          </cell>
          <cell r="U9" t="str">
            <v>v</v>
          </cell>
          <cell r="V9">
            <v>46</v>
          </cell>
          <cell r="W9" t="str">
            <v>v</v>
          </cell>
          <cell r="X9">
            <v>46</v>
          </cell>
          <cell r="Y9">
            <v>76</v>
          </cell>
          <cell r="Z9">
            <v>32.758620689655174</v>
          </cell>
        </row>
        <row r="10">
          <cell r="C10" t="str">
            <v>M0081</v>
          </cell>
          <cell r="D10" t="str">
            <v>Cimaia Carvaho Hörbe</v>
          </cell>
          <cell r="E10">
            <v>1983</v>
          </cell>
          <cell r="F10">
            <v>36</v>
          </cell>
          <cell r="G10" t="str">
            <v>M35</v>
          </cell>
          <cell r="H10" t="str">
            <v>Cr.Mallorca</v>
          </cell>
          <cell r="I10">
            <v>60.5</v>
          </cell>
          <cell r="J10">
            <v>64</v>
          </cell>
          <cell r="K10">
            <v>35</v>
          </cell>
          <cell r="L10" t="str">
            <v>v</v>
          </cell>
          <cell r="M10">
            <v>40</v>
          </cell>
          <cell r="N10" t="str">
            <v>v</v>
          </cell>
          <cell r="O10">
            <v>43</v>
          </cell>
          <cell r="P10" t="str">
            <v>n</v>
          </cell>
          <cell r="Q10">
            <v>40</v>
          </cell>
          <cell r="R10">
            <v>45</v>
          </cell>
          <cell r="S10" t="str">
            <v>v</v>
          </cell>
          <cell r="T10">
            <v>50</v>
          </cell>
          <cell r="U10" t="str">
            <v>v</v>
          </cell>
          <cell r="V10">
            <v>55</v>
          </cell>
          <cell r="W10" t="str">
            <v>v</v>
          </cell>
          <cell r="X10">
            <v>55</v>
          </cell>
          <cell r="Y10">
            <v>95</v>
          </cell>
          <cell r="Z10">
            <v>38.775510204081634</v>
          </cell>
        </row>
        <row r="11">
          <cell r="C11" t="str">
            <v>M0050</v>
          </cell>
          <cell r="D11" t="str">
            <v>Begoña Gonzalez Greciano</v>
          </cell>
          <cell r="E11">
            <v>1981</v>
          </cell>
          <cell r="F11">
            <v>38</v>
          </cell>
          <cell r="G11" t="str">
            <v>M35</v>
          </cell>
          <cell r="H11" t="str">
            <v>Ciu.Palma</v>
          </cell>
          <cell r="I11">
            <v>61.9</v>
          </cell>
          <cell r="J11">
            <v>64</v>
          </cell>
          <cell r="K11">
            <v>52</v>
          </cell>
          <cell r="L11" t="str">
            <v>v</v>
          </cell>
          <cell r="M11">
            <v>55</v>
          </cell>
          <cell r="N11" t="str">
            <v>v</v>
          </cell>
          <cell r="O11">
            <v>57</v>
          </cell>
          <cell r="P11" t="str">
            <v>v</v>
          </cell>
          <cell r="Q11">
            <v>57</v>
          </cell>
          <cell r="R11">
            <v>60</v>
          </cell>
          <cell r="S11" t="str">
            <v>v</v>
          </cell>
          <cell r="T11">
            <v>63</v>
          </cell>
          <cell r="U11" t="str">
            <v>v</v>
          </cell>
          <cell r="V11">
            <v>66</v>
          </cell>
          <cell r="W11" t="str">
            <v>n</v>
          </cell>
          <cell r="X11">
            <v>63</v>
          </cell>
          <cell r="Y11">
            <v>120</v>
          </cell>
          <cell r="Z11">
            <v>48.979591836734691</v>
          </cell>
        </row>
        <row r="13">
          <cell r="C13" t="str">
            <v>M0076</v>
          </cell>
          <cell r="D13" t="str">
            <v>Mªdel Carmen Madrid</v>
          </cell>
          <cell r="E13">
            <v>1976</v>
          </cell>
          <cell r="F13">
            <v>43</v>
          </cell>
          <cell r="G13" t="str">
            <v>M40</v>
          </cell>
          <cell r="H13" t="str">
            <v>Cr.Mallorca</v>
          </cell>
          <cell r="I13">
            <v>67</v>
          </cell>
          <cell r="J13">
            <v>71</v>
          </cell>
          <cell r="K13">
            <v>50</v>
          </cell>
          <cell r="L13" t="str">
            <v>v</v>
          </cell>
          <cell r="M13">
            <v>55</v>
          </cell>
          <cell r="N13" t="str">
            <v>v</v>
          </cell>
          <cell r="O13">
            <v>57</v>
          </cell>
          <cell r="P13" t="str">
            <v>v</v>
          </cell>
          <cell r="Q13">
            <v>57</v>
          </cell>
          <cell r="R13">
            <v>60</v>
          </cell>
          <cell r="S13" t="str">
            <v>v</v>
          </cell>
          <cell r="T13">
            <v>65</v>
          </cell>
          <cell r="U13" t="str">
            <v>v</v>
          </cell>
          <cell r="V13">
            <v>68</v>
          </cell>
          <cell r="W13" t="str">
            <v>v</v>
          </cell>
          <cell r="X13">
            <v>68</v>
          </cell>
          <cell r="Y13">
            <v>125</v>
          </cell>
          <cell r="Z13">
            <v>47.892720306513411</v>
          </cell>
        </row>
        <row r="14">
          <cell r="C14" t="str">
            <v>M0078</v>
          </cell>
          <cell r="D14" t="str">
            <v>Sarah Dudfield</v>
          </cell>
          <cell r="E14">
            <v>1971</v>
          </cell>
          <cell r="F14">
            <v>48</v>
          </cell>
          <cell r="G14" t="str">
            <v>M45</v>
          </cell>
          <cell r="H14" t="str">
            <v>Cr.Mallorca</v>
          </cell>
          <cell r="I14">
            <v>68.099999999999994</v>
          </cell>
          <cell r="J14">
            <v>71</v>
          </cell>
          <cell r="K14">
            <v>40</v>
          </cell>
          <cell r="L14" t="str">
            <v>v</v>
          </cell>
          <cell r="M14">
            <v>42</v>
          </cell>
          <cell r="N14" t="str">
            <v>v</v>
          </cell>
          <cell r="O14">
            <v>43</v>
          </cell>
          <cell r="P14" t="str">
            <v>v</v>
          </cell>
          <cell r="Q14">
            <v>43</v>
          </cell>
          <cell r="R14">
            <v>50</v>
          </cell>
          <cell r="S14" t="str">
            <v>v</v>
          </cell>
          <cell r="T14">
            <v>55</v>
          </cell>
          <cell r="U14" t="str">
            <v>v</v>
          </cell>
          <cell r="V14">
            <v>60</v>
          </cell>
          <cell r="W14" t="str">
            <v>n</v>
          </cell>
          <cell r="X14">
            <v>55</v>
          </cell>
          <cell r="Y14">
            <v>98</v>
          </cell>
          <cell r="Z14">
            <v>37.547892720306514</v>
          </cell>
        </row>
        <row r="16">
          <cell r="C16" t="str">
            <v>M0077</v>
          </cell>
          <cell r="D16" t="str">
            <v>Kristina Mc Nally</v>
          </cell>
          <cell r="E16">
            <v>1981</v>
          </cell>
          <cell r="F16">
            <v>38</v>
          </cell>
          <cell r="G16" t="str">
            <v>M35</v>
          </cell>
          <cell r="H16" t="str">
            <v>Cr.Mallorca</v>
          </cell>
          <cell r="I16">
            <v>58.5</v>
          </cell>
          <cell r="J16">
            <v>59</v>
          </cell>
          <cell r="K16">
            <v>40</v>
          </cell>
          <cell r="L16" t="str">
            <v>n</v>
          </cell>
          <cell r="M16">
            <v>40</v>
          </cell>
          <cell r="N16" t="str">
            <v>n</v>
          </cell>
          <cell r="O16">
            <v>40</v>
          </cell>
          <cell r="P16" t="str">
            <v>n</v>
          </cell>
          <cell r="Q16">
            <v>0</v>
          </cell>
          <cell r="R16">
            <v>50</v>
          </cell>
          <cell r="S16" t="str">
            <v>v</v>
          </cell>
          <cell r="T16">
            <v>53</v>
          </cell>
          <cell r="U16" t="str">
            <v>v</v>
          </cell>
          <cell r="V16">
            <v>55</v>
          </cell>
          <cell r="W16" t="str">
            <v>n</v>
          </cell>
          <cell r="X16">
            <v>53</v>
          </cell>
          <cell r="Y16">
            <v>53</v>
          </cell>
          <cell r="Z16">
            <v>22.844827586206897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M0065</v>
          </cell>
          <cell r="D9" t="str">
            <v>MIRIAM GARCIA LOPEZ</v>
          </cell>
          <cell r="E9">
            <v>1990</v>
          </cell>
          <cell r="H9" t="str">
            <v>C.FACTORY</v>
          </cell>
          <cell r="I9">
            <v>56.5</v>
          </cell>
          <cell r="J9">
            <v>59</v>
          </cell>
          <cell r="K9">
            <v>30</v>
          </cell>
          <cell r="L9" t="str">
            <v>v</v>
          </cell>
          <cell r="M9">
            <v>32</v>
          </cell>
          <cell r="N9" t="str">
            <v>v</v>
          </cell>
          <cell r="O9">
            <v>34</v>
          </cell>
          <cell r="P9" t="str">
            <v>v</v>
          </cell>
          <cell r="Q9">
            <v>34</v>
          </cell>
          <cell r="R9">
            <v>47</v>
          </cell>
          <cell r="S9" t="str">
            <v>v</v>
          </cell>
          <cell r="T9">
            <v>50</v>
          </cell>
          <cell r="U9" t="str">
            <v>v</v>
          </cell>
          <cell r="V9">
            <v>52</v>
          </cell>
          <cell r="W9" t="str">
            <v>n</v>
          </cell>
          <cell r="X9">
            <v>50</v>
          </cell>
          <cell r="Y9">
            <v>84</v>
          </cell>
          <cell r="Z9">
            <v>36.206896551724135</v>
          </cell>
        </row>
        <row r="10">
          <cell r="C10" t="str">
            <v>M0011</v>
          </cell>
          <cell r="D10" t="str">
            <v>NURIA RODRIGUEZ LOBO</v>
          </cell>
          <cell r="E10">
            <v>1991</v>
          </cell>
          <cell r="H10" t="str">
            <v>HUMMER</v>
          </cell>
          <cell r="I10">
            <v>61.6</v>
          </cell>
          <cell r="J10">
            <v>64</v>
          </cell>
          <cell r="K10">
            <v>44</v>
          </cell>
          <cell r="L10" t="str">
            <v>v</v>
          </cell>
          <cell r="M10">
            <v>46</v>
          </cell>
          <cell r="N10" t="str">
            <v>n</v>
          </cell>
          <cell r="O10">
            <v>48</v>
          </cell>
          <cell r="P10" t="str">
            <v>v</v>
          </cell>
          <cell r="Q10">
            <v>48</v>
          </cell>
          <cell r="R10">
            <v>52</v>
          </cell>
          <cell r="S10" t="str">
            <v>v</v>
          </cell>
          <cell r="T10">
            <v>54</v>
          </cell>
          <cell r="U10" t="str">
            <v>v</v>
          </cell>
          <cell r="V10">
            <v>58</v>
          </cell>
          <cell r="W10" t="str">
            <v>v</v>
          </cell>
          <cell r="X10">
            <v>58</v>
          </cell>
          <cell r="Y10">
            <v>106</v>
          </cell>
          <cell r="Z10">
            <v>43.265306122448983</v>
          </cell>
        </row>
        <row r="11">
          <cell r="C11" t="str">
            <v>M0086</v>
          </cell>
          <cell r="D11" t="str">
            <v>MªISABEL VIDAL GARRIDO</v>
          </cell>
          <cell r="E11">
            <v>1992</v>
          </cell>
          <cell r="H11" t="str">
            <v>C.FACTORY</v>
          </cell>
          <cell r="I11">
            <v>60.8</v>
          </cell>
          <cell r="J11">
            <v>64</v>
          </cell>
          <cell r="K11">
            <v>34</v>
          </cell>
          <cell r="L11" t="str">
            <v>v</v>
          </cell>
          <cell r="M11">
            <v>36</v>
          </cell>
          <cell r="N11" t="str">
            <v>v</v>
          </cell>
          <cell r="O11">
            <v>40</v>
          </cell>
          <cell r="P11" t="str">
            <v>v</v>
          </cell>
          <cell r="Q11">
            <v>40</v>
          </cell>
          <cell r="R11">
            <v>48</v>
          </cell>
          <cell r="S11" t="str">
            <v>v</v>
          </cell>
          <cell r="T11">
            <v>52</v>
          </cell>
          <cell r="U11" t="str">
            <v>v</v>
          </cell>
          <cell r="V11">
            <v>55</v>
          </cell>
          <cell r="W11" t="str">
            <v>n</v>
          </cell>
          <cell r="X11">
            <v>52</v>
          </cell>
          <cell r="Y11">
            <v>92</v>
          </cell>
          <cell r="Z11">
            <v>37.551020408163268</v>
          </cell>
        </row>
        <row r="12">
          <cell r="C12" t="str">
            <v>M0074</v>
          </cell>
          <cell r="D12" t="str">
            <v>SHELLA BEDASERAYE</v>
          </cell>
          <cell r="E12">
            <v>1987</v>
          </cell>
          <cell r="H12" t="str">
            <v>C.MALLORCA</v>
          </cell>
          <cell r="I12">
            <v>59</v>
          </cell>
          <cell r="J12">
            <v>59</v>
          </cell>
          <cell r="K12">
            <v>72</v>
          </cell>
          <cell r="L12" t="str">
            <v>n</v>
          </cell>
          <cell r="M12">
            <v>72</v>
          </cell>
          <cell r="N12" t="str">
            <v>n</v>
          </cell>
          <cell r="O12">
            <v>72</v>
          </cell>
          <cell r="P12" t="str">
            <v>v</v>
          </cell>
          <cell r="Q12">
            <v>72</v>
          </cell>
          <cell r="R12">
            <v>90</v>
          </cell>
          <cell r="S12" t="str">
            <v>v</v>
          </cell>
          <cell r="T12">
            <v>93</v>
          </cell>
          <cell r="U12" t="str">
            <v>v</v>
          </cell>
          <cell r="V12">
            <v>96</v>
          </cell>
          <cell r="W12" t="str">
            <v>n</v>
          </cell>
          <cell r="X12">
            <v>93</v>
          </cell>
          <cell r="Y12">
            <v>165</v>
          </cell>
          <cell r="Z12">
            <v>71.120689655172413</v>
          </cell>
        </row>
        <row r="17">
          <cell r="C17" t="str">
            <v>M0012</v>
          </cell>
          <cell r="D17" t="str">
            <v>Mª M. BURGUERRA OLIVER</v>
          </cell>
          <cell r="E17">
            <v>1992</v>
          </cell>
          <cell r="H17" t="str">
            <v>HUMMER</v>
          </cell>
          <cell r="I17">
            <v>71.099999999999994</v>
          </cell>
          <cell r="J17">
            <v>76</v>
          </cell>
          <cell r="K17">
            <v>52</v>
          </cell>
          <cell r="L17" t="str">
            <v>v</v>
          </cell>
          <cell r="M17">
            <v>57</v>
          </cell>
          <cell r="N17" t="str">
            <v>v</v>
          </cell>
          <cell r="O17">
            <v>62</v>
          </cell>
          <cell r="P17" t="str">
            <v>v</v>
          </cell>
          <cell r="Q17">
            <v>62</v>
          </cell>
          <cell r="R17">
            <v>60</v>
          </cell>
          <cell r="S17" t="str">
            <v>v</v>
          </cell>
          <cell r="T17">
            <v>65</v>
          </cell>
          <cell r="U17" t="str">
            <v>v</v>
          </cell>
          <cell r="V17">
            <v>68</v>
          </cell>
          <cell r="W17" t="str">
            <v>v</v>
          </cell>
          <cell r="X17">
            <v>68</v>
          </cell>
          <cell r="Y17">
            <v>130</v>
          </cell>
          <cell r="Z17">
            <v>47.794117647058826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H0021</v>
          </cell>
          <cell r="D9" t="str">
            <v>SERGIO GARCIA BAUZA</v>
          </cell>
          <cell r="E9">
            <v>1992</v>
          </cell>
          <cell r="H9" t="str">
            <v>E.CAMPEONES</v>
          </cell>
          <cell r="I9">
            <v>80.400000000000006</v>
          </cell>
          <cell r="J9">
            <v>81</v>
          </cell>
          <cell r="K9">
            <v>106</v>
          </cell>
          <cell r="L9" t="str">
            <v>v</v>
          </cell>
          <cell r="M9">
            <v>109</v>
          </cell>
          <cell r="N9" t="str">
            <v>n</v>
          </cell>
          <cell r="O9">
            <v>109</v>
          </cell>
          <cell r="P9" t="str">
            <v>n</v>
          </cell>
          <cell r="Q9">
            <v>106</v>
          </cell>
          <cell r="R9">
            <v>134</v>
          </cell>
          <cell r="S9" t="str">
            <v>n</v>
          </cell>
          <cell r="T9">
            <v>134</v>
          </cell>
          <cell r="U9" t="str">
            <v>n</v>
          </cell>
          <cell r="V9">
            <v>134</v>
          </cell>
          <cell r="W9" t="str">
            <v>n</v>
          </cell>
          <cell r="X9">
            <v>0</v>
          </cell>
          <cell r="Y9">
            <v>106</v>
          </cell>
          <cell r="Z9">
            <v>28.804347826086957</v>
          </cell>
        </row>
        <row r="10">
          <cell r="C10" t="str">
            <v>H0064</v>
          </cell>
          <cell r="D10" t="str">
            <v>EMILIO MORALES MARTORELL</v>
          </cell>
          <cell r="E10">
            <v>1991</v>
          </cell>
          <cell r="H10" t="str">
            <v>C.FACTORY</v>
          </cell>
          <cell r="I10">
            <v>77.900000000000006</v>
          </cell>
          <cell r="J10">
            <v>81</v>
          </cell>
          <cell r="K10">
            <v>75</v>
          </cell>
          <cell r="L10" t="str">
            <v>v</v>
          </cell>
          <cell r="M10">
            <v>78</v>
          </cell>
          <cell r="N10" t="str">
            <v>v</v>
          </cell>
          <cell r="O10">
            <v>81</v>
          </cell>
          <cell r="P10" t="str">
            <v>v</v>
          </cell>
          <cell r="Q10">
            <v>81</v>
          </cell>
          <cell r="R10">
            <v>95</v>
          </cell>
          <cell r="S10" t="str">
            <v>v</v>
          </cell>
          <cell r="T10">
            <v>100</v>
          </cell>
          <cell r="U10" t="str">
            <v>v</v>
          </cell>
          <cell r="V10">
            <v>103</v>
          </cell>
          <cell r="W10" t="str">
            <v>n</v>
          </cell>
          <cell r="X10">
            <v>100</v>
          </cell>
          <cell r="Y10">
            <v>181</v>
          </cell>
          <cell r="Z10">
            <v>49.184782608695656</v>
          </cell>
        </row>
        <row r="11">
          <cell r="C11" t="str">
            <v>H0068</v>
          </cell>
          <cell r="D11" t="str">
            <v>DIDAC NICOLAY GRUDEL</v>
          </cell>
          <cell r="E11">
            <v>1998</v>
          </cell>
          <cell r="H11" t="str">
            <v>C.FACTORY</v>
          </cell>
          <cell r="I11">
            <v>76.8</v>
          </cell>
          <cell r="J11">
            <v>81</v>
          </cell>
          <cell r="K11">
            <v>60</v>
          </cell>
          <cell r="L11" t="str">
            <v>v</v>
          </cell>
          <cell r="M11">
            <v>65</v>
          </cell>
          <cell r="N11" t="str">
            <v>v</v>
          </cell>
          <cell r="O11">
            <v>67</v>
          </cell>
          <cell r="P11" t="str">
            <v>n</v>
          </cell>
          <cell r="Q11">
            <v>65</v>
          </cell>
          <cell r="R11">
            <v>80</v>
          </cell>
          <cell r="S11" t="str">
            <v>v</v>
          </cell>
          <cell r="T11">
            <v>85</v>
          </cell>
          <cell r="U11" t="str">
            <v>v</v>
          </cell>
          <cell r="V11">
            <v>90</v>
          </cell>
          <cell r="W11" t="str">
            <v>v</v>
          </cell>
          <cell r="X11">
            <v>90</v>
          </cell>
          <cell r="Y11">
            <v>155</v>
          </cell>
          <cell r="Z11">
            <v>42.119565217391305</v>
          </cell>
        </row>
        <row r="12">
          <cell r="C12" t="str">
            <v>H0015</v>
          </cell>
          <cell r="D12" t="str">
            <v>MICHELE LONGOBARDI RADFORD</v>
          </cell>
          <cell r="E12">
            <v>1991</v>
          </cell>
          <cell r="H12" t="str">
            <v>HUMMER</v>
          </cell>
          <cell r="I12">
            <v>77.900000000000006</v>
          </cell>
          <cell r="J12">
            <v>81</v>
          </cell>
          <cell r="K12">
            <v>85</v>
          </cell>
          <cell r="L12" t="str">
            <v>v</v>
          </cell>
          <cell r="M12">
            <v>90</v>
          </cell>
          <cell r="N12" t="str">
            <v>v</v>
          </cell>
          <cell r="O12">
            <v>95</v>
          </cell>
          <cell r="P12" t="str">
            <v>n</v>
          </cell>
          <cell r="Q12">
            <v>90</v>
          </cell>
          <cell r="R12">
            <v>110</v>
          </cell>
          <cell r="S12" t="str">
            <v>n</v>
          </cell>
          <cell r="T12">
            <v>110</v>
          </cell>
          <cell r="U12" t="str">
            <v>n</v>
          </cell>
          <cell r="V12">
            <v>110</v>
          </cell>
          <cell r="W12" t="str">
            <v>v</v>
          </cell>
          <cell r="X12">
            <v>110</v>
          </cell>
          <cell r="Y12">
            <v>200</v>
          </cell>
          <cell r="Z12">
            <v>54.347826086956516</v>
          </cell>
        </row>
        <row r="13">
          <cell r="C13" t="str">
            <v>H0003</v>
          </cell>
          <cell r="D13" t="str">
            <v>LUIS VALLE NICOLAU</v>
          </cell>
          <cell r="E13">
            <v>1990</v>
          </cell>
          <cell r="H13" t="str">
            <v>C.PALMA</v>
          </cell>
          <cell r="I13">
            <v>80.2</v>
          </cell>
          <cell r="J13">
            <v>81</v>
          </cell>
          <cell r="K13">
            <v>105</v>
          </cell>
          <cell r="L13" t="str">
            <v>v</v>
          </cell>
          <cell r="M13">
            <v>108</v>
          </cell>
          <cell r="N13" t="str">
            <v>v</v>
          </cell>
          <cell r="O13">
            <v>111</v>
          </cell>
          <cell r="P13" t="str">
            <v>n</v>
          </cell>
          <cell r="Q13">
            <v>108</v>
          </cell>
          <cell r="R13">
            <v>132</v>
          </cell>
          <cell r="S13" t="str">
            <v>v</v>
          </cell>
          <cell r="T13">
            <v>136</v>
          </cell>
          <cell r="U13" t="str">
            <v>n</v>
          </cell>
          <cell r="V13">
            <v>140</v>
          </cell>
          <cell r="W13" t="str">
            <v>n</v>
          </cell>
          <cell r="X13">
            <v>132</v>
          </cell>
          <cell r="Y13">
            <v>240</v>
          </cell>
          <cell r="Z13">
            <v>65.217391304347828</v>
          </cell>
        </row>
        <row r="14">
          <cell r="C14" t="str">
            <v>H0067</v>
          </cell>
          <cell r="D14" t="str">
            <v>JUAN DIAZ RIERA</v>
          </cell>
          <cell r="E14">
            <v>1997</v>
          </cell>
          <cell r="H14" t="str">
            <v>C.FACTORY</v>
          </cell>
          <cell r="I14">
            <v>75.5</v>
          </cell>
          <cell r="J14">
            <v>81</v>
          </cell>
          <cell r="K14">
            <v>60</v>
          </cell>
          <cell r="L14" t="str">
            <v>v</v>
          </cell>
          <cell r="M14">
            <v>65</v>
          </cell>
          <cell r="N14" t="str">
            <v>v</v>
          </cell>
          <cell r="O14">
            <v>70</v>
          </cell>
          <cell r="P14" t="str">
            <v>v</v>
          </cell>
          <cell r="Q14">
            <v>70</v>
          </cell>
          <cell r="R14">
            <v>80</v>
          </cell>
          <cell r="S14" t="str">
            <v>v</v>
          </cell>
          <cell r="T14">
            <v>85</v>
          </cell>
          <cell r="U14" t="str">
            <v>v</v>
          </cell>
          <cell r="V14">
            <v>90</v>
          </cell>
          <cell r="W14" t="str">
            <v>v</v>
          </cell>
          <cell r="X14">
            <v>90</v>
          </cell>
          <cell r="Y14">
            <v>160</v>
          </cell>
          <cell r="Z14">
            <v>43.478260869565219</v>
          </cell>
        </row>
        <row r="16">
          <cell r="D16" t="str">
            <v>MIGUEL MIRA VENHECKE</v>
          </cell>
          <cell r="E16">
            <v>1989</v>
          </cell>
          <cell r="H16" t="str">
            <v>P.BARBEL</v>
          </cell>
          <cell r="I16">
            <v>78.8</v>
          </cell>
          <cell r="J16">
            <v>81</v>
          </cell>
          <cell r="K16">
            <v>100</v>
          </cell>
          <cell r="L16" t="str">
            <v>n</v>
          </cell>
          <cell r="M16">
            <v>102</v>
          </cell>
          <cell r="N16" t="str">
            <v>n</v>
          </cell>
          <cell r="O16">
            <v>103</v>
          </cell>
          <cell r="P16" t="str">
            <v>n</v>
          </cell>
          <cell r="Q16">
            <v>0</v>
          </cell>
          <cell r="R16">
            <v>115</v>
          </cell>
          <cell r="S16" t="str">
            <v>n</v>
          </cell>
          <cell r="T16">
            <v>120</v>
          </cell>
          <cell r="U16" t="str">
            <v>v</v>
          </cell>
          <cell r="V16">
            <v>124</v>
          </cell>
          <cell r="W16" t="str">
            <v>n</v>
          </cell>
          <cell r="X16">
            <v>120</v>
          </cell>
          <cell r="Y16">
            <v>120</v>
          </cell>
          <cell r="Z16">
            <v>42.402826855123678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H0046</v>
          </cell>
          <cell r="D9" t="str">
            <v>MARC OLIVER</v>
          </cell>
          <cell r="E9">
            <v>1996</v>
          </cell>
          <cell r="H9" t="str">
            <v>E.CAMPEONES</v>
          </cell>
          <cell r="I9">
            <v>86.6</v>
          </cell>
          <cell r="J9">
            <v>89</v>
          </cell>
          <cell r="K9">
            <v>72</v>
          </cell>
          <cell r="L9" t="str">
            <v>n</v>
          </cell>
          <cell r="M9">
            <v>75</v>
          </cell>
          <cell r="N9" t="str">
            <v>v</v>
          </cell>
          <cell r="O9">
            <v>80</v>
          </cell>
          <cell r="P9" t="str">
            <v>n</v>
          </cell>
          <cell r="Q9">
            <v>75</v>
          </cell>
          <cell r="R9">
            <v>88</v>
          </cell>
          <cell r="S9" t="str">
            <v>v</v>
          </cell>
          <cell r="T9">
            <v>93</v>
          </cell>
          <cell r="U9" t="str">
            <v>n</v>
          </cell>
          <cell r="V9">
            <v>95</v>
          </cell>
          <cell r="W9" t="str">
            <v>n</v>
          </cell>
          <cell r="X9">
            <v>88</v>
          </cell>
          <cell r="Y9">
            <v>163</v>
          </cell>
          <cell r="Z9">
            <v>42.118863049095609</v>
          </cell>
        </row>
        <row r="11">
          <cell r="C11" t="str">
            <v>H0066</v>
          </cell>
          <cell r="D11" t="str">
            <v>LUIS BIBILONI CANALEJO</v>
          </cell>
          <cell r="E11">
            <v>1989</v>
          </cell>
          <cell r="H11" t="str">
            <v>C.FACTORY</v>
          </cell>
          <cell r="I11">
            <v>84.9</v>
          </cell>
          <cell r="J11">
            <v>89</v>
          </cell>
          <cell r="K11">
            <v>85</v>
          </cell>
          <cell r="L11" t="str">
            <v>v</v>
          </cell>
          <cell r="M11">
            <v>88</v>
          </cell>
          <cell r="N11" t="str">
            <v>n</v>
          </cell>
          <cell r="O11">
            <v>90</v>
          </cell>
          <cell r="P11" t="str">
            <v>v</v>
          </cell>
          <cell r="Q11">
            <v>90</v>
          </cell>
          <cell r="R11">
            <v>107</v>
          </cell>
          <cell r="S11" t="str">
            <v>n</v>
          </cell>
          <cell r="T11">
            <v>110</v>
          </cell>
          <cell r="U11" t="str">
            <v>v</v>
          </cell>
          <cell r="V11">
            <v>113</v>
          </cell>
          <cell r="W11" t="str">
            <v>v</v>
          </cell>
          <cell r="X11">
            <v>113</v>
          </cell>
          <cell r="Y11">
            <v>203</v>
          </cell>
          <cell r="Z11">
            <v>52.454780361757102</v>
          </cell>
        </row>
        <row r="12">
          <cell r="C12" t="str">
            <v>H0008</v>
          </cell>
          <cell r="D12" t="str">
            <v>ALBERTO BALLABRIGA MANTECON</v>
          </cell>
          <cell r="E12">
            <v>1990</v>
          </cell>
          <cell r="H12" t="str">
            <v>KRONOS</v>
          </cell>
          <cell r="I12">
            <v>84</v>
          </cell>
          <cell r="J12">
            <v>89</v>
          </cell>
          <cell r="K12">
            <v>93</v>
          </cell>
          <cell r="L12" t="str">
            <v>v</v>
          </cell>
          <cell r="M12">
            <v>98</v>
          </cell>
          <cell r="N12" t="str">
            <v>v</v>
          </cell>
          <cell r="O12">
            <v>105</v>
          </cell>
          <cell r="P12" t="str">
            <v>n</v>
          </cell>
          <cell r="Q12">
            <v>98</v>
          </cell>
          <cell r="R12">
            <v>120</v>
          </cell>
          <cell r="S12" t="str">
            <v>v</v>
          </cell>
          <cell r="T12">
            <v>124</v>
          </cell>
          <cell r="U12" t="str">
            <v>v</v>
          </cell>
          <cell r="V12">
            <v>126</v>
          </cell>
          <cell r="W12" t="str">
            <v>n</v>
          </cell>
          <cell r="X12">
            <v>124</v>
          </cell>
          <cell r="Y12">
            <v>222</v>
          </cell>
          <cell r="Z12">
            <v>57.36434108527132</v>
          </cell>
        </row>
        <row r="13">
          <cell r="C13" t="str">
            <v>H0104</v>
          </cell>
          <cell r="D13" t="str">
            <v>JORGE DE LEON LOPEZ</v>
          </cell>
          <cell r="E13">
            <v>1990</v>
          </cell>
          <cell r="H13" t="str">
            <v>C.PALMA</v>
          </cell>
          <cell r="I13">
            <v>86.7</v>
          </cell>
          <cell r="J13">
            <v>89</v>
          </cell>
          <cell r="K13">
            <v>78</v>
          </cell>
          <cell r="L13" t="str">
            <v>n</v>
          </cell>
          <cell r="M13">
            <v>78</v>
          </cell>
          <cell r="N13" t="str">
            <v>n</v>
          </cell>
          <cell r="O13">
            <v>83</v>
          </cell>
          <cell r="P13" t="str">
            <v>v</v>
          </cell>
          <cell r="Q13">
            <v>83</v>
          </cell>
          <cell r="R13">
            <v>95</v>
          </cell>
          <cell r="S13" t="str">
            <v>n</v>
          </cell>
          <cell r="T13">
            <v>95</v>
          </cell>
          <cell r="U13" t="str">
            <v>v</v>
          </cell>
          <cell r="V13">
            <v>98</v>
          </cell>
          <cell r="W13" t="str">
            <v>v</v>
          </cell>
          <cell r="X13">
            <v>98</v>
          </cell>
          <cell r="Y13">
            <v>181</v>
          </cell>
          <cell r="Z13">
            <v>46.770025839793284</v>
          </cell>
        </row>
        <row r="14">
          <cell r="C14" t="str">
            <v>H0020</v>
          </cell>
          <cell r="D14" t="str">
            <v>TONI ADROVER PASCUAL</v>
          </cell>
          <cell r="E14">
            <v>1986</v>
          </cell>
          <cell r="H14" t="str">
            <v>MANACOR</v>
          </cell>
          <cell r="I14">
            <v>82.1</v>
          </cell>
          <cell r="J14">
            <v>89</v>
          </cell>
          <cell r="K14">
            <v>80</v>
          </cell>
          <cell r="L14" t="str">
            <v>v</v>
          </cell>
          <cell r="M14">
            <v>84</v>
          </cell>
          <cell r="N14" t="str">
            <v>n</v>
          </cell>
          <cell r="O14">
            <v>86</v>
          </cell>
          <cell r="P14" t="str">
            <v>v</v>
          </cell>
          <cell r="Q14">
            <v>86</v>
          </cell>
          <cell r="R14">
            <v>106</v>
          </cell>
          <cell r="S14" t="str">
            <v>n</v>
          </cell>
          <cell r="T14">
            <v>108</v>
          </cell>
          <cell r="U14" t="str">
            <v>n</v>
          </cell>
          <cell r="V14">
            <v>112</v>
          </cell>
          <cell r="W14" t="str">
            <v>v</v>
          </cell>
          <cell r="X14">
            <v>112</v>
          </cell>
          <cell r="Y14">
            <v>198</v>
          </cell>
          <cell r="Z14">
            <v>51.162790697674424</v>
          </cell>
        </row>
        <row r="15">
          <cell r="C15" t="str">
            <v>H0070</v>
          </cell>
          <cell r="D15" t="str">
            <v>ROBERTO VICH PEREZ</v>
          </cell>
          <cell r="E15">
            <v>1988</v>
          </cell>
          <cell r="H15" t="str">
            <v>C.FACTORY</v>
          </cell>
          <cell r="I15">
            <v>99.5</v>
          </cell>
          <cell r="J15">
            <v>102</v>
          </cell>
          <cell r="K15">
            <v>65</v>
          </cell>
          <cell r="L15" t="str">
            <v>v</v>
          </cell>
          <cell r="M15">
            <v>70</v>
          </cell>
          <cell r="N15" t="str">
            <v>v</v>
          </cell>
          <cell r="O15">
            <v>75</v>
          </cell>
          <cell r="P15" t="str">
            <v>n</v>
          </cell>
          <cell r="Q15">
            <v>70</v>
          </cell>
          <cell r="R15">
            <v>85</v>
          </cell>
          <cell r="S15" t="str">
            <v>n</v>
          </cell>
          <cell r="T15">
            <v>90</v>
          </cell>
          <cell r="U15" t="str">
            <v>v</v>
          </cell>
          <cell r="V15">
            <v>95</v>
          </cell>
          <cell r="W15" t="str">
            <v>n</v>
          </cell>
          <cell r="X15">
            <v>90</v>
          </cell>
          <cell r="Y15">
            <v>160</v>
          </cell>
          <cell r="Z15">
            <v>38.834951456310677</v>
          </cell>
        </row>
        <row r="16">
          <cell r="C16" t="str">
            <v>H0069</v>
          </cell>
          <cell r="D16" t="str">
            <v>ALFREDO REYES GOMEZ</v>
          </cell>
          <cell r="E16">
            <v>1986</v>
          </cell>
          <cell r="H16" t="str">
            <v>C.FACTORY</v>
          </cell>
          <cell r="I16">
            <v>99.9</v>
          </cell>
          <cell r="J16">
            <v>102</v>
          </cell>
          <cell r="K16">
            <v>58</v>
          </cell>
          <cell r="L16" t="str">
            <v>v</v>
          </cell>
          <cell r="M16">
            <v>62</v>
          </cell>
          <cell r="N16" t="str">
            <v>v</v>
          </cell>
          <cell r="O16">
            <v>66</v>
          </cell>
          <cell r="P16" t="str">
            <v>n</v>
          </cell>
          <cell r="Q16">
            <v>62</v>
          </cell>
          <cell r="R16">
            <v>75</v>
          </cell>
          <cell r="S16" t="str">
            <v>v</v>
          </cell>
          <cell r="T16">
            <v>80</v>
          </cell>
          <cell r="U16" t="str">
            <v>n</v>
          </cell>
          <cell r="V16">
            <v>80</v>
          </cell>
          <cell r="W16" t="str">
            <v>v</v>
          </cell>
          <cell r="X16">
            <v>80</v>
          </cell>
          <cell r="Y16">
            <v>142</v>
          </cell>
          <cell r="Z16">
            <v>34.466019417475728</v>
          </cell>
        </row>
        <row r="17">
          <cell r="C17" t="str">
            <v>H0105</v>
          </cell>
          <cell r="D17" t="str">
            <v>NICOLAS PORTELL ATIENZA</v>
          </cell>
          <cell r="E17">
            <v>1992</v>
          </cell>
          <cell r="H17" t="str">
            <v>HUMMER</v>
          </cell>
          <cell r="I17">
            <v>87.5</v>
          </cell>
          <cell r="J17">
            <v>89</v>
          </cell>
          <cell r="K17">
            <v>90</v>
          </cell>
          <cell r="L17" t="str">
            <v>n</v>
          </cell>
          <cell r="M17">
            <v>92</v>
          </cell>
          <cell r="N17" t="str">
            <v>v</v>
          </cell>
          <cell r="O17">
            <v>97</v>
          </cell>
          <cell r="P17" t="str">
            <v>n</v>
          </cell>
          <cell r="Q17">
            <v>92</v>
          </cell>
          <cell r="R17">
            <v>100</v>
          </cell>
          <cell r="S17" t="str">
            <v>v</v>
          </cell>
          <cell r="T17">
            <v>107</v>
          </cell>
          <cell r="U17" t="str">
            <v>n</v>
          </cell>
          <cell r="V17">
            <v>107</v>
          </cell>
          <cell r="W17" t="str">
            <v>n</v>
          </cell>
          <cell r="X17">
            <v>100</v>
          </cell>
          <cell r="Y17">
            <v>192</v>
          </cell>
          <cell r="Z17">
            <v>49.612403100775197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workbookViewId="0">
      <selection activeCell="G25" sqref="G25"/>
    </sheetView>
  </sheetViews>
  <sheetFormatPr baseColWidth="10" defaultRowHeight="15" x14ac:dyDescent="0"/>
  <cols>
    <col min="1" max="1" width="6" customWidth="1"/>
    <col min="2" max="2" width="10.83203125" customWidth="1"/>
    <col min="3" max="3" width="25.83203125" customWidth="1"/>
    <col min="4" max="4" width="8" customWidth="1"/>
    <col min="5" max="5" width="6.83203125" customWidth="1"/>
    <col min="6" max="6" width="7.83203125" customWidth="1"/>
    <col min="7" max="7" width="13.1640625" customWidth="1"/>
    <col min="8" max="8" width="7" customWidth="1"/>
    <col min="9" max="9" width="7.33203125" customWidth="1"/>
    <col min="10" max="10" width="5.6640625" customWidth="1"/>
    <col min="11" max="11" width="2.5" customWidth="1"/>
    <col min="12" max="12" width="6" customWidth="1"/>
    <col min="13" max="13" width="3" customWidth="1"/>
    <col min="14" max="14" width="6.1640625" customWidth="1"/>
    <col min="15" max="15" width="2.6640625" customWidth="1"/>
    <col min="16" max="16" width="6.1640625" customWidth="1"/>
    <col min="17" max="17" width="6.33203125" customWidth="1"/>
    <col min="18" max="18" width="2.5" customWidth="1"/>
    <col min="19" max="19" width="6.6640625" customWidth="1"/>
    <col min="20" max="20" width="2.6640625" customWidth="1"/>
    <col min="21" max="21" width="6.5" customWidth="1"/>
    <col min="22" max="22" width="2.6640625" customWidth="1"/>
    <col min="23" max="24" width="6.1640625" customWidth="1"/>
    <col min="25" max="25" width="7.83203125" customWidth="1"/>
  </cols>
  <sheetData>
    <row r="1" spans="1:25" ht="35">
      <c r="A1" s="55" t="s">
        <v>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3" customHeight="1" thickBot="1">
      <c r="A2" s="2"/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6"/>
      <c r="Y2" s="7"/>
    </row>
    <row r="3" spans="1:25" ht="28" thickBot="1">
      <c r="A3" s="2"/>
      <c r="B3" s="8"/>
      <c r="C3" s="9" t="s">
        <v>6</v>
      </c>
      <c r="D3" s="56" t="s">
        <v>33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8"/>
      <c r="Y3" s="10"/>
    </row>
    <row r="4" spans="1:25" ht="4" customHeight="1" thickBot="1">
      <c r="A4" s="2"/>
      <c r="B4" s="11"/>
      <c r="C4" s="12"/>
      <c r="D4" s="11"/>
      <c r="E4" s="11"/>
      <c r="F4" s="11"/>
      <c r="G4" s="11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</row>
    <row r="5" spans="1:25" ht="24" thickBot="1">
      <c r="A5" s="2"/>
      <c r="B5" s="2"/>
      <c r="C5" s="16" t="s">
        <v>8</v>
      </c>
      <c r="D5" s="59" t="s">
        <v>3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16"/>
      <c r="R5" s="17"/>
      <c r="S5" s="16" t="s">
        <v>1</v>
      </c>
      <c r="T5" s="18"/>
      <c r="U5" s="18"/>
      <c r="V5" s="18"/>
      <c r="W5" s="62">
        <v>43589</v>
      </c>
      <c r="X5" s="63"/>
      <c r="Y5" s="64"/>
    </row>
    <row r="6" spans="1:25" ht="16" thickBot="1">
      <c r="A6" s="19"/>
      <c r="B6" s="19"/>
      <c r="C6" s="19"/>
      <c r="D6" s="20"/>
      <c r="E6" s="20"/>
      <c r="F6" s="2"/>
      <c r="G6" s="2"/>
      <c r="H6" s="21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>
        <v>0</v>
      </c>
      <c r="V6" s="22"/>
      <c r="W6" s="22"/>
      <c r="X6" s="2"/>
      <c r="Y6" s="23"/>
    </row>
    <row r="7" spans="1:25">
      <c r="A7" s="65" t="s">
        <v>10</v>
      </c>
      <c r="B7" s="65" t="s">
        <v>11</v>
      </c>
      <c r="C7" s="67" t="s">
        <v>12</v>
      </c>
      <c r="D7" s="69" t="s">
        <v>4</v>
      </c>
      <c r="E7" s="45" t="s">
        <v>31</v>
      </c>
      <c r="F7" s="45" t="s">
        <v>32</v>
      </c>
      <c r="G7" s="71" t="s">
        <v>13</v>
      </c>
      <c r="H7" s="73" t="s">
        <v>14</v>
      </c>
      <c r="I7" s="49" t="s">
        <v>15</v>
      </c>
      <c r="J7" s="51" t="s">
        <v>16</v>
      </c>
      <c r="K7" s="52"/>
      <c r="L7" s="52"/>
      <c r="M7" s="52"/>
      <c r="N7" s="52"/>
      <c r="O7" s="52"/>
      <c r="P7" s="53"/>
      <c r="Q7" s="51" t="s">
        <v>17</v>
      </c>
      <c r="R7" s="52"/>
      <c r="S7" s="52"/>
      <c r="T7" s="52"/>
      <c r="U7" s="52"/>
      <c r="V7" s="52"/>
      <c r="W7" s="54"/>
      <c r="X7" s="67" t="s">
        <v>0</v>
      </c>
      <c r="Y7" s="73" t="s">
        <v>2</v>
      </c>
    </row>
    <row r="8" spans="1:25" ht="16" thickBot="1">
      <c r="A8" s="66"/>
      <c r="B8" s="66"/>
      <c r="C8" s="68"/>
      <c r="D8" s="70"/>
      <c r="E8" s="46"/>
      <c r="F8" s="46"/>
      <c r="G8" s="72"/>
      <c r="H8" s="74"/>
      <c r="I8" s="50"/>
      <c r="J8" s="75">
        <v>1</v>
      </c>
      <c r="K8" s="48"/>
      <c r="L8" s="47">
        <v>2</v>
      </c>
      <c r="M8" s="48"/>
      <c r="N8" s="47">
        <v>3</v>
      </c>
      <c r="O8" s="48"/>
      <c r="P8" s="32" t="s">
        <v>18</v>
      </c>
      <c r="Q8" s="75">
        <v>1</v>
      </c>
      <c r="R8" s="48"/>
      <c r="S8" s="47">
        <v>2</v>
      </c>
      <c r="T8" s="48"/>
      <c r="U8" s="47">
        <v>3</v>
      </c>
      <c r="V8" s="48"/>
      <c r="W8" s="25" t="s">
        <v>18</v>
      </c>
      <c r="X8" s="68"/>
      <c r="Y8" s="74"/>
    </row>
    <row r="9" spans="1:25" ht="16" thickBot="1">
      <c r="A9" s="26">
        <v>1</v>
      </c>
      <c r="B9" s="27" t="str">
        <f>[1]ACTA!C9</f>
        <v>H0001</v>
      </c>
      <c r="C9" s="27" t="str">
        <f>[1]ACTA!D9</f>
        <v>Antonio Martinez</v>
      </c>
      <c r="D9" s="27">
        <f>[1]ACTA!E9</f>
        <v>1969</v>
      </c>
      <c r="E9" s="27">
        <f>[1]ACTA!F9</f>
        <v>50</v>
      </c>
      <c r="F9" s="27" t="str">
        <f>[1]ACTA!G9</f>
        <v>M50</v>
      </c>
      <c r="G9" s="27" t="str">
        <f>[1]ACTA!H9</f>
        <v>Ciu.Palma</v>
      </c>
      <c r="H9" s="28">
        <f>[1]ACTA!I9</f>
        <v>61.1</v>
      </c>
      <c r="I9" s="27">
        <f>[1]ACTA!J9</f>
        <v>67</v>
      </c>
      <c r="J9" s="27">
        <f>[1]ACTA!K9</f>
        <v>80</v>
      </c>
      <c r="K9" s="27" t="str">
        <f>[1]ACTA!L9</f>
        <v>v</v>
      </c>
      <c r="L9" s="27">
        <f>[1]ACTA!M9</f>
        <v>85</v>
      </c>
      <c r="M9" s="27" t="str">
        <f>[1]ACTA!N9</f>
        <v>v</v>
      </c>
      <c r="N9" s="27">
        <f>[1]ACTA!O9</f>
        <v>88</v>
      </c>
      <c r="O9" s="27" t="str">
        <f>[1]ACTA!P9</f>
        <v>n</v>
      </c>
      <c r="P9" s="27">
        <f>[1]ACTA!Q9</f>
        <v>85</v>
      </c>
      <c r="Q9" s="27">
        <f>[1]ACTA!R9</f>
        <v>90</v>
      </c>
      <c r="R9" s="27" t="str">
        <f>[1]ACTA!S9</f>
        <v>v</v>
      </c>
      <c r="S9" s="27">
        <f>[1]ACTA!T9</f>
        <v>95</v>
      </c>
      <c r="T9" s="27" t="str">
        <f>[1]ACTA!U9</f>
        <v>v</v>
      </c>
      <c r="U9" s="27">
        <f>[1]ACTA!V9</f>
        <v>100</v>
      </c>
      <c r="V9" s="27" t="str">
        <f>[1]ACTA!W9</f>
        <v>v</v>
      </c>
      <c r="W9" s="27">
        <f>[1]ACTA!X9</f>
        <v>100</v>
      </c>
      <c r="X9" s="27">
        <f>[1]ACTA!Y9</f>
        <v>185</v>
      </c>
      <c r="Y9" s="28">
        <f>[1]ACTA!Z9</f>
        <v>55.891238670694868</v>
      </c>
    </row>
    <row r="10" spans="1:25" ht="16" thickBot="1">
      <c r="A10" s="26">
        <v>2</v>
      </c>
      <c r="B10" s="27" t="str">
        <f>[1]ACTA!C10</f>
        <v>H0084</v>
      </c>
      <c r="C10" s="27" t="str">
        <f>[1]ACTA!D10</f>
        <v>Robert Martin</v>
      </c>
      <c r="D10" s="27">
        <f>[1]ACTA!E10</f>
        <v>1979</v>
      </c>
      <c r="E10" s="27">
        <f>[1]ACTA!F10</f>
        <v>40</v>
      </c>
      <c r="F10" s="27" t="str">
        <f>[1]ACTA!G10</f>
        <v>M40</v>
      </c>
      <c r="G10" s="27" t="str">
        <f>[1]ACTA!H10</f>
        <v>Cr.Mallorca</v>
      </c>
      <c r="H10" s="28">
        <f>[1]ACTA!I10</f>
        <v>89</v>
      </c>
      <c r="I10" s="27">
        <f>[1]ACTA!J10</f>
        <v>89</v>
      </c>
      <c r="J10" s="27">
        <f>[1]ACTA!K10</f>
        <v>98</v>
      </c>
      <c r="K10" s="27" t="str">
        <f>[1]ACTA!L10</f>
        <v>n</v>
      </c>
      <c r="L10" s="27">
        <f>[1]ACTA!M10</f>
        <v>98</v>
      </c>
      <c r="M10" s="27" t="str">
        <f>[1]ACTA!N10</f>
        <v>v</v>
      </c>
      <c r="N10" s="27">
        <f>[1]ACTA!O10</f>
        <v>102</v>
      </c>
      <c r="O10" s="27" t="str">
        <f>[1]ACTA!P10</f>
        <v>v</v>
      </c>
      <c r="P10" s="27">
        <f>[1]ACTA!Q10</f>
        <v>102</v>
      </c>
      <c r="Q10" s="27">
        <f>[1]ACTA!R10</f>
        <v>115</v>
      </c>
      <c r="R10" s="27" t="str">
        <f>[1]ACTA!S10</f>
        <v>v</v>
      </c>
      <c r="S10" s="27">
        <f>[1]ACTA!T10</f>
        <v>120</v>
      </c>
      <c r="T10" s="27" t="str">
        <f>[1]ACTA!U10</f>
        <v>v</v>
      </c>
      <c r="U10" s="27">
        <f>[1]ACTA!V10</f>
        <v>125</v>
      </c>
      <c r="V10" s="27" t="str">
        <f>[1]ACTA!W10</f>
        <v>n</v>
      </c>
      <c r="W10" s="27">
        <f>[1]ACTA!X10</f>
        <v>120</v>
      </c>
      <c r="X10" s="27">
        <f>[1]ACTA!Y10</f>
        <v>222</v>
      </c>
      <c r="Y10" s="28">
        <f>[1]ACTA!Z10</f>
        <v>57.36434108527132</v>
      </c>
    </row>
    <row r="11" spans="1:25" ht="16" thickBot="1">
      <c r="A11" s="26">
        <v>3</v>
      </c>
      <c r="B11" s="27" t="str">
        <f>[1]ACTA!C11</f>
        <v>H0049</v>
      </c>
      <c r="C11" s="27" t="str">
        <f>[1]ACTA!D11</f>
        <v>J.Manuel Quintela Vazquez</v>
      </c>
      <c r="D11" s="27">
        <f>[1]ACTA!E11</f>
        <v>1982</v>
      </c>
      <c r="E11" s="27">
        <f>[1]ACTA!F11</f>
        <v>37</v>
      </c>
      <c r="F11" s="27" t="str">
        <f>[1]ACTA!G11</f>
        <v>M35</v>
      </c>
      <c r="G11" s="27" t="str">
        <f>[1]ACTA!H11</f>
        <v>Ciu.Palma</v>
      </c>
      <c r="H11" s="28">
        <f>[1]ACTA!I11</f>
        <v>86.2</v>
      </c>
      <c r="I11" s="27">
        <f>[1]ACTA!J11</f>
        <v>89</v>
      </c>
      <c r="J11" s="27">
        <f>[1]ACTA!K11</f>
        <v>85</v>
      </c>
      <c r="K11" s="27" t="str">
        <f>[1]ACTA!L11</f>
        <v>v</v>
      </c>
      <c r="L11" s="27">
        <f>[1]ACTA!M11</f>
        <v>90</v>
      </c>
      <c r="M11" s="27" t="str">
        <f>[1]ACTA!N11</f>
        <v>n</v>
      </c>
      <c r="N11" s="27">
        <f>[1]ACTA!O11</f>
        <v>90</v>
      </c>
      <c r="O11" s="27" t="str">
        <f>[1]ACTA!P11</f>
        <v>n</v>
      </c>
      <c r="P11" s="27">
        <f>[1]ACTA!Q11</f>
        <v>85</v>
      </c>
      <c r="Q11" s="27">
        <f>[1]ACTA!R11</f>
        <v>110</v>
      </c>
      <c r="R11" s="27" t="str">
        <f>[1]ACTA!S11</f>
        <v>n</v>
      </c>
      <c r="S11" s="27">
        <f>[1]ACTA!T11</f>
        <v>110</v>
      </c>
      <c r="T11" s="27" t="str">
        <f>[1]ACTA!U11</f>
        <v>v</v>
      </c>
      <c r="U11" s="27">
        <f>[1]ACTA!V11</f>
        <v>115</v>
      </c>
      <c r="V11" s="27" t="str">
        <f>[1]ACTA!W11</f>
        <v>v</v>
      </c>
      <c r="W11" s="27">
        <f>[1]ACTA!X11</f>
        <v>115</v>
      </c>
      <c r="X11" s="27">
        <f>[1]ACTA!Y11</f>
        <v>200</v>
      </c>
      <c r="Y11" s="28">
        <f>[1]ACTA!Z11</f>
        <v>51.679586563307488</v>
      </c>
    </row>
    <row r="12" spans="1:25" ht="16" thickBot="1">
      <c r="A12" s="26">
        <v>4</v>
      </c>
      <c r="B12" s="27" t="str">
        <f>[1]ACTA!C12</f>
        <v>H0022</v>
      </c>
      <c r="C12" s="27" t="str">
        <f>[1]ACTA!D12</f>
        <v>Pedro Sureda Rossello</v>
      </c>
      <c r="D12" s="27">
        <f>[1]ACTA!E12</f>
        <v>1983</v>
      </c>
      <c r="E12" s="27">
        <f>[1]ACTA!F12</f>
        <v>36</v>
      </c>
      <c r="F12" s="27" t="str">
        <f>[1]ACTA!G12</f>
        <v>M35</v>
      </c>
      <c r="G12" s="27" t="str">
        <f>[1]ACTA!H12</f>
        <v>Manacor</v>
      </c>
      <c r="H12" s="28">
        <f>[1]ACTA!I12</f>
        <v>80.2</v>
      </c>
      <c r="I12" s="27">
        <f>[1]ACTA!J12</f>
        <v>81</v>
      </c>
      <c r="J12" s="27">
        <f>[1]ACTA!K12</f>
        <v>60</v>
      </c>
      <c r="K12" s="27" t="str">
        <f>[1]ACTA!L12</f>
        <v>v</v>
      </c>
      <c r="L12" s="27">
        <f>[1]ACTA!M12</f>
        <v>70</v>
      </c>
      <c r="M12" s="27" t="str">
        <f>[1]ACTA!N12</f>
        <v>v</v>
      </c>
      <c r="N12" s="27">
        <f>[1]ACTA!O12</f>
        <v>80</v>
      </c>
      <c r="O12" s="27" t="str">
        <f>[1]ACTA!P12</f>
        <v>n</v>
      </c>
      <c r="P12" s="27">
        <f>[1]ACTA!Q12</f>
        <v>70</v>
      </c>
      <c r="Q12" s="27">
        <f>[1]ACTA!R12</f>
        <v>80</v>
      </c>
      <c r="R12" s="27" t="str">
        <f>[1]ACTA!S12</f>
        <v>v</v>
      </c>
      <c r="S12" s="27">
        <f>[1]ACTA!T12</f>
        <v>90</v>
      </c>
      <c r="T12" s="27" t="str">
        <f>[1]ACTA!U12</f>
        <v>v</v>
      </c>
      <c r="U12" s="27">
        <f>[1]ACTA!V12</f>
        <v>100</v>
      </c>
      <c r="V12" s="27" t="str">
        <f>[1]ACTA!W12</f>
        <v>v</v>
      </c>
      <c r="W12" s="27">
        <f>[1]ACTA!X12</f>
        <v>100</v>
      </c>
      <c r="X12" s="27">
        <f>[1]ACTA!Y12</f>
        <v>170</v>
      </c>
      <c r="Y12" s="28">
        <f>[1]ACTA!Z12</f>
        <v>46.195652173913047</v>
      </c>
    </row>
    <row r="13" spans="1:25" ht="16" thickBot="1">
      <c r="A13" s="26">
        <v>5</v>
      </c>
      <c r="B13" s="27" t="str">
        <f>[1]ACTA!C13</f>
        <v>H0040</v>
      </c>
      <c r="C13" s="27" t="str">
        <f>[1]ACTA!D13</f>
        <v>Marcos Espin Verd</v>
      </c>
      <c r="D13" s="27">
        <f>[1]ACTA!E13</f>
        <v>1975</v>
      </c>
      <c r="E13" s="27">
        <f>[1]ACTA!F13</f>
        <v>44</v>
      </c>
      <c r="F13" s="27" t="str">
        <f>[1]ACTA!G13</f>
        <v>M40</v>
      </c>
      <c r="G13" s="27" t="str">
        <f>[1]ACTA!H13</f>
        <v>Ciu.Palma</v>
      </c>
      <c r="H13" s="28">
        <f>[1]ACTA!I13</f>
        <v>74.599999999999994</v>
      </c>
      <c r="I13" s="27">
        <f>[1]ACTA!J13</f>
        <v>81</v>
      </c>
      <c r="J13" s="27">
        <f>[1]ACTA!K13</f>
        <v>55</v>
      </c>
      <c r="K13" s="27" t="str">
        <f>[1]ACTA!L13</f>
        <v>v</v>
      </c>
      <c r="L13" s="27">
        <f>[1]ACTA!M13</f>
        <v>57</v>
      </c>
      <c r="M13" s="27" t="str">
        <f>[1]ACTA!N13</f>
        <v>v</v>
      </c>
      <c r="N13" s="27">
        <f>[1]ACTA!O13</f>
        <v>61</v>
      </c>
      <c r="O13" s="27" t="str">
        <f>[1]ACTA!P13</f>
        <v>v</v>
      </c>
      <c r="P13" s="27">
        <f>[1]ACTA!Q13</f>
        <v>61</v>
      </c>
      <c r="Q13" s="27">
        <f>[1]ACTA!R13</f>
        <v>65</v>
      </c>
      <c r="R13" s="27" t="str">
        <f>[1]ACTA!S13</f>
        <v>v</v>
      </c>
      <c r="S13" s="27">
        <f>[1]ACTA!T13</f>
        <v>75</v>
      </c>
      <c r="T13" s="27" t="str">
        <f>[1]ACTA!U13</f>
        <v>v</v>
      </c>
      <c r="U13" s="27">
        <f>[1]ACTA!V13</f>
        <v>80</v>
      </c>
      <c r="V13" s="27" t="str">
        <f>[1]ACTA!W13</f>
        <v>n</v>
      </c>
      <c r="W13" s="27">
        <f>[1]ACTA!X13</f>
        <v>75</v>
      </c>
      <c r="X13" s="27">
        <f>[1]ACTA!Y13</f>
        <v>136</v>
      </c>
      <c r="Y13" s="28">
        <f>[1]ACTA!Z13</f>
        <v>36.95652173913043</v>
      </c>
    </row>
    <row r="14" spans="1:25">
      <c r="A14" s="26">
        <v>6</v>
      </c>
      <c r="B14" s="29" t="str">
        <f>[1]ACTA!C14</f>
        <v>H0044</v>
      </c>
      <c r="C14" s="29" t="str">
        <f>[1]ACTA!D14</f>
        <v>Juan Verdera Bibiloni</v>
      </c>
      <c r="D14" s="29">
        <f>[1]ACTA!E14</f>
        <v>1981</v>
      </c>
      <c r="E14" s="29">
        <f>[1]ACTA!F14</f>
        <v>38</v>
      </c>
      <c r="F14" s="29" t="str">
        <f>[1]ACTA!G14</f>
        <v>M35</v>
      </c>
      <c r="G14" s="29" t="str">
        <f>[1]ACTA!H14</f>
        <v>Ent.Camp</v>
      </c>
      <c r="H14" s="30">
        <f>[1]ACTA!I14</f>
        <v>87.1</v>
      </c>
      <c r="I14" s="29">
        <f>[1]ACTA!J14</f>
        <v>89</v>
      </c>
      <c r="J14" s="29">
        <f>[1]ACTA!K14</f>
        <v>50</v>
      </c>
      <c r="K14" s="29" t="str">
        <f>[1]ACTA!L14</f>
        <v>v</v>
      </c>
      <c r="L14" s="29">
        <f>[1]ACTA!M14</f>
        <v>55</v>
      </c>
      <c r="M14" s="29" t="str">
        <f>[1]ACTA!N14</f>
        <v>v</v>
      </c>
      <c r="N14" s="29">
        <f>[1]ACTA!O14</f>
        <v>60</v>
      </c>
      <c r="O14" s="29" t="str">
        <f>[1]ACTA!P14</f>
        <v>v</v>
      </c>
      <c r="P14" s="29">
        <f>[1]ACTA!Q14</f>
        <v>60</v>
      </c>
      <c r="Q14" s="29">
        <f>[1]ACTA!R14</f>
        <v>70</v>
      </c>
      <c r="R14" s="29" t="str">
        <f>[1]ACTA!S14</f>
        <v>v</v>
      </c>
      <c r="S14" s="29">
        <f>[1]ACTA!T14</f>
        <v>75</v>
      </c>
      <c r="T14" s="29" t="str">
        <f>[1]ACTA!U14</f>
        <v>n</v>
      </c>
      <c r="U14" s="29">
        <f>[1]ACTA!V14</f>
        <v>75</v>
      </c>
      <c r="V14" s="29" t="str">
        <f>[1]ACTA!W14</f>
        <v>v</v>
      </c>
      <c r="W14" s="29">
        <f>[1]ACTA!X14</f>
        <v>75</v>
      </c>
      <c r="X14" s="29">
        <f>[1]ACTA!Y14</f>
        <v>135</v>
      </c>
      <c r="Y14" s="30">
        <f>[1]ACTA!Z14</f>
        <v>34.883720930232556</v>
      </c>
    </row>
    <row r="15" spans="1:25" ht="16" thickBot="1">
      <c r="A15" s="26">
        <v>7</v>
      </c>
      <c r="B15" s="76" t="str">
        <f>[1]ACTA!C15</f>
        <v>H0016</v>
      </c>
      <c r="C15" s="76" t="str">
        <f>[1]ACTA!D15</f>
        <v>Jose Luna Jimenez</v>
      </c>
      <c r="D15" s="76">
        <f>[1]ACTA!E15</f>
        <v>1982</v>
      </c>
      <c r="E15" s="76">
        <f>[1]ACTA!F15</f>
        <v>37</v>
      </c>
      <c r="F15" s="76" t="str">
        <f>[1]ACTA!G15</f>
        <v>M35</v>
      </c>
      <c r="G15" s="76" t="str">
        <f>[1]ACTA!H15</f>
        <v>Hummer</v>
      </c>
      <c r="H15" s="77">
        <f>[1]ACTA!I15</f>
        <v>101.3</v>
      </c>
      <c r="I15" s="76">
        <f>[1]ACTA!J15</f>
        <v>102</v>
      </c>
      <c r="J15" s="76">
        <f>[1]ACTA!K15</f>
        <v>80</v>
      </c>
      <c r="K15" s="76" t="str">
        <f>[1]ACTA!L15</f>
        <v>v</v>
      </c>
      <c r="L15" s="76">
        <f>[1]ACTA!M15</f>
        <v>85</v>
      </c>
      <c r="M15" s="76" t="str">
        <f>[1]ACTA!N15</f>
        <v>v</v>
      </c>
      <c r="N15" s="76">
        <f>[1]ACTA!O15</f>
        <v>90</v>
      </c>
      <c r="O15" s="76" t="str">
        <f>[1]ACTA!P15</f>
        <v>v</v>
      </c>
      <c r="P15" s="76">
        <f>[1]ACTA!Q15</f>
        <v>90</v>
      </c>
      <c r="Q15" s="76">
        <f>[1]ACTA!R15</f>
        <v>105</v>
      </c>
      <c r="R15" s="76" t="str">
        <f>[1]ACTA!S15</f>
        <v>v</v>
      </c>
      <c r="S15" s="76">
        <f>[1]ACTA!T15</f>
        <v>110</v>
      </c>
      <c r="T15" s="76" t="str">
        <f>[1]ACTA!U15</f>
        <v>n</v>
      </c>
      <c r="U15" s="76">
        <f>[1]ACTA!V15</f>
        <v>110</v>
      </c>
      <c r="V15" s="76" t="str">
        <f>[1]ACTA!W15</f>
        <v>v</v>
      </c>
      <c r="W15" s="76">
        <f>[1]ACTA!X15</f>
        <v>110</v>
      </c>
      <c r="X15" s="76">
        <f>[1]ACTA!Y15</f>
        <v>200</v>
      </c>
      <c r="Y15" s="77">
        <f>[1]ACTA!Z15</f>
        <v>48.543689320388353</v>
      </c>
    </row>
    <row r="16" spans="1:25" ht="16" thickBot="1">
      <c r="A16" s="26">
        <v>8</v>
      </c>
      <c r="B16" s="27" t="str">
        <f>[1]ACTA!C16</f>
        <v>H0033</v>
      </c>
      <c r="C16" s="27" t="str">
        <f>[1]ACTA!D16</f>
        <v>Pedro Javier Vera Gomila</v>
      </c>
      <c r="D16" s="27">
        <f>[1]ACTA!E16</f>
        <v>1980</v>
      </c>
      <c r="E16" s="27">
        <f>[1]ACTA!F16</f>
        <v>39</v>
      </c>
      <c r="F16" s="27" t="str">
        <f>[1]ACTA!G16</f>
        <v>M35</v>
      </c>
      <c r="G16" s="27" t="str">
        <f>[1]ACTA!H16</f>
        <v>Ciu.Palma</v>
      </c>
      <c r="H16" s="28">
        <f>[1]ACTA!I16</f>
        <v>85</v>
      </c>
      <c r="I16" s="27">
        <f>[1]ACTA!J16</f>
        <v>89</v>
      </c>
      <c r="J16" s="27">
        <f>[1]ACTA!K16</f>
        <v>85</v>
      </c>
      <c r="K16" s="27" t="str">
        <f>[1]ACTA!L16</f>
        <v>v</v>
      </c>
      <c r="L16" s="27">
        <f>[1]ACTA!M16</f>
        <v>90</v>
      </c>
      <c r="M16" s="27" t="str">
        <f>[1]ACTA!N16</f>
        <v>v</v>
      </c>
      <c r="N16" s="27">
        <f>[1]ACTA!O16</f>
        <v>95</v>
      </c>
      <c r="O16" s="27" t="str">
        <f>[1]ACTA!P16</f>
        <v>v</v>
      </c>
      <c r="P16" s="27">
        <f>[1]ACTA!Q16</f>
        <v>95</v>
      </c>
      <c r="Q16" s="27">
        <f>[1]ACTA!R16</f>
        <v>115</v>
      </c>
      <c r="R16" s="27" t="str">
        <f>[1]ACTA!S16</f>
        <v>v</v>
      </c>
      <c r="S16" s="27">
        <f>[1]ACTA!T16</f>
        <v>120</v>
      </c>
      <c r="T16" s="27" t="str">
        <f>[1]ACTA!U16</f>
        <v>v</v>
      </c>
      <c r="U16" s="27">
        <f>[1]ACTA!V16</f>
        <v>125</v>
      </c>
      <c r="V16" s="27" t="str">
        <f>[1]ACTA!W16</f>
        <v>n</v>
      </c>
      <c r="W16" s="27">
        <f>[1]ACTA!X16</f>
        <v>120</v>
      </c>
      <c r="X16" s="27">
        <f>[1]ACTA!Y16</f>
        <v>215</v>
      </c>
      <c r="Y16" s="28">
        <f>[1]ACTA!Z16</f>
        <v>55.555555555555557</v>
      </c>
    </row>
  </sheetData>
  <mergeCells count="21">
    <mergeCell ref="A1:Y1"/>
    <mergeCell ref="D3:X3"/>
    <mergeCell ref="D5:P5"/>
    <mergeCell ref="W5:Y5"/>
    <mergeCell ref="A7:A8"/>
    <mergeCell ref="B7:B8"/>
    <mergeCell ref="C7:C8"/>
    <mergeCell ref="D7:D8"/>
    <mergeCell ref="G7:G8"/>
    <mergeCell ref="H7:H8"/>
    <mergeCell ref="X7:X8"/>
    <mergeCell ref="Y7:Y8"/>
    <mergeCell ref="J8:K8"/>
    <mergeCell ref="L8:M8"/>
    <mergeCell ref="N8:O8"/>
    <mergeCell ref="Q8:R8"/>
    <mergeCell ref="S8:T8"/>
    <mergeCell ref="U8:V8"/>
    <mergeCell ref="I7:I8"/>
    <mergeCell ref="J7:P7"/>
    <mergeCell ref="Q7:W7"/>
  </mergeCells>
  <conditionalFormatting sqref="U9:U16">
    <cfRule type="expression" dxfId="33" priority="1">
      <formula>IF(V9="N",U9)</formula>
    </cfRule>
  </conditionalFormatting>
  <conditionalFormatting sqref="J7:J8 Q7:Q8 L8 N8 S8 U8">
    <cfRule type="cellIs" dxfId="32" priority="8" stopIfTrue="1" operator="between">
      <formula>1</formula>
      <formula>9999.9</formula>
    </cfRule>
    <cfRule type="cellIs" dxfId="31" priority="9" stopIfTrue="1" operator="lessThanOrEqual">
      <formula>0</formula>
    </cfRule>
    <cfRule type="cellIs" dxfId="30" priority="10" stopIfTrue="1" operator="between">
      <formula>".001.0"</formula>
      <formula>".999.9"</formula>
    </cfRule>
  </conditionalFormatting>
  <conditionalFormatting sqref="B9:Y16">
    <cfRule type="cellIs" dxfId="29" priority="7" operator="equal">
      <formula>0</formula>
    </cfRule>
  </conditionalFormatting>
  <conditionalFormatting sqref="J9:J16">
    <cfRule type="expression" dxfId="28" priority="6" stopIfTrue="1">
      <formula>IF(K9="N",J9)</formula>
    </cfRule>
  </conditionalFormatting>
  <conditionalFormatting sqref="L9:L16">
    <cfRule type="expression" dxfId="27" priority="5">
      <formula>IF(M9="N",L9)</formula>
    </cfRule>
  </conditionalFormatting>
  <conditionalFormatting sqref="N9:N16">
    <cfRule type="expression" dxfId="26" priority="4">
      <formula>IF(O9="N",N9)</formula>
    </cfRule>
  </conditionalFormatting>
  <conditionalFormatting sqref="Q9:Q16">
    <cfRule type="expression" dxfId="25" priority="3">
      <formula>IF(R9="N",Q9)</formula>
    </cfRule>
  </conditionalFormatting>
  <conditionalFormatting sqref="S9:S16">
    <cfRule type="expression" dxfId="24" priority="2">
      <formula>IF(T9="N",S9)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C17" sqref="C17"/>
    </sheetView>
  </sheetViews>
  <sheetFormatPr baseColWidth="10" defaultRowHeight="15" x14ac:dyDescent="0"/>
  <cols>
    <col min="1" max="1" width="4.83203125" customWidth="1"/>
    <col min="2" max="2" width="9.1640625" customWidth="1"/>
    <col min="3" max="3" width="26.33203125" customWidth="1"/>
    <col min="4" max="4" width="7.6640625" customWidth="1"/>
    <col min="5" max="5" width="5.6640625" customWidth="1"/>
    <col min="6" max="6" width="6.6640625" customWidth="1"/>
    <col min="7" max="7" width="13.5" customWidth="1"/>
    <col min="8" max="8" width="7.6640625" customWidth="1"/>
    <col min="9" max="9" width="7.1640625" customWidth="1"/>
    <col min="10" max="10" width="6.5" customWidth="1"/>
    <col min="11" max="11" width="3" customWidth="1"/>
    <col min="12" max="12" width="6.5" customWidth="1"/>
    <col min="13" max="13" width="2.83203125" customWidth="1"/>
    <col min="14" max="14" width="6.6640625" customWidth="1"/>
    <col min="15" max="15" width="2.83203125" customWidth="1"/>
    <col min="16" max="16" width="5.5" customWidth="1"/>
    <col min="17" max="17" width="5.6640625" customWidth="1"/>
    <col min="18" max="18" width="2.6640625" customWidth="1"/>
    <col min="19" max="19" width="6.6640625" customWidth="1"/>
    <col min="20" max="20" width="3.1640625" customWidth="1"/>
    <col min="21" max="21" width="7.5" customWidth="1"/>
    <col min="22" max="22" width="2.5" customWidth="1"/>
    <col min="23" max="23" width="6.1640625" customWidth="1"/>
    <col min="24" max="24" width="6.83203125" customWidth="1"/>
    <col min="25" max="25" width="8.33203125" customWidth="1"/>
  </cols>
  <sheetData>
    <row r="1" spans="1:25" ht="35">
      <c r="A1" s="55" t="s">
        <v>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2" customHeight="1" thickBot="1">
      <c r="A2" s="2"/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6"/>
      <c r="Y2" s="7"/>
    </row>
    <row r="3" spans="1:25" ht="28" thickBot="1">
      <c r="A3" s="2"/>
      <c r="B3" s="8"/>
      <c r="C3" s="9" t="s">
        <v>6</v>
      </c>
      <c r="D3" s="56" t="s">
        <v>30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8"/>
      <c r="Y3" s="10"/>
    </row>
    <row r="4" spans="1:25" ht="6" customHeight="1" thickBot="1">
      <c r="A4" s="2"/>
      <c r="B4" s="11"/>
      <c r="C4" s="12"/>
      <c r="D4" s="11"/>
      <c r="E4" s="11"/>
      <c r="F4" s="11"/>
      <c r="G4" s="11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</row>
    <row r="5" spans="1:25" ht="24" thickBot="1">
      <c r="A5" s="2"/>
      <c r="B5" s="2"/>
      <c r="C5" s="16" t="s">
        <v>8</v>
      </c>
      <c r="D5" s="59" t="s">
        <v>9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16"/>
      <c r="R5" s="17"/>
      <c r="S5" s="16" t="s">
        <v>1</v>
      </c>
      <c r="T5" s="18"/>
      <c r="U5" s="18"/>
      <c r="V5" s="18"/>
      <c r="W5" s="62">
        <v>43589</v>
      </c>
      <c r="X5" s="63"/>
      <c r="Y5" s="64"/>
    </row>
    <row r="6" spans="1:25" ht="5" customHeight="1" thickBot="1">
      <c r="A6" s="19"/>
      <c r="B6" s="19"/>
      <c r="C6" s="19"/>
      <c r="D6" s="20"/>
      <c r="E6" s="20"/>
      <c r="F6" s="2"/>
      <c r="G6" s="2"/>
      <c r="H6" s="21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"/>
      <c r="Y6" s="23"/>
    </row>
    <row r="7" spans="1:25">
      <c r="A7" s="65" t="s">
        <v>10</v>
      </c>
      <c r="B7" s="65" t="s">
        <v>11</v>
      </c>
      <c r="C7" s="67" t="s">
        <v>12</v>
      </c>
      <c r="D7" s="69" t="s">
        <v>4</v>
      </c>
      <c r="E7" s="45" t="s">
        <v>31</v>
      </c>
      <c r="F7" s="45" t="s">
        <v>32</v>
      </c>
      <c r="G7" s="71" t="s">
        <v>13</v>
      </c>
      <c r="H7" s="73" t="s">
        <v>14</v>
      </c>
      <c r="I7" s="49" t="s">
        <v>15</v>
      </c>
      <c r="J7" s="51" t="s">
        <v>16</v>
      </c>
      <c r="K7" s="52"/>
      <c r="L7" s="52"/>
      <c r="M7" s="52"/>
      <c r="N7" s="52"/>
      <c r="O7" s="52"/>
      <c r="P7" s="53"/>
      <c r="Q7" s="51" t="s">
        <v>17</v>
      </c>
      <c r="R7" s="52"/>
      <c r="S7" s="52"/>
      <c r="T7" s="52"/>
      <c r="U7" s="52"/>
      <c r="V7" s="52"/>
      <c r="W7" s="54"/>
      <c r="X7" s="67" t="s">
        <v>0</v>
      </c>
      <c r="Y7" s="73" t="s">
        <v>2</v>
      </c>
    </row>
    <row r="8" spans="1:25" ht="16" thickBot="1">
      <c r="A8" s="66"/>
      <c r="B8" s="66"/>
      <c r="C8" s="68"/>
      <c r="D8" s="70"/>
      <c r="E8" s="46"/>
      <c r="F8" s="46"/>
      <c r="G8" s="72"/>
      <c r="H8" s="74"/>
      <c r="I8" s="50"/>
      <c r="J8" s="75">
        <v>1</v>
      </c>
      <c r="K8" s="48"/>
      <c r="L8" s="47">
        <v>2</v>
      </c>
      <c r="M8" s="48"/>
      <c r="N8" s="47">
        <v>3</v>
      </c>
      <c r="O8" s="48"/>
      <c r="P8" s="32" t="s">
        <v>18</v>
      </c>
      <c r="Q8" s="75">
        <v>1</v>
      </c>
      <c r="R8" s="48"/>
      <c r="S8" s="47">
        <v>2</v>
      </c>
      <c r="T8" s="48"/>
      <c r="U8" s="47">
        <v>3</v>
      </c>
      <c r="V8" s="48"/>
      <c r="W8" s="25" t="s">
        <v>18</v>
      </c>
      <c r="X8" s="68"/>
      <c r="Y8" s="74"/>
    </row>
    <row r="9" spans="1:25" ht="16" thickBot="1">
      <c r="A9" s="26">
        <v>1</v>
      </c>
      <c r="B9" s="27" t="str">
        <f>[2]ACTA!C9</f>
        <v>M0087</v>
      </c>
      <c r="C9" s="27" t="str">
        <f>[2]ACTA!D9</f>
        <v>Ylva Vitorien Ann Damwijk</v>
      </c>
      <c r="D9" s="27">
        <f>[2]ACTA!E9</f>
        <v>1966</v>
      </c>
      <c r="E9" s="27">
        <f>[2]ACTA!F9</f>
        <v>53</v>
      </c>
      <c r="F9" s="27" t="str">
        <f>[2]ACTA!G9</f>
        <v>M50</v>
      </c>
      <c r="G9" s="27" t="str">
        <f>[2]ACTA!H9</f>
        <v>Cr.Mallorca</v>
      </c>
      <c r="H9" s="28">
        <f>[2]ACTA!I9</f>
        <v>55.8</v>
      </c>
      <c r="I9" s="27">
        <f>[2]ACTA!J9</f>
        <v>59</v>
      </c>
      <c r="J9" s="27">
        <f>[2]ACTA!K9</f>
        <v>27</v>
      </c>
      <c r="K9" s="27" t="str">
        <f>[2]ACTA!L9</f>
        <v>v</v>
      </c>
      <c r="L9" s="27">
        <f>[2]ACTA!M9</f>
        <v>28</v>
      </c>
      <c r="M9" s="27" t="str">
        <f>[2]ACTA!N9</f>
        <v>v</v>
      </c>
      <c r="N9" s="27">
        <f>[2]ACTA!O9</f>
        <v>30</v>
      </c>
      <c r="O9" s="27" t="str">
        <f>[2]ACTA!P9</f>
        <v>v</v>
      </c>
      <c r="P9" s="27">
        <f>[2]ACTA!Q9</f>
        <v>30</v>
      </c>
      <c r="Q9" s="27">
        <f>[2]ACTA!R9</f>
        <v>42</v>
      </c>
      <c r="R9" s="27" t="str">
        <f>[2]ACTA!S9</f>
        <v>v</v>
      </c>
      <c r="S9" s="27">
        <f>[2]ACTA!T9</f>
        <v>45</v>
      </c>
      <c r="T9" s="27" t="str">
        <f>[2]ACTA!U9</f>
        <v>v</v>
      </c>
      <c r="U9" s="27">
        <f>[2]ACTA!V9</f>
        <v>46</v>
      </c>
      <c r="V9" s="27" t="str">
        <f>[2]ACTA!W9</f>
        <v>v</v>
      </c>
      <c r="W9" s="27">
        <f>[2]ACTA!X9</f>
        <v>46</v>
      </c>
      <c r="X9" s="27">
        <f>[2]ACTA!Y9</f>
        <v>76</v>
      </c>
      <c r="Y9" s="28">
        <f>[2]ACTA!Z9</f>
        <v>32.758620689655174</v>
      </c>
    </row>
    <row r="10" spans="1:25" ht="16" thickBot="1">
      <c r="A10" s="26">
        <v>2</v>
      </c>
      <c r="B10" s="27" t="str">
        <f>[2]ACTA!C10</f>
        <v>M0081</v>
      </c>
      <c r="C10" s="27" t="str">
        <f>[2]ACTA!D10</f>
        <v>Cimaia Carvaho Hörbe</v>
      </c>
      <c r="D10" s="27">
        <f>[2]ACTA!E10</f>
        <v>1983</v>
      </c>
      <c r="E10" s="27">
        <f>[2]ACTA!F10</f>
        <v>36</v>
      </c>
      <c r="F10" s="27" t="str">
        <f>[2]ACTA!G10</f>
        <v>M35</v>
      </c>
      <c r="G10" s="27" t="str">
        <f>[2]ACTA!H10</f>
        <v>Cr.Mallorca</v>
      </c>
      <c r="H10" s="28">
        <f>[2]ACTA!I10</f>
        <v>60.5</v>
      </c>
      <c r="I10" s="27">
        <f>[2]ACTA!J10</f>
        <v>64</v>
      </c>
      <c r="J10" s="27">
        <f>[2]ACTA!K10</f>
        <v>35</v>
      </c>
      <c r="K10" s="27" t="str">
        <f>[2]ACTA!L10</f>
        <v>v</v>
      </c>
      <c r="L10" s="27">
        <f>[2]ACTA!M10</f>
        <v>40</v>
      </c>
      <c r="M10" s="27" t="str">
        <f>[2]ACTA!N10</f>
        <v>v</v>
      </c>
      <c r="N10" s="27">
        <f>[2]ACTA!O10</f>
        <v>43</v>
      </c>
      <c r="O10" s="27" t="str">
        <f>[2]ACTA!P10</f>
        <v>n</v>
      </c>
      <c r="P10" s="27">
        <f>[2]ACTA!Q10</f>
        <v>40</v>
      </c>
      <c r="Q10" s="27">
        <f>[2]ACTA!R10</f>
        <v>45</v>
      </c>
      <c r="R10" s="27" t="str">
        <f>[2]ACTA!S10</f>
        <v>v</v>
      </c>
      <c r="S10" s="27">
        <f>[2]ACTA!T10</f>
        <v>50</v>
      </c>
      <c r="T10" s="27" t="str">
        <f>[2]ACTA!U10</f>
        <v>v</v>
      </c>
      <c r="U10" s="27">
        <f>[2]ACTA!V10</f>
        <v>55</v>
      </c>
      <c r="V10" s="27" t="str">
        <f>[2]ACTA!W10</f>
        <v>v</v>
      </c>
      <c r="W10" s="27">
        <f>[2]ACTA!X10</f>
        <v>55</v>
      </c>
      <c r="X10" s="27">
        <f>[2]ACTA!Y10</f>
        <v>95</v>
      </c>
      <c r="Y10" s="28">
        <f>[2]ACTA!Z10</f>
        <v>38.775510204081634</v>
      </c>
    </row>
    <row r="11" spans="1:25" ht="16" thickBot="1">
      <c r="A11" s="26">
        <v>3</v>
      </c>
      <c r="B11" s="27" t="str">
        <f>[2]ACTA!C11</f>
        <v>M0050</v>
      </c>
      <c r="C11" s="27" t="str">
        <f>[2]ACTA!D11</f>
        <v>Begoña Gonzalez Greciano</v>
      </c>
      <c r="D11" s="27">
        <f>[2]ACTA!E11</f>
        <v>1981</v>
      </c>
      <c r="E11" s="27">
        <f>[2]ACTA!F11</f>
        <v>38</v>
      </c>
      <c r="F11" s="27" t="str">
        <f>[2]ACTA!G11</f>
        <v>M35</v>
      </c>
      <c r="G11" s="27" t="str">
        <f>[2]ACTA!H11</f>
        <v>Ciu.Palma</v>
      </c>
      <c r="H11" s="28">
        <f>[2]ACTA!I11</f>
        <v>61.9</v>
      </c>
      <c r="I11" s="27">
        <f>[2]ACTA!J11</f>
        <v>64</v>
      </c>
      <c r="J11" s="27">
        <f>[2]ACTA!K11</f>
        <v>52</v>
      </c>
      <c r="K11" s="27" t="str">
        <f>[2]ACTA!L11</f>
        <v>v</v>
      </c>
      <c r="L11" s="27">
        <f>[2]ACTA!M11</f>
        <v>55</v>
      </c>
      <c r="M11" s="27" t="str">
        <f>[2]ACTA!N11</f>
        <v>v</v>
      </c>
      <c r="N11" s="27">
        <f>[2]ACTA!O11</f>
        <v>57</v>
      </c>
      <c r="O11" s="27" t="str">
        <f>[2]ACTA!P11</f>
        <v>v</v>
      </c>
      <c r="P11" s="27">
        <f>[2]ACTA!Q11</f>
        <v>57</v>
      </c>
      <c r="Q11" s="27">
        <f>[2]ACTA!R11</f>
        <v>60</v>
      </c>
      <c r="R11" s="27" t="str">
        <f>[2]ACTA!S11</f>
        <v>v</v>
      </c>
      <c r="S11" s="27">
        <f>[2]ACTA!T11</f>
        <v>63</v>
      </c>
      <c r="T11" s="27" t="str">
        <f>[2]ACTA!U11</f>
        <v>v</v>
      </c>
      <c r="U11" s="27">
        <f>[2]ACTA!V11</f>
        <v>66</v>
      </c>
      <c r="V11" s="27" t="str">
        <f>[2]ACTA!W11</f>
        <v>n</v>
      </c>
      <c r="W11" s="27">
        <f>[2]ACTA!X11</f>
        <v>63</v>
      </c>
      <c r="X11" s="27">
        <f>[2]ACTA!Y11</f>
        <v>120</v>
      </c>
      <c r="Y11" s="28">
        <f>[2]ACTA!Z11</f>
        <v>48.979591836734691</v>
      </c>
    </row>
    <row r="12" spans="1:25" ht="16" thickBot="1">
      <c r="A12" s="26">
        <v>4</v>
      </c>
      <c r="B12" s="27" t="str">
        <f>[2]ACTA!C13</f>
        <v>M0076</v>
      </c>
      <c r="C12" s="27" t="str">
        <f>[2]ACTA!D13</f>
        <v>Mªdel Carmen Madrid</v>
      </c>
      <c r="D12" s="27">
        <f>[2]ACTA!E13</f>
        <v>1976</v>
      </c>
      <c r="E12" s="27">
        <f>[2]ACTA!F13</f>
        <v>43</v>
      </c>
      <c r="F12" s="27" t="str">
        <f>[2]ACTA!G13</f>
        <v>M40</v>
      </c>
      <c r="G12" s="27" t="str">
        <f>[2]ACTA!H13</f>
        <v>Cr.Mallorca</v>
      </c>
      <c r="H12" s="28">
        <f>[2]ACTA!I13</f>
        <v>67</v>
      </c>
      <c r="I12" s="27">
        <f>[2]ACTA!J13</f>
        <v>71</v>
      </c>
      <c r="J12" s="27">
        <f>[2]ACTA!K13</f>
        <v>50</v>
      </c>
      <c r="K12" s="27" t="str">
        <f>[2]ACTA!L13</f>
        <v>v</v>
      </c>
      <c r="L12" s="27">
        <f>[2]ACTA!M13</f>
        <v>55</v>
      </c>
      <c r="M12" s="27" t="str">
        <f>[2]ACTA!N13</f>
        <v>v</v>
      </c>
      <c r="N12" s="27">
        <f>[2]ACTA!O13</f>
        <v>57</v>
      </c>
      <c r="O12" s="27" t="str">
        <f>[2]ACTA!P13</f>
        <v>v</v>
      </c>
      <c r="P12" s="27">
        <f>[2]ACTA!Q13</f>
        <v>57</v>
      </c>
      <c r="Q12" s="27">
        <f>[2]ACTA!R13</f>
        <v>60</v>
      </c>
      <c r="R12" s="27" t="str">
        <f>[2]ACTA!S13</f>
        <v>v</v>
      </c>
      <c r="S12" s="27">
        <f>[2]ACTA!T13</f>
        <v>65</v>
      </c>
      <c r="T12" s="27" t="str">
        <f>[2]ACTA!U13</f>
        <v>v</v>
      </c>
      <c r="U12" s="27">
        <f>[2]ACTA!V13</f>
        <v>68</v>
      </c>
      <c r="V12" s="27" t="str">
        <f>[2]ACTA!W13</f>
        <v>v</v>
      </c>
      <c r="W12" s="27">
        <f>[2]ACTA!X13</f>
        <v>68</v>
      </c>
      <c r="X12" s="27">
        <f>[2]ACTA!Y13</f>
        <v>125</v>
      </c>
      <c r="Y12" s="28">
        <f>[2]ACTA!Z13</f>
        <v>47.892720306513411</v>
      </c>
    </row>
    <row r="13" spans="1:25" ht="16" thickBot="1">
      <c r="A13" s="26">
        <v>5</v>
      </c>
      <c r="B13" s="27" t="str">
        <f>[2]ACTA!C14</f>
        <v>M0078</v>
      </c>
      <c r="C13" s="27" t="str">
        <f>[2]ACTA!D14</f>
        <v>Sarah Dudfield</v>
      </c>
      <c r="D13" s="27">
        <f>[2]ACTA!E14</f>
        <v>1971</v>
      </c>
      <c r="E13" s="27">
        <f>[2]ACTA!F14</f>
        <v>48</v>
      </c>
      <c r="F13" s="27" t="str">
        <f>[2]ACTA!G14</f>
        <v>M45</v>
      </c>
      <c r="G13" s="27" t="str">
        <f>[2]ACTA!H14</f>
        <v>Cr.Mallorca</v>
      </c>
      <c r="H13" s="28">
        <f>[2]ACTA!I14</f>
        <v>68.099999999999994</v>
      </c>
      <c r="I13" s="27">
        <f>[2]ACTA!J14</f>
        <v>71</v>
      </c>
      <c r="J13" s="27">
        <f>[2]ACTA!K14</f>
        <v>40</v>
      </c>
      <c r="K13" s="27" t="str">
        <f>[2]ACTA!L14</f>
        <v>v</v>
      </c>
      <c r="L13" s="27">
        <f>[2]ACTA!M14</f>
        <v>42</v>
      </c>
      <c r="M13" s="27" t="str">
        <f>[2]ACTA!N14</f>
        <v>v</v>
      </c>
      <c r="N13" s="27">
        <f>[2]ACTA!O14</f>
        <v>43</v>
      </c>
      <c r="O13" s="27" t="str">
        <f>[2]ACTA!P14</f>
        <v>v</v>
      </c>
      <c r="P13" s="27">
        <f>[2]ACTA!Q14</f>
        <v>43</v>
      </c>
      <c r="Q13" s="27">
        <f>[2]ACTA!R14</f>
        <v>50</v>
      </c>
      <c r="R13" s="27" t="str">
        <f>[2]ACTA!S14</f>
        <v>v</v>
      </c>
      <c r="S13" s="27">
        <f>[2]ACTA!T14</f>
        <v>55</v>
      </c>
      <c r="T13" s="27" t="str">
        <f>[2]ACTA!U14</f>
        <v>v</v>
      </c>
      <c r="U13" s="27">
        <f>[2]ACTA!V14</f>
        <v>60</v>
      </c>
      <c r="V13" s="27" t="str">
        <f>[2]ACTA!W14</f>
        <v>n</v>
      </c>
      <c r="W13" s="27">
        <f>[2]ACTA!X14</f>
        <v>55</v>
      </c>
      <c r="X13" s="27">
        <f>[2]ACTA!Y14</f>
        <v>98</v>
      </c>
      <c r="Y13" s="28">
        <f>[2]ACTA!Z14</f>
        <v>37.547892720306514</v>
      </c>
    </row>
    <row r="14" spans="1:25" ht="16" thickBot="1">
      <c r="A14" s="26">
        <v>6</v>
      </c>
      <c r="B14" s="27" t="str">
        <f>[2]ACTA!C16</f>
        <v>M0077</v>
      </c>
      <c r="C14" s="27" t="str">
        <f>[2]ACTA!D16</f>
        <v>Kristina Mc Nally</v>
      </c>
      <c r="D14" s="27">
        <f>[2]ACTA!E16</f>
        <v>1981</v>
      </c>
      <c r="E14" s="27">
        <f>[2]ACTA!F16</f>
        <v>38</v>
      </c>
      <c r="F14" s="27" t="str">
        <f>[2]ACTA!G16</f>
        <v>M35</v>
      </c>
      <c r="G14" s="27" t="str">
        <f>[2]ACTA!H16</f>
        <v>Cr.Mallorca</v>
      </c>
      <c r="H14" s="28">
        <f>[2]ACTA!I16</f>
        <v>58.5</v>
      </c>
      <c r="I14" s="27">
        <f>[2]ACTA!J16</f>
        <v>59</v>
      </c>
      <c r="J14" s="27">
        <f>[2]ACTA!K16</f>
        <v>40</v>
      </c>
      <c r="K14" s="27" t="str">
        <f>[2]ACTA!L16</f>
        <v>n</v>
      </c>
      <c r="L14" s="27">
        <f>[2]ACTA!M16</f>
        <v>40</v>
      </c>
      <c r="M14" s="27" t="str">
        <f>[2]ACTA!N16</f>
        <v>n</v>
      </c>
      <c r="N14" s="27">
        <f>[2]ACTA!O16</f>
        <v>40</v>
      </c>
      <c r="O14" s="27" t="str">
        <f>[2]ACTA!P16</f>
        <v>n</v>
      </c>
      <c r="P14" s="27">
        <f>[2]ACTA!Q16</f>
        <v>0</v>
      </c>
      <c r="Q14" s="27">
        <f>[2]ACTA!R16</f>
        <v>50</v>
      </c>
      <c r="R14" s="27" t="str">
        <f>[2]ACTA!S16</f>
        <v>v</v>
      </c>
      <c r="S14" s="27">
        <f>[2]ACTA!T16</f>
        <v>53</v>
      </c>
      <c r="T14" s="27" t="str">
        <f>[2]ACTA!U16</f>
        <v>v</v>
      </c>
      <c r="U14" s="27">
        <f>[2]ACTA!V16</f>
        <v>55</v>
      </c>
      <c r="V14" s="27" t="str">
        <f>[2]ACTA!W16</f>
        <v>n</v>
      </c>
      <c r="W14" s="27">
        <f>[2]ACTA!X16</f>
        <v>53</v>
      </c>
      <c r="X14" s="27">
        <f>[2]ACTA!Y16</f>
        <v>53</v>
      </c>
      <c r="Y14" s="28">
        <f>[2]ACTA!Z16</f>
        <v>22.844827586206897</v>
      </c>
    </row>
  </sheetData>
  <mergeCells count="21">
    <mergeCell ref="A1:Y1"/>
    <mergeCell ref="D3:X3"/>
    <mergeCell ref="D5:P5"/>
    <mergeCell ref="W5:Y5"/>
    <mergeCell ref="A7:A8"/>
    <mergeCell ref="B7:B8"/>
    <mergeCell ref="C7:C8"/>
    <mergeCell ref="D7:D8"/>
    <mergeCell ref="G7:G8"/>
    <mergeCell ref="H7:H8"/>
    <mergeCell ref="Y7:Y8"/>
    <mergeCell ref="J8:K8"/>
    <mergeCell ref="L8:M8"/>
    <mergeCell ref="N8:O8"/>
    <mergeCell ref="Q8:R8"/>
    <mergeCell ref="S8:T8"/>
    <mergeCell ref="U8:V8"/>
    <mergeCell ref="I7:I8"/>
    <mergeCell ref="J7:P7"/>
    <mergeCell ref="Q7:W7"/>
    <mergeCell ref="X7:X8"/>
  </mergeCells>
  <conditionalFormatting sqref="J7:J8 Q7:Q8 L8 N8 S8 U8">
    <cfRule type="cellIs" dxfId="23" priority="8" stopIfTrue="1" operator="between">
      <formula>1</formula>
      <formula>9999.9</formula>
    </cfRule>
    <cfRule type="cellIs" dxfId="22" priority="9" stopIfTrue="1" operator="lessThanOrEqual">
      <formula>0</formula>
    </cfRule>
    <cfRule type="cellIs" dxfId="21" priority="10" stopIfTrue="1" operator="between">
      <formula>".001.0"</formula>
      <formula>".999.9"</formula>
    </cfRule>
  </conditionalFormatting>
  <conditionalFormatting sqref="B9:Y14">
    <cfRule type="cellIs" dxfId="20" priority="7" operator="equal">
      <formula>0</formula>
    </cfRule>
  </conditionalFormatting>
  <conditionalFormatting sqref="J9:J14">
    <cfRule type="expression" dxfId="19" priority="6" stopIfTrue="1">
      <formula>IF(K9="N",J9)</formula>
    </cfRule>
  </conditionalFormatting>
  <conditionalFormatting sqref="L9:L14 N9:N14 Q9:Q14 S9:S14 U9:U14">
    <cfRule type="expression" dxfId="18" priority="5">
      <formula>IF(M9="N",L9)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"/>
  <sheetViews>
    <sheetView workbookViewId="0">
      <selection activeCell="F22" sqref="F22"/>
    </sheetView>
  </sheetViews>
  <sheetFormatPr baseColWidth="10" defaultRowHeight="15" x14ac:dyDescent="0"/>
  <cols>
    <col min="1" max="1" width="1.83203125" customWidth="1"/>
    <col min="2" max="2" width="4.5" customWidth="1"/>
    <col min="4" max="4" width="33.1640625" customWidth="1"/>
    <col min="5" max="5" width="6.1640625" customWidth="1"/>
    <col min="6" max="6" width="13.33203125" customWidth="1"/>
    <col min="7" max="7" width="8.83203125" customWidth="1"/>
    <col min="8" max="8" width="7" customWidth="1"/>
    <col min="9" max="9" width="7.1640625" customWidth="1"/>
    <col min="10" max="10" width="2.83203125" customWidth="1"/>
    <col min="11" max="11" width="7" customWidth="1"/>
    <col min="12" max="12" width="2.5" customWidth="1"/>
    <col min="13" max="13" width="6.83203125" customWidth="1"/>
    <col min="14" max="14" width="2.6640625" customWidth="1"/>
    <col min="15" max="15" width="7.1640625" customWidth="1"/>
    <col min="16" max="16" width="6.83203125" customWidth="1"/>
    <col min="17" max="17" width="2.83203125" customWidth="1"/>
    <col min="18" max="18" width="6.5" customWidth="1"/>
    <col min="19" max="19" width="2.6640625" customWidth="1"/>
    <col min="20" max="20" width="6.6640625" customWidth="1"/>
    <col min="21" max="21" width="2.83203125" customWidth="1"/>
    <col min="22" max="22" width="7.1640625" customWidth="1"/>
    <col min="23" max="23" width="6.33203125" customWidth="1"/>
    <col min="24" max="24" width="8.5" customWidth="1"/>
  </cols>
  <sheetData>
    <row r="1" spans="2:24" ht="35">
      <c r="B1" s="55" t="s">
        <v>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2:24" ht="7" customHeight="1" thickBot="1">
      <c r="B2" s="2"/>
      <c r="C2" s="3"/>
      <c r="D2" s="3"/>
      <c r="E2" s="3"/>
      <c r="F2" s="3"/>
      <c r="G2" s="4"/>
      <c r="H2" s="3"/>
      <c r="I2" s="3"/>
      <c r="J2" s="3"/>
      <c r="K2" s="3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6"/>
      <c r="X2" s="7"/>
    </row>
    <row r="3" spans="2:24" ht="35" customHeight="1" thickBot="1">
      <c r="B3" s="2"/>
      <c r="C3" s="8"/>
      <c r="D3" s="9" t="s">
        <v>6</v>
      </c>
      <c r="E3" s="56" t="s">
        <v>7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  <c r="X3" s="10"/>
    </row>
    <row r="4" spans="2:24" ht="8" customHeight="1" thickBot="1">
      <c r="B4" s="2"/>
      <c r="C4" s="11"/>
      <c r="D4" s="12"/>
      <c r="E4" s="11"/>
      <c r="F4" s="11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</row>
    <row r="5" spans="2:24" ht="36" customHeight="1" thickBot="1">
      <c r="B5" s="2">
        <v>1</v>
      </c>
      <c r="C5" s="2"/>
      <c r="D5" s="16" t="s">
        <v>8</v>
      </c>
      <c r="E5" s="59" t="s">
        <v>9</v>
      </c>
      <c r="F5" s="60"/>
      <c r="G5" s="60"/>
      <c r="H5" s="60"/>
      <c r="I5" s="60"/>
      <c r="J5" s="60"/>
      <c r="K5" s="60"/>
      <c r="L5" s="60"/>
      <c r="M5" s="60"/>
      <c r="N5" s="60"/>
      <c r="O5" s="61"/>
      <c r="P5" s="16"/>
      <c r="Q5" s="17"/>
      <c r="R5" s="16" t="s">
        <v>1</v>
      </c>
      <c r="S5" s="18"/>
      <c r="T5" s="18"/>
      <c r="U5" s="18"/>
      <c r="V5" s="62">
        <v>43589</v>
      </c>
      <c r="W5" s="63"/>
      <c r="X5" s="64"/>
    </row>
    <row r="6" spans="2:24" ht="4" customHeight="1" thickBot="1">
      <c r="B6" s="19"/>
      <c r="C6" s="19"/>
      <c r="D6" s="19"/>
      <c r="E6" s="20"/>
      <c r="F6" s="2"/>
      <c r="G6" s="21"/>
      <c r="H6" s="2"/>
      <c r="I6" s="22"/>
      <c r="J6" s="22"/>
      <c r="K6" s="22"/>
      <c r="L6" s="22"/>
      <c r="M6" s="22"/>
      <c r="N6" s="22"/>
      <c r="O6" s="22">
        <v>0</v>
      </c>
      <c r="P6" s="22"/>
      <c r="Q6" s="22"/>
      <c r="R6" s="22"/>
      <c r="S6" s="22"/>
      <c r="T6" s="22">
        <v>0</v>
      </c>
      <c r="U6" s="22"/>
      <c r="V6" s="22"/>
      <c r="W6" s="2"/>
      <c r="X6" s="23"/>
    </row>
    <row r="7" spans="2:24">
      <c r="B7" s="65" t="s">
        <v>10</v>
      </c>
      <c r="C7" s="65" t="s">
        <v>11</v>
      </c>
      <c r="D7" s="67" t="s">
        <v>12</v>
      </c>
      <c r="E7" s="69" t="s">
        <v>4</v>
      </c>
      <c r="F7" s="71" t="s">
        <v>13</v>
      </c>
      <c r="G7" s="73" t="s">
        <v>14</v>
      </c>
      <c r="H7" s="49" t="s">
        <v>15</v>
      </c>
      <c r="I7" s="51" t="s">
        <v>16</v>
      </c>
      <c r="J7" s="52"/>
      <c r="K7" s="52"/>
      <c r="L7" s="52"/>
      <c r="M7" s="52"/>
      <c r="N7" s="52"/>
      <c r="O7" s="53"/>
      <c r="P7" s="51" t="s">
        <v>17</v>
      </c>
      <c r="Q7" s="52"/>
      <c r="R7" s="52"/>
      <c r="S7" s="52"/>
      <c r="T7" s="52"/>
      <c r="U7" s="52"/>
      <c r="V7" s="54"/>
      <c r="W7" s="67" t="s">
        <v>0</v>
      </c>
      <c r="X7" s="73" t="s">
        <v>2</v>
      </c>
    </row>
    <row r="8" spans="2:24" ht="16" thickBot="1">
      <c r="B8" s="66"/>
      <c r="C8" s="66"/>
      <c r="D8" s="68"/>
      <c r="E8" s="70"/>
      <c r="F8" s="72"/>
      <c r="G8" s="74"/>
      <c r="H8" s="50"/>
      <c r="I8" s="75">
        <v>1</v>
      </c>
      <c r="J8" s="48"/>
      <c r="K8" s="47">
        <v>2</v>
      </c>
      <c r="L8" s="48"/>
      <c r="M8" s="47">
        <v>3</v>
      </c>
      <c r="N8" s="48"/>
      <c r="O8" s="24" t="s">
        <v>18</v>
      </c>
      <c r="P8" s="75">
        <v>1</v>
      </c>
      <c r="Q8" s="48"/>
      <c r="R8" s="47">
        <v>2</v>
      </c>
      <c r="S8" s="48"/>
      <c r="T8" s="47">
        <v>3</v>
      </c>
      <c r="U8" s="48"/>
      <c r="V8" s="25" t="s">
        <v>18</v>
      </c>
      <c r="W8" s="68"/>
      <c r="X8" s="74"/>
    </row>
    <row r="9" spans="2:24" ht="16" thickBot="1">
      <c r="B9" s="26">
        <v>1</v>
      </c>
      <c r="C9" s="27" t="str">
        <f>[3]ACTA!C9</f>
        <v>M0065</v>
      </c>
      <c r="D9" s="27" t="str">
        <f>[3]ACTA!D9</f>
        <v>MIRIAM GARCIA LOPEZ</v>
      </c>
      <c r="E9" s="27">
        <f>[3]ACTA!E9</f>
        <v>1990</v>
      </c>
      <c r="F9" s="27" t="str">
        <f>[3]ACTA!H9</f>
        <v>C.FACTORY</v>
      </c>
      <c r="G9" s="28">
        <f>[3]ACTA!I9</f>
        <v>56.5</v>
      </c>
      <c r="H9" s="27">
        <f>[3]ACTA!J9</f>
        <v>59</v>
      </c>
      <c r="I9" s="27">
        <f>[3]ACTA!K9</f>
        <v>30</v>
      </c>
      <c r="J9" s="27" t="str">
        <f>[3]ACTA!L9</f>
        <v>v</v>
      </c>
      <c r="K9" s="27">
        <f>[3]ACTA!M9</f>
        <v>32</v>
      </c>
      <c r="L9" s="27" t="str">
        <f>[3]ACTA!N9</f>
        <v>v</v>
      </c>
      <c r="M9" s="27">
        <f>[3]ACTA!O9</f>
        <v>34</v>
      </c>
      <c r="N9" s="27" t="str">
        <f>[3]ACTA!P9</f>
        <v>v</v>
      </c>
      <c r="O9" s="27">
        <f>[3]ACTA!Q9</f>
        <v>34</v>
      </c>
      <c r="P9" s="27">
        <f>[3]ACTA!R9</f>
        <v>47</v>
      </c>
      <c r="Q9" s="27" t="str">
        <f>[3]ACTA!S9</f>
        <v>v</v>
      </c>
      <c r="R9" s="27">
        <f>[3]ACTA!T9</f>
        <v>50</v>
      </c>
      <c r="S9" s="27" t="str">
        <f>[3]ACTA!U9</f>
        <v>v</v>
      </c>
      <c r="T9" s="27">
        <f>[3]ACTA!V9</f>
        <v>52</v>
      </c>
      <c r="U9" s="27" t="str">
        <f>[3]ACTA!W9</f>
        <v>n</v>
      </c>
      <c r="V9" s="27">
        <f>[3]ACTA!X9</f>
        <v>50</v>
      </c>
      <c r="W9" s="27">
        <f>[3]ACTA!Y9</f>
        <v>84</v>
      </c>
      <c r="X9" s="28">
        <f>[3]ACTA!Z9</f>
        <v>36.206896551724135</v>
      </c>
    </row>
    <row r="10" spans="2:24" ht="16" thickBot="1">
      <c r="B10" s="26">
        <v>2</v>
      </c>
      <c r="C10" s="27" t="str">
        <f>[3]ACTA!C10</f>
        <v>M0011</v>
      </c>
      <c r="D10" s="27" t="str">
        <f>[3]ACTA!D10</f>
        <v>NURIA RODRIGUEZ LOBO</v>
      </c>
      <c r="E10" s="27">
        <f>[3]ACTA!E10</f>
        <v>1991</v>
      </c>
      <c r="F10" s="27" t="str">
        <f>[3]ACTA!H10</f>
        <v>HUMMER</v>
      </c>
      <c r="G10" s="28">
        <f>[3]ACTA!I10</f>
        <v>61.6</v>
      </c>
      <c r="H10" s="27">
        <f>[3]ACTA!J10</f>
        <v>64</v>
      </c>
      <c r="I10" s="27">
        <f>[3]ACTA!K10</f>
        <v>44</v>
      </c>
      <c r="J10" s="27" t="str">
        <f>[3]ACTA!L10</f>
        <v>v</v>
      </c>
      <c r="K10" s="27">
        <f>[3]ACTA!M10</f>
        <v>46</v>
      </c>
      <c r="L10" s="27" t="str">
        <f>[3]ACTA!N10</f>
        <v>n</v>
      </c>
      <c r="M10" s="27">
        <f>[3]ACTA!O10</f>
        <v>48</v>
      </c>
      <c r="N10" s="27" t="str">
        <f>[3]ACTA!P10</f>
        <v>v</v>
      </c>
      <c r="O10" s="27">
        <f>[3]ACTA!Q10</f>
        <v>48</v>
      </c>
      <c r="P10" s="27">
        <f>[3]ACTA!R10</f>
        <v>52</v>
      </c>
      <c r="Q10" s="27" t="str">
        <f>[3]ACTA!S10</f>
        <v>v</v>
      </c>
      <c r="R10" s="27">
        <f>[3]ACTA!T10</f>
        <v>54</v>
      </c>
      <c r="S10" s="27" t="str">
        <f>[3]ACTA!U10</f>
        <v>v</v>
      </c>
      <c r="T10" s="27">
        <f>[3]ACTA!V10</f>
        <v>58</v>
      </c>
      <c r="U10" s="27" t="str">
        <f>[3]ACTA!W10</f>
        <v>v</v>
      </c>
      <c r="V10" s="27">
        <f>[3]ACTA!X10</f>
        <v>58</v>
      </c>
      <c r="W10" s="27">
        <f>[3]ACTA!Y10</f>
        <v>106</v>
      </c>
      <c r="X10" s="28">
        <f>[3]ACTA!Z10</f>
        <v>43.265306122448983</v>
      </c>
    </row>
    <row r="11" spans="2:24" ht="16" thickBot="1">
      <c r="B11" s="26">
        <v>3</v>
      </c>
      <c r="C11" s="27" t="str">
        <f>[3]ACTA!C11</f>
        <v>M0086</v>
      </c>
      <c r="D11" s="27" t="str">
        <f>[3]ACTA!D11</f>
        <v>MªISABEL VIDAL GARRIDO</v>
      </c>
      <c r="E11" s="27">
        <f>[3]ACTA!E11</f>
        <v>1992</v>
      </c>
      <c r="F11" s="27" t="str">
        <f>[3]ACTA!H11</f>
        <v>C.FACTORY</v>
      </c>
      <c r="G11" s="28">
        <f>[3]ACTA!I11</f>
        <v>60.8</v>
      </c>
      <c r="H11" s="27">
        <f>[3]ACTA!J11</f>
        <v>64</v>
      </c>
      <c r="I11" s="27">
        <f>[3]ACTA!K11</f>
        <v>34</v>
      </c>
      <c r="J11" s="27" t="str">
        <f>[3]ACTA!L11</f>
        <v>v</v>
      </c>
      <c r="K11" s="27">
        <f>[3]ACTA!M11</f>
        <v>36</v>
      </c>
      <c r="L11" s="27" t="str">
        <f>[3]ACTA!N11</f>
        <v>v</v>
      </c>
      <c r="M11" s="27">
        <f>[3]ACTA!O11</f>
        <v>40</v>
      </c>
      <c r="N11" s="27" t="str">
        <f>[3]ACTA!P11</f>
        <v>v</v>
      </c>
      <c r="O11" s="27">
        <f>[3]ACTA!Q11</f>
        <v>40</v>
      </c>
      <c r="P11" s="27">
        <f>[3]ACTA!R11</f>
        <v>48</v>
      </c>
      <c r="Q11" s="27" t="str">
        <f>[3]ACTA!S11</f>
        <v>v</v>
      </c>
      <c r="R11" s="27">
        <f>[3]ACTA!T11</f>
        <v>52</v>
      </c>
      <c r="S11" s="27" t="str">
        <f>[3]ACTA!U11</f>
        <v>v</v>
      </c>
      <c r="T11" s="27">
        <f>[3]ACTA!V11</f>
        <v>55</v>
      </c>
      <c r="U11" s="27" t="str">
        <f>[3]ACTA!W11</f>
        <v>n</v>
      </c>
      <c r="V11" s="27">
        <f>[3]ACTA!X11</f>
        <v>52</v>
      </c>
      <c r="W11" s="27">
        <f>[3]ACTA!Y11</f>
        <v>92</v>
      </c>
      <c r="X11" s="28">
        <f>[3]ACTA!Z11</f>
        <v>37.551020408163268</v>
      </c>
    </row>
    <row r="12" spans="2:24">
      <c r="B12" s="31">
        <v>4</v>
      </c>
      <c r="C12" s="29" t="str">
        <f>[3]ACTA!C12</f>
        <v>M0074</v>
      </c>
      <c r="D12" s="29" t="str">
        <f>[3]ACTA!D12</f>
        <v>SHELLA BEDASERAYE</v>
      </c>
      <c r="E12" s="29">
        <f>[3]ACTA!E12</f>
        <v>1987</v>
      </c>
      <c r="F12" s="29" t="str">
        <f>[3]ACTA!H12</f>
        <v>C.MALLORCA</v>
      </c>
      <c r="G12" s="30">
        <f>[3]ACTA!I12</f>
        <v>59</v>
      </c>
      <c r="H12" s="29">
        <f>[3]ACTA!J12</f>
        <v>59</v>
      </c>
      <c r="I12" s="29">
        <f>[3]ACTA!K12</f>
        <v>72</v>
      </c>
      <c r="J12" s="29" t="str">
        <f>[3]ACTA!L12</f>
        <v>n</v>
      </c>
      <c r="K12" s="29">
        <f>[3]ACTA!M12</f>
        <v>72</v>
      </c>
      <c r="L12" s="29" t="str">
        <f>[3]ACTA!N12</f>
        <v>n</v>
      </c>
      <c r="M12" s="29">
        <f>[3]ACTA!O12</f>
        <v>72</v>
      </c>
      <c r="N12" s="29" t="str">
        <f>[3]ACTA!P12</f>
        <v>v</v>
      </c>
      <c r="O12" s="29">
        <f>[3]ACTA!Q12</f>
        <v>72</v>
      </c>
      <c r="P12" s="29">
        <f>[3]ACTA!R12</f>
        <v>90</v>
      </c>
      <c r="Q12" s="29" t="str">
        <f>[3]ACTA!S12</f>
        <v>v</v>
      </c>
      <c r="R12" s="29">
        <f>[3]ACTA!T12</f>
        <v>93</v>
      </c>
      <c r="S12" s="29" t="str">
        <f>[3]ACTA!U12</f>
        <v>v</v>
      </c>
      <c r="T12" s="29">
        <f>[3]ACTA!V12</f>
        <v>96</v>
      </c>
      <c r="U12" s="29" t="str">
        <f>[3]ACTA!W12</f>
        <v>n</v>
      </c>
      <c r="V12" s="29">
        <f>[3]ACTA!X12</f>
        <v>93</v>
      </c>
      <c r="W12" s="29">
        <f>[3]ACTA!Y12</f>
        <v>165</v>
      </c>
      <c r="X12" s="30">
        <f>[3]ACTA!Z12</f>
        <v>71.120689655172413</v>
      </c>
    </row>
    <row r="13" spans="2:24" ht="16" thickBot="1">
      <c r="B13" s="78">
        <v>5</v>
      </c>
      <c r="C13" s="76" t="str">
        <f>[3]ACTA!C17</f>
        <v>M0012</v>
      </c>
      <c r="D13" s="76" t="str">
        <f>[3]ACTA!D17</f>
        <v>Mª M. BURGUERRA OLIVER</v>
      </c>
      <c r="E13" s="76">
        <f>[3]ACTA!E17</f>
        <v>1992</v>
      </c>
      <c r="F13" s="76" t="str">
        <f>[3]ACTA!H17</f>
        <v>HUMMER</v>
      </c>
      <c r="G13" s="77">
        <f>[3]ACTA!I17</f>
        <v>71.099999999999994</v>
      </c>
      <c r="H13" s="76">
        <f>[3]ACTA!J17</f>
        <v>76</v>
      </c>
      <c r="I13" s="76">
        <f>[3]ACTA!K17</f>
        <v>52</v>
      </c>
      <c r="J13" s="76" t="str">
        <f>[3]ACTA!L17</f>
        <v>v</v>
      </c>
      <c r="K13" s="76">
        <f>[3]ACTA!M17</f>
        <v>57</v>
      </c>
      <c r="L13" s="76" t="str">
        <f>[3]ACTA!N17</f>
        <v>v</v>
      </c>
      <c r="M13" s="76">
        <f>[3]ACTA!O17</f>
        <v>62</v>
      </c>
      <c r="N13" s="76" t="str">
        <f>[3]ACTA!P17</f>
        <v>v</v>
      </c>
      <c r="O13" s="76">
        <f>[3]ACTA!Q17</f>
        <v>62</v>
      </c>
      <c r="P13" s="76">
        <f>[3]ACTA!R17</f>
        <v>60</v>
      </c>
      <c r="Q13" s="76" t="str">
        <f>[3]ACTA!S17</f>
        <v>v</v>
      </c>
      <c r="R13" s="76">
        <f>[3]ACTA!T17</f>
        <v>65</v>
      </c>
      <c r="S13" s="76" t="str">
        <f>[3]ACTA!U17</f>
        <v>v</v>
      </c>
      <c r="T13" s="76">
        <f>[3]ACTA!V17</f>
        <v>68</v>
      </c>
      <c r="U13" s="76" t="str">
        <f>[3]ACTA!W17</f>
        <v>v</v>
      </c>
      <c r="V13" s="76">
        <f>[3]ACTA!X17</f>
        <v>68</v>
      </c>
      <c r="W13" s="76">
        <f>[3]ACTA!Y17</f>
        <v>130</v>
      </c>
      <c r="X13" s="77">
        <f>[3]ACTA!Z17</f>
        <v>47.794117647058826</v>
      </c>
    </row>
  </sheetData>
  <mergeCells count="21">
    <mergeCell ref="B1:X1"/>
    <mergeCell ref="E3:W3"/>
    <mergeCell ref="E5:O5"/>
    <mergeCell ref="V5:X5"/>
    <mergeCell ref="B7:B8"/>
    <mergeCell ref="C7:C8"/>
    <mergeCell ref="D7:D8"/>
    <mergeCell ref="E7:E8"/>
    <mergeCell ref="F7:F8"/>
    <mergeCell ref="G7:G8"/>
    <mergeCell ref="W7:W8"/>
    <mergeCell ref="X7:X8"/>
    <mergeCell ref="I8:J8"/>
    <mergeCell ref="K8:L8"/>
    <mergeCell ref="M8:N8"/>
    <mergeCell ref="P8:Q8"/>
    <mergeCell ref="R8:S8"/>
    <mergeCell ref="T8:U8"/>
    <mergeCell ref="H7:H8"/>
    <mergeCell ref="I7:O7"/>
    <mergeCell ref="P7:V7"/>
  </mergeCells>
  <conditionalFormatting sqref="I7:I8 P7:P8 K8 M8 R8 T8">
    <cfRule type="cellIs" dxfId="17" priority="8" stopIfTrue="1" operator="between">
      <formula>1</formula>
      <formula>9999.9</formula>
    </cfRule>
    <cfRule type="cellIs" dxfId="16" priority="9" stopIfTrue="1" operator="lessThanOrEqual">
      <formula>0</formula>
    </cfRule>
    <cfRule type="cellIs" dxfId="15" priority="10" stopIfTrue="1" operator="between">
      <formula>".001.0"</formula>
      <formula>".999.9"</formula>
    </cfRule>
  </conditionalFormatting>
  <conditionalFormatting sqref="C9:X13">
    <cfRule type="cellIs" dxfId="14" priority="7" operator="equal">
      <formula>0</formula>
    </cfRule>
  </conditionalFormatting>
  <conditionalFormatting sqref="I9:I13">
    <cfRule type="expression" dxfId="13" priority="6" stopIfTrue="1">
      <formula>IF(J9="N",I9)</formula>
    </cfRule>
  </conditionalFormatting>
  <conditionalFormatting sqref="K9:K13 M9:M13 P9:P13 R9:R13 T9:T13">
    <cfRule type="expression" dxfId="12" priority="5">
      <formula>IF(L9="N",K9)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8"/>
  <sheetViews>
    <sheetView workbookViewId="0">
      <selection activeCell="E27" sqref="E27"/>
    </sheetView>
  </sheetViews>
  <sheetFormatPr baseColWidth="10" defaultRowHeight="15" x14ac:dyDescent="0"/>
  <cols>
    <col min="1" max="1" width="1.33203125" customWidth="1"/>
    <col min="2" max="2" width="5.83203125" customWidth="1"/>
    <col min="3" max="3" width="8.83203125" customWidth="1"/>
    <col min="4" max="4" width="32.5" customWidth="1"/>
    <col min="5" max="5" width="9.1640625" customWidth="1"/>
    <col min="6" max="6" width="15.5" customWidth="1"/>
    <col min="9" max="9" width="7.5" customWidth="1"/>
    <col min="10" max="10" width="2.6640625" customWidth="1"/>
    <col min="11" max="11" width="7.83203125" customWidth="1"/>
    <col min="12" max="12" width="2.6640625" customWidth="1"/>
    <col min="13" max="13" width="7.1640625" customWidth="1"/>
    <col min="14" max="14" width="2.6640625" customWidth="1"/>
    <col min="15" max="15" width="7" customWidth="1"/>
    <col min="16" max="16" width="8.1640625" customWidth="1"/>
    <col min="17" max="17" width="3" customWidth="1"/>
    <col min="18" max="18" width="7.83203125" customWidth="1"/>
    <col min="19" max="19" width="2.83203125" customWidth="1"/>
    <col min="20" max="20" width="7.1640625" customWidth="1"/>
    <col min="21" max="21" width="3" customWidth="1"/>
    <col min="22" max="23" width="6.5" customWidth="1"/>
    <col min="24" max="24" width="8.33203125" customWidth="1"/>
  </cols>
  <sheetData>
    <row r="1" spans="2:24" ht="35">
      <c r="B1" s="55" t="s">
        <v>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2:24" ht="3" customHeight="1" thickBot="1">
      <c r="B2" s="2"/>
      <c r="C2" s="3"/>
      <c r="D2" s="3"/>
      <c r="E2" s="3"/>
      <c r="F2" s="3"/>
      <c r="G2" s="4"/>
      <c r="H2" s="3"/>
      <c r="I2" s="3"/>
      <c r="J2" s="3"/>
      <c r="K2" s="3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6"/>
      <c r="X2" s="7"/>
    </row>
    <row r="3" spans="2:24" ht="28" thickBot="1">
      <c r="B3" s="2"/>
      <c r="C3" s="8"/>
      <c r="D3" s="9" t="s">
        <v>6</v>
      </c>
      <c r="E3" s="56" t="s">
        <v>7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  <c r="X3" s="10"/>
    </row>
    <row r="4" spans="2:24" ht="4" customHeight="1" thickBot="1">
      <c r="B4" s="2"/>
      <c r="C4" s="11"/>
      <c r="D4" s="12"/>
      <c r="E4" s="11"/>
      <c r="F4" s="11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</row>
    <row r="5" spans="2:24" ht="24" thickBot="1">
      <c r="B5" s="2">
        <v>1</v>
      </c>
      <c r="C5" s="2"/>
      <c r="D5" s="16" t="s">
        <v>8</v>
      </c>
      <c r="E5" s="59" t="s">
        <v>9</v>
      </c>
      <c r="F5" s="60"/>
      <c r="G5" s="60"/>
      <c r="H5" s="60"/>
      <c r="I5" s="60"/>
      <c r="J5" s="60"/>
      <c r="K5" s="60"/>
      <c r="L5" s="60"/>
      <c r="M5" s="60"/>
      <c r="N5" s="60"/>
      <c r="O5" s="61"/>
      <c r="P5" s="16"/>
      <c r="Q5" s="17"/>
      <c r="R5" s="16" t="s">
        <v>1</v>
      </c>
      <c r="S5" s="18"/>
      <c r="T5" s="18"/>
      <c r="U5" s="18"/>
      <c r="V5" s="62">
        <v>43589</v>
      </c>
      <c r="W5" s="63"/>
      <c r="X5" s="64"/>
    </row>
    <row r="6" spans="2:24" ht="11" customHeight="1" thickBot="1">
      <c r="B6" s="19"/>
      <c r="C6" s="19"/>
      <c r="D6" s="19"/>
      <c r="E6" s="20"/>
      <c r="F6" s="2"/>
      <c r="G6" s="21"/>
      <c r="H6" s="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"/>
      <c r="X6" s="23"/>
    </row>
    <row r="7" spans="2:24">
      <c r="B7" s="65" t="s">
        <v>10</v>
      </c>
      <c r="C7" s="65" t="s">
        <v>11</v>
      </c>
      <c r="D7" s="67" t="s">
        <v>12</v>
      </c>
      <c r="E7" s="69" t="s">
        <v>4</v>
      </c>
      <c r="F7" s="71" t="s">
        <v>13</v>
      </c>
      <c r="G7" s="73" t="s">
        <v>14</v>
      </c>
      <c r="H7" s="49" t="s">
        <v>15</v>
      </c>
      <c r="I7" s="51" t="s">
        <v>16</v>
      </c>
      <c r="J7" s="52"/>
      <c r="K7" s="52"/>
      <c r="L7" s="52"/>
      <c r="M7" s="52"/>
      <c r="N7" s="52"/>
      <c r="O7" s="53"/>
      <c r="P7" s="51" t="s">
        <v>17</v>
      </c>
      <c r="Q7" s="52"/>
      <c r="R7" s="52"/>
      <c r="S7" s="52"/>
      <c r="T7" s="52"/>
      <c r="U7" s="52"/>
      <c r="V7" s="54"/>
      <c r="W7" s="67" t="s">
        <v>0</v>
      </c>
      <c r="X7" s="73" t="s">
        <v>2</v>
      </c>
    </row>
    <row r="8" spans="2:24" ht="16" thickBot="1">
      <c r="B8" s="66"/>
      <c r="C8" s="66"/>
      <c r="D8" s="68"/>
      <c r="E8" s="70"/>
      <c r="F8" s="72"/>
      <c r="G8" s="74"/>
      <c r="H8" s="50"/>
      <c r="I8" s="75">
        <v>1</v>
      </c>
      <c r="J8" s="48"/>
      <c r="K8" s="47">
        <v>2</v>
      </c>
      <c r="L8" s="48"/>
      <c r="M8" s="47">
        <v>3</v>
      </c>
      <c r="N8" s="48"/>
      <c r="O8" s="24" t="s">
        <v>18</v>
      </c>
      <c r="P8" s="75">
        <v>1</v>
      </c>
      <c r="Q8" s="48"/>
      <c r="R8" s="47">
        <v>2</v>
      </c>
      <c r="S8" s="48"/>
      <c r="T8" s="47">
        <v>3</v>
      </c>
      <c r="U8" s="48"/>
      <c r="V8" s="25" t="s">
        <v>18</v>
      </c>
      <c r="W8" s="68"/>
      <c r="X8" s="74"/>
    </row>
    <row r="9" spans="2:24" ht="16" thickBot="1">
      <c r="B9" s="26">
        <v>1</v>
      </c>
      <c r="C9" s="27" t="str">
        <f>[4]ACTA!C9</f>
        <v>H0021</v>
      </c>
      <c r="D9" s="27" t="str">
        <f>[4]ACTA!D9</f>
        <v>SERGIO GARCIA BAUZA</v>
      </c>
      <c r="E9" s="27">
        <f>[4]ACTA!E9</f>
        <v>1992</v>
      </c>
      <c r="F9" s="27" t="str">
        <f>[4]ACTA!H9</f>
        <v>E.CAMPEONES</v>
      </c>
      <c r="G9" s="28">
        <f>[4]ACTA!I9</f>
        <v>80.400000000000006</v>
      </c>
      <c r="H9" s="27">
        <f>[4]ACTA!J9</f>
        <v>81</v>
      </c>
      <c r="I9" s="27">
        <f>[4]ACTA!K9</f>
        <v>106</v>
      </c>
      <c r="J9" s="27" t="str">
        <f>[4]ACTA!L9</f>
        <v>v</v>
      </c>
      <c r="K9" s="27">
        <f>[4]ACTA!M9</f>
        <v>109</v>
      </c>
      <c r="L9" s="27" t="str">
        <f>[4]ACTA!N9</f>
        <v>n</v>
      </c>
      <c r="M9" s="27">
        <f>[4]ACTA!O9</f>
        <v>109</v>
      </c>
      <c r="N9" s="27" t="str">
        <f>[4]ACTA!P9</f>
        <v>n</v>
      </c>
      <c r="O9" s="27">
        <f>[4]ACTA!Q9</f>
        <v>106</v>
      </c>
      <c r="P9" s="27">
        <f>[4]ACTA!R9</f>
        <v>134</v>
      </c>
      <c r="Q9" s="27" t="str">
        <f>[4]ACTA!S9</f>
        <v>n</v>
      </c>
      <c r="R9" s="27">
        <f>[4]ACTA!T9</f>
        <v>134</v>
      </c>
      <c r="S9" s="27" t="str">
        <f>[4]ACTA!U9</f>
        <v>n</v>
      </c>
      <c r="T9" s="27">
        <f>[4]ACTA!V9</f>
        <v>134</v>
      </c>
      <c r="U9" s="27" t="str">
        <f>[4]ACTA!W9</f>
        <v>n</v>
      </c>
      <c r="V9" s="27">
        <f>[4]ACTA!X9</f>
        <v>0</v>
      </c>
      <c r="W9" s="27">
        <f>[4]ACTA!Y9</f>
        <v>106</v>
      </c>
      <c r="X9" s="28">
        <f>[4]ACTA!Z9</f>
        <v>28.804347826086957</v>
      </c>
    </row>
    <row r="10" spans="2:24" ht="16" thickBot="1">
      <c r="B10" s="26">
        <v>2</v>
      </c>
      <c r="C10" s="27" t="str">
        <f>[4]ACTA!C10</f>
        <v>H0064</v>
      </c>
      <c r="D10" s="27" t="str">
        <f>[4]ACTA!D10</f>
        <v>EMILIO MORALES MARTORELL</v>
      </c>
      <c r="E10" s="27">
        <f>[4]ACTA!E10</f>
        <v>1991</v>
      </c>
      <c r="F10" s="27" t="str">
        <f>[4]ACTA!H10</f>
        <v>C.FACTORY</v>
      </c>
      <c r="G10" s="28">
        <f>[4]ACTA!I10</f>
        <v>77.900000000000006</v>
      </c>
      <c r="H10" s="27">
        <f>[4]ACTA!J10</f>
        <v>81</v>
      </c>
      <c r="I10" s="27">
        <f>[4]ACTA!K10</f>
        <v>75</v>
      </c>
      <c r="J10" s="27" t="str">
        <f>[4]ACTA!L10</f>
        <v>v</v>
      </c>
      <c r="K10" s="27">
        <f>[4]ACTA!M10</f>
        <v>78</v>
      </c>
      <c r="L10" s="27" t="str">
        <f>[4]ACTA!N10</f>
        <v>v</v>
      </c>
      <c r="M10" s="27">
        <f>[4]ACTA!O10</f>
        <v>81</v>
      </c>
      <c r="N10" s="27" t="str">
        <f>[4]ACTA!P10</f>
        <v>v</v>
      </c>
      <c r="O10" s="27">
        <f>[4]ACTA!Q10</f>
        <v>81</v>
      </c>
      <c r="P10" s="27">
        <f>[4]ACTA!R10</f>
        <v>95</v>
      </c>
      <c r="Q10" s="27" t="str">
        <f>[4]ACTA!S10</f>
        <v>v</v>
      </c>
      <c r="R10" s="27">
        <f>[4]ACTA!T10</f>
        <v>100</v>
      </c>
      <c r="S10" s="27" t="str">
        <f>[4]ACTA!U10</f>
        <v>v</v>
      </c>
      <c r="T10" s="27">
        <f>[4]ACTA!V10</f>
        <v>103</v>
      </c>
      <c r="U10" s="27" t="str">
        <f>[4]ACTA!W10</f>
        <v>n</v>
      </c>
      <c r="V10" s="27">
        <f>[4]ACTA!X10</f>
        <v>100</v>
      </c>
      <c r="W10" s="27">
        <f>[4]ACTA!Y10</f>
        <v>181</v>
      </c>
      <c r="X10" s="28">
        <f>[4]ACTA!Z10</f>
        <v>49.184782608695656</v>
      </c>
    </row>
    <row r="11" spans="2:24" ht="16" thickBot="1">
      <c r="B11" s="26">
        <v>3</v>
      </c>
      <c r="C11" s="27" t="str">
        <f>[4]ACTA!C11</f>
        <v>H0068</v>
      </c>
      <c r="D11" s="27" t="str">
        <f>[4]ACTA!D11</f>
        <v>DIDAC NICOLAY GRUDEL</v>
      </c>
      <c r="E11" s="27">
        <f>[4]ACTA!E11</f>
        <v>1998</v>
      </c>
      <c r="F11" s="27" t="str">
        <f>[4]ACTA!H11</f>
        <v>C.FACTORY</v>
      </c>
      <c r="G11" s="28">
        <f>[4]ACTA!I11</f>
        <v>76.8</v>
      </c>
      <c r="H11" s="27">
        <f>[4]ACTA!J11</f>
        <v>81</v>
      </c>
      <c r="I11" s="27">
        <f>[4]ACTA!K11</f>
        <v>60</v>
      </c>
      <c r="J11" s="27" t="str">
        <f>[4]ACTA!L11</f>
        <v>v</v>
      </c>
      <c r="K11" s="27">
        <f>[4]ACTA!M11</f>
        <v>65</v>
      </c>
      <c r="L11" s="27" t="str">
        <f>[4]ACTA!N11</f>
        <v>v</v>
      </c>
      <c r="M11" s="27">
        <f>[4]ACTA!O11</f>
        <v>67</v>
      </c>
      <c r="N11" s="27" t="str">
        <f>[4]ACTA!P11</f>
        <v>n</v>
      </c>
      <c r="O11" s="27">
        <f>[4]ACTA!Q11</f>
        <v>65</v>
      </c>
      <c r="P11" s="27">
        <f>[4]ACTA!R11</f>
        <v>80</v>
      </c>
      <c r="Q11" s="27" t="str">
        <f>[4]ACTA!S11</f>
        <v>v</v>
      </c>
      <c r="R11" s="27">
        <f>[4]ACTA!T11</f>
        <v>85</v>
      </c>
      <c r="S11" s="27" t="str">
        <f>[4]ACTA!U11</f>
        <v>v</v>
      </c>
      <c r="T11" s="27">
        <f>[4]ACTA!V11</f>
        <v>90</v>
      </c>
      <c r="U11" s="27" t="str">
        <f>[4]ACTA!W11</f>
        <v>v</v>
      </c>
      <c r="V11" s="27">
        <f>[4]ACTA!X11</f>
        <v>90</v>
      </c>
      <c r="W11" s="27">
        <f>[4]ACTA!Y11</f>
        <v>155</v>
      </c>
      <c r="X11" s="28">
        <f>[4]ACTA!Z11</f>
        <v>42.119565217391305</v>
      </c>
    </row>
    <row r="12" spans="2:24" ht="16" thickBot="1">
      <c r="B12" s="26">
        <v>4</v>
      </c>
      <c r="C12" s="27" t="str">
        <f>[4]ACTA!C12</f>
        <v>H0015</v>
      </c>
      <c r="D12" s="27" t="str">
        <f>[4]ACTA!D12</f>
        <v>MICHELE LONGOBARDI RADFORD</v>
      </c>
      <c r="E12" s="27">
        <f>[4]ACTA!E12</f>
        <v>1991</v>
      </c>
      <c r="F12" s="27" t="str">
        <f>[4]ACTA!H12</f>
        <v>HUMMER</v>
      </c>
      <c r="G12" s="28">
        <f>[4]ACTA!I12</f>
        <v>77.900000000000006</v>
      </c>
      <c r="H12" s="27">
        <f>[4]ACTA!J12</f>
        <v>81</v>
      </c>
      <c r="I12" s="27">
        <f>[4]ACTA!K12</f>
        <v>85</v>
      </c>
      <c r="J12" s="27" t="str">
        <f>[4]ACTA!L12</f>
        <v>v</v>
      </c>
      <c r="K12" s="27">
        <f>[4]ACTA!M12</f>
        <v>90</v>
      </c>
      <c r="L12" s="27" t="str">
        <f>[4]ACTA!N12</f>
        <v>v</v>
      </c>
      <c r="M12" s="27">
        <f>[4]ACTA!O12</f>
        <v>95</v>
      </c>
      <c r="N12" s="27" t="str">
        <f>[4]ACTA!P12</f>
        <v>n</v>
      </c>
      <c r="O12" s="27">
        <f>[4]ACTA!Q12</f>
        <v>90</v>
      </c>
      <c r="P12" s="27">
        <f>[4]ACTA!R12</f>
        <v>110</v>
      </c>
      <c r="Q12" s="27" t="str">
        <f>[4]ACTA!S12</f>
        <v>n</v>
      </c>
      <c r="R12" s="27">
        <f>[4]ACTA!T12</f>
        <v>110</v>
      </c>
      <c r="S12" s="27" t="str">
        <f>[4]ACTA!U12</f>
        <v>n</v>
      </c>
      <c r="T12" s="27">
        <f>[4]ACTA!V12</f>
        <v>110</v>
      </c>
      <c r="U12" s="27" t="str">
        <f>[4]ACTA!W12</f>
        <v>v</v>
      </c>
      <c r="V12" s="27">
        <f>[4]ACTA!X12</f>
        <v>110</v>
      </c>
      <c r="W12" s="27">
        <f>[4]ACTA!Y12</f>
        <v>200</v>
      </c>
      <c r="X12" s="28">
        <f>[4]ACTA!Z12</f>
        <v>54.347826086956516</v>
      </c>
    </row>
    <row r="13" spans="2:24" ht="16" thickBot="1">
      <c r="B13" s="26">
        <v>5</v>
      </c>
      <c r="C13" s="27" t="str">
        <f>[4]ACTA!C13</f>
        <v>H0003</v>
      </c>
      <c r="D13" s="27" t="str">
        <f>[4]ACTA!D13</f>
        <v>LUIS VALLE NICOLAU</v>
      </c>
      <c r="E13" s="27">
        <f>[4]ACTA!E13</f>
        <v>1990</v>
      </c>
      <c r="F13" s="27" t="str">
        <f>[4]ACTA!H13</f>
        <v>C.PALMA</v>
      </c>
      <c r="G13" s="28">
        <f>[4]ACTA!I13</f>
        <v>80.2</v>
      </c>
      <c r="H13" s="27">
        <f>[4]ACTA!J13</f>
        <v>81</v>
      </c>
      <c r="I13" s="27">
        <f>[4]ACTA!K13</f>
        <v>105</v>
      </c>
      <c r="J13" s="27" t="str">
        <f>[4]ACTA!L13</f>
        <v>v</v>
      </c>
      <c r="K13" s="27">
        <f>[4]ACTA!M13</f>
        <v>108</v>
      </c>
      <c r="L13" s="27" t="str">
        <f>[4]ACTA!N13</f>
        <v>v</v>
      </c>
      <c r="M13" s="27">
        <f>[4]ACTA!O13</f>
        <v>111</v>
      </c>
      <c r="N13" s="27" t="str">
        <f>[4]ACTA!P13</f>
        <v>n</v>
      </c>
      <c r="O13" s="27">
        <f>[4]ACTA!Q13</f>
        <v>108</v>
      </c>
      <c r="P13" s="27">
        <f>[4]ACTA!R13</f>
        <v>132</v>
      </c>
      <c r="Q13" s="27" t="str">
        <f>[4]ACTA!S13</f>
        <v>v</v>
      </c>
      <c r="R13" s="27">
        <f>[4]ACTA!T13</f>
        <v>136</v>
      </c>
      <c r="S13" s="27" t="str">
        <f>[4]ACTA!U13</f>
        <v>n</v>
      </c>
      <c r="T13" s="27">
        <f>[4]ACTA!V13</f>
        <v>140</v>
      </c>
      <c r="U13" s="27" t="str">
        <f>[4]ACTA!W13</f>
        <v>n</v>
      </c>
      <c r="V13" s="27">
        <f>[4]ACTA!X13</f>
        <v>132</v>
      </c>
      <c r="W13" s="27">
        <f>[4]ACTA!Y13</f>
        <v>240</v>
      </c>
      <c r="X13" s="28">
        <f>[4]ACTA!Z13</f>
        <v>65.217391304347828</v>
      </c>
    </row>
    <row r="14" spans="2:24" ht="16" thickBot="1">
      <c r="B14" s="26">
        <v>6</v>
      </c>
      <c r="C14" s="27" t="str">
        <f>[4]ACTA!C14</f>
        <v>H0067</v>
      </c>
      <c r="D14" s="27" t="str">
        <f>[4]ACTA!D14</f>
        <v>JUAN DIAZ RIERA</v>
      </c>
      <c r="E14" s="27">
        <f>[4]ACTA!E14</f>
        <v>1997</v>
      </c>
      <c r="F14" s="27" t="str">
        <f>[4]ACTA!H14</f>
        <v>C.FACTORY</v>
      </c>
      <c r="G14" s="28">
        <f>[4]ACTA!I14</f>
        <v>75.5</v>
      </c>
      <c r="H14" s="27">
        <f>[4]ACTA!J14</f>
        <v>81</v>
      </c>
      <c r="I14" s="27">
        <f>[4]ACTA!K14</f>
        <v>60</v>
      </c>
      <c r="J14" s="27" t="str">
        <f>[4]ACTA!L14</f>
        <v>v</v>
      </c>
      <c r="K14" s="27">
        <f>[4]ACTA!M14</f>
        <v>65</v>
      </c>
      <c r="L14" s="27" t="str">
        <f>[4]ACTA!N14</f>
        <v>v</v>
      </c>
      <c r="M14" s="27">
        <f>[4]ACTA!O14</f>
        <v>70</v>
      </c>
      <c r="N14" s="27" t="str">
        <f>[4]ACTA!P14</f>
        <v>v</v>
      </c>
      <c r="O14" s="27">
        <f>[4]ACTA!Q14</f>
        <v>70</v>
      </c>
      <c r="P14" s="27">
        <f>[4]ACTA!R14</f>
        <v>80</v>
      </c>
      <c r="Q14" s="27" t="str">
        <f>[4]ACTA!S14</f>
        <v>v</v>
      </c>
      <c r="R14" s="27">
        <f>[4]ACTA!T14</f>
        <v>85</v>
      </c>
      <c r="S14" s="27" t="str">
        <f>[4]ACTA!U14</f>
        <v>v</v>
      </c>
      <c r="T14" s="27">
        <f>[4]ACTA!V14</f>
        <v>90</v>
      </c>
      <c r="U14" s="27" t="str">
        <f>[4]ACTA!W14</f>
        <v>v</v>
      </c>
      <c r="V14" s="27">
        <f>[4]ACTA!X14</f>
        <v>90</v>
      </c>
      <c r="W14" s="27">
        <f>[4]ACTA!Y14</f>
        <v>160</v>
      </c>
      <c r="X14" s="28">
        <f>[4]ACTA!Z14</f>
        <v>43.478260869565219</v>
      </c>
    </row>
    <row r="15" spans="2:24" ht="16" thickBot="1">
      <c r="B15" s="31">
        <v>7</v>
      </c>
      <c r="C15" s="29" t="s">
        <v>23</v>
      </c>
      <c r="D15" s="29" t="str">
        <f>[4]ACTA!D16</f>
        <v>MIGUEL MIRA VENHECKE</v>
      </c>
      <c r="E15" s="29">
        <f>[4]ACTA!E16</f>
        <v>1989</v>
      </c>
      <c r="F15" s="29" t="str">
        <f>[4]ACTA!H16</f>
        <v>P.BARBEL</v>
      </c>
      <c r="G15" s="30">
        <f>[4]ACTA!I16</f>
        <v>78.8</v>
      </c>
      <c r="H15" s="29">
        <f>[4]ACTA!J16</f>
        <v>81</v>
      </c>
      <c r="I15" s="29">
        <f>[4]ACTA!K16</f>
        <v>100</v>
      </c>
      <c r="J15" s="29" t="str">
        <f>[4]ACTA!L16</f>
        <v>n</v>
      </c>
      <c r="K15" s="29">
        <f>[4]ACTA!M16</f>
        <v>102</v>
      </c>
      <c r="L15" s="29" t="str">
        <f>[4]ACTA!N16</f>
        <v>n</v>
      </c>
      <c r="M15" s="29">
        <f>[4]ACTA!O16</f>
        <v>103</v>
      </c>
      <c r="N15" s="29" t="str">
        <f>[4]ACTA!P16</f>
        <v>n</v>
      </c>
      <c r="O15" s="29">
        <f>[4]ACTA!Q16</f>
        <v>0</v>
      </c>
      <c r="P15" s="29">
        <f>[4]ACTA!R16</f>
        <v>115</v>
      </c>
      <c r="Q15" s="29" t="str">
        <f>[4]ACTA!S16</f>
        <v>n</v>
      </c>
      <c r="R15" s="29">
        <f>[4]ACTA!T16</f>
        <v>120</v>
      </c>
      <c r="S15" s="29" t="str">
        <f>[4]ACTA!U16</f>
        <v>v</v>
      </c>
      <c r="T15" s="29">
        <f>[4]ACTA!V16</f>
        <v>124</v>
      </c>
      <c r="U15" s="29" t="str">
        <f>[4]ACTA!W16</f>
        <v>n</v>
      </c>
      <c r="V15" s="29">
        <f>[4]ACTA!X16</f>
        <v>120</v>
      </c>
      <c r="W15" s="29">
        <f>[4]ACTA!Y16</f>
        <v>120</v>
      </c>
      <c r="X15" s="30">
        <f>[4]ACTA!Z16</f>
        <v>42.402826855123678</v>
      </c>
    </row>
    <row r="16" spans="2:24" ht="16" thickBot="1">
      <c r="B16" s="79">
        <v>8</v>
      </c>
      <c r="C16" s="33" t="s">
        <v>24</v>
      </c>
      <c r="D16" s="34" t="s">
        <v>21</v>
      </c>
      <c r="E16" s="34">
        <v>2002</v>
      </c>
      <c r="F16" s="34" t="s">
        <v>22</v>
      </c>
      <c r="G16" s="34">
        <v>75.7</v>
      </c>
      <c r="H16" s="34">
        <v>81</v>
      </c>
      <c r="I16" s="34">
        <v>65</v>
      </c>
      <c r="J16" s="34" t="s">
        <v>19</v>
      </c>
      <c r="K16" s="34">
        <v>68</v>
      </c>
      <c r="L16" s="34" t="s">
        <v>19</v>
      </c>
      <c r="M16" s="34">
        <v>76</v>
      </c>
      <c r="N16" s="34" t="s">
        <v>19</v>
      </c>
      <c r="O16" s="34">
        <v>76</v>
      </c>
      <c r="P16" s="34">
        <v>80</v>
      </c>
      <c r="Q16" s="34" t="s">
        <v>19</v>
      </c>
      <c r="R16" s="34">
        <v>86</v>
      </c>
      <c r="S16" s="34" t="s">
        <v>19</v>
      </c>
      <c r="T16" s="34">
        <v>91</v>
      </c>
      <c r="U16" s="34" t="s">
        <v>19</v>
      </c>
      <c r="V16" s="34">
        <v>91</v>
      </c>
      <c r="W16" s="34">
        <v>167</v>
      </c>
      <c r="X16" s="35">
        <v>45.38</v>
      </c>
    </row>
    <row r="17" spans="2:24" ht="16" thickBot="1">
      <c r="B17" s="79">
        <v>9</v>
      </c>
      <c r="C17" s="37" t="s">
        <v>25</v>
      </c>
      <c r="D17" s="38" t="s">
        <v>26</v>
      </c>
      <c r="E17" s="38">
        <v>1999</v>
      </c>
      <c r="F17" s="38" t="s">
        <v>9</v>
      </c>
      <c r="G17" s="38">
        <v>71.5</v>
      </c>
      <c r="H17" s="38">
        <v>73</v>
      </c>
      <c r="I17" s="38">
        <v>75</v>
      </c>
      <c r="J17" s="38" t="s">
        <v>19</v>
      </c>
      <c r="K17" s="38">
        <v>80</v>
      </c>
      <c r="L17" s="38" t="s">
        <v>19</v>
      </c>
      <c r="M17" s="39">
        <v>85</v>
      </c>
      <c r="N17" s="38" t="s">
        <v>20</v>
      </c>
      <c r="O17" s="38">
        <v>80</v>
      </c>
      <c r="P17" s="38">
        <v>95</v>
      </c>
      <c r="Q17" s="38" t="s">
        <v>19</v>
      </c>
      <c r="R17" s="38">
        <v>100</v>
      </c>
      <c r="S17" s="38" t="s">
        <v>19</v>
      </c>
      <c r="T17" s="39">
        <v>105</v>
      </c>
      <c r="U17" s="38" t="s">
        <v>20</v>
      </c>
      <c r="V17" s="38">
        <v>100</v>
      </c>
      <c r="W17" s="38">
        <v>180</v>
      </c>
      <c r="X17" s="40">
        <v>51.72</v>
      </c>
    </row>
    <row r="18" spans="2:24" ht="16" thickBot="1">
      <c r="B18" s="80">
        <v>10</v>
      </c>
      <c r="C18" s="41" t="s">
        <v>27</v>
      </c>
      <c r="D18" s="42" t="s">
        <v>28</v>
      </c>
      <c r="E18" s="42">
        <v>1996</v>
      </c>
      <c r="F18" s="42" t="s">
        <v>29</v>
      </c>
      <c r="G18" s="42">
        <v>72.900000000000006</v>
      </c>
      <c r="H18" s="42">
        <v>73</v>
      </c>
      <c r="I18" s="42">
        <v>87</v>
      </c>
      <c r="J18" s="42" t="s">
        <v>19</v>
      </c>
      <c r="K18" s="36">
        <v>91</v>
      </c>
      <c r="L18" s="42" t="s">
        <v>20</v>
      </c>
      <c r="M18" s="43">
        <v>91</v>
      </c>
      <c r="N18" s="42" t="s">
        <v>19</v>
      </c>
      <c r="O18" s="42">
        <v>91</v>
      </c>
      <c r="P18" s="42">
        <v>112</v>
      </c>
      <c r="Q18" s="42" t="s">
        <v>19</v>
      </c>
      <c r="R18" s="36">
        <v>116</v>
      </c>
      <c r="S18" s="42" t="s">
        <v>20</v>
      </c>
      <c r="T18" s="43">
        <v>117</v>
      </c>
      <c r="U18" s="42" t="s">
        <v>19</v>
      </c>
      <c r="V18" s="42">
        <v>117</v>
      </c>
      <c r="W18" s="42">
        <v>208</v>
      </c>
      <c r="X18" s="44">
        <v>59.77</v>
      </c>
    </row>
  </sheetData>
  <mergeCells count="21">
    <mergeCell ref="B1:X1"/>
    <mergeCell ref="E3:W3"/>
    <mergeCell ref="E5:O5"/>
    <mergeCell ref="V5:X5"/>
    <mergeCell ref="B7:B8"/>
    <mergeCell ref="C7:C8"/>
    <mergeCell ref="D7:D8"/>
    <mergeCell ref="E7:E8"/>
    <mergeCell ref="F7:F8"/>
    <mergeCell ref="G7:G8"/>
    <mergeCell ref="X7:X8"/>
    <mergeCell ref="I8:J8"/>
    <mergeCell ref="K8:L8"/>
    <mergeCell ref="M8:N8"/>
    <mergeCell ref="P8:Q8"/>
    <mergeCell ref="R8:S8"/>
    <mergeCell ref="T8:U8"/>
    <mergeCell ref="H7:H8"/>
    <mergeCell ref="I7:O7"/>
    <mergeCell ref="P7:V7"/>
    <mergeCell ref="W7:W8"/>
  </mergeCells>
  <conditionalFormatting sqref="I7:I8 P7:P8 K8 M8 R8 T8">
    <cfRule type="cellIs" dxfId="11" priority="8" stopIfTrue="1" operator="between">
      <formula>1</formula>
      <formula>9999.9</formula>
    </cfRule>
    <cfRule type="cellIs" dxfId="10" priority="9" stopIfTrue="1" operator="lessThanOrEqual">
      <formula>0</formula>
    </cfRule>
    <cfRule type="cellIs" dxfId="9" priority="10" stopIfTrue="1" operator="between">
      <formula>".001.0"</formula>
      <formula>".999.9"</formula>
    </cfRule>
  </conditionalFormatting>
  <conditionalFormatting sqref="C9:X15">
    <cfRule type="cellIs" dxfId="8" priority="7" operator="equal">
      <formula>0</formula>
    </cfRule>
  </conditionalFormatting>
  <conditionalFormatting sqref="I9:I15">
    <cfRule type="expression" dxfId="7" priority="6" stopIfTrue="1">
      <formula>IF(J9="N",I9)</formula>
    </cfRule>
  </conditionalFormatting>
  <conditionalFormatting sqref="K9:K15 M9:M15 P9:P15 R9:R15 T9:T15">
    <cfRule type="expression" dxfId="6" priority="5">
      <formula>IF(L9="N",K9)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6"/>
  <sheetViews>
    <sheetView workbookViewId="0">
      <selection activeCell="D22" sqref="D22"/>
    </sheetView>
  </sheetViews>
  <sheetFormatPr baseColWidth="10" defaultRowHeight="15" x14ac:dyDescent="0"/>
  <cols>
    <col min="1" max="1" width="1" customWidth="1"/>
    <col min="2" max="2" width="3.5" customWidth="1"/>
    <col min="3" max="3" width="8.5" customWidth="1"/>
    <col min="4" max="4" width="34.5" customWidth="1"/>
    <col min="5" max="5" width="7.1640625" customWidth="1"/>
    <col min="6" max="6" width="14.6640625" customWidth="1"/>
    <col min="7" max="7" width="8.33203125" customWidth="1"/>
    <col min="8" max="8" width="6.83203125" customWidth="1"/>
    <col min="9" max="9" width="6.33203125" customWidth="1"/>
    <col min="10" max="10" width="2.6640625" customWidth="1"/>
    <col min="11" max="11" width="5.6640625" customWidth="1"/>
    <col min="12" max="12" width="2.5" customWidth="1"/>
    <col min="13" max="13" width="6.33203125" customWidth="1"/>
    <col min="14" max="14" width="2.5" customWidth="1"/>
    <col min="15" max="15" width="5.5" customWidth="1"/>
    <col min="16" max="16" width="5.6640625" customWidth="1"/>
    <col min="17" max="17" width="3" customWidth="1"/>
    <col min="18" max="18" width="6" customWidth="1"/>
    <col min="19" max="19" width="2.6640625" customWidth="1"/>
    <col min="20" max="20" width="6.6640625" customWidth="1"/>
    <col min="21" max="21" width="2.6640625" customWidth="1"/>
    <col min="22" max="22" width="6.5" customWidth="1"/>
    <col min="23" max="23" width="6.33203125" customWidth="1"/>
    <col min="24" max="24" width="8.1640625" customWidth="1"/>
  </cols>
  <sheetData>
    <row r="1" spans="2:24" ht="35">
      <c r="B1" s="55" t="s">
        <v>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2:24" ht="3" customHeight="1" thickBot="1">
      <c r="B2" s="2"/>
      <c r="C2" s="3"/>
      <c r="D2" s="3"/>
      <c r="E2" s="3"/>
      <c r="F2" s="3"/>
      <c r="G2" s="4"/>
      <c r="H2" s="3"/>
      <c r="I2" s="3"/>
      <c r="J2" s="3"/>
      <c r="K2" s="3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6"/>
      <c r="X2" s="7"/>
    </row>
    <row r="3" spans="2:24" ht="28" thickBot="1">
      <c r="B3" s="2"/>
      <c r="C3" s="8"/>
      <c r="D3" s="9" t="s">
        <v>6</v>
      </c>
      <c r="E3" s="56" t="s">
        <v>30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  <c r="X3" s="10"/>
    </row>
    <row r="4" spans="2:24" ht="4" customHeight="1" thickBot="1">
      <c r="B4" s="2"/>
      <c r="C4" s="11"/>
      <c r="D4" s="12"/>
      <c r="E4" s="11"/>
      <c r="F4" s="11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</row>
    <row r="5" spans="2:24" ht="24" thickBot="1">
      <c r="B5" s="2"/>
      <c r="C5" s="2"/>
      <c r="D5" s="16" t="s">
        <v>8</v>
      </c>
      <c r="E5" s="59" t="s">
        <v>9</v>
      </c>
      <c r="F5" s="60"/>
      <c r="G5" s="60"/>
      <c r="H5" s="60"/>
      <c r="I5" s="60"/>
      <c r="J5" s="60"/>
      <c r="K5" s="60"/>
      <c r="L5" s="60"/>
      <c r="M5" s="60"/>
      <c r="N5" s="60"/>
      <c r="O5" s="61"/>
      <c r="P5" s="16"/>
      <c r="Q5" s="17"/>
      <c r="R5" s="16" t="s">
        <v>1</v>
      </c>
      <c r="S5" s="18"/>
      <c r="T5" s="18"/>
      <c r="U5" s="18"/>
      <c r="V5" s="62">
        <v>43589</v>
      </c>
      <c r="W5" s="63"/>
      <c r="X5" s="64"/>
    </row>
    <row r="6" spans="2:24" ht="11" customHeight="1" thickBot="1">
      <c r="B6" s="19"/>
      <c r="C6" s="19"/>
      <c r="D6" s="19"/>
      <c r="E6" s="20"/>
      <c r="F6" s="2"/>
      <c r="G6" s="21"/>
      <c r="H6" s="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"/>
      <c r="X6" s="23"/>
    </row>
    <row r="7" spans="2:24">
      <c r="B7" s="65" t="s">
        <v>10</v>
      </c>
      <c r="C7" s="65" t="s">
        <v>11</v>
      </c>
      <c r="D7" s="67" t="s">
        <v>12</v>
      </c>
      <c r="E7" s="69" t="s">
        <v>4</v>
      </c>
      <c r="F7" s="71" t="s">
        <v>13</v>
      </c>
      <c r="G7" s="73" t="s">
        <v>14</v>
      </c>
      <c r="H7" s="49" t="s">
        <v>15</v>
      </c>
      <c r="I7" s="51" t="s">
        <v>16</v>
      </c>
      <c r="J7" s="52"/>
      <c r="K7" s="52"/>
      <c r="L7" s="52"/>
      <c r="M7" s="52"/>
      <c r="N7" s="52"/>
      <c r="O7" s="53"/>
      <c r="P7" s="51" t="s">
        <v>17</v>
      </c>
      <c r="Q7" s="52"/>
      <c r="R7" s="52"/>
      <c r="S7" s="52"/>
      <c r="T7" s="52"/>
      <c r="U7" s="52"/>
      <c r="V7" s="54"/>
      <c r="W7" s="67" t="s">
        <v>0</v>
      </c>
      <c r="X7" s="73" t="s">
        <v>2</v>
      </c>
    </row>
    <row r="8" spans="2:24" ht="16" thickBot="1">
      <c r="B8" s="66"/>
      <c r="C8" s="66"/>
      <c r="D8" s="68"/>
      <c r="E8" s="70"/>
      <c r="F8" s="72"/>
      <c r="G8" s="74"/>
      <c r="H8" s="50"/>
      <c r="I8" s="75">
        <v>1</v>
      </c>
      <c r="J8" s="48"/>
      <c r="K8" s="47">
        <v>2</v>
      </c>
      <c r="L8" s="48"/>
      <c r="M8" s="47">
        <v>3</v>
      </c>
      <c r="N8" s="48"/>
      <c r="O8" s="32" t="s">
        <v>18</v>
      </c>
      <c r="P8" s="75">
        <v>1</v>
      </c>
      <c r="Q8" s="48"/>
      <c r="R8" s="47">
        <v>2</v>
      </c>
      <c r="S8" s="48"/>
      <c r="T8" s="47">
        <v>3</v>
      </c>
      <c r="U8" s="48"/>
      <c r="V8" s="25" t="s">
        <v>18</v>
      </c>
      <c r="W8" s="68"/>
      <c r="X8" s="74"/>
    </row>
    <row r="9" spans="2:24" ht="16" thickBot="1">
      <c r="B9" s="26">
        <v>1</v>
      </c>
      <c r="C9" s="27" t="str">
        <f>[5]ACTA!C9</f>
        <v>H0046</v>
      </c>
      <c r="D9" s="27" t="str">
        <f>[5]ACTA!D9</f>
        <v>MARC OLIVER</v>
      </c>
      <c r="E9" s="27">
        <f>[5]ACTA!E9</f>
        <v>1996</v>
      </c>
      <c r="F9" s="27" t="str">
        <f>[5]ACTA!H9</f>
        <v>E.CAMPEONES</v>
      </c>
      <c r="G9" s="28">
        <f>[5]ACTA!I9</f>
        <v>86.6</v>
      </c>
      <c r="H9" s="27">
        <f>[5]ACTA!J9</f>
        <v>89</v>
      </c>
      <c r="I9" s="27">
        <f>[5]ACTA!K9</f>
        <v>72</v>
      </c>
      <c r="J9" s="27" t="str">
        <f>[5]ACTA!L9</f>
        <v>n</v>
      </c>
      <c r="K9" s="27">
        <f>[5]ACTA!M9</f>
        <v>75</v>
      </c>
      <c r="L9" s="27" t="str">
        <f>[5]ACTA!N9</f>
        <v>v</v>
      </c>
      <c r="M9" s="27">
        <f>[5]ACTA!O9</f>
        <v>80</v>
      </c>
      <c r="N9" s="27" t="str">
        <f>[5]ACTA!P9</f>
        <v>n</v>
      </c>
      <c r="O9" s="27">
        <f>[5]ACTA!Q9</f>
        <v>75</v>
      </c>
      <c r="P9" s="27">
        <f>[5]ACTA!R9</f>
        <v>88</v>
      </c>
      <c r="Q9" s="27" t="str">
        <f>[5]ACTA!S9</f>
        <v>v</v>
      </c>
      <c r="R9" s="27">
        <f>[5]ACTA!T9</f>
        <v>93</v>
      </c>
      <c r="S9" s="27" t="str">
        <f>[5]ACTA!U9</f>
        <v>n</v>
      </c>
      <c r="T9" s="27">
        <f>[5]ACTA!V9</f>
        <v>95</v>
      </c>
      <c r="U9" s="27" t="str">
        <f>[5]ACTA!W9</f>
        <v>n</v>
      </c>
      <c r="V9" s="27">
        <f>[5]ACTA!X9</f>
        <v>88</v>
      </c>
      <c r="W9" s="27">
        <f>[5]ACTA!Y9</f>
        <v>163</v>
      </c>
      <c r="X9" s="28">
        <f>[5]ACTA!Z9</f>
        <v>42.118863049095609</v>
      </c>
    </row>
    <row r="10" spans="2:24" ht="16" thickBot="1">
      <c r="B10" s="26">
        <v>2</v>
      </c>
      <c r="C10" s="27" t="str">
        <f>[5]ACTA!C11</f>
        <v>H0066</v>
      </c>
      <c r="D10" s="27" t="str">
        <f>[5]ACTA!D11</f>
        <v>LUIS BIBILONI CANALEJO</v>
      </c>
      <c r="E10" s="27">
        <f>[5]ACTA!E11</f>
        <v>1989</v>
      </c>
      <c r="F10" s="27" t="str">
        <f>[5]ACTA!H11</f>
        <v>C.FACTORY</v>
      </c>
      <c r="G10" s="28">
        <f>[5]ACTA!I11</f>
        <v>84.9</v>
      </c>
      <c r="H10" s="27">
        <f>[5]ACTA!J11</f>
        <v>89</v>
      </c>
      <c r="I10" s="27">
        <f>[5]ACTA!K11</f>
        <v>85</v>
      </c>
      <c r="J10" s="27" t="str">
        <f>[5]ACTA!L11</f>
        <v>v</v>
      </c>
      <c r="K10" s="27">
        <f>[5]ACTA!M11</f>
        <v>88</v>
      </c>
      <c r="L10" s="27" t="str">
        <f>[5]ACTA!N11</f>
        <v>n</v>
      </c>
      <c r="M10" s="27">
        <f>[5]ACTA!O11</f>
        <v>90</v>
      </c>
      <c r="N10" s="27" t="str">
        <f>[5]ACTA!P11</f>
        <v>v</v>
      </c>
      <c r="O10" s="27">
        <f>[5]ACTA!Q11</f>
        <v>90</v>
      </c>
      <c r="P10" s="27">
        <f>[5]ACTA!R11</f>
        <v>107</v>
      </c>
      <c r="Q10" s="27" t="str">
        <f>[5]ACTA!S11</f>
        <v>n</v>
      </c>
      <c r="R10" s="27">
        <f>[5]ACTA!T11</f>
        <v>110</v>
      </c>
      <c r="S10" s="27" t="str">
        <f>[5]ACTA!U11</f>
        <v>v</v>
      </c>
      <c r="T10" s="27">
        <f>[5]ACTA!V11</f>
        <v>113</v>
      </c>
      <c r="U10" s="27" t="str">
        <f>[5]ACTA!W11</f>
        <v>v</v>
      </c>
      <c r="V10" s="27">
        <f>[5]ACTA!X11</f>
        <v>113</v>
      </c>
      <c r="W10" s="27">
        <f>[5]ACTA!Y11</f>
        <v>203</v>
      </c>
      <c r="X10" s="28">
        <f>[5]ACTA!Z11</f>
        <v>52.454780361757102</v>
      </c>
    </row>
    <row r="11" spans="2:24" ht="16" thickBot="1">
      <c r="B11" s="26">
        <v>3</v>
      </c>
      <c r="C11" s="27" t="str">
        <f>[5]ACTA!C12</f>
        <v>H0008</v>
      </c>
      <c r="D11" s="27" t="str">
        <f>[5]ACTA!D12</f>
        <v>ALBERTO BALLABRIGA MANTECON</v>
      </c>
      <c r="E11" s="27">
        <f>[5]ACTA!E12</f>
        <v>1990</v>
      </c>
      <c r="F11" s="27" t="str">
        <f>[5]ACTA!H12</f>
        <v>KRONOS</v>
      </c>
      <c r="G11" s="28">
        <f>[5]ACTA!I12</f>
        <v>84</v>
      </c>
      <c r="H11" s="27">
        <f>[5]ACTA!J12</f>
        <v>89</v>
      </c>
      <c r="I11" s="27">
        <f>[5]ACTA!K12</f>
        <v>93</v>
      </c>
      <c r="J11" s="27" t="str">
        <f>[5]ACTA!L12</f>
        <v>v</v>
      </c>
      <c r="K11" s="27">
        <f>[5]ACTA!M12</f>
        <v>98</v>
      </c>
      <c r="L11" s="27" t="str">
        <f>[5]ACTA!N12</f>
        <v>v</v>
      </c>
      <c r="M11" s="27">
        <f>[5]ACTA!O12</f>
        <v>105</v>
      </c>
      <c r="N11" s="27" t="str">
        <f>[5]ACTA!P12</f>
        <v>n</v>
      </c>
      <c r="O11" s="27">
        <f>[5]ACTA!Q12</f>
        <v>98</v>
      </c>
      <c r="P11" s="27">
        <f>[5]ACTA!R12</f>
        <v>120</v>
      </c>
      <c r="Q11" s="27" t="str">
        <f>[5]ACTA!S12</f>
        <v>v</v>
      </c>
      <c r="R11" s="27">
        <f>[5]ACTA!T12</f>
        <v>124</v>
      </c>
      <c r="S11" s="27" t="str">
        <f>[5]ACTA!U12</f>
        <v>v</v>
      </c>
      <c r="T11" s="27">
        <f>[5]ACTA!V12</f>
        <v>126</v>
      </c>
      <c r="U11" s="27" t="str">
        <f>[5]ACTA!W12</f>
        <v>n</v>
      </c>
      <c r="V11" s="27">
        <f>[5]ACTA!X12</f>
        <v>124</v>
      </c>
      <c r="W11" s="27">
        <f>[5]ACTA!Y12</f>
        <v>222</v>
      </c>
      <c r="X11" s="28">
        <f>[5]ACTA!Z12</f>
        <v>57.36434108527132</v>
      </c>
    </row>
    <row r="12" spans="2:24" ht="16" thickBot="1">
      <c r="B12" s="26">
        <v>4</v>
      </c>
      <c r="C12" s="27" t="str">
        <f>[5]ACTA!C13</f>
        <v>H0104</v>
      </c>
      <c r="D12" s="27" t="str">
        <f>[5]ACTA!D13</f>
        <v>JORGE DE LEON LOPEZ</v>
      </c>
      <c r="E12" s="27">
        <f>[5]ACTA!E13</f>
        <v>1990</v>
      </c>
      <c r="F12" s="27" t="str">
        <f>[5]ACTA!H13</f>
        <v>C.PALMA</v>
      </c>
      <c r="G12" s="28">
        <f>[5]ACTA!I13</f>
        <v>86.7</v>
      </c>
      <c r="H12" s="27">
        <f>[5]ACTA!J13</f>
        <v>89</v>
      </c>
      <c r="I12" s="27">
        <f>[5]ACTA!K13</f>
        <v>78</v>
      </c>
      <c r="J12" s="27" t="str">
        <f>[5]ACTA!L13</f>
        <v>n</v>
      </c>
      <c r="K12" s="27">
        <f>[5]ACTA!M13</f>
        <v>78</v>
      </c>
      <c r="L12" s="27" t="str">
        <f>[5]ACTA!N13</f>
        <v>n</v>
      </c>
      <c r="M12" s="27">
        <f>[5]ACTA!O13</f>
        <v>83</v>
      </c>
      <c r="N12" s="27" t="str">
        <f>[5]ACTA!P13</f>
        <v>v</v>
      </c>
      <c r="O12" s="27">
        <f>[5]ACTA!Q13</f>
        <v>83</v>
      </c>
      <c r="P12" s="27">
        <f>[5]ACTA!R13</f>
        <v>95</v>
      </c>
      <c r="Q12" s="27" t="str">
        <f>[5]ACTA!S13</f>
        <v>n</v>
      </c>
      <c r="R12" s="27">
        <f>[5]ACTA!T13</f>
        <v>95</v>
      </c>
      <c r="S12" s="27" t="str">
        <f>[5]ACTA!U13</f>
        <v>v</v>
      </c>
      <c r="T12" s="27">
        <f>[5]ACTA!V13</f>
        <v>98</v>
      </c>
      <c r="U12" s="27" t="str">
        <f>[5]ACTA!W13</f>
        <v>v</v>
      </c>
      <c r="V12" s="27">
        <f>[5]ACTA!X13</f>
        <v>98</v>
      </c>
      <c r="W12" s="27">
        <f>[5]ACTA!Y13</f>
        <v>181</v>
      </c>
      <c r="X12" s="28">
        <f>[5]ACTA!Z13</f>
        <v>46.770025839793284</v>
      </c>
    </row>
    <row r="13" spans="2:24" ht="16" thickBot="1">
      <c r="B13" s="26">
        <v>5</v>
      </c>
      <c r="C13" s="27" t="str">
        <f>[5]ACTA!C14</f>
        <v>H0020</v>
      </c>
      <c r="D13" s="27" t="str">
        <f>[5]ACTA!D14</f>
        <v>TONI ADROVER PASCUAL</v>
      </c>
      <c r="E13" s="27">
        <f>[5]ACTA!E14</f>
        <v>1986</v>
      </c>
      <c r="F13" s="27" t="str">
        <f>[5]ACTA!H14</f>
        <v>MANACOR</v>
      </c>
      <c r="G13" s="28">
        <f>[5]ACTA!I14</f>
        <v>82.1</v>
      </c>
      <c r="H13" s="27">
        <f>[5]ACTA!J14</f>
        <v>89</v>
      </c>
      <c r="I13" s="27">
        <f>[5]ACTA!K14</f>
        <v>80</v>
      </c>
      <c r="J13" s="27" t="str">
        <f>[5]ACTA!L14</f>
        <v>v</v>
      </c>
      <c r="K13" s="27">
        <f>[5]ACTA!M14</f>
        <v>84</v>
      </c>
      <c r="L13" s="27" t="str">
        <f>[5]ACTA!N14</f>
        <v>n</v>
      </c>
      <c r="M13" s="27">
        <f>[5]ACTA!O14</f>
        <v>86</v>
      </c>
      <c r="N13" s="27" t="str">
        <f>[5]ACTA!P14</f>
        <v>v</v>
      </c>
      <c r="O13" s="27">
        <f>[5]ACTA!Q14</f>
        <v>86</v>
      </c>
      <c r="P13" s="27">
        <f>[5]ACTA!R14</f>
        <v>106</v>
      </c>
      <c r="Q13" s="27" t="str">
        <f>[5]ACTA!S14</f>
        <v>n</v>
      </c>
      <c r="R13" s="27">
        <f>[5]ACTA!T14</f>
        <v>108</v>
      </c>
      <c r="S13" s="27" t="str">
        <f>[5]ACTA!U14</f>
        <v>n</v>
      </c>
      <c r="T13" s="27">
        <f>[5]ACTA!V14</f>
        <v>112</v>
      </c>
      <c r="U13" s="27" t="str">
        <f>[5]ACTA!W14</f>
        <v>v</v>
      </c>
      <c r="V13" s="27">
        <f>[5]ACTA!X14</f>
        <v>112</v>
      </c>
      <c r="W13" s="27">
        <f>[5]ACTA!Y14</f>
        <v>198</v>
      </c>
      <c r="X13" s="28">
        <f>[5]ACTA!Z14</f>
        <v>51.162790697674424</v>
      </c>
    </row>
    <row r="14" spans="2:24" ht="16" thickBot="1">
      <c r="B14" s="26">
        <v>6</v>
      </c>
      <c r="C14" s="27" t="str">
        <f>[5]ACTA!C15</f>
        <v>H0070</v>
      </c>
      <c r="D14" s="27" t="str">
        <f>[5]ACTA!D15</f>
        <v>ROBERTO VICH PEREZ</v>
      </c>
      <c r="E14" s="27">
        <f>[5]ACTA!E15</f>
        <v>1988</v>
      </c>
      <c r="F14" s="27" t="str">
        <f>[5]ACTA!H15</f>
        <v>C.FACTORY</v>
      </c>
      <c r="G14" s="28">
        <f>[5]ACTA!I15</f>
        <v>99.5</v>
      </c>
      <c r="H14" s="27">
        <f>[5]ACTA!J15</f>
        <v>102</v>
      </c>
      <c r="I14" s="27">
        <f>[5]ACTA!K15</f>
        <v>65</v>
      </c>
      <c r="J14" s="27" t="str">
        <f>[5]ACTA!L15</f>
        <v>v</v>
      </c>
      <c r="K14" s="27">
        <f>[5]ACTA!M15</f>
        <v>70</v>
      </c>
      <c r="L14" s="27" t="str">
        <f>[5]ACTA!N15</f>
        <v>v</v>
      </c>
      <c r="M14" s="27">
        <f>[5]ACTA!O15</f>
        <v>75</v>
      </c>
      <c r="N14" s="27" t="str">
        <f>[5]ACTA!P15</f>
        <v>n</v>
      </c>
      <c r="O14" s="27">
        <f>[5]ACTA!Q15</f>
        <v>70</v>
      </c>
      <c r="P14" s="27">
        <f>[5]ACTA!R15</f>
        <v>85</v>
      </c>
      <c r="Q14" s="27" t="str">
        <f>[5]ACTA!S15</f>
        <v>n</v>
      </c>
      <c r="R14" s="27">
        <f>[5]ACTA!T15</f>
        <v>90</v>
      </c>
      <c r="S14" s="27" t="str">
        <f>[5]ACTA!U15</f>
        <v>v</v>
      </c>
      <c r="T14" s="27">
        <f>[5]ACTA!V15</f>
        <v>95</v>
      </c>
      <c r="U14" s="27" t="str">
        <f>[5]ACTA!W15</f>
        <v>n</v>
      </c>
      <c r="V14" s="27">
        <f>[5]ACTA!X15</f>
        <v>90</v>
      </c>
      <c r="W14" s="27">
        <f>[5]ACTA!Y15</f>
        <v>160</v>
      </c>
      <c r="X14" s="28">
        <f>[5]ACTA!Z15</f>
        <v>38.834951456310677</v>
      </c>
    </row>
    <row r="15" spans="2:24" ht="16" thickBot="1">
      <c r="B15" s="26">
        <v>7</v>
      </c>
      <c r="C15" s="27" t="str">
        <f>[5]ACTA!C16</f>
        <v>H0069</v>
      </c>
      <c r="D15" s="27" t="str">
        <f>[5]ACTA!D16</f>
        <v>ALFREDO REYES GOMEZ</v>
      </c>
      <c r="E15" s="27">
        <f>[5]ACTA!E16</f>
        <v>1986</v>
      </c>
      <c r="F15" s="27" t="str">
        <f>[5]ACTA!H16</f>
        <v>C.FACTORY</v>
      </c>
      <c r="G15" s="28">
        <f>[5]ACTA!I16</f>
        <v>99.9</v>
      </c>
      <c r="H15" s="27">
        <f>[5]ACTA!J16</f>
        <v>102</v>
      </c>
      <c r="I15" s="27">
        <f>[5]ACTA!K16</f>
        <v>58</v>
      </c>
      <c r="J15" s="27" t="str">
        <f>[5]ACTA!L16</f>
        <v>v</v>
      </c>
      <c r="K15" s="27">
        <f>[5]ACTA!M16</f>
        <v>62</v>
      </c>
      <c r="L15" s="27" t="str">
        <f>[5]ACTA!N16</f>
        <v>v</v>
      </c>
      <c r="M15" s="27">
        <f>[5]ACTA!O16</f>
        <v>66</v>
      </c>
      <c r="N15" s="27" t="str">
        <f>[5]ACTA!P16</f>
        <v>n</v>
      </c>
      <c r="O15" s="27">
        <f>[5]ACTA!Q16</f>
        <v>62</v>
      </c>
      <c r="P15" s="27">
        <f>[5]ACTA!R16</f>
        <v>75</v>
      </c>
      <c r="Q15" s="27" t="str">
        <f>[5]ACTA!S16</f>
        <v>v</v>
      </c>
      <c r="R15" s="27">
        <f>[5]ACTA!T16</f>
        <v>80</v>
      </c>
      <c r="S15" s="27" t="str">
        <f>[5]ACTA!U16</f>
        <v>n</v>
      </c>
      <c r="T15" s="27">
        <f>[5]ACTA!V16</f>
        <v>80</v>
      </c>
      <c r="U15" s="27" t="str">
        <f>[5]ACTA!W16</f>
        <v>v</v>
      </c>
      <c r="V15" s="27">
        <f>[5]ACTA!X16</f>
        <v>80</v>
      </c>
      <c r="W15" s="27">
        <f>[5]ACTA!Y16</f>
        <v>142</v>
      </c>
      <c r="X15" s="28">
        <f>[5]ACTA!Z16</f>
        <v>34.466019417475728</v>
      </c>
    </row>
    <row r="16" spans="2:24" ht="16" thickBot="1">
      <c r="B16" s="26">
        <v>8</v>
      </c>
      <c r="C16" s="27" t="str">
        <f>[5]ACTA!C17</f>
        <v>H0105</v>
      </c>
      <c r="D16" s="27" t="str">
        <f>[5]ACTA!D17</f>
        <v>NICOLAS PORTELL ATIENZA</v>
      </c>
      <c r="E16" s="27">
        <f>[5]ACTA!E17</f>
        <v>1992</v>
      </c>
      <c r="F16" s="27" t="str">
        <f>[5]ACTA!H17</f>
        <v>HUMMER</v>
      </c>
      <c r="G16" s="28">
        <f>[5]ACTA!I17</f>
        <v>87.5</v>
      </c>
      <c r="H16" s="27">
        <f>[5]ACTA!J17</f>
        <v>89</v>
      </c>
      <c r="I16" s="27">
        <f>[5]ACTA!K17</f>
        <v>90</v>
      </c>
      <c r="J16" s="27" t="str">
        <f>[5]ACTA!L17</f>
        <v>n</v>
      </c>
      <c r="K16" s="27">
        <f>[5]ACTA!M17</f>
        <v>92</v>
      </c>
      <c r="L16" s="27" t="str">
        <f>[5]ACTA!N17</f>
        <v>v</v>
      </c>
      <c r="M16" s="27">
        <f>[5]ACTA!O17</f>
        <v>97</v>
      </c>
      <c r="N16" s="27" t="str">
        <f>[5]ACTA!P17</f>
        <v>n</v>
      </c>
      <c r="O16" s="27">
        <f>[5]ACTA!Q17</f>
        <v>92</v>
      </c>
      <c r="P16" s="27">
        <f>[5]ACTA!R17</f>
        <v>100</v>
      </c>
      <c r="Q16" s="27" t="str">
        <f>[5]ACTA!S17</f>
        <v>v</v>
      </c>
      <c r="R16" s="27">
        <f>[5]ACTA!T17</f>
        <v>107</v>
      </c>
      <c r="S16" s="27" t="str">
        <f>[5]ACTA!U17</f>
        <v>n</v>
      </c>
      <c r="T16" s="27">
        <f>[5]ACTA!V17</f>
        <v>107</v>
      </c>
      <c r="U16" s="27" t="str">
        <f>[5]ACTA!W17</f>
        <v>n</v>
      </c>
      <c r="V16" s="27">
        <f>[5]ACTA!X17</f>
        <v>100</v>
      </c>
      <c r="W16" s="27">
        <f>[5]ACTA!Y17</f>
        <v>192</v>
      </c>
      <c r="X16" s="28">
        <f>[5]ACTA!Z17</f>
        <v>49.612403100775197</v>
      </c>
    </row>
  </sheetData>
  <mergeCells count="21">
    <mergeCell ref="B1:X1"/>
    <mergeCell ref="E3:W3"/>
    <mergeCell ref="E5:O5"/>
    <mergeCell ref="V5:X5"/>
    <mergeCell ref="B7:B8"/>
    <mergeCell ref="C7:C8"/>
    <mergeCell ref="D7:D8"/>
    <mergeCell ref="E7:E8"/>
    <mergeCell ref="F7:F8"/>
    <mergeCell ref="G7:G8"/>
    <mergeCell ref="X7:X8"/>
    <mergeCell ref="I8:J8"/>
    <mergeCell ref="K8:L8"/>
    <mergeCell ref="M8:N8"/>
    <mergeCell ref="P8:Q8"/>
    <mergeCell ref="R8:S8"/>
    <mergeCell ref="T8:U8"/>
    <mergeCell ref="H7:H8"/>
    <mergeCell ref="I7:O7"/>
    <mergeCell ref="P7:V7"/>
    <mergeCell ref="W7:W8"/>
  </mergeCells>
  <conditionalFormatting sqref="I7:I8 P7:P8 K8 M8 R8 T8">
    <cfRule type="cellIs" dxfId="5" priority="8" stopIfTrue="1" operator="between">
      <formula>1</formula>
      <formula>9999.9</formula>
    </cfRule>
    <cfRule type="cellIs" dxfId="4" priority="9" stopIfTrue="1" operator="lessThanOrEqual">
      <formula>0</formula>
    </cfRule>
    <cfRule type="cellIs" dxfId="3" priority="10" stopIfTrue="1" operator="between">
      <formula>".001.0"</formula>
      <formula>".999.9"</formula>
    </cfRule>
  </conditionalFormatting>
  <conditionalFormatting sqref="C9:X16">
    <cfRule type="cellIs" dxfId="2" priority="7" operator="equal">
      <formula>0</formula>
    </cfRule>
  </conditionalFormatting>
  <conditionalFormatting sqref="I9:I16">
    <cfRule type="expression" dxfId="1" priority="6" stopIfTrue="1">
      <formula>IF(J9="N",I9)</formula>
    </cfRule>
  </conditionalFormatting>
  <conditionalFormatting sqref="K9:K16 M9:M16 P9:P16 R9:R16 T9:T16">
    <cfRule type="expression" dxfId="0" priority="5">
      <formula>IF(L9="N",K9)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Acta Mas Mas</vt:lpstr>
      <vt:lpstr>Acta Fem Mas</vt:lpstr>
      <vt:lpstr>Acta Fem SEN</vt:lpstr>
      <vt:lpstr>Acta Mas SEN</vt:lpstr>
      <vt:lpstr>Acta Mas SEN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LAFUENTE</dc:creator>
  <cp:lastModifiedBy>MARCOS LAFUENTE</cp:lastModifiedBy>
  <cp:lastPrinted>2019-04-30T18:48:05Z</cp:lastPrinted>
  <dcterms:created xsi:type="dcterms:W3CDTF">2019-04-29T07:59:21Z</dcterms:created>
  <dcterms:modified xsi:type="dcterms:W3CDTF">2019-05-05T14:40:54Z</dcterms:modified>
</cp:coreProperties>
</file>