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a5104822dce813c0/Documents/00 Personal/11 Antonio Lira/00 TuCFO/Exceles con Herramientas Gratis/"/>
    </mc:Choice>
  </mc:AlternateContent>
  <xr:revisionPtr revIDLastSave="6" documentId="11_752E6464CDA874B8388A9826725320F369B98BF8" xr6:coauthVersionLast="47" xr6:coauthVersionMax="47" xr10:uidLastSave="{4D5BC241-7EEE-46A9-8ECB-FE2A923AE794}"/>
  <bookViews>
    <workbookView xWindow="-120" yWindow="-120" windowWidth="29040" windowHeight="15720" activeTab="1" xr2:uid="{00000000-000D-0000-FFFF-FFFF00000000}"/>
  </bookViews>
  <sheets>
    <sheet name="MONTH YEAR" sheetId="1" r:id="rId1"/>
    <sheet name="Exampl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2" l="1"/>
  <c r="H36" i="2"/>
  <c r="H35" i="2"/>
  <c r="H33" i="2"/>
  <c r="H32" i="2"/>
  <c r="H31" i="2"/>
  <c r="H29" i="2"/>
  <c r="H28" i="2"/>
  <c r="H27" i="2"/>
  <c r="H25" i="2"/>
  <c r="H24" i="2"/>
  <c r="H23" i="2"/>
  <c r="H21" i="2"/>
  <c r="H20" i="2"/>
  <c r="H19" i="2"/>
  <c r="H17" i="2"/>
  <c r="H16" i="2"/>
  <c r="H15" i="2"/>
  <c r="H13" i="2"/>
  <c r="H12" i="2"/>
  <c r="H11" i="2"/>
  <c r="H9" i="2"/>
  <c r="H8" i="2"/>
  <c r="H7" i="2"/>
  <c r="F5" i="2"/>
  <c r="H5" i="2" s="1"/>
  <c r="E5" i="2"/>
  <c r="D5" i="2"/>
  <c r="C5" i="2"/>
  <c r="B5" i="2"/>
  <c r="F4" i="2"/>
  <c r="E4" i="2"/>
  <c r="D4" i="2"/>
  <c r="C4" i="2"/>
  <c r="B4" i="2"/>
  <c r="H4" i="2" s="1"/>
  <c r="H3" i="2"/>
  <c r="H37" i="1"/>
  <c r="H36" i="1"/>
  <c r="H35" i="1"/>
  <c r="H33" i="1"/>
  <c r="H32" i="1"/>
  <c r="H31" i="1"/>
  <c r="H29" i="1"/>
  <c r="H28" i="1"/>
  <c r="H27" i="1"/>
  <c r="H25" i="1"/>
  <c r="H24" i="1"/>
  <c r="H23" i="1"/>
  <c r="H21" i="1"/>
  <c r="H20" i="1"/>
  <c r="H19" i="1"/>
  <c r="H17" i="1"/>
  <c r="H16" i="1"/>
  <c r="H15" i="1"/>
  <c r="H13" i="1"/>
  <c r="H12" i="1"/>
  <c r="H11" i="1"/>
  <c r="H9" i="1"/>
  <c r="H8" i="1"/>
  <c r="H7" i="1"/>
  <c r="H5" i="1"/>
  <c r="H4" i="1"/>
  <c r="H3" i="1"/>
</calcChain>
</file>

<file path=xl/sharedStrings.xml><?xml version="1.0" encoding="utf-8"?>
<sst xmlns="http://schemas.openxmlformats.org/spreadsheetml/2006/main" count="249" uniqueCount="80">
  <si>
    <t>Week 1
[xx/xx-xx/xx]</t>
  </si>
  <si>
    <t>Week 2
[xx/xx-xx/xx]</t>
  </si>
  <si>
    <t>Week 3
[xx/xx-xx/xx]</t>
  </si>
  <si>
    <t>Week 4
[xx/xx-xx/xx]</t>
  </si>
  <si>
    <t>Remainder
[xx/xx-xx/xx]</t>
  </si>
  <si>
    <t>Metric 
Type</t>
  </si>
  <si>
    <t>Monthly Actual</t>
  </si>
  <si>
    <t>Monthly Target</t>
  </si>
  <si>
    <t>Status</t>
  </si>
  <si>
    <t>Metric 
Owner</t>
  </si>
  <si>
    <t>Metric 
Source</t>
  </si>
  <si>
    <t>Notes</t>
  </si>
  <si>
    <t>EVERGREEN METRICS</t>
  </si>
  <si>
    <t>Revenue</t>
  </si>
  <si>
    <t>Total</t>
  </si>
  <si>
    <t>Select Status</t>
  </si>
  <si>
    <t>Cash Collected</t>
  </si>
  <si>
    <t>Green</t>
  </si>
  <si>
    <t>Revenue Per Employee</t>
  </si>
  <si>
    <t>Red</t>
  </si>
  <si>
    <t>NORTH STAR METRICS</t>
  </si>
  <si>
    <t>Enter name of metric</t>
  </si>
  <si>
    <t>Yellow</t>
  </si>
  <si>
    <t>Avg</t>
  </si>
  <si>
    <t>PRODUCT</t>
  </si>
  <si>
    <t>MARKETING</t>
  </si>
  <si>
    <t>SALES</t>
  </si>
  <si>
    <t>SUCCESS / SUPPORT</t>
  </si>
  <si>
    <t>TECHNOLOGY</t>
  </si>
  <si>
    <t>ACCOUNTING / FINANCE</t>
  </si>
  <si>
    <t>PEOPLE &amp; CULTURE</t>
  </si>
  <si>
    <t>Week 1
10/1-10/3</t>
  </si>
  <si>
    <t>Week 2
10/4-10/10</t>
  </si>
  <si>
    <t>Week 3
10/11-10/17</t>
  </si>
  <si>
    <t>Week 4
10/18-10/24</t>
  </si>
  <si>
    <t>Remainder
10/25-10/31</t>
  </si>
  <si>
    <t>Light Green</t>
  </si>
  <si>
    <t>Amy Porter</t>
  </si>
  <si>
    <t>Netsuite</t>
  </si>
  <si>
    <t>Light Red</t>
  </si>
  <si>
    <t xml:space="preserve">Collections lower than average this month. Working with the AR team to increase by personalized outreach. </t>
  </si>
  <si>
    <t>Internal</t>
  </si>
  <si>
    <t>New Leads/Subscribers</t>
  </si>
  <si>
    <t>Elizabeth Swan</t>
  </si>
  <si>
    <t>Stripe</t>
  </si>
  <si>
    <t>Meetings Booked</t>
  </si>
  <si>
    <t>John Dole</t>
  </si>
  <si>
    <t>Analytics</t>
  </si>
  <si>
    <t>Meetings Completed</t>
  </si>
  <si>
    <t>Calendly</t>
  </si>
  <si>
    <t>New meeting show-up sequence went live 10/30, we'll watch closely for improvement the next 2 weeks</t>
  </si>
  <si>
    <t>Net Promotor Score (NPS)</t>
  </si>
  <si>
    <t>Mark Lynch</t>
  </si>
  <si>
    <t>SurveyMonkey</t>
  </si>
  <si>
    <t>1 upset customer pulled down the score. I've personally reached out to see if we can make them happy.</t>
  </si>
  <si>
    <t>Customer Wins Collected</t>
  </si>
  <si>
    <t>Karli Greg</t>
  </si>
  <si>
    <t>Typeform</t>
  </si>
  <si>
    <t>New "Share Your Wins" channel created in the members area to help find new people to highlight.</t>
  </si>
  <si>
    <t>Members Net Gain</t>
  </si>
  <si>
    <t>Sean Law</t>
  </si>
  <si>
    <t>Keap</t>
  </si>
  <si>
    <t>Total Media Spend</t>
  </si>
  <si>
    <t>Facebook</t>
  </si>
  <si>
    <t>New Subscribers Added</t>
  </si>
  <si>
    <t>New Deals</t>
  </si>
  <si>
    <t>Lori Ashe</t>
  </si>
  <si>
    <t>Hubspot</t>
  </si>
  <si>
    <t>Mark Smith (our #2 sales rep) quit unexpectedly this month. Working to dole out his pipeline to other reps.</t>
  </si>
  <si>
    <t>Average Deal Size</t>
  </si>
  <si>
    <t>-</t>
  </si>
  <si>
    <t>Garrett Roberts</t>
  </si>
  <si>
    <t>New lower priced product has many buyers downgrading their purchase, something to discuss next QSP.</t>
  </si>
  <si>
    <t>Closed Won %</t>
  </si>
  <si>
    <t>First Response Time</t>
  </si>
  <si>
    <t>Susie Green</t>
  </si>
  <si>
    <t>Customer Effort Score</t>
  </si>
  <si>
    <t>Paul Pierce</t>
  </si>
  <si>
    <t>The chat widget on the site broke. It's now fixed and we should quickly see this metric improve.</t>
  </si>
  <si>
    <t>Refunds Issued 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</si>
</sst>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"/>
    <numFmt numFmtId="165" formatCode="&quot;$&quot;#,##0"/>
    <numFmt numFmtId="166" formatCode="0.0%"/>
    <numFmt numFmtId="167" formatCode="0.0"/>
  </numFmts>
  <fonts count="13" x14ac:knownFonts="1">
    <font>
      <sz val="10"/>
      <color rgb="FF000000"/>
      <name val="Arial"/>
      <scheme val="minor"/>
    </font>
    <font>
      <b/>
      <sz val="12"/>
      <color rgb="FFFFFFFF"/>
      <name val="Arial"/>
    </font>
    <font>
      <b/>
      <sz val="14"/>
      <color rgb="FFFFFFFF"/>
      <name val="Arial"/>
      <scheme val="minor"/>
    </font>
    <font>
      <sz val="10"/>
      <color theme="1"/>
      <name val="Arial"/>
    </font>
    <font>
      <sz val="14"/>
      <color theme="1"/>
      <name val="Arial"/>
      <scheme val="minor"/>
    </font>
    <font>
      <sz val="12"/>
      <color rgb="FF4473C4"/>
      <name val="Arial"/>
      <scheme val="minor"/>
    </font>
    <font>
      <sz val="12"/>
      <color theme="1"/>
      <name val="Arial"/>
      <scheme val="minor"/>
    </font>
    <font>
      <sz val="10"/>
      <color theme="1"/>
      <name val="Arial"/>
      <scheme val="minor"/>
    </font>
    <font>
      <b/>
      <sz val="12"/>
      <color theme="1"/>
      <name val="Arial"/>
      <scheme val="minor"/>
    </font>
    <font>
      <sz val="10"/>
      <name val="Arial"/>
    </font>
    <font>
      <b/>
      <sz val="14"/>
      <color rgb="FFFFFFFF"/>
      <name val="Arial"/>
    </font>
    <font>
      <b/>
      <sz val="12"/>
      <color rgb="FFFFFFFF"/>
      <name val="Arial"/>
      <scheme val="minor"/>
    </font>
    <font>
      <sz val="12"/>
      <color theme="1"/>
      <name val="Arial"/>
    </font>
  </fonts>
  <fills count="8">
    <fill>
      <patternFill patternType="none"/>
    </fill>
    <fill>
      <patternFill patternType="gray125"/>
    </fill>
    <fill>
      <patternFill patternType="solid">
        <fgColor rgb="FF666666"/>
        <bgColor rgb="FF666666"/>
      </patternFill>
    </fill>
    <fill>
      <patternFill patternType="solid">
        <fgColor rgb="FF232652"/>
        <bgColor rgb="FF232652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B7D7A8"/>
        <bgColor rgb="FFB7D7A8"/>
      </patternFill>
    </fill>
    <fill>
      <patternFill patternType="solid">
        <fgColor rgb="FF6AA84F"/>
        <bgColor rgb="FF6AA84F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/>
      <top/>
      <bottom style="thick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wrapText="1"/>
    </xf>
    <xf numFmtId="0" fontId="2" fillId="3" borderId="0" xfId="0" applyFont="1" applyFill="1" applyAlignment="1">
      <alignment vertical="center"/>
    </xf>
    <xf numFmtId="0" fontId="3" fillId="3" borderId="0" xfId="0" applyFont="1" applyFill="1"/>
    <xf numFmtId="0" fontId="4" fillId="0" borderId="0" xfId="0" applyFont="1" applyAlignment="1">
      <alignment vertical="center"/>
    </xf>
    <xf numFmtId="164" fontId="5" fillId="0" borderId="0" xfId="0" applyNumberFormat="1" applyFont="1" applyAlignment="1">
      <alignment horizontal="center" vertical="center"/>
    </xf>
    <xf numFmtId="164" fontId="6" fillId="4" borderId="0" xfId="0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164" fontId="3" fillId="0" borderId="0" xfId="0" applyNumberFormat="1" applyFont="1"/>
    <xf numFmtId="10" fontId="6" fillId="4" borderId="0" xfId="0" applyNumberFormat="1" applyFont="1" applyFill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0" fontId="3" fillId="0" borderId="0" xfId="0" applyFont="1"/>
    <xf numFmtId="9" fontId="5" fillId="0" borderId="0" xfId="0" applyNumberFormat="1" applyFont="1" applyAlignment="1">
      <alignment horizontal="center" vertical="center"/>
    </xf>
    <xf numFmtId="0" fontId="3" fillId="0" borderId="1" xfId="0" applyFont="1" applyBorder="1"/>
    <xf numFmtId="0" fontId="10" fillId="2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vertical="center"/>
    </xf>
    <xf numFmtId="0" fontId="12" fillId="3" borderId="0" xfId="0" applyFont="1" applyFill="1"/>
    <xf numFmtId="0" fontId="6" fillId="6" borderId="0" xfId="0" applyFont="1" applyFill="1" applyAlignment="1">
      <alignment horizontal="center" vertical="center"/>
    </xf>
    <xf numFmtId="0" fontId="12" fillId="0" borderId="0" xfId="0" applyFont="1" applyAlignment="1">
      <alignment horizontal="center"/>
    </xf>
    <xf numFmtId="164" fontId="12" fillId="0" borderId="0" xfId="0" applyNumberFormat="1" applyFont="1"/>
    <xf numFmtId="0" fontId="6" fillId="7" borderId="0" xfId="0" applyFont="1" applyFill="1" applyAlignment="1">
      <alignment horizontal="center" vertical="center"/>
    </xf>
    <xf numFmtId="164" fontId="12" fillId="0" borderId="0" xfId="0" applyNumberFormat="1" applyFont="1" applyAlignment="1">
      <alignment wrapText="1"/>
    </xf>
    <xf numFmtId="0" fontId="6" fillId="5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12" fillId="0" borderId="0" xfId="0" applyFont="1" applyAlignment="1">
      <alignment wrapText="1"/>
    </xf>
    <xf numFmtId="0" fontId="12" fillId="0" borderId="0" xfId="0" applyFont="1"/>
    <xf numFmtId="164" fontId="4" fillId="0" borderId="0" xfId="0" applyNumberFormat="1" applyFont="1" applyAlignment="1">
      <alignment vertical="center"/>
    </xf>
    <xf numFmtId="164" fontId="6" fillId="5" borderId="0" xfId="0" applyNumberFormat="1" applyFont="1" applyFill="1" applyAlignment="1">
      <alignment horizontal="center" vertical="center"/>
    </xf>
    <xf numFmtId="164" fontId="12" fillId="0" borderId="0" xfId="0" applyNumberFormat="1" applyFont="1" applyAlignment="1">
      <alignment horizontal="center"/>
    </xf>
    <xf numFmtId="10" fontId="4" fillId="0" borderId="0" xfId="0" applyNumberFormat="1" applyFont="1" applyAlignment="1">
      <alignment vertical="center"/>
    </xf>
    <xf numFmtId="10" fontId="5" fillId="0" borderId="0" xfId="0" applyNumberFormat="1" applyFont="1" applyAlignment="1">
      <alignment horizontal="center" vertical="center"/>
    </xf>
    <xf numFmtId="166" fontId="6" fillId="4" borderId="0" xfId="0" applyNumberFormat="1" applyFont="1" applyFill="1" applyAlignment="1">
      <alignment horizontal="center" vertical="center"/>
    </xf>
    <xf numFmtId="10" fontId="6" fillId="5" borderId="0" xfId="0" applyNumberFormat="1" applyFont="1" applyFill="1" applyAlignment="1">
      <alignment horizontal="center" vertical="center"/>
    </xf>
    <xf numFmtId="10" fontId="12" fillId="0" borderId="0" xfId="0" applyNumberFormat="1" applyFont="1" applyAlignment="1">
      <alignment horizontal="center"/>
    </xf>
    <xf numFmtId="10" fontId="12" fillId="0" borderId="0" xfId="0" applyNumberFormat="1" applyFont="1"/>
    <xf numFmtId="167" fontId="6" fillId="4" borderId="0" xfId="0" applyNumberFormat="1" applyFont="1" applyFill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1" xfId="0" applyFont="1" applyBorder="1"/>
    <xf numFmtId="0" fontId="0" fillId="0" borderId="0" xfId="0"/>
    <xf numFmtId="0" fontId="9" fillId="0" borderId="3" xfId="0" applyFont="1" applyBorder="1"/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/>
    <xf numFmtId="0" fontId="8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1">
    <cellStyle name="Normal" xfId="0" builtinId="0"/>
  </cellStyles>
  <dxfs count="12">
    <dxf>
      <fill>
        <patternFill patternType="solid">
          <fgColor rgb="FFFFFFFF"/>
          <bgColor rgb="FFFFFFFF"/>
        </patternFill>
      </fill>
    </dxf>
    <dxf>
      <fill>
        <patternFill patternType="solid">
          <fgColor rgb="FFB6D7A8"/>
          <bgColor rgb="FFB6D7A8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6D7A8"/>
          <bgColor rgb="FFB6D7A8"/>
        </patternFill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6AA84F"/>
          <bgColor rgb="FF6AA84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M37"/>
  <sheetViews>
    <sheetView workbookViewId="0">
      <pane xSplit="1" ySplit="1" topLeftCell="B32" activePane="bottomRight" state="frozen"/>
      <selection pane="topRight" activeCell="B1" sqref="B1"/>
      <selection pane="bottomLeft" activeCell="A2" sqref="A2"/>
      <selection pane="bottomRight" activeCell="D48" sqref="D48"/>
    </sheetView>
  </sheetViews>
  <sheetFormatPr baseColWidth="10" defaultColWidth="12.5703125" defaultRowHeight="15.75" customHeight="1" outlineLevelRow="1" x14ac:dyDescent="0.2"/>
  <cols>
    <col min="1" max="1" width="29.140625" customWidth="1"/>
    <col min="2" max="13" width="13.140625" customWidth="1"/>
  </cols>
  <sheetData>
    <row r="1" spans="1:13" ht="48.75" customHeight="1" x14ac:dyDescent="0.2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1" t="s">
        <v>5</v>
      </c>
      <c r="H1" s="1" t="s">
        <v>6</v>
      </c>
      <c r="I1" s="1" t="s">
        <v>7</v>
      </c>
      <c r="J1" s="2" t="s">
        <v>8</v>
      </c>
      <c r="K1" s="3" t="s">
        <v>9</v>
      </c>
      <c r="L1" s="3" t="s">
        <v>10</v>
      </c>
      <c r="M1" s="3" t="s">
        <v>11</v>
      </c>
    </row>
    <row r="2" spans="1:13" ht="33.75" customHeight="1" x14ac:dyDescent="0.2">
      <c r="A2" s="4" t="s">
        <v>12</v>
      </c>
      <c r="B2" s="4"/>
      <c r="C2" s="4"/>
      <c r="D2" s="4"/>
      <c r="E2" s="4"/>
      <c r="F2" s="4"/>
      <c r="G2" s="4"/>
      <c r="H2" s="4"/>
      <c r="I2" s="4"/>
      <c r="J2" s="4"/>
      <c r="K2" s="5"/>
      <c r="L2" s="5"/>
      <c r="M2" s="5"/>
    </row>
    <row r="3" spans="1:13" ht="33.75" customHeight="1" outlineLevel="1" x14ac:dyDescent="0.2">
      <c r="A3" s="6" t="s">
        <v>13</v>
      </c>
      <c r="B3" s="7"/>
      <c r="C3" s="7"/>
      <c r="D3" s="7"/>
      <c r="E3" s="7"/>
      <c r="F3" s="7"/>
      <c r="G3" s="8" t="s">
        <v>14</v>
      </c>
      <c r="H3" s="8">
        <f t="shared" ref="H3:H5" si="0">IFERROR(IF(G3="Avg",AVERAGE(B3:F3),IF(G3="Total",SUM(B3:F3),0)),0)</f>
        <v>0</v>
      </c>
      <c r="I3" s="8"/>
      <c r="J3" s="9" t="s">
        <v>15</v>
      </c>
      <c r="K3" s="10"/>
      <c r="L3" s="10"/>
      <c r="M3" s="10"/>
    </row>
    <row r="4" spans="1:13" ht="33.75" customHeight="1" outlineLevel="1" x14ac:dyDescent="0.2">
      <c r="A4" s="6" t="s">
        <v>16</v>
      </c>
      <c r="B4" s="7"/>
      <c r="C4" s="7"/>
      <c r="D4" s="7"/>
      <c r="E4" s="7"/>
      <c r="F4" s="7"/>
      <c r="G4" s="8" t="s">
        <v>14</v>
      </c>
      <c r="H4" s="8">
        <f t="shared" si="0"/>
        <v>0</v>
      </c>
      <c r="I4" s="8"/>
      <c r="J4" s="9" t="s">
        <v>17</v>
      </c>
      <c r="K4" s="10"/>
      <c r="L4" s="10"/>
      <c r="M4" s="10"/>
    </row>
    <row r="5" spans="1:13" ht="33.75" customHeight="1" outlineLevel="1" x14ac:dyDescent="0.2">
      <c r="A5" s="6" t="s">
        <v>18</v>
      </c>
      <c r="B5" s="7"/>
      <c r="C5" s="7"/>
      <c r="D5" s="7"/>
      <c r="E5" s="7"/>
      <c r="F5" s="7"/>
      <c r="G5" s="8" t="s">
        <v>14</v>
      </c>
      <c r="H5" s="8">
        <f t="shared" si="0"/>
        <v>0</v>
      </c>
      <c r="I5" s="11"/>
      <c r="J5" s="9" t="s">
        <v>19</v>
      </c>
      <c r="K5" s="10"/>
      <c r="L5" s="10"/>
      <c r="M5" s="10"/>
    </row>
    <row r="6" spans="1:13" ht="33.75" customHeight="1" x14ac:dyDescent="0.2">
      <c r="A6" s="4" t="s">
        <v>20</v>
      </c>
      <c r="B6" s="4"/>
      <c r="C6" s="4"/>
      <c r="D6" s="4"/>
      <c r="E6" s="4"/>
      <c r="F6" s="4"/>
      <c r="G6" s="4"/>
      <c r="H6" s="4"/>
      <c r="I6" s="4"/>
      <c r="J6" s="4"/>
      <c r="K6" s="5"/>
      <c r="L6" s="5"/>
      <c r="M6" s="5"/>
    </row>
    <row r="7" spans="1:13" ht="33.75" customHeight="1" outlineLevel="1" x14ac:dyDescent="0.2">
      <c r="A7" s="6" t="s">
        <v>21</v>
      </c>
      <c r="B7" s="12"/>
      <c r="C7" s="12"/>
      <c r="D7" s="12"/>
      <c r="E7" s="12"/>
      <c r="F7" s="7"/>
      <c r="G7" s="8" t="s">
        <v>14</v>
      </c>
      <c r="H7" s="8">
        <f t="shared" ref="H7:H9" si="1">IFERROR(IF(G7="Avg",AVERAGE(B7:F7),IF(G7="Total",SUM(B7:F7),0)),0)</f>
        <v>0</v>
      </c>
      <c r="I7" s="8"/>
      <c r="J7" s="9" t="s">
        <v>22</v>
      </c>
      <c r="K7" s="13"/>
      <c r="L7" s="13"/>
      <c r="M7" s="13"/>
    </row>
    <row r="8" spans="1:13" ht="33.75" customHeight="1" outlineLevel="1" x14ac:dyDescent="0.2">
      <c r="A8" s="6" t="s">
        <v>21</v>
      </c>
      <c r="B8" s="7"/>
      <c r="C8" s="7"/>
      <c r="D8" s="7"/>
      <c r="E8" s="7"/>
      <c r="F8" s="7"/>
      <c r="G8" s="8" t="s">
        <v>14</v>
      </c>
      <c r="H8" s="8">
        <f t="shared" si="1"/>
        <v>0</v>
      </c>
      <c r="I8" s="8"/>
      <c r="J8" s="9" t="s">
        <v>17</v>
      </c>
      <c r="K8" s="13"/>
      <c r="L8" s="13"/>
      <c r="M8" s="13"/>
    </row>
    <row r="9" spans="1:13" ht="33.75" customHeight="1" outlineLevel="1" x14ac:dyDescent="0.2">
      <c r="A9" s="6" t="s">
        <v>21</v>
      </c>
      <c r="B9" s="14"/>
      <c r="C9" s="14"/>
      <c r="D9" s="14"/>
      <c r="E9" s="14"/>
      <c r="F9" s="14"/>
      <c r="G9" s="8" t="s">
        <v>23</v>
      </c>
      <c r="H9" s="11">
        <f t="shared" si="1"/>
        <v>0</v>
      </c>
      <c r="I9" s="11"/>
      <c r="J9" s="9" t="s">
        <v>19</v>
      </c>
      <c r="K9" s="13"/>
      <c r="L9" s="13"/>
      <c r="M9" s="13"/>
    </row>
    <row r="10" spans="1:13" ht="33.75" customHeight="1" x14ac:dyDescent="0.2">
      <c r="A10" s="4" t="s">
        <v>24</v>
      </c>
      <c r="B10" s="4"/>
      <c r="C10" s="4"/>
      <c r="D10" s="4"/>
      <c r="E10" s="4"/>
      <c r="F10" s="4"/>
      <c r="G10" s="4"/>
      <c r="H10" s="4"/>
      <c r="I10" s="4"/>
      <c r="J10" s="4"/>
      <c r="K10" s="5"/>
      <c r="L10" s="5"/>
      <c r="M10" s="5"/>
    </row>
    <row r="11" spans="1:13" ht="33.75" customHeight="1" outlineLevel="1" x14ac:dyDescent="0.2">
      <c r="A11" s="6" t="s">
        <v>21</v>
      </c>
      <c r="B11" s="14"/>
      <c r="C11" s="14"/>
      <c r="D11" s="14"/>
      <c r="E11" s="14"/>
      <c r="F11" s="14"/>
      <c r="G11" s="8" t="s">
        <v>14</v>
      </c>
      <c r="H11" s="8">
        <f t="shared" ref="H11:H13" si="2">IFERROR(IF(G11="Avg",AVERAGE(B11:F11),IF(G11="Total",SUM(B11:F11),0)),0)</f>
        <v>0</v>
      </c>
      <c r="I11" s="8"/>
      <c r="J11" s="9" t="s">
        <v>22</v>
      </c>
      <c r="K11" s="13"/>
      <c r="L11" s="13"/>
      <c r="M11" s="13"/>
    </row>
    <row r="12" spans="1:13" ht="33.75" customHeight="1" outlineLevel="1" x14ac:dyDescent="0.2">
      <c r="A12" s="6" t="s">
        <v>21</v>
      </c>
      <c r="B12" s="7"/>
      <c r="C12" s="7"/>
      <c r="D12" s="7"/>
      <c r="E12" s="7"/>
      <c r="F12" s="7"/>
      <c r="G12" s="8" t="s">
        <v>14</v>
      </c>
      <c r="H12" s="8">
        <f t="shared" si="2"/>
        <v>0</v>
      </c>
      <c r="I12" s="8"/>
      <c r="J12" s="9" t="s">
        <v>17</v>
      </c>
      <c r="K12" s="13"/>
      <c r="L12" s="13"/>
      <c r="M12" s="13"/>
    </row>
    <row r="13" spans="1:13" ht="33.75" customHeight="1" outlineLevel="1" x14ac:dyDescent="0.2">
      <c r="A13" s="6" t="s">
        <v>21</v>
      </c>
      <c r="B13" s="14"/>
      <c r="C13" s="14"/>
      <c r="D13" s="14"/>
      <c r="E13" s="14"/>
      <c r="F13" s="14"/>
      <c r="G13" s="8" t="s">
        <v>23</v>
      </c>
      <c r="H13" s="11">
        <f t="shared" si="2"/>
        <v>0</v>
      </c>
      <c r="I13" s="11"/>
      <c r="J13" s="9" t="s">
        <v>19</v>
      </c>
      <c r="K13" s="13"/>
      <c r="L13" s="13"/>
      <c r="M13" s="13"/>
    </row>
    <row r="14" spans="1:13" ht="33.75" customHeight="1" x14ac:dyDescent="0.2">
      <c r="A14" s="4" t="s">
        <v>25</v>
      </c>
      <c r="B14" s="4"/>
      <c r="C14" s="4"/>
      <c r="D14" s="4"/>
      <c r="E14" s="4"/>
      <c r="F14" s="4"/>
      <c r="G14" s="4"/>
      <c r="H14" s="4"/>
      <c r="I14" s="4"/>
      <c r="J14" s="4"/>
      <c r="K14" s="5"/>
      <c r="L14" s="5"/>
      <c r="M14" s="5"/>
    </row>
    <row r="15" spans="1:13" ht="33.75" customHeight="1" outlineLevel="1" x14ac:dyDescent="0.2">
      <c r="A15" s="6" t="s">
        <v>21</v>
      </c>
      <c r="B15" s="14"/>
      <c r="C15" s="14"/>
      <c r="D15" s="14"/>
      <c r="E15" s="14"/>
      <c r="F15" s="14"/>
      <c r="G15" s="8" t="s">
        <v>14</v>
      </c>
      <c r="H15" s="8">
        <f t="shared" ref="H15:H17" si="3">IFERROR(IF(G15="Avg",AVERAGE(B15:F15),IF(G15="Total",SUM(B15:F15),0)),0)</f>
        <v>0</v>
      </c>
      <c r="I15" s="8"/>
      <c r="J15" s="9" t="s">
        <v>22</v>
      </c>
      <c r="K15" s="13"/>
      <c r="L15" s="13"/>
      <c r="M15" s="13"/>
    </row>
    <row r="16" spans="1:13" ht="33.75" customHeight="1" outlineLevel="1" x14ac:dyDescent="0.2">
      <c r="A16" s="6" t="s">
        <v>21</v>
      </c>
      <c r="B16" s="7"/>
      <c r="C16" s="7"/>
      <c r="D16" s="7"/>
      <c r="E16" s="7"/>
      <c r="F16" s="7"/>
      <c r="G16" s="8" t="s">
        <v>14</v>
      </c>
      <c r="H16" s="8">
        <f t="shared" si="3"/>
        <v>0</v>
      </c>
      <c r="I16" s="8"/>
      <c r="J16" s="9" t="s">
        <v>17</v>
      </c>
      <c r="K16" s="13"/>
      <c r="L16" s="13"/>
      <c r="M16" s="13"/>
    </row>
    <row r="17" spans="1:13" ht="33.75" customHeight="1" outlineLevel="1" x14ac:dyDescent="0.2">
      <c r="A17" s="6" t="s">
        <v>21</v>
      </c>
      <c r="B17" s="14"/>
      <c r="C17" s="14"/>
      <c r="D17" s="14"/>
      <c r="E17" s="14"/>
      <c r="F17" s="14"/>
      <c r="G17" s="8" t="s">
        <v>23</v>
      </c>
      <c r="H17" s="11">
        <f t="shared" si="3"/>
        <v>0</v>
      </c>
      <c r="I17" s="11"/>
      <c r="J17" s="9" t="s">
        <v>19</v>
      </c>
      <c r="K17" s="13"/>
      <c r="L17" s="13"/>
      <c r="M17" s="13"/>
    </row>
    <row r="18" spans="1:13" ht="33.75" customHeight="1" x14ac:dyDescent="0.2">
      <c r="A18" s="4" t="s">
        <v>26</v>
      </c>
      <c r="B18" s="4"/>
      <c r="C18" s="4"/>
      <c r="D18" s="4"/>
      <c r="E18" s="4"/>
      <c r="F18" s="4"/>
      <c r="G18" s="4"/>
      <c r="H18" s="4"/>
      <c r="I18" s="4"/>
      <c r="J18" s="4"/>
      <c r="K18" s="5"/>
      <c r="L18" s="5"/>
      <c r="M18" s="5"/>
    </row>
    <row r="19" spans="1:13" ht="33.75" customHeight="1" outlineLevel="1" x14ac:dyDescent="0.2">
      <c r="A19" s="6" t="s">
        <v>21</v>
      </c>
      <c r="B19" s="14"/>
      <c r="C19" s="14"/>
      <c r="D19" s="14"/>
      <c r="E19" s="14"/>
      <c r="F19" s="14"/>
      <c r="G19" s="8" t="s">
        <v>14</v>
      </c>
      <c r="H19" s="8">
        <f t="shared" ref="H19:H21" si="4">IFERROR(IF(G19="Avg",AVERAGE(B19:F19),IF(G19="Total",SUM(B19:F19),0)),0)</f>
        <v>0</v>
      </c>
      <c r="I19" s="8"/>
      <c r="J19" s="9" t="s">
        <v>22</v>
      </c>
      <c r="K19" s="13"/>
      <c r="L19" s="13"/>
      <c r="M19" s="13"/>
    </row>
    <row r="20" spans="1:13" ht="33.75" customHeight="1" outlineLevel="1" x14ac:dyDescent="0.2">
      <c r="A20" s="6" t="s">
        <v>21</v>
      </c>
      <c r="B20" s="7"/>
      <c r="C20" s="7"/>
      <c r="D20" s="7"/>
      <c r="E20" s="7"/>
      <c r="F20" s="7"/>
      <c r="G20" s="8" t="s">
        <v>14</v>
      </c>
      <c r="H20" s="8">
        <f t="shared" si="4"/>
        <v>0</v>
      </c>
      <c r="I20" s="8"/>
      <c r="J20" s="9" t="s">
        <v>17</v>
      </c>
      <c r="K20" s="13"/>
      <c r="L20" s="13"/>
      <c r="M20" s="13"/>
    </row>
    <row r="21" spans="1:13" ht="33.75" customHeight="1" outlineLevel="1" x14ac:dyDescent="0.2">
      <c r="A21" s="6" t="s">
        <v>21</v>
      </c>
      <c r="B21" s="14"/>
      <c r="C21" s="14"/>
      <c r="D21" s="14"/>
      <c r="E21" s="14"/>
      <c r="F21" s="14"/>
      <c r="G21" s="8" t="s">
        <v>23</v>
      </c>
      <c r="H21" s="11">
        <f t="shared" si="4"/>
        <v>0</v>
      </c>
      <c r="I21" s="11"/>
      <c r="J21" s="9" t="s">
        <v>19</v>
      </c>
      <c r="K21" s="13"/>
      <c r="L21" s="13"/>
      <c r="M21" s="13"/>
    </row>
    <row r="22" spans="1:13" ht="33.75" customHeight="1" x14ac:dyDescent="0.2">
      <c r="A22" s="4" t="s">
        <v>27</v>
      </c>
      <c r="B22" s="4"/>
      <c r="C22" s="4"/>
      <c r="D22" s="4"/>
      <c r="E22" s="4"/>
      <c r="F22" s="4"/>
      <c r="G22" s="4"/>
      <c r="H22" s="4"/>
      <c r="I22" s="4"/>
      <c r="J22" s="4"/>
      <c r="K22" s="5"/>
      <c r="L22" s="5"/>
      <c r="M22" s="5"/>
    </row>
    <row r="23" spans="1:13" ht="33.75" customHeight="1" outlineLevel="1" x14ac:dyDescent="0.2">
      <c r="A23" s="6" t="s">
        <v>21</v>
      </c>
      <c r="B23" s="14"/>
      <c r="C23" s="14"/>
      <c r="D23" s="14"/>
      <c r="E23" s="14"/>
      <c r="F23" s="14"/>
      <c r="G23" s="8" t="s">
        <v>14</v>
      </c>
      <c r="H23" s="8">
        <f t="shared" ref="H23:H25" si="5">IFERROR(IF(G23="Avg",AVERAGE(B23:F23),IF(G23="Total",SUM(B23:F23),0)),0)</f>
        <v>0</v>
      </c>
      <c r="I23" s="8"/>
      <c r="J23" s="9" t="s">
        <v>22</v>
      </c>
      <c r="K23" s="13"/>
      <c r="L23" s="13"/>
      <c r="M23" s="13"/>
    </row>
    <row r="24" spans="1:13" ht="33.75" customHeight="1" outlineLevel="1" x14ac:dyDescent="0.2">
      <c r="A24" s="6" t="s">
        <v>21</v>
      </c>
      <c r="B24" s="7"/>
      <c r="C24" s="7"/>
      <c r="D24" s="7"/>
      <c r="E24" s="7"/>
      <c r="F24" s="7"/>
      <c r="G24" s="8" t="s">
        <v>14</v>
      </c>
      <c r="H24" s="8">
        <f t="shared" si="5"/>
        <v>0</v>
      </c>
      <c r="I24" s="8"/>
      <c r="J24" s="9" t="s">
        <v>17</v>
      </c>
      <c r="K24" s="13"/>
      <c r="L24" s="13"/>
      <c r="M24" s="13"/>
    </row>
    <row r="25" spans="1:13" ht="33.75" customHeight="1" outlineLevel="1" x14ac:dyDescent="0.2">
      <c r="A25" s="6" t="s">
        <v>21</v>
      </c>
      <c r="B25" s="14"/>
      <c r="C25" s="14"/>
      <c r="D25" s="14"/>
      <c r="E25" s="14"/>
      <c r="F25" s="14"/>
      <c r="G25" s="8" t="s">
        <v>23</v>
      </c>
      <c r="H25" s="11">
        <f t="shared" si="5"/>
        <v>0</v>
      </c>
      <c r="I25" s="11"/>
      <c r="J25" s="9" t="s">
        <v>19</v>
      </c>
      <c r="K25" s="13"/>
      <c r="L25" s="13"/>
      <c r="M25" s="13"/>
    </row>
    <row r="26" spans="1:13" ht="33.75" customHeight="1" x14ac:dyDescent="0.2">
      <c r="A26" s="4" t="s">
        <v>28</v>
      </c>
      <c r="B26" s="4"/>
      <c r="C26" s="4"/>
      <c r="D26" s="4"/>
      <c r="E26" s="4"/>
      <c r="F26" s="4"/>
      <c r="G26" s="4"/>
      <c r="H26" s="4"/>
      <c r="I26" s="4"/>
      <c r="J26" s="4"/>
      <c r="K26" s="5"/>
      <c r="L26" s="5"/>
      <c r="M26" s="5"/>
    </row>
    <row r="27" spans="1:13" ht="33.75" customHeight="1" outlineLevel="1" x14ac:dyDescent="0.2">
      <c r="A27" s="6" t="s">
        <v>21</v>
      </c>
      <c r="B27" s="14"/>
      <c r="C27" s="14"/>
      <c r="D27" s="14"/>
      <c r="E27" s="14"/>
      <c r="F27" s="14"/>
      <c r="G27" s="8" t="s">
        <v>14</v>
      </c>
      <c r="H27" s="8">
        <f t="shared" ref="H27:H29" si="6">IFERROR(IF(G27="Avg",AVERAGE(B27:F27),IF(G27="Total",SUM(B27:F27),0)),0)</f>
        <v>0</v>
      </c>
      <c r="I27" s="8"/>
      <c r="J27" s="9" t="s">
        <v>22</v>
      </c>
      <c r="K27" s="13"/>
      <c r="L27" s="13"/>
      <c r="M27" s="13"/>
    </row>
    <row r="28" spans="1:13" ht="33.75" customHeight="1" outlineLevel="1" x14ac:dyDescent="0.2">
      <c r="A28" s="6" t="s">
        <v>21</v>
      </c>
      <c r="B28" s="7"/>
      <c r="C28" s="7"/>
      <c r="D28" s="7"/>
      <c r="E28" s="7"/>
      <c r="F28" s="7"/>
      <c r="G28" s="8" t="s">
        <v>14</v>
      </c>
      <c r="H28" s="8">
        <f t="shared" si="6"/>
        <v>0</v>
      </c>
      <c r="I28" s="8"/>
      <c r="J28" s="9" t="s">
        <v>17</v>
      </c>
      <c r="K28" s="13"/>
      <c r="L28" s="13"/>
      <c r="M28" s="13"/>
    </row>
    <row r="29" spans="1:13" ht="33.75" customHeight="1" outlineLevel="1" x14ac:dyDescent="0.2">
      <c r="A29" s="6" t="s">
        <v>21</v>
      </c>
      <c r="B29" s="14"/>
      <c r="C29" s="14"/>
      <c r="D29" s="14"/>
      <c r="E29" s="14"/>
      <c r="F29" s="14"/>
      <c r="G29" s="8" t="s">
        <v>23</v>
      </c>
      <c r="H29" s="11">
        <f t="shared" si="6"/>
        <v>0</v>
      </c>
      <c r="I29" s="11"/>
      <c r="J29" s="9" t="s">
        <v>19</v>
      </c>
      <c r="K29" s="13"/>
      <c r="L29" s="13"/>
      <c r="M29" s="13"/>
    </row>
    <row r="30" spans="1:13" ht="33.75" customHeight="1" x14ac:dyDescent="0.2">
      <c r="A30" s="4" t="s">
        <v>29</v>
      </c>
      <c r="B30" s="4"/>
      <c r="C30" s="4"/>
      <c r="D30" s="4"/>
      <c r="E30" s="4"/>
      <c r="F30" s="4"/>
      <c r="G30" s="4"/>
      <c r="H30" s="4"/>
      <c r="I30" s="4"/>
      <c r="J30" s="4"/>
      <c r="K30" s="5"/>
      <c r="L30" s="5"/>
      <c r="M30" s="5"/>
    </row>
    <row r="31" spans="1:13" ht="33.75" customHeight="1" outlineLevel="1" x14ac:dyDescent="0.2">
      <c r="A31" s="6" t="s">
        <v>21</v>
      </c>
      <c r="B31" s="14"/>
      <c r="C31" s="14"/>
      <c r="D31" s="14"/>
      <c r="E31" s="14"/>
      <c r="F31" s="14"/>
      <c r="G31" s="8" t="s">
        <v>14</v>
      </c>
      <c r="H31" s="8">
        <f t="shared" ref="H31:H33" si="7">IFERROR(IF(G31="Avg",AVERAGE(B31:F31),IF(G31="Total",SUM(B31:F31),0)),0)</f>
        <v>0</v>
      </c>
      <c r="I31" s="8"/>
      <c r="J31" s="9" t="s">
        <v>22</v>
      </c>
      <c r="K31" s="13"/>
      <c r="L31" s="13"/>
      <c r="M31" s="13"/>
    </row>
    <row r="32" spans="1:13" ht="33.75" customHeight="1" outlineLevel="1" x14ac:dyDescent="0.2">
      <c r="A32" s="6" t="s">
        <v>21</v>
      </c>
      <c r="B32" s="7"/>
      <c r="C32" s="7"/>
      <c r="D32" s="7"/>
      <c r="E32" s="7"/>
      <c r="F32" s="7"/>
      <c r="G32" s="8" t="s">
        <v>14</v>
      </c>
      <c r="H32" s="8">
        <f t="shared" si="7"/>
        <v>0</v>
      </c>
      <c r="I32" s="8"/>
      <c r="J32" s="9" t="s">
        <v>17</v>
      </c>
      <c r="K32" s="13"/>
      <c r="L32" s="13"/>
      <c r="M32" s="13"/>
    </row>
    <row r="33" spans="1:13" ht="33.75" customHeight="1" outlineLevel="1" x14ac:dyDescent="0.2">
      <c r="A33" s="6" t="s">
        <v>21</v>
      </c>
      <c r="B33" s="14"/>
      <c r="C33" s="14"/>
      <c r="D33" s="14"/>
      <c r="E33" s="14"/>
      <c r="F33" s="14"/>
      <c r="G33" s="8" t="s">
        <v>23</v>
      </c>
      <c r="H33" s="11">
        <f t="shared" si="7"/>
        <v>0</v>
      </c>
      <c r="I33" s="11"/>
      <c r="J33" s="9" t="s">
        <v>19</v>
      </c>
      <c r="K33" s="13"/>
      <c r="L33" s="13"/>
      <c r="M33" s="13"/>
    </row>
    <row r="34" spans="1:13" ht="33.75" customHeight="1" x14ac:dyDescent="0.2">
      <c r="A34" s="4" t="s">
        <v>30</v>
      </c>
      <c r="B34" s="4"/>
      <c r="C34" s="4"/>
      <c r="D34" s="4"/>
      <c r="E34" s="4"/>
      <c r="F34" s="4"/>
      <c r="G34" s="4"/>
      <c r="H34" s="4"/>
      <c r="I34" s="4"/>
      <c r="J34" s="4"/>
      <c r="K34" s="5"/>
      <c r="L34" s="5"/>
      <c r="M34" s="5"/>
    </row>
    <row r="35" spans="1:13" ht="33.75" customHeight="1" outlineLevel="1" x14ac:dyDescent="0.2">
      <c r="A35" s="6" t="s">
        <v>21</v>
      </c>
      <c r="B35" s="14"/>
      <c r="C35" s="14"/>
      <c r="D35" s="14"/>
      <c r="E35" s="14"/>
      <c r="F35" s="14"/>
      <c r="G35" s="8" t="s">
        <v>14</v>
      </c>
      <c r="H35" s="8">
        <f t="shared" ref="H35:H37" si="8">IFERROR(IF(G35="Avg",AVERAGE(B35:F35),IF(G35="Total",SUM(B35:F35),0)),0)</f>
        <v>0</v>
      </c>
      <c r="I35" s="8"/>
      <c r="J35" s="9" t="s">
        <v>22</v>
      </c>
      <c r="K35" s="13"/>
      <c r="L35" s="13"/>
      <c r="M35" s="13"/>
    </row>
    <row r="36" spans="1:13" ht="33.75" customHeight="1" outlineLevel="1" x14ac:dyDescent="0.2">
      <c r="A36" s="6" t="s">
        <v>21</v>
      </c>
      <c r="B36" s="7"/>
      <c r="C36" s="7"/>
      <c r="D36" s="7"/>
      <c r="E36" s="7"/>
      <c r="F36" s="7"/>
      <c r="G36" s="8" t="s">
        <v>14</v>
      </c>
      <c r="H36" s="8">
        <f t="shared" si="8"/>
        <v>0</v>
      </c>
      <c r="I36" s="8"/>
      <c r="J36" s="9" t="s">
        <v>17</v>
      </c>
      <c r="K36" s="13"/>
      <c r="L36" s="13"/>
      <c r="M36" s="13"/>
    </row>
    <row r="37" spans="1:13" ht="33.75" customHeight="1" outlineLevel="1" x14ac:dyDescent="0.2">
      <c r="A37" s="6" t="s">
        <v>21</v>
      </c>
      <c r="B37" s="14"/>
      <c r="C37" s="14"/>
      <c r="D37" s="14"/>
      <c r="E37" s="14"/>
      <c r="F37" s="14"/>
      <c r="G37" s="8" t="s">
        <v>23</v>
      </c>
      <c r="H37" s="11">
        <f t="shared" si="8"/>
        <v>0</v>
      </c>
      <c r="I37" s="11"/>
      <c r="J37" s="9" t="s">
        <v>19</v>
      </c>
      <c r="K37" s="15"/>
      <c r="L37" s="15"/>
      <c r="M37" s="15"/>
    </row>
  </sheetData>
  <conditionalFormatting sqref="J3:M5 J7:M9 J11:M13 J15:M17 J19:M21 J23:M25 J27:M29 J31:M33 J35:M37">
    <cfRule type="cellIs" dxfId="11" priority="1" operator="equal">
      <formula>"Green"</formula>
    </cfRule>
    <cfRule type="cellIs" dxfId="10" priority="2" operator="equal">
      <formula>"Yellow"</formula>
    </cfRule>
    <cfRule type="cellIs" dxfId="9" priority="3" operator="equal">
      <formula>"Red"</formula>
    </cfRule>
    <cfRule type="cellIs" dxfId="8" priority="4" operator="equal">
      <formula>"Light Red"</formula>
    </cfRule>
    <cfRule type="cellIs" dxfId="7" priority="5" operator="equal">
      <formula>"Light Green"</formula>
    </cfRule>
    <cfRule type="notContainsBlanks" dxfId="6" priority="6">
      <formula>LEN(TRIM(J3))&gt;0</formula>
    </cfRule>
  </conditionalFormatting>
  <dataValidations count="2">
    <dataValidation type="list" allowBlank="1" showErrorMessage="1" sqref="J3:J5 J7:J9 J11:J13 J15:J17 J19:J21 J23:J25 J27:J29 J31:J33 J35:J37" xr:uid="{00000000-0002-0000-0000-000000000000}">
      <formula1>"Select Status,Yellow,Green,Red,Light Green,Light Red"</formula1>
    </dataValidation>
    <dataValidation type="list" allowBlank="1" sqref="G3:G5 G7:G9 G11:G13 G15:G17 G19:G21 G23:G25 G27:G29 G31:G33 G35:G37" xr:uid="{00000000-0002-0000-0000-000001000000}">
      <formula1>"Avg,Total"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M43"/>
  <sheetViews>
    <sheetView tabSelected="1" workbookViewId="0">
      <pane ySplit="1" topLeftCell="A24" activePane="bottomLeft" state="frozen"/>
      <selection pane="bottomLeft" activeCell="A46" sqref="A46"/>
    </sheetView>
  </sheetViews>
  <sheetFormatPr baseColWidth="10" defaultColWidth="12.5703125" defaultRowHeight="15.75" customHeight="1" outlineLevelRow="1" x14ac:dyDescent="0.2"/>
  <cols>
    <col min="1" max="1" width="29.140625" customWidth="1"/>
    <col min="2" max="12" width="14.42578125" customWidth="1"/>
    <col min="13" max="13" width="54.42578125" customWidth="1"/>
  </cols>
  <sheetData>
    <row r="1" spans="1:13" ht="48.75" customHeight="1" x14ac:dyDescent="0.25">
      <c r="A1" s="16"/>
      <c r="B1" s="2" t="s">
        <v>31</v>
      </c>
      <c r="C1" s="2" t="s">
        <v>32</v>
      </c>
      <c r="D1" s="2" t="s">
        <v>33</v>
      </c>
      <c r="E1" s="2" t="s">
        <v>34</v>
      </c>
      <c r="F1" s="2" t="s">
        <v>35</v>
      </c>
      <c r="G1" s="1" t="s">
        <v>5</v>
      </c>
      <c r="H1" s="1" t="s">
        <v>6</v>
      </c>
      <c r="I1" s="1" t="s">
        <v>7</v>
      </c>
      <c r="J1" s="2" t="s">
        <v>8</v>
      </c>
      <c r="K1" s="3" t="s">
        <v>9</v>
      </c>
      <c r="L1" s="3" t="s">
        <v>10</v>
      </c>
      <c r="M1" s="3" t="s">
        <v>11</v>
      </c>
    </row>
    <row r="2" spans="1:13" ht="33.75" customHeight="1" x14ac:dyDescent="0.2">
      <c r="A2" s="4" t="s">
        <v>12</v>
      </c>
      <c r="B2" s="17"/>
      <c r="C2" s="17"/>
      <c r="D2" s="17"/>
      <c r="E2" s="17"/>
      <c r="F2" s="17"/>
      <c r="G2" s="17"/>
      <c r="H2" s="17"/>
      <c r="I2" s="17"/>
      <c r="J2" s="17"/>
      <c r="K2" s="18"/>
      <c r="L2" s="18"/>
      <c r="M2" s="18"/>
    </row>
    <row r="3" spans="1:13" ht="33.75" customHeight="1" outlineLevel="1" x14ac:dyDescent="0.2">
      <c r="A3" s="6" t="s">
        <v>13</v>
      </c>
      <c r="B3" s="12">
        <v>98645.25</v>
      </c>
      <c r="C3" s="12">
        <v>208658.2</v>
      </c>
      <c r="D3" s="7">
        <v>225806.45</v>
      </c>
      <c r="E3" s="12">
        <v>325645.02</v>
      </c>
      <c r="F3" s="7">
        <v>136254.1</v>
      </c>
      <c r="G3" s="8" t="s">
        <v>14</v>
      </c>
      <c r="H3" s="8">
        <f t="shared" ref="H3:H5" si="0">IFERROR(IF(G3="Avg",AVERAGE(B3:F3),IF(G3="Total",SUM(B3:F3),0)),0)</f>
        <v>995009.02</v>
      </c>
      <c r="I3" s="8">
        <v>1000000</v>
      </c>
      <c r="J3" s="19" t="s">
        <v>36</v>
      </c>
      <c r="K3" s="20" t="s">
        <v>37</v>
      </c>
      <c r="L3" s="20" t="s">
        <v>38</v>
      </c>
      <c r="M3" s="21"/>
    </row>
    <row r="4" spans="1:13" ht="33.75" customHeight="1" outlineLevel="1" x14ac:dyDescent="0.2">
      <c r="A4" s="6" t="s">
        <v>16</v>
      </c>
      <c r="B4" s="7">
        <f t="shared" ref="B4:F4" si="1">B3*0.6</f>
        <v>59187.149999999994</v>
      </c>
      <c r="C4" s="7">
        <f t="shared" si="1"/>
        <v>125194.92</v>
      </c>
      <c r="D4" s="7">
        <f t="shared" si="1"/>
        <v>135483.87</v>
      </c>
      <c r="E4" s="7">
        <f t="shared" si="1"/>
        <v>195387.01200000002</v>
      </c>
      <c r="F4" s="7">
        <f t="shared" si="1"/>
        <v>81752.460000000006</v>
      </c>
      <c r="G4" s="8" t="s">
        <v>14</v>
      </c>
      <c r="H4" s="8">
        <f t="shared" si="0"/>
        <v>597005.41200000001</v>
      </c>
      <c r="I4" s="8">
        <v>700000</v>
      </c>
      <c r="J4" s="22" t="s">
        <v>39</v>
      </c>
      <c r="K4" s="20" t="s">
        <v>37</v>
      </c>
      <c r="L4" s="20" t="s">
        <v>38</v>
      </c>
      <c r="M4" s="23" t="s">
        <v>40</v>
      </c>
    </row>
    <row r="5" spans="1:13" ht="33.75" customHeight="1" outlineLevel="1" x14ac:dyDescent="0.2">
      <c r="A5" s="6" t="s">
        <v>18</v>
      </c>
      <c r="B5" s="7">
        <f t="shared" ref="B5:F5" si="2">B3/52</f>
        <v>1897.0240384615386</v>
      </c>
      <c r="C5" s="7">
        <f t="shared" si="2"/>
        <v>4012.6576923076927</v>
      </c>
      <c r="D5" s="7">
        <f t="shared" si="2"/>
        <v>4342.4317307692309</v>
      </c>
      <c r="E5" s="7">
        <f t="shared" si="2"/>
        <v>6262.4042307692307</v>
      </c>
      <c r="F5" s="7">
        <f t="shared" si="2"/>
        <v>2620.271153846154</v>
      </c>
      <c r="G5" s="8" t="s">
        <v>14</v>
      </c>
      <c r="H5" s="8">
        <f t="shared" si="0"/>
        <v>19134.78884615385</v>
      </c>
      <c r="I5" s="8">
        <v>18500</v>
      </c>
      <c r="J5" s="24" t="s">
        <v>17</v>
      </c>
      <c r="K5" s="20" t="s">
        <v>37</v>
      </c>
      <c r="L5" s="20" t="s">
        <v>41</v>
      </c>
      <c r="M5" s="21"/>
    </row>
    <row r="6" spans="1:13" ht="33.75" customHeight="1" x14ac:dyDescent="0.2">
      <c r="A6" s="4" t="s">
        <v>20</v>
      </c>
      <c r="B6" s="17"/>
      <c r="C6" s="17"/>
      <c r="D6" s="17"/>
      <c r="E6" s="17"/>
      <c r="F6" s="17"/>
      <c r="G6" s="17"/>
      <c r="H6" s="17"/>
      <c r="I6" s="17"/>
      <c r="J6" s="17"/>
      <c r="K6" s="18"/>
      <c r="L6" s="18"/>
      <c r="M6" s="18"/>
    </row>
    <row r="7" spans="1:13" ht="33.75" customHeight="1" outlineLevel="1" x14ac:dyDescent="0.2">
      <c r="A7" s="6" t="s">
        <v>42</v>
      </c>
      <c r="B7" s="25">
        <v>250</v>
      </c>
      <c r="C7" s="25">
        <v>994</v>
      </c>
      <c r="D7" s="25">
        <v>1280</v>
      </c>
      <c r="E7" s="25">
        <v>1910</v>
      </c>
      <c r="F7" s="25">
        <v>1435</v>
      </c>
      <c r="G7" s="26" t="s">
        <v>14</v>
      </c>
      <c r="H7" s="26">
        <f t="shared" ref="H7:H9" si="3">IFERROR(IF(G7="Avg",AVERAGE(B7:F7),IF(G7="Total",SUM(B7:F7),0)),0)</f>
        <v>5869</v>
      </c>
      <c r="I7" s="26">
        <v>6000</v>
      </c>
      <c r="J7" s="24" t="s">
        <v>36</v>
      </c>
      <c r="K7" s="20" t="s">
        <v>43</v>
      </c>
      <c r="L7" s="20" t="s">
        <v>44</v>
      </c>
      <c r="M7" s="20"/>
    </row>
    <row r="8" spans="1:13" ht="33.75" customHeight="1" outlineLevel="1" x14ac:dyDescent="0.2">
      <c r="A8" s="6" t="s">
        <v>45</v>
      </c>
      <c r="B8" s="25">
        <v>48</v>
      </c>
      <c r="C8" s="25">
        <v>59</v>
      </c>
      <c r="D8" s="25">
        <v>51</v>
      </c>
      <c r="E8" s="25">
        <v>63</v>
      </c>
      <c r="F8" s="25">
        <v>72</v>
      </c>
      <c r="G8" s="26" t="s">
        <v>14</v>
      </c>
      <c r="H8" s="26">
        <f t="shared" si="3"/>
        <v>293</v>
      </c>
      <c r="I8" s="26">
        <v>300</v>
      </c>
      <c r="J8" s="24" t="s">
        <v>36</v>
      </c>
      <c r="K8" s="20" t="s">
        <v>46</v>
      </c>
      <c r="L8" s="20" t="s">
        <v>47</v>
      </c>
      <c r="M8" s="20"/>
    </row>
    <row r="9" spans="1:13" ht="33.75" customHeight="1" outlineLevel="1" x14ac:dyDescent="0.2">
      <c r="A9" s="6" t="s">
        <v>48</v>
      </c>
      <c r="B9" s="25">
        <v>23</v>
      </c>
      <c r="C9" s="25">
        <v>19</v>
      </c>
      <c r="D9" s="25">
        <v>26</v>
      </c>
      <c r="E9" s="25">
        <v>17</v>
      </c>
      <c r="F9" s="25">
        <v>27</v>
      </c>
      <c r="G9" s="26" t="s">
        <v>14</v>
      </c>
      <c r="H9" s="26">
        <f t="shared" si="3"/>
        <v>112</v>
      </c>
      <c r="I9" s="26">
        <v>150</v>
      </c>
      <c r="J9" s="24" t="s">
        <v>39</v>
      </c>
      <c r="K9" s="20" t="s">
        <v>46</v>
      </c>
      <c r="L9" s="20" t="s">
        <v>49</v>
      </c>
      <c r="M9" s="23" t="s">
        <v>50</v>
      </c>
    </row>
    <row r="10" spans="1:13" ht="33.75" customHeight="1" x14ac:dyDescent="0.2">
      <c r="A10" s="4" t="s">
        <v>24</v>
      </c>
      <c r="B10" s="17"/>
      <c r="C10" s="17"/>
      <c r="D10" s="17"/>
      <c r="E10" s="17"/>
      <c r="F10" s="17"/>
      <c r="G10" s="17"/>
      <c r="H10" s="17"/>
      <c r="I10" s="17"/>
      <c r="J10" s="17"/>
      <c r="K10" s="18"/>
      <c r="L10" s="18"/>
      <c r="M10" s="18"/>
    </row>
    <row r="11" spans="1:13" ht="33.75" customHeight="1" outlineLevel="1" x14ac:dyDescent="0.2">
      <c r="A11" s="6" t="s">
        <v>51</v>
      </c>
      <c r="B11" s="25">
        <v>78</v>
      </c>
      <c r="C11" s="25">
        <v>65</v>
      </c>
      <c r="D11" s="25">
        <v>88</v>
      </c>
      <c r="E11" s="25">
        <v>59</v>
      </c>
      <c r="F11" s="25">
        <v>73</v>
      </c>
      <c r="G11" s="26" t="s">
        <v>23</v>
      </c>
      <c r="H11" s="26">
        <f t="shared" ref="H11:H13" si="4">IFERROR(IF(G11="Avg",AVERAGE(B11:F11),IF(G11="Total",SUM(B11:F11),0)),0)</f>
        <v>72.599999999999994</v>
      </c>
      <c r="I11" s="26">
        <v>85</v>
      </c>
      <c r="J11" s="24" t="s">
        <v>19</v>
      </c>
      <c r="K11" s="20" t="s">
        <v>52</v>
      </c>
      <c r="L11" s="20" t="s">
        <v>53</v>
      </c>
      <c r="M11" s="27" t="s">
        <v>54</v>
      </c>
    </row>
    <row r="12" spans="1:13" ht="33.75" customHeight="1" outlineLevel="1" x14ac:dyDescent="0.2">
      <c r="A12" s="6" t="s">
        <v>55</v>
      </c>
      <c r="B12" s="25">
        <v>0</v>
      </c>
      <c r="C12" s="25">
        <v>3</v>
      </c>
      <c r="D12" s="25">
        <v>1</v>
      </c>
      <c r="E12" s="25">
        <v>0</v>
      </c>
      <c r="F12" s="25">
        <v>3</v>
      </c>
      <c r="G12" s="26" t="s">
        <v>14</v>
      </c>
      <c r="H12" s="26">
        <f t="shared" si="4"/>
        <v>7</v>
      </c>
      <c r="I12" s="26">
        <v>10</v>
      </c>
      <c r="J12" s="24" t="s">
        <v>39</v>
      </c>
      <c r="K12" s="20" t="s">
        <v>56</v>
      </c>
      <c r="L12" s="20" t="s">
        <v>57</v>
      </c>
      <c r="M12" s="27" t="s">
        <v>58</v>
      </c>
    </row>
    <row r="13" spans="1:13" ht="33.75" customHeight="1" outlineLevel="1" x14ac:dyDescent="0.2">
      <c r="A13" s="6" t="s">
        <v>59</v>
      </c>
      <c r="B13" s="25">
        <v>4</v>
      </c>
      <c r="C13" s="25">
        <v>2</v>
      </c>
      <c r="D13" s="25">
        <v>4</v>
      </c>
      <c r="E13" s="25">
        <v>7</v>
      </c>
      <c r="F13" s="25">
        <v>1</v>
      </c>
      <c r="G13" s="26" t="s">
        <v>14</v>
      </c>
      <c r="H13" s="26">
        <f t="shared" si="4"/>
        <v>18</v>
      </c>
      <c r="I13" s="26">
        <v>20</v>
      </c>
      <c r="J13" s="24" t="s">
        <v>22</v>
      </c>
      <c r="K13" s="20" t="s">
        <v>60</v>
      </c>
      <c r="L13" s="20" t="s">
        <v>61</v>
      </c>
      <c r="M13" s="28"/>
    </row>
    <row r="14" spans="1:13" ht="33.75" customHeight="1" x14ac:dyDescent="0.2">
      <c r="A14" s="4" t="s">
        <v>25</v>
      </c>
      <c r="B14" s="17"/>
      <c r="C14" s="17"/>
      <c r="D14" s="17"/>
      <c r="E14" s="17"/>
      <c r="F14" s="17"/>
      <c r="G14" s="17"/>
      <c r="H14" s="17"/>
      <c r="I14" s="17"/>
      <c r="J14" s="17"/>
      <c r="K14" s="18"/>
      <c r="L14" s="18"/>
      <c r="M14" s="18"/>
    </row>
    <row r="15" spans="1:13" ht="33.75" customHeight="1" outlineLevel="1" x14ac:dyDescent="0.2">
      <c r="A15" s="29" t="s">
        <v>62</v>
      </c>
      <c r="B15" s="7">
        <v>52994.85</v>
      </c>
      <c r="C15" s="7">
        <v>43154.7</v>
      </c>
      <c r="D15" s="7">
        <v>53315</v>
      </c>
      <c r="E15" s="7">
        <v>66113.25</v>
      </c>
      <c r="F15" s="7">
        <v>31870.67</v>
      </c>
      <c r="G15" s="8" t="s">
        <v>14</v>
      </c>
      <c r="H15" s="8">
        <f t="shared" ref="H15:H17" si="5">IFERROR(IF(G15="Avg",AVERAGE(B15:F15),IF(G15="Total",SUM(B15:F15),0)),0)</f>
        <v>247448.46999999997</v>
      </c>
      <c r="I15" s="8">
        <v>250000</v>
      </c>
      <c r="J15" s="30" t="s">
        <v>17</v>
      </c>
      <c r="K15" s="31" t="s">
        <v>46</v>
      </c>
      <c r="L15" s="31" t="s">
        <v>63</v>
      </c>
      <c r="M15" s="21"/>
    </row>
    <row r="16" spans="1:13" ht="33.75" customHeight="1" outlineLevel="1" x14ac:dyDescent="0.2">
      <c r="A16" s="6" t="s">
        <v>64</v>
      </c>
      <c r="B16" s="25">
        <v>250</v>
      </c>
      <c r="C16" s="25">
        <v>994</v>
      </c>
      <c r="D16" s="25">
        <v>1280</v>
      </c>
      <c r="E16" s="25">
        <v>1910</v>
      </c>
      <c r="F16" s="25">
        <v>1435</v>
      </c>
      <c r="G16" s="26" t="s">
        <v>14</v>
      </c>
      <c r="H16" s="26">
        <f t="shared" si="5"/>
        <v>5869</v>
      </c>
      <c r="I16" s="26">
        <v>6000</v>
      </c>
      <c r="J16" s="24" t="s">
        <v>36</v>
      </c>
      <c r="K16" s="20" t="s">
        <v>46</v>
      </c>
      <c r="L16" s="20" t="s">
        <v>47</v>
      </c>
      <c r="M16" s="28"/>
    </row>
    <row r="17" spans="1:13" ht="33.75" customHeight="1" outlineLevel="1" x14ac:dyDescent="0.2">
      <c r="A17" s="6" t="s">
        <v>45</v>
      </c>
      <c r="B17" s="25">
        <v>48</v>
      </c>
      <c r="C17" s="25">
        <v>59</v>
      </c>
      <c r="D17" s="25">
        <v>51</v>
      </c>
      <c r="E17" s="25">
        <v>63</v>
      </c>
      <c r="F17" s="25">
        <v>72</v>
      </c>
      <c r="G17" s="26" t="s">
        <v>14</v>
      </c>
      <c r="H17" s="26">
        <f t="shared" si="5"/>
        <v>293</v>
      </c>
      <c r="I17" s="26">
        <v>300</v>
      </c>
      <c r="J17" s="24" t="s">
        <v>36</v>
      </c>
      <c r="K17" s="20" t="s">
        <v>46</v>
      </c>
      <c r="L17" s="20" t="s">
        <v>49</v>
      </c>
      <c r="M17" s="28"/>
    </row>
    <row r="18" spans="1:13" ht="33.75" customHeight="1" x14ac:dyDescent="0.2">
      <c r="A18" s="4" t="s">
        <v>26</v>
      </c>
      <c r="B18" s="17"/>
      <c r="C18" s="17"/>
      <c r="D18" s="17"/>
      <c r="E18" s="17"/>
      <c r="F18" s="17"/>
      <c r="G18" s="17"/>
      <c r="H18" s="17"/>
      <c r="I18" s="17"/>
      <c r="J18" s="17"/>
      <c r="K18" s="18"/>
      <c r="L18" s="18"/>
      <c r="M18" s="18"/>
    </row>
    <row r="19" spans="1:13" ht="33.75" customHeight="1" outlineLevel="1" x14ac:dyDescent="0.2">
      <c r="A19" s="6" t="s">
        <v>65</v>
      </c>
      <c r="B19" s="25">
        <v>3</v>
      </c>
      <c r="C19" s="25">
        <v>1</v>
      </c>
      <c r="D19" s="25">
        <v>4</v>
      </c>
      <c r="E19" s="25">
        <v>6</v>
      </c>
      <c r="F19" s="25">
        <v>2</v>
      </c>
      <c r="G19" s="26" t="s">
        <v>14</v>
      </c>
      <c r="H19" s="26">
        <f t="shared" ref="H19:H21" si="6">IFERROR(IF(G19="Avg",AVERAGE(B19:F19),IF(G19="Total",SUM(B19:F19),0)),0)</f>
        <v>16</v>
      </c>
      <c r="I19" s="26">
        <v>20</v>
      </c>
      <c r="J19" s="24" t="s">
        <v>39</v>
      </c>
      <c r="K19" s="20" t="s">
        <v>66</v>
      </c>
      <c r="L19" s="20" t="s">
        <v>67</v>
      </c>
      <c r="M19" s="27" t="s">
        <v>68</v>
      </c>
    </row>
    <row r="20" spans="1:13" ht="33.75" customHeight="1" outlineLevel="1" x14ac:dyDescent="0.2">
      <c r="A20" s="29" t="s">
        <v>69</v>
      </c>
      <c r="B20" s="7" t="s">
        <v>70</v>
      </c>
      <c r="C20" s="7">
        <v>10440</v>
      </c>
      <c r="D20" s="7">
        <v>9711</v>
      </c>
      <c r="E20" s="7">
        <v>8969</v>
      </c>
      <c r="F20" s="7" t="s">
        <v>70</v>
      </c>
      <c r="G20" s="8" t="s">
        <v>23</v>
      </c>
      <c r="H20" s="8">
        <f t="shared" si="6"/>
        <v>9706.6666666666661</v>
      </c>
      <c r="I20" s="8">
        <v>12000</v>
      </c>
      <c r="J20" s="30" t="s">
        <v>39</v>
      </c>
      <c r="K20" s="31" t="s">
        <v>71</v>
      </c>
      <c r="L20" s="31" t="s">
        <v>67</v>
      </c>
      <c r="M20" s="23" t="s">
        <v>72</v>
      </c>
    </row>
    <row r="21" spans="1:13" ht="33.75" customHeight="1" outlineLevel="1" x14ac:dyDescent="0.2">
      <c r="A21" s="32" t="s">
        <v>73</v>
      </c>
      <c r="B21" s="33">
        <v>0.222</v>
      </c>
      <c r="C21" s="33">
        <v>0.28499999999999998</v>
      </c>
      <c r="D21" s="33">
        <v>0.22500000000000001</v>
      </c>
      <c r="E21" s="33">
        <v>0.37</v>
      </c>
      <c r="F21" s="33">
        <v>0</v>
      </c>
      <c r="G21" s="11" t="s">
        <v>23</v>
      </c>
      <c r="H21" s="34">
        <f t="shared" si="6"/>
        <v>0.22039999999999998</v>
      </c>
      <c r="I21" s="11">
        <v>0.2</v>
      </c>
      <c r="J21" s="35" t="s">
        <v>17</v>
      </c>
      <c r="K21" s="36" t="s">
        <v>66</v>
      </c>
      <c r="L21" s="36" t="s">
        <v>41</v>
      </c>
      <c r="M21" s="37"/>
    </row>
    <row r="22" spans="1:13" ht="33.75" customHeight="1" x14ac:dyDescent="0.2">
      <c r="A22" s="4" t="s">
        <v>27</v>
      </c>
      <c r="B22" s="17"/>
      <c r="C22" s="17"/>
      <c r="D22" s="17"/>
      <c r="E22" s="17"/>
      <c r="F22" s="17"/>
      <c r="G22" s="17"/>
      <c r="H22" s="17"/>
      <c r="I22" s="17"/>
      <c r="J22" s="17"/>
      <c r="K22" s="18"/>
      <c r="L22" s="18"/>
      <c r="M22" s="18"/>
    </row>
    <row r="23" spans="1:13" ht="33.75" customHeight="1" outlineLevel="1" x14ac:dyDescent="0.2">
      <c r="A23" s="6" t="s">
        <v>74</v>
      </c>
      <c r="B23" s="25">
        <v>11.7</v>
      </c>
      <c r="C23" s="25">
        <v>10.85</v>
      </c>
      <c r="D23" s="25">
        <v>10.65</v>
      </c>
      <c r="E23" s="25">
        <v>14.5</v>
      </c>
      <c r="F23" s="25">
        <v>8.6</v>
      </c>
      <c r="G23" s="26" t="s">
        <v>23</v>
      </c>
      <c r="H23" s="38">
        <f t="shared" ref="H23:H25" si="7">IFERROR(IF(G23="Avg",AVERAGE(B23:F23),IF(G23="Total",SUM(B23:F23),0)),0)</f>
        <v>11.26</v>
      </c>
      <c r="I23" s="26">
        <v>11</v>
      </c>
      <c r="J23" s="24" t="s">
        <v>17</v>
      </c>
      <c r="K23" s="20" t="s">
        <v>75</v>
      </c>
      <c r="L23" s="31" t="s">
        <v>67</v>
      </c>
      <c r="M23" s="28"/>
    </row>
    <row r="24" spans="1:13" ht="33.75" customHeight="1" outlineLevel="1" x14ac:dyDescent="0.2">
      <c r="A24" s="6" t="s">
        <v>76</v>
      </c>
      <c r="B24" s="25">
        <v>5.98</v>
      </c>
      <c r="C24" s="25">
        <v>5.64</v>
      </c>
      <c r="D24" s="25">
        <v>6.15</v>
      </c>
      <c r="E24" s="25">
        <v>5.78</v>
      </c>
      <c r="F24" s="25">
        <v>6.15</v>
      </c>
      <c r="G24" s="26" t="s">
        <v>23</v>
      </c>
      <c r="H24" s="38">
        <f t="shared" si="7"/>
        <v>5.94</v>
      </c>
      <c r="I24" s="26">
        <v>7</v>
      </c>
      <c r="J24" s="24" t="s">
        <v>22</v>
      </c>
      <c r="K24" s="20" t="s">
        <v>77</v>
      </c>
      <c r="L24" s="31" t="s">
        <v>67</v>
      </c>
      <c r="M24" s="39" t="s">
        <v>78</v>
      </c>
    </row>
    <row r="25" spans="1:13" ht="33.75" customHeight="1" outlineLevel="1" x14ac:dyDescent="0.2">
      <c r="A25" s="29" t="s">
        <v>79</v>
      </c>
      <c r="B25" s="7">
        <v>3218</v>
      </c>
      <c r="C25" s="7">
        <v>820</v>
      </c>
      <c r="D25" s="7">
        <v>3631.62</v>
      </c>
      <c r="E25" s="7">
        <v>4529.6000000000004</v>
      </c>
      <c r="F25" s="7">
        <v>1652</v>
      </c>
      <c r="G25" s="8" t="s">
        <v>14</v>
      </c>
      <c r="H25" s="8">
        <f t="shared" si="7"/>
        <v>13851.220000000001</v>
      </c>
      <c r="I25" s="8">
        <v>15000</v>
      </c>
      <c r="J25" s="30" t="s">
        <v>17</v>
      </c>
      <c r="K25" s="31" t="s">
        <v>75</v>
      </c>
      <c r="L25" s="31" t="s">
        <v>44</v>
      </c>
      <c r="M25" s="31"/>
    </row>
    <row r="26" spans="1:13" ht="33.75" customHeight="1" collapsed="1" x14ac:dyDescent="0.2">
      <c r="A26" s="4" t="s">
        <v>28</v>
      </c>
      <c r="B26" s="17"/>
      <c r="C26" s="17"/>
      <c r="D26" s="17"/>
      <c r="E26" s="17"/>
      <c r="F26" s="17"/>
      <c r="G26" s="17"/>
      <c r="H26" s="17"/>
      <c r="I26" s="17"/>
      <c r="J26" s="17"/>
      <c r="K26" s="18"/>
      <c r="L26" s="18"/>
      <c r="M26" s="18"/>
    </row>
    <row r="27" spans="1:13" ht="33.75" hidden="1" customHeight="1" outlineLevel="1" x14ac:dyDescent="0.2">
      <c r="A27" s="6" t="s">
        <v>21</v>
      </c>
      <c r="B27" s="25"/>
      <c r="C27" s="25"/>
      <c r="D27" s="25"/>
      <c r="E27" s="25"/>
      <c r="F27" s="25"/>
      <c r="G27" s="26" t="s">
        <v>14</v>
      </c>
      <c r="H27" s="26">
        <f t="shared" ref="H27:H29" si="8">IFERROR(IF(G27="Avg",AVERAGE(B27:F27),IF(G27="Total",SUM(B27:F27),0)),0)</f>
        <v>0</v>
      </c>
      <c r="I27" s="26"/>
      <c r="J27" s="24" t="s">
        <v>22</v>
      </c>
      <c r="K27" s="28"/>
      <c r="L27" s="28"/>
      <c r="M27" s="28"/>
    </row>
    <row r="28" spans="1:13" ht="33.75" hidden="1" customHeight="1" outlineLevel="1" x14ac:dyDescent="0.2">
      <c r="A28" s="6" t="s">
        <v>21</v>
      </c>
      <c r="B28" s="25"/>
      <c r="C28" s="25"/>
      <c r="D28" s="25"/>
      <c r="E28" s="25"/>
      <c r="F28" s="25"/>
      <c r="G28" s="26" t="s">
        <v>14</v>
      </c>
      <c r="H28" s="26">
        <f t="shared" si="8"/>
        <v>0</v>
      </c>
      <c r="I28" s="26"/>
      <c r="J28" s="24" t="s">
        <v>17</v>
      </c>
      <c r="K28" s="28"/>
      <c r="L28" s="28"/>
      <c r="M28" s="28"/>
    </row>
    <row r="29" spans="1:13" ht="33.75" hidden="1" customHeight="1" outlineLevel="1" x14ac:dyDescent="0.2">
      <c r="A29" s="6" t="s">
        <v>21</v>
      </c>
      <c r="B29" s="25"/>
      <c r="C29" s="25"/>
      <c r="D29" s="25"/>
      <c r="E29" s="25"/>
      <c r="F29" s="25"/>
      <c r="G29" s="26" t="s">
        <v>23</v>
      </c>
      <c r="H29" s="26">
        <f t="shared" si="8"/>
        <v>0</v>
      </c>
      <c r="I29" s="26"/>
      <c r="J29" s="24" t="s">
        <v>19</v>
      </c>
      <c r="K29" s="28"/>
      <c r="L29" s="28"/>
      <c r="M29" s="28"/>
    </row>
    <row r="30" spans="1:13" ht="33.75" customHeight="1" collapsed="1" x14ac:dyDescent="0.2">
      <c r="A30" s="4" t="s">
        <v>29</v>
      </c>
      <c r="B30" s="17"/>
      <c r="C30" s="17"/>
      <c r="D30" s="17"/>
      <c r="E30" s="17"/>
      <c r="F30" s="17"/>
      <c r="G30" s="17"/>
      <c r="H30" s="17"/>
      <c r="I30" s="17"/>
      <c r="J30" s="17"/>
      <c r="K30" s="18"/>
      <c r="L30" s="18"/>
      <c r="M30" s="18"/>
    </row>
    <row r="31" spans="1:13" ht="33.75" hidden="1" customHeight="1" outlineLevel="1" x14ac:dyDescent="0.2">
      <c r="A31" s="6" t="s">
        <v>21</v>
      </c>
      <c r="B31" s="25"/>
      <c r="C31" s="25"/>
      <c r="D31" s="25"/>
      <c r="E31" s="25"/>
      <c r="F31" s="25"/>
      <c r="G31" s="26" t="s">
        <v>14</v>
      </c>
      <c r="H31" s="26">
        <f t="shared" ref="H31:H33" si="9">IFERROR(IF(G31="Avg",AVERAGE(B31:F31),IF(G31="Total",SUM(B31:F31),0)),0)</f>
        <v>0</v>
      </c>
      <c r="I31" s="26"/>
      <c r="J31" s="24" t="s">
        <v>22</v>
      </c>
      <c r="K31" s="28"/>
      <c r="L31" s="28"/>
      <c r="M31" s="28"/>
    </row>
    <row r="32" spans="1:13" ht="33.75" hidden="1" customHeight="1" outlineLevel="1" x14ac:dyDescent="0.2">
      <c r="A32" s="6" t="s">
        <v>21</v>
      </c>
      <c r="B32" s="25"/>
      <c r="C32" s="25"/>
      <c r="D32" s="25"/>
      <c r="E32" s="25"/>
      <c r="F32" s="25"/>
      <c r="G32" s="26" t="s">
        <v>14</v>
      </c>
      <c r="H32" s="26">
        <f t="shared" si="9"/>
        <v>0</v>
      </c>
      <c r="I32" s="26"/>
      <c r="J32" s="24" t="s">
        <v>17</v>
      </c>
      <c r="K32" s="28"/>
      <c r="L32" s="28"/>
      <c r="M32" s="28"/>
    </row>
    <row r="33" spans="1:13" ht="33.75" hidden="1" customHeight="1" outlineLevel="1" x14ac:dyDescent="0.2">
      <c r="A33" s="6" t="s">
        <v>21</v>
      </c>
      <c r="B33" s="25"/>
      <c r="C33" s="25"/>
      <c r="D33" s="25"/>
      <c r="E33" s="25"/>
      <c r="F33" s="25"/>
      <c r="G33" s="26" t="s">
        <v>23</v>
      </c>
      <c r="H33" s="26">
        <f t="shared" si="9"/>
        <v>0</v>
      </c>
      <c r="I33" s="26"/>
      <c r="J33" s="24" t="s">
        <v>19</v>
      </c>
      <c r="K33" s="28"/>
      <c r="L33" s="28"/>
      <c r="M33" s="28"/>
    </row>
    <row r="34" spans="1:13" ht="33.75" customHeight="1" x14ac:dyDescent="0.2">
      <c r="A34" s="4" t="s">
        <v>30</v>
      </c>
      <c r="B34" s="17"/>
      <c r="C34" s="17"/>
      <c r="D34" s="17"/>
      <c r="E34" s="17"/>
      <c r="F34" s="17"/>
      <c r="G34" s="17"/>
      <c r="H34" s="17"/>
      <c r="I34" s="17"/>
      <c r="J34" s="17"/>
      <c r="K34" s="18"/>
      <c r="L34" s="18"/>
      <c r="M34" s="18"/>
    </row>
    <row r="35" spans="1:13" ht="33.75" customHeight="1" outlineLevel="1" x14ac:dyDescent="0.2">
      <c r="A35" s="6" t="s">
        <v>21</v>
      </c>
      <c r="B35" s="14"/>
      <c r="C35" s="14"/>
      <c r="D35" s="14"/>
      <c r="E35" s="14"/>
      <c r="F35" s="14"/>
      <c r="G35" s="8" t="s">
        <v>14</v>
      </c>
      <c r="H35" s="8">
        <f t="shared" ref="H35:H37" si="10">IFERROR(IF(G35="Avg",AVERAGE(B35:F35),IF(G35="Total",SUM(B35:F35),0)),0)</f>
        <v>0</v>
      </c>
      <c r="I35" s="8"/>
      <c r="J35" s="24" t="s">
        <v>22</v>
      </c>
      <c r="K35" s="28"/>
      <c r="L35" s="28"/>
      <c r="M35" s="28"/>
    </row>
    <row r="36" spans="1:13" ht="33.75" customHeight="1" outlineLevel="1" x14ac:dyDescent="0.2">
      <c r="A36" s="6" t="s">
        <v>21</v>
      </c>
      <c r="B36" s="7"/>
      <c r="C36" s="7"/>
      <c r="D36" s="7"/>
      <c r="E36" s="7"/>
      <c r="F36" s="7"/>
      <c r="G36" s="8" t="s">
        <v>14</v>
      </c>
      <c r="H36" s="8">
        <f t="shared" si="10"/>
        <v>0</v>
      </c>
      <c r="I36" s="8"/>
      <c r="J36" s="24" t="s">
        <v>17</v>
      </c>
      <c r="K36" s="28"/>
      <c r="L36" s="28"/>
      <c r="M36" s="28"/>
    </row>
    <row r="37" spans="1:13" ht="33.75" customHeight="1" outlineLevel="1" x14ac:dyDescent="0.2">
      <c r="A37" s="6" t="s">
        <v>21</v>
      </c>
      <c r="B37" s="14"/>
      <c r="C37" s="14"/>
      <c r="D37" s="14"/>
      <c r="E37" s="14"/>
      <c r="F37" s="14"/>
      <c r="G37" s="8" t="s">
        <v>23</v>
      </c>
      <c r="H37" s="11">
        <f t="shared" si="10"/>
        <v>0</v>
      </c>
      <c r="I37" s="11"/>
      <c r="J37" s="24" t="s">
        <v>19</v>
      </c>
      <c r="K37" s="40"/>
      <c r="L37" s="40"/>
      <c r="M37" s="40"/>
    </row>
    <row r="38" spans="1:13" ht="12.75" x14ac:dyDescent="0.2">
      <c r="A38" s="46"/>
      <c r="B38" s="43"/>
      <c r="C38" s="44"/>
      <c r="D38" s="44"/>
      <c r="E38" s="44"/>
      <c r="F38" s="44"/>
      <c r="G38" s="44"/>
      <c r="H38" s="44"/>
      <c r="I38" s="44"/>
      <c r="J38" s="44"/>
      <c r="K38" s="45"/>
      <c r="L38" s="41"/>
      <c r="M38" s="41"/>
    </row>
    <row r="39" spans="1:13" ht="15.75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</row>
    <row r="40" spans="1:13" ht="15.75" customHeight="1" x14ac:dyDescent="0.2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</row>
    <row r="41" spans="1:13" ht="15.75" customHeight="1" x14ac:dyDescent="0.2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</row>
    <row r="42" spans="1:13" ht="15.75" customHeight="1" x14ac:dyDescent="0.2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 ht="12.75" x14ac:dyDescent="0.2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1"/>
      <c r="L43" s="41"/>
      <c r="M43" s="41"/>
    </row>
  </sheetData>
  <mergeCells count="3">
    <mergeCell ref="A38:A43"/>
    <mergeCell ref="B38:J43"/>
    <mergeCell ref="K38:M43"/>
  </mergeCells>
  <conditionalFormatting sqref="J3:M5 J7:M9 J11:M13 J15:M17 J19:M21 J23:M25 J27:M29 J31:M33 J35:M37">
    <cfRule type="cellIs" dxfId="5" priority="1" operator="equal">
      <formula>"Green"</formula>
    </cfRule>
    <cfRule type="cellIs" dxfId="4" priority="2" operator="equal">
      <formula>"Yellow"</formula>
    </cfRule>
    <cfRule type="cellIs" dxfId="3" priority="3" operator="equal">
      <formula>"Red"</formula>
    </cfRule>
    <cfRule type="cellIs" dxfId="2" priority="4" operator="equal">
      <formula>"Light Red"</formula>
    </cfRule>
    <cfRule type="cellIs" dxfId="1" priority="5" operator="equal">
      <formula>"Light Green"</formula>
    </cfRule>
    <cfRule type="notContainsBlanks" dxfId="0" priority="6">
      <formula>LEN(TRIM(J3))&gt;0</formula>
    </cfRule>
  </conditionalFormatting>
  <dataValidations count="2">
    <dataValidation type="list" allowBlank="1" showErrorMessage="1" sqref="J3:J5 J7:J9 J11:J13 J15:J17 J19:J21 J23:J25 J27:J29 J31:J33 J35:J37" xr:uid="{00000000-0002-0000-0100-000000000000}">
      <formula1>"Select Status,Yellow,Green,Red,Light Green,Light Red"</formula1>
    </dataValidation>
    <dataValidation type="list" allowBlank="1" sqref="G3:G5 G7:G9 G11:G13 G15:G17 G19:G21 G23:G25 G27:G29 G31:G33 G35:G37" xr:uid="{00000000-0002-0000-0100-000001000000}">
      <formula1>"Avg,Total"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MONTH YEAR</vt:lpstr>
      <vt:lpstr>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ANTONIO LIRA</cp:lastModifiedBy>
  <dcterms:modified xsi:type="dcterms:W3CDTF">2026-02-04T23:40:02Z</dcterms:modified>
</cp:coreProperties>
</file>