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c\Documents\"/>
    </mc:Choice>
  </mc:AlternateContent>
  <xr:revisionPtr revIDLastSave="0" documentId="13_ncr:1_{C3D58F4E-24B6-460A-9065-103252BA0B0F}" xr6:coauthVersionLast="47" xr6:coauthVersionMax="47" xr10:uidLastSave="{00000000-0000-0000-0000-000000000000}"/>
  <bookViews>
    <workbookView xWindow="-120" yWindow="-120" windowWidth="29040" windowHeight="15840" tabRatio="542" activeTab="1" xr2:uid="{00000000-000D-0000-FFFF-FFFF00000000}"/>
  </bookViews>
  <sheets>
    <sheet name="Project Schedule Overdue" sheetId="11" r:id="rId1"/>
    <sheet name="About" sheetId="12" r:id="rId2"/>
  </sheets>
  <definedNames>
    <definedName name="_xlnm.Print_Area" localSheetId="0">'Project Schedule Overdue'!$1:$86</definedName>
    <definedName name="_xlnm.Print_Titles" localSheetId="0">'Project Schedule Overdue'!$4:$6</definedName>
    <definedName name="task_end" localSheetId="0">'Project Schedule Overdue'!$F1</definedName>
    <definedName name="task_progress" localSheetId="0">'Project Schedule Overdue'!$D1</definedName>
    <definedName name="task_start" localSheetId="0">'Project Schedule Overdue'!$E1</definedName>
    <definedName name="today" localSheetId="0">'Project Schedule Overdue'!$E$3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1" l="1"/>
  <c r="H60" i="11"/>
  <c r="H61" i="11"/>
  <c r="H62" i="11"/>
  <c r="H63" i="11"/>
  <c r="H64" i="11"/>
  <c r="H58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9" i="11"/>
  <c r="M1" i="11" l="1"/>
  <c r="K86" i="11" l="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1" i="11"/>
  <c r="K60" i="11"/>
  <c r="K59" i="11"/>
  <c r="K58" i="11"/>
  <c r="K57" i="11"/>
  <c r="K42" i="11"/>
  <c r="K41" i="11"/>
  <c r="K40" i="11"/>
  <c r="K9" i="11"/>
  <c r="K8" i="11"/>
  <c r="K7" i="11"/>
  <c r="L5" i="11" l="1"/>
  <c r="L6" i="11" l="1"/>
  <c r="M5" i="11" l="1"/>
  <c r="N5" i="11" s="1"/>
  <c r="O5" i="11" s="1"/>
  <c r="P5" i="11" s="1"/>
  <c r="Q5" i="11" s="1"/>
  <c r="R5" i="11" s="1"/>
  <c r="S5" i="11" s="1"/>
  <c r="L4" i="11"/>
  <c r="S4" i="11" l="1"/>
  <c r="T5" i="11"/>
  <c r="U5" i="11" s="1"/>
  <c r="V5" i="11" s="1"/>
  <c r="W5" i="11" s="1"/>
  <c r="X5" i="11" s="1"/>
  <c r="Y5" i="11" s="1"/>
  <c r="Z5" i="11" s="1"/>
  <c r="M6" i="11"/>
  <c r="Z4" i="11" l="1"/>
  <c r="AA5" i="11"/>
  <c r="AB5" i="11" s="1"/>
  <c r="AC5" i="11" s="1"/>
  <c r="AD5" i="11" s="1"/>
  <c r="AE5" i="11" s="1"/>
  <c r="AF5" i="11" s="1"/>
  <c r="AG5" i="11" s="1"/>
  <c r="N6" i="11"/>
  <c r="AH5" i="11" l="1"/>
  <c r="AI5" i="11" s="1"/>
  <c r="AJ5" i="11" s="1"/>
  <c r="AK5" i="11" s="1"/>
  <c r="AL5" i="11" s="1"/>
  <c r="AM5" i="11" s="1"/>
  <c r="AG4" i="11"/>
  <c r="O6" i="11"/>
  <c r="AN5" i="11" l="1"/>
  <c r="AO5" i="11" s="1"/>
  <c r="AP5" i="11" s="1"/>
  <c r="AQ5" i="11" s="1"/>
  <c r="AR5" i="11" s="1"/>
  <c r="AS5" i="11" s="1"/>
  <c r="AT5" i="11" s="1"/>
  <c r="P6" i="11"/>
  <c r="AU5" i="11" l="1"/>
  <c r="AV5" i="11" s="1"/>
  <c r="AN4" i="11"/>
  <c r="Q6" i="11"/>
  <c r="AW5" i="11" l="1"/>
  <c r="AV6" i="11"/>
  <c r="AU4" i="11"/>
  <c r="R6" i="11"/>
  <c r="AX5" i="11" l="1"/>
  <c r="AW6" i="11"/>
  <c r="AY5" i="11" l="1"/>
  <c r="AX6" i="11"/>
  <c r="S6" i="11"/>
  <c r="T6" i="11"/>
  <c r="AZ5" i="11" l="1"/>
  <c r="AY6" i="11"/>
  <c r="U6" i="11"/>
  <c r="BA5" i="11" l="1"/>
  <c r="BB5" i="11" s="1"/>
  <c r="AZ6" i="11"/>
  <c r="V6" i="11"/>
  <c r="BB6" i="11" l="1"/>
  <c r="BC5" i="11"/>
  <c r="BB4" i="11"/>
  <c r="BA6" i="11"/>
  <c r="W6" i="11"/>
  <c r="BD5" i="11" l="1"/>
  <c r="BC6" i="11"/>
  <c r="X6" i="11"/>
  <c r="BD6" i="11" l="1"/>
  <c r="BE5" i="11"/>
  <c r="Y6" i="11"/>
  <c r="BE6" i="11" l="1"/>
  <c r="BF5" i="11"/>
  <c r="Z6" i="11"/>
  <c r="BF6" i="11" l="1"/>
  <c r="BG5" i="11"/>
  <c r="AA6" i="11"/>
  <c r="BH5" i="11" l="1"/>
  <c r="BG6" i="11"/>
  <c r="AB6" i="11"/>
  <c r="BH6" i="11" l="1"/>
  <c r="BI5" i="11"/>
  <c r="AC6" i="11"/>
  <c r="BI6" i="11" l="1"/>
  <c r="BJ5" i="11"/>
  <c r="BI4" i="11"/>
  <c r="AD6" i="11"/>
  <c r="BJ6" i="11" l="1"/>
  <c r="BK5" i="11"/>
  <c r="AE6" i="11"/>
  <c r="BL5" i="11" l="1"/>
  <c r="BK6" i="11"/>
  <c r="AF6" i="11"/>
  <c r="BM5" i="11" l="1"/>
  <c r="BL6" i="11"/>
  <c r="AG6" i="11"/>
  <c r="BN5" i="11" l="1"/>
  <c r="BM6" i="11"/>
  <c r="AH6" i="11"/>
  <c r="BO5" i="11" l="1"/>
  <c r="BN6" i="11"/>
  <c r="AI6" i="11"/>
  <c r="BO6" i="11" l="1"/>
  <c r="AJ6" i="11"/>
  <c r="AK6" i="11" l="1"/>
  <c r="AL6" i="11" l="1"/>
  <c r="AM6" i="11" l="1"/>
  <c r="AN6" i="11" l="1"/>
  <c r="AO6" i="11" l="1"/>
  <c r="AP6" i="11" l="1"/>
  <c r="AQ6" i="11" l="1"/>
  <c r="AR6" i="11" l="1"/>
  <c r="AS6" i="11" l="1"/>
  <c r="AT6" i="11" l="1"/>
  <c r="AU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Vertex42.com Templates</author>
  </authors>
  <commentList>
    <comment ref="K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DAYS:</t>
        </r>
        <r>
          <rPr>
            <sz val="9"/>
            <color indexed="81"/>
            <rFont val="Tahoma"/>
            <family val="2"/>
          </rPr>
          <t xml:space="preserve">
This column calculates the duration of the task in calendar days. The duration includes both the Start and End dates.</t>
        </r>
      </text>
    </comment>
  </commentList>
</comments>
</file>

<file path=xl/sharedStrings.xml><?xml version="1.0" encoding="utf-8"?>
<sst xmlns="http://schemas.openxmlformats.org/spreadsheetml/2006/main" count="94" uniqueCount="84">
  <si>
    <t>Task 3</t>
  </si>
  <si>
    <t>Task 4</t>
  </si>
  <si>
    <t>Task 5</t>
  </si>
  <si>
    <t>Task 1</t>
  </si>
  <si>
    <t>Task 2</t>
  </si>
  <si>
    <t>Insert new rows ABOVE this one</t>
  </si>
  <si>
    <t>Project Start:</t>
  </si>
  <si>
    <t>PROGRESS</t>
  </si>
  <si>
    <t>ASSIGNED
TO</t>
  </si>
  <si>
    <t>START</t>
  </si>
  <si>
    <t>END</t>
  </si>
  <si>
    <t>DAYS</t>
  </si>
  <si>
    <t>Display Week:</t>
  </si>
  <si>
    <t>TASK</t>
  </si>
  <si>
    <t>About This Template</t>
  </si>
  <si>
    <t>This template provides a simple way to create a Gantt chart to help visualize and track your project. Simply enter your tasks and start and end dates - no formulas required. The bars in the Gantt chart represent the duration of the task and are displayed using conditional formatting. Insert new tasks by inserting new rows.</t>
  </si>
  <si>
    <t>Phase 4 Title</t>
  </si>
  <si>
    <t>Phase 5 Title</t>
  </si>
  <si>
    <t>Today: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</si>
  <si>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</si>
  <si>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</si>
  <si>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</si>
  <si>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</si>
  <si>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</si>
  <si>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</si>
  <si>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</si>
  <si>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</si>
  <si>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</si>
  <si>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</si>
  <si>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</si>
  <si>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</si>
  <si>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</si>
  <si>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</si>
  <si>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</si>
  <si>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</si>
  <si>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</si>
  <si>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</si>
  <si>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</si>
  <si>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</si>
  <si>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</si>
  <si>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</si>
  <si>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</si>
  <si>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</si>
  <si>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</si>
  <si>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</si>
  <si>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</si>
  <si>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</si>
  <si>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</si>
  <si>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</si>
  <si>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</si>
  <si>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</si>
  <si>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</si>
  <si>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</si>
  <si>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</si>
  <si>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</si>
  <si>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</si>
  <si>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</si>
  <si>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</si>
  <si>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</si>
  <si>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</si>
  <si>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</si>
  <si>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</si>
  <si>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</si>
  <si>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</si>
  <si>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</si>
  <si>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</si>
  <si>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</si>
  <si>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Deadline</t>
  </si>
  <si>
    <t>Overdue</t>
  </si>
  <si>
    <t>#94</t>
  </si>
  <si>
    <t>#95</t>
  </si>
  <si>
    <t>#96</t>
  </si>
  <si>
    <t>#97</t>
  </si>
  <si>
    <t>#98</t>
  </si>
  <si>
    <t>#99</t>
  </si>
  <si>
    <t>#100</t>
  </si>
  <si>
    <t>Your Project Name</t>
  </si>
  <si>
    <t>Company Name</t>
  </si>
  <si>
    <t>Name Surname</t>
  </si>
  <si>
    <t>Technology (Technical Controls)</t>
  </si>
  <si>
    <t>People (Human Factors &amp; Awareness)</t>
  </si>
  <si>
    <t>Organization (Governance &amp; Compliance)</t>
  </si>
  <si>
    <t>SIMPLE GANTT CHART FOR YOUR PROJECTS</t>
  </si>
  <si>
    <t>https://www.ertaniliyaz.com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</si>
</sst>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/d/yy;@"/>
    <numFmt numFmtId="165" formatCode="ddd\,\ m/d/yyyy"/>
    <numFmt numFmtId="166" formatCode="mmm\ d\,\ yyyy"/>
    <numFmt numFmtId="167" formatCode="d"/>
    <numFmt numFmtId="168" formatCode="yyyy\-mm\-dd;@"/>
  </numFmts>
  <fonts count="28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aj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20"/>
      <name val="Calibri"/>
      <family val="2"/>
      <scheme val="major"/>
    </font>
    <font>
      <sz val="11"/>
      <color rgb="FF1D2129"/>
      <name val="Calibri"/>
      <family val="2"/>
      <scheme val="minor"/>
    </font>
    <font>
      <b/>
      <sz val="16"/>
      <color theme="4" tint="-0.249977111117893"/>
      <name val="Calibri"/>
      <family val="2"/>
      <scheme val="major"/>
    </font>
    <font>
      <sz val="11"/>
      <color theme="0"/>
      <name val="Calibri"/>
      <family val="2"/>
      <scheme val="minor"/>
    </font>
    <font>
      <sz val="9"/>
      <color theme="1" tint="0.499984740745262"/>
      <name val="Arial"/>
      <family val="2"/>
    </font>
    <font>
      <u/>
      <sz val="9"/>
      <color theme="4" tint="-0.249977111117893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/>
      <diagonal/>
    </border>
    <border>
      <left/>
      <right/>
      <top/>
      <bottom style="medium">
        <color theme="0" tint="-0.149967955565050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7" fillId="13" borderId="1" xfId="0" applyFont="1" applyFill="1" applyBorder="1" applyAlignment="1">
      <alignment horizontal="left" vertical="center" indent="1"/>
    </xf>
    <xf numFmtId="0" fontId="7" fillId="13" borderId="1" xfId="0" applyFont="1" applyFill="1" applyBorder="1" applyAlignment="1">
      <alignment horizontal="center" vertical="center" wrapText="1"/>
    </xf>
    <xf numFmtId="167" fontId="12" fillId="7" borderId="0" xfId="0" applyNumberFormat="1" applyFont="1" applyFill="1" applyAlignment="1">
      <alignment horizontal="center" vertical="center"/>
    </xf>
    <xf numFmtId="167" fontId="12" fillId="7" borderId="8" xfId="0" applyNumberFormat="1" applyFont="1" applyFill="1" applyBorder="1" applyAlignment="1">
      <alignment horizontal="center" vertical="center"/>
    </xf>
    <xf numFmtId="167" fontId="12" fillId="7" borderId="9" xfId="0" applyNumberFormat="1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1" applyFont="1" applyAlignment="1" applyProtection="1"/>
    <xf numFmtId="0" fontId="19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9" fontId="5" fillId="0" borderId="2" xfId="2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 indent="1"/>
    </xf>
    <xf numFmtId="0" fontId="6" fillId="8" borderId="2" xfId="0" applyFont="1" applyFill="1" applyBorder="1" applyAlignment="1">
      <alignment horizontal="center" vertical="center"/>
    </xf>
    <xf numFmtId="9" fontId="5" fillId="8" borderId="2" xfId="2" applyFon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center" vertical="center"/>
    </xf>
    <xf numFmtId="9" fontId="5" fillId="3" borderId="2" xfId="2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center" vertical="center"/>
    </xf>
    <xf numFmtId="9" fontId="5" fillId="5" borderId="2" xfId="2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 indent="2"/>
    </xf>
    <xf numFmtId="0" fontId="0" fillId="11" borderId="2" xfId="0" applyFill="1" applyBorder="1" applyAlignment="1">
      <alignment horizontal="center" vertical="center"/>
    </xf>
    <xf numFmtId="9" fontId="5" fillId="11" borderId="2" xfId="2" applyFont="1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center" vertical="center"/>
    </xf>
    <xf numFmtId="164" fontId="5" fillId="11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center" vertical="center"/>
    </xf>
    <xf numFmtId="9" fontId="5" fillId="4" borderId="2" xfId="2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 indent="2"/>
    </xf>
    <xf numFmtId="0" fontId="0" fillId="9" borderId="2" xfId="0" applyFill="1" applyBorder="1" applyAlignment="1">
      <alignment horizontal="center" vertical="center"/>
    </xf>
    <xf numFmtId="9" fontId="5" fillId="9" borderId="2" xfId="2" applyFon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center" vertical="center"/>
    </xf>
    <xf numFmtId="9" fontId="5" fillId="6" borderId="2" xfId="2" applyFon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 indent="2"/>
    </xf>
    <xf numFmtId="0" fontId="0" fillId="10" borderId="2" xfId="0" applyFill="1" applyBorder="1" applyAlignment="1">
      <alignment horizontal="center" vertical="center"/>
    </xf>
    <xf numFmtId="9" fontId="5" fillId="10" borderId="2" xfId="2" applyFont="1" applyFill="1" applyBorder="1" applyAlignment="1">
      <alignment horizontal="center" vertical="center"/>
    </xf>
    <xf numFmtId="164" fontId="0" fillId="10" borderId="2" xfId="0" applyNumberFormat="1" applyFill="1" applyBorder="1" applyAlignment="1">
      <alignment horizontal="center" vertical="center"/>
    </xf>
    <xf numFmtId="164" fontId="5" fillId="1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0" fontId="2" fillId="0" borderId="0" xfId="0" applyFont="1" applyAlignment="1">
      <alignment vertical="top"/>
    </xf>
    <xf numFmtId="0" fontId="20" fillId="0" borderId="0" xfId="0" applyFont="1"/>
    <xf numFmtId="0" fontId="21" fillId="0" borderId="0" xfId="0" applyFont="1" applyAlignment="1">
      <alignment vertical="top" wrapText="1"/>
    </xf>
    <xf numFmtId="14" fontId="23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4" fillId="0" borderId="0" xfId="0" applyFont="1"/>
    <xf numFmtId="168" fontId="5" fillId="3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left" vertical="center" indent="1"/>
    </xf>
    <xf numFmtId="0" fontId="6" fillId="14" borderId="2" xfId="0" applyFont="1" applyFill="1" applyBorder="1" applyAlignment="1">
      <alignment horizontal="center" vertical="center"/>
    </xf>
    <xf numFmtId="9" fontId="5" fillId="14" borderId="2" xfId="2" applyFont="1" applyFill="1" applyBorder="1" applyAlignment="1">
      <alignment horizontal="center" vertical="center"/>
    </xf>
    <xf numFmtId="164" fontId="5" fillId="14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 indent="2"/>
    </xf>
    <xf numFmtId="0" fontId="0" fillId="8" borderId="2" xfId="0" applyFill="1" applyBorder="1" applyAlignment="1">
      <alignment horizontal="center" vertical="center"/>
    </xf>
    <xf numFmtId="1" fontId="27" fillId="3" borderId="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2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top" wrapText="1" indent="1"/>
    </xf>
    <xf numFmtId="0" fontId="21" fillId="0" borderId="14" xfId="0" applyFont="1" applyBorder="1" applyAlignment="1">
      <alignment vertical="top" wrapText="1"/>
    </xf>
    <xf numFmtId="164" fontId="0" fillId="8" borderId="16" xfId="0" applyNumberFormat="1" applyFill="1" applyBorder="1" applyAlignment="1">
      <alignment horizontal="center" vertical="center"/>
    </xf>
    <xf numFmtId="164" fontId="5" fillId="8" borderId="16" xfId="0" applyNumberFormat="1" applyFont="1" applyFill="1" applyBorder="1" applyAlignment="1">
      <alignment horizontal="center" vertical="center"/>
    </xf>
    <xf numFmtId="164" fontId="0" fillId="14" borderId="17" xfId="0" applyNumberFormat="1" applyFill="1" applyBorder="1" applyAlignment="1">
      <alignment horizontal="center" vertical="center"/>
    </xf>
    <xf numFmtId="164" fontId="5" fillId="14" borderId="17" xfId="0" applyNumberFormat="1" applyFont="1" applyFill="1" applyBorder="1" applyAlignment="1">
      <alignment horizontal="center" vertical="center"/>
    </xf>
    <xf numFmtId="168" fontId="0" fillId="3" borderId="15" xfId="0" applyNumberFormat="1" applyFill="1" applyBorder="1" applyAlignment="1">
      <alignment horizontal="center" vertical="center"/>
    </xf>
    <xf numFmtId="168" fontId="5" fillId="3" borderId="15" xfId="0" applyNumberFormat="1" applyFont="1" applyFill="1" applyBorder="1" applyAlignment="1">
      <alignment horizontal="center" vertical="center"/>
    </xf>
    <xf numFmtId="0" fontId="3" fillId="0" borderId="0" xfId="1" applyFill="1" applyAlignment="1" applyProtection="1"/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6" fontId="0" fillId="7" borderId="6" xfId="0" applyNumberFormat="1" applyFill="1" applyBorder="1" applyAlignment="1">
      <alignment horizontal="left" vertical="center" wrapText="1" indent="1"/>
    </xf>
    <xf numFmtId="166" fontId="0" fillId="7" borderId="1" xfId="0" applyNumberFormat="1" applyFill="1" applyBorder="1" applyAlignment="1">
      <alignment horizontal="left" vertical="center" wrapText="1" indent="1"/>
    </xf>
    <xf numFmtId="166" fontId="0" fillId="7" borderId="7" xfId="0" applyNumberFormat="1" applyFill="1" applyBorder="1" applyAlignment="1">
      <alignment horizontal="left" vertical="center" wrapText="1" indent="1"/>
    </xf>
    <xf numFmtId="0" fontId="25" fillId="0" borderId="0" xfId="1" applyFont="1" applyAlignment="1" applyProtection="1">
      <alignment horizontal="left" vertical="center"/>
    </xf>
  </cellXfs>
  <cellStyles count="3">
    <cellStyle name="Hyperlink" xfId="1" builtinId="8" customBuiltin="1"/>
    <cellStyle name="Normal" xfId="0" builtinId="0"/>
    <cellStyle name="Percent" xfId="2" builtinId="5"/>
  </cellStyles>
  <dxfs count="16">
    <dxf>
      <fill>
        <patternFill>
          <bgColor theme="1" tint="0.499984740745262"/>
        </patternFill>
      </fill>
      <border>
        <left/>
        <right/>
      </border>
    </dxf>
    <dxf>
      <fill>
        <patternFill>
          <bgColor theme="3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  <tableStyleElement type="secondColumn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15881"/>
      <color rgb="FF42648A"/>
      <color rgb="FF969696"/>
      <color rgb="FFC0C0C0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495301</xdr:colOff>
      <xdr:row>0</xdr:row>
      <xdr:rowOff>1</xdr:rowOff>
    </xdr:from>
    <xdr:to>
      <xdr:col>8</xdr:col>
      <xdr:colOff>552451</xdr:colOff>
      <xdr:row>4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C76E59-352D-EF38-A39D-FAD540464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6" y="1"/>
          <a:ext cx="1219200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0</xdr:rowOff>
    </xdr:from>
    <xdr:to>
      <xdr:col>1</xdr:col>
      <xdr:colOff>3333750</xdr:colOff>
      <xdr:row>7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854EB9-846A-46A3-8C0A-926561798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rtaniliyaz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O90"/>
  <sheetViews>
    <sheetView showGridLines="0" showRuler="0" zoomScaleNormal="100" zoomScalePageLayoutView="70" workbookViewId="0">
      <pane ySplit="6" topLeftCell="A7" activePane="bottomLeft" state="frozen"/>
      <selection pane="bottomLeft" activeCell="C92" sqref="C92"/>
    </sheetView>
  </sheetViews>
  <sheetFormatPr defaultRowHeight="15" x14ac:dyDescent="0.25"/>
  <cols>
    <col min="1" max="1" width="2.7109375" customWidth="1"/>
    <col min="2" max="2" width="19.85546875" customWidth="1"/>
    <col min="3" max="3" width="9.140625" customWidth="1"/>
    <col min="4" max="4" width="10.7109375" customWidth="1"/>
    <col min="5" max="5" width="10.42578125" style="5" customWidth="1"/>
    <col min="6" max="7" width="10.42578125" customWidth="1"/>
    <col min="8" max="8" width="7" customWidth="1"/>
    <col min="9" max="9" width="10.42578125" customWidth="1"/>
    <col min="10" max="10" width="2.7109375" customWidth="1"/>
    <col min="11" max="11" width="6.140625" hidden="1" customWidth="1"/>
    <col min="12" max="67" width="2.5703125" customWidth="1"/>
    <col min="72" max="73" width="10.28515625"/>
  </cols>
  <sheetData>
    <row r="1" spans="1:67" ht="28.5" x14ac:dyDescent="0.45">
      <c r="B1" s="16" t="s">
        <v>76</v>
      </c>
      <c r="C1" s="1"/>
      <c r="D1" s="2"/>
      <c r="E1" s="4"/>
      <c r="F1" s="77"/>
      <c r="G1" s="77"/>
      <c r="H1" s="77"/>
      <c r="I1" s="77"/>
      <c r="K1" s="2"/>
      <c r="L1" s="8"/>
      <c r="M1" s="106" t="str">
        <f>HYPERLINK("https://vertex42.link/HowToMakeAGanttChart","► Watch How to Make a Gantt Chart in Excel")</f>
        <v>► Watch How to Make a Gantt Chart in Excel</v>
      </c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67" ht="19.5" customHeight="1" x14ac:dyDescent="0.3">
      <c r="B2" s="9" t="s">
        <v>77</v>
      </c>
      <c r="D2" s="6" t="s">
        <v>6</v>
      </c>
      <c r="E2" s="101">
        <v>43983</v>
      </c>
      <c r="F2" s="102"/>
      <c r="G2" s="80"/>
      <c r="H2" s="80"/>
      <c r="I2" s="80"/>
    </row>
    <row r="3" spans="1:67" ht="19.5" customHeight="1" x14ac:dyDescent="0.3">
      <c r="B3" s="9" t="s">
        <v>78</v>
      </c>
      <c r="D3" s="6" t="s">
        <v>18</v>
      </c>
      <c r="E3" s="101">
        <v>44043</v>
      </c>
      <c r="F3" s="102"/>
      <c r="G3" s="80"/>
      <c r="H3" s="80"/>
      <c r="I3" s="80"/>
    </row>
    <row r="4" spans="1:67" ht="19.5" customHeight="1" x14ac:dyDescent="0.25">
      <c r="D4" s="6" t="s">
        <v>12</v>
      </c>
      <c r="E4" s="7">
        <v>1</v>
      </c>
      <c r="L4" s="103">
        <f>L5</f>
        <v>43983</v>
      </c>
      <c r="M4" s="104"/>
      <c r="N4" s="104"/>
      <c r="O4" s="104"/>
      <c r="P4" s="104"/>
      <c r="Q4" s="104"/>
      <c r="R4" s="105"/>
      <c r="S4" s="103">
        <f>S5</f>
        <v>43990</v>
      </c>
      <c r="T4" s="104"/>
      <c r="U4" s="104"/>
      <c r="V4" s="104"/>
      <c r="W4" s="104"/>
      <c r="X4" s="104"/>
      <c r="Y4" s="105"/>
      <c r="Z4" s="103">
        <f>Z5</f>
        <v>43997</v>
      </c>
      <c r="AA4" s="104"/>
      <c r="AB4" s="104"/>
      <c r="AC4" s="104"/>
      <c r="AD4" s="104"/>
      <c r="AE4" s="104"/>
      <c r="AF4" s="105"/>
      <c r="AG4" s="103">
        <f>AG5</f>
        <v>44004</v>
      </c>
      <c r="AH4" s="104"/>
      <c r="AI4" s="104"/>
      <c r="AJ4" s="104"/>
      <c r="AK4" s="104"/>
      <c r="AL4" s="104"/>
      <c r="AM4" s="105"/>
      <c r="AN4" s="103">
        <f>AN5</f>
        <v>44011</v>
      </c>
      <c r="AO4" s="104"/>
      <c r="AP4" s="104"/>
      <c r="AQ4" s="104"/>
      <c r="AR4" s="104"/>
      <c r="AS4" s="104"/>
      <c r="AT4" s="105"/>
      <c r="AU4" s="103">
        <f>AU5</f>
        <v>44018</v>
      </c>
      <c r="AV4" s="104"/>
      <c r="AW4" s="104"/>
      <c r="AX4" s="104"/>
      <c r="AY4" s="104"/>
      <c r="AZ4" s="104"/>
      <c r="BA4" s="105"/>
      <c r="BB4" s="103">
        <f>BB5</f>
        <v>44025</v>
      </c>
      <c r="BC4" s="104"/>
      <c r="BD4" s="104"/>
      <c r="BE4" s="104"/>
      <c r="BF4" s="104"/>
      <c r="BG4" s="104"/>
      <c r="BH4" s="105"/>
      <c r="BI4" s="103">
        <f>BI5</f>
        <v>44032</v>
      </c>
      <c r="BJ4" s="104"/>
      <c r="BK4" s="104"/>
      <c r="BL4" s="104"/>
      <c r="BM4" s="104"/>
      <c r="BN4" s="104"/>
      <c r="BO4" s="105"/>
    </row>
    <row r="5" spans="1:67" x14ac:dyDescent="0.25">
      <c r="A5" s="6"/>
      <c r="J5" s="6"/>
      <c r="L5" s="13">
        <f>E2-WEEKDAY(E2,1)+2+7*(E4-1)</f>
        <v>43983</v>
      </c>
      <c r="M5" s="12">
        <f>L5+1</f>
        <v>43984</v>
      </c>
      <c r="N5" s="12">
        <f t="shared" ref="N5:BA5" si="0">M5+1</f>
        <v>43985</v>
      </c>
      <c r="O5" s="12">
        <f t="shared" si="0"/>
        <v>43986</v>
      </c>
      <c r="P5" s="12">
        <f t="shared" si="0"/>
        <v>43987</v>
      </c>
      <c r="Q5" s="12">
        <f t="shared" si="0"/>
        <v>43988</v>
      </c>
      <c r="R5" s="14">
        <f t="shared" si="0"/>
        <v>43989</v>
      </c>
      <c r="S5" s="13">
        <f>R5+1</f>
        <v>43990</v>
      </c>
      <c r="T5" s="12">
        <f>S5+1</f>
        <v>43991</v>
      </c>
      <c r="U5" s="12">
        <f t="shared" si="0"/>
        <v>43992</v>
      </c>
      <c r="V5" s="12">
        <f t="shared" si="0"/>
        <v>43993</v>
      </c>
      <c r="W5" s="12">
        <f t="shared" si="0"/>
        <v>43994</v>
      </c>
      <c r="X5" s="12">
        <f t="shared" si="0"/>
        <v>43995</v>
      </c>
      <c r="Y5" s="14">
        <f t="shared" si="0"/>
        <v>43996</v>
      </c>
      <c r="Z5" s="13">
        <f>Y5+1</f>
        <v>43997</v>
      </c>
      <c r="AA5" s="12">
        <f>Z5+1</f>
        <v>43998</v>
      </c>
      <c r="AB5" s="12">
        <f t="shared" si="0"/>
        <v>43999</v>
      </c>
      <c r="AC5" s="12">
        <f t="shared" si="0"/>
        <v>44000</v>
      </c>
      <c r="AD5" s="12">
        <f t="shared" si="0"/>
        <v>44001</v>
      </c>
      <c r="AE5" s="12">
        <f t="shared" si="0"/>
        <v>44002</v>
      </c>
      <c r="AF5" s="14">
        <f t="shared" si="0"/>
        <v>44003</v>
      </c>
      <c r="AG5" s="13">
        <f>AF5+1</f>
        <v>44004</v>
      </c>
      <c r="AH5" s="12">
        <f>AG5+1</f>
        <v>44005</v>
      </c>
      <c r="AI5" s="12">
        <f t="shared" si="0"/>
        <v>44006</v>
      </c>
      <c r="AJ5" s="12">
        <f t="shared" si="0"/>
        <v>44007</v>
      </c>
      <c r="AK5" s="12">
        <f t="shared" si="0"/>
        <v>44008</v>
      </c>
      <c r="AL5" s="12">
        <f t="shared" si="0"/>
        <v>44009</v>
      </c>
      <c r="AM5" s="14">
        <f t="shared" si="0"/>
        <v>44010</v>
      </c>
      <c r="AN5" s="13">
        <f>AM5+1</f>
        <v>44011</v>
      </c>
      <c r="AO5" s="12">
        <f>AN5+1</f>
        <v>44012</v>
      </c>
      <c r="AP5" s="12">
        <f t="shared" si="0"/>
        <v>44013</v>
      </c>
      <c r="AQ5" s="12">
        <f t="shared" si="0"/>
        <v>44014</v>
      </c>
      <c r="AR5" s="12">
        <f t="shared" si="0"/>
        <v>44015</v>
      </c>
      <c r="AS5" s="12">
        <f t="shared" si="0"/>
        <v>44016</v>
      </c>
      <c r="AT5" s="14">
        <f t="shared" si="0"/>
        <v>44017</v>
      </c>
      <c r="AU5" s="13">
        <f>AT5+1</f>
        <v>44018</v>
      </c>
      <c r="AV5" s="12">
        <f>AU5+1</f>
        <v>44019</v>
      </c>
      <c r="AW5" s="12">
        <f t="shared" si="0"/>
        <v>44020</v>
      </c>
      <c r="AX5" s="12">
        <f t="shared" si="0"/>
        <v>44021</v>
      </c>
      <c r="AY5" s="12">
        <f t="shared" si="0"/>
        <v>44022</v>
      </c>
      <c r="AZ5" s="12">
        <f t="shared" si="0"/>
        <v>44023</v>
      </c>
      <c r="BA5" s="14">
        <f t="shared" si="0"/>
        <v>44024</v>
      </c>
      <c r="BB5" s="13">
        <f>BA5+1</f>
        <v>44025</v>
      </c>
      <c r="BC5" s="12">
        <f>BB5+1</f>
        <v>44026</v>
      </c>
      <c r="BD5" s="12">
        <f t="shared" ref="BD5:BH5" si="1">BC5+1</f>
        <v>44027</v>
      </c>
      <c r="BE5" s="12">
        <f t="shared" si="1"/>
        <v>44028</v>
      </c>
      <c r="BF5" s="12">
        <f t="shared" si="1"/>
        <v>44029</v>
      </c>
      <c r="BG5" s="12">
        <f t="shared" si="1"/>
        <v>44030</v>
      </c>
      <c r="BH5" s="14">
        <f t="shared" si="1"/>
        <v>44031</v>
      </c>
      <c r="BI5" s="13">
        <f>BH5+1</f>
        <v>44032</v>
      </c>
      <c r="BJ5" s="12">
        <f>BI5+1</f>
        <v>44033</v>
      </c>
      <c r="BK5" s="12">
        <f t="shared" ref="BK5:BO5" si="2">BJ5+1</f>
        <v>44034</v>
      </c>
      <c r="BL5" s="12">
        <f t="shared" si="2"/>
        <v>44035</v>
      </c>
      <c r="BM5" s="12">
        <f t="shared" si="2"/>
        <v>44036</v>
      </c>
      <c r="BN5" s="12">
        <f t="shared" si="2"/>
        <v>44037</v>
      </c>
      <c r="BO5" s="14">
        <f t="shared" si="2"/>
        <v>44038</v>
      </c>
    </row>
    <row r="6" spans="1:67" ht="29.25" customHeight="1" thickBot="1" x14ac:dyDescent="0.3">
      <c r="A6" s="19"/>
      <c r="B6" s="10" t="s">
        <v>13</v>
      </c>
      <c r="C6" s="11" t="s">
        <v>8</v>
      </c>
      <c r="D6" s="11" t="s">
        <v>7</v>
      </c>
      <c r="E6" s="11" t="s">
        <v>9</v>
      </c>
      <c r="F6" s="11" t="s">
        <v>10</v>
      </c>
      <c r="G6" s="11" t="s">
        <v>67</v>
      </c>
      <c r="H6" s="11" t="s">
        <v>68</v>
      </c>
      <c r="I6" s="11"/>
      <c r="J6" s="11"/>
      <c r="K6" s="11" t="s">
        <v>11</v>
      </c>
      <c r="L6" s="15" t="str">
        <f t="shared" ref="L6" si="3">LEFT(TEXT(L5,"ddd"),1)</f>
        <v>M</v>
      </c>
      <c r="M6" s="15" t="str">
        <f t="shared" ref="M6:AU6" si="4">LEFT(TEXT(M5,"ddd"),1)</f>
        <v>T</v>
      </c>
      <c r="N6" s="15" t="str">
        <f t="shared" si="4"/>
        <v>W</v>
      </c>
      <c r="O6" s="15" t="str">
        <f t="shared" si="4"/>
        <v>T</v>
      </c>
      <c r="P6" s="15" t="str">
        <f t="shared" si="4"/>
        <v>F</v>
      </c>
      <c r="Q6" s="15" t="str">
        <f t="shared" si="4"/>
        <v>S</v>
      </c>
      <c r="R6" s="15" t="str">
        <f t="shared" si="4"/>
        <v>S</v>
      </c>
      <c r="S6" s="15" t="str">
        <f t="shared" si="4"/>
        <v>M</v>
      </c>
      <c r="T6" s="15" t="str">
        <f t="shared" si="4"/>
        <v>T</v>
      </c>
      <c r="U6" s="15" t="str">
        <f t="shared" si="4"/>
        <v>W</v>
      </c>
      <c r="V6" s="15" t="str">
        <f t="shared" si="4"/>
        <v>T</v>
      </c>
      <c r="W6" s="15" t="str">
        <f t="shared" si="4"/>
        <v>F</v>
      </c>
      <c r="X6" s="15" t="str">
        <f t="shared" si="4"/>
        <v>S</v>
      </c>
      <c r="Y6" s="15" t="str">
        <f t="shared" si="4"/>
        <v>S</v>
      </c>
      <c r="Z6" s="15" t="str">
        <f t="shared" si="4"/>
        <v>M</v>
      </c>
      <c r="AA6" s="15" t="str">
        <f t="shared" si="4"/>
        <v>T</v>
      </c>
      <c r="AB6" s="15" t="str">
        <f t="shared" si="4"/>
        <v>W</v>
      </c>
      <c r="AC6" s="15" t="str">
        <f t="shared" si="4"/>
        <v>T</v>
      </c>
      <c r="AD6" s="15" t="str">
        <f t="shared" si="4"/>
        <v>F</v>
      </c>
      <c r="AE6" s="15" t="str">
        <f t="shared" si="4"/>
        <v>S</v>
      </c>
      <c r="AF6" s="15" t="str">
        <f t="shared" si="4"/>
        <v>S</v>
      </c>
      <c r="AG6" s="15" t="str">
        <f t="shared" si="4"/>
        <v>M</v>
      </c>
      <c r="AH6" s="15" t="str">
        <f t="shared" si="4"/>
        <v>T</v>
      </c>
      <c r="AI6" s="15" t="str">
        <f t="shared" si="4"/>
        <v>W</v>
      </c>
      <c r="AJ6" s="15" t="str">
        <f t="shared" si="4"/>
        <v>T</v>
      </c>
      <c r="AK6" s="15" t="str">
        <f t="shared" si="4"/>
        <v>F</v>
      </c>
      <c r="AL6" s="15" t="str">
        <f t="shared" si="4"/>
        <v>S</v>
      </c>
      <c r="AM6" s="15" t="str">
        <f t="shared" si="4"/>
        <v>S</v>
      </c>
      <c r="AN6" s="15" t="str">
        <f t="shared" si="4"/>
        <v>M</v>
      </c>
      <c r="AO6" s="15" t="str">
        <f t="shared" si="4"/>
        <v>T</v>
      </c>
      <c r="AP6" s="15" t="str">
        <f t="shared" si="4"/>
        <v>W</v>
      </c>
      <c r="AQ6" s="15" t="str">
        <f t="shared" si="4"/>
        <v>T</v>
      </c>
      <c r="AR6" s="15" t="str">
        <f t="shared" si="4"/>
        <v>F</v>
      </c>
      <c r="AS6" s="15" t="str">
        <f t="shared" si="4"/>
        <v>S</v>
      </c>
      <c r="AT6" s="15" t="str">
        <f t="shared" si="4"/>
        <v>S</v>
      </c>
      <c r="AU6" s="15" t="str">
        <f t="shared" si="4"/>
        <v>M</v>
      </c>
      <c r="AV6" s="15" t="str">
        <f t="shared" ref="AV6:BO6" si="5">LEFT(TEXT(AV5,"ddd"),1)</f>
        <v>T</v>
      </c>
      <c r="AW6" s="15" t="str">
        <f t="shared" si="5"/>
        <v>W</v>
      </c>
      <c r="AX6" s="15" t="str">
        <f t="shared" si="5"/>
        <v>T</v>
      </c>
      <c r="AY6" s="15" t="str">
        <f t="shared" si="5"/>
        <v>F</v>
      </c>
      <c r="AZ6" s="15" t="str">
        <f t="shared" si="5"/>
        <v>S</v>
      </c>
      <c r="BA6" s="15" t="str">
        <f t="shared" si="5"/>
        <v>S</v>
      </c>
      <c r="BB6" s="15" t="str">
        <f t="shared" si="5"/>
        <v>M</v>
      </c>
      <c r="BC6" s="15" t="str">
        <f t="shared" si="5"/>
        <v>T</v>
      </c>
      <c r="BD6" s="15" t="str">
        <f t="shared" si="5"/>
        <v>W</v>
      </c>
      <c r="BE6" s="15" t="str">
        <f t="shared" si="5"/>
        <v>T</v>
      </c>
      <c r="BF6" s="15" t="str">
        <f t="shared" si="5"/>
        <v>F</v>
      </c>
      <c r="BG6" s="15" t="str">
        <f t="shared" si="5"/>
        <v>S</v>
      </c>
      <c r="BH6" s="15" t="str">
        <f t="shared" si="5"/>
        <v>S</v>
      </c>
      <c r="BI6" s="15" t="str">
        <f t="shared" si="5"/>
        <v>M</v>
      </c>
      <c r="BJ6" s="15" t="str">
        <f t="shared" si="5"/>
        <v>T</v>
      </c>
      <c r="BK6" s="15" t="str">
        <f t="shared" si="5"/>
        <v>W</v>
      </c>
      <c r="BL6" s="15" t="str">
        <f t="shared" si="5"/>
        <v>T</v>
      </c>
      <c r="BM6" s="15" t="str">
        <f t="shared" si="5"/>
        <v>F</v>
      </c>
      <c r="BN6" s="15" t="str">
        <f t="shared" si="5"/>
        <v>S</v>
      </c>
      <c r="BO6" s="15" t="str">
        <f t="shared" si="5"/>
        <v>S</v>
      </c>
    </row>
    <row r="7" spans="1:67" s="3" customFormat="1" ht="21.75" thickBot="1" x14ac:dyDescent="0.3">
      <c r="A7" s="19"/>
      <c r="B7" s="20"/>
      <c r="C7" s="21"/>
      <c r="D7" s="22"/>
      <c r="E7" s="23"/>
      <c r="F7" s="24"/>
      <c r="G7" s="24"/>
      <c r="H7" s="24"/>
      <c r="I7" s="24"/>
      <c r="J7" s="25"/>
      <c r="K7" s="25" t="str">
        <f t="shared" ref="K7:K86" si="6">IF(OR(ISBLANK(task_start),ISBLANK(task_end)),"",task_end-task_start+1)</f>
        <v/>
      </c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</row>
    <row r="8" spans="1:67" s="3" customFormat="1" ht="21.75" thickBot="1" x14ac:dyDescent="0.3">
      <c r="A8" s="19"/>
      <c r="B8" s="26" t="s">
        <v>79</v>
      </c>
      <c r="C8" s="27"/>
      <c r="D8" s="28"/>
      <c r="E8" s="94"/>
      <c r="F8" s="95"/>
      <c r="G8" s="95"/>
      <c r="H8" s="30"/>
      <c r="I8" s="30"/>
      <c r="J8" s="25"/>
      <c r="K8" s="25" t="str">
        <f t="shared" si="6"/>
        <v/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</row>
    <row r="9" spans="1:67" s="3" customFormat="1" ht="21.75" thickBot="1" x14ac:dyDescent="0.3">
      <c r="A9" s="19"/>
      <c r="B9" s="31" t="s">
        <v>19</v>
      </c>
      <c r="C9" s="32"/>
      <c r="D9" s="33">
        <v>1</v>
      </c>
      <c r="E9" s="98">
        <v>44006</v>
      </c>
      <c r="F9" s="99">
        <v>44018</v>
      </c>
      <c r="G9" s="99">
        <v>44012</v>
      </c>
      <c r="H9" s="88">
        <f>G9-F9</f>
        <v>-6</v>
      </c>
      <c r="I9" s="79"/>
      <c r="J9" s="25"/>
      <c r="K9" s="25">
        <f t="shared" si="6"/>
        <v>13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</row>
    <row r="10" spans="1:67" s="3" customFormat="1" ht="21.75" thickBot="1" x14ac:dyDescent="0.3">
      <c r="A10" s="19"/>
      <c r="B10" s="31" t="s">
        <v>20</v>
      </c>
      <c r="C10" s="32"/>
      <c r="D10" s="33">
        <v>0.1</v>
      </c>
      <c r="E10" s="98">
        <v>44006</v>
      </c>
      <c r="F10" s="99">
        <v>44022</v>
      </c>
      <c r="G10" s="99">
        <v>44012</v>
      </c>
      <c r="H10" s="88">
        <f t="shared" ref="H10:H64" si="7">G10-F10</f>
        <v>-10</v>
      </c>
      <c r="I10" s="79"/>
      <c r="J10" s="25"/>
      <c r="K10" s="25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</row>
    <row r="11" spans="1:67" s="3" customFormat="1" ht="21.75" thickBot="1" x14ac:dyDescent="0.3">
      <c r="A11" s="19"/>
      <c r="B11" s="31" t="s">
        <v>21</v>
      </c>
      <c r="C11" s="32"/>
      <c r="D11" s="33">
        <v>1</v>
      </c>
      <c r="E11" s="98">
        <v>44006</v>
      </c>
      <c r="F11" s="99">
        <v>44014</v>
      </c>
      <c r="G11" s="99">
        <v>44013</v>
      </c>
      <c r="H11" s="88">
        <f t="shared" si="7"/>
        <v>-1</v>
      </c>
      <c r="I11" s="79"/>
      <c r="J11" s="25"/>
      <c r="K11" s="25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</row>
    <row r="12" spans="1:67" s="3" customFormat="1" ht="21.75" thickBot="1" x14ac:dyDescent="0.3">
      <c r="A12" s="19"/>
      <c r="B12" s="31" t="s">
        <v>22</v>
      </c>
      <c r="C12" s="32"/>
      <c r="D12" s="33">
        <v>1</v>
      </c>
      <c r="E12" s="98">
        <v>44006</v>
      </c>
      <c r="F12" s="98">
        <v>44007</v>
      </c>
      <c r="G12" s="99">
        <v>44012</v>
      </c>
      <c r="H12" s="88">
        <f t="shared" si="7"/>
        <v>5</v>
      </c>
      <c r="I12" s="79"/>
      <c r="J12" s="25"/>
      <c r="K12" s="25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</row>
    <row r="13" spans="1:67" s="3" customFormat="1" ht="21.75" thickBot="1" x14ac:dyDescent="0.3">
      <c r="A13" s="19"/>
      <c r="B13" s="31" t="s">
        <v>23</v>
      </c>
      <c r="C13" s="32"/>
      <c r="D13" s="33">
        <v>1</v>
      </c>
      <c r="E13" s="98">
        <v>44006</v>
      </c>
      <c r="F13" s="99">
        <v>44012</v>
      </c>
      <c r="G13" s="99">
        <v>44012</v>
      </c>
      <c r="H13" s="88">
        <f t="shared" si="7"/>
        <v>0</v>
      </c>
      <c r="I13" s="79"/>
      <c r="J13" s="25"/>
      <c r="K13" s="25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</row>
    <row r="14" spans="1:67" s="3" customFormat="1" ht="21.75" thickBot="1" x14ac:dyDescent="0.3">
      <c r="A14" s="19"/>
      <c r="B14" s="31" t="s">
        <v>24</v>
      </c>
      <c r="C14" s="32"/>
      <c r="D14" s="33">
        <v>1</v>
      </c>
      <c r="E14" s="98">
        <v>44006</v>
      </c>
      <c r="F14" s="99">
        <v>44012</v>
      </c>
      <c r="G14" s="99">
        <v>44012</v>
      </c>
      <c r="H14" s="88">
        <f t="shared" si="7"/>
        <v>0</v>
      </c>
      <c r="I14" s="79"/>
      <c r="J14" s="25"/>
      <c r="K14" s="25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</row>
    <row r="15" spans="1:67" s="3" customFormat="1" ht="21.75" thickBot="1" x14ac:dyDescent="0.3">
      <c r="A15" s="19"/>
      <c r="B15" s="31" t="s">
        <v>25</v>
      </c>
      <c r="C15" s="32"/>
      <c r="D15" s="33">
        <v>1</v>
      </c>
      <c r="E15" s="98">
        <v>44006</v>
      </c>
      <c r="F15" s="99">
        <v>44006</v>
      </c>
      <c r="G15" s="99">
        <v>44012</v>
      </c>
      <c r="H15" s="88">
        <f t="shared" si="7"/>
        <v>6</v>
      </c>
      <c r="I15" s="79"/>
      <c r="J15" s="25"/>
      <c r="K15" s="25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</row>
    <row r="16" spans="1:67" s="3" customFormat="1" ht="21.75" thickBot="1" x14ac:dyDescent="0.3">
      <c r="A16" s="19"/>
      <c r="B16" s="31" t="s">
        <v>26</v>
      </c>
      <c r="C16" s="32"/>
      <c r="D16" s="33">
        <v>1</v>
      </c>
      <c r="E16" s="98">
        <v>44006</v>
      </c>
      <c r="F16" s="99">
        <v>44014</v>
      </c>
      <c r="G16" s="99">
        <v>44013</v>
      </c>
      <c r="H16" s="88">
        <f t="shared" si="7"/>
        <v>-1</v>
      </c>
      <c r="I16" s="79"/>
      <c r="J16" s="25"/>
      <c r="K16" s="25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</row>
    <row r="17" spans="1:67" s="3" customFormat="1" ht="21.75" thickBot="1" x14ac:dyDescent="0.3">
      <c r="A17" s="19"/>
      <c r="B17" s="31" t="s">
        <v>27</v>
      </c>
      <c r="C17" s="32"/>
      <c r="D17" s="33">
        <v>1</v>
      </c>
      <c r="E17" s="98">
        <v>44006</v>
      </c>
      <c r="F17" s="99">
        <v>44006</v>
      </c>
      <c r="G17" s="99">
        <v>44012</v>
      </c>
      <c r="H17" s="88">
        <f t="shared" si="7"/>
        <v>6</v>
      </c>
      <c r="I17" s="79"/>
      <c r="J17" s="25"/>
      <c r="K17" s="25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</row>
    <row r="18" spans="1:67" s="3" customFormat="1" ht="21.75" thickBot="1" x14ac:dyDescent="0.3">
      <c r="A18" s="19"/>
      <c r="B18" s="31" t="s">
        <v>28</v>
      </c>
      <c r="C18" s="32"/>
      <c r="D18" s="33">
        <v>1</v>
      </c>
      <c r="E18" s="98">
        <v>44006</v>
      </c>
      <c r="F18" s="99">
        <v>44006</v>
      </c>
      <c r="G18" s="99">
        <v>44012</v>
      </c>
      <c r="H18" s="88">
        <f t="shared" si="7"/>
        <v>6</v>
      </c>
      <c r="I18" s="79"/>
      <c r="J18" s="25"/>
      <c r="K18" s="25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</row>
    <row r="19" spans="1:67" s="3" customFormat="1" ht="21.75" thickBot="1" x14ac:dyDescent="0.3">
      <c r="A19" s="19"/>
      <c r="B19" s="31" t="s">
        <v>29</v>
      </c>
      <c r="C19" s="32"/>
      <c r="D19" s="33">
        <v>1</v>
      </c>
      <c r="E19" s="98">
        <v>44006</v>
      </c>
      <c r="F19" s="99">
        <v>44014</v>
      </c>
      <c r="G19" s="99">
        <v>44019</v>
      </c>
      <c r="H19" s="88">
        <f t="shared" si="7"/>
        <v>5</v>
      </c>
      <c r="I19" s="79"/>
      <c r="J19" s="25"/>
      <c r="K19" s="25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</row>
    <row r="20" spans="1:67" s="3" customFormat="1" ht="21.75" thickBot="1" x14ac:dyDescent="0.3">
      <c r="A20" s="19"/>
      <c r="B20" s="31" t="s">
        <v>30</v>
      </c>
      <c r="C20" s="32"/>
      <c r="D20" s="33">
        <v>1</v>
      </c>
      <c r="E20" s="98">
        <v>44006</v>
      </c>
      <c r="F20" s="99">
        <v>44014</v>
      </c>
      <c r="G20" s="99">
        <v>44013</v>
      </c>
      <c r="H20" s="88">
        <f t="shared" si="7"/>
        <v>-1</v>
      </c>
      <c r="I20" s="79"/>
      <c r="J20" s="25"/>
      <c r="K20" s="25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</row>
    <row r="21" spans="1:67" s="3" customFormat="1" ht="21.75" thickBot="1" x14ac:dyDescent="0.3">
      <c r="A21" s="19"/>
      <c r="B21" s="31" t="s">
        <v>31</v>
      </c>
      <c r="C21" s="32"/>
      <c r="D21" s="33">
        <v>1</v>
      </c>
      <c r="E21" s="98">
        <v>44006</v>
      </c>
      <c r="F21" s="99">
        <v>44015</v>
      </c>
      <c r="G21" s="99">
        <v>44013</v>
      </c>
      <c r="H21" s="88">
        <f t="shared" si="7"/>
        <v>-2</v>
      </c>
      <c r="I21" s="79"/>
      <c r="J21" s="25"/>
      <c r="K21" s="25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</row>
    <row r="22" spans="1:67" s="3" customFormat="1" ht="21.75" thickBot="1" x14ac:dyDescent="0.3">
      <c r="A22" s="19"/>
      <c r="B22" s="31" t="s">
        <v>32</v>
      </c>
      <c r="C22" s="32"/>
      <c r="D22" s="33">
        <v>1</v>
      </c>
      <c r="E22" s="98">
        <v>44007</v>
      </c>
      <c r="F22" s="99">
        <v>44013</v>
      </c>
      <c r="G22" s="99">
        <v>44012</v>
      </c>
      <c r="H22" s="88">
        <f t="shared" si="7"/>
        <v>-1</v>
      </c>
      <c r="I22" s="79"/>
      <c r="J22" s="25"/>
      <c r="K22" s="25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</row>
    <row r="23" spans="1:67" s="3" customFormat="1" ht="21.75" thickBot="1" x14ac:dyDescent="0.3">
      <c r="A23" s="19"/>
      <c r="B23" s="31" t="s">
        <v>33</v>
      </c>
      <c r="C23" s="32"/>
      <c r="D23" s="33">
        <v>1</v>
      </c>
      <c r="E23" s="98">
        <v>44008</v>
      </c>
      <c r="F23" s="99">
        <v>44012</v>
      </c>
      <c r="G23" s="99">
        <v>44012</v>
      </c>
      <c r="H23" s="88">
        <f t="shared" si="7"/>
        <v>0</v>
      </c>
      <c r="I23" s="79"/>
      <c r="J23" s="25"/>
      <c r="K23" s="25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</row>
    <row r="24" spans="1:67" s="3" customFormat="1" ht="21.75" thickBot="1" x14ac:dyDescent="0.3">
      <c r="A24" s="19"/>
      <c r="B24" s="31" t="s">
        <v>34</v>
      </c>
      <c r="C24" s="32"/>
      <c r="D24" s="33">
        <v>1</v>
      </c>
      <c r="E24" s="98">
        <v>44008</v>
      </c>
      <c r="F24" s="99">
        <v>44012</v>
      </c>
      <c r="G24" s="99">
        <v>44012</v>
      </c>
      <c r="H24" s="88">
        <f t="shared" si="7"/>
        <v>0</v>
      </c>
      <c r="I24" s="79"/>
      <c r="J24" s="25"/>
      <c r="K24" s="25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</row>
    <row r="25" spans="1:67" s="3" customFormat="1" ht="21.75" thickBot="1" x14ac:dyDescent="0.3">
      <c r="A25" s="19"/>
      <c r="B25" s="31" t="s">
        <v>35</v>
      </c>
      <c r="C25" s="32"/>
      <c r="D25" s="33">
        <v>0.5</v>
      </c>
      <c r="E25" s="98">
        <v>44008</v>
      </c>
      <c r="F25" s="99">
        <v>44014</v>
      </c>
      <c r="G25" s="99">
        <v>44014</v>
      </c>
      <c r="H25" s="88">
        <f t="shared" si="7"/>
        <v>0</v>
      </c>
      <c r="I25" s="79"/>
      <c r="J25" s="25"/>
      <c r="K25" s="25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</row>
    <row r="26" spans="1:67" s="3" customFormat="1" ht="21.75" thickBot="1" x14ac:dyDescent="0.3">
      <c r="A26" s="19"/>
      <c r="B26" s="31" t="s">
        <v>36</v>
      </c>
      <c r="C26" s="32"/>
      <c r="D26" s="33">
        <v>1</v>
      </c>
      <c r="E26" s="98">
        <v>44008</v>
      </c>
      <c r="F26" s="99">
        <v>44026</v>
      </c>
      <c r="G26" s="99">
        <v>44014</v>
      </c>
      <c r="H26" s="88">
        <f t="shared" si="7"/>
        <v>-12</v>
      </c>
      <c r="I26" s="79"/>
      <c r="J26" s="25"/>
      <c r="K26" s="25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</row>
    <row r="27" spans="1:67" s="3" customFormat="1" ht="21.75" thickBot="1" x14ac:dyDescent="0.3">
      <c r="A27" s="19"/>
      <c r="B27" s="31" t="s">
        <v>37</v>
      </c>
      <c r="C27" s="32"/>
      <c r="D27" s="33">
        <v>0</v>
      </c>
      <c r="E27" s="98">
        <v>44012</v>
      </c>
      <c r="F27" s="99">
        <v>44014</v>
      </c>
      <c r="G27" s="99">
        <v>44014</v>
      </c>
      <c r="H27" s="88">
        <f t="shared" si="7"/>
        <v>0</v>
      </c>
      <c r="I27" s="79"/>
      <c r="J27" s="25"/>
      <c r="K27" s="25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</row>
    <row r="28" spans="1:67" s="3" customFormat="1" ht="21.75" thickBot="1" x14ac:dyDescent="0.3">
      <c r="A28" s="19"/>
      <c r="B28" s="31" t="s">
        <v>38</v>
      </c>
      <c r="C28" s="32"/>
      <c r="D28" s="33">
        <v>1</v>
      </c>
      <c r="E28" s="98">
        <v>44012</v>
      </c>
      <c r="F28" s="99">
        <v>44012</v>
      </c>
      <c r="G28" s="99">
        <v>44012</v>
      </c>
      <c r="H28" s="88">
        <f t="shared" si="7"/>
        <v>0</v>
      </c>
      <c r="I28" s="79"/>
      <c r="J28" s="25"/>
      <c r="K28" s="25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</row>
    <row r="29" spans="1:67" s="3" customFormat="1" ht="21.75" thickBot="1" x14ac:dyDescent="0.3">
      <c r="A29" s="19"/>
      <c r="B29" s="31" t="s">
        <v>39</v>
      </c>
      <c r="C29" s="32"/>
      <c r="D29" s="33">
        <v>1</v>
      </c>
      <c r="E29" s="98">
        <v>44012</v>
      </c>
      <c r="F29" s="99">
        <v>44015</v>
      </c>
      <c r="G29" s="99">
        <v>44013</v>
      </c>
      <c r="H29" s="88">
        <f t="shared" si="7"/>
        <v>-2</v>
      </c>
      <c r="I29" s="79"/>
      <c r="J29" s="25"/>
      <c r="K29" s="25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</row>
    <row r="30" spans="1:67" s="3" customFormat="1" ht="21.75" thickBot="1" x14ac:dyDescent="0.3">
      <c r="A30" s="19"/>
      <c r="B30" s="31" t="s">
        <v>40</v>
      </c>
      <c r="C30" s="32"/>
      <c r="D30" s="33">
        <v>1</v>
      </c>
      <c r="E30" s="98">
        <v>44012</v>
      </c>
      <c r="F30" s="99">
        <v>44014</v>
      </c>
      <c r="G30" s="99">
        <v>44013</v>
      </c>
      <c r="H30" s="88">
        <f t="shared" si="7"/>
        <v>-1</v>
      </c>
      <c r="I30" s="79"/>
      <c r="J30" s="25"/>
      <c r="K30" s="25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</row>
    <row r="31" spans="1:67" s="3" customFormat="1" ht="21.75" thickBot="1" x14ac:dyDescent="0.3">
      <c r="A31" s="19"/>
      <c r="B31" s="31" t="s">
        <v>41</v>
      </c>
      <c r="C31" s="32"/>
      <c r="D31" s="33">
        <v>0</v>
      </c>
      <c r="E31" s="98">
        <v>44013</v>
      </c>
      <c r="F31" s="99">
        <v>44022</v>
      </c>
      <c r="G31" s="99">
        <v>44022</v>
      </c>
      <c r="H31" s="88">
        <f t="shared" si="7"/>
        <v>0</v>
      </c>
      <c r="I31" s="79"/>
      <c r="J31" s="25"/>
      <c r="K31" s="25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</row>
    <row r="32" spans="1:67" s="3" customFormat="1" ht="21.75" thickBot="1" x14ac:dyDescent="0.3">
      <c r="A32" s="19"/>
      <c r="B32" s="31" t="s">
        <v>42</v>
      </c>
      <c r="C32" s="32"/>
      <c r="D32" s="33">
        <v>0</v>
      </c>
      <c r="E32" s="98">
        <v>44013</v>
      </c>
      <c r="F32" s="99">
        <v>44022</v>
      </c>
      <c r="G32" s="99">
        <v>44022</v>
      </c>
      <c r="H32" s="88">
        <f t="shared" si="7"/>
        <v>0</v>
      </c>
      <c r="I32" s="79"/>
      <c r="J32" s="25"/>
      <c r="K32" s="25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</row>
    <row r="33" spans="1:67" s="3" customFormat="1" ht="21.75" thickBot="1" x14ac:dyDescent="0.3">
      <c r="A33" s="19"/>
      <c r="B33" s="31" t="s">
        <v>43</v>
      </c>
      <c r="C33" s="32"/>
      <c r="D33" s="33">
        <v>0</v>
      </c>
      <c r="E33" s="98">
        <v>44013</v>
      </c>
      <c r="F33" s="99">
        <v>44022</v>
      </c>
      <c r="G33" s="99">
        <v>44022</v>
      </c>
      <c r="H33" s="88">
        <f t="shared" si="7"/>
        <v>0</v>
      </c>
      <c r="I33" s="79"/>
      <c r="J33" s="25"/>
      <c r="K33" s="25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</row>
    <row r="34" spans="1:67" s="3" customFormat="1" ht="21.75" thickBot="1" x14ac:dyDescent="0.3">
      <c r="A34" s="19"/>
      <c r="B34" s="31" t="s">
        <v>44</v>
      </c>
      <c r="C34" s="32"/>
      <c r="D34" s="33">
        <v>0</v>
      </c>
      <c r="E34" s="98">
        <v>44013</v>
      </c>
      <c r="F34" s="99">
        <v>44022</v>
      </c>
      <c r="G34" s="99">
        <v>44022</v>
      </c>
      <c r="H34" s="88">
        <f t="shared" si="7"/>
        <v>0</v>
      </c>
      <c r="I34" s="79"/>
      <c r="J34" s="25"/>
      <c r="K34" s="25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</row>
    <row r="35" spans="1:67" s="3" customFormat="1" ht="21.75" thickBot="1" x14ac:dyDescent="0.3">
      <c r="A35" s="19"/>
      <c r="B35" s="31" t="s">
        <v>45</v>
      </c>
      <c r="C35" s="32"/>
      <c r="D35" s="33">
        <v>0</v>
      </c>
      <c r="E35" s="98">
        <v>44013</v>
      </c>
      <c r="F35" s="99">
        <v>44022</v>
      </c>
      <c r="G35" s="99">
        <v>44022</v>
      </c>
      <c r="H35" s="88">
        <f t="shared" si="7"/>
        <v>0</v>
      </c>
      <c r="I35" s="79"/>
      <c r="J35" s="25"/>
      <c r="K35" s="25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</row>
    <row r="36" spans="1:67" s="3" customFormat="1" ht="21.75" thickBot="1" x14ac:dyDescent="0.3">
      <c r="A36" s="19"/>
      <c r="B36" s="31" t="s">
        <v>46</v>
      </c>
      <c r="C36" s="32"/>
      <c r="D36" s="33">
        <v>1</v>
      </c>
      <c r="E36" s="98">
        <v>44013</v>
      </c>
      <c r="F36" s="99">
        <v>44015</v>
      </c>
      <c r="G36" s="99">
        <v>44022</v>
      </c>
      <c r="H36" s="88">
        <f t="shared" si="7"/>
        <v>7</v>
      </c>
      <c r="I36" s="79"/>
      <c r="J36" s="25"/>
      <c r="K36" s="25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</row>
    <row r="37" spans="1:67" s="3" customFormat="1" ht="21.75" thickBot="1" x14ac:dyDescent="0.3">
      <c r="A37" s="19"/>
      <c r="B37" s="31" t="s">
        <v>47</v>
      </c>
      <c r="C37" s="32"/>
      <c r="D37" s="33">
        <v>1</v>
      </c>
      <c r="E37" s="98">
        <v>44015</v>
      </c>
      <c r="F37" s="99">
        <v>44018</v>
      </c>
      <c r="G37" s="99">
        <v>44018</v>
      </c>
      <c r="H37" s="88">
        <f t="shared" si="7"/>
        <v>0</v>
      </c>
      <c r="I37" s="79"/>
      <c r="J37" s="25"/>
      <c r="K37" s="25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</row>
    <row r="38" spans="1:67" s="3" customFormat="1" ht="21.75" thickBot="1" x14ac:dyDescent="0.3">
      <c r="A38" s="19"/>
      <c r="B38" s="31" t="s">
        <v>48</v>
      </c>
      <c r="C38" s="32"/>
      <c r="D38" s="33">
        <v>1</v>
      </c>
      <c r="E38" s="98">
        <v>44015</v>
      </c>
      <c r="F38" s="99">
        <v>44026</v>
      </c>
      <c r="G38" s="99">
        <v>44015</v>
      </c>
      <c r="H38" s="88">
        <f t="shared" si="7"/>
        <v>-11</v>
      </c>
      <c r="I38" s="79"/>
      <c r="J38" s="25"/>
      <c r="K38" s="25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</row>
    <row r="39" spans="1:67" s="3" customFormat="1" ht="21.75" thickBot="1" x14ac:dyDescent="0.3">
      <c r="A39" s="19"/>
      <c r="B39" s="31" t="s">
        <v>49</v>
      </c>
      <c r="C39" s="32"/>
      <c r="D39" s="33">
        <v>1</v>
      </c>
      <c r="E39" s="98">
        <v>44015</v>
      </c>
      <c r="F39" s="99">
        <v>44015</v>
      </c>
      <c r="G39" s="99">
        <v>44015</v>
      </c>
      <c r="H39" s="88">
        <f t="shared" si="7"/>
        <v>0</v>
      </c>
      <c r="I39" s="79"/>
      <c r="J39" s="25"/>
      <c r="K39" s="25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</row>
    <row r="40" spans="1:67" s="3" customFormat="1" ht="21.75" thickBot="1" x14ac:dyDescent="0.3">
      <c r="A40" s="19"/>
      <c r="B40" s="31" t="s">
        <v>50</v>
      </c>
      <c r="C40" s="32"/>
      <c r="D40" s="33">
        <v>0</v>
      </c>
      <c r="E40" s="98">
        <v>44015</v>
      </c>
      <c r="F40" s="99">
        <v>44015</v>
      </c>
      <c r="G40" s="99">
        <v>44022</v>
      </c>
      <c r="H40" s="88">
        <f t="shared" si="7"/>
        <v>7</v>
      </c>
      <c r="I40" s="79"/>
      <c r="J40" s="25"/>
      <c r="K40" s="25">
        <f t="shared" si="6"/>
        <v>1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1"/>
      <c r="Y40" s="71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</row>
    <row r="41" spans="1:67" s="3" customFormat="1" ht="21.75" thickBot="1" x14ac:dyDescent="0.3">
      <c r="A41" s="19"/>
      <c r="B41" s="31" t="s">
        <v>51</v>
      </c>
      <c r="C41" s="32"/>
      <c r="D41" s="33">
        <v>1</v>
      </c>
      <c r="E41" s="98">
        <v>44015</v>
      </c>
      <c r="F41" s="99">
        <v>44025</v>
      </c>
      <c r="G41" s="99">
        <v>44022</v>
      </c>
      <c r="H41" s="88">
        <f t="shared" si="7"/>
        <v>-3</v>
      </c>
      <c r="I41" s="79"/>
      <c r="J41" s="25"/>
      <c r="K41" s="25">
        <f t="shared" si="6"/>
        <v>11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</row>
    <row r="42" spans="1:67" s="3" customFormat="1" ht="21.75" thickBot="1" x14ac:dyDescent="0.3">
      <c r="A42" s="19"/>
      <c r="B42" s="31" t="s">
        <v>52</v>
      </c>
      <c r="C42" s="32"/>
      <c r="D42" s="33">
        <v>0</v>
      </c>
      <c r="E42" s="98">
        <v>44018</v>
      </c>
      <c r="F42" s="99">
        <v>44025</v>
      </c>
      <c r="G42" s="99">
        <v>44019</v>
      </c>
      <c r="H42" s="88">
        <f t="shared" si="7"/>
        <v>-6</v>
      </c>
      <c r="I42" s="79"/>
      <c r="J42" s="25"/>
      <c r="K42" s="25">
        <f t="shared" si="6"/>
        <v>8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</row>
    <row r="43" spans="1:67" s="3" customFormat="1" ht="21.75" thickBot="1" x14ac:dyDescent="0.3">
      <c r="A43" s="19"/>
      <c r="B43" s="31" t="s">
        <v>53</v>
      </c>
      <c r="C43" s="32"/>
      <c r="D43" s="33">
        <v>0</v>
      </c>
      <c r="E43" s="98">
        <v>44018</v>
      </c>
      <c r="F43" s="99">
        <v>44025</v>
      </c>
      <c r="G43" s="99">
        <v>44019</v>
      </c>
      <c r="H43" s="88">
        <f t="shared" si="7"/>
        <v>-6</v>
      </c>
      <c r="I43" s="79"/>
      <c r="J43" s="25"/>
      <c r="K43" s="25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1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</row>
    <row r="44" spans="1:67" s="3" customFormat="1" ht="21.75" thickBot="1" x14ac:dyDescent="0.3">
      <c r="A44" s="19"/>
      <c r="B44" s="31" t="s">
        <v>54</v>
      </c>
      <c r="C44" s="32"/>
      <c r="D44" s="33">
        <v>1</v>
      </c>
      <c r="E44" s="98">
        <v>44018</v>
      </c>
      <c r="F44" s="99">
        <v>44019</v>
      </c>
      <c r="G44" s="99">
        <v>44019</v>
      </c>
      <c r="H44" s="88">
        <f t="shared" si="7"/>
        <v>0</v>
      </c>
      <c r="I44" s="79"/>
      <c r="J44" s="25"/>
      <c r="K44" s="25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</row>
    <row r="45" spans="1:67" s="3" customFormat="1" ht="21.75" thickBot="1" x14ac:dyDescent="0.3">
      <c r="A45" s="19"/>
      <c r="B45" s="31" t="s">
        <v>55</v>
      </c>
      <c r="C45" s="32"/>
      <c r="D45" s="33">
        <v>1</v>
      </c>
      <c r="E45" s="98">
        <v>44018</v>
      </c>
      <c r="F45" s="99">
        <v>44019</v>
      </c>
      <c r="G45" s="99">
        <v>44019</v>
      </c>
      <c r="H45" s="88">
        <f t="shared" si="7"/>
        <v>0</v>
      </c>
      <c r="I45" s="79"/>
      <c r="J45" s="25"/>
      <c r="K45" s="25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</row>
    <row r="46" spans="1:67" s="3" customFormat="1" ht="21.75" thickBot="1" x14ac:dyDescent="0.3">
      <c r="A46" s="19"/>
      <c r="B46" s="31" t="s">
        <v>56</v>
      </c>
      <c r="C46" s="32"/>
      <c r="D46" s="33">
        <v>1</v>
      </c>
      <c r="E46" s="98">
        <v>44019</v>
      </c>
      <c r="F46" s="99">
        <v>44019</v>
      </c>
      <c r="G46" s="99">
        <v>44019</v>
      </c>
      <c r="H46" s="88">
        <f t="shared" si="7"/>
        <v>0</v>
      </c>
      <c r="I46" s="79"/>
      <c r="J46" s="25"/>
      <c r="K46" s="25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</row>
    <row r="47" spans="1:67" s="3" customFormat="1" ht="21.75" thickBot="1" x14ac:dyDescent="0.3">
      <c r="A47" s="19"/>
      <c r="B47" s="31" t="s">
        <v>57</v>
      </c>
      <c r="C47" s="32"/>
      <c r="D47" s="33">
        <v>0</v>
      </c>
      <c r="E47" s="98">
        <v>44019</v>
      </c>
      <c r="F47" s="99">
        <v>44020</v>
      </c>
      <c r="G47" s="99">
        <v>44020</v>
      </c>
      <c r="H47" s="88">
        <f t="shared" si="7"/>
        <v>0</v>
      </c>
      <c r="I47" s="79"/>
      <c r="J47" s="25"/>
      <c r="K47" s="25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</row>
    <row r="48" spans="1:67" s="3" customFormat="1" ht="21.75" thickBot="1" x14ac:dyDescent="0.3">
      <c r="A48" s="19"/>
      <c r="B48" s="31" t="s">
        <v>58</v>
      </c>
      <c r="C48" s="32"/>
      <c r="D48" s="33">
        <v>1</v>
      </c>
      <c r="E48" s="98">
        <v>44020</v>
      </c>
      <c r="F48" s="99"/>
      <c r="G48" s="99"/>
      <c r="H48" s="88">
        <f t="shared" si="7"/>
        <v>0</v>
      </c>
      <c r="I48" s="79"/>
      <c r="J48" s="25"/>
      <c r="K48" s="25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</row>
    <row r="49" spans="1:67" s="3" customFormat="1" ht="21.75" thickBot="1" x14ac:dyDescent="0.3">
      <c r="A49" s="19"/>
      <c r="B49" s="31" t="s">
        <v>59</v>
      </c>
      <c r="C49" s="32"/>
      <c r="D49" s="33">
        <v>0</v>
      </c>
      <c r="E49" s="98">
        <v>44020</v>
      </c>
      <c r="F49" s="99"/>
      <c r="G49" s="99"/>
      <c r="H49" s="88">
        <f t="shared" si="7"/>
        <v>0</v>
      </c>
      <c r="I49" s="79"/>
      <c r="J49" s="25"/>
      <c r="K49" s="25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</row>
    <row r="50" spans="1:67" s="3" customFormat="1" ht="21.75" thickBot="1" x14ac:dyDescent="0.3">
      <c r="A50" s="19"/>
      <c r="B50" s="31" t="s">
        <v>60</v>
      </c>
      <c r="C50" s="32"/>
      <c r="D50" s="33">
        <v>0</v>
      </c>
      <c r="E50" s="98">
        <v>44020</v>
      </c>
      <c r="F50" s="99"/>
      <c r="G50" s="99"/>
      <c r="H50" s="88">
        <f t="shared" si="7"/>
        <v>0</v>
      </c>
      <c r="I50" s="79"/>
      <c r="J50" s="25"/>
      <c r="K50" s="25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</row>
    <row r="51" spans="1:67" s="3" customFormat="1" ht="21.75" thickBot="1" x14ac:dyDescent="0.3">
      <c r="A51" s="19"/>
      <c r="B51" s="31" t="s">
        <v>61</v>
      </c>
      <c r="C51" s="32"/>
      <c r="D51" s="33">
        <v>0</v>
      </c>
      <c r="E51" s="98">
        <v>44020</v>
      </c>
      <c r="F51" s="99"/>
      <c r="G51" s="99"/>
      <c r="H51" s="88">
        <f t="shared" si="7"/>
        <v>0</v>
      </c>
      <c r="I51" s="79"/>
      <c r="J51" s="25"/>
      <c r="K51" s="25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1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</row>
    <row r="52" spans="1:67" s="3" customFormat="1" ht="21.75" thickBot="1" x14ac:dyDescent="0.3">
      <c r="A52" s="19"/>
      <c r="B52" s="31" t="s">
        <v>62</v>
      </c>
      <c r="C52" s="32"/>
      <c r="D52" s="33">
        <v>0</v>
      </c>
      <c r="E52" s="98">
        <v>44020</v>
      </c>
      <c r="F52" s="99"/>
      <c r="G52" s="99"/>
      <c r="H52" s="88">
        <f t="shared" si="7"/>
        <v>0</v>
      </c>
      <c r="I52" s="79"/>
      <c r="J52" s="25"/>
      <c r="K52" s="25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</row>
    <row r="53" spans="1:67" s="3" customFormat="1" ht="21.75" thickBot="1" x14ac:dyDescent="0.3">
      <c r="A53" s="19"/>
      <c r="B53" s="31" t="s">
        <v>63</v>
      </c>
      <c r="C53" s="32"/>
      <c r="D53" s="33">
        <v>0</v>
      </c>
      <c r="E53" s="98">
        <v>44020</v>
      </c>
      <c r="F53" s="99"/>
      <c r="G53" s="99"/>
      <c r="H53" s="88">
        <f t="shared" si="7"/>
        <v>0</v>
      </c>
      <c r="I53" s="79"/>
      <c r="J53" s="25"/>
      <c r="K53" s="25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1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</row>
    <row r="54" spans="1:67" s="3" customFormat="1" ht="21.75" thickBot="1" x14ac:dyDescent="0.3">
      <c r="A54" s="19"/>
      <c r="B54" s="31" t="s">
        <v>64</v>
      </c>
      <c r="C54" s="32"/>
      <c r="D54" s="33">
        <v>0</v>
      </c>
      <c r="E54" s="98">
        <v>44020</v>
      </c>
      <c r="F54" s="99"/>
      <c r="G54" s="99"/>
      <c r="H54" s="88">
        <f t="shared" si="7"/>
        <v>0</v>
      </c>
      <c r="I54" s="79"/>
      <c r="J54" s="25"/>
      <c r="K54" s="25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1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</row>
    <row r="55" spans="1:67" s="3" customFormat="1" ht="21.75" thickBot="1" x14ac:dyDescent="0.3">
      <c r="A55" s="19"/>
      <c r="B55" s="31" t="s">
        <v>65</v>
      </c>
      <c r="C55" s="32"/>
      <c r="D55" s="33">
        <v>0</v>
      </c>
      <c r="E55" s="98">
        <v>44020</v>
      </c>
      <c r="F55" s="99"/>
      <c r="G55" s="99"/>
      <c r="H55" s="88">
        <f t="shared" si="7"/>
        <v>0</v>
      </c>
      <c r="I55" s="79"/>
      <c r="J55" s="25"/>
      <c r="K55" s="25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1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</row>
    <row r="56" spans="1:67" s="3" customFormat="1" ht="21.75" thickBot="1" x14ac:dyDescent="0.3">
      <c r="A56" s="19"/>
      <c r="B56" s="31" t="s">
        <v>66</v>
      </c>
      <c r="C56" s="32"/>
      <c r="D56" s="33">
        <v>0</v>
      </c>
      <c r="E56" s="98">
        <v>44020</v>
      </c>
      <c r="F56" s="99"/>
      <c r="G56" s="99"/>
      <c r="H56" s="88">
        <f t="shared" si="7"/>
        <v>0</v>
      </c>
      <c r="I56" s="79"/>
      <c r="J56" s="25"/>
      <c r="K56" s="25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</row>
    <row r="57" spans="1:67" s="3" customFormat="1" ht="21.75" thickBot="1" x14ac:dyDescent="0.3">
      <c r="A57" s="19"/>
      <c r="B57" s="82" t="s">
        <v>80</v>
      </c>
      <c r="C57" s="83"/>
      <c r="D57" s="84"/>
      <c r="E57" s="96"/>
      <c r="F57" s="97"/>
      <c r="G57" s="97"/>
      <c r="H57" s="85"/>
      <c r="I57" s="85"/>
      <c r="J57" s="25"/>
      <c r="K57" s="25" t="str">
        <f t="shared" si="6"/>
        <v/>
      </c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</row>
    <row r="58" spans="1:67" s="3" customFormat="1" ht="21.75" thickBot="1" x14ac:dyDescent="0.3">
      <c r="A58" s="19"/>
      <c r="B58" s="86" t="s">
        <v>69</v>
      </c>
      <c r="C58" s="87"/>
      <c r="D58" s="28">
        <v>1</v>
      </c>
      <c r="E58" s="29">
        <v>43987</v>
      </c>
      <c r="F58" s="29">
        <v>44012</v>
      </c>
      <c r="G58" s="29">
        <v>44012</v>
      </c>
      <c r="H58" s="81">
        <f t="shared" si="7"/>
        <v>0</v>
      </c>
      <c r="I58" s="30"/>
      <c r="J58" s="25"/>
      <c r="K58" s="25">
        <f t="shared" si="6"/>
        <v>26</v>
      </c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</row>
    <row r="59" spans="1:67" s="3" customFormat="1" ht="21.75" thickBot="1" x14ac:dyDescent="0.3">
      <c r="A59" s="19"/>
      <c r="B59" s="86" t="s">
        <v>70</v>
      </c>
      <c r="C59" s="87"/>
      <c r="D59" s="28">
        <v>0</v>
      </c>
      <c r="E59" s="29">
        <v>43992</v>
      </c>
      <c r="F59" s="29">
        <v>44035</v>
      </c>
      <c r="G59" s="29">
        <v>44012</v>
      </c>
      <c r="H59" s="81">
        <f t="shared" si="7"/>
        <v>-23</v>
      </c>
      <c r="I59" s="30"/>
      <c r="J59" s="25"/>
      <c r="K59" s="25">
        <f t="shared" si="6"/>
        <v>44</v>
      </c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1"/>
      <c r="Y59" s="71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</row>
    <row r="60" spans="1:67" s="3" customFormat="1" ht="21.75" thickBot="1" x14ac:dyDescent="0.3">
      <c r="A60" s="19"/>
      <c r="B60" s="86" t="s">
        <v>71</v>
      </c>
      <c r="C60" s="87"/>
      <c r="D60" s="28">
        <v>1</v>
      </c>
      <c r="E60" s="29">
        <v>43993</v>
      </c>
      <c r="F60" s="29">
        <v>44006</v>
      </c>
      <c r="G60" s="29">
        <v>44012</v>
      </c>
      <c r="H60" s="81">
        <f t="shared" si="7"/>
        <v>6</v>
      </c>
      <c r="I60" s="30"/>
      <c r="J60" s="25"/>
      <c r="K60" s="25">
        <f t="shared" si="6"/>
        <v>14</v>
      </c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</row>
    <row r="61" spans="1:67" s="3" customFormat="1" ht="21.75" thickBot="1" x14ac:dyDescent="0.3">
      <c r="A61" s="19"/>
      <c r="B61" s="86" t="s">
        <v>72</v>
      </c>
      <c r="C61" s="87"/>
      <c r="D61" s="28">
        <v>1</v>
      </c>
      <c r="E61" s="29">
        <v>43994</v>
      </c>
      <c r="F61" s="29">
        <v>44007</v>
      </c>
      <c r="G61" s="29">
        <v>44012</v>
      </c>
      <c r="H61" s="81">
        <f t="shared" si="7"/>
        <v>5</v>
      </c>
      <c r="I61" s="30"/>
      <c r="J61" s="25"/>
      <c r="K61" s="25">
        <f t="shared" si="6"/>
        <v>14</v>
      </c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1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</row>
    <row r="62" spans="1:67" s="3" customFormat="1" ht="21.75" thickBot="1" x14ac:dyDescent="0.3">
      <c r="A62" s="19"/>
      <c r="B62" s="86" t="s">
        <v>73</v>
      </c>
      <c r="C62" s="87"/>
      <c r="D62" s="28">
        <v>1</v>
      </c>
      <c r="E62" s="29">
        <v>43994</v>
      </c>
      <c r="F62" s="29">
        <v>44005</v>
      </c>
      <c r="G62" s="29">
        <v>44012</v>
      </c>
      <c r="H62" s="81">
        <f t="shared" si="7"/>
        <v>7</v>
      </c>
      <c r="I62" s="30"/>
      <c r="J62" s="25"/>
      <c r="K62" s="25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1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</row>
    <row r="63" spans="1:67" s="3" customFormat="1" ht="21.75" thickBot="1" x14ac:dyDescent="0.3">
      <c r="A63" s="19"/>
      <c r="B63" s="86" t="s">
        <v>74</v>
      </c>
      <c r="C63" s="87"/>
      <c r="D63" s="28">
        <v>1</v>
      </c>
      <c r="E63" s="29">
        <v>43998</v>
      </c>
      <c r="F63" s="29">
        <v>44012</v>
      </c>
      <c r="G63" s="29">
        <v>44012</v>
      </c>
      <c r="H63" s="81">
        <f t="shared" si="7"/>
        <v>0</v>
      </c>
      <c r="I63" s="30"/>
      <c r="J63" s="25"/>
      <c r="K63" s="25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1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</row>
    <row r="64" spans="1:67" s="3" customFormat="1" ht="21.75" thickBot="1" x14ac:dyDescent="0.3">
      <c r="A64" s="19"/>
      <c r="B64" s="86" t="s">
        <v>75</v>
      </c>
      <c r="C64" s="87"/>
      <c r="D64" s="28">
        <v>1</v>
      </c>
      <c r="E64" s="29">
        <v>43998</v>
      </c>
      <c r="F64" s="29">
        <v>44005</v>
      </c>
      <c r="G64" s="29">
        <v>44012</v>
      </c>
      <c r="H64" s="81">
        <f t="shared" si="7"/>
        <v>7</v>
      </c>
      <c r="I64" s="30"/>
      <c r="J64" s="25"/>
      <c r="K64" s="25">
        <f t="shared" si="6"/>
        <v>8</v>
      </c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</row>
    <row r="65" spans="1:67" s="3" customFormat="1" ht="21.75" thickBot="1" x14ac:dyDescent="0.3">
      <c r="A65" s="19"/>
      <c r="B65" s="34" t="s">
        <v>81</v>
      </c>
      <c r="C65" s="35"/>
      <c r="D65" s="36"/>
      <c r="E65" s="37"/>
      <c r="F65" s="38"/>
      <c r="G65" s="38"/>
      <c r="H65" s="38"/>
      <c r="I65" s="38"/>
      <c r="J65" s="25"/>
      <c r="K65" s="25" t="str">
        <f t="shared" si="6"/>
        <v/>
      </c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</row>
    <row r="66" spans="1:67" s="3" customFormat="1" ht="21.75" thickBot="1" x14ac:dyDescent="0.3">
      <c r="A66" s="19"/>
      <c r="B66" s="39" t="s">
        <v>3</v>
      </c>
      <c r="C66" s="40"/>
      <c r="D66" s="41"/>
      <c r="E66" s="42">
        <v>43481</v>
      </c>
      <c r="F66" s="43">
        <v>43486</v>
      </c>
      <c r="G66" s="43"/>
      <c r="H66" s="43"/>
      <c r="I66" s="43"/>
      <c r="J66" s="25"/>
      <c r="K66" s="25">
        <f t="shared" si="6"/>
        <v>6</v>
      </c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</row>
    <row r="67" spans="1:67" s="3" customFormat="1" ht="21.75" thickBot="1" x14ac:dyDescent="0.3">
      <c r="A67" s="19"/>
      <c r="B67" s="39" t="s">
        <v>4</v>
      </c>
      <c r="C67" s="40"/>
      <c r="D67" s="41"/>
      <c r="E67" s="42">
        <v>43487</v>
      </c>
      <c r="F67" s="43">
        <v>43491</v>
      </c>
      <c r="G67" s="43"/>
      <c r="H67" s="43"/>
      <c r="I67" s="43"/>
      <c r="J67" s="25"/>
      <c r="K67" s="25">
        <f t="shared" si="6"/>
        <v>5</v>
      </c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</row>
    <row r="68" spans="1:67" s="3" customFormat="1" ht="21.75" thickBot="1" x14ac:dyDescent="0.3">
      <c r="A68" s="19"/>
      <c r="B68" s="39" t="s">
        <v>0</v>
      </c>
      <c r="C68" s="40"/>
      <c r="D68" s="41"/>
      <c r="E68" s="42">
        <v>43492</v>
      </c>
      <c r="F68" s="43">
        <v>43497</v>
      </c>
      <c r="G68" s="43"/>
      <c r="H68" s="43"/>
      <c r="I68" s="43"/>
      <c r="J68" s="25"/>
      <c r="K68" s="25">
        <f t="shared" si="6"/>
        <v>6</v>
      </c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</row>
    <row r="69" spans="1:67" s="3" customFormat="1" ht="21.75" thickBot="1" x14ac:dyDescent="0.3">
      <c r="A69" s="19"/>
      <c r="B69" s="39" t="s">
        <v>1</v>
      </c>
      <c r="C69" s="40"/>
      <c r="D69" s="41"/>
      <c r="E69" s="42">
        <v>43498</v>
      </c>
      <c r="F69" s="43">
        <v>43502</v>
      </c>
      <c r="G69" s="43"/>
      <c r="H69" s="43"/>
      <c r="I69" s="43"/>
      <c r="J69" s="25"/>
      <c r="K69" s="25">
        <f t="shared" si="6"/>
        <v>5</v>
      </c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</row>
    <row r="70" spans="1:67" s="3" customFormat="1" ht="21.75" thickBot="1" x14ac:dyDescent="0.3">
      <c r="A70" s="19"/>
      <c r="B70" s="39" t="s">
        <v>2</v>
      </c>
      <c r="C70" s="40"/>
      <c r="D70" s="41"/>
      <c r="E70" s="42">
        <v>43492</v>
      </c>
      <c r="F70" s="43">
        <v>43496</v>
      </c>
      <c r="G70" s="43"/>
      <c r="H70" s="43"/>
      <c r="I70" s="43"/>
      <c r="J70" s="25"/>
      <c r="K70" s="25">
        <f t="shared" si="6"/>
        <v>5</v>
      </c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</row>
    <row r="71" spans="1:67" s="3" customFormat="1" ht="21.75" thickBot="1" x14ac:dyDescent="0.3">
      <c r="A71" s="19"/>
      <c r="B71" s="44" t="s">
        <v>16</v>
      </c>
      <c r="C71" s="45"/>
      <c r="D71" s="46"/>
      <c r="E71" s="47"/>
      <c r="F71" s="48"/>
      <c r="G71" s="48"/>
      <c r="H71" s="48"/>
      <c r="I71" s="48"/>
      <c r="J71" s="25"/>
      <c r="K71" s="25" t="str">
        <f t="shared" si="6"/>
        <v/>
      </c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</row>
    <row r="72" spans="1:67" s="3" customFormat="1" ht="21.75" thickBot="1" x14ac:dyDescent="0.3">
      <c r="A72" s="19"/>
      <c r="B72" s="49" t="s">
        <v>3</v>
      </c>
      <c r="C72" s="50"/>
      <c r="D72" s="51"/>
      <c r="E72" s="52">
        <v>43494</v>
      </c>
      <c r="F72" s="53">
        <v>43499</v>
      </c>
      <c r="G72" s="53"/>
      <c r="H72" s="53"/>
      <c r="I72" s="53"/>
      <c r="J72" s="25"/>
      <c r="K72" s="25">
        <f t="shared" si="6"/>
        <v>6</v>
      </c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</row>
    <row r="73" spans="1:67" s="3" customFormat="1" ht="21.75" thickBot="1" x14ac:dyDescent="0.3">
      <c r="A73" s="19"/>
      <c r="B73" s="49" t="s">
        <v>4</v>
      </c>
      <c r="C73" s="50"/>
      <c r="D73" s="51"/>
      <c r="E73" s="52">
        <v>43494</v>
      </c>
      <c r="F73" s="53">
        <v>43498</v>
      </c>
      <c r="G73" s="53"/>
      <c r="H73" s="53"/>
      <c r="I73" s="53"/>
      <c r="J73" s="25"/>
      <c r="K73" s="25">
        <f t="shared" si="6"/>
        <v>5</v>
      </c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</row>
    <row r="74" spans="1:67" s="3" customFormat="1" ht="21.75" thickBot="1" x14ac:dyDescent="0.3">
      <c r="A74" s="19"/>
      <c r="B74" s="49" t="s">
        <v>0</v>
      </c>
      <c r="C74" s="50"/>
      <c r="D74" s="51"/>
      <c r="E74" s="52">
        <v>43499</v>
      </c>
      <c r="F74" s="53">
        <v>43502</v>
      </c>
      <c r="G74" s="53"/>
      <c r="H74" s="53"/>
      <c r="I74" s="53"/>
      <c r="J74" s="25"/>
      <c r="K74" s="25">
        <f t="shared" si="6"/>
        <v>4</v>
      </c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</row>
    <row r="75" spans="1:67" s="3" customFormat="1" ht="21.75" thickBot="1" x14ac:dyDescent="0.3">
      <c r="A75" s="19"/>
      <c r="B75" s="49" t="s">
        <v>1</v>
      </c>
      <c r="C75" s="50"/>
      <c r="D75" s="51"/>
      <c r="E75" s="52">
        <v>43499</v>
      </c>
      <c r="F75" s="53">
        <v>43502</v>
      </c>
      <c r="G75" s="53"/>
      <c r="H75" s="53"/>
      <c r="I75" s="53"/>
      <c r="J75" s="25"/>
      <c r="K75" s="25">
        <f t="shared" si="6"/>
        <v>4</v>
      </c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</row>
    <row r="76" spans="1:67" s="3" customFormat="1" ht="21.75" thickBot="1" x14ac:dyDescent="0.3">
      <c r="A76" s="19"/>
      <c r="B76" s="49" t="s">
        <v>2</v>
      </c>
      <c r="C76" s="50"/>
      <c r="D76" s="51"/>
      <c r="E76" s="52">
        <v>43503</v>
      </c>
      <c r="F76" s="53">
        <v>43507</v>
      </c>
      <c r="G76" s="53"/>
      <c r="H76" s="53"/>
      <c r="I76" s="53"/>
      <c r="J76" s="25"/>
      <c r="K76" s="25">
        <f t="shared" si="6"/>
        <v>5</v>
      </c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</row>
    <row r="77" spans="1:67" s="3" customFormat="1" ht="21.75" thickBot="1" x14ac:dyDescent="0.3">
      <c r="A77" s="19"/>
      <c r="B77" s="54" t="s">
        <v>17</v>
      </c>
      <c r="C77" s="55"/>
      <c r="D77" s="56"/>
      <c r="E77" s="57"/>
      <c r="F77" s="58"/>
      <c r="G77" s="58"/>
      <c r="H77" s="58"/>
      <c r="I77" s="58"/>
      <c r="J77" s="25"/>
      <c r="K77" s="25" t="str">
        <f t="shared" si="6"/>
        <v/>
      </c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</row>
    <row r="78" spans="1:67" s="3" customFormat="1" ht="21.75" thickBot="1" x14ac:dyDescent="0.3">
      <c r="A78" s="19"/>
      <c r="B78" s="59" t="s">
        <v>3</v>
      </c>
      <c r="C78" s="60"/>
      <c r="D78" s="61"/>
      <c r="E78" s="62">
        <v>43501</v>
      </c>
      <c r="F78" s="63">
        <v>43506</v>
      </c>
      <c r="G78" s="63"/>
      <c r="H78" s="63"/>
      <c r="I78" s="63"/>
      <c r="J78" s="25"/>
      <c r="K78" s="25">
        <f t="shared" si="6"/>
        <v>6</v>
      </c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</row>
    <row r="79" spans="1:67" s="3" customFormat="1" ht="21.75" thickBot="1" x14ac:dyDescent="0.3">
      <c r="A79" s="19"/>
      <c r="B79" s="59" t="s">
        <v>4</v>
      </c>
      <c r="C79" s="60"/>
      <c r="D79" s="61"/>
      <c r="E79" s="62">
        <v>43501</v>
      </c>
      <c r="F79" s="63">
        <v>43503</v>
      </c>
      <c r="G79" s="63"/>
      <c r="H79" s="63"/>
      <c r="I79" s="63"/>
      <c r="J79" s="25"/>
      <c r="K79" s="25">
        <f t="shared" si="6"/>
        <v>3</v>
      </c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</row>
    <row r="80" spans="1:67" s="3" customFormat="1" ht="21.75" thickBot="1" x14ac:dyDescent="0.3">
      <c r="A80" s="19"/>
      <c r="B80" s="59" t="s">
        <v>0</v>
      </c>
      <c r="C80" s="60"/>
      <c r="D80" s="61"/>
      <c r="E80" s="62">
        <v>43504</v>
      </c>
      <c r="F80" s="63">
        <v>43509</v>
      </c>
      <c r="G80" s="63"/>
      <c r="H80" s="63"/>
      <c r="I80" s="63"/>
      <c r="J80" s="25"/>
      <c r="K80" s="25">
        <f t="shared" si="6"/>
        <v>6</v>
      </c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</row>
    <row r="81" spans="1:67" s="3" customFormat="1" ht="21.75" thickBot="1" x14ac:dyDescent="0.3">
      <c r="A81" s="19"/>
      <c r="B81" s="59" t="s">
        <v>1</v>
      </c>
      <c r="C81" s="60"/>
      <c r="D81" s="61"/>
      <c r="E81" s="62">
        <v>43504</v>
      </c>
      <c r="F81" s="63">
        <v>43509</v>
      </c>
      <c r="G81" s="63"/>
      <c r="H81" s="63"/>
      <c r="I81" s="63"/>
      <c r="J81" s="25"/>
      <c r="K81" s="25">
        <f t="shared" si="6"/>
        <v>6</v>
      </c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</row>
    <row r="82" spans="1:67" s="3" customFormat="1" ht="21.75" thickBot="1" x14ac:dyDescent="0.3">
      <c r="A82" s="19"/>
      <c r="B82" s="59" t="s">
        <v>2</v>
      </c>
      <c r="C82" s="60"/>
      <c r="D82" s="61"/>
      <c r="E82" s="62">
        <v>43504</v>
      </c>
      <c r="F82" s="63">
        <v>43508</v>
      </c>
      <c r="G82" s="63"/>
      <c r="H82" s="63"/>
      <c r="I82" s="63"/>
      <c r="J82" s="25"/>
      <c r="K82" s="25">
        <f t="shared" si="6"/>
        <v>5</v>
      </c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</row>
    <row r="83" spans="1:67" s="3" customFormat="1" ht="21.75" thickBot="1" x14ac:dyDescent="0.3">
      <c r="A83" s="19"/>
      <c r="B83" s="20"/>
      <c r="C83" s="21"/>
      <c r="D83" s="22"/>
      <c r="E83" s="23"/>
      <c r="F83" s="24"/>
      <c r="G83" s="24"/>
      <c r="H83" s="24"/>
      <c r="I83" s="24"/>
      <c r="J83" s="25"/>
      <c r="K83" s="25" t="str">
        <f t="shared" si="6"/>
        <v/>
      </c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</row>
    <row r="84" spans="1:67" s="3" customFormat="1" ht="21.75" thickBot="1" x14ac:dyDescent="0.3">
      <c r="A84" s="19"/>
      <c r="B84" s="20"/>
      <c r="C84" s="21"/>
      <c r="D84" s="22"/>
      <c r="E84" s="23"/>
      <c r="F84" s="24"/>
      <c r="G84" s="24"/>
      <c r="H84" s="24"/>
      <c r="I84" s="24"/>
      <c r="J84" s="25"/>
      <c r="K84" s="25" t="str">
        <f t="shared" si="6"/>
        <v/>
      </c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</row>
    <row r="85" spans="1:67" s="3" customFormat="1" ht="21.75" thickBot="1" x14ac:dyDescent="0.3">
      <c r="A85" s="19"/>
      <c r="B85" s="20"/>
      <c r="C85" s="21"/>
      <c r="D85" s="22"/>
      <c r="E85" s="23"/>
      <c r="F85" s="24"/>
      <c r="G85" s="24"/>
      <c r="H85" s="24"/>
      <c r="I85" s="24"/>
      <c r="J85" s="25"/>
      <c r="K85" s="25" t="str">
        <f t="shared" si="6"/>
        <v/>
      </c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</row>
    <row r="86" spans="1:67" s="3" customFormat="1" ht="21.75" thickBot="1" x14ac:dyDescent="0.3">
      <c r="A86" s="19"/>
      <c r="B86" s="64" t="s">
        <v>5</v>
      </c>
      <c r="C86" s="65"/>
      <c r="D86" s="66"/>
      <c r="E86" s="67"/>
      <c r="F86" s="68"/>
      <c r="G86" s="68"/>
      <c r="H86" s="68"/>
      <c r="I86" s="68"/>
      <c r="J86" s="69"/>
      <c r="K86" s="69" t="str">
        <f t="shared" si="6"/>
        <v/>
      </c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</row>
    <row r="87" spans="1:67" x14ac:dyDescent="0.25">
      <c r="A87" s="6"/>
      <c r="J87" s="6"/>
    </row>
    <row r="88" spans="1:67" x14ac:dyDescent="0.25">
      <c r="B88" t="s">
        <v>82</v>
      </c>
      <c r="C88" s="17"/>
      <c r="F88" s="76">
        <v>43113</v>
      </c>
      <c r="G88" s="76"/>
      <c r="H88" s="76"/>
      <c r="I88" s="76"/>
    </row>
    <row r="89" spans="1:67" x14ac:dyDescent="0.25">
      <c r="B89" s="100" t="s">
        <v>83</v>
      </c>
      <c r="C89" s="18"/>
    </row>
    <row r="90" spans="1:67" x14ac:dyDescent="0.25">
      <c r="B90" s="78"/>
    </row>
  </sheetData>
  <mergeCells count="11">
    <mergeCell ref="M1:AD1"/>
    <mergeCell ref="AN4:AT4"/>
    <mergeCell ref="AU4:BA4"/>
    <mergeCell ref="BB4:BH4"/>
    <mergeCell ref="BI4:BO4"/>
    <mergeCell ref="E2:F2"/>
    <mergeCell ref="L4:R4"/>
    <mergeCell ref="S4:Y4"/>
    <mergeCell ref="Z4:AF4"/>
    <mergeCell ref="AG4:AM4"/>
    <mergeCell ref="E3:F3"/>
  </mergeCells>
  <phoneticPr fontId="26" type="noConversion"/>
  <conditionalFormatting sqref="D7:D8 D57:D86">
    <cfRule type="dataBar" priority="40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{B0389232-4C98-4A03-AD0E-39F63BAD1F53}</x14:id>
        </ext>
      </extLst>
    </cfRule>
  </conditionalFormatting>
  <conditionalFormatting sqref="D9:D24">
    <cfRule type="dataBar" priority="25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{D14E5D54-5D5C-4B4F-9545-14CE94D82F41}</x14:id>
        </ext>
      </extLst>
    </cfRule>
  </conditionalFormatting>
  <conditionalFormatting sqref="D9:D56">
    <cfRule type="expression" dxfId="6" priority="11">
      <formula>$I6="Overdue"</formula>
    </cfRule>
  </conditionalFormatting>
  <conditionalFormatting sqref="D25:D27">
    <cfRule type="dataBar" priority="2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{01AB689C-A273-4631-8DA0-395C29391F4E}</x14:id>
        </ext>
      </extLst>
    </cfRule>
  </conditionalFormatting>
  <conditionalFormatting sqref="D28">
    <cfRule type="dataBar" priority="21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{314D761C-2DEF-475C-A832-C0F4D0F57512}</x14:id>
        </ext>
      </extLst>
    </cfRule>
  </conditionalFormatting>
  <conditionalFormatting sqref="D29 D50">
    <cfRule type="dataBar" priority="24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{E568D1FC-874C-488C-99C8-75B30095B8CE}</x14:id>
        </ext>
      </extLst>
    </cfRule>
  </conditionalFormatting>
  <conditionalFormatting sqref="D30:D32">
    <cfRule type="dataBar" priority="20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{A62B5172-F811-44D3-AC13-E33F0FD9B283}</x14:id>
        </ext>
      </extLst>
    </cfRule>
  </conditionalFormatting>
  <conditionalFormatting sqref="D33 D49">
    <cfRule type="dataBar" priority="19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{00445585-F8CA-48B0-B3B8-C99FCF7C2BA3}</x14:id>
        </ext>
      </extLst>
    </cfRule>
  </conditionalFormatting>
  <conditionalFormatting sqref="D34:D37">
    <cfRule type="dataBar" priority="18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{32BC618F-D70E-4439-9E8F-0E138E0CCAC7}</x14:id>
        </ext>
      </extLst>
    </cfRule>
  </conditionalFormatting>
  <conditionalFormatting sqref="D38">
    <cfRule type="dataBar" priority="17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{3B554C7D-95EB-4607-988C-421E5C6091D1}</x14:id>
        </ext>
      </extLst>
    </cfRule>
  </conditionalFormatting>
  <conditionalFormatting sqref="D39:D42">
    <cfRule type="dataBar" priority="16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{F4E0C044-91FB-4C20-AB6B-2764C12D9B67}</x14:id>
        </ext>
      </extLst>
    </cfRule>
  </conditionalFormatting>
  <conditionalFormatting sqref="D43">
    <cfRule type="dataBar" priority="15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{75FF4062-E39B-4991-97B0-B4CE05A64455}</x14:id>
        </ext>
      </extLst>
    </cfRule>
  </conditionalFormatting>
  <conditionalFormatting sqref="D44:D47">
    <cfRule type="dataBar" priority="14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{8E52F681-01B6-4437-9D31-B169C950995E}</x14:id>
        </ext>
      </extLst>
    </cfRule>
  </conditionalFormatting>
  <conditionalFormatting sqref="D48">
    <cfRule type="dataBar" priority="1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{C731FD59-49C5-4C3D-8DA7-AE3D85894132}</x14:id>
        </ext>
      </extLst>
    </cfRule>
  </conditionalFormatting>
  <conditionalFormatting sqref="D51:D52 D56">
    <cfRule type="dataBar" priority="2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{2E358F81-6053-40EE-86FC-799C51725B70}</x14:id>
        </ext>
      </extLst>
    </cfRule>
  </conditionalFormatting>
  <conditionalFormatting sqref="D53:D55">
    <cfRule type="dataBar" priority="1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{E3A6E6A1-4651-4454-AA13-9237AFF48C2C}</x14:id>
        </ext>
      </extLst>
    </cfRule>
  </conditionalFormatting>
  <conditionalFormatting sqref="E9:F56 I9:I56">
    <cfRule type="expression" dxfId="5" priority="27">
      <formula>$L6="Overdue"</formula>
    </cfRule>
  </conditionalFormatting>
  <conditionalFormatting sqref="G9:G47">
    <cfRule type="expression" dxfId="4" priority="26">
      <formula>$I6="Overdue"</formula>
    </cfRule>
  </conditionalFormatting>
  <conditionalFormatting sqref="G48:G56">
    <cfRule type="expression" dxfId="3" priority="10">
      <formula>$L45="Overdue"</formula>
    </cfRule>
  </conditionalFormatting>
  <conditionalFormatting sqref="H9:H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{DF25EF68-E522-4800-BD54-19E67CD1C80A}</x14:id>
        </ext>
      </extLst>
    </cfRule>
  </conditionalFormatting>
  <conditionalFormatting sqref="L5:BO86">
    <cfRule type="expression" dxfId="2" priority="55">
      <formula>AND(today&gt;=L$5,today&lt;L$5+1)</formula>
    </cfRule>
  </conditionalFormatting>
  <conditionalFormatting sqref="L7:BO86">
    <cfRule type="expression" dxfId="1" priority="53">
      <formula>AND(task_start&lt;=L$5,ROUNDDOWN((task_end-task_start+1)*task_progress,0)+task_start-1&gt;=L$5)</formula>
    </cfRule>
    <cfRule type="expression" dxfId="0" priority="54" stopIfTrue="1">
      <formula>AND(task_end&gt;=L$5,task_start&lt;L$5+1)</formula>
    </cfRule>
  </conditionalFormatting>
  <dataValidations count="1">
    <dataValidation type="whole" operator="greaterThanOrEqual" allowBlank="1" showInputMessage="1" promptTitle="Display Week" prompt="Changing this number will scroll the Gantt Chart view." sqref="E4" xr:uid="{00000000-0002-0000-0000-000000000000}">
      <formula1>1</formula1>
    </dataValidation>
  </dataValidations>
  <hyperlinks>
    <hyperlink ref="B89" r:id="rId1" xr:uid="{31DE67B2-67C6-48E4-80AD-E741EF48C5B7}"/>
  </hyperlinks>
  <pageMargins left="0.35" right="0.35" top="0.35" bottom="0.5" header="0.3" footer="0.3"/>
  <pageSetup scale="62" fitToHeight="0" orientation="landscape" r:id="rId2"/>
  <headerFooter scaleWithDoc="0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389232-4C98-4A03-AD0E-39F63BAD1F5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D7:D8 D57:D86</xm:sqref>
        </x14:conditionalFormatting>
        <x14:conditionalFormatting xmlns:xm="http://schemas.microsoft.com/office/excel/2006/main">
          <x14:cfRule type="dataBar" id="{D14E5D54-5D5C-4B4F-9545-14CE94D82F4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D9:D24</xm:sqref>
        </x14:conditionalFormatting>
        <x14:conditionalFormatting xmlns:xm="http://schemas.microsoft.com/office/excel/2006/main">
          <x14:cfRule type="dataBar" id="{01AB689C-A273-4631-8DA0-395C29391F4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D25:D27</xm:sqref>
        </x14:conditionalFormatting>
        <x14:conditionalFormatting xmlns:xm="http://schemas.microsoft.com/office/excel/2006/main">
          <x14:cfRule type="dataBar" id="{314D761C-2DEF-475C-A832-C0F4D0F5751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E568D1FC-874C-488C-99C8-75B30095B8C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D29 D50</xm:sqref>
        </x14:conditionalFormatting>
        <x14:conditionalFormatting xmlns:xm="http://schemas.microsoft.com/office/excel/2006/main">
          <x14:cfRule type="dataBar" id="{A62B5172-F811-44D3-AC13-E33F0FD9B28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D30:D32</xm:sqref>
        </x14:conditionalFormatting>
        <x14:conditionalFormatting xmlns:xm="http://schemas.microsoft.com/office/excel/2006/main">
          <x14:cfRule type="dataBar" id="{00445585-F8CA-48B0-B3B8-C99FCF7C2BA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D33 D49</xm:sqref>
        </x14:conditionalFormatting>
        <x14:conditionalFormatting xmlns:xm="http://schemas.microsoft.com/office/excel/2006/main">
          <x14:cfRule type="dataBar" id="{32BC618F-D70E-4439-9E8F-0E138E0CCAC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D34:D37</xm:sqref>
        </x14:conditionalFormatting>
        <x14:conditionalFormatting xmlns:xm="http://schemas.microsoft.com/office/excel/2006/main">
          <x14:cfRule type="dataBar" id="{3B554C7D-95EB-4607-988C-421E5C6091D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F4E0C044-91FB-4C20-AB6B-2764C12D9B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D39:D42</xm:sqref>
        </x14:conditionalFormatting>
        <x14:conditionalFormatting xmlns:xm="http://schemas.microsoft.com/office/excel/2006/main">
          <x14:cfRule type="dataBar" id="{75FF4062-E39B-4991-97B0-B4CE05A6445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8E52F681-01B6-4437-9D31-B169C950995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D44:D47</xm:sqref>
        </x14:conditionalFormatting>
        <x14:conditionalFormatting xmlns:xm="http://schemas.microsoft.com/office/excel/2006/main">
          <x14:cfRule type="dataBar" id="{C731FD59-49C5-4C3D-8DA7-AE3D8589413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2E358F81-6053-40EE-86FC-799C51725B7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D51:D52 D56</xm:sqref>
        </x14:conditionalFormatting>
        <x14:conditionalFormatting xmlns:xm="http://schemas.microsoft.com/office/excel/2006/main">
          <x14:cfRule type="dataBar" id="{E3A6E6A1-4651-4454-AA13-9237AFF48C2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D53:D55</xm:sqref>
        </x14:conditionalFormatting>
        <x14:conditionalFormatting xmlns:xm="http://schemas.microsoft.com/office/excel/2006/main">
          <x14:cfRule type="dataBar" id="{DF25EF68-E522-4800-BD54-19E67CD1C80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H9:H56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1"/>
  <sheetViews>
    <sheetView showGridLines="0" tabSelected="1" zoomScaleNormal="100" workbookViewId="0">
      <selection activeCell="B9" sqref="B9"/>
    </sheetView>
  </sheetViews>
  <sheetFormatPr defaultRowHeight="12.75" x14ac:dyDescent="0.2"/>
  <cols>
    <col min="1" max="1" width="2.85546875" style="2" customWidth="1"/>
    <col min="2" max="2" width="87.140625" style="73" customWidth="1"/>
    <col min="3" max="16384" width="9.140625" style="2"/>
  </cols>
  <sheetData>
    <row r="1" spans="2:2" x14ac:dyDescent="0.2">
      <c r="B1" s="89"/>
    </row>
    <row r="2" spans="2:2" x14ac:dyDescent="0.2">
      <c r="B2" s="90"/>
    </row>
    <row r="3" spans="2:2" x14ac:dyDescent="0.2">
      <c r="B3" s="90"/>
    </row>
    <row r="4" spans="2:2" x14ac:dyDescent="0.2">
      <c r="B4" s="90"/>
    </row>
    <row r="5" spans="2:2" x14ac:dyDescent="0.2">
      <c r="B5" s="90"/>
    </row>
    <row r="6" spans="2:2" x14ac:dyDescent="0.2">
      <c r="B6" s="90"/>
    </row>
    <row r="7" spans="2:2" x14ac:dyDescent="0.2">
      <c r="B7" s="90"/>
    </row>
    <row r="8" spans="2:2" s="74" customFormat="1" ht="26.25" x14ac:dyDescent="0.4">
      <c r="B8" s="91" t="s">
        <v>14</v>
      </c>
    </row>
    <row r="9" spans="2:2" ht="60" x14ac:dyDescent="0.2">
      <c r="B9" s="92" t="s">
        <v>15</v>
      </c>
    </row>
    <row r="10" spans="2:2" ht="15.75" thickBot="1" x14ac:dyDescent="0.25">
      <c r="B10" s="93"/>
    </row>
    <row r="11" spans="2:2" ht="15" x14ac:dyDescent="0.2">
      <c r="B11" s="75"/>
    </row>
  </sheetData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Project Schedule Overdue</vt:lpstr>
      <vt:lpstr>About</vt:lpstr>
      <vt:lpstr>'Project Schedule Overdue'!Print_Area</vt:lpstr>
      <vt:lpstr>'Project Schedule Overdue'!Print_Titles</vt:lpstr>
      <vt:lpstr>'Project Schedule Overdue'!task_end</vt:lpstr>
      <vt:lpstr>'Project Schedule Overdue'!task_progress</vt:lpstr>
      <vt:lpstr>'Project Schedule Overdue'!task_start</vt:lpstr>
      <vt:lpstr>'Project Schedule Overdue'!today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Eduprosper Gantt Chart</dc:title>
  <dc:creator>ertaniliyaz.com</dc:creator>
  <cp:keywords>eduprosper</cp:keywords>
  <dc:description>© 2018-2019 Vertex42 LLC. All Rights Reserved.</dc:description>
  <cp:lastModifiedBy>Ertan Iliyaz FJ</cp:lastModifiedBy>
  <cp:lastPrinted>2019-04-24T14:39:40Z</cp:lastPrinted>
  <dcterms:created xsi:type="dcterms:W3CDTF">2017-01-09T18:01:51Z</dcterms:created>
  <dcterms:modified xsi:type="dcterms:W3CDTF">2025-03-28T09:41:17Z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https://www.vertex42.com/</vt:lpwstr>
  </property>
  <property fmtid="{D5CDD505-2E9C-101B-9397-08002B2CF9AE}" pid="3" name="Copyright">
    <vt:lpwstr>© 2019 Vertex42 LLC</vt:lpwstr>
  </property>
  <property fmtid="{D5CDD505-2E9C-101B-9397-08002B2CF9AE}" pid="4" name="Version">
    <vt:lpwstr>1.0.1</vt:lpwstr>
  </property>
</Properties>
</file>