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180"/>
  </bookViews>
  <sheets>
    <sheet name="11-19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L16" i="1"/>
  <c r="J16" i="1"/>
  <c r="K18" i="1" l="1"/>
  <c r="J18" i="1"/>
  <c r="L18" i="1"/>
</calcChain>
</file>

<file path=xl/sharedStrings.xml><?xml version="1.0" encoding="utf-8"?>
<sst xmlns="http://schemas.openxmlformats.org/spreadsheetml/2006/main" count="59" uniqueCount="55">
  <si>
    <t>Vietos plėtros strategijų įgyvendinimo taisyklių 5 priedas</t>
  </si>
  <si>
    <t>Telšių miesto vietos veiklos grupė</t>
  </si>
  <si>
    <t>(miesto vietos veiklos grupės (toliau – VVG) pavadinimas)</t>
  </si>
  <si>
    <t>SIŪLOMŲ FINANSUOTI VIETOS PLĖTROS PROJEKTŲ ĮGYVENDINIMO PLANŲ SĄRAŠAS</t>
  </si>
  <si>
    <r>
      <t xml:space="preserve">NR. </t>
    </r>
    <r>
      <rPr>
        <b/>
        <u/>
        <sz val="11"/>
        <rFont val="Times New Roman"/>
        <family val="1"/>
        <charset val="186"/>
      </rPr>
      <t xml:space="preserve">   1                                    </t>
    </r>
  </si>
  <si>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</si>
  <si>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</si>
  <si>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</si>
  <si>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</si>
  <si>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</si>
  <si>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</si>
  <si>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</si>
  <si>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</si>
  <si>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</si>
  <si>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</si>
  <si>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</si>
  <si>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</si>
  <si>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</si>
  <si>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</si>
  <si>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</si>
  <si>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</si>
  <si>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</si>
  <si>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</si>
  <si>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</si>
  <si>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</si>
  <si>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</si>
  <si>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</si>
  <si>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</si>
  <si>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</si>
  <si>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</si>
  <si>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</si>
  <si>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</si>
  <si>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</si>
  <si>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</si>
  <si>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1.</t>
  </si>
  <si>
    <t xml:space="preserve"> „Europos socialinis fondas  +“ </t>
  </si>
  <si>
    <t>IŠ VISO:</t>
  </si>
  <si>
    <t>Iš jų Europos regioninės plėtros fondo lėšomis suplanuota finansuoti:</t>
  </si>
  <si>
    <t>Iš jų Europos socialinis fondo + lėšomis suplanuota finansuoti:</t>
  </si>
  <si>
    <t>2.</t>
  </si>
  <si>
    <t>11-796-K-0002</t>
  </si>
  <si>
    <t>11-796-K-0001</t>
  </si>
  <si>
    <t>1.1.3. Veiksmas. Priemonių, skirtų socialinę atskirtį patiriančių asmenų informavimui, tarpininkavimui ir atstovavimui, sprendžiant jų problemas, įgyvendinimas</t>
  </si>
  <si>
    <t>Socialinis langelis Telšiams: informavimas, tarpininkavimas ir atstovavimas</t>
  </si>
  <si>
    <t>Arti žmogaus: mobilus informavimo, tarpininkavimo ir atstovavimo modelis</t>
  </si>
  <si>
    <t>Viešoji įstaiga "Švietmetis", 305316998, Taikos g. 11-2, 87109 Telšių m., Telšių r. sav., +37063393303, svietmetis@gmail.com, Direktorė, Aušra Karvelienė</t>
  </si>
  <si>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- 50. </t>
  </si>
  <si>
    <r>
      <rPr>
        <b/>
        <sz val="10"/>
        <rFont val="Times New Roman"/>
        <family val="1"/>
        <charset val="186"/>
      </rPr>
      <t xml:space="preserve">1. Tikslas </t>
    </r>
    <r>
      <rPr>
        <sz val="10"/>
        <rFont val="Times New Roman"/>
        <family val="1"/>
        <charset val="186"/>
      </rPr>
      <t xml:space="preserve">- Didinti Telšių miesto socialinę atskirtį patiriančių ar riziką ją patirti turinčių gyventojų aktyvią įtrauktį ir gebėjimą spręsti savo socialines, teisines bei praktines problemas, teikiant mobilią, individualizuotą informavimo, tarpininkavimo ir atstovavimo pagalbą jų gyvenamojoje aplinkoje.
</t>
    </r>
    <r>
      <rPr>
        <b/>
        <sz val="10"/>
        <rFont val="Times New Roman"/>
        <family val="1"/>
        <charset val="186"/>
      </rPr>
      <t xml:space="preserve">2. Veikmai:
1.1. Poveiklė: 50 socialinę atskirtį patiriančių asmenų įtraukimas į mobilias informavimo, tarpininkavimo ir atstovavimo paslaugas.
1.1.1. veiksmas: Socialinės pagalbos ir atvejo koordinatoriaus darbo užmokestis </t>
    </r>
    <r>
      <rPr>
        <sz val="10"/>
        <rFont val="Times New Roman"/>
        <family val="1"/>
        <charset val="186"/>
      </rPr>
      <t xml:space="preserve">- siektina reikšmė 18 mėn. viso 29 943,84 eur.
</t>
    </r>
    <r>
      <rPr>
        <b/>
        <sz val="10"/>
        <rFont val="Times New Roman"/>
        <family val="1"/>
        <charset val="186"/>
      </rPr>
      <t xml:space="preserve">1.1.2. veiksmas: Teisininko konsultacijos </t>
    </r>
    <r>
      <rPr>
        <sz val="10"/>
        <rFont val="Times New Roman"/>
        <family val="1"/>
        <charset val="186"/>
      </rPr>
      <t xml:space="preserve">- siektina reikšmė 40 val., viso 3333,20 eur.
</t>
    </r>
    <r>
      <rPr>
        <b/>
        <sz val="10"/>
        <rFont val="Times New Roman"/>
        <family val="1"/>
        <charset val="186"/>
      </rPr>
      <t>1.1.3. veiksmas: Psichologo konsultacijos -</t>
    </r>
    <r>
      <rPr>
        <sz val="10"/>
        <rFont val="Times New Roman"/>
        <family val="1"/>
        <charset val="186"/>
      </rPr>
      <t xml:space="preserve"> siektina reikšmė 30 val., viso 1500,00 eur.
</t>
    </r>
    <r>
      <rPr>
        <b/>
        <sz val="10"/>
        <rFont val="Times New Roman"/>
        <family val="1"/>
        <charset val="186"/>
      </rPr>
      <t>1.1.4. veiksmas: Mediatoriaus konsultacijos</t>
    </r>
    <r>
      <rPr>
        <sz val="10"/>
        <rFont val="Times New Roman"/>
        <family val="1"/>
        <charset val="186"/>
      </rPr>
      <t xml:space="preserve"> - siektina reikšmė 10 val., viso 856,70 eur.
</t>
    </r>
  </si>
  <si>
    <t xml:space="preserve">100 balų </t>
  </si>
  <si>
    <t>Telšių rajono vaiko ir šeimos gerovės centras, 190989999, Džiugo g. 6, 87117 Telšių m., Telšių r. sav., +37060430031, info@tvgn.lt, gnagiene@gmail.com, Prevencinių paslaugų koordinatorė, Giedrė Nagienė</t>
  </si>
  <si>
    <t>Telšių šeimų centras
Akvalina, 301741514, Birutės g. 10B, 87121
Telšių m., Telšių r. sav., +37069885258, greta.jakuciunaite@gm
ail.com</t>
  </si>
  <si>
    <r>
      <rPr>
        <b/>
        <sz val="10"/>
        <rFont val="Times New Roman"/>
        <family val="1"/>
        <charset val="186"/>
      </rPr>
      <t>1. Tikslas -</t>
    </r>
    <r>
      <rPr>
        <sz val="10"/>
        <rFont val="Times New Roman"/>
        <family val="1"/>
        <charset val="186"/>
      </rPr>
      <t xml:space="preserve"> Padidinti socialinių paslaugų prieinamumą ir skatinti socialinę integraciją Telšių mieste, sukuriant inovatyvų informavimo, tarpininkavimo ir atstovavimo modelį, kuris užtikrintų visapusišką pagalbą pažeidžiamiausiems bendruomenės nariams „vieno langelio“ principu.
</t>
    </r>
    <r>
      <rPr>
        <b/>
        <sz val="10"/>
        <rFont val="Times New Roman"/>
        <family val="1"/>
        <charset val="186"/>
      </rPr>
      <t>2. Veiksmai:
1.1. Poveiklė: Informavimo įgyvendinimas ir paslaugos teikimo bazės sukūrimas (1vnt.).
1.1.1. veiksmas: Kompiuteris</t>
    </r>
    <r>
      <rPr>
        <sz val="10"/>
        <rFont val="Times New Roman"/>
        <family val="1"/>
        <charset val="186"/>
      </rPr>
      <t xml:space="preserve"> -  siektina 1 komplektas (jį sudaro 2 vnt. kompiuterių) - 3525,13 eur.
</t>
    </r>
    <r>
      <rPr>
        <b/>
        <sz val="10"/>
        <rFont val="Times New Roman"/>
        <family val="1"/>
        <charset val="186"/>
      </rPr>
      <t>1.1.2. veiksmas: Spausdintuvas</t>
    </r>
    <r>
      <rPr>
        <sz val="10"/>
        <rFont val="Times New Roman"/>
        <family val="1"/>
        <charset val="186"/>
      </rPr>
      <t xml:space="preserve"> - siektina reikšmė 1 vnt. - 548,53 eur.
</t>
    </r>
    <r>
      <rPr>
        <b/>
        <sz val="10"/>
        <rFont val="Times New Roman"/>
        <family val="1"/>
        <charset val="186"/>
      </rPr>
      <t xml:space="preserve">1.1.3. veiksmas: Televizorius </t>
    </r>
    <r>
      <rPr>
        <sz val="10"/>
        <rFont val="Times New Roman"/>
        <family val="1"/>
        <charset val="186"/>
      </rPr>
      <t xml:space="preserve">- siektina reikšmė 1 vnt. - 982,12 eur.
</t>
    </r>
    <r>
      <rPr>
        <b/>
        <sz val="10"/>
        <rFont val="Times New Roman"/>
        <family val="1"/>
        <charset val="186"/>
      </rPr>
      <t>1.1.4. veiksmas: Biuro stalas</t>
    </r>
    <r>
      <rPr>
        <sz val="10"/>
        <rFont val="Times New Roman"/>
        <family val="1"/>
        <charset val="186"/>
      </rPr>
      <t xml:space="preserve"> - siektina reikšmė 1 vnt. - 487,32 eur.
</t>
    </r>
    <r>
      <rPr>
        <b/>
        <sz val="10"/>
        <rFont val="Times New Roman"/>
        <family val="1"/>
        <charset val="186"/>
      </rPr>
      <t>1.1.5. veiksmas: Biuro kėdė</t>
    </r>
    <r>
      <rPr>
        <sz val="10"/>
        <rFont val="Times New Roman"/>
        <family val="1"/>
        <charset val="186"/>
      </rPr>
      <t xml:space="preserve"> - siektina reikšmė 1 komplektas (jį sudaro 2 kėdės) - 235,91 eur.
</t>
    </r>
    <r>
      <rPr>
        <b/>
        <sz val="10"/>
        <rFont val="Times New Roman"/>
        <family val="1"/>
        <charset val="186"/>
      </rPr>
      <t>1.1.6. veiksmas: Dokumentų naikintuvas</t>
    </r>
    <r>
      <rPr>
        <sz val="10"/>
        <rFont val="Times New Roman"/>
        <family val="1"/>
        <charset val="186"/>
      </rPr>
      <t xml:space="preserve"> - siektina reikšmė 1 vnt. - 205,08 eur.
</t>
    </r>
    <r>
      <rPr>
        <b/>
        <sz val="10"/>
        <rFont val="Times New Roman"/>
        <family val="1"/>
        <charset val="186"/>
      </rPr>
      <t>1.1.7 veiksmas: Mobilus informacinis stendas (Roll-up )</t>
    </r>
    <r>
      <rPr>
        <sz val="10"/>
        <rFont val="Times New Roman"/>
        <family val="1"/>
        <charset val="186"/>
      </rPr>
      <t xml:space="preserve"> - siektina reikšmė 1 komplektas (jį sudaro 3 vnt. stendų) - 632,12 eur.
</t>
    </r>
    <r>
      <rPr>
        <b/>
        <sz val="10"/>
        <rFont val="Times New Roman"/>
        <family val="1"/>
        <charset val="186"/>
      </rPr>
      <t>1.1.8 veiksmas: Projektą vykdančio personalo išlaidos</t>
    </r>
    <r>
      <rPr>
        <sz val="10"/>
        <rFont val="Times New Roman"/>
        <family val="1"/>
        <charset val="186"/>
      </rPr>
      <t xml:space="preserve"> - siektina reikšmė 15 mėn. - 23218,80 eur.
</t>
    </r>
    <r>
      <rPr>
        <b/>
        <sz val="10"/>
        <rFont val="Times New Roman"/>
        <family val="1"/>
        <charset val="186"/>
      </rPr>
      <t>1.1.9 veiksmas: Šviesdėžė</t>
    </r>
    <r>
      <rPr>
        <sz val="10"/>
        <rFont val="Times New Roman"/>
        <family val="1"/>
        <charset val="186"/>
      </rPr>
      <t xml:space="preserve"> - siektina reikšmė 1 vnt. - 833,09 eur.
</t>
    </r>
    <r>
      <rPr>
        <b/>
        <sz val="10"/>
        <rFont val="Times New Roman"/>
        <family val="1"/>
        <charset val="186"/>
      </rPr>
      <t>1.2. Poveiklė: Informacinis video klipas</t>
    </r>
    <r>
      <rPr>
        <sz val="10"/>
        <rFont val="Times New Roman"/>
        <family val="1"/>
        <charset val="186"/>
      </rPr>
      <t xml:space="preserve"> - siektina reikšmė - 1 vnt. - 3216,67 eur.
</t>
    </r>
    <r>
      <rPr>
        <b/>
        <sz val="10"/>
        <rFont val="Times New Roman"/>
        <family val="1"/>
        <charset val="186"/>
      </rPr>
      <t>1.3. Poveiklė: Informacinės skrajutės</t>
    </r>
    <r>
      <rPr>
        <sz val="10"/>
        <rFont val="Times New Roman"/>
        <family val="1"/>
        <charset val="186"/>
      </rPr>
      <t xml:space="preserve"> - siektina reikšmė - 1 komplektas (5000 vnt.) - 337,02 eur.</t>
    </r>
  </si>
  <si>
    <t>11-796-K</t>
  </si>
  <si>
    <t>60 balų</t>
  </si>
  <si>
    <r>
      <t xml:space="preserve">PATVIRTINTA 
Telšių miesto vietos veiklos grupės visuotinio narių susirinkimo
2026 m. gegužės 14 d. protokolu Nr. TMVVG-8  </t>
    </r>
    <r>
      <rPr>
        <sz val="11"/>
        <color rgb="FFFF0000"/>
        <rFont val="Times New Roman"/>
        <family val="1"/>
        <charset val="186"/>
      </rPr>
      <t xml:space="preserve"> </t>
    </r>
    <r>
      <rPr>
        <sz val="1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</si>
</sst>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u/>
      <sz val="10"/>
      <color theme="1"/>
      <name val="Times New Roman"/>
      <family val="1"/>
      <charset val="186"/>
    </font>
    <font>
      <sz val="11"/>
      <color rgb="FFFF0000"/>
      <name val="Times New Roman"/>
      <family val="1"/>
      <charset val="186"/>
    </font>
    <font>
      <sz val="9"/>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8">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6" fillId="0" borderId="1" xfId="0" applyFont="1" applyFill="1" applyBorder="1" applyAlignment="1">
      <alignment horizontal="center"/>
    </xf>
    <xf numFmtId="2" fontId="3" fillId="0" borderId="0" xfId="1" applyNumberFormat="1" applyFont="1" applyFill="1" applyAlignment="1">
      <alignment horizontal="center" vertical="center"/>
    </xf>
    <xf numFmtId="0" fontId="18" fillId="0" borderId="3" xfId="0" applyFont="1" applyBorder="1" applyAlignment="1">
      <alignment vertical="top"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workbookViewId="0">
      <selection activeCell="K5" sqref="K5:M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32.85546875" style="1" customWidth="1"/>
    <col min="6" max="6" width="39" style="1" customWidth="1"/>
    <col min="7" max="7" width="15.85546875" style="1" customWidth="1"/>
    <col min="8" max="8" width="96.570312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33" t="s">
        <v>0</v>
      </c>
      <c r="L1" s="33"/>
      <c r="M1" s="33"/>
    </row>
    <row r="2" spans="1:14" ht="14.25" x14ac:dyDescent="0.2">
      <c r="A2" s="34"/>
      <c r="B2" s="34"/>
      <c r="C2" s="34"/>
      <c r="D2" s="34"/>
      <c r="E2" s="34"/>
      <c r="F2" s="34"/>
      <c r="G2" s="34"/>
      <c r="H2" s="34"/>
      <c r="I2" s="34"/>
      <c r="J2" s="34"/>
      <c r="K2" s="34"/>
      <c r="L2" s="34"/>
      <c r="M2" s="34"/>
    </row>
    <row r="3" spans="1:14" ht="15.75" x14ac:dyDescent="0.25">
      <c r="A3" s="2"/>
      <c r="B3" s="2"/>
      <c r="C3" s="35" t="s">
        <v>1</v>
      </c>
      <c r="D3" s="35"/>
      <c r="E3" s="35"/>
      <c r="F3" s="35"/>
      <c r="G3" s="35"/>
      <c r="H3" s="35"/>
      <c r="I3" s="35"/>
      <c r="J3" s="35"/>
    </row>
    <row r="4" spans="1:14" ht="23.25" customHeight="1" x14ac:dyDescent="0.2">
      <c r="A4" s="2"/>
      <c r="B4" s="2"/>
      <c r="C4" s="36" t="s">
        <v>2</v>
      </c>
      <c r="D4" s="36"/>
      <c r="E4" s="36"/>
      <c r="F4" s="36"/>
      <c r="G4" s="36"/>
      <c r="H4" s="36"/>
      <c r="I4" s="36"/>
      <c r="J4" s="36"/>
    </row>
    <row r="5" spans="1:14" ht="61.9" customHeight="1" x14ac:dyDescent="0.25">
      <c r="K5" s="37" t="s">
        <v>54</v>
      </c>
      <c r="L5" s="37"/>
      <c r="M5" s="37"/>
    </row>
    <row r="6" spans="1:14" s="3" customFormat="1" ht="14.25" x14ac:dyDescent="0.2">
      <c r="A6" s="32" t="s">
        <v>3</v>
      </c>
      <c r="B6" s="32"/>
      <c r="C6" s="32"/>
      <c r="D6" s="32"/>
      <c r="E6" s="32"/>
      <c r="F6" s="32"/>
      <c r="G6" s="32"/>
      <c r="H6" s="32"/>
      <c r="I6" s="32"/>
      <c r="J6" s="32"/>
      <c r="K6" s="32"/>
      <c r="L6" s="32"/>
      <c r="M6" s="32"/>
    </row>
    <row r="7" spans="1:14" s="6" customFormat="1" ht="14.25" x14ac:dyDescent="0.2">
      <c r="A7" s="4"/>
      <c r="B7" s="4"/>
      <c r="C7" s="4"/>
      <c r="D7" s="4"/>
      <c r="E7" s="4"/>
      <c r="F7" s="4"/>
      <c r="G7" s="5" t="s">
        <v>4</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26" t="s">
        <v>6</v>
      </c>
      <c r="B10" s="27" t="s">
        <v>7</v>
      </c>
      <c r="C10" s="27" t="s">
        <v>8</v>
      </c>
      <c r="D10" s="27" t="s">
        <v>9</v>
      </c>
      <c r="E10" s="26" t="s">
        <v>10</v>
      </c>
      <c r="F10" s="27" t="s">
        <v>11</v>
      </c>
      <c r="G10" s="26" t="s">
        <v>12</v>
      </c>
      <c r="H10" s="27" t="s">
        <v>13</v>
      </c>
      <c r="I10" s="27" t="s">
        <v>14</v>
      </c>
      <c r="J10" s="29" t="s">
        <v>15</v>
      </c>
      <c r="K10" s="30"/>
      <c r="L10" s="30"/>
      <c r="M10" s="27" t="s">
        <v>16</v>
      </c>
      <c r="N10" s="27" t="s">
        <v>17</v>
      </c>
    </row>
    <row r="11" spans="1:14" s="3" customFormat="1" ht="38.25" x14ac:dyDescent="0.2">
      <c r="A11" s="27"/>
      <c r="B11" s="31"/>
      <c r="C11" s="31"/>
      <c r="D11" s="28"/>
      <c r="E11" s="27"/>
      <c r="F11" s="31"/>
      <c r="G11" s="27"/>
      <c r="H11" s="28"/>
      <c r="I11" s="28"/>
      <c r="J11" s="8" t="s">
        <v>18</v>
      </c>
      <c r="K11" s="8" t="s">
        <v>19</v>
      </c>
      <c r="L11" s="8" t="s">
        <v>20</v>
      </c>
      <c r="M11" s="28"/>
      <c r="N11" s="28"/>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165.75"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216.75" x14ac:dyDescent="0.2">
      <c r="A14" s="14" t="s">
        <v>34</v>
      </c>
      <c r="B14" s="14" t="s">
        <v>52</v>
      </c>
      <c r="C14" s="14" t="s">
        <v>40</v>
      </c>
      <c r="D14" s="14" t="s">
        <v>42</v>
      </c>
      <c r="E14" s="23" t="s">
        <v>49</v>
      </c>
      <c r="F14" s="15" t="s">
        <v>50</v>
      </c>
      <c r="G14" s="23" t="s">
        <v>43</v>
      </c>
      <c r="H14" s="14" t="s">
        <v>51</v>
      </c>
      <c r="I14" s="14" t="s">
        <v>46</v>
      </c>
      <c r="J14" s="16">
        <v>36617.31</v>
      </c>
      <c r="K14" s="16">
        <v>31124.71</v>
      </c>
      <c r="L14" s="16">
        <v>5492.6</v>
      </c>
      <c r="M14" s="14" t="s">
        <v>35</v>
      </c>
      <c r="N14" s="14" t="s">
        <v>48</v>
      </c>
    </row>
    <row r="15" spans="1:14" s="13" customFormat="1" ht="201" customHeight="1" x14ac:dyDescent="0.2">
      <c r="A15" s="14" t="s">
        <v>39</v>
      </c>
      <c r="B15" s="14" t="s">
        <v>52</v>
      </c>
      <c r="C15" s="14" t="s">
        <v>41</v>
      </c>
      <c r="D15" s="14" t="s">
        <v>42</v>
      </c>
      <c r="E15" s="23" t="s">
        <v>45</v>
      </c>
      <c r="F15" s="15"/>
      <c r="G15" s="15" t="s">
        <v>44</v>
      </c>
      <c r="H15" s="14" t="s">
        <v>47</v>
      </c>
      <c r="I15" s="14" t="s">
        <v>46</v>
      </c>
      <c r="J15" s="16">
        <v>36523.1</v>
      </c>
      <c r="K15" s="16">
        <v>31044.639999999999</v>
      </c>
      <c r="L15" s="16">
        <v>5478.46</v>
      </c>
      <c r="M15" s="14" t="s">
        <v>35</v>
      </c>
      <c r="N15" s="14" t="s">
        <v>53</v>
      </c>
    </row>
    <row r="16" spans="1:14" x14ac:dyDescent="0.2">
      <c r="A16" s="24" t="s">
        <v>36</v>
      </c>
      <c r="B16" s="25"/>
      <c r="C16" s="25"/>
      <c r="D16" s="25"/>
      <c r="E16" s="25"/>
      <c r="F16" s="25"/>
      <c r="G16" s="25"/>
      <c r="H16" s="25"/>
      <c r="I16" s="25"/>
      <c r="J16" s="17">
        <f>SUM(J14:J15)</f>
        <v>73140.41</v>
      </c>
      <c r="K16" s="17">
        <f t="shared" ref="K16:L16" si="0">SUM(K14:K15)</f>
        <v>62169.35</v>
      </c>
      <c r="L16" s="17">
        <f t="shared" si="0"/>
        <v>10971.060000000001</v>
      </c>
      <c r="M16" s="18"/>
      <c r="N16" s="18"/>
    </row>
    <row r="17" spans="1:14" x14ac:dyDescent="0.2">
      <c r="A17" s="24" t="s">
        <v>37</v>
      </c>
      <c r="B17" s="25"/>
      <c r="C17" s="25"/>
      <c r="D17" s="25"/>
      <c r="E17" s="25"/>
      <c r="F17" s="25"/>
      <c r="G17" s="25"/>
      <c r="H17" s="25"/>
      <c r="I17" s="25"/>
      <c r="J17" s="19"/>
      <c r="K17" s="19"/>
      <c r="L17" s="19"/>
      <c r="M17" s="18"/>
      <c r="N17" s="18"/>
    </row>
    <row r="18" spans="1:14" x14ac:dyDescent="0.2">
      <c r="A18" s="24" t="s">
        <v>38</v>
      </c>
      <c r="B18" s="25"/>
      <c r="C18" s="25"/>
      <c r="D18" s="25"/>
      <c r="E18" s="25"/>
      <c r="F18" s="25"/>
      <c r="G18" s="25"/>
      <c r="H18" s="25"/>
      <c r="I18" s="25"/>
      <c r="J18" s="17">
        <f>J16</f>
        <v>73140.41</v>
      </c>
      <c r="K18" s="17">
        <f t="shared" ref="K18:L18" si="1">K16</f>
        <v>62169.35</v>
      </c>
      <c r="L18" s="17">
        <f t="shared" si="1"/>
        <v>10971.060000000001</v>
      </c>
      <c r="M18" s="20"/>
      <c r="N18" s="20"/>
    </row>
    <row r="20" spans="1:14" x14ac:dyDescent="0.2">
      <c r="G20" s="21"/>
      <c r="H20" s="21"/>
      <c r="K20" s="22"/>
    </row>
  </sheetData>
  <mergeCells count="21">
    <mergeCell ref="A6:M6"/>
    <mergeCell ref="K1:M1"/>
    <mergeCell ref="A2:M2"/>
    <mergeCell ref="C3:J3"/>
    <mergeCell ref="C4:J4"/>
    <mergeCell ref="K5:M5"/>
    <mergeCell ref="J10:L10"/>
    <mergeCell ref="M10:M11"/>
    <mergeCell ref="N10:N11"/>
    <mergeCell ref="A10:A11"/>
    <mergeCell ref="B10:B11"/>
    <mergeCell ref="C10:C11"/>
    <mergeCell ref="D10:D11"/>
    <mergeCell ref="E10:E11"/>
    <mergeCell ref="F10:F11"/>
    <mergeCell ref="A16:I16"/>
    <mergeCell ref="A17:I17"/>
    <mergeCell ref="A18:I18"/>
    <mergeCell ref="G10:G11"/>
    <mergeCell ref="H10:H11"/>
    <mergeCell ref="I10:I11"/>
  </mergeCells>
  <pageMargins left="0.7" right="0.7" top="0.75" bottom="0.75" header="0.3" footer="0.3"/>
  <pageSetup paperSize="9" scale="3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11-194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2026-05-20T10:33:37Z</dcterms:modified>
</cp:coreProperties>
</file>