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231208\Documents\Dokumentai\VVG Miesto\Kvietimu planas\"/>
    </mc:Choice>
  </mc:AlternateContent>
  <xr:revisionPtr revIDLastSave="0" documentId="8_{A3267092-61D5-4D0E-B6CD-31DCA970D3B8}" xr6:coauthVersionLast="47" xr6:coauthVersionMax="47" xr10:uidLastSave="{00000000-0000-0000-0000-000000000000}"/>
  <bookViews>
    <workbookView xWindow="1884" yWindow="1884" windowWidth="17280" windowHeight="8880" xr2:uid="{00000000-000D-0000-FFFF-FFFF00000000}"/>
  </bookViews>
  <sheets>
    <sheet name="Telšių VVG" sheetId="2" r:id="rId1"/>
    <sheet name="Lapas1" sheetId="3" r:id="rId2"/>
  </sheets>
  <calcPr calcId="181029"/>
</workbook>
</file>

<file path=xl/calcChain.xml><?xml version="1.0" encoding="utf-8"?>
<calcChain xmlns="http://schemas.openxmlformats.org/spreadsheetml/2006/main">
  <c r="G14" i="3" l="1"/>
  <c r="B14" i="3"/>
  <c r="F14" i="3" s="1"/>
  <c r="E15" i="3"/>
  <c r="D15" i="3"/>
  <c r="C15" i="3"/>
  <c r="B13" i="3"/>
  <c r="G13" i="3" s="1"/>
  <c r="B12" i="3"/>
  <c r="G12" i="3" s="1"/>
  <c r="B11" i="3"/>
  <c r="F11" i="3" s="1"/>
  <c r="B10" i="3"/>
  <c r="G10" i="3" s="1"/>
  <c r="B9" i="3"/>
  <c r="G9" i="3" s="1"/>
  <c r="B8" i="3"/>
  <c r="F8" i="3" s="1"/>
  <c r="B7" i="3"/>
  <c r="F7" i="3" s="1"/>
  <c r="B6" i="3"/>
  <c r="F6" i="3" s="1"/>
  <c r="B5" i="3"/>
  <c r="G5" i="3" s="1"/>
  <c r="B4" i="3"/>
  <c r="G4" i="3" s="1"/>
  <c r="G3" i="3"/>
  <c r="F3" i="3"/>
  <c r="B3" i="3"/>
  <c r="B2" i="3"/>
  <c r="G11" i="3" l="1"/>
  <c r="G8" i="3"/>
  <c r="F13" i="3"/>
  <c r="C17" i="3"/>
  <c r="B15" i="3"/>
  <c r="G6" i="3"/>
  <c r="F4" i="3"/>
  <c r="F12" i="3"/>
  <c r="F9" i="3"/>
  <c r="F2" i="3"/>
  <c r="G7" i="3"/>
  <c r="F10" i="3"/>
  <c r="G2" i="3"/>
  <c r="F5" i="3"/>
</calcChain>
</file>

<file path=xl/sharedStrings.xml><?xml version="1.0" encoding="utf-8"?>
<sst xmlns="http://schemas.openxmlformats.org/spreadsheetml/2006/main" count="405" uniqueCount="159">
  <si>
    <t>Kvietimo numeris</t>
  </si>
  <si>
    <t>Kvietimo pavadinimas</t>
  </si>
  <si>
    <t>Konkretus uždavinys arba priemonė (reforma ar investicija)</t>
  </si>
  <si>
    <t>Siektini stebėsenos rodikliai</t>
  </si>
  <si>
    <t>Pavadinimas</t>
  </si>
  <si>
    <t>Kodas</t>
  </si>
  <si>
    <t>Matavimo vienetas</t>
  </si>
  <si>
    <t>Siektina reikšmė</t>
  </si>
  <si>
    <t>Pažangos priemonės numeris</t>
  </si>
  <si>
    <t xml:space="preserve">Pažangos priemonės pavadinimas </t>
  </si>
  <si>
    <t>Finansuojamos projektų veiklos</t>
  </si>
  <si>
    <t>Galimi pareiškėjai</t>
  </si>
  <si>
    <t xml:space="preserve">Planuojama kvietimo pabaigos data </t>
  </si>
  <si>
    <t>Planuojama kvietimo pradžios data</t>
  </si>
  <si>
    <t>Pareiškėjų tipas: viešasis,  privatus</t>
  </si>
  <si>
    <t xml:space="preserve">Bendra kvietimui skirta finansavimo lėšų suma (eurais) </t>
  </si>
  <si>
    <t xml:space="preserve">Didžiausia galima skirti finansavimo lėšų suma projektui ir (arba) projekto veiklai įgyvendinti (eurais) </t>
  </si>
  <si>
    <t>Finansavimo šaltinis (-iai) ir sumos (eurais)</t>
  </si>
  <si>
    <r>
      <t xml:space="preserve">Europos Sąjungos (toliau </t>
    </r>
    <r>
      <rPr>
        <b/>
        <sz val="10"/>
        <rFont val="Times New Roman"/>
        <family val="1"/>
        <charset val="186"/>
      </rPr>
      <t>–</t>
    </r>
    <r>
      <rPr>
        <b/>
        <sz val="10"/>
        <color theme="1"/>
        <rFont val="Times New Roman"/>
        <family val="1"/>
        <charset val="186"/>
      </rPr>
      <t xml:space="preserve"> ES) fondų lėšos</t>
    </r>
  </si>
  <si>
    <t xml:space="preserve">
Bendrojo finansavimo lėšos</t>
  </si>
  <si>
    <t>Nuosavo įnašo dydis (eurais)</t>
  </si>
  <si>
    <t>ES lėšų fondas</t>
  </si>
  <si>
    <t>(Bendruomenės inicijuotos vietos plėtros kvietimų teikti vietos plėtros projektų įgyvendinimo planus plano forma)</t>
  </si>
  <si>
    <t xml:space="preserve">01-004-08-04-01 </t>
  </si>
  <si>
    <t xml:space="preserve">2022–2030 metų plėtros programos valdytojos Lietuvos Respublikos vidaus reikalų ministerijos Viešojo valdymo plėtros programos pažangos priemonė „Didinti visuomenės įsitraukimą į vietos problemų sprendimą“ (toliau - pažangos priemonė) </t>
  </si>
  <si>
    <t xml:space="preserve">Nurodomas (-i) stebėsenos
rodiklio kodas (-ai).
</t>
  </si>
  <si>
    <t xml:space="preserve">Konkretus vietos veiklos grupės Strategijos veiksmas, kuriam planuojamas kvietimas </t>
  </si>
  <si>
    <t>Nurodomas įgyvendinamos Strategijos pavadinimas ir VVG suteiktas kvietimo pavadinimas. Pvz. Trakų miesto vietos veiklos grupės strategijos 2023-2027 m. įgyvendinimas. Kvietimas "Teikti bendrąsias, specialiąsias ir kitas socialines ir sociokultūrines paslaugas, atitinkančias Trakų miesto gyventojų poreikius".</t>
  </si>
  <si>
    <t>BENDRUOMENĖS INICIJUOTOS VIETOS PLĖTROS KVIETIMŲ TEIKTI VIETOS PLĖTROS PROJEKTŲ ĮGYVENDINIMO PLANUS KVIETIMŲ PLANAS</t>
  </si>
  <si>
    <t>Vietos plėtros strategijų įgyvendinimo taisyklių 2 priedas</t>
  </si>
  <si>
    <t xml:space="preserve">Nurodoma pažangos priemonės veikla (poveiklė), dėl kurios planuojamas kvietimas </t>
  </si>
  <si>
    <t>Nurodomas Strategijos veiksmo pavadinimas ir numeris, kuriam planuojamas kvietimas. 
Kiekvienam Strategijos veiksmui pildoma informacija atskiroje naujoje  eilutėje (žemyn) ir atitinkamai užpildoma informacija nuo 8 iki 22 stulpelio</t>
  </si>
  <si>
    <t>Nurodomas (-i) stebėsenos rodiklio (-ių) pavadinimas (-ai)</t>
  </si>
  <si>
    <t>Nurodomi kiekvieno stebėsenos rodiklio matavimo vienetai</t>
  </si>
  <si>
    <t>Nurodoma siektina kiekvieno stebėsenos rodiklio reikšmė</t>
  </si>
  <si>
    <t>Nurodomas pareiškėjų tipas (sektorius)</t>
  </si>
  <si>
    <t>Nurodomi galimi pareiškėjai veiklai (poveiklei) įgyvendinti</t>
  </si>
  <si>
    <t>Nurodoma didžiausia galima skirti finansavimo lėšų suma projektui įgyvendinti</t>
  </si>
  <si>
    <t>Nurodoma pažangos priemonės veiklos (poveiklės) finansavimo iš ES fondų lėšų suma (eurais), skirta kvietimui</t>
  </si>
  <si>
    <t xml:space="preserve">Nurodoma pažangos priemonės veiklos (poveiklės) finansavimo iš bendrojo finansavimo lėšų suma (eurais), skirta kvietimui </t>
  </si>
  <si>
    <t>Nurodomas bendras nuosavo įnašo dydis, kuriuo prisidedama prie pažangos priemonės veiklos (poveiklės) įgyvendinimo (eurais)</t>
  </si>
  <si>
    <t>Nurodoma planuojama kvietimo pabaigos (projekto įgyvendinimo plano pateikimo) data metų ir mėnesių tikslumu</t>
  </si>
  <si>
    <t xml:space="preserve">Nurodoma planuojama kvietimo pradžios (kvietimo paskelbimo) data metų ir mėnesių tikslumu </t>
  </si>
  <si>
    <t>Nurodoma kvietimo formos pateikimo administruojančiajai institucijai data (vadovaujantis 2021–2027 metų ES fondų investicijų programos ir Ekonomikos gaivinimo ir atsparumo didinimo plano „Naujos kartos Lietuva“ administravimo taisyklių, patvirtintų Lietuvos Respublikos finansų ministro 2022 m. birželio 22 d. įsakymo Nr. 1K-237 139 punktu)</t>
  </si>
  <si>
    <t xml:space="preserve">                       Telšių miesto vietos veiklos grupė</t>
  </si>
  <si>
    <t>Telšių miesto 2022-2029 m. vietos plėtros strategija. Kvietimas "Prevencinių ir kitų socialinių kompleksinių priemonių, socialinę atskirtį ir riziką patiriantiems asmenims organizavimas"</t>
  </si>
  <si>
    <t>Paramą gavusiuose subjektuose sukurtos darbo vietos</t>
  </si>
  <si>
    <t>R-01-004-08-04-01-03
(R.B.2.2001)</t>
  </si>
  <si>
    <t>Vienų metų etato ekvivalentai</t>
  </si>
  <si>
    <t>R-01-004-08-04-01-02
(R.S.2.3517)</t>
  </si>
  <si>
    <t xml:space="preserve">2021–2027 m. Europos Sąjungos investicijų programos 4.7 uždavinys „Skatinti aktyvią įtrauktį, siekiant propaguoti lygias galimybes, nediskriminavimą ir aktyvų dalyvavimą, ir gerinti įsidarbinamumą, ypač palankių sąlygų neturinčių grupių“ </t>
  </si>
  <si>
    <t>Viešieji ir privatūs juridiniai asmenys, kurių veiklos vykdymo vieta Telšių miestas</t>
  </si>
  <si>
    <t>2021–2027 m. Europos Sąjungos investicijų programos 4.9 uždavinys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</si>
  <si>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 xml:space="preserve">2022–2030 metų plėtros programos valdytojos Lietuvos Respublikos vidaus reikalų ministerijos Viešojo valdymo plėtros programos pažangos priemonė „Didinti visuomenės įsitraukimą į vietos problemų sprendimą“ </t>
  </si>
  <si>
    <t>Telšių miesto 2022-2029 m. vietos plėtros strategija. Kvietimas "Veiklų ir iniciatyvų, skirtų gyventojams įtraukti į savanorystę, organizavimas"</t>
  </si>
  <si>
    <t>ESF+</t>
  </si>
  <si>
    <t>BIVP projektų veiklų dalyviai (įskaitant visas tikslines grupes)</t>
  </si>
  <si>
    <t>P-01-004-08-04-01-12
 (P.N.2.4723)</t>
  </si>
  <si>
    <t>Skaičius</t>
  </si>
  <si>
    <t>P-01-004-08-04-01-03
(P.S.21032)</t>
  </si>
  <si>
    <t>Telšių miesto 2022-2029 m. vietos plėtros strategija. Kvietimas "Bendruomenės socialinio verslo kūrimas ir plėtra"</t>
  </si>
  <si>
    <t>Telšių miesto 2022-2029 m. vietos plėtros strategija. Kvietimas "Priemonių, skirtų socialinę atskirtį patiriančių asmenų informavimui, tarpininkavimui ir atstovavimui, sprendžiant jų problemas, įgyvendinimas "</t>
  </si>
  <si>
    <t>P-01-004-08-04-01-12 (P.N.2.4723)</t>
  </si>
  <si>
    <t>R-01-004-08-04-01-02(R.S.2.3517)</t>
  </si>
  <si>
    <t>Telšių miesto 2022-2029 m. vietos plėtros strategija. Kvietimas "Gyventojų verslumo skatinimas, užtikrinant reikiamą informavimą, konsultavima (įskaitant mentorystę), mokymus ir suteikiant pagalbą verslo pradžiai "</t>
  </si>
  <si>
    <t>Telšių miesto 2022-2029 m. vietos plėtros strategija. Kvietimas "Bendruomenės socialinių ryšių palaikymui ir gyventojų socialinės atskirties mažinimui skirtų bendrų sociokultūrinių ir kitų veiklų organizavimas  "</t>
  </si>
  <si>
    <t>Telšių miesto 2022-2029 m. vietos plėtros strategija. Kvietimas "Bedarbiais esančių ir neaktyvių gyventojų užimtumo  skatinimas, stiprinant įsidarbinimui reikiamus gebėjimus ir kompetencijas"</t>
  </si>
  <si>
    <t>2026 sausis</t>
  </si>
  <si>
    <t>2026 vasaris</t>
  </si>
  <si>
    <t xml:space="preserve">Telšių miesto 2022-2029 m. vietos plėtros strategija. Kvietimas "Socialinio verslo vystymui  skirto edukacinio centro įkūrimas ir įveiklinimas"
</t>
  </si>
  <si>
    <t xml:space="preserve">ESF+
</t>
  </si>
  <si>
    <t xml:space="preserve">ERPF
</t>
  </si>
  <si>
    <t xml:space="preserve"> ERPF
</t>
  </si>
  <si>
    <t>Bendruomenės inicijuotos vietos plėtros projektai, kuriuos įgyvendino nevyriausybinės organizacijos ir (arba) kurie įgyvendinti kartu su partneriu</t>
  </si>
  <si>
    <t>P-01-004-08-04-01-01
(P.S.2.1513)</t>
  </si>
  <si>
    <t>Kvietimo forma CPVA bus pateikta likus ne mažiau kaip 10 darbo iki kvietimo plane nustatyto termino</t>
  </si>
  <si>
    <t>Viešasis ir privatus</t>
  </si>
  <si>
    <t>„Bendruomenės inicijuotos vietos plėtros metodo (BIVP) taikymas: parama vietos plėtros strategijų įgyvendinimui" Vidurio ir Vakarų Lietuvos regione</t>
  </si>
  <si>
    <t>Bendruomenės inicijuotos vietos plėtros  projektų veiklų dalyvių, kurie po dalyvavimo veiklose toliau dalyvauja socialinei integracijai skirtose veiklose ir (ar) darbo rinkoje, dalis*</t>
  </si>
  <si>
    <t>Bendruomenės inicijuotos vietos plėtros  projektų veiklų dalyvių, kurie po dalyvavimo veiklose toliau dalyvauja socialinei integracijai skirtose veiklose ir (ar) darbo rinkoje, dalis</t>
  </si>
  <si>
    <t xml:space="preserve">Socialinio verslo subjektai, įgyvendinus bendruomenės inicijuotos vietos plėtros projektus gavę paramą socialinio verslo kūrimui ar plėtrai </t>
  </si>
  <si>
    <t xml:space="preserve">Paramą gavusios įmonės, iš kurių labai mažos,  mažos, vidutinės ir didelės įmonės** </t>
  </si>
  <si>
    <t>Įmonės</t>
  </si>
  <si>
    <t>Paramą dotacijomis gavusios įmonės</t>
  </si>
  <si>
    <t>Socialinio verslo subjektai, per bendruomenės inicijuotos vietos plėtros projektus gavę paramą socialinio verslo kūrimui ar plėtrai</t>
  </si>
  <si>
    <t>P-01-004-08-04-01-09
(P.B.2.0002)</t>
  </si>
  <si>
    <t>P-01-004-08-04-01-04
(P.B.2.0001)</t>
  </si>
  <si>
    <t>Paramą gavusios įmonės, iš kurių labai mažos,  mažos, vidutinės ir didelės įmonės</t>
  </si>
  <si>
    <t>Procentas</t>
  </si>
  <si>
    <t>Bendruomenės inicijuotos vietos plėtros projektų veiklų dalyvių, kurie po dalyvavimo veiklose toliau dalyvauja socialinei integracijai skirtose veiklose ir (ar) darbo rinkoje, dalis</t>
  </si>
  <si>
    <t>-</t>
  </si>
  <si>
    <t>Planuojama kvietimo formos pateikimo administruojančiajai institucijai data</t>
  </si>
  <si>
    <t>Nurodomas ES 2021–2027 metų investicijų programos fondas (Europos regioninės plėtros fondas (toliau – ERPF), „Europos socialinis fondas  +“ (toliau – ESF+)</t>
  </si>
  <si>
    <t>1.1.2 Veiksmas. Veiklų ir iniciatyvų, skirtų gyventojams įtraukti į savanorystę, organizavimas</t>
  </si>
  <si>
    <r>
      <t xml:space="preserve">Nurodomas vietos veiklos grupės (toliau - VVG) suteiktas unikalus kvietimo teikti vietos plėtros PĮP numeris, kuris sudaromas iš </t>
    </r>
    <r>
      <rPr>
        <b/>
        <i/>
        <sz val="9"/>
        <rFont val="Times New Roman"/>
        <family val="1"/>
      </rPr>
      <t>trijų dalių</t>
    </r>
    <r>
      <rPr>
        <i/>
        <sz val="9"/>
        <rFont val="Times New Roman"/>
        <family val="1"/>
      </rPr>
      <t>, atskiriamų viena nuo kitos skiriamuoju ženklu, t. y. brūkšneliu („-“). Kvietimo numerio pirma dalis visada yra VRM kvietimo numerio pradžia (11-). Antra dalis yra VVG kvietimo eilės numeris - triženklis skaičius, nustatomas iš VVG nustatyto rezervuotų kvietimų numerių intervalo (toliau - Intervalas). Intervalas (20-čiai kvietimų vnt.) kiekvienai VVG nustatomas pagal tos VVG vietos plėtros strategijos (toliau - Strategija) eilės numerį vidaus reikalų ministro įsakymu  patvirtintame Siūlomų atrinkti ir finansuoti vietos plėtros strategijų sąraše (1-ajai sąraše strategijai Intervalas bus nuo 008 iki 027; 2-ajai strategijai - nuo 028 iki 047, 3-jai nuo 048 iki 67 ir t.t.). Konkrečią Intervalo reikšmę kiekvienam iš kvietimų (numerio antrąjai daliai) VVG priskiria iš eilės. Kvietimo numerio trečia dalis nurodo projektų atrankos būdą - konkursą (-K).  Suteikto unikalaus numerio pavyzdys – Nr. 11-008-K.</t>
    </r>
  </si>
  <si>
    <r>
      <t xml:space="preserve">Nurodoma </t>
    </r>
    <r>
      <rPr>
        <sz val="9"/>
        <rFont val="Times New Roman"/>
        <family val="1"/>
      </rPr>
      <t xml:space="preserve">2021–2027 metų Europos Sąjungos investicijų programos 4 prioriteto „Socialiai atsakingesnė Lietuva“, konkretus uždavinys 4.7 „Skatinti aktyvią įtrauktį, siekiant propaguoti lygias galimybes, nediskriminavimą ir aktyvų dalyvavimą, ir gerinti įsidarbinamumą, ypač palankių sąlygų neturinčių grupių“ </t>
    </r>
    <r>
      <rPr>
        <i/>
        <sz val="9"/>
        <rFont val="Times New Roman"/>
        <family val="1"/>
      </rPr>
      <t>arba</t>
    </r>
    <r>
      <rPr>
        <sz val="9"/>
        <rFont val="Times New Roman"/>
        <family val="1"/>
      </rPr>
      <t xml:space="preserve"> konkretus uždavinys 4.9„Skatinti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r>
  </si>
  <si>
    <t xml:space="preserve">Nurodoma bendra kvietimui skirta finansavimo lėšų suma (susumuojamos 16–18 stulpeliuose nurodytos sumos). </t>
  </si>
  <si>
    <t>1.1.1 Veiksmas. Prevencinių ir kitų socialinių kompleksinių priemonių, socialinę atskirtį ir riziką patiriantiems asmenims organizavimas</t>
  </si>
  <si>
    <t>1.2.3 Veiksmas. Socialinio verslo vystymui  skirto edukacinio centro įkūrimas ir įveiklinimas</t>
  </si>
  <si>
    <t>1.2.4 Veiksmas.  Bendruomenės socialinio verslo kūrimas ir plėtra</t>
  </si>
  <si>
    <t xml:space="preserve">1.1.3 Veiksmas. Priemonių, skirtų socialinę atskirtį patiriančių asmenų informavimui, tarpininkavimui ir atstovavimui, sprendžiant jų problemas, įgyvendinimas </t>
  </si>
  <si>
    <t xml:space="preserve">1.1.4 Veiksmas. Bendruomenės socialinių ryšių palaikymui ir gyventojų socialinės atskirties mažinimui skirtų bendrų sociokultūrinių ir kitų veiklų organizavimas </t>
  </si>
  <si>
    <t xml:space="preserve">1.2.2 Veiksmas. Gyventojų verslumo skatinimas, užtikrinant reikiamą informavimą, konsultavima (įskaitant mentorystę), mokymus ir suteikiant pagalbą verslo pradžiai </t>
  </si>
  <si>
    <t xml:space="preserve">1.2.1 Veiksmas. Bedarbiais esančių ir neaktyvių gyventojų užimtumo  skatinimas, stiprinant įsidarbinimui reikiamus gebėjimus ir kompetencijas  </t>
  </si>
  <si>
    <t>Nr. 11-201-K</t>
  </si>
  <si>
    <t>P-01-004-08-04-01-01</t>
  </si>
  <si>
    <t>viso</t>
  </si>
  <si>
    <t xml:space="preserve">ES </t>
  </si>
  <si>
    <t>VB</t>
  </si>
  <si>
    <t>Nuosavas įnašas</t>
  </si>
  <si>
    <t>Nuosavas įnašas proc.</t>
  </si>
  <si>
    <t>Finansavimas proc.</t>
  </si>
  <si>
    <t>sausis</t>
  </si>
  <si>
    <t>balandis</t>
  </si>
  <si>
    <t>gegužė</t>
  </si>
  <si>
    <t>vasaris</t>
  </si>
  <si>
    <t>finansavimas</t>
  </si>
  <si>
    <t>11-190-K kvietimas. Veiksmas 1.1.1</t>
  </si>
  <si>
    <t>11-191-K kvietimas.Veiksmas 1.1.2</t>
  </si>
  <si>
    <t>11-192-K Veiksmas 1.2.3</t>
  </si>
  <si>
    <t>11-194-K. Veiksmas 1.1.3</t>
  </si>
  <si>
    <t>11-195-K. Veiksmas 1.1.4</t>
  </si>
  <si>
    <t>11-196-K. Veiksmas 1.2.2</t>
  </si>
  <si>
    <t>11-197-K. Veiksmas 1.2.1</t>
  </si>
  <si>
    <t>11-198-K Veiksmas 1.1.1</t>
  </si>
  <si>
    <t>11-199-K. Veiksmas 1.1.4</t>
  </si>
  <si>
    <t>11-200-K. Veiksmas 1.2.1</t>
  </si>
  <si>
    <t>11-201-K. Veiksmas 1.2.2</t>
  </si>
  <si>
    <t>Nr. 11-202-K</t>
  </si>
  <si>
    <t>11-202-K. naujas kvietimas, lėšos iš 11-193-K kvietimo</t>
  </si>
  <si>
    <t>11-193-K. Veiksmas 1.2.4 negauta PĮP</t>
  </si>
  <si>
    <t>2025 sausis</t>
  </si>
  <si>
    <t>2025 vasaris</t>
  </si>
  <si>
    <t xml:space="preserve">         
150449,68</t>
  </si>
  <si>
    <t xml:space="preserve">   
127882,20</t>
  </si>
  <si>
    <t xml:space="preserve">  
22 567,48</t>
  </si>
  <si>
    <r>
      <t xml:space="preserve">Nr. </t>
    </r>
    <r>
      <rPr>
        <b/>
        <sz val="11"/>
        <rFont val="Times New Roman"/>
        <family val="1"/>
      </rPr>
      <t>11-190-K</t>
    </r>
  </si>
  <si>
    <r>
      <rPr>
        <sz val="11"/>
        <rFont val="Times New Roman"/>
        <family val="1"/>
      </rPr>
      <t>34463,52</t>
    </r>
    <r>
      <rPr>
        <sz val="11"/>
        <color rgb="FFFF0000"/>
        <rFont val="Times New Roman"/>
        <family val="1"/>
      </rPr>
      <t xml:space="preserve">
</t>
    </r>
  </si>
  <si>
    <r>
      <rPr>
        <sz val="11"/>
        <color theme="1"/>
        <rFont val="Times New Roman"/>
        <family val="1"/>
      </rPr>
      <t>60</t>
    </r>
    <r>
      <rPr>
        <sz val="11"/>
        <color rgb="FFFF0000"/>
        <rFont val="Times New Roman"/>
        <family val="1"/>
      </rPr>
      <t xml:space="preserve">
</t>
    </r>
  </si>
  <si>
    <r>
      <t xml:space="preserve">Nr. </t>
    </r>
    <r>
      <rPr>
        <b/>
        <sz val="11"/>
        <rFont val="Times New Roman"/>
        <family val="1"/>
      </rPr>
      <t>11-191-K</t>
    </r>
  </si>
  <si>
    <r>
      <t xml:space="preserve">Nr. </t>
    </r>
    <r>
      <rPr>
        <b/>
        <sz val="11"/>
        <rFont val="Times New Roman"/>
        <family val="1"/>
      </rPr>
      <t>11-192-K</t>
    </r>
  </si>
  <si>
    <r>
      <t>Viešasis ir privatus</t>
    </r>
    <r>
      <rPr>
        <strike/>
        <sz val="11"/>
        <rFont val="Times New Roman"/>
        <family val="1"/>
      </rPr>
      <t xml:space="preserve">
</t>
    </r>
  </si>
  <si>
    <r>
      <t xml:space="preserve">Nr. </t>
    </r>
    <r>
      <rPr>
        <b/>
        <sz val="11"/>
        <rFont val="Times New Roman"/>
        <family val="1"/>
      </rPr>
      <t>11-193-K</t>
    </r>
  </si>
  <si>
    <r>
      <t xml:space="preserve">Nr. </t>
    </r>
    <r>
      <rPr>
        <b/>
        <sz val="11"/>
        <rFont val="Times New Roman"/>
        <family val="1"/>
      </rPr>
      <t>11-194-K</t>
    </r>
  </si>
  <si>
    <r>
      <rPr>
        <b/>
        <strike/>
        <sz val="11"/>
        <color rgb="FFFF0000"/>
        <rFont val="Times New Roman"/>
        <family val="1"/>
      </rPr>
      <t>2025 balandis</t>
    </r>
    <r>
      <rPr>
        <b/>
        <sz val="11"/>
        <color rgb="FFFF0000"/>
        <rFont val="Times New Roman"/>
        <family val="1"/>
      </rPr>
      <t xml:space="preserve"> 2025 gegužė </t>
    </r>
  </si>
  <si>
    <r>
      <rPr>
        <b/>
        <strike/>
        <sz val="11"/>
        <color rgb="FFFF0000"/>
        <rFont val="Times New Roman"/>
        <family val="1"/>
      </rPr>
      <t>2025 gegužė</t>
    </r>
    <r>
      <rPr>
        <b/>
        <sz val="11"/>
        <color rgb="FFFF0000"/>
        <rFont val="Times New Roman"/>
        <family val="1"/>
      </rPr>
      <t xml:space="preserve"> 2025 birželis</t>
    </r>
  </si>
  <si>
    <r>
      <t xml:space="preserve">Nr. </t>
    </r>
    <r>
      <rPr>
        <b/>
        <sz val="11"/>
        <rFont val="Times New Roman"/>
        <family val="1"/>
      </rPr>
      <t>11-195-K</t>
    </r>
  </si>
  <si>
    <r>
      <rPr>
        <b/>
        <strike/>
        <sz val="11"/>
        <color rgb="FFFF0000"/>
        <rFont val="Times New Roman"/>
        <family val="1"/>
      </rPr>
      <t xml:space="preserve">2025 gegužė </t>
    </r>
    <r>
      <rPr>
        <b/>
        <sz val="11"/>
        <color rgb="FFFF0000"/>
        <rFont val="Times New Roman"/>
        <family val="1"/>
      </rPr>
      <t>2025 birželis</t>
    </r>
  </si>
  <si>
    <r>
      <t xml:space="preserve">Nr. </t>
    </r>
    <r>
      <rPr>
        <b/>
        <sz val="11"/>
        <rFont val="Times New Roman"/>
        <family val="1"/>
      </rPr>
      <t>11-196-K</t>
    </r>
  </si>
  <si>
    <r>
      <t xml:space="preserve">2025 balandis </t>
    </r>
    <r>
      <rPr>
        <b/>
        <sz val="11"/>
        <color rgb="FFFF0000"/>
        <rFont val="Times New Roman"/>
        <family val="1"/>
      </rPr>
      <t xml:space="preserve">2025 gegužė </t>
    </r>
  </si>
  <si>
    <r>
      <t xml:space="preserve">2025 gegužė </t>
    </r>
    <r>
      <rPr>
        <b/>
        <sz val="11"/>
        <color rgb="FFFF0000"/>
        <rFont val="Times New Roman"/>
        <family val="1"/>
      </rPr>
      <t>2025 birželis</t>
    </r>
  </si>
  <si>
    <r>
      <t xml:space="preserve">Nr. </t>
    </r>
    <r>
      <rPr>
        <b/>
        <sz val="11"/>
        <rFont val="Times New Roman"/>
        <family val="1"/>
      </rPr>
      <t>11-197-K</t>
    </r>
  </si>
  <si>
    <r>
      <rPr>
        <strike/>
        <sz val="11"/>
        <color rgb="FFFF0000"/>
        <rFont val="Times New Roman"/>
        <family val="1"/>
      </rPr>
      <t>2025 balandis</t>
    </r>
    <r>
      <rPr>
        <sz val="11"/>
        <color rgb="FFFF0000"/>
        <rFont val="Times New Roman"/>
        <family val="1"/>
      </rPr>
      <t xml:space="preserve"> 2025 gegužė </t>
    </r>
  </si>
  <si>
    <r>
      <rPr>
        <strike/>
        <sz val="11"/>
        <color rgb="FFFF0000"/>
        <rFont val="Times New Roman"/>
        <family val="1"/>
      </rPr>
      <t>2025 gegužė</t>
    </r>
    <r>
      <rPr>
        <sz val="11"/>
        <color rgb="FFFF0000"/>
        <rFont val="Times New Roman"/>
        <family val="1"/>
      </rPr>
      <t xml:space="preserve"> 2025 birželis</t>
    </r>
  </si>
  <si>
    <r>
      <t xml:space="preserve">Nr. </t>
    </r>
    <r>
      <rPr>
        <b/>
        <sz val="11"/>
        <rFont val="Times New Roman"/>
        <family val="1"/>
      </rPr>
      <t>11-198-K</t>
    </r>
  </si>
  <si>
    <r>
      <rPr>
        <strike/>
        <sz val="11"/>
        <rFont val="Times New Roman"/>
        <family val="1"/>
      </rPr>
      <t xml:space="preserve"> </t>
    </r>
    <r>
      <rPr>
        <sz val="11"/>
        <rFont val="Times New Roman"/>
        <family val="1"/>
      </rPr>
      <t xml:space="preserve">
26549,94</t>
    </r>
  </si>
  <si>
    <r>
      <t xml:space="preserve"> </t>
    </r>
    <r>
      <rPr>
        <strike/>
        <sz val="11"/>
        <color rgb="FFFF0000"/>
        <rFont val="Times New Roman"/>
        <family val="1"/>
      </rPr>
      <t>2025 gegužė</t>
    </r>
    <r>
      <rPr>
        <sz val="11"/>
        <color rgb="FFFF0000"/>
        <rFont val="Times New Roman"/>
        <family val="1"/>
      </rPr>
      <t xml:space="preserve"> 2025 birželis</t>
    </r>
  </si>
  <si>
    <r>
      <t xml:space="preserve">Nr. </t>
    </r>
    <r>
      <rPr>
        <b/>
        <sz val="11"/>
        <rFont val="Times New Roman"/>
        <family val="1"/>
      </rPr>
      <t>11-199-K</t>
    </r>
  </si>
  <si>
    <r>
      <t xml:space="preserve">Nr. </t>
    </r>
    <r>
      <rPr>
        <b/>
        <sz val="11"/>
        <rFont val="Times New Roman"/>
        <family val="1"/>
      </rPr>
      <t>11-200-K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</si>
</sst>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186"/>
      <scheme val="minor"/>
    </font>
    <font>
      <sz val="10"/>
      <color theme="1"/>
      <name val="Times New Roman"/>
      <family val="1"/>
      <charset val="186"/>
    </font>
    <font>
      <b/>
      <sz val="10"/>
      <color theme="1"/>
      <name val="Times New Roman"/>
      <family val="1"/>
      <charset val="186"/>
    </font>
    <font>
      <b/>
      <sz val="10"/>
      <name val="Times New Roman"/>
      <family val="1"/>
      <charset val="186"/>
    </font>
    <font>
      <sz val="10"/>
      <color rgb="FF000000"/>
      <name val="Times New Roman"/>
      <family val="1"/>
      <charset val="186"/>
    </font>
    <font>
      <i/>
      <sz val="10"/>
      <color theme="1"/>
      <name val="Times New Roman"/>
      <family val="1"/>
    </font>
    <font>
      <i/>
      <sz val="9"/>
      <name val="Times New Roman"/>
      <family val="1"/>
    </font>
    <font>
      <sz val="10"/>
      <name val="Times New Roman"/>
      <family val="1"/>
    </font>
    <font>
      <b/>
      <sz val="10"/>
      <name val="Times New Roman"/>
      <family val="1"/>
    </font>
    <font>
      <i/>
      <sz val="10"/>
      <name val="Times New Roman"/>
      <family val="1"/>
    </font>
    <font>
      <b/>
      <i/>
      <sz val="9"/>
      <name val="Times New Roman"/>
      <family val="1"/>
    </font>
    <font>
      <sz val="9"/>
      <name val="Times New Roman"/>
      <family val="1"/>
    </font>
    <font>
      <sz val="10"/>
      <color rgb="FFFF0000"/>
      <name val="Times New Roman"/>
      <family val="1"/>
    </font>
    <font>
      <sz val="10"/>
      <color rgb="FFFF0000"/>
      <name val="Times New Roman"/>
      <family val="1"/>
      <charset val="186"/>
    </font>
    <font>
      <strike/>
      <sz val="10"/>
      <color theme="1"/>
      <name val="Times New Roman"/>
      <family val="1"/>
      <charset val="186"/>
    </font>
    <font>
      <strike/>
      <sz val="10"/>
      <name val="Times New Roman"/>
      <family val="1"/>
      <charset val="186"/>
    </font>
    <font>
      <sz val="10"/>
      <name val="Times New Roman"/>
      <family val="1"/>
      <charset val="186"/>
    </font>
    <font>
      <sz val="10"/>
      <color theme="1"/>
      <name val="Times New Roman"/>
      <family val="1"/>
    </font>
    <font>
      <sz val="8"/>
      <name val="Calibri"/>
      <family val="2"/>
      <charset val="186"/>
      <scheme val="minor"/>
    </font>
    <font>
      <sz val="11"/>
      <name val="Times New Roman"/>
      <family val="1"/>
    </font>
    <font>
      <b/>
      <sz val="11"/>
      <name val="Times New Roman"/>
      <family val="1"/>
    </font>
    <font>
      <sz val="11"/>
      <color rgb="FFFF0000"/>
      <name val="Times New Roman"/>
      <family val="1"/>
    </font>
    <font>
      <sz val="11"/>
      <color theme="1"/>
      <name val="Times New Roman"/>
      <family val="1"/>
    </font>
    <font>
      <strike/>
      <sz val="11"/>
      <name val="Times New Roman"/>
      <family val="1"/>
    </font>
    <font>
      <b/>
      <sz val="11"/>
      <color rgb="FFFF0000"/>
      <name val="Times New Roman"/>
      <family val="1"/>
    </font>
    <font>
      <b/>
      <strike/>
      <sz val="11"/>
      <color rgb="FFFF0000"/>
      <name val="Times New Roman"/>
      <family val="1"/>
    </font>
    <font>
      <strike/>
      <sz val="11"/>
      <color rgb="FFFF0000"/>
      <name val="Times New Roman"/>
      <family val="1"/>
    </font>
  </fonts>
  <fills count="8">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115">
    <xf numFmtId="0" fontId="0" fillId="0" borderId="0" xfId="0"/>
    <xf numFmtId="0" fontId="1" fillId="0" borderId="0" xfId="0" applyFont="1"/>
    <xf numFmtId="0" fontId="5" fillId="0" borderId="0" xfId="0" applyFont="1"/>
    <xf numFmtId="0" fontId="3" fillId="0" borderId="1" xfId="0" applyFont="1" applyBorder="1" applyAlignment="1">
      <alignment horizontal="center" vertical="center" wrapText="1"/>
    </xf>
    <xf numFmtId="0" fontId="9" fillId="0" borderId="1" xfId="0" applyFont="1" applyBorder="1" applyAlignment="1">
      <alignment horizontal="center"/>
    </xf>
    <xf numFmtId="0" fontId="6" fillId="0" borderId="9" xfId="0" applyFont="1" applyBorder="1" applyAlignment="1">
      <alignment horizontal="center" vertical="top" wrapText="1"/>
    </xf>
    <xf numFmtId="0" fontId="4" fillId="0" borderId="0" xfId="0" applyFont="1"/>
    <xf numFmtId="0" fontId="2" fillId="0" borderId="0" xfId="0" applyFont="1" applyAlignment="1">
      <alignment horizontal="center"/>
    </xf>
    <xf numFmtId="0" fontId="2" fillId="0" borderId="1" xfId="0" applyFont="1" applyBorder="1" applyAlignment="1">
      <alignment horizontal="center" vertical="center" wrapText="1"/>
    </xf>
    <xf numFmtId="0" fontId="7" fillId="0" borderId="0" xfId="0" applyFont="1"/>
    <xf numFmtId="0" fontId="9" fillId="0" borderId="7" xfId="0" applyFont="1" applyBorder="1" applyAlignment="1">
      <alignment horizontal="center"/>
    </xf>
    <xf numFmtId="0" fontId="9" fillId="0" borderId="8" xfId="0" applyFont="1" applyBorder="1" applyAlignment="1">
      <alignment horizontal="center"/>
    </xf>
    <xf numFmtId="0" fontId="6" fillId="0" borderId="9" xfId="0" applyFont="1" applyBorder="1" applyAlignment="1">
      <alignment horizontal="left" vertical="top" wrapText="1"/>
    </xf>
    <xf numFmtId="0" fontId="11" fillId="0" borderId="9" xfId="0" applyFont="1" applyBorder="1" applyAlignment="1">
      <alignment horizontal="center" vertical="top" wrapText="1"/>
    </xf>
    <xf numFmtId="0" fontId="6" fillId="0" borderId="10" xfId="0" applyFont="1" applyBorder="1" applyAlignment="1">
      <alignment horizontal="center" vertical="top" wrapText="1"/>
    </xf>
    <xf numFmtId="0" fontId="1" fillId="0" borderId="0" xfId="0" applyFont="1" applyAlignment="1">
      <alignment horizontal="left"/>
    </xf>
    <xf numFmtId="0" fontId="1" fillId="0" borderId="1" xfId="0" applyFont="1" applyBorder="1"/>
    <xf numFmtId="0" fontId="1" fillId="2" borderId="1" xfId="0" applyFont="1" applyFill="1" applyBorder="1"/>
    <xf numFmtId="0" fontId="1" fillId="2" borderId="0" xfId="0" applyFont="1" applyFill="1"/>
    <xf numFmtId="2" fontId="13" fillId="3" borderId="1" xfId="0" applyNumberFormat="1" applyFont="1" applyFill="1" applyBorder="1"/>
    <xf numFmtId="0" fontId="13" fillId="2" borderId="0" xfId="0" applyFont="1" applyFill="1"/>
    <xf numFmtId="2" fontId="1" fillId="0" borderId="1" xfId="0" applyNumberFormat="1" applyFont="1" applyBorder="1"/>
    <xf numFmtId="2" fontId="1" fillId="2" borderId="1" xfId="0" applyNumberFormat="1" applyFont="1" applyFill="1" applyBorder="1"/>
    <xf numFmtId="4" fontId="1" fillId="0" borderId="1" xfId="0" applyNumberFormat="1" applyFont="1" applyBorder="1"/>
    <xf numFmtId="0" fontId="1" fillId="4" borderId="1" xfId="0" applyFont="1" applyFill="1" applyBorder="1"/>
    <xf numFmtId="2" fontId="16" fillId="4" borderId="1" xfId="0" applyNumberFormat="1" applyFont="1" applyFill="1" applyBorder="1"/>
    <xf numFmtId="2" fontId="1" fillId="4" borderId="1" xfId="0" applyNumberFormat="1" applyFont="1" applyFill="1" applyBorder="1"/>
    <xf numFmtId="0" fontId="17" fillId="5" borderId="1" xfId="0" applyFont="1" applyFill="1" applyBorder="1" applyAlignment="1">
      <alignment horizontal="left" vertical="top"/>
    </xf>
    <xf numFmtId="2" fontId="17" fillId="5" borderId="1" xfId="0" applyNumberFormat="1" applyFont="1" applyFill="1" applyBorder="1" applyAlignment="1">
      <alignment horizontal="right" vertical="top"/>
    </xf>
    <xf numFmtId="0" fontId="17" fillId="5" borderId="1" xfId="0" applyFont="1" applyFill="1" applyBorder="1" applyAlignment="1">
      <alignment horizontal="right" vertical="top"/>
    </xf>
    <xf numFmtId="0" fontId="17" fillId="6" borderId="1" xfId="0" applyFont="1" applyFill="1" applyBorder="1" applyAlignment="1">
      <alignment horizontal="left" vertical="top"/>
    </xf>
    <xf numFmtId="2" fontId="17" fillId="6" borderId="1" xfId="0" applyNumberFormat="1" applyFont="1" applyFill="1" applyBorder="1" applyAlignment="1">
      <alignment horizontal="right" vertical="top"/>
    </xf>
    <xf numFmtId="0" fontId="17" fillId="6" borderId="1" xfId="0" applyFont="1" applyFill="1" applyBorder="1" applyAlignment="1">
      <alignment horizontal="right" vertical="top"/>
    </xf>
    <xf numFmtId="2" fontId="12" fillId="3" borderId="1" xfId="0" applyNumberFormat="1" applyFont="1" applyFill="1" applyBorder="1" applyAlignment="1">
      <alignment horizontal="right" vertical="top"/>
    </xf>
    <xf numFmtId="0" fontId="17" fillId="4" borderId="1" xfId="0" applyFont="1" applyFill="1" applyBorder="1" applyAlignment="1">
      <alignment horizontal="left" vertical="top"/>
    </xf>
    <xf numFmtId="2" fontId="17" fillId="4" borderId="1" xfId="0" applyNumberFormat="1" applyFont="1" applyFill="1" applyBorder="1" applyAlignment="1">
      <alignment horizontal="right" vertical="top"/>
    </xf>
    <xf numFmtId="0" fontId="17" fillId="4" borderId="1" xfId="0" applyFont="1" applyFill="1" applyBorder="1" applyAlignment="1">
      <alignment horizontal="right" vertical="top"/>
    </xf>
    <xf numFmtId="0" fontId="17" fillId="0" borderId="0" xfId="0" applyFont="1" applyAlignment="1">
      <alignment horizontal="left" vertical="top"/>
    </xf>
    <xf numFmtId="2" fontId="2" fillId="0" borderId="0" xfId="0" applyNumberFormat="1" applyFont="1" applyAlignment="1">
      <alignment horizontal="center" vertical="top"/>
    </xf>
    <xf numFmtId="2" fontId="2" fillId="2" borderId="0" xfId="0" applyNumberFormat="1" applyFont="1" applyFill="1" applyAlignment="1">
      <alignment horizontal="center" vertical="top"/>
    </xf>
    <xf numFmtId="0" fontId="7" fillId="2" borderId="0" xfId="0" applyFont="1" applyFill="1" applyAlignment="1">
      <alignment horizontal="left" vertical="top" wrapText="1"/>
    </xf>
    <xf numFmtId="0" fontId="17" fillId="2" borderId="0" xfId="0" applyFont="1" applyFill="1" applyAlignment="1">
      <alignment horizontal="left" vertical="top"/>
    </xf>
    <xf numFmtId="0" fontId="13" fillId="0" borderId="0" xfId="0" applyFont="1" applyAlignment="1">
      <alignment horizontal="center" vertical="top"/>
    </xf>
    <xf numFmtId="0" fontId="13" fillId="2" borderId="0" xfId="0" applyFont="1" applyFill="1" applyAlignment="1">
      <alignment horizontal="center" vertical="top"/>
    </xf>
    <xf numFmtId="2" fontId="1" fillId="7" borderId="0" xfId="0" applyNumberFormat="1" applyFont="1" applyFill="1"/>
    <xf numFmtId="0" fontId="1" fillId="2" borderId="0" xfId="0" applyFont="1" applyFill="1" applyAlignment="1">
      <alignment horizontal="right"/>
    </xf>
    <xf numFmtId="0" fontId="13" fillId="3" borderId="1" xfId="0" applyFont="1" applyFill="1" applyBorder="1"/>
    <xf numFmtId="0" fontId="12" fillId="3" borderId="1" xfId="0" applyFont="1" applyFill="1" applyBorder="1"/>
    <xf numFmtId="0" fontId="14" fillId="0" borderId="1" xfId="0" applyFont="1" applyBorder="1"/>
    <xf numFmtId="4" fontId="15" fillId="0" borderId="1" xfId="0" applyNumberFormat="1" applyFont="1" applyBorder="1"/>
    <xf numFmtId="4" fontId="14" fillId="0" borderId="1" xfId="0" applyNumberFormat="1" applyFont="1" applyBorder="1"/>
    <xf numFmtId="0" fontId="17" fillId="5" borderId="1" xfId="0" applyFont="1" applyFill="1" applyBorder="1" applyAlignment="1">
      <alignment horizontal="center" vertical="top"/>
    </xf>
    <xf numFmtId="16" fontId="1" fillId="2" borderId="0" xfId="0" applyNumberFormat="1" applyFont="1" applyFill="1"/>
    <xf numFmtId="0" fontId="19" fillId="0" borderId="5" xfId="0" applyFont="1" applyBorder="1" applyAlignment="1">
      <alignment horizontal="center" vertical="top" wrapText="1"/>
    </xf>
    <xf numFmtId="0" fontId="19" fillId="0" borderId="5" xfId="0" applyFont="1" applyBorder="1" applyAlignment="1">
      <alignment vertical="top" wrapText="1"/>
    </xf>
    <xf numFmtId="0" fontId="19" fillId="0" borderId="1" xfId="0" applyFont="1" applyBorder="1" applyAlignment="1">
      <alignment vertical="top" wrapText="1"/>
    </xf>
    <xf numFmtId="0" fontId="19" fillId="0" borderId="1" xfId="0" applyFont="1" applyBorder="1" applyAlignment="1">
      <alignment horizontal="center" vertical="top" wrapText="1"/>
    </xf>
    <xf numFmtId="0" fontId="21" fillId="0" borderId="1" xfId="0" applyFont="1" applyBorder="1" applyAlignment="1">
      <alignment horizontal="center" vertical="top" wrapText="1"/>
    </xf>
    <xf numFmtId="0" fontId="19" fillId="0" borderId="0" xfId="0" applyFont="1" applyAlignment="1">
      <alignment horizontal="center" vertical="top" wrapText="1"/>
    </xf>
    <xf numFmtId="0" fontId="19" fillId="0" borderId="1" xfId="0" applyFont="1" applyBorder="1" applyAlignment="1">
      <alignment horizontal="center" vertical="top"/>
    </xf>
    <xf numFmtId="0" fontId="19" fillId="0" borderId="1" xfId="0" applyFont="1" applyBorder="1" applyAlignment="1">
      <alignment horizontal="left" vertical="top" wrapText="1"/>
    </xf>
    <xf numFmtId="0" fontId="19" fillId="0" borderId="1" xfId="0" applyFont="1" applyBorder="1" applyAlignment="1">
      <alignment horizontal="left" vertical="top"/>
    </xf>
    <xf numFmtId="0" fontId="19" fillId="0" borderId="0" xfId="0" applyFont="1" applyAlignment="1">
      <alignment vertical="top" wrapText="1"/>
    </xf>
    <xf numFmtId="0" fontId="19" fillId="0" borderId="1" xfId="0" applyFont="1" applyBorder="1" applyAlignment="1">
      <alignment vertical="top"/>
    </xf>
    <xf numFmtId="0" fontId="19" fillId="0" borderId="12" xfId="0" applyFont="1" applyBorder="1" applyAlignment="1">
      <alignment horizontal="center" vertical="top"/>
    </xf>
    <xf numFmtId="0" fontId="19" fillId="0" borderId="11" xfId="0" applyFont="1" applyBorder="1" applyAlignment="1">
      <alignment horizontal="center" vertical="top"/>
    </xf>
    <xf numFmtId="0" fontId="19" fillId="0" borderId="2" xfId="0" applyFont="1" applyBorder="1" applyAlignment="1">
      <alignment horizontal="center" vertical="top"/>
    </xf>
    <xf numFmtId="0" fontId="19" fillId="0" borderId="12" xfId="0" applyFont="1" applyBorder="1" applyAlignment="1">
      <alignment horizontal="left" vertical="top" wrapText="1"/>
    </xf>
    <xf numFmtId="0" fontId="19" fillId="0" borderId="11" xfId="0" applyFont="1" applyBorder="1" applyAlignment="1">
      <alignment horizontal="left" vertical="top" wrapText="1"/>
    </xf>
    <xf numFmtId="0" fontId="19" fillId="0" borderId="2" xfId="0" applyFont="1" applyBorder="1" applyAlignment="1">
      <alignment horizontal="left" vertical="top" wrapText="1"/>
    </xf>
    <xf numFmtId="0" fontId="19" fillId="0" borderId="12" xfId="0" applyFont="1" applyBorder="1" applyAlignment="1">
      <alignment horizontal="center" vertical="top" wrapText="1"/>
    </xf>
    <xf numFmtId="0" fontId="19" fillId="0" borderId="11" xfId="0" applyFont="1" applyBorder="1" applyAlignment="1">
      <alignment horizontal="center" vertical="top" wrapText="1"/>
    </xf>
    <xf numFmtId="0" fontId="19" fillId="0" borderId="2" xfId="0" applyFont="1" applyBorder="1" applyAlignment="1">
      <alignment horizontal="center" vertical="top" wrapText="1"/>
    </xf>
    <xf numFmtId="0" fontId="21" fillId="0" borderId="12" xfId="0" applyFont="1" applyBorder="1" applyAlignment="1">
      <alignment horizontal="center" vertical="top" wrapText="1"/>
    </xf>
    <xf numFmtId="0" fontId="21" fillId="0" borderId="11" xfId="0" applyFont="1" applyBorder="1" applyAlignment="1">
      <alignment horizontal="center" vertical="top" wrapText="1"/>
    </xf>
    <xf numFmtId="0" fontId="21" fillId="0" borderId="2" xfId="0" applyFont="1" applyBorder="1" applyAlignment="1">
      <alignment horizontal="center" vertical="top" wrapText="1"/>
    </xf>
    <xf numFmtId="0" fontId="20" fillId="0" borderId="12" xfId="0" applyFont="1" applyBorder="1" applyAlignment="1">
      <alignment horizontal="center" vertical="top"/>
    </xf>
    <xf numFmtId="0" fontId="20" fillId="0" borderId="11" xfId="0" applyFont="1" applyBorder="1" applyAlignment="1">
      <alignment horizontal="center" vertical="top"/>
    </xf>
    <xf numFmtId="0" fontId="20" fillId="0" borderId="2" xfId="0" applyFont="1" applyBorder="1" applyAlignment="1">
      <alignment horizontal="center" vertical="top"/>
    </xf>
    <xf numFmtId="0" fontId="25" fillId="0" borderId="12" xfId="0" applyFont="1" applyBorder="1" applyAlignment="1">
      <alignment horizontal="center" vertical="top" wrapText="1"/>
    </xf>
    <xf numFmtId="0" fontId="20" fillId="0" borderId="11" xfId="0" applyFont="1" applyBorder="1" applyAlignment="1">
      <alignment horizontal="center" vertical="top" wrapText="1"/>
    </xf>
    <xf numFmtId="0" fontId="20" fillId="0" borderId="2" xfId="0" applyFont="1" applyBorder="1" applyAlignment="1">
      <alignment horizontal="center" vertical="top" wrapText="1"/>
    </xf>
    <xf numFmtId="0" fontId="24" fillId="0" borderId="12" xfId="0" applyFont="1" applyBorder="1" applyAlignment="1">
      <alignment horizontal="center" vertical="top" wrapText="1"/>
    </xf>
    <xf numFmtId="0" fontId="20" fillId="0" borderId="12" xfId="0" applyFont="1" applyBorder="1" applyAlignment="1">
      <alignment horizontal="center" vertical="top" wrapText="1"/>
    </xf>
    <xf numFmtId="0" fontId="21" fillId="0" borderId="11" xfId="0" applyFont="1" applyBorder="1" applyAlignment="1">
      <alignment horizontal="center" vertical="top"/>
    </xf>
    <xf numFmtId="0" fontId="21" fillId="0" borderId="2" xfId="0" applyFont="1" applyBorder="1" applyAlignment="1">
      <alignment horizontal="center" vertical="top"/>
    </xf>
    <xf numFmtId="4" fontId="19" fillId="0" borderId="12" xfId="0" applyNumberFormat="1" applyFont="1" applyBorder="1" applyAlignment="1">
      <alignment horizontal="center" vertical="top" wrapText="1"/>
    </xf>
    <xf numFmtId="4" fontId="19" fillId="0" borderId="11" xfId="0" applyNumberFormat="1" applyFont="1" applyBorder="1" applyAlignment="1">
      <alignment horizontal="center" vertical="top" wrapText="1"/>
    </xf>
    <xf numFmtId="4" fontId="19" fillId="0" borderId="2" xfId="0" applyNumberFormat="1" applyFont="1" applyBorder="1" applyAlignment="1">
      <alignment horizontal="center" vertical="top" wrapText="1"/>
    </xf>
    <xf numFmtId="3" fontId="19" fillId="0" borderId="12" xfId="0" applyNumberFormat="1" applyFont="1" applyBorder="1" applyAlignment="1">
      <alignment horizontal="center" vertical="top" wrapText="1"/>
    </xf>
    <xf numFmtId="3" fontId="19" fillId="0" borderId="11" xfId="0" applyNumberFormat="1" applyFont="1" applyBorder="1" applyAlignment="1">
      <alignment horizontal="center" vertical="top" wrapText="1"/>
    </xf>
    <xf numFmtId="3" fontId="19" fillId="0" borderId="2" xfId="0" applyNumberFormat="1" applyFont="1" applyBorder="1" applyAlignment="1">
      <alignment horizontal="center" vertical="top" wrapText="1"/>
    </xf>
    <xf numFmtId="0" fontId="19" fillId="0" borderId="5" xfId="0" applyFont="1" applyBorder="1" applyAlignment="1">
      <alignment horizontal="center" vertical="top" wrapText="1"/>
    </xf>
    <xf numFmtId="0" fontId="19" fillId="0" borderId="11" xfId="0" applyFont="1" applyBorder="1" applyAlignment="1">
      <alignment vertical="top" wrapText="1"/>
    </xf>
    <xf numFmtId="0" fontId="19" fillId="0" borderId="2" xfId="0" applyFont="1" applyBorder="1" applyAlignment="1">
      <alignment vertical="top" wrapText="1"/>
    </xf>
    <xf numFmtId="4" fontId="19" fillId="0" borderId="5" xfId="0" applyNumberFormat="1" applyFont="1" applyBorder="1" applyAlignment="1">
      <alignment horizontal="center" vertical="top" wrapText="1"/>
    </xf>
    <xf numFmtId="0" fontId="20" fillId="0" borderId="5" xfId="0" applyFont="1" applyBorder="1" applyAlignment="1">
      <alignment horizontal="center" vertical="top" wrapText="1"/>
    </xf>
    <xf numFmtId="0" fontId="19" fillId="0" borderId="5" xfId="0" applyFont="1" applyBorder="1" applyAlignment="1">
      <alignment horizontal="left" vertical="top" wrapText="1"/>
    </xf>
    <xf numFmtId="2" fontId="19" fillId="0" borderId="5" xfId="0" applyNumberFormat="1" applyFont="1" applyBorder="1" applyAlignment="1">
      <alignment horizontal="center" vertical="top" wrapText="1"/>
    </xf>
    <xf numFmtId="2" fontId="19" fillId="0" borderId="11" xfId="0" applyNumberFormat="1" applyFont="1" applyBorder="1" applyAlignment="1">
      <alignment horizontal="center" vertical="top" wrapText="1"/>
    </xf>
    <xf numFmtId="2" fontId="19" fillId="0" borderId="2" xfId="0" applyNumberFormat="1" applyFont="1" applyBorder="1" applyAlignment="1">
      <alignment horizontal="center" vertical="top" wrapText="1"/>
    </xf>
    <xf numFmtId="0" fontId="21" fillId="0" borderId="5" xfId="0" applyFont="1" applyBorder="1" applyAlignment="1">
      <alignment horizontal="center" vertical="top" wrapText="1"/>
    </xf>
    <xf numFmtId="0" fontId="1" fillId="0" borderId="0" xfId="0" applyFont="1" applyAlignment="1">
      <alignment horizontal="left" wrapText="1"/>
    </xf>
    <xf numFmtId="0" fontId="2" fillId="0" borderId="0" xfId="0" applyFont="1" applyAlignment="1">
      <alignment horizont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2" fillId="0" borderId="4" xfId="0" applyFont="1" applyBorder="1" applyAlignment="1">
      <alignment horizontal="center" vertic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53"/>
  <sheetViews>
    <sheetView tabSelected="1" zoomScale="80" zoomScaleNormal="80" workbookViewId="0">
      <selection activeCell="I51" sqref="I51"/>
    </sheetView>
  </sheetViews>
  <sheetFormatPr defaultColWidth="9.109375" defaultRowHeight="13.2" x14ac:dyDescent="0.25"/>
  <cols>
    <col min="1" max="1" width="1.88671875" style="1" customWidth="1"/>
    <col min="2" max="2" width="33.88671875" style="1" customWidth="1"/>
    <col min="3" max="3" width="17.6640625" style="1" customWidth="1"/>
    <col min="4" max="5" width="13.88671875" style="1" customWidth="1"/>
    <col min="6" max="6" width="13.6640625" style="1" customWidth="1"/>
    <col min="7" max="8" width="18.44140625" style="1" customWidth="1"/>
    <col min="9" max="9" width="17.44140625" style="1" customWidth="1"/>
    <col min="10" max="10" width="12.88671875" style="1" customWidth="1"/>
    <col min="11" max="13" width="10.5546875" style="1" customWidth="1"/>
    <col min="14" max="14" width="15.88671875" style="1" customWidth="1"/>
    <col min="15" max="16" width="14" style="1" customWidth="1"/>
    <col min="17" max="17" width="10" style="1" customWidth="1"/>
    <col min="18" max="18" width="11.6640625" style="1" customWidth="1"/>
    <col min="19" max="20" width="11.33203125" style="1" customWidth="1"/>
    <col min="21" max="21" width="11.109375" style="1" customWidth="1"/>
    <col min="22" max="22" width="11.6640625" style="1" customWidth="1"/>
    <col min="23" max="23" width="19.33203125" style="1" customWidth="1"/>
    <col min="24" max="16384" width="9.109375" style="1"/>
  </cols>
  <sheetData>
    <row r="1" spans="2:23" ht="39.75" customHeight="1" x14ac:dyDescent="0.25">
      <c r="I1" s="6"/>
      <c r="P1" s="1" t="s">
        <v>29</v>
      </c>
      <c r="U1" s="102"/>
      <c r="V1" s="102"/>
      <c r="W1" s="102"/>
    </row>
    <row r="3" spans="2:23" ht="15" customHeight="1" x14ac:dyDescent="0.25">
      <c r="B3" s="103" t="s">
        <v>22</v>
      </c>
      <c r="C3" s="103"/>
      <c r="D3" s="103"/>
      <c r="E3" s="103"/>
      <c r="F3" s="103"/>
      <c r="G3" s="103"/>
      <c r="H3" s="103"/>
      <c r="I3" s="103"/>
      <c r="J3" s="103"/>
      <c r="K3" s="103"/>
      <c r="L3" s="103"/>
      <c r="M3" s="103"/>
      <c r="N3" s="103"/>
      <c r="O3" s="103"/>
      <c r="P3" s="103"/>
      <c r="Q3" s="103"/>
      <c r="R3" s="103"/>
      <c r="S3" s="103"/>
      <c r="T3" s="103"/>
      <c r="U3" s="103"/>
      <c r="V3" s="103"/>
    </row>
    <row r="4" spans="2:23" ht="15" customHeight="1" x14ac:dyDescent="0.25">
      <c r="B4" s="103" t="s">
        <v>28</v>
      </c>
      <c r="C4" s="103"/>
      <c r="D4" s="103"/>
      <c r="E4" s="103"/>
      <c r="F4" s="103"/>
      <c r="G4" s="103"/>
      <c r="H4" s="103"/>
      <c r="I4" s="103"/>
      <c r="J4" s="103"/>
      <c r="K4" s="103"/>
      <c r="L4" s="103"/>
      <c r="M4" s="103"/>
      <c r="N4" s="103"/>
      <c r="O4" s="103"/>
      <c r="P4" s="103"/>
      <c r="Q4" s="103"/>
      <c r="R4" s="103"/>
      <c r="S4" s="103"/>
      <c r="T4" s="103"/>
      <c r="U4" s="103"/>
      <c r="V4" s="103"/>
    </row>
    <row r="5" spans="2:23" ht="15" customHeight="1" x14ac:dyDescent="0.25">
      <c r="B5" s="7"/>
      <c r="C5" s="7"/>
      <c r="D5" s="7"/>
      <c r="E5" s="7"/>
      <c r="F5" s="7"/>
      <c r="G5" s="7"/>
      <c r="H5" s="7"/>
      <c r="I5" s="7"/>
      <c r="J5" s="2" t="s">
        <v>44</v>
      </c>
      <c r="K5" s="2"/>
      <c r="L5" s="2"/>
      <c r="M5" s="2"/>
      <c r="N5" s="7"/>
      <c r="O5" s="7"/>
      <c r="P5" s="7"/>
      <c r="Q5" s="7"/>
      <c r="R5" s="7"/>
      <c r="S5" s="7"/>
      <c r="T5" s="7"/>
      <c r="U5" s="7"/>
      <c r="V5" s="7"/>
    </row>
    <row r="6" spans="2:23" ht="13.8" thickBot="1" x14ac:dyDescent="0.3"/>
    <row r="7" spans="2:23" ht="72.75" customHeight="1" x14ac:dyDescent="0.25">
      <c r="B7" s="104" t="s">
        <v>0</v>
      </c>
      <c r="C7" s="106" t="s">
        <v>1</v>
      </c>
      <c r="D7" s="106" t="s">
        <v>8</v>
      </c>
      <c r="E7" s="106" t="s">
        <v>9</v>
      </c>
      <c r="F7" s="106" t="s">
        <v>10</v>
      </c>
      <c r="G7" s="106" t="s">
        <v>2</v>
      </c>
      <c r="H7" s="106" t="s">
        <v>26</v>
      </c>
      <c r="I7" s="114" t="s">
        <v>3</v>
      </c>
      <c r="J7" s="114"/>
      <c r="K7" s="114"/>
      <c r="L7" s="114"/>
      <c r="M7" s="108" t="s">
        <v>14</v>
      </c>
      <c r="N7" s="106" t="s">
        <v>11</v>
      </c>
      <c r="O7" s="106" t="s">
        <v>15</v>
      </c>
      <c r="P7" s="106" t="s">
        <v>16</v>
      </c>
      <c r="Q7" s="106" t="s">
        <v>17</v>
      </c>
      <c r="R7" s="106"/>
      <c r="S7" s="106" t="s">
        <v>20</v>
      </c>
      <c r="T7" s="108" t="s">
        <v>21</v>
      </c>
      <c r="U7" s="110" t="s">
        <v>13</v>
      </c>
      <c r="V7" s="106" t="s">
        <v>12</v>
      </c>
      <c r="W7" s="112" t="s">
        <v>91</v>
      </c>
    </row>
    <row r="8" spans="2:23" ht="146.25" customHeight="1" x14ac:dyDescent="0.25">
      <c r="B8" s="105"/>
      <c r="C8" s="107"/>
      <c r="D8" s="107"/>
      <c r="E8" s="107"/>
      <c r="F8" s="107"/>
      <c r="G8" s="107"/>
      <c r="H8" s="107"/>
      <c r="I8" s="8" t="s">
        <v>4</v>
      </c>
      <c r="J8" s="8" t="s">
        <v>5</v>
      </c>
      <c r="K8" s="8" t="s">
        <v>6</v>
      </c>
      <c r="L8" s="3" t="s">
        <v>7</v>
      </c>
      <c r="M8" s="109"/>
      <c r="N8" s="107"/>
      <c r="O8" s="107"/>
      <c r="P8" s="107"/>
      <c r="Q8" s="8" t="s">
        <v>18</v>
      </c>
      <c r="R8" s="8" t="s">
        <v>19</v>
      </c>
      <c r="S8" s="107"/>
      <c r="T8" s="109"/>
      <c r="U8" s="111"/>
      <c r="V8" s="107"/>
      <c r="W8" s="113"/>
    </row>
    <row r="9" spans="2:23" s="9" customFormat="1" x14ac:dyDescent="0.25">
      <c r="B9" s="10">
        <v>1</v>
      </c>
      <c r="C9" s="4">
        <v>2</v>
      </c>
      <c r="D9" s="4">
        <v>3</v>
      </c>
      <c r="E9" s="4">
        <v>4</v>
      </c>
      <c r="F9" s="4">
        <v>5</v>
      </c>
      <c r="G9" s="4">
        <v>6</v>
      </c>
      <c r="H9" s="4">
        <v>7</v>
      </c>
      <c r="I9" s="4">
        <v>8</v>
      </c>
      <c r="J9" s="4">
        <v>9</v>
      </c>
      <c r="K9" s="4">
        <v>10</v>
      </c>
      <c r="L9" s="4">
        <v>11</v>
      </c>
      <c r="M9" s="4">
        <v>12</v>
      </c>
      <c r="N9" s="4">
        <v>13</v>
      </c>
      <c r="O9" s="4">
        <v>14</v>
      </c>
      <c r="P9" s="4">
        <v>15</v>
      </c>
      <c r="Q9" s="4">
        <v>16</v>
      </c>
      <c r="R9" s="4">
        <v>17</v>
      </c>
      <c r="S9" s="4">
        <v>18</v>
      </c>
      <c r="T9" s="4">
        <v>19</v>
      </c>
      <c r="U9" s="4">
        <v>20</v>
      </c>
      <c r="V9" s="11">
        <v>21</v>
      </c>
      <c r="W9" s="11">
        <v>22</v>
      </c>
    </row>
    <row r="10" spans="2:23" s="9" customFormat="1" ht="368.4" customHeight="1" thickBot="1" x14ac:dyDescent="0.3">
      <c r="B10" s="12" t="s">
        <v>94</v>
      </c>
      <c r="C10" s="5" t="s">
        <v>27</v>
      </c>
      <c r="D10" s="13" t="s">
        <v>23</v>
      </c>
      <c r="E10" s="13" t="s">
        <v>24</v>
      </c>
      <c r="F10" s="5" t="s">
        <v>30</v>
      </c>
      <c r="G10" s="5" t="s">
        <v>95</v>
      </c>
      <c r="H10" s="5" t="s">
        <v>31</v>
      </c>
      <c r="I10" s="5" t="s">
        <v>32</v>
      </c>
      <c r="J10" s="5" t="s">
        <v>25</v>
      </c>
      <c r="K10" s="5" t="s">
        <v>33</v>
      </c>
      <c r="L10" s="5" t="s">
        <v>34</v>
      </c>
      <c r="M10" s="5" t="s">
        <v>35</v>
      </c>
      <c r="N10" s="5" t="s">
        <v>36</v>
      </c>
      <c r="O10" s="5" t="s">
        <v>96</v>
      </c>
      <c r="P10" s="5" t="s">
        <v>37</v>
      </c>
      <c r="Q10" s="5" t="s">
        <v>38</v>
      </c>
      <c r="R10" s="5" t="s">
        <v>39</v>
      </c>
      <c r="S10" s="5" t="s">
        <v>40</v>
      </c>
      <c r="T10" s="5" t="s">
        <v>92</v>
      </c>
      <c r="U10" s="5" t="s">
        <v>42</v>
      </c>
      <c r="V10" s="5" t="s">
        <v>41</v>
      </c>
      <c r="W10" s="14" t="s">
        <v>43</v>
      </c>
    </row>
    <row r="11" spans="2:23" s="9" customFormat="1" ht="213.75" customHeight="1" x14ac:dyDescent="0.25">
      <c r="B11" s="53" t="s">
        <v>136</v>
      </c>
      <c r="C11" s="92" t="s">
        <v>45</v>
      </c>
      <c r="D11" s="54" t="s">
        <v>23</v>
      </c>
      <c r="E11" s="54" t="s">
        <v>53</v>
      </c>
      <c r="F11" s="54" t="s">
        <v>77</v>
      </c>
      <c r="G11" s="54" t="s">
        <v>50</v>
      </c>
      <c r="H11" s="97" t="s">
        <v>97</v>
      </c>
      <c r="I11" s="55" t="s">
        <v>78</v>
      </c>
      <c r="J11" s="56" t="s">
        <v>49</v>
      </c>
      <c r="K11" s="56" t="s">
        <v>88</v>
      </c>
      <c r="L11" s="56">
        <v>40</v>
      </c>
      <c r="M11" s="54" t="s">
        <v>76</v>
      </c>
      <c r="N11" s="92" t="s">
        <v>51</v>
      </c>
      <c r="O11" s="98">
        <v>40545.32</v>
      </c>
      <c r="P11" s="92" t="s">
        <v>90</v>
      </c>
      <c r="Q11" s="101" t="s">
        <v>137</v>
      </c>
      <c r="R11" s="95">
        <v>6081.8</v>
      </c>
      <c r="S11" s="92">
        <v>7155.06</v>
      </c>
      <c r="T11" s="92" t="s">
        <v>70</v>
      </c>
      <c r="U11" s="96" t="s">
        <v>131</v>
      </c>
      <c r="V11" s="96" t="s">
        <v>132</v>
      </c>
      <c r="W11" s="97" t="s">
        <v>75</v>
      </c>
    </row>
    <row r="12" spans="2:23" s="9" customFormat="1" ht="127.2" customHeight="1" x14ac:dyDescent="0.25">
      <c r="B12" s="93"/>
      <c r="C12" s="71"/>
      <c r="D12" s="71"/>
      <c r="E12" s="71"/>
      <c r="F12" s="71"/>
      <c r="G12" s="71"/>
      <c r="H12" s="68"/>
      <c r="I12" s="55" t="s">
        <v>56</v>
      </c>
      <c r="J12" s="56" t="s">
        <v>57</v>
      </c>
      <c r="K12" s="56" t="s">
        <v>58</v>
      </c>
      <c r="L12" s="57" t="s">
        <v>138</v>
      </c>
      <c r="M12" s="71"/>
      <c r="N12" s="71"/>
      <c r="O12" s="99"/>
      <c r="P12" s="71"/>
      <c r="Q12" s="74"/>
      <c r="R12" s="71"/>
      <c r="S12" s="71"/>
      <c r="T12" s="71"/>
      <c r="U12" s="77"/>
      <c r="V12" s="77"/>
      <c r="W12" s="68"/>
    </row>
    <row r="13" spans="2:23" s="9" customFormat="1" ht="137.4" customHeight="1" thickBot="1" x14ac:dyDescent="0.3">
      <c r="B13" s="94"/>
      <c r="C13" s="58"/>
      <c r="D13" s="72"/>
      <c r="E13" s="72"/>
      <c r="F13" s="72"/>
      <c r="G13" s="72"/>
      <c r="H13" s="69"/>
      <c r="I13" s="55" t="s">
        <v>73</v>
      </c>
      <c r="J13" s="56" t="s">
        <v>74</v>
      </c>
      <c r="K13" s="56" t="s">
        <v>58</v>
      </c>
      <c r="L13" s="59">
        <v>1</v>
      </c>
      <c r="M13" s="72"/>
      <c r="N13" s="72"/>
      <c r="O13" s="100"/>
      <c r="P13" s="72"/>
      <c r="Q13" s="75"/>
      <c r="R13" s="72"/>
      <c r="S13" s="72"/>
      <c r="T13" s="72"/>
      <c r="U13" s="78"/>
      <c r="V13" s="78"/>
      <c r="W13" s="69"/>
    </row>
    <row r="14" spans="2:23" s="9" customFormat="1" ht="249" customHeight="1" x14ac:dyDescent="0.25">
      <c r="B14" s="64" t="s">
        <v>139</v>
      </c>
      <c r="C14" s="70" t="s">
        <v>54</v>
      </c>
      <c r="D14" s="64" t="s">
        <v>23</v>
      </c>
      <c r="E14" s="70" t="s">
        <v>53</v>
      </c>
      <c r="F14" s="70" t="s">
        <v>77</v>
      </c>
      <c r="G14" s="70" t="s">
        <v>50</v>
      </c>
      <c r="H14" s="70" t="s">
        <v>93</v>
      </c>
      <c r="I14" s="55" t="s">
        <v>56</v>
      </c>
      <c r="J14" s="56" t="s">
        <v>57</v>
      </c>
      <c r="K14" s="59" t="s">
        <v>58</v>
      </c>
      <c r="L14" s="59">
        <v>60</v>
      </c>
      <c r="M14" s="70" t="s">
        <v>76</v>
      </c>
      <c r="N14" s="70" t="s">
        <v>51</v>
      </c>
      <c r="O14" s="70">
        <v>54570</v>
      </c>
      <c r="P14" s="92" t="s">
        <v>90</v>
      </c>
      <c r="Q14" s="86">
        <v>46384.5</v>
      </c>
      <c r="R14" s="86">
        <v>8185.5</v>
      </c>
      <c r="S14" s="86">
        <v>9630</v>
      </c>
      <c r="T14" s="70" t="s">
        <v>70</v>
      </c>
      <c r="U14" s="83" t="s">
        <v>131</v>
      </c>
      <c r="V14" s="83" t="s">
        <v>132</v>
      </c>
      <c r="W14" s="67" t="s">
        <v>75</v>
      </c>
    </row>
    <row r="15" spans="2:23" s="9" customFormat="1" ht="249" customHeight="1" x14ac:dyDescent="0.25">
      <c r="B15" s="65"/>
      <c r="C15" s="71"/>
      <c r="D15" s="65"/>
      <c r="E15" s="71"/>
      <c r="F15" s="71"/>
      <c r="G15" s="71"/>
      <c r="H15" s="71"/>
      <c r="I15" s="55" t="s">
        <v>79</v>
      </c>
      <c r="J15" s="56" t="s">
        <v>49</v>
      </c>
      <c r="K15" s="59" t="s">
        <v>88</v>
      </c>
      <c r="L15" s="59">
        <v>40</v>
      </c>
      <c r="M15" s="71"/>
      <c r="N15" s="71"/>
      <c r="O15" s="71"/>
      <c r="P15" s="71"/>
      <c r="Q15" s="87"/>
      <c r="R15" s="87"/>
      <c r="S15" s="87"/>
      <c r="T15" s="71"/>
      <c r="U15" s="77"/>
      <c r="V15" s="77"/>
      <c r="W15" s="68"/>
    </row>
    <row r="16" spans="2:23" s="9" customFormat="1" ht="249" customHeight="1" x14ac:dyDescent="0.25">
      <c r="B16" s="66"/>
      <c r="C16" s="72"/>
      <c r="D16" s="66"/>
      <c r="E16" s="72"/>
      <c r="F16" s="72"/>
      <c r="G16" s="72"/>
      <c r="H16" s="72"/>
      <c r="I16" s="55" t="s">
        <v>73</v>
      </c>
      <c r="J16" s="56" t="s">
        <v>74</v>
      </c>
      <c r="K16" s="59" t="s">
        <v>58</v>
      </c>
      <c r="L16" s="59">
        <v>1</v>
      </c>
      <c r="M16" s="72"/>
      <c r="N16" s="72"/>
      <c r="O16" s="72"/>
      <c r="P16" s="72"/>
      <c r="Q16" s="88"/>
      <c r="R16" s="88"/>
      <c r="S16" s="88"/>
      <c r="T16" s="72"/>
      <c r="U16" s="78"/>
      <c r="V16" s="78"/>
      <c r="W16" s="69"/>
    </row>
    <row r="17" spans="2:23" s="9" customFormat="1" ht="156" customHeight="1" x14ac:dyDescent="0.25">
      <c r="B17" s="64" t="s">
        <v>140</v>
      </c>
      <c r="C17" s="70" t="s">
        <v>69</v>
      </c>
      <c r="D17" s="64" t="s">
        <v>23</v>
      </c>
      <c r="E17" s="70" t="s">
        <v>53</v>
      </c>
      <c r="F17" s="70" t="s">
        <v>77</v>
      </c>
      <c r="G17" s="70" t="s">
        <v>52</v>
      </c>
      <c r="H17" s="70" t="s">
        <v>98</v>
      </c>
      <c r="I17" s="55" t="s">
        <v>46</v>
      </c>
      <c r="J17" s="56" t="s">
        <v>47</v>
      </c>
      <c r="K17" s="56" t="s">
        <v>48</v>
      </c>
      <c r="L17" s="56">
        <v>1.5</v>
      </c>
      <c r="M17" s="70" t="s">
        <v>141</v>
      </c>
      <c r="N17" s="70" t="s">
        <v>51</v>
      </c>
      <c r="O17" s="89">
        <v>91485</v>
      </c>
      <c r="P17" s="70" t="s">
        <v>90</v>
      </c>
      <c r="Q17" s="70">
        <v>77762.25</v>
      </c>
      <c r="R17" s="70">
        <v>13722.75</v>
      </c>
      <c r="S17" s="89">
        <v>30495</v>
      </c>
      <c r="T17" s="70" t="s">
        <v>71</v>
      </c>
      <c r="U17" s="83" t="s">
        <v>131</v>
      </c>
      <c r="V17" s="83" t="s">
        <v>132</v>
      </c>
      <c r="W17" s="67" t="s">
        <v>75</v>
      </c>
    </row>
    <row r="18" spans="2:23" s="9" customFormat="1" ht="266.39999999999998" customHeight="1" x14ac:dyDescent="0.25">
      <c r="B18" s="65"/>
      <c r="C18" s="71"/>
      <c r="D18" s="65"/>
      <c r="E18" s="71"/>
      <c r="F18" s="71"/>
      <c r="G18" s="71"/>
      <c r="H18" s="71"/>
      <c r="I18" s="55" t="s">
        <v>80</v>
      </c>
      <c r="J18" s="56" t="s">
        <v>59</v>
      </c>
      <c r="K18" s="56" t="s">
        <v>58</v>
      </c>
      <c r="L18" s="56">
        <v>1</v>
      </c>
      <c r="M18" s="71"/>
      <c r="N18" s="71"/>
      <c r="O18" s="90"/>
      <c r="P18" s="71"/>
      <c r="Q18" s="71"/>
      <c r="R18" s="71"/>
      <c r="S18" s="90"/>
      <c r="T18" s="71"/>
      <c r="U18" s="77"/>
      <c r="V18" s="77"/>
      <c r="W18" s="68"/>
    </row>
    <row r="19" spans="2:23" s="9" customFormat="1" ht="84" customHeight="1" x14ac:dyDescent="0.25">
      <c r="B19" s="65"/>
      <c r="C19" s="71"/>
      <c r="D19" s="65"/>
      <c r="E19" s="71"/>
      <c r="F19" s="71"/>
      <c r="G19" s="71"/>
      <c r="H19" s="71"/>
      <c r="I19" s="55" t="s">
        <v>81</v>
      </c>
      <c r="J19" s="56" t="s">
        <v>86</v>
      </c>
      <c r="K19" s="56" t="s">
        <v>82</v>
      </c>
      <c r="L19" s="56">
        <v>1</v>
      </c>
      <c r="M19" s="71"/>
      <c r="N19" s="71"/>
      <c r="O19" s="90"/>
      <c r="P19" s="71"/>
      <c r="Q19" s="71"/>
      <c r="R19" s="71"/>
      <c r="S19" s="90"/>
      <c r="T19" s="71"/>
      <c r="U19" s="77"/>
      <c r="V19" s="77"/>
      <c r="W19" s="68"/>
    </row>
    <row r="20" spans="2:23" s="9" customFormat="1" ht="117.6" customHeight="1" x14ac:dyDescent="0.25">
      <c r="B20" s="66"/>
      <c r="C20" s="72"/>
      <c r="D20" s="66"/>
      <c r="E20" s="72"/>
      <c r="F20" s="72"/>
      <c r="G20" s="72"/>
      <c r="H20" s="72"/>
      <c r="I20" s="55" t="s">
        <v>83</v>
      </c>
      <c r="J20" s="56" t="s">
        <v>85</v>
      </c>
      <c r="K20" s="56" t="s">
        <v>82</v>
      </c>
      <c r="L20" s="56">
        <v>1</v>
      </c>
      <c r="M20" s="72"/>
      <c r="N20" s="72"/>
      <c r="O20" s="91"/>
      <c r="P20" s="72"/>
      <c r="Q20" s="72"/>
      <c r="R20" s="72"/>
      <c r="S20" s="91"/>
      <c r="T20" s="72"/>
      <c r="U20" s="78"/>
      <c r="V20" s="78"/>
      <c r="W20" s="69"/>
    </row>
    <row r="21" spans="2:23" s="9" customFormat="1" ht="264" customHeight="1" x14ac:dyDescent="0.25">
      <c r="B21" s="64" t="s">
        <v>142</v>
      </c>
      <c r="C21" s="70" t="s">
        <v>60</v>
      </c>
      <c r="D21" s="64" t="s">
        <v>23</v>
      </c>
      <c r="E21" s="70" t="s">
        <v>53</v>
      </c>
      <c r="F21" s="70" t="s">
        <v>77</v>
      </c>
      <c r="G21" s="70" t="s">
        <v>52</v>
      </c>
      <c r="H21" s="70" t="s">
        <v>99</v>
      </c>
      <c r="I21" s="55" t="s">
        <v>84</v>
      </c>
      <c r="J21" s="56" t="s">
        <v>59</v>
      </c>
      <c r="K21" s="56" t="s">
        <v>58</v>
      </c>
      <c r="L21" s="56">
        <v>0</v>
      </c>
      <c r="M21" s="70" t="s">
        <v>76</v>
      </c>
      <c r="N21" s="70" t="s">
        <v>51</v>
      </c>
      <c r="O21" s="70">
        <v>0</v>
      </c>
      <c r="P21" s="70" t="s">
        <v>90</v>
      </c>
      <c r="Q21" s="70">
        <v>0</v>
      </c>
      <c r="R21" s="70">
        <v>0</v>
      </c>
      <c r="S21" s="70">
        <v>0</v>
      </c>
      <c r="T21" s="70" t="s">
        <v>72</v>
      </c>
      <c r="U21" s="83" t="s">
        <v>131</v>
      </c>
      <c r="V21" s="83" t="s">
        <v>132</v>
      </c>
      <c r="W21" s="67" t="s">
        <v>75</v>
      </c>
    </row>
    <row r="22" spans="2:23" s="9" customFormat="1" ht="66" customHeight="1" x14ac:dyDescent="0.25">
      <c r="B22" s="65"/>
      <c r="C22" s="71"/>
      <c r="D22" s="65"/>
      <c r="E22" s="71"/>
      <c r="F22" s="71"/>
      <c r="G22" s="71"/>
      <c r="H22" s="71"/>
      <c r="I22" s="55" t="s">
        <v>46</v>
      </c>
      <c r="J22" s="56" t="s">
        <v>47</v>
      </c>
      <c r="K22" s="56" t="s">
        <v>48</v>
      </c>
      <c r="L22" s="56">
        <v>0</v>
      </c>
      <c r="M22" s="71"/>
      <c r="N22" s="71"/>
      <c r="O22" s="71"/>
      <c r="P22" s="71"/>
      <c r="Q22" s="71"/>
      <c r="R22" s="71"/>
      <c r="S22" s="71"/>
      <c r="T22" s="71"/>
      <c r="U22" s="84"/>
      <c r="V22" s="77"/>
      <c r="W22" s="68"/>
    </row>
    <row r="23" spans="2:23" s="9" customFormat="1" ht="95.25" customHeight="1" x14ac:dyDescent="0.25">
      <c r="B23" s="65"/>
      <c r="C23" s="71"/>
      <c r="D23" s="65"/>
      <c r="E23" s="71"/>
      <c r="F23" s="71"/>
      <c r="G23" s="71"/>
      <c r="H23" s="71"/>
      <c r="I23" s="55" t="s">
        <v>87</v>
      </c>
      <c r="J23" s="56" t="s">
        <v>86</v>
      </c>
      <c r="K23" s="56" t="s">
        <v>82</v>
      </c>
      <c r="L23" s="56">
        <v>0</v>
      </c>
      <c r="M23" s="71"/>
      <c r="N23" s="71"/>
      <c r="O23" s="71"/>
      <c r="P23" s="71"/>
      <c r="Q23" s="71"/>
      <c r="R23" s="71"/>
      <c r="S23" s="71"/>
      <c r="T23" s="71"/>
      <c r="U23" s="84"/>
      <c r="V23" s="77"/>
      <c r="W23" s="68"/>
    </row>
    <row r="24" spans="2:23" s="9" customFormat="1" ht="48" customHeight="1" x14ac:dyDescent="0.25">
      <c r="B24" s="66"/>
      <c r="C24" s="72"/>
      <c r="D24" s="66"/>
      <c r="E24" s="72"/>
      <c r="F24" s="72"/>
      <c r="G24" s="72"/>
      <c r="H24" s="72"/>
      <c r="I24" s="55" t="s">
        <v>83</v>
      </c>
      <c r="J24" s="56" t="s">
        <v>85</v>
      </c>
      <c r="K24" s="56" t="s">
        <v>82</v>
      </c>
      <c r="L24" s="56">
        <v>0</v>
      </c>
      <c r="M24" s="72"/>
      <c r="N24" s="72"/>
      <c r="O24" s="72"/>
      <c r="P24" s="72"/>
      <c r="Q24" s="72"/>
      <c r="R24" s="72"/>
      <c r="S24" s="72"/>
      <c r="T24" s="72"/>
      <c r="U24" s="85"/>
      <c r="V24" s="78"/>
      <c r="W24" s="69"/>
    </row>
    <row r="25" spans="2:23" s="9" customFormat="1" ht="237.6" customHeight="1" x14ac:dyDescent="0.25">
      <c r="B25" s="64" t="s">
        <v>143</v>
      </c>
      <c r="C25" s="70" t="s">
        <v>61</v>
      </c>
      <c r="D25" s="64" t="s">
        <v>23</v>
      </c>
      <c r="E25" s="70" t="s">
        <v>53</v>
      </c>
      <c r="F25" s="70" t="s">
        <v>77</v>
      </c>
      <c r="G25" s="70" t="s">
        <v>50</v>
      </c>
      <c r="H25" s="70" t="s">
        <v>100</v>
      </c>
      <c r="I25" s="60" t="s">
        <v>56</v>
      </c>
      <c r="J25" s="56" t="s">
        <v>62</v>
      </c>
      <c r="K25" s="59" t="s">
        <v>58</v>
      </c>
      <c r="L25" s="59">
        <v>50</v>
      </c>
      <c r="M25" s="70" t="s">
        <v>76</v>
      </c>
      <c r="N25" s="70" t="s">
        <v>51</v>
      </c>
      <c r="O25" s="70">
        <v>31832.5</v>
      </c>
      <c r="P25" s="70" t="s">
        <v>90</v>
      </c>
      <c r="Q25" s="70">
        <v>27057.62</v>
      </c>
      <c r="R25" s="70">
        <v>4774.88</v>
      </c>
      <c r="S25" s="70">
        <v>5617.5</v>
      </c>
      <c r="T25" s="64" t="s">
        <v>55</v>
      </c>
      <c r="U25" s="82" t="s">
        <v>144</v>
      </c>
      <c r="V25" s="82" t="s">
        <v>145</v>
      </c>
      <c r="W25" s="67" t="s">
        <v>75</v>
      </c>
    </row>
    <row r="26" spans="2:23" s="9" customFormat="1" ht="175.5" customHeight="1" x14ac:dyDescent="0.25">
      <c r="B26" s="65"/>
      <c r="C26" s="71"/>
      <c r="D26" s="65"/>
      <c r="E26" s="71"/>
      <c r="F26" s="71"/>
      <c r="G26" s="71"/>
      <c r="H26" s="71"/>
      <c r="I26" s="60" t="s">
        <v>79</v>
      </c>
      <c r="J26" s="56" t="s">
        <v>49</v>
      </c>
      <c r="K26" s="59" t="s">
        <v>88</v>
      </c>
      <c r="L26" s="59">
        <v>40</v>
      </c>
      <c r="M26" s="71"/>
      <c r="N26" s="71"/>
      <c r="O26" s="71"/>
      <c r="P26" s="71"/>
      <c r="Q26" s="71"/>
      <c r="R26" s="71"/>
      <c r="S26" s="71"/>
      <c r="T26" s="65"/>
      <c r="U26" s="74"/>
      <c r="V26" s="80"/>
      <c r="W26" s="68"/>
    </row>
    <row r="27" spans="2:23" s="9" customFormat="1" ht="140.4" customHeight="1" x14ac:dyDescent="0.25">
      <c r="B27" s="66"/>
      <c r="C27" s="72"/>
      <c r="D27" s="66"/>
      <c r="E27" s="72"/>
      <c r="F27" s="72"/>
      <c r="G27" s="72"/>
      <c r="H27" s="72"/>
      <c r="I27" s="60" t="s">
        <v>73</v>
      </c>
      <c r="J27" s="56" t="s">
        <v>74</v>
      </c>
      <c r="K27" s="59" t="s">
        <v>58</v>
      </c>
      <c r="L27" s="59">
        <v>1</v>
      </c>
      <c r="M27" s="72"/>
      <c r="N27" s="72"/>
      <c r="O27" s="72"/>
      <c r="P27" s="72"/>
      <c r="Q27" s="72"/>
      <c r="R27" s="72"/>
      <c r="S27" s="72"/>
      <c r="T27" s="66"/>
      <c r="U27" s="75"/>
      <c r="V27" s="81"/>
      <c r="W27" s="69"/>
    </row>
    <row r="28" spans="2:23" s="9" customFormat="1" ht="200.4" customHeight="1" x14ac:dyDescent="0.25">
      <c r="B28" s="64" t="s">
        <v>146</v>
      </c>
      <c r="C28" s="70" t="s">
        <v>65</v>
      </c>
      <c r="D28" s="64" t="s">
        <v>23</v>
      </c>
      <c r="E28" s="70" t="s">
        <v>53</v>
      </c>
      <c r="F28" s="70" t="s">
        <v>77</v>
      </c>
      <c r="G28" s="70" t="s">
        <v>50</v>
      </c>
      <c r="H28" s="70" t="s">
        <v>101</v>
      </c>
      <c r="I28" s="56" t="s">
        <v>56</v>
      </c>
      <c r="J28" s="56" t="s">
        <v>62</v>
      </c>
      <c r="K28" s="59" t="s">
        <v>58</v>
      </c>
      <c r="L28" s="59">
        <v>40</v>
      </c>
      <c r="M28" s="70" t="s">
        <v>76</v>
      </c>
      <c r="N28" s="70" t="s">
        <v>51</v>
      </c>
      <c r="O28" s="70">
        <v>54570</v>
      </c>
      <c r="P28" s="70" t="s">
        <v>90</v>
      </c>
      <c r="Q28" s="70">
        <v>46384.52</v>
      </c>
      <c r="R28" s="70">
        <v>8185.48</v>
      </c>
      <c r="S28" s="70">
        <v>9630</v>
      </c>
      <c r="T28" s="64" t="s">
        <v>55</v>
      </c>
      <c r="U28" s="82" t="s">
        <v>144</v>
      </c>
      <c r="V28" s="82" t="s">
        <v>147</v>
      </c>
      <c r="W28" s="67" t="s">
        <v>75</v>
      </c>
    </row>
    <row r="29" spans="2:23" s="9" customFormat="1" ht="183.75" customHeight="1" x14ac:dyDescent="0.25">
      <c r="B29" s="65"/>
      <c r="C29" s="71"/>
      <c r="D29" s="65"/>
      <c r="E29" s="71"/>
      <c r="F29" s="71"/>
      <c r="G29" s="71"/>
      <c r="H29" s="71"/>
      <c r="I29" s="60" t="s">
        <v>79</v>
      </c>
      <c r="J29" s="56" t="s">
        <v>49</v>
      </c>
      <c r="K29" s="59" t="s">
        <v>88</v>
      </c>
      <c r="L29" s="59">
        <v>40</v>
      </c>
      <c r="M29" s="71"/>
      <c r="N29" s="71"/>
      <c r="O29" s="71"/>
      <c r="P29" s="71"/>
      <c r="Q29" s="71"/>
      <c r="R29" s="71"/>
      <c r="S29" s="71"/>
      <c r="T29" s="65"/>
      <c r="U29" s="80"/>
      <c r="V29" s="80"/>
      <c r="W29" s="68"/>
    </row>
    <row r="30" spans="2:23" s="9" customFormat="1" ht="130.94999999999999" customHeight="1" x14ac:dyDescent="0.25">
      <c r="B30" s="66"/>
      <c r="C30" s="72"/>
      <c r="D30" s="66"/>
      <c r="E30" s="72"/>
      <c r="F30" s="72"/>
      <c r="G30" s="72"/>
      <c r="H30" s="72"/>
      <c r="I30" s="60" t="s">
        <v>73</v>
      </c>
      <c r="J30" s="56" t="s">
        <v>74</v>
      </c>
      <c r="K30" s="59" t="s">
        <v>58</v>
      </c>
      <c r="L30" s="59">
        <v>2</v>
      </c>
      <c r="M30" s="72"/>
      <c r="N30" s="72"/>
      <c r="O30" s="72"/>
      <c r="P30" s="72"/>
      <c r="Q30" s="72"/>
      <c r="R30" s="72"/>
      <c r="S30" s="72"/>
      <c r="T30" s="66"/>
      <c r="U30" s="81"/>
      <c r="V30" s="81"/>
      <c r="W30" s="69"/>
    </row>
    <row r="31" spans="2:23" s="9" customFormat="1" ht="237.6" customHeight="1" x14ac:dyDescent="0.25">
      <c r="B31" s="64" t="s">
        <v>148</v>
      </c>
      <c r="C31" s="70" t="s">
        <v>64</v>
      </c>
      <c r="D31" s="64" t="s">
        <v>23</v>
      </c>
      <c r="E31" s="70" t="s">
        <v>53</v>
      </c>
      <c r="F31" s="70" t="s">
        <v>77</v>
      </c>
      <c r="G31" s="70" t="s">
        <v>50</v>
      </c>
      <c r="H31" s="70" t="s">
        <v>102</v>
      </c>
      <c r="I31" s="55" t="s">
        <v>89</v>
      </c>
      <c r="J31" s="56" t="s">
        <v>63</v>
      </c>
      <c r="K31" s="59" t="s">
        <v>88</v>
      </c>
      <c r="L31" s="59">
        <v>40</v>
      </c>
      <c r="M31" s="70" t="s">
        <v>76</v>
      </c>
      <c r="N31" s="70" t="s">
        <v>51</v>
      </c>
      <c r="O31" s="70">
        <v>100045</v>
      </c>
      <c r="P31" s="70" t="s">
        <v>90</v>
      </c>
      <c r="Q31" s="70">
        <v>85038.25</v>
      </c>
      <c r="R31" s="70">
        <v>15006.75</v>
      </c>
      <c r="S31" s="70">
        <v>17655</v>
      </c>
      <c r="T31" s="64" t="s">
        <v>55</v>
      </c>
      <c r="U31" s="79" t="s">
        <v>149</v>
      </c>
      <c r="V31" s="79" t="s">
        <v>150</v>
      </c>
      <c r="W31" s="67" t="s">
        <v>75</v>
      </c>
    </row>
    <row r="32" spans="2:23" s="9" customFormat="1" ht="58.2" customHeight="1" x14ac:dyDescent="0.25">
      <c r="B32" s="65"/>
      <c r="C32" s="71"/>
      <c r="D32" s="65"/>
      <c r="E32" s="71"/>
      <c r="F32" s="71"/>
      <c r="G32" s="71"/>
      <c r="H32" s="71"/>
      <c r="I32" s="55" t="s">
        <v>56</v>
      </c>
      <c r="J32" s="56" t="s">
        <v>62</v>
      </c>
      <c r="K32" s="59" t="s">
        <v>58</v>
      </c>
      <c r="L32" s="59">
        <v>10</v>
      </c>
      <c r="M32" s="71"/>
      <c r="N32" s="71"/>
      <c r="O32" s="71"/>
      <c r="P32" s="71"/>
      <c r="Q32" s="71"/>
      <c r="R32" s="71"/>
      <c r="S32" s="71"/>
      <c r="T32" s="65"/>
      <c r="U32" s="80"/>
      <c r="V32" s="80"/>
      <c r="W32" s="68"/>
    </row>
    <row r="33" spans="2:23" s="9" customFormat="1" ht="115.95" customHeight="1" x14ac:dyDescent="0.25">
      <c r="B33" s="66"/>
      <c r="C33" s="72"/>
      <c r="D33" s="66"/>
      <c r="E33" s="72"/>
      <c r="F33" s="72"/>
      <c r="G33" s="72"/>
      <c r="H33" s="72"/>
      <c r="I33" s="55" t="s">
        <v>73</v>
      </c>
      <c r="J33" s="56" t="s">
        <v>74</v>
      </c>
      <c r="K33" s="59" t="s">
        <v>58</v>
      </c>
      <c r="L33" s="59">
        <v>1</v>
      </c>
      <c r="M33" s="72"/>
      <c r="N33" s="72"/>
      <c r="O33" s="72"/>
      <c r="P33" s="72"/>
      <c r="Q33" s="72"/>
      <c r="R33" s="72"/>
      <c r="S33" s="72"/>
      <c r="T33" s="66"/>
      <c r="U33" s="81"/>
      <c r="V33" s="81"/>
      <c r="W33" s="69"/>
    </row>
    <row r="34" spans="2:23" s="9" customFormat="1" ht="267" customHeight="1" x14ac:dyDescent="0.25">
      <c r="B34" s="64" t="s">
        <v>151</v>
      </c>
      <c r="C34" s="70" t="s">
        <v>66</v>
      </c>
      <c r="D34" s="64" t="s">
        <v>23</v>
      </c>
      <c r="E34" s="70" t="s">
        <v>53</v>
      </c>
      <c r="F34" s="70" t="s">
        <v>77</v>
      </c>
      <c r="G34" s="70" t="s">
        <v>50</v>
      </c>
      <c r="H34" s="70" t="s">
        <v>103</v>
      </c>
      <c r="I34" s="60" t="s">
        <v>89</v>
      </c>
      <c r="J34" s="56" t="s">
        <v>63</v>
      </c>
      <c r="K34" s="59" t="s">
        <v>88</v>
      </c>
      <c r="L34" s="59">
        <v>40</v>
      </c>
      <c r="M34" s="70" t="s">
        <v>76</v>
      </c>
      <c r="N34" s="70" t="s">
        <v>51</v>
      </c>
      <c r="O34" s="64">
        <v>72760</v>
      </c>
      <c r="P34" s="70" t="s">
        <v>90</v>
      </c>
      <c r="Q34" s="64">
        <v>61846</v>
      </c>
      <c r="R34" s="64">
        <v>10914</v>
      </c>
      <c r="S34" s="64">
        <v>12840</v>
      </c>
      <c r="T34" s="64" t="s">
        <v>55</v>
      </c>
      <c r="U34" s="73" t="s">
        <v>152</v>
      </c>
      <c r="V34" s="73" t="s">
        <v>153</v>
      </c>
      <c r="W34" s="67" t="s">
        <v>75</v>
      </c>
    </row>
    <row r="35" spans="2:23" s="9" customFormat="1" ht="109.2" customHeight="1" x14ac:dyDescent="0.25">
      <c r="B35" s="65"/>
      <c r="C35" s="71"/>
      <c r="D35" s="65"/>
      <c r="E35" s="71"/>
      <c r="F35" s="71"/>
      <c r="G35" s="71"/>
      <c r="H35" s="71"/>
      <c r="I35" s="60" t="s">
        <v>56</v>
      </c>
      <c r="J35" s="56" t="s">
        <v>62</v>
      </c>
      <c r="K35" s="59" t="s">
        <v>58</v>
      </c>
      <c r="L35" s="61">
        <v>40</v>
      </c>
      <c r="M35" s="71"/>
      <c r="N35" s="71"/>
      <c r="O35" s="65"/>
      <c r="P35" s="71"/>
      <c r="Q35" s="65"/>
      <c r="R35" s="65"/>
      <c r="S35" s="65"/>
      <c r="T35" s="65"/>
      <c r="U35" s="74"/>
      <c r="V35" s="74"/>
      <c r="W35" s="68"/>
    </row>
    <row r="36" spans="2:23" s="9" customFormat="1" ht="147.75" customHeight="1" x14ac:dyDescent="0.25">
      <c r="B36" s="66"/>
      <c r="C36" s="72"/>
      <c r="D36" s="66"/>
      <c r="E36" s="72"/>
      <c r="F36" s="72"/>
      <c r="G36" s="72"/>
      <c r="H36" s="71"/>
      <c r="I36" s="60" t="s">
        <v>73</v>
      </c>
      <c r="J36" s="56" t="s">
        <v>74</v>
      </c>
      <c r="K36" s="59" t="s">
        <v>58</v>
      </c>
      <c r="L36" s="59">
        <v>2</v>
      </c>
      <c r="M36" s="72"/>
      <c r="N36" s="72"/>
      <c r="O36" s="66"/>
      <c r="P36" s="72"/>
      <c r="Q36" s="66"/>
      <c r="R36" s="66"/>
      <c r="S36" s="66"/>
      <c r="T36" s="66"/>
      <c r="U36" s="75"/>
      <c r="V36" s="75"/>
      <c r="W36" s="69"/>
    </row>
    <row r="37" spans="2:23" s="9" customFormat="1" ht="263.39999999999998" customHeight="1" x14ac:dyDescent="0.25">
      <c r="B37" s="64" t="s">
        <v>154</v>
      </c>
      <c r="C37" s="70" t="s">
        <v>45</v>
      </c>
      <c r="D37" s="70" t="s">
        <v>23</v>
      </c>
      <c r="E37" s="70" t="s">
        <v>53</v>
      </c>
      <c r="F37" s="70" t="s">
        <v>77</v>
      </c>
      <c r="G37" s="70" t="s">
        <v>50</v>
      </c>
      <c r="H37" s="70" t="s">
        <v>97</v>
      </c>
      <c r="I37" s="55" t="s">
        <v>89</v>
      </c>
      <c r="J37" s="56" t="s">
        <v>49</v>
      </c>
      <c r="K37" s="56" t="s">
        <v>88</v>
      </c>
      <c r="L37" s="56">
        <v>40</v>
      </c>
      <c r="M37" s="70" t="s">
        <v>76</v>
      </c>
      <c r="N37" s="70" t="s">
        <v>51</v>
      </c>
      <c r="O37" s="70" t="s">
        <v>133</v>
      </c>
      <c r="P37" s="70" t="s">
        <v>90</v>
      </c>
      <c r="Q37" s="70" t="s">
        <v>134</v>
      </c>
      <c r="R37" s="70" t="s">
        <v>135</v>
      </c>
      <c r="S37" s="70" t="s">
        <v>155</v>
      </c>
      <c r="T37" s="64" t="s">
        <v>55</v>
      </c>
      <c r="U37" s="73" t="s">
        <v>152</v>
      </c>
      <c r="V37" s="70" t="s">
        <v>156</v>
      </c>
      <c r="W37" s="67" t="s">
        <v>75</v>
      </c>
    </row>
    <row r="38" spans="2:23" s="9" customFormat="1" ht="144.6" customHeight="1" x14ac:dyDescent="0.25">
      <c r="B38" s="65"/>
      <c r="C38" s="71"/>
      <c r="D38" s="71"/>
      <c r="E38" s="71"/>
      <c r="F38" s="71"/>
      <c r="G38" s="71"/>
      <c r="H38" s="71"/>
      <c r="I38" s="55" t="s">
        <v>56</v>
      </c>
      <c r="J38" s="56" t="s">
        <v>62</v>
      </c>
      <c r="K38" s="56" t="s">
        <v>58</v>
      </c>
      <c r="L38" s="56">
        <v>60</v>
      </c>
      <c r="M38" s="71"/>
      <c r="N38" s="71"/>
      <c r="O38" s="71"/>
      <c r="P38" s="71"/>
      <c r="Q38" s="71"/>
      <c r="R38" s="71"/>
      <c r="S38" s="71"/>
      <c r="T38" s="65"/>
      <c r="U38" s="71"/>
      <c r="V38" s="71"/>
      <c r="W38" s="68"/>
    </row>
    <row r="39" spans="2:23" s="9" customFormat="1" ht="149.4" customHeight="1" x14ac:dyDescent="0.25">
      <c r="B39" s="66"/>
      <c r="C39" s="72"/>
      <c r="D39" s="72"/>
      <c r="E39" s="72"/>
      <c r="F39" s="72"/>
      <c r="G39" s="72"/>
      <c r="H39" s="72"/>
      <c r="I39" s="55" t="s">
        <v>73</v>
      </c>
      <c r="J39" s="56" t="s">
        <v>74</v>
      </c>
      <c r="K39" s="56" t="s">
        <v>58</v>
      </c>
      <c r="L39" s="56">
        <v>1</v>
      </c>
      <c r="M39" s="72"/>
      <c r="N39" s="72"/>
      <c r="O39" s="72"/>
      <c r="P39" s="72"/>
      <c r="Q39" s="72"/>
      <c r="R39" s="72"/>
      <c r="S39" s="72"/>
      <c r="T39" s="66"/>
      <c r="U39" s="72"/>
      <c r="V39" s="72"/>
      <c r="W39" s="69"/>
    </row>
    <row r="40" spans="2:23" s="9" customFormat="1" ht="168.6" customHeight="1" x14ac:dyDescent="0.25">
      <c r="B40" s="64" t="s">
        <v>157</v>
      </c>
      <c r="C40" s="70" t="s">
        <v>65</v>
      </c>
      <c r="D40" s="64" t="s">
        <v>23</v>
      </c>
      <c r="E40" s="70" t="s">
        <v>53</v>
      </c>
      <c r="F40" s="70" t="s">
        <v>77</v>
      </c>
      <c r="G40" s="70" t="s">
        <v>50</v>
      </c>
      <c r="H40" s="70" t="s">
        <v>101</v>
      </c>
      <c r="I40" s="60" t="s">
        <v>56</v>
      </c>
      <c r="J40" s="56" t="s">
        <v>62</v>
      </c>
      <c r="K40" s="59" t="s">
        <v>58</v>
      </c>
      <c r="L40" s="59">
        <v>40</v>
      </c>
      <c r="M40" s="70" t="s">
        <v>76</v>
      </c>
      <c r="N40" s="70" t="s">
        <v>51</v>
      </c>
      <c r="O40" s="70">
        <v>54570</v>
      </c>
      <c r="P40" s="70" t="s">
        <v>90</v>
      </c>
      <c r="Q40" s="70">
        <v>46384.52</v>
      </c>
      <c r="R40" s="70">
        <v>8185.48</v>
      </c>
      <c r="S40" s="70">
        <v>9630</v>
      </c>
      <c r="T40" s="64" t="s">
        <v>55</v>
      </c>
      <c r="U40" s="64" t="s">
        <v>67</v>
      </c>
      <c r="V40" s="64" t="s">
        <v>68</v>
      </c>
      <c r="W40" s="67" t="s">
        <v>75</v>
      </c>
    </row>
    <row r="41" spans="2:23" s="9" customFormat="1" ht="138" x14ac:dyDescent="0.25">
      <c r="B41" s="65"/>
      <c r="C41" s="71"/>
      <c r="D41" s="65"/>
      <c r="E41" s="71"/>
      <c r="F41" s="71"/>
      <c r="G41" s="71"/>
      <c r="H41" s="71"/>
      <c r="I41" s="60" t="s">
        <v>89</v>
      </c>
      <c r="J41" s="56" t="s">
        <v>49</v>
      </c>
      <c r="K41" s="59" t="s">
        <v>88</v>
      </c>
      <c r="L41" s="59">
        <v>40</v>
      </c>
      <c r="M41" s="71"/>
      <c r="N41" s="71"/>
      <c r="O41" s="71"/>
      <c r="P41" s="71"/>
      <c r="Q41" s="71"/>
      <c r="R41" s="71"/>
      <c r="S41" s="71"/>
      <c r="T41" s="65"/>
      <c r="U41" s="65"/>
      <c r="V41" s="65"/>
      <c r="W41" s="68"/>
    </row>
    <row r="42" spans="2:23" s="9" customFormat="1" ht="124.2" x14ac:dyDescent="0.25">
      <c r="B42" s="66"/>
      <c r="C42" s="72"/>
      <c r="D42" s="66"/>
      <c r="E42" s="72"/>
      <c r="F42" s="72"/>
      <c r="G42" s="72"/>
      <c r="H42" s="72"/>
      <c r="I42" s="60" t="s">
        <v>73</v>
      </c>
      <c r="J42" s="56" t="s">
        <v>74</v>
      </c>
      <c r="K42" s="59" t="s">
        <v>58</v>
      </c>
      <c r="L42" s="59">
        <v>1</v>
      </c>
      <c r="M42" s="72"/>
      <c r="N42" s="72"/>
      <c r="O42" s="72"/>
      <c r="P42" s="72"/>
      <c r="Q42" s="72"/>
      <c r="R42" s="72"/>
      <c r="S42" s="72"/>
      <c r="T42" s="66"/>
      <c r="U42" s="66"/>
      <c r="V42" s="66"/>
      <c r="W42" s="69"/>
    </row>
    <row r="43" spans="2:23" s="9" customFormat="1" ht="237.6" customHeight="1" x14ac:dyDescent="0.25">
      <c r="B43" s="64" t="s">
        <v>158</v>
      </c>
      <c r="C43" s="70" t="s">
        <v>66</v>
      </c>
      <c r="D43" s="64" t="s">
        <v>23</v>
      </c>
      <c r="E43" s="70" t="s">
        <v>53</v>
      </c>
      <c r="F43" s="70" t="s">
        <v>77</v>
      </c>
      <c r="G43" s="70" t="s">
        <v>50</v>
      </c>
      <c r="H43" s="62" t="s">
        <v>103</v>
      </c>
      <c r="I43" s="55" t="s">
        <v>89</v>
      </c>
      <c r="J43" s="56" t="s">
        <v>63</v>
      </c>
      <c r="K43" s="59" t="s">
        <v>88</v>
      </c>
      <c r="L43" s="59">
        <v>40</v>
      </c>
      <c r="M43" s="70" t="s">
        <v>76</v>
      </c>
      <c r="N43" s="70" t="s">
        <v>51</v>
      </c>
      <c r="O43" s="64">
        <v>36380</v>
      </c>
      <c r="P43" s="70" t="s">
        <v>90</v>
      </c>
      <c r="Q43" s="64">
        <v>30923</v>
      </c>
      <c r="R43" s="64">
        <v>5457</v>
      </c>
      <c r="S43" s="64">
        <v>6420</v>
      </c>
      <c r="T43" s="64" t="s">
        <v>55</v>
      </c>
      <c r="U43" s="64" t="s">
        <v>67</v>
      </c>
      <c r="V43" s="64" t="s">
        <v>68</v>
      </c>
      <c r="W43" s="67" t="s">
        <v>75</v>
      </c>
    </row>
    <row r="44" spans="2:23" s="9" customFormat="1" ht="83.4" customHeight="1" x14ac:dyDescent="0.25">
      <c r="B44" s="65"/>
      <c r="C44" s="71"/>
      <c r="D44" s="65"/>
      <c r="E44" s="71"/>
      <c r="F44" s="71"/>
      <c r="G44" s="71"/>
      <c r="H44" s="62"/>
      <c r="I44" s="55" t="s">
        <v>56</v>
      </c>
      <c r="J44" s="56" t="s">
        <v>62</v>
      </c>
      <c r="K44" s="59" t="s">
        <v>58</v>
      </c>
      <c r="L44" s="63">
        <v>20</v>
      </c>
      <c r="M44" s="71"/>
      <c r="N44" s="71"/>
      <c r="O44" s="65"/>
      <c r="P44" s="71"/>
      <c r="Q44" s="65"/>
      <c r="R44" s="65"/>
      <c r="S44" s="65"/>
      <c r="T44" s="65"/>
      <c r="U44" s="65"/>
      <c r="V44" s="65"/>
      <c r="W44" s="68"/>
    </row>
    <row r="45" spans="2:23" s="9" customFormat="1" ht="150" customHeight="1" x14ac:dyDescent="0.25">
      <c r="B45" s="66"/>
      <c r="C45" s="72"/>
      <c r="D45" s="66"/>
      <c r="E45" s="72"/>
      <c r="F45" s="72"/>
      <c r="G45" s="72"/>
      <c r="H45" s="62"/>
      <c r="I45" s="55" t="s">
        <v>73</v>
      </c>
      <c r="J45" s="56" t="s">
        <v>74</v>
      </c>
      <c r="K45" s="59" t="s">
        <v>58</v>
      </c>
      <c r="L45" s="59">
        <v>1</v>
      </c>
      <c r="M45" s="72"/>
      <c r="N45" s="72"/>
      <c r="O45" s="66"/>
      <c r="P45" s="72"/>
      <c r="Q45" s="66"/>
      <c r="R45" s="66"/>
      <c r="S45" s="66"/>
      <c r="T45" s="66"/>
      <c r="U45" s="66"/>
      <c r="V45" s="66"/>
      <c r="W45" s="69"/>
    </row>
    <row r="46" spans="2:23" s="9" customFormat="1" ht="193.5" customHeight="1" x14ac:dyDescent="0.25">
      <c r="B46" s="76" t="s">
        <v>104</v>
      </c>
      <c r="C46" s="70" t="s">
        <v>64</v>
      </c>
      <c r="D46" s="64" t="s">
        <v>23</v>
      </c>
      <c r="E46" s="70" t="s">
        <v>53</v>
      </c>
      <c r="F46" s="70" t="s">
        <v>77</v>
      </c>
      <c r="G46" s="70" t="s">
        <v>50</v>
      </c>
      <c r="H46" s="71" t="s">
        <v>102</v>
      </c>
      <c r="I46" s="55" t="s">
        <v>89</v>
      </c>
      <c r="J46" s="56" t="s">
        <v>63</v>
      </c>
      <c r="K46" s="59" t="s">
        <v>88</v>
      </c>
      <c r="L46" s="59">
        <v>40</v>
      </c>
      <c r="M46" s="70" t="s">
        <v>76</v>
      </c>
      <c r="N46" s="70" t="s">
        <v>51</v>
      </c>
      <c r="O46" s="64">
        <v>100045</v>
      </c>
      <c r="P46" s="70" t="s">
        <v>90</v>
      </c>
      <c r="Q46" s="64">
        <v>85038.25</v>
      </c>
      <c r="R46" s="64">
        <v>15006.75</v>
      </c>
      <c r="S46" s="64">
        <v>17655</v>
      </c>
      <c r="T46" s="64" t="s">
        <v>55</v>
      </c>
      <c r="U46" s="64" t="s">
        <v>67</v>
      </c>
      <c r="V46" s="64" t="s">
        <v>68</v>
      </c>
      <c r="W46" s="67" t="s">
        <v>75</v>
      </c>
    </row>
    <row r="47" spans="2:23" s="9" customFormat="1" ht="118.2" customHeight="1" x14ac:dyDescent="0.25">
      <c r="B47" s="77"/>
      <c r="C47" s="71"/>
      <c r="D47" s="65"/>
      <c r="E47" s="71"/>
      <c r="F47" s="71"/>
      <c r="G47" s="71"/>
      <c r="H47" s="71"/>
      <c r="I47" s="55" t="s">
        <v>56</v>
      </c>
      <c r="J47" s="56" t="s">
        <v>62</v>
      </c>
      <c r="K47" s="59" t="s">
        <v>58</v>
      </c>
      <c r="L47" s="59">
        <v>10</v>
      </c>
      <c r="M47" s="71"/>
      <c r="N47" s="71"/>
      <c r="O47" s="65"/>
      <c r="P47" s="71"/>
      <c r="Q47" s="65"/>
      <c r="R47" s="65"/>
      <c r="S47" s="65"/>
      <c r="T47" s="65"/>
      <c r="U47" s="65"/>
      <c r="V47" s="65"/>
      <c r="W47" s="68"/>
    </row>
    <row r="48" spans="2:23" s="9" customFormat="1" ht="153.75" customHeight="1" x14ac:dyDescent="0.25">
      <c r="B48" s="78"/>
      <c r="C48" s="72"/>
      <c r="D48" s="66"/>
      <c r="E48" s="72"/>
      <c r="F48" s="72"/>
      <c r="G48" s="72"/>
      <c r="H48" s="72"/>
      <c r="I48" s="55" t="s">
        <v>73</v>
      </c>
      <c r="J48" s="56" t="s">
        <v>105</v>
      </c>
      <c r="K48" s="59" t="s">
        <v>58</v>
      </c>
      <c r="L48" s="59">
        <v>1</v>
      </c>
      <c r="M48" s="72"/>
      <c r="N48" s="72"/>
      <c r="O48" s="66"/>
      <c r="P48" s="72"/>
      <c r="Q48" s="66"/>
      <c r="R48" s="66"/>
      <c r="S48" s="66"/>
      <c r="T48" s="66"/>
      <c r="U48" s="66"/>
      <c r="V48" s="66"/>
      <c r="W48" s="69"/>
    </row>
    <row r="49" spans="2:23" s="9" customFormat="1" ht="118.2" customHeight="1" x14ac:dyDescent="0.25">
      <c r="B49" s="76" t="s">
        <v>128</v>
      </c>
      <c r="C49" s="70" t="s">
        <v>60</v>
      </c>
      <c r="D49" s="64" t="s">
        <v>23</v>
      </c>
      <c r="E49" s="70" t="s">
        <v>53</v>
      </c>
      <c r="F49" s="70" t="s">
        <v>77</v>
      </c>
      <c r="G49" s="70" t="s">
        <v>52</v>
      </c>
      <c r="H49" s="70" t="s">
        <v>99</v>
      </c>
      <c r="I49" s="55" t="s">
        <v>84</v>
      </c>
      <c r="J49" s="56" t="s">
        <v>59</v>
      </c>
      <c r="K49" s="56" t="s">
        <v>58</v>
      </c>
      <c r="L49" s="59">
        <v>2</v>
      </c>
      <c r="M49" s="70" t="s">
        <v>76</v>
      </c>
      <c r="N49" s="70" t="s">
        <v>51</v>
      </c>
      <c r="O49" s="64">
        <v>113152.5</v>
      </c>
      <c r="P49" s="70" t="s">
        <v>90</v>
      </c>
      <c r="Q49" s="64">
        <v>96179.62</v>
      </c>
      <c r="R49" s="64">
        <v>16972.88</v>
      </c>
      <c r="S49" s="64">
        <v>37717.5</v>
      </c>
      <c r="T49" s="64" t="s">
        <v>72</v>
      </c>
      <c r="U49" s="73" t="s">
        <v>152</v>
      </c>
      <c r="V49" s="73" t="s">
        <v>153</v>
      </c>
      <c r="W49" s="70" t="s">
        <v>75</v>
      </c>
    </row>
    <row r="50" spans="2:23" s="9" customFormat="1" ht="77.25" customHeight="1" x14ac:dyDescent="0.25">
      <c r="B50" s="77"/>
      <c r="C50" s="71"/>
      <c r="D50" s="65"/>
      <c r="E50" s="71"/>
      <c r="F50" s="71"/>
      <c r="G50" s="71"/>
      <c r="H50" s="71"/>
      <c r="I50" s="55" t="s">
        <v>46</v>
      </c>
      <c r="J50" s="56" t="s">
        <v>47</v>
      </c>
      <c r="K50" s="56" t="s">
        <v>48</v>
      </c>
      <c r="L50" s="59">
        <v>2</v>
      </c>
      <c r="M50" s="71"/>
      <c r="N50" s="71"/>
      <c r="O50" s="65"/>
      <c r="P50" s="71"/>
      <c r="Q50" s="65"/>
      <c r="R50" s="65"/>
      <c r="S50" s="65"/>
      <c r="T50" s="65"/>
      <c r="U50" s="74"/>
      <c r="V50" s="74"/>
      <c r="W50" s="71"/>
    </row>
    <row r="51" spans="2:23" s="9" customFormat="1" ht="103.5" customHeight="1" x14ac:dyDescent="0.25">
      <c r="B51" s="77"/>
      <c r="C51" s="71"/>
      <c r="D51" s="65"/>
      <c r="E51" s="71"/>
      <c r="F51" s="71"/>
      <c r="G51" s="71"/>
      <c r="H51" s="71"/>
      <c r="I51" s="55" t="s">
        <v>87</v>
      </c>
      <c r="J51" s="56" t="s">
        <v>86</v>
      </c>
      <c r="K51" s="59" t="s">
        <v>82</v>
      </c>
      <c r="L51" s="59">
        <v>2</v>
      </c>
      <c r="M51" s="71"/>
      <c r="N51" s="71"/>
      <c r="O51" s="65"/>
      <c r="P51" s="71"/>
      <c r="Q51" s="65"/>
      <c r="R51" s="65"/>
      <c r="S51" s="65"/>
      <c r="T51" s="65"/>
      <c r="U51" s="74"/>
      <c r="V51" s="74"/>
      <c r="W51" s="71"/>
    </row>
    <row r="52" spans="2:23" s="9" customFormat="1" ht="110.4" customHeight="1" x14ac:dyDescent="0.25">
      <c r="B52" s="78"/>
      <c r="C52" s="72"/>
      <c r="D52" s="66"/>
      <c r="E52" s="72"/>
      <c r="F52" s="72"/>
      <c r="G52" s="72"/>
      <c r="H52" s="72"/>
      <c r="I52" s="55" t="s">
        <v>83</v>
      </c>
      <c r="J52" s="56" t="s">
        <v>85</v>
      </c>
      <c r="K52" s="59" t="s">
        <v>82</v>
      </c>
      <c r="L52" s="59">
        <v>2</v>
      </c>
      <c r="M52" s="72"/>
      <c r="N52" s="72"/>
      <c r="O52" s="66"/>
      <c r="P52" s="72"/>
      <c r="Q52" s="66"/>
      <c r="R52" s="66"/>
      <c r="S52" s="66"/>
      <c r="T52" s="66"/>
      <c r="U52" s="75"/>
      <c r="V52" s="75"/>
      <c r="W52" s="72"/>
    </row>
    <row r="53" spans="2:23" ht="12.75" customHeight="1" x14ac:dyDescent="0.25">
      <c r="W53" s="15"/>
    </row>
  </sheetData>
  <mergeCells count="254">
    <mergeCell ref="U1:W1"/>
    <mergeCell ref="B3:V3"/>
    <mergeCell ref="B4:V4"/>
    <mergeCell ref="B7:B8"/>
    <mergeCell ref="C7:C8"/>
    <mergeCell ref="D7:D8"/>
    <mergeCell ref="E7:E8"/>
    <mergeCell ref="F7:F8"/>
    <mergeCell ref="G7:G8"/>
    <mergeCell ref="H7:H8"/>
    <mergeCell ref="S7:S8"/>
    <mergeCell ref="T7:T8"/>
    <mergeCell ref="U7:U8"/>
    <mergeCell ref="V7:V8"/>
    <mergeCell ref="W7:W8"/>
    <mergeCell ref="I7:L7"/>
    <mergeCell ref="M7:M8"/>
    <mergeCell ref="N7:N8"/>
    <mergeCell ref="O7:O8"/>
    <mergeCell ref="P7:P8"/>
    <mergeCell ref="Q7:R7"/>
    <mergeCell ref="U11:U13"/>
    <mergeCell ref="V11:V13"/>
    <mergeCell ref="W11:W13"/>
    <mergeCell ref="C11:C12"/>
    <mergeCell ref="H11:H13"/>
    <mergeCell ref="N11:N13"/>
    <mergeCell ref="O11:O13"/>
    <mergeCell ref="P11:P13"/>
    <mergeCell ref="Q11:Q13"/>
    <mergeCell ref="B12:B13"/>
    <mergeCell ref="D12:D13"/>
    <mergeCell ref="E12:E13"/>
    <mergeCell ref="F12:F13"/>
    <mergeCell ref="G12:G13"/>
    <mergeCell ref="M12:M13"/>
    <mergeCell ref="R11:R13"/>
    <mergeCell ref="S11:S13"/>
    <mergeCell ref="T11:T13"/>
    <mergeCell ref="G14:G16"/>
    <mergeCell ref="H14:H16"/>
    <mergeCell ref="M14:M16"/>
    <mergeCell ref="N14:N16"/>
    <mergeCell ref="O14:O16"/>
    <mergeCell ref="P14:P16"/>
    <mergeCell ref="B14:B16"/>
    <mergeCell ref="C14:C16"/>
    <mergeCell ref="D14:D16"/>
    <mergeCell ref="E14:E16"/>
    <mergeCell ref="F14:F16"/>
    <mergeCell ref="F21:F24"/>
    <mergeCell ref="G21:G24"/>
    <mergeCell ref="H21:H24"/>
    <mergeCell ref="C21:C24"/>
    <mergeCell ref="N21:N24"/>
    <mergeCell ref="M21:M24"/>
    <mergeCell ref="C17:C20"/>
    <mergeCell ref="B17:B20"/>
    <mergeCell ref="S17:S20"/>
    <mergeCell ref="R17:R20"/>
    <mergeCell ref="Q17:Q20"/>
    <mergeCell ref="P17:P20"/>
    <mergeCell ref="O17:O20"/>
    <mergeCell ref="N17:N20"/>
    <mergeCell ref="B21:B24"/>
    <mergeCell ref="D21:D24"/>
    <mergeCell ref="E21:E24"/>
    <mergeCell ref="M17:M20"/>
    <mergeCell ref="H17:H20"/>
    <mergeCell ref="G17:G20"/>
    <mergeCell ref="F17:F20"/>
    <mergeCell ref="E17:E20"/>
    <mergeCell ref="D17:D20"/>
    <mergeCell ref="W14:W16"/>
    <mergeCell ref="W17:W20"/>
    <mergeCell ref="V17:V20"/>
    <mergeCell ref="U17:U20"/>
    <mergeCell ref="T17:T20"/>
    <mergeCell ref="Q14:Q16"/>
    <mergeCell ref="R14:R16"/>
    <mergeCell ref="S14:S16"/>
    <mergeCell ref="T14:T16"/>
    <mergeCell ref="U14:U16"/>
    <mergeCell ref="V14:V16"/>
    <mergeCell ref="T25:T27"/>
    <mergeCell ref="S25:S27"/>
    <mergeCell ref="R25:R27"/>
    <mergeCell ref="Q25:Q27"/>
    <mergeCell ref="P25:P27"/>
    <mergeCell ref="O25:O27"/>
    <mergeCell ref="U21:U24"/>
    <mergeCell ref="V21:V24"/>
    <mergeCell ref="W21:W24"/>
    <mergeCell ref="W25:W27"/>
    <mergeCell ref="V25:V27"/>
    <mergeCell ref="U25:U27"/>
    <mergeCell ref="O21:O24"/>
    <mergeCell ref="P21:P24"/>
    <mergeCell ref="Q21:Q24"/>
    <mergeCell ref="R21:R24"/>
    <mergeCell ref="S21:S24"/>
    <mergeCell ref="T21:T24"/>
    <mergeCell ref="C25:C27"/>
    <mergeCell ref="B25:B27"/>
    <mergeCell ref="D25:D27"/>
    <mergeCell ref="E25:E27"/>
    <mergeCell ref="B28:B30"/>
    <mergeCell ref="C28:C30"/>
    <mergeCell ref="D28:D30"/>
    <mergeCell ref="E28:E30"/>
    <mergeCell ref="N25:N27"/>
    <mergeCell ref="M25:M27"/>
    <mergeCell ref="H25:H27"/>
    <mergeCell ref="G25:G27"/>
    <mergeCell ref="F25:F27"/>
    <mergeCell ref="Q28:Q30"/>
    <mergeCell ref="R28:R30"/>
    <mergeCell ref="W28:W30"/>
    <mergeCell ref="V28:V30"/>
    <mergeCell ref="U28:U30"/>
    <mergeCell ref="T28:T30"/>
    <mergeCell ref="S28:S30"/>
    <mergeCell ref="F28:F30"/>
    <mergeCell ref="H28:H30"/>
    <mergeCell ref="G28:G30"/>
    <mergeCell ref="M28:M30"/>
    <mergeCell ref="N28:N30"/>
    <mergeCell ref="O28:O30"/>
    <mergeCell ref="O31:O33"/>
    <mergeCell ref="P31:P33"/>
    <mergeCell ref="B31:B33"/>
    <mergeCell ref="C31:C33"/>
    <mergeCell ref="D31:D33"/>
    <mergeCell ref="F31:F33"/>
    <mergeCell ref="E31:E33"/>
    <mergeCell ref="G31:G33"/>
    <mergeCell ref="P28:P30"/>
    <mergeCell ref="O34:O36"/>
    <mergeCell ref="N34:N36"/>
    <mergeCell ref="M34:M36"/>
    <mergeCell ref="H34:H36"/>
    <mergeCell ref="G34:G36"/>
    <mergeCell ref="F34:F36"/>
    <mergeCell ref="W31:W33"/>
    <mergeCell ref="P34:P36"/>
    <mergeCell ref="Q34:Q36"/>
    <mergeCell ref="R34:R36"/>
    <mergeCell ref="S34:S36"/>
    <mergeCell ref="T34:T36"/>
    <mergeCell ref="U34:U36"/>
    <mergeCell ref="V34:V36"/>
    <mergeCell ref="W34:W36"/>
    <mergeCell ref="Q31:Q33"/>
    <mergeCell ref="S31:S33"/>
    <mergeCell ref="R31:R33"/>
    <mergeCell ref="T31:T33"/>
    <mergeCell ref="U31:U33"/>
    <mergeCell ref="V31:V33"/>
    <mergeCell ref="H31:H33"/>
    <mergeCell ref="M31:M33"/>
    <mergeCell ref="N31:N33"/>
    <mergeCell ref="E34:E36"/>
    <mergeCell ref="B34:B36"/>
    <mergeCell ref="C34:C36"/>
    <mergeCell ref="D34:D36"/>
    <mergeCell ref="M37:M39"/>
    <mergeCell ref="N37:N39"/>
    <mergeCell ref="E37:E39"/>
    <mergeCell ref="D37:D39"/>
    <mergeCell ref="B37:B39"/>
    <mergeCell ref="C37:C39"/>
    <mergeCell ref="U37:U39"/>
    <mergeCell ref="V37:V39"/>
    <mergeCell ref="W37:W39"/>
    <mergeCell ref="H37:H39"/>
    <mergeCell ref="G37:G39"/>
    <mergeCell ref="F37:F39"/>
    <mergeCell ref="O37:O39"/>
    <mergeCell ref="P37:P39"/>
    <mergeCell ref="Q37:Q39"/>
    <mergeCell ref="R37:R39"/>
    <mergeCell ref="S37:S39"/>
    <mergeCell ref="T37:T39"/>
    <mergeCell ref="F40:F42"/>
    <mergeCell ref="E40:E42"/>
    <mergeCell ref="D40:D42"/>
    <mergeCell ref="B40:B42"/>
    <mergeCell ref="C40:C42"/>
    <mergeCell ref="M40:M42"/>
    <mergeCell ref="P40:P42"/>
    <mergeCell ref="W40:W42"/>
    <mergeCell ref="V40:V42"/>
    <mergeCell ref="U40:U42"/>
    <mergeCell ref="H40:H42"/>
    <mergeCell ref="G40:G42"/>
    <mergeCell ref="N40:N42"/>
    <mergeCell ref="T40:T42"/>
    <mergeCell ref="Q40:Q42"/>
    <mergeCell ref="O40:O42"/>
    <mergeCell ref="R40:R42"/>
    <mergeCell ref="S40:S42"/>
    <mergeCell ref="V49:V52"/>
    <mergeCell ref="W49:W52"/>
    <mergeCell ref="C43:C45"/>
    <mergeCell ref="B43:B45"/>
    <mergeCell ref="M43:M45"/>
    <mergeCell ref="N43:N45"/>
    <mergeCell ref="W43:W45"/>
    <mergeCell ref="V43:V45"/>
    <mergeCell ref="U43:U45"/>
    <mergeCell ref="T43:T45"/>
    <mergeCell ref="O43:O45"/>
    <mergeCell ref="P43:P45"/>
    <mergeCell ref="G43:G45"/>
    <mergeCell ref="F43:F45"/>
    <mergeCell ref="E43:E45"/>
    <mergeCell ref="D43:D45"/>
    <mergeCell ref="Q43:Q45"/>
    <mergeCell ref="R43:R45"/>
    <mergeCell ref="S43:S45"/>
    <mergeCell ref="M49:M52"/>
    <mergeCell ref="N49:N52"/>
    <mergeCell ref="O49:O52"/>
    <mergeCell ref="P49:P52"/>
    <mergeCell ref="Q49:Q52"/>
    <mergeCell ref="R49:R52"/>
    <mergeCell ref="S49:S52"/>
    <mergeCell ref="T49:T52"/>
    <mergeCell ref="U49:U52"/>
    <mergeCell ref="C46:C48"/>
    <mergeCell ref="B46:B48"/>
    <mergeCell ref="D46:D48"/>
    <mergeCell ref="E46:E48"/>
    <mergeCell ref="F46:F48"/>
    <mergeCell ref="G46:G48"/>
    <mergeCell ref="H46:H48"/>
    <mergeCell ref="C49:C52"/>
    <mergeCell ref="B49:B52"/>
    <mergeCell ref="D49:D52"/>
    <mergeCell ref="E49:E52"/>
    <mergeCell ref="F49:F52"/>
    <mergeCell ref="G49:G52"/>
    <mergeCell ref="H49:H52"/>
    <mergeCell ref="V46:V48"/>
    <mergeCell ref="W46:W48"/>
    <mergeCell ref="M46:M48"/>
    <mergeCell ref="N46:N48"/>
    <mergeCell ref="O46:O48"/>
    <mergeCell ref="P46:P48"/>
    <mergeCell ref="Q46:Q48"/>
    <mergeCell ref="R46:R48"/>
    <mergeCell ref="S46:S48"/>
    <mergeCell ref="T46:T48"/>
    <mergeCell ref="U46:U48"/>
  </mergeCells>
  <pageMargins left="0.25" right="0.25" top="0.75" bottom="0.75" header="0.3" footer="0.3"/>
  <pageSetup paperSize="9" scale="44"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9"/>
  <sheetViews>
    <sheetView workbookViewId="0">
      <selection activeCell="O16" sqref="O16"/>
    </sheetView>
  </sheetViews>
  <sheetFormatPr defaultRowHeight="14.4" x14ac:dyDescent="0.3"/>
  <cols>
    <col min="1" max="1" width="44.88671875" customWidth="1"/>
    <col min="2" max="2" width="15.6640625" customWidth="1"/>
    <col min="3" max="3" width="9.44140625" bestFit="1" customWidth="1"/>
  </cols>
  <sheetData>
    <row r="1" spans="1:11" x14ac:dyDescent="0.3">
      <c r="A1" s="16"/>
      <c r="B1" s="16" t="s">
        <v>106</v>
      </c>
      <c r="C1" s="17" t="s">
        <v>107</v>
      </c>
      <c r="D1" s="17" t="s">
        <v>108</v>
      </c>
      <c r="E1" s="17" t="s">
        <v>109</v>
      </c>
      <c r="F1" s="18" t="s">
        <v>110</v>
      </c>
      <c r="G1" s="18" t="s">
        <v>111</v>
      </c>
      <c r="H1" s="18"/>
      <c r="I1" s="18"/>
      <c r="J1" s="18"/>
      <c r="K1" s="18"/>
    </row>
    <row r="2" spans="1:11" x14ac:dyDescent="0.3">
      <c r="A2" s="46" t="s">
        <v>117</v>
      </c>
      <c r="B2" s="19">
        <f t="shared" ref="B2:B14" si="0">SUM(C2,D2,E2)</f>
        <v>47700.38</v>
      </c>
      <c r="C2" s="19">
        <v>34463.519999999997</v>
      </c>
      <c r="D2" s="19">
        <v>6081.8</v>
      </c>
      <c r="E2" s="19">
        <v>7155.06</v>
      </c>
      <c r="F2" s="18">
        <f>E2*100/B2</f>
        <v>15.000006289258074</v>
      </c>
      <c r="G2" s="18">
        <f>(C2+D2)*100/B2</f>
        <v>84.999993710741933</v>
      </c>
      <c r="H2" s="18" t="s">
        <v>112</v>
      </c>
      <c r="I2" s="18" t="s">
        <v>115</v>
      </c>
      <c r="J2" s="20"/>
      <c r="K2" s="18"/>
    </row>
    <row r="3" spans="1:11" x14ac:dyDescent="0.3">
      <c r="A3" s="16" t="s">
        <v>118</v>
      </c>
      <c r="B3" s="21">
        <f t="shared" si="0"/>
        <v>64200</v>
      </c>
      <c r="C3" s="22">
        <v>46384.5</v>
      </c>
      <c r="D3" s="22">
        <v>8185.5</v>
      </c>
      <c r="E3" s="22">
        <v>9630</v>
      </c>
      <c r="F3" s="18">
        <f>E3*100/B3</f>
        <v>15</v>
      </c>
      <c r="G3" s="18">
        <f>(C3+D3)*100/B3</f>
        <v>85</v>
      </c>
      <c r="H3" s="18" t="s">
        <v>112</v>
      </c>
      <c r="I3" s="18" t="s">
        <v>115</v>
      </c>
      <c r="J3" s="20"/>
      <c r="K3" s="18"/>
    </row>
    <row r="4" spans="1:11" x14ac:dyDescent="0.3">
      <c r="A4" s="16" t="s">
        <v>119</v>
      </c>
      <c r="B4" s="23">
        <f t="shared" si="0"/>
        <v>121980</v>
      </c>
      <c r="C4" s="23">
        <v>77762.25</v>
      </c>
      <c r="D4" s="23">
        <v>13722.75</v>
      </c>
      <c r="E4" s="23">
        <v>30495</v>
      </c>
      <c r="F4" s="18">
        <f>E4*100/B4</f>
        <v>25</v>
      </c>
      <c r="G4" s="18">
        <f>(C4+D4)*100/B4</f>
        <v>75</v>
      </c>
      <c r="H4" s="18" t="s">
        <v>112</v>
      </c>
      <c r="I4" s="18" t="s">
        <v>115</v>
      </c>
      <c r="J4" s="20"/>
      <c r="K4" s="18"/>
    </row>
    <row r="5" spans="1:11" x14ac:dyDescent="0.3">
      <c r="A5" s="48" t="s">
        <v>130</v>
      </c>
      <c r="B5" s="49">
        <f t="shared" si="0"/>
        <v>0</v>
      </c>
      <c r="C5" s="50">
        <v>0</v>
      </c>
      <c r="D5" s="50">
        <v>0</v>
      </c>
      <c r="E5" s="50">
        <v>0</v>
      </c>
      <c r="F5" s="18" t="e">
        <f>E5*100/B5</f>
        <v>#DIV/0!</v>
      </c>
      <c r="G5" s="18" t="e">
        <f>(C5+D5)*100/B5</f>
        <v>#DIV/0!</v>
      </c>
      <c r="H5" s="18" t="s">
        <v>112</v>
      </c>
      <c r="I5" s="18" t="s">
        <v>115</v>
      </c>
      <c r="J5" s="20"/>
      <c r="K5" s="18"/>
    </row>
    <row r="6" spans="1:11" x14ac:dyDescent="0.3">
      <c r="A6" s="16" t="s">
        <v>120</v>
      </c>
      <c r="B6" s="23">
        <f t="shared" si="0"/>
        <v>37450</v>
      </c>
      <c r="C6" s="23">
        <v>27057.62</v>
      </c>
      <c r="D6" s="23">
        <v>4774.88</v>
      </c>
      <c r="E6" s="23">
        <v>5617.5</v>
      </c>
      <c r="F6" s="18">
        <f>E6*100/B6</f>
        <v>15</v>
      </c>
      <c r="G6" s="18">
        <f>(C6+D6)*100/B6</f>
        <v>85</v>
      </c>
      <c r="H6" s="18" t="s">
        <v>113</v>
      </c>
      <c r="I6" s="18" t="s">
        <v>114</v>
      </c>
      <c r="J6" s="18"/>
      <c r="K6" s="18"/>
    </row>
    <row r="7" spans="1:11" x14ac:dyDescent="0.3">
      <c r="A7" s="24" t="s">
        <v>121</v>
      </c>
      <c r="B7" s="25">
        <f t="shared" si="0"/>
        <v>64200</v>
      </c>
      <c r="C7" s="25">
        <v>46384.52</v>
      </c>
      <c r="D7" s="26">
        <v>8185.48</v>
      </c>
      <c r="E7" s="25">
        <v>9630</v>
      </c>
      <c r="F7" s="18">
        <f t="shared" ref="F7:F14" si="1">E7*100/B7</f>
        <v>15</v>
      </c>
      <c r="G7" s="18">
        <f t="shared" ref="G7:G14" si="2">(C7+D7)*100/B7</f>
        <v>85</v>
      </c>
      <c r="H7" s="18" t="s">
        <v>113</v>
      </c>
      <c r="I7" s="18" t="s">
        <v>114</v>
      </c>
      <c r="J7" s="18"/>
      <c r="K7" s="18"/>
    </row>
    <row r="8" spans="1:11" x14ac:dyDescent="0.3">
      <c r="A8" s="27" t="s">
        <v>122</v>
      </c>
      <c r="B8" s="28">
        <f t="shared" si="0"/>
        <v>117700</v>
      </c>
      <c r="C8" s="28">
        <v>85038.25</v>
      </c>
      <c r="D8" s="28">
        <v>15006.75</v>
      </c>
      <c r="E8" s="29">
        <v>17655</v>
      </c>
      <c r="F8" s="18">
        <f t="shared" si="1"/>
        <v>15</v>
      </c>
      <c r="G8" s="18">
        <f t="shared" si="2"/>
        <v>85</v>
      </c>
      <c r="H8" s="18" t="s">
        <v>113</v>
      </c>
      <c r="I8" s="18" t="s">
        <v>114</v>
      </c>
      <c r="J8" s="18"/>
      <c r="K8" s="18"/>
    </row>
    <row r="9" spans="1:11" x14ac:dyDescent="0.3">
      <c r="A9" s="30" t="s">
        <v>123</v>
      </c>
      <c r="B9" s="31">
        <f t="shared" si="0"/>
        <v>85600</v>
      </c>
      <c r="C9" s="31">
        <v>61846</v>
      </c>
      <c r="D9" s="31">
        <v>10914</v>
      </c>
      <c r="E9" s="32">
        <v>12840</v>
      </c>
      <c r="F9" s="18">
        <f t="shared" si="1"/>
        <v>15</v>
      </c>
      <c r="G9" s="18">
        <f t="shared" si="2"/>
        <v>85</v>
      </c>
      <c r="H9" s="18" t="s">
        <v>113</v>
      </c>
      <c r="I9" s="18" t="s">
        <v>114</v>
      </c>
      <c r="J9" s="18"/>
      <c r="K9" s="18"/>
    </row>
    <row r="10" spans="1:11" x14ac:dyDescent="0.3">
      <c r="A10" s="47" t="s">
        <v>124</v>
      </c>
      <c r="B10" s="33">
        <f t="shared" si="0"/>
        <v>176999.62</v>
      </c>
      <c r="C10" s="33">
        <v>127882.2</v>
      </c>
      <c r="D10" s="33">
        <v>22567.48</v>
      </c>
      <c r="E10" s="33">
        <v>26549.94</v>
      </c>
      <c r="F10" s="18">
        <f t="shared" si="1"/>
        <v>14.999998305081107</v>
      </c>
      <c r="G10" s="18">
        <f t="shared" si="2"/>
        <v>85.000001694918893</v>
      </c>
      <c r="H10" s="18" t="s">
        <v>113</v>
      </c>
      <c r="I10" s="18" t="s">
        <v>114</v>
      </c>
      <c r="J10" s="18"/>
      <c r="K10" s="18"/>
    </row>
    <row r="11" spans="1:11" x14ac:dyDescent="0.3">
      <c r="A11" s="34" t="s">
        <v>125</v>
      </c>
      <c r="B11" s="35">
        <f t="shared" si="0"/>
        <v>64200</v>
      </c>
      <c r="C11" s="35">
        <v>46384.52</v>
      </c>
      <c r="D11" s="35">
        <v>8185.48</v>
      </c>
      <c r="E11" s="36">
        <v>9630</v>
      </c>
      <c r="F11" s="18">
        <f t="shared" si="1"/>
        <v>15</v>
      </c>
      <c r="G11" s="18">
        <f t="shared" si="2"/>
        <v>85</v>
      </c>
      <c r="H11" s="52">
        <v>45683</v>
      </c>
      <c r="I11" s="18" t="s">
        <v>115</v>
      </c>
      <c r="J11" s="18"/>
      <c r="K11" s="18"/>
    </row>
    <row r="12" spans="1:11" x14ac:dyDescent="0.3">
      <c r="A12" s="30" t="s">
        <v>126</v>
      </c>
      <c r="B12" s="31">
        <f t="shared" si="0"/>
        <v>42800</v>
      </c>
      <c r="C12" s="31">
        <v>30923</v>
      </c>
      <c r="D12" s="31">
        <v>5457</v>
      </c>
      <c r="E12" s="32">
        <v>6420</v>
      </c>
      <c r="F12" s="18">
        <f t="shared" si="1"/>
        <v>15</v>
      </c>
      <c r="G12" s="18">
        <f t="shared" si="2"/>
        <v>85</v>
      </c>
      <c r="H12" s="52">
        <v>45683</v>
      </c>
      <c r="I12" s="18" t="s">
        <v>115</v>
      </c>
      <c r="J12" s="18"/>
      <c r="K12" s="18"/>
    </row>
    <row r="13" spans="1:11" x14ac:dyDescent="0.3">
      <c r="A13" s="27" t="s">
        <v>127</v>
      </c>
      <c r="B13" s="28">
        <f t="shared" si="0"/>
        <v>117700</v>
      </c>
      <c r="C13" s="28">
        <v>85038.25</v>
      </c>
      <c r="D13" s="28">
        <v>15006.75</v>
      </c>
      <c r="E13" s="29">
        <v>17655</v>
      </c>
      <c r="F13" s="18">
        <f t="shared" si="1"/>
        <v>15</v>
      </c>
      <c r="G13" s="18">
        <f t="shared" si="2"/>
        <v>85</v>
      </c>
      <c r="H13" s="52">
        <v>45683</v>
      </c>
      <c r="I13" s="18" t="s">
        <v>115</v>
      </c>
      <c r="J13" s="18"/>
      <c r="K13" s="18"/>
    </row>
    <row r="14" spans="1:11" x14ac:dyDescent="0.3">
      <c r="A14" s="51" t="s">
        <v>129</v>
      </c>
      <c r="B14" s="28">
        <f t="shared" si="0"/>
        <v>150870</v>
      </c>
      <c r="C14" s="28">
        <v>96179.62</v>
      </c>
      <c r="D14" s="28">
        <v>16972.88</v>
      </c>
      <c r="E14" s="29">
        <v>37717.5</v>
      </c>
      <c r="F14" s="18">
        <f t="shared" si="1"/>
        <v>25</v>
      </c>
      <c r="G14" s="18">
        <f t="shared" si="2"/>
        <v>75</v>
      </c>
      <c r="H14" s="52">
        <v>45772</v>
      </c>
      <c r="I14" s="52">
        <v>45802</v>
      </c>
      <c r="J14" s="18"/>
      <c r="K14" s="18"/>
    </row>
    <row r="15" spans="1:11" x14ac:dyDescent="0.3">
      <c r="A15" s="37"/>
      <c r="B15" s="38">
        <f>SUM(B2:B13)</f>
        <v>940530</v>
      </c>
      <c r="C15" s="39">
        <f>SUM(C2:C13)</f>
        <v>669164.63</v>
      </c>
      <c r="D15" s="39">
        <f>SUM(D2:D13)</f>
        <v>118087.87</v>
      </c>
      <c r="E15" s="39">
        <f>SUM(E2:E13)</f>
        <v>153277.5</v>
      </c>
      <c r="F15" s="40"/>
      <c r="G15" s="41"/>
      <c r="H15" s="18"/>
      <c r="I15" s="18"/>
      <c r="J15" s="18"/>
      <c r="K15" s="18"/>
    </row>
    <row r="16" spans="1:11" x14ac:dyDescent="0.3">
      <c r="A16" s="1"/>
      <c r="B16" s="42">
        <v>1091400</v>
      </c>
      <c r="C16" s="43">
        <v>765344.25</v>
      </c>
      <c r="D16" s="43">
        <v>135060.75</v>
      </c>
      <c r="E16" s="43">
        <v>190995</v>
      </c>
      <c r="F16" s="18"/>
      <c r="G16" s="18"/>
      <c r="H16" s="18"/>
      <c r="I16" s="18"/>
      <c r="J16" s="18"/>
      <c r="K16" s="18"/>
    </row>
    <row r="17" spans="1:11" x14ac:dyDescent="0.3">
      <c r="A17" s="1"/>
      <c r="B17" s="1" t="s">
        <v>116</v>
      </c>
      <c r="C17" s="44">
        <f>SUM(C15,D15)</f>
        <v>787252.5</v>
      </c>
      <c r="D17" s="18"/>
      <c r="E17" s="18"/>
      <c r="F17" s="18"/>
      <c r="G17" s="18"/>
      <c r="H17" s="18"/>
      <c r="I17" s="18"/>
      <c r="J17" s="18"/>
      <c r="K17" s="18"/>
    </row>
    <row r="18" spans="1:11" x14ac:dyDescent="0.3">
      <c r="A18" s="1">
        <v>13</v>
      </c>
      <c r="B18" s="1"/>
      <c r="C18" s="18">
        <v>34463.519999999997</v>
      </c>
      <c r="D18" s="18">
        <v>6081.8</v>
      </c>
      <c r="E18" s="18"/>
      <c r="F18" s="18"/>
      <c r="G18" s="18"/>
      <c r="H18" s="18"/>
      <c r="I18" s="18"/>
      <c r="J18" s="18"/>
      <c r="K18" s="18"/>
    </row>
    <row r="19" spans="1:11" x14ac:dyDescent="0.3">
      <c r="A19" s="1">
        <v>14</v>
      </c>
      <c r="B19" s="1"/>
      <c r="C19" s="45"/>
      <c r="D19" s="18"/>
      <c r="E19" s="18"/>
      <c r="F19" s="18"/>
      <c r="G19" s="18"/>
      <c r="H19" s="18"/>
      <c r="I19" s="18"/>
      <c r="J19" s="18"/>
      <c r="K19" s="18"/>
    </row>
  </sheetData>
  <phoneticPr fontId="1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Telšių VVG</vt:lpstr>
      <vt:lpstr>Lapas1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Reda Raginskienė</cp:lastModifiedBy>
  <cp:lastPrinted>2025-07-10T06:49:50Z</cp:lastPrinted>
  <dcterms:created xsi:type="dcterms:W3CDTF">2022-12-16T11:51:22Z</dcterms:created>
  <dcterms:modified xsi:type="dcterms:W3CDTF">2025-07-10T10:24:09Z</dcterms:modified>
</cp:coreProperties>
</file>