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11-20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L17" i="1"/>
  <c r="J17" i="1"/>
  <c r="L16" i="1"/>
  <c r="K16" i="1"/>
  <c r="J16" i="1"/>
</calcChain>
</file>

<file path=xl/sharedStrings.xml><?xml version="1.0" encoding="utf-8"?>
<sst xmlns="http://schemas.openxmlformats.org/spreadsheetml/2006/main" count="60" uniqueCount="56">
  <si>
    <t>Vietos plėtros strategijų įgyvendinimo taisyklių 5 priedas</t>
  </si>
  <si>
    <t>Telšių miesto vietos veiklos grupė</t>
  </si>
  <si>
    <t>(miesto vietos veiklos grupės (toliau – VVG) pavadinimas)</t>
  </si>
  <si>
    <t xml:space="preserve">PATVIRTINTA 
Telšių miesto vietos veiklos grupės valdybos susirinkimo
2025 m. liepos 22  d. protokolu Nr. TMVVG                                                                 </t>
  </si>
  <si>
    <t>SIŪLOMŲ FINANSUOTI VIETOS PLĖTROS PROJEKTŲ ĮGYVENDINIMO PLANŲ SĄRAŠAS</t>
  </si>
  <si>
    <t>(nurodomas sąrašo numeris)</t>
  </si>
  <si>
    <t>Eil. Nr.</t>
  </si>
  <si>
    <t>Kvietimo Nr.</t>
  </si>
  <si>
    <t xml:space="preserve">Vietos plėtros projektų įgyvendinimo planui (toliau – PĮP)  suteiktas unikalus projekto kodas </t>
  </si>
  <si>
    <t>Vietos plėtros strategijos (toliau – strategija) įgyvendinimo veiksmo, kuriam įgyvendinti skirtas projektas, numeris ir pavadinimas</t>
  </si>
  <si>
    <t>Pareiškėjo pavadinimas ir kontaktiniai duomenys</t>
  </si>
  <si>
    <t>Pareiškėjo partnerio (-ių) pavadinimas (-ai) ir kontaktiniai duomenys</t>
  </si>
  <si>
    <t xml:space="preserve"> Vietos plėtros projekto (toliau – projektas) preliminarus pavadinimas</t>
  </si>
  <si>
    <t>Projekto tikslas, veiklos ir jų fiziniai įgyvendinimo rodikliai</t>
  </si>
  <si>
    <t>Projekto stebėsenos rodikliai ir jų reikšmės</t>
  </si>
  <si>
    <t>Prašoma skirti finansavimo lėšų suma (eurais)</t>
  </si>
  <si>
    <t>Fondas, kurio lėšomis suplanuotas projekto finansavimas</t>
  </si>
  <si>
    <t>Vertinimo metu skirta balų suma</t>
  </si>
  <si>
    <t>Iš viso</t>
  </si>
  <si>
    <t>Projektui suplanuotos  finansavimo lėšos</t>
  </si>
  <si>
    <t xml:space="preserve">Kiti projekto finansavimo šaltiniai </t>
  </si>
  <si>
    <t>Nurodo-mos pildomos eilutės numeris numeraci-jos didėjimo tvarka</t>
  </si>
  <si>
    <t>Nurodomas kvietimo, pagal kurį atrinktas vietos plėtros PĮP, numeris</t>
  </si>
  <si>
    <t xml:space="preserve">Nurodomas vietos plėtros PĮP CPVA suteiktas unikalus projekto kodas </t>
  </si>
  <si>
    <t xml:space="preserve">Nurodomas strategijos įgyvendinimo veiksmo, kuriam įgyvendinti skirtas projektas, numeris ir pavadinimas turi sutapti su strategijos, kuri skelbiama puslapyje  http://www.miestobendruomene.lt/igyvendinamos-strategijos/, dalyje „... miesto 2022–2029 m. vietos plėtros strategijos finansinis veiksmų planas“ nurodytu atitinkamo strategijos veiksmo numeriu ir pavadinimu </t>
  </si>
  <si>
    <t>Nurodoma: 1) pareiškėjo pavadinimas pagal vietos plėtros PĮP ir Juridinių asmenų registrą (pasitikrinti   Juridinių asmenų registre įregistruotą pareiškėjo pavadinimą galima interneto svetainėje http://www.registrucentras.lt/jar/p/index.php ); 2) pareiškėjo kontaktiniai duomenys (el. paštas, telefono numeris, adresas, kuriais CPVA gali susisiekti su pareiškėju)</t>
  </si>
  <si>
    <t>Nurodoma: 1) pareiškėjo partnerio pavadinimas pagal vietos plėtros PĮP ir Juridinių asmenų registrą (pasitikrinti   Juridinių asmenų registre įregistruotą partnerio pavadinimą galima interneto svetainėje http://www.registrucentras.lt/jar/p/index.php ); 2) partnerio kontaktiniai duomenys (el. paštas, telefono numeris, adresas, interneto svetainė (jei turi)</t>
  </si>
  <si>
    <t>Nurodomas projekto pavadinimas pagal vietos plėtros PĮP</t>
  </si>
  <si>
    <t>Nurodoma: 1) projekto tikslas, kurio bus siekiama įgyvendinant projektą, 2) numatytos vykdyti projekto veiklos; 3) prie kiekvienos projekto veiklos – veiklos fizinis (-iai) įgyvendinimo rodiklis (-iai) ir  projektu planuojama (-os) pasiekti fizinio (-ių) rodiklio (-ių) reikšmė (-ės)</t>
  </si>
  <si>
    <t>Nurodomi projekto įgyvendinimo metu numatyti pasiekti stebėsenos rodikliai (produkto ir, jei taikoma, rezultato) ir jų reikšmės</t>
  </si>
  <si>
    <t>Nurodoma bendra lėšų, nurodytų stulpeliuose 11–12, suma</t>
  </si>
  <si>
    <t>Nurodoma bendra projektui suplanuota Europos Sąjungos fondų ir bendrojo finansavimo lėšų suma</t>
  </si>
  <si>
    <t>Nurodoma bendra pareiškėjo, partnerio nuosavo įnašo (privačiomis, savivaldybės biudžeto ir (ar) kitomis viešosiomis lėšomis) suma</t>
  </si>
  <si>
    <t>Nurodomas projektui finansuoti suplanuotas fondas: Europos regioninės plėtros fondas arba „Europos socialinis fondas +“</t>
  </si>
  <si>
    <t>95 balai</t>
  </si>
  <si>
    <t>11-202-K</t>
  </si>
  <si>
    <t>11-202-K-0001</t>
  </si>
  <si>
    <t>Viešoji istaiga "Soneima", kodas: 301136814, adresas: J. Biliūno g. 3, 87317 Telšių m., Telšių r. sav., tel.nr. +37068732440, el.paštas: soneima9@gmail.com, Direktorius, Artūras Zakarauskas</t>
  </si>
  <si>
    <t>-</t>
  </si>
  <si>
    <t>"Socialinės integracijos sprendimai: kartu lengviau"</t>
  </si>
  <si>
    <r>
      <t>1. Tikslas - s</t>
    </r>
    <r>
      <rPr>
        <sz val="10"/>
        <rFont val="Times New Roman"/>
        <family val="1"/>
        <charset val="186"/>
      </rPr>
      <t>iekiama kurti pridėtinę vertę socialiai pažeidžiamoms gyventojų grupėms bei vietos bendruomenei, stiprinant Telšių, kaip atviro ir visiems prieinamo miesto, įvaizdį. Projektas orientuotas į negalią turinčių asmenų mobilumo ir socialinės integracijos galimybių didinimą – užtikrinant prieinamas pavėžėjimo paslaugas, sudarant sąlygas aktyviai dalyvauti VšĮ „Soneima“ veiklose ir integruotis į darbo rinką. Be to, siekiama pagerinti paslaugų prieinamumą turistams su negalia, sudarant sąlygas patogiai keliauti tarp Telšių lankytinų objektų. Projektas taip pat prisidės prie vietos gyventojų gerovės – plėsis gerbūvio tvarkymo paslaugų pasiūla: sniego valymas, žolės pjovimas, smulkūs žemės darbai. 2.</t>
    </r>
    <r>
      <rPr>
        <b/>
        <sz val="10"/>
        <rFont val="Times New Roman"/>
        <family val="1"/>
        <charset val="186"/>
      </rPr>
      <t xml:space="preserve"> Projekte numatytos veiklos - </t>
    </r>
    <r>
      <rPr>
        <sz val="10"/>
        <rFont val="Times New Roman"/>
        <family val="1"/>
        <charset val="186"/>
      </rPr>
      <t>poveiklė 1.1. Kurti pridėtinę vertę socialiai pažeidžiamoms gyventojų grupėms ir vietos bendruomenei. Sukurti naują darbo vietą vairuotojui-ekspeditoriui. Įsigyti: transporto priemonę, pritaikytą asmenų su negalia poreikiams; traktoriuką su priedais gerbūvio paslaugai teikti. Kokybiškai įgyvendinti šį projektą ( 1vnt.). Veiksmai: 1.1.1. Transporto priemonė įsigijimas (1vnt.). 1.1.2. Vėjapjovėsu priedais (1vnt.). 1.1.3. Darbo vietos paruošimasįrangos įsigijimas: kompiuteris su priedais (spausdintuvas, klaviatūra, pelė,kolonėlės) (1 kompl.).</t>
    </r>
  </si>
  <si>
    <t>15153,54 (savivaldybės lėšos - 9 092,12 , nuosavas įnašas - 6 061,42)</t>
  </si>
  <si>
    <t>11-202-K-0002</t>
  </si>
  <si>
    <t>VšĮ "Žemaitijos legiono kelias", kodas: 306050194, adresas: Dariaus ir Girėno g. 20-1, 87343 Telšių m., Telšių r. sav., tel.nr.: +37067551796, el.paštas: emilis057878@gmail.com, Direktorius, EMILIS VAIZGĖLA</t>
  </si>
  <si>
    <t>Žemaitijos legiono kelio paslaugų plėtra</t>
  </si>
  <si>
    <r>
      <rPr>
        <b/>
        <sz val="10"/>
        <rFont val="Times New Roman"/>
        <family val="1"/>
        <charset val="186"/>
      </rPr>
      <t>1. Tikslas</t>
    </r>
    <r>
      <rPr>
        <sz val="10"/>
        <rFont val="Times New Roman"/>
        <family val="1"/>
        <charset val="186"/>
      </rPr>
      <t xml:space="preserve"> - rasti integruotą požiūrį, kuris apimtų ne tik socialinių paslaugų teikimą, bet ir verslumo skatinimą bei platesnių veiklų, orientuotų į užimtumo ir bendruomeniškumo stiprinimą, įgyvendinimą. Tai leistų pasiekti platesnį ir reikšmingesnį poveikį, todėl šis požiūris turėtų būti prioritetinis, siekiant efektyviai spręsti Telšių miesto socialines problemas. 2 .</t>
    </r>
    <r>
      <rPr>
        <b/>
        <sz val="10"/>
        <rFont val="Times New Roman"/>
        <family val="1"/>
        <charset val="186"/>
      </rPr>
      <t xml:space="preserve"> Projekte numatytos veiklos -</t>
    </r>
    <r>
      <rPr>
        <sz val="10"/>
        <rFont val="Times New Roman"/>
        <family val="1"/>
        <charset val="186"/>
      </rPr>
      <t xml:space="preserve"> poveiklė 1.1. Treniruoklių komplekto įsigijimo išlaidos pagal pateiktą komercinį pasiūlymą (1 kompl.)</t>
    </r>
  </si>
  <si>
    <t>18 858,75 (savivaldybės lėšos - 11 315,25, nuosavas įnašas - 7 543,50)</t>
  </si>
  <si>
    <t>50 balų</t>
  </si>
  <si>
    <t>IŠ VISO:</t>
  </si>
  <si>
    <t>Iš jų Europos regioninės plėtros fondo lėšomis suplanuota finansuoti:</t>
  </si>
  <si>
    <t>Iš jų Europos socialinis fondo + lėšomis suplanuota finansuoti:</t>
  </si>
  <si>
    <t xml:space="preserve">Europos regioninės plėtros fondas </t>
  </si>
  <si>
    <t xml:space="preserve">Socialinio verslo
subjektai, įgyvendinus bendruomenės
inicijuotos vietos plėtros projektus
gavę paramą socialinio verslo
kūrimui ar plėtrai (P.S.2.1032) siektinė reikšmė -  1. Paramą gavusios įmones, iš kurių labai mažos įmones (P.B.2.0001.1) siektina reikšmė - 1.  Paramą
dotacijomis gavusios įmonės (P.B.2.0002) siektina reikšmė - 1. Paramą gavusiuose
subjektuose sukurtos darbo vietos (R.B.2.2001) siektina reikšmė - 1. </t>
  </si>
  <si>
    <t>1.2.4. Veiksmas. Bendruomenės socialinio verslo kūrimas ir plėtra</t>
  </si>
  <si>
    <r>
      <t xml:space="preserve">NR. </t>
    </r>
    <r>
      <rPr>
        <b/>
        <u/>
        <sz val="11"/>
        <rFont val="Times New Roman"/>
        <family val="1"/>
        <charset val="186"/>
      </rPr>
      <t xml:space="preserve">   1                                   </t>
    </r>
  </si>
  <si>
    <r>
      <t xml:space="preserve">Socialinio verslo subjektai,
įgyvendinus bendruomenės
inicijuotos vietos plėtros projektus
gavę paramą socialinio verslo
kūrimui ar plėtrai (P.S.2.1032) siektinė reikšmė -  1. </t>
    </r>
    <r>
      <rPr>
        <sz val="10"/>
        <color rgb="FF00B050"/>
        <rFont val="Times New Roman"/>
        <family val="1"/>
        <charset val="186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</si>
</sst>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b/>
      <u/>
      <sz val="11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11"/>
      <name val="Times New Roman"/>
      <family val="1"/>
      <charset val="186"/>
    </font>
    <font>
      <sz val="10"/>
      <name val="Times New Roman"/>
      <family val="1"/>
    </font>
    <font>
      <i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color rgb="FF00B050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i/>
      <sz val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1" fillId="0" borderId="0" xfId="0" applyFont="1" applyFill="1"/>
    <xf numFmtId="0" fontId="5" fillId="0" borderId="0" xfId="0" applyFont="1" applyFill="1" applyAlignment="1">
      <alignment horizontal="center"/>
    </xf>
    <xf numFmtId="0" fontId="3" fillId="0" borderId="0" xfId="0" applyFont="1" applyFill="1"/>
    <xf numFmtId="0" fontId="9" fillId="0" borderId="0" xfId="1" applyFont="1" applyFill="1" applyAlignment="1">
      <alignment wrapText="1"/>
    </xf>
    <xf numFmtId="0" fontId="10" fillId="0" borderId="1" xfId="1" applyFont="1" applyFill="1" applyBorder="1" applyAlignment="1">
      <alignment horizontal="center" wrapText="1"/>
    </xf>
    <xf numFmtId="0" fontId="12" fillId="0" borderId="0" xfId="0" applyFont="1" applyFill="1"/>
    <xf numFmtId="0" fontId="13" fillId="0" borderId="2" xfId="1" applyFont="1" applyFill="1" applyBorder="1" applyAlignment="1">
      <alignment horizont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top" wrapText="1"/>
    </xf>
    <xf numFmtId="0" fontId="12" fillId="0" borderId="6" xfId="1" applyFont="1" applyFill="1" applyBorder="1" applyAlignment="1">
      <alignment horizontal="left" vertical="top" wrapText="1"/>
    </xf>
    <xf numFmtId="0" fontId="14" fillId="0" borderId="0" xfId="0" applyFont="1" applyFill="1"/>
    <xf numFmtId="0" fontId="3" fillId="0" borderId="6" xfId="1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4" fontId="3" fillId="0" borderId="6" xfId="1" applyNumberFormat="1" applyFont="1" applyFill="1" applyBorder="1" applyAlignment="1">
      <alignment horizontal="center" vertical="top" wrapText="1"/>
    </xf>
    <xf numFmtId="0" fontId="15" fillId="0" borderId="3" xfId="0" applyFont="1" applyBorder="1" applyAlignment="1">
      <alignment vertical="top" wrapText="1"/>
    </xf>
    <xf numFmtId="0" fontId="16" fillId="0" borderId="3" xfId="0" applyFont="1" applyBorder="1" applyAlignment="1">
      <alignment vertical="top" wrapText="1"/>
    </xf>
    <xf numFmtId="0" fontId="9" fillId="0" borderId="6" xfId="1" applyFont="1" applyFill="1" applyBorder="1" applyAlignment="1">
      <alignment horizontal="left" vertical="top" wrapText="1"/>
    </xf>
    <xf numFmtId="4" fontId="1" fillId="0" borderId="3" xfId="0" applyNumberFormat="1" applyFont="1" applyBorder="1" applyAlignment="1">
      <alignment vertical="top" wrapText="1"/>
    </xf>
    <xf numFmtId="0" fontId="18" fillId="0" borderId="3" xfId="0" applyFont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horizontal="left" vertical="top" wrapText="1"/>
    </xf>
    <xf numFmtId="4" fontId="3" fillId="0" borderId="3" xfId="1" applyNumberFormat="1" applyFont="1" applyFill="1" applyBorder="1" applyAlignment="1">
      <alignment horizontal="left" vertical="top" wrapText="1"/>
    </xf>
    <xf numFmtId="4" fontId="1" fillId="0" borderId="3" xfId="0" applyNumberFormat="1" applyFont="1" applyFill="1" applyBorder="1" applyAlignment="1">
      <alignment horizontal="center" vertical="top" wrapText="1"/>
    </xf>
    <xf numFmtId="14" fontId="3" fillId="0" borderId="3" xfId="1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 vertical="top"/>
    </xf>
    <xf numFmtId="4" fontId="5" fillId="0" borderId="3" xfId="0" applyNumberFormat="1" applyFont="1" applyFill="1" applyBorder="1" applyAlignment="1">
      <alignment horizontal="center" vertical="center" wrapText="1"/>
    </xf>
    <xf numFmtId="14" fontId="3" fillId="0" borderId="3" xfId="1" applyNumberFormat="1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2" fontId="3" fillId="0" borderId="0" xfId="1" applyNumberFormat="1" applyFont="1" applyFill="1" applyAlignment="1">
      <alignment horizontal="center" vertical="center"/>
    </xf>
    <xf numFmtId="3" fontId="1" fillId="0" borderId="3" xfId="0" applyNumberFormat="1" applyFont="1" applyFill="1" applyBorder="1" applyAlignment="1">
      <alignment horizontal="left" vertical="top"/>
    </xf>
    <xf numFmtId="0" fontId="20" fillId="0" borderId="6" xfId="1" applyFont="1" applyFill="1" applyBorder="1" applyAlignment="1">
      <alignment horizontal="left" vertical="top" wrapText="1"/>
    </xf>
    <xf numFmtId="0" fontId="20" fillId="0" borderId="3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center" wrapText="1"/>
    </xf>
    <xf numFmtId="0" fontId="3" fillId="0" borderId="0" xfId="1" applyFont="1" applyFill="1" applyAlignment="1">
      <alignment horizontal="center" vertical="top" wrapText="1"/>
    </xf>
    <xf numFmtId="0" fontId="4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top"/>
    </xf>
    <xf numFmtId="0" fontId="8" fillId="0" borderId="0" xfId="1" applyFont="1" applyFill="1" applyAlignment="1">
      <alignment horizont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right" vertical="center"/>
    </xf>
    <xf numFmtId="0" fontId="9" fillId="0" borderId="9" xfId="1" applyFont="1" applyFill="1" applyBorder="1" applyAlignment="1">
      <alignment horizontal="right" vertical="center"/>
    </xf>
  </cellXfs>
  <cellStyles count="2">
    <cellStyle name="Įprastas" xfId="0" builtinId="0"/>
    <cellStyle name="Įprasta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workbookViewId="0">
      <selection activeCell="I15" sqref="I15"/>
    </sheetView>
  </sheetViews>
  <sheetFormatPr defaultColWidth="9.140625" defaultRowHeight="12.75" x14ac:dyDescent="0.2"/>
  <cols>
    <col min="1" max="1" width="8.5703125" style="1" customWidth="1"/>
    <col min="2" max="2" width="12.140625" style="1" customWidth="1"/>
    <col min="3" max="3" width="22.5703125" style="1" customWidth="1"/>
    <col min="4" max="4" width="29.5703125" style="1" customWidth="1"/>
    <col min="5" max="5" width="24.140625" style="1" customWidth="1"/>
    <col min="6" max="6" width="39" style="1" customWidth="1"/>
    <col min="7" max="7" width="15.85546875" style="1" customWidth="1"/>
    <col min="8" max="8" width="93.7109375" style="1" customWidth="1"/>
    <col min="9" max="9" width="32.140625" style="1" customWidth="1"/>
    <col min="10" max="10" width="14" style="1" customWidth="1"/>
    <col min="11" max="11" width="15.42578125" style="1" customWidth="1"/>
    <col min="12" max="12" width="15" style="1" customWidth="1"/>
    <col min="13" max="13" width="17.7109375" style="1" customWidth="1"/>
    <col min="14" max="14" width="13.42578125" style="1" customWidth="1"/>
    <col min="15" max="16384" width="9.140625" style="1"/>
  </cols>
  <sheetData>
    <row r="1" spans="1:14" x14ac:dyDescent="0.2">
      <c r="K1" s="35" t="s">
        <v>0</v>
      </c>
      <c r="L1" s="35"/>
      <c r="M1" s="35"/>
    </row>
    <row r="2" spans="1:14" ht="14.25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4" ht="15.75" x14ac:dyDescent="0.25">
      <c r="A3" s="2"/>
      <c r="B3" s="2"/>
      <c r="C3" s="37" t="s">
        <v>1</v>
      </c>
      <c r="D3" s="37"/>
      <c r="E3" s="37"/>
      <c r="F3" s="37"/>
      <c r="G3" s="37"/>
      <c r="H3" s="37"/>
      <c r="I3" s="37"/>
      <c r="J3" s="37"/>
    </row>
    <row r="4" spans="1:14" ht="23.25" customHeight="1" x14ac:dyDescent="0.2">
      <c r="A4" s="2"/>
      <c r="B4" s="2"/>
      <c r="C4" s="38" t="s">
        <v>2</v>
      </c>
      <c r="D4" s="38"/>
      <c r="E4" s="38"/>
      <c r="F4" s="38"/>
      <c r="G4" s="38"/>
      <c r="H4" s="38"/>
      <c r="I4" s="38"/>
      <c r="J4" s="38"/>
    </row>
    <row r="5" spans="1:14" ht="61.9" customHeight="1" x14ac:dyDescent="0.25">
      <c r="K5" s="39" t="s">
        <v>3</v>
      </c>
      <c r="L5" s="39"/>
      <c r="M5" s="39"/>
    </row>
    <row r="6" spans="1:14" s="3" customFormat="1" ht="14.25" x14ac:dyDescent="0.2">
      <c r="A6" s="34" t="s">
        <v>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4" s="6" customFormat="1" ht="14.25" x14ac:dyDescent="0.2">
      <c r="A7" s="4"/>
      <c r="B7" s="4"/>
      <c r="C7" s="4"/>
      <c r="D7" s="4"/>
      <c r="E7" s="4"/>
      <c r="F7" s="4"/>
      <c r="G7" s="5" t="s">
        <v>54</v>
      </c>
      <c r="H7" s="4"/>
      <c r="J7" s="4"/>
      <c r="K7" s="4"/>
      <c r="L7" s="4"/>
      <c r="M7" s="4"/>
    </row>
    <row r="8" spans="1:14" s="6" customFormat="1" ht="30" x14ac:dyDescent="0.25">
      <c r="A8" s="4"/>
      <c r="B8" s="4"/>
      <c r="C8" s="4"/>
      <c r="D8" s="4"/>
      <c r="E8" s="4"/>
      <c r="F8" s="4"/>
      <c r="G8" s="7" t="s">
        <v>5</v>
      </c>
      <c r="H8" s="4"/>
      <c r="J8" s="4"/>
      <c r="K8" s="4"/>
      <c r="L8" s="4"/>
      <c r="M8" s="4"/>
    </row>
    <row r="9" spans="1:14" s="3" customFormat="1" x14ac:dyDescent="0.2">
      <c r="A9" s="4"/>
      <c r="B9" s="4"/>
      <c r="C9" s="4"/>
      <c r="D9" s="4"/>
      <c r="E9" s="4"/>
      <c r="F9" s="4"/>
      <c r="H9" s="4"/>
      <c r="J9" s="4"/>
      <c r="K9" s="4"/>
      <c r="L9" s="4"/>
      <c r="M9" s="4"/>
    </row>
    <row r="10" spans="1:14" s="3" customFormat="1" x14ac:dyDescent="0.2">
      <c r="A10" s="44" t="s">
        <v>6</v>
      </c>
      <c r="B10" s="42" t="s">
        <v>7</v>
      </c>
      <c r="C10" s="42" t="s">
        <v>8</v>
      </c>
      <c r="D10" s="42" t="s">
        <v>9</v>
      </c>
      <c r="E10" s="44" t="s">
        <v>10</v>
      </c>
      <c r="F10" s="42" t="s">
        <v>11</v>
      </c>
      <c r="G10" s="44" t="s">
        <v>12</v>
      </c>
      <c r="H10" s="42" t="s">
        <v>13</v>
      </c>
      <c r="I10" s="42" t="s">
        <v>14</v>
      </c>
      <c r="J10" s="40" t="s">
        <v>15</v>
      </c>
      <c r="K10" s="41"/>
      <c r="L10" s="41"/>
      <c r="M10" s="42" t="s">
        <v>16</v>
      </c>
      <c r="N10" s="42" t="s">
        <v>17</v>
      </c>
    </row>
    <row r="11" spans="1:14" s="3" customFormat="1" ht="38.25" x14ac:dyDescent="0.2">
      <c r="A11" s="42"/>
      <c r="B11" s="45"/>
      <c r="C11" s="45"/>
      <c r="D11" s="43"/>
      <c r="E11" s="42"/>
      <c r="F11" s="45"/>
      <c r="G11" s="42"/>
      <c r="H11" s="43"/>
      <c r="I11" s="43"/>
      <c r="J11" s="8" t="s">
        <v>18</v>
      </c>
      <c r="K11" s="8" t="s">
        <v>19</v>
      </c>
      <c r="L11" s="8" t="s">
        <v>20</v>
      </c>
      <c r="M11" s="43"/>
      <c r="N11" s="43"/>
    </row>
    <row r="12" spans="1:14" s="3" customFormat="1" x14ac:dyDescent="0.2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8">
        <v>6</v>
      </c>
      <c r="G12" s="9">
        <v>7</v>
      </c>
      <c r="H12" s="9">
        <v>8</v>
      </c>
      <c r="I12" s="9">
        <v>9</v>
      </c>
      <c r="J12" s="9">
        <v>10</v>
      </c>
      <c r="K12" s="9">
        <v>11</v>
      </c>
      <c r="L12" s="9">
        <v>12</v>
      </c>
      <c r="M12" s="9">
        <v>13</v>
      </c>
      <c r="N12" s="9">
        <v>14</v>
      </c>
    </row>
    <row r="13" spans="1:14" s="11" customFormat="1" ht="147.75" customHeight="1" x14ac:dyDescent="0.2">
      <c r="A13" s="10" t="s">
        <v>21</v>
      </c>
      <c r="B13" s="10" t="s">
        <v>22</v>
      </c>
      <c r="C13" s="32" t="s">
        <v>23</v>
      </c>
      <c r="D13" s="32" t="s">
        <v>24</v>
      </c>
      <c r="E13" s="33" t="s">
        <v>25</v>
      </c>
      <c r="F13" s="33" t="s">
        <v>26</v>
      </c>
      <c r="G13" s="33" t="s">
        <v>27</v>
      </c>
      <c r="H13" s="32" t="s">
        <v>28</v>
      </c>
      <c r="I13" s="32" t="s">
        <v>29</v>
      </c>
      <c r="J13" s="32" t="s">
        <v>30</v>
      </c>
      <c r="K13" s="32" t="s">
        <v>31</v>
      </c>
      <c r="L13" s="32" t="s">
        <v>32</v>
      </c>
      <c r="M13" s="32" t="s">
        <v>33</v>
      </c>
      <c r="N13" s="32"/>
    </row>
    <row r="14" spans="1:14" s="11" customFormat="1" ht="159" customHeight="1" x14ac:dyDescent="0.2">
      <c r="A14" s="12">
        <v>1</v>
      </c>
      <c r="B14" s="12" t="s">
        <v>35</v>
      </c>
      <c r="C14" s="15" t="s">
        <v>36</v>
      </c>
      <c r="D14" s="12" t="s">
        <v>53</v>
      </c>
      <c r="E14" s="16" t="s">
        <v>37</v>
      </c>
      <c r="F14" s="13" t="s">
        <v>38</v>
      </c>
      <c r="G14" s="16" t="s">
        <v>39</v>
      </c>
      <c r="H14" s="17" t="s">
        <v>40</v>
      </c>
      <c r="I14" s="12" t="s">
        <v>52</v>
      </c>
      <c r="J14" s="14">
        <v>60614.17</v>
      </c>
      <c r="K14" s="18">
        <v>45460.63</v>
      </c>
      <c r="L14" s="14" t="s">
        <v>41</v>
      </c>
      <c r="M14" s="12" t="s">
        <v>51</v>
      </c>
      <c r="N14" s="19" t="s">
        <v>34</v>
      </c>
    </row>
    <row r="15" spans="1:14" s="24" customFormat="1" ht="183" customHeight="1" x14ac:dyDescent="0.25">
      <c r="A15" s="31">
        <v>2</v>
      </c>
      <c r="B15" s="12" t="s">
        <v>35</v>
      </c>
      <c r="C15" s="15" t="s">
        <v>42</v>
      </c>
      <c r="D15" s="12" t="s">
        <v>53</v>
      </c>
      <c r="E15" s="16" t="s">
        <v>43</v>
      </c>
      <c r="F15" s="20" t="s">
        <v>38</v>
      </c>
      <c r="G15" s="16" t="s">
        <v>44</v>
      </c>
      <c r="H15" s="21" t="s">
        <v>45</v>
      </c>
      <c r="I15" s="21" t="s">
        <v>55</v>
      </c>
      <c r="J15" s="22">
        <v>75435</v>
      </c>
      <c r="K15" s="18">
        <v>56576.25</v>
      </c>
      <c r="L15" s="22" t="s">
        <v>46</v>
      </c>
      <c r="M15" s="23" t="s">
        <v>51</v>
      </c>
      <c r="N15" s="19" t="s">
        <v>47</v>
      </c>
    </row>
    <row r="16" spans="1:14" x14ac:dyDescent="0.2">
      <c r="A16" s="46" t="s">
        <v>48</v>
      </c>
      <c r="B16" s="47"/>
      <c r="C16" s="47"/>
      <c r="D16" s="47"/>
      <c r="E16" s="47"/>
      <c r="F16" s="47"/>
      <c r="G16" s="47"/>
      <c r="H16" s="47"/>
      <c r="I16" s="47"/>
      <c r="J16" s="25">
        <f>SUM(J14:J15)</f>
        <v>136049.16999999998</v>
      </c>
      <c r="K16" s="25">
        <f>SUM(K14:K15)</f>
        <v>102036.88</v>
      </c>
      <c r="L16" s="25">
        <f>15153.54+18858.75</f>
        <v>34012.29</v>
      </c>
      <c r="M16" s="26"/>
      <c r="N16" s="26"/>
    </row>
    <row r="17" spans="1:14" x14ac:dyDescent="0.2">
      <c r="A17" s="46" t="s">
        <v>49</v>
      </c>
      <c r="B17" s="47"/>
      <c r="C17" s="47"/>
      <c r="D17" s="47"/>
      <c r="E17" s="47"/>
      <c r="F17" s="47"/>
      <c r="G17" s="47"/>
      <c r="H17" s="47"/>
      <c r="I17" s="47"/>
      <c r="J17" s="27">
        <f>J16</f>
        <v>136049.16999999998</v>
      </c>
      <c r="K17" s="27">
        <f t="shared" ref="K17:L17" si="0">K16</f>
        <v>102036.88</v>
      </c>
      <c r="L17" s="27">
        <f t="shared" si="0"/>
        <v>34012.29</v>
      </c>
      <c r="M17" s="26"/>
      <c r="N17" s="26"/>
    </row>
    <row r="18" spans="1:14" x14ac:dyDescent="0.2">
      <c r="A18" s="46" t="s">
        <v>50</v>
      </c>
      <c r="B18" s="47"/>
      <c r="C18" s="47"/>
      <c r="D18" s="47"/>
      <c r="E18" s="47"/>
      <c r="F18" s="47"/>
      <c r="G18" s="47"/>
      <c r="H18" s="47"/>
      <c r="I18" s="47"/>
      <c r="J18" s="25"/>
      <c r="K18" s="25"/>
      <c r="L18" s="25"/>
      <c r="M18" s="28"/>
      <c r="N18" s="28"/>
    </row>
    <row r="20" spans="1:14" x14ac:dyDescent="0.2">
      <c r="G20" s="29"/>
      <c r="H20" s="29"/>
      <c r="K20" s="30"/>
    </row>
  </sheetData>
  <mergeCells count="21">
    <mergeCell ref="A16:I16"/>
    <mergeCell ref="A17:I17"/>
    <mergeCell ref="A18:I18"/>
    <mergeCell ref="G10:G11"/>
    <mergeCell ref="H10:H11"/>
    <mergeCell ref="I10:I11"/>
    <mergeCell ref="J10:L10"/>
    <mergeCell ref="M10:M11"/>
    <mergeCell ref="N10:N11"/>
    <mergeCell ref="A10:A11"/>
    <mergeCell ref="B10:B11"/>
    <mergeCell ref="C10:C11"/>
    <mergeCell ref="D10:D11"/>
    <mergeCell ref="E10:E11"/>
    <mergeCell ref="F10:F11"/>
    <mergeCell ref="A6:M6"/>
    <mergeCell ref="K1:M1"/>
    <mergeCell ref="A2:M2"/>
    <mergeCell ref="C3:J3"/>
    <mergeCell ref="C4:J4"/>
    <mergeCell ref="K5:M5"/>
  </mergeCells>
  <pageMargins left="0.7" right="0.7" top="0.75" bottom="0.75" header="0.3" footer="0.3"/>
  <pageSetup paperSize="9" scale="3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11-202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2025-07-31T07:18:46Z</dcterms:modified>
</cp:coreProperties>
</file>