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iche\Downloads\"/>
    </mc:Choice>
  </mc:AlternateContent>
  <xr:revisionPtr revIDLastSave="0" documentId="8_{AE79FD12-1B78-4B30-9A1D-2D58F9025C88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Controle financeir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rOfURsSi+5FXP1yRKCRxQTExKdQ=="/>
    </ext>
  </extLst>
</workbook>
</file>

<file path=xl/calcChain.xml><?xml version="1.0" encoding="utf-8"?>
<calcChain xmlns="http://schemas.openxmlformats.org/spreadsheetml/2006/main">
  <c r="I62" i="2" l="1"/>
  <c r="H62" i="2"/>
  <c r="G62" i="2"/>
  <c r="E62" i="2"/>
  <c r="D62" i="2"/>
  <c r="C62" i="2"/>
  <c r="B62" i="2"/>
  <c r="J61" i="2"/>
  <c r="E61" i="2"/>
  <c r="J60" i="2"/>
  <c r="E60" i="2"/>
  <c r="J59" i="2"/>
  <c r="J62" i="2" s="1"/>
  <c r="E59" i="2"/>
  <c r="J58" i="2"/>
  <c r="E58" i="2"/>
  <c r="I55" i="2"/>
  <c r="H55" i="2"/>
  <c r="G55" i="2"/>
  <c r="D55" i="2"/>
  <c r="C55" i="2"/>
  <c r="B55" i="2"/>
  <c r="J54" i="2"/>
  <c r="E54" i="2"/>
  <c r="J53" i="2"/>
  <c r="E53" i="2"/>
  <c r="J52" i="2"/>
  <c r="E52" i="2"/>
  <c r="E55" i="2" s="1"/>
  <c r="J51" i="2"/>
  <c r="E51" i="2"/>
  <c r="J50" i="2"/>
  <c r="J49" i="2"/>
  <c r="J48" i="2"/>
  <c r="J55" i="2" s="1"/>
  <c r="D48" i="2"/>
  <c r="C48" i="2"/>
  <c r="B48" i="2"/>
  <c r="E47" i="2"/>
  <c r="E46" i="2"/>
  <c r="I45" i="2"/>
  <c r="H45" i="2"/>
  <c r="G45" i="2"/>
  <c r="E45" i="2"/>
  <c r="J44" i="2"/>
  <c r="E44" i="2"/>
  <c r="J43" i="2"/>
  <c r="E43" i="2"/>
  <c r="J42" i="2"/>
  <c r="E42" i="2"/>
  <c r="J41" i="2"/>
  <c r="E41" i="2"/>
  <c r="J40" i="2"/>
  <c r="J39" i="2"/>
  <c r="D38" i="2"/>
  <c r="C38" i="2"/>
  <c r="B38" i="2"/>
  <c r="E37" i="2"/>
  <c r="I36" i="2"/>
  <c r="H36" i="2"/>
  <c r="G36" i="2"/>
  <c r="E36" i="2"/>
  <c r="J35" i="2"/>
  <c r="E35" i="2"/>
  <c r="J34" i="2"/>
  <c r="E34" i="2"/>
  <c r="J33" i="2"/>
  <c r="E33" i="2"/>
  <c r="J32" i="2"/>
  <c r="E32" i="2"/>
  <c r="J31" i="2"/>
  <c r="E31" i="2"/>
  <c r="J30" i="2"/>
  <c r="J29" i="2"/>
  <c r="J28" i="2"/>
  <c r="D28" i="2"/>
  <c r="C28" i="2"/>
  <c r="B28" i="2"/>
  <c r="J27" i="2"/>
  <c r="E27" i="2"/>
  <c r="J26" i="2"/>
  <c r="E26" i="2"/>
  <c r="J25" i="2"/>
  <c r="E25" i="2"/>
  <c r="J24" i="2"/>
  <c r="E24" i="2"/>
  <c r="J23" i="2"/>
  <c r="E23" i="2"/>
  <c r="J22" i="2"/>
  <c r="E22" i="2"/>
  <c r="E21" i="2"/>
  <c r="E20" i="2"/>
  <c r="I19" i="2"/>
  <c r="H19" i="2"/>
  <c r="G19" i="2"/>
  <c r="E19" i="2"/>
  <c r="J18" i="2"/>
  <c r="E18" i="2"/>
  <c r="J17" i="2"/>
  <c r="E17" i="2"/>
  <c r="J16" i="2"/>
  <c r="E16" i="2"/>
  <c r="J15" i="2"/>
  <c r="E15" i="2"/>
  <c r="J14" i="2"/>
  <c r="J13" i="2"/>
  <c r="J12" i="2"/>
  <c r="D12" i="2"/>
  <c r="C12" i="2"/>
  <c r="H4" i="2" s="1"/>
  <c r="J11" i="2"/>
  <c r="J19" i="2" s="1"/>
  <c r="E11" i="2"/>
  <c r="J10" i="2"/>
  <c r="E10" i="2"/>
  <c r="E9" i="2"/>
  <c r="E8" i="2"/>
  <c r="E7" i="2"/>
  <c r="E6" i="2"/>
  <c r="E5" i="2"/>
  <c r="E12" i="2" s="1"/>
  <c r="I4" i="2"/>
  <c r="E4" i="2"/>
  <c r="E48" i="2" l="1"/>
  <c r="J36" i="2"/>
  <c r="J45" i="2"/>
  <c r="E28" i="2"/>
  <c r="E38" i="2"/>
  <c r="H5" i="2"/>
  <c r="J5" i="2" s="1"/>
  <c r="I5" i="2"/>
  <c r="I6" i="2"/>
  <c r="J4" i="2"/>
  <c r="H6" i="2" l="1"/>
  <c r="J6" i="2" s="1"/>
</calcChain>
</file>

<file path=xl/sharedStrings.xml><?xml version="1.0" encoding="utf-8"?>
<sst xmlns="http://schemas.openxmlformats.org/spreadsheetml/2006/main" count="137" uniqueCount="86">
  <si>
    <t>RENDA</t>
  </si>
  <si>
    <t>Orçamento</t>
  </si>
  <si>
    <t>Atual</t>
  </si>
  <si>
    <t>Diferença</t>
  </si>
  <si>
    <t>[42]</t>
  </si>
  <si>
    <t>RESUMO DO ORÇAMENTO</t>
  </si>
  <si>
    <t>Salário</t>
  </si>
  <si>
    <t>Renda Total</t>
  </si>
  <si>
    <t>Renda de Juros</t>
  </si>
  <si>
    <t>Despesas Totais</t>
  </si>
  <si>
    <t>Dividendos</t>
  </si>
  <si>
    <t>Resultado</t>
  </si>
  <si>
    <t>Dinheiro Inesperado</t>
  </si>
  <si>
    <t>Reembolsos</t>
  </si>
  <si>
    <t>Transferência de Poupança</t>
  </si>
  <si>
    <t>VIDA DIÁRIA</t>
  </si>
  <si>
    <t>Renda extra</t>
  </si>
  <si>
    <t>Supermercado</t>
  </si>
  <si>
    <t>Outros</t>
  </si>
  <si>
    <t>Suprimentos Pessoais</t>
  </si>
  <si>
    <t>Roupas</t>
  </si>
  <si>
    <t>Produtos de Limpeza</t>
  </si>
  <si>
    <t>DESPESAS DE MORADIA</t>
  </si>
  <si>
    <t>Educação</t>
  </si>
  <si>
    <t>Aluguel/Parcelas do Imóvel</t>
  </si>
  <si>
    <t>Jantar/Comer Fora</t>
  </si>
  <si>
    <t>Seguros</t>
  </si>
  <si>
    <t>Salão de Beleza</t>
  </si>
  <si>
    <t>Conta de Luz</t>
  </si>
  <si>
    <t>PetShop</t>
  </si>
  <si>
    <t>Gasolina</t>
  </si>
  <si>
    <t>Conta de Água</t>
  </si>
  <si>
    <t>Telefone</t>
  </si>
  <si>
    <t>Tv a Cabo</t>
  </si>
  <si>
    <t>ENTRETENIMENTO</t>
  </si>
  <si>
    <t>Internet</t>
  </si>
  <si>
    <t>Filmes/Cinema</t>
  </si>
  <si>
    <t>Eletrodomésticos</t>
  </si>
  <si>
    <t>Música</t>
  </si>
  <si>
    <t>Jardinagem</t>
  </si>
  <si>
    <t>Games</t>
  </si>
  <si>
    <t>Manutenção</t>
  </si>
  <si>
    <t>Shows</t>
  </si>
  <si>
    <t>Melhorias</t>
  </si>
  <si>
    <t>Livros</t>
  </si>
  <si>
    <t>Hobbies</t>
  </si>
  <si>
    <t>Fotografia</t>
  </si>
  <si>
    <t>Esportes</t>
  </si>
  <si>
    <t>TRANSPORTE</t>
  </si>
  <si>
    <t>Passeios</t>
  </si>
  <si>
    <t>Parcelamento do Carro</t>
  </si>
  <si>
    <t>Brinquedos</t>
  </si>
  <si>
    <t>Seguro do Carro</t>
  </si>
  <si>
    <t>Férias</t>
  </si>
  <si>
    <t>Combustível</t>
  </si>
  <si>
    <t>Viagem</t>
  </si>
  <si>
    <t>Ônibus/Táxi</t>
  </si>
  <si>
    <t>Teatro</t>
  </si>
  <si>
    <t>Reparos</t>
  </si>
  <si>
    <t>ECONOMIAS</t>
  </si>
  <si>
    <t>Fundo de Emergência</t>
  </si>
  <si>
    <t>SAÚDE</t>
  </si>
  <si>
    <t>Seguro de Vida</t>
  </si>
  <si>
    <t>Investimentos</t>
  </si>
  <si>
    <t>Consulta</t>
  </si>
  <si>
    <t>Dentista</t>
  </si>
  <si>
    <t>Medicamentos</t>
  </si>
  <si>
    <t>Rotina saúdavel</t>
  </si>
  <si>
    <t>Veterinário</t>
  </si>
  <si>
    <t>OBRIGAÇÕES</t>
  </si>
  <si>
    <t>Diferenças</t>
  </si>
  <si>
    <t>Dívidas</t>
  </si>
  <si>
    <t>Empréstimo estudantil</t>
  </si>
  <si>
    <t>CARIDADE/PRESENTES</t>
  </si>
  <si>
    <t>Outro empréstimo</t>
  </si>
  <si>
    <t>Presentes</t>
  </si>
  <si>
    <t>Cartões de crédito</t>
  </si>
  <si>
    <t>Doações para Caridade</t>
  </si>
  <si>
    <t>Taxas e Impostos</t>
  </si>
  <si>
    <t>Doações Religiosas</t>
  </si>
  <si>
    <t>ASSINATURAS</t>
  </si>
  <si>
    <t>DIVERSOS</t>
  </si>
  <si>
    <t>Taxas Bancárias</t>
  </si>
  <si>
    <t>Revistas</t>
  </si>
  <si>
    <t>Associações</t>
  </si>
  <si>
    <t>Streaming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</si>
</sst>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rgb="FF000000"/>
      <name val="Calibri"/>
      <scheme val="minor"/>
    </font>
    <font>
      <sz val="10"/>
      <color theme="1"/>
      <name val="Trebuchet MS"/>
    </font>
    <font>
      <sz val="8"/>
      <color theme="1"/>
      <name val="Trebuchet MS"/>
    </font>
    <font>
      <b/>
      <sz val="8"/>
      <color theme="1"/>
      <name val="Trebuchet MS"/>
    </font>
    <font>
      <b/>
      <sz val="10"/>
      <color theme="1"/>
      <name val="Arial"/>
    </font>
    <font>
      <sz val="10"/>
      <color rgb="FFFFFFFF"/>
      <name val="Trebuchet MS"/>
    </font>
    <font>
      <b/>
      <sz val="10"/>
      <color rgb="FFFFFFFF"/>
      <name val="Arial"/>
    </font>
    <font>
      <sz val="10"/>
      <color theme="1"/>
      <name val="Arial"/>
    </font>
    <font>
      <sz val="10"/>
      <color rgb="FF000000"/>
      <name val="Arial"/>
    </font>
    <font>
      <b/>
      <sz val="9"/>
      <color rgb="FF000000"/>
      <name val="Arial"/>
    </font>
    <font>
      <b/>
      <sz val="10"/>
      <color theme="1"/>
      <name val="Trebuchet MS"/>
    </font>
    <font>
      <b/>
      <sz val="9"/>
      <color theme="1"/>
      <name val="Arial"/>
    </font>
    <font>
      <sz val="6"/>
      <color rgb="FFFFFFFF"/>
      <name val="Trebuchet MS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6515DD"/>
        <bgColor rgb="FF6515DD"/>
      </patternFill>
    </fill>
    <fill>
      <patternFill patternType="solid">
        <fgColor theme="0"/>
        <bgColor theme="0"/>
      </patternFill>
    </fill>
    <fill>
      <patternFill patternType="solid">
        <fgColor rgb="FFA3C5EB"/>
        <bgColor rgb="FFA3C5EB"/>
      </patternFill>
    </fill>
    <fill>
      <patternFill patternType="solid">
        <fgColor rgb="FFF3F3F3"/>
        <bgColor rgb="FFF3F3F3"/>
      </patternFill>
    </fill>
    <fill>
      <patternFill patternType="solid">
        <fgColor rgb="FF00D38C"/>
        <bgColor rgb="FF00D38C"/>
      </patternFill>
    </fill>
    <fill>
      <patternFill patternType="solid">
        <fgColor rgb="FFD9D2E9"/>
        <bgColor rgb="FFD9D2E9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 style="thin">
        <color rgb="FFB2B2B2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3" borderId="0" xfId="0" applyFont="1" applyFill="1"/>
    <xf numFmtId="0" fontId="2" fillId="0" borderId="0" xfId="0" applyFont="1"/>
    <xf numFmtId="0" fontId="3" fillId="0" borderId="0" xfId="0" applyFont="1" applyAlignment="1">
      <alignment horizontal="right"/>
    </xf>
    <xf numFmtId="0" fontId="2" fillId="5" borderId="0" xfId="0" applyFont="1" applyFill="1"/>
    <xf numFmtId="0" fontId="4" fillId="3" borderId="0" xfId="0" applyFont="1" applyFill="1"/>
    <xf numFmtId="0" fontId="4" fillId="6" borderId="0" xfId="0" applyFont="1" applyFill="1" applyAlignment="1">
      <alignment vertical="center"/>
    </xf>
    <xf numFmtId="164" fontId="4" fillId="6" borderId="0" xfId="0" applyNumberFormat="1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5" fillId="0" borderId="0" xfId="0" applyFont="1"/>
    <xf numFmtId="0" fontId="6" fillId="4" borderId="1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7" fillId="3" borderId="0" xfId="0" applyFont="1" applyFill="1"/>
    <xf numFmtId="0" fontId="7" fillId="7" borderId="0" xfId="0" applyFont="1" applyFill="1" applyAlignment="1">
      <alignment vertical="center"/>
    </xf>
    <xf numFmtId="4" fontId="7" fillId="7" borderId="3" xfId="0" applyNumberFormat="1" applyFont="1" applyFill="1" applyBorder="1" applyAlignment="1">
      <alignment vertical="center"/>
    </xf>
    <xf numFmtId="164" fontId="7" fillId="7" borderId="4" xfId="0" applyNumberFormat="1" applyFont="1" applyFill="1" applyBorder="1" applyAlignment="1">
      <alignment vertical="center"/>
    </xf>
    <xf numFmtId="0" fontId="8" fillId="7" borderId="0" xfId="0" applyFont="1" applyFill="1" applyAlignment="1">
      <alignment horizontal="left" vertical="center"/>
    </xf>
    <xf numFmtId="40" fontId="9" fillId="7" borderId="3" xfId="0" applyNumberFormat="1" applyFont="1" applyFill="1" applyBorder="1" applyAlignment="1">
      <alignment horizontal="right" vertical="center"/>
    </xf>
    <xf numFmtId="40" fontId="9" fillId="7" borderId="4" xfId="0" applyNumberFormat="1" applyFont="1" applyFill="1" applyBorder="1" applyAlignment="1">
      <alignment horizontal="right" vertical="center"/>
    </xf>
    <xf numFmtId="4" fontId="1" fillId="7" borderId="5" xfId="0" applyNumberFormat="1" applyFont="1" applyFill="1" applyBorder="1" applyAlignment="1">
      <alignment vertical="center"/>
    </xf>
    <xf numFmtId="164" fontId="7" fillId="7" borderId="6" xfId="0" applyNumberFormat="1" applyFont="1" applyFill="1" applyBorder="1" applyAlignment="1">
      <alignment vertical="center"/>
    </xf>
    <xf numFmtId="40" fontId="9" fillId="7" borderId="5" xfId="0" applyNumberFormat="1" applyFont="1" applyFill="1" applyBorder="1" applyAlignment="1">
      <alignment horizontal="right" vertical="center"/>
    </xf>
    <xf numFmtId="40" fontId="9" fillId="7" borderId="6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40" fontId="9" fillId="7" borderId="7" xfId="0" applyNumberFormat="1" applyFont="1" applyFill="1" applyBorder="1" applyAlignment="1">
      <alignment horizontal="right" vertical="center"/>
    </xf>
    <xf numFmtId="40" fontId="9" fillId="7" borderId="8" xfId="0" applyNumberFormat="1" applyFont="1" applyFill="1" applyBorder="1" applyAlignment="1">
      <alignment horizontal="right" vertical="center"/>
    </xf>
    <xf numFmtId="4" fontId="1" fillId="7" borderId="3" xfId="0" applyNumberFormat="1" applyFont="1" applyFill="1" applyBorder="1" applyAlignment="1">
      <alignment vertical="center"/>
    </xf>
    <xf numFmtId="4" fontId="1" fillId="7" borderId="7" xfId="0" applyNumberFormat="1" applyFont="1" applyFill="1" applyBorder="1" applyAlignment="1">
      <alignment vertical="center"/>
    </xf>
    <xf numFmtId="164" fontId="7" fillId="7" borderId="8" xfId="0" applyNumberFormat="1" applyFont="1" applyFill="1" applyBorder="1" applyAlignment="1">
      <alignment vertical="center"/>
    </xf>
    <xf numFmtId="0" fontId="4" fillId="3" borderId="0" xfId="0" applyFont="1" applyFill="1" applyAlignment="1">
      <alignment horizontal="right"/>
    </xf>
    <xf numFmtId="0" fontId="4" fillId="8" borderId="0" xfId="0" applyFont="1" applyFill="1" applyAlignment="1">
      <alignment horizontal="left" vertical="center"/>
    </xf>
    <xf numFmtId="4" fontId="4" fillId="8" borderId="0" xfId="0" applyNumberFormat="1" applyFont="1" applyFill="1" applyAlignment="1">
      <alignment vertical="center"/>
    </xf>
    <xf numFmtId="164" fontId="4" fillId="8" borderId="0" xfId="0" applyNumberFormat="1" applyFont="1" applyFill="1" applyAlignment="1">
      <alignment vertical="center"/>
    </xf>
    <xf numFmtId="0" fontId="1" fillId="3" borderId="0" xfId="0" applyFont="1" applyFill="1"/>
    <xf numFmtId="4" fontId="7" fillId="7" borderId="5" xfId="0" applyNumberFormat="1" applyFont="1" applyFill="1" applyBorder="1" applyAlignment="1">
      <alignment vertical="center"/>
    </xf>
    <xf numFmtId="164" fontId="4" fillId="7" borderId="6" xfId="0" applyNumberFormat="1" applyFont="1" applyFill="1" applyBorder="1" applyAlignment="1">
      <alignment vertical="center"/>
    </xf>
    <xf numFmtId="0" fontId="4" fillId="9" borderId="0" xfId="0" applyFont="1" applyFill="1" applyAlignment="1">
      <alignment horizontal="left" vertical="center"/>
    </xf>
    <xf numFmtId="4" fontId="4" fillId="9" borderId="0" xfId="0" applyNumberFormat="1" applyFont="1" applyFill="1" applyAlignment="1">
      <alignment vertical="center"/>
    </xf>
    <xf numFmtId="164" fontId="4" fillId="9" borderId="0" xfId="0" applyNumberFormat="1" applyFont="1" applyFill="1" applyAlignment="1">
      <alignment vertical="center"/>
    </xf>
    <xf numFmtId="0" fontId="10" fillId="0" borderId="0" xfId="0" applyFont="1"/>
    <xf numFmtId="0" fontId="1" fillId="0" borderId="0" xfId="0" applyFont="1" applyAlignment="1">
      <alignment horizontal="right"/>
    </xf>
    <xf numFmtId="4" fontId="7" fillId="7" borderId="7" xfId="0" applyNumberFormat="1" applyFont="1" applyFill="1" applyBorder="1" applyAlignment="1">
      <alignment vertical="center"/>
    </xf>
    <xf numFmtId="0" fontId="11" fillId="3" borderId="0" xfId="0" applyFont="1" applyFill="1" applyAlignment="1">
      <alignment horizontal="right"/>
    </xf>
    <xf numFmtId="0" fontId="11" fillId="9" borderId="0" xfId="0" applyFont="1" applyFill="1" applyAlignment="1">
      <alignment horizontal="left" vertical="center"/>
    </xf>
    <xf numFmtId="0" fontId="7" fillId="7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4" fontId="1" fillId="2" borderId="3" xfId="0" applyNumberFormat="1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vertical="center"/>
    </xf>
    <xf numFmtId="4" fontId="1" fillId="2" borderId="5" xfId="0" applyNumberFormat="1" applyFont="1" applyFill="1" applyBorder="1" applyAlignment="1">
      <alignment vertical="center"/>
    </xf>
    <xf numFmtId="164" fontId="7" fillId="2" borderId="6" xfId="0" applyNumberFormat="1" applyFont="1" applyFill="1" applyBorder="1" applyAlignment="1">
      <alignment vertical="center"/>
    </xf>
    <xf numFmtId="4" fontId="1" fillId="2" borderId="7" xfId="0" applyNumberFormat="1" applyFont="1" applyFill="1" applyBorder="1" applyAlignment="1">
      <alignment vertical="center"/>
    </xf>
    <xf numFmtId="164" fontId="7" fillId="2" borderId="8" xfId="0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12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247650</xdr:colOff>
      <xdr:row>0</xdr:row>
      <xdr:rowOff>0</xdr:rowOff>
    </xdr:from>
    <xdr:ext cx="285750" cy="228600"/>
    <xdr:pic>
      <xdr:nvPicPr>
        <xdr:cNvPr id="2" name="image5.png" title="Image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996"/>
  <sheetViews>
    <sheetView showGridLines="0" tabSelected="1" workbookViewId="0">
      <selection activeCell="O11" sqref="O11"/>
    </sheetView>
  </sheetViews>
  <sheetFormatPr defaultColWidth="14.42578125" defaultRowHeight="15" customHeight="1" x14ac:dyDescent="0.25"/>
  <cols>
    <col min="1" max="1" width="7.85546875" customWidth="1"/>
    <col min="2" max="2" width="25.7109375" customWidth="1"/>
    <col min="3" max="5" width="11" customWidth="1"/>
    <col min="6" max="6" width="3" customWidth="1"/>
    <col min="7" max="7" width="25.7109375" customWidth="1"/>
    <col min="8" max="9" width="11" customWidth="1"/>
    <col min="10" max="10" width="12" customWidth="1"/>
    <col min="11" max="20" width="9.85546875" customWidth="1"/>
  </cols>
  <sheetData>
    <row r="1" spans="1:20" ht="15.75" x14ac:dyDescent="0.3">
      <c r="A1" s="2"/>
      <c r="B1" s="3"/>
      <c r="C1" s="3"/>
      <c r="D1" s="3"/>
      <c r="E1" s="3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5.75" x14ac:dyDescent="0.3">
      <c r="A2" s="2"/>
      <c r="B2" s="3"/>
      <c r="C2" s="3"/>
      <c r="D2" s="3"/>
      <c r="E2" s="3"/>
      <c r="F2" s="4"/>
      <c r="G2" s="5"/>
      <c r="H2" s="5"/>
      <c r="I2" s="5"/>
      <c r="J2" s="5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5.75" x14ac:dyDescent="0.3">
      <c r="A3" s="6"/>
      <c r="B3" s="7" t="s">
        <v>0</v>
      </c>
      <c r="C3" s="8" t="s">
        <v>1</v>
      </c>
      <c r="D3" s="9" t="s">
        <v>2</v>
      </c>
      <c r="E3" s="9" t="s">
        <v>3</v>
      </c>
      <c r="F3" s="10" t="s">
        <v>4</v>
      </c>
      <c r="G3" s="11" t="s">
        <v>5</v>
      </c>
      <c r="H3" s="12" t="s">
        <v>1</v>
      </c>
      <c r="I3" s="12" t="s">
        <v>2</v>
      </c>
      <c r="J3" s="12" t="s">
        <v>3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75" x14ac:dyDescent="0.3">
      <c r="A4" s="13"/>
      <c r="B4" s="14" t="s">
        <v>6</v>
      </c>
      <c r="C4" s="15">
        <v>2000</v>
      </c>
      <c r="D4" s="15">
        <v>1500</v>
      </c>
      <c r="E4" s="16">
        <f t="shared" ref="E4:E11" si="0">D4-C4</f>
        <v>-500</v>
      </c>
      <c r="F4" s="1"/>
      <c r="G4" s="17" t="s">
        <v>7</v>
      </c>
      <c r="H4" s="18">
        <f>'Controle financeiro'!$C$12</f>
        <v>2000</v>
      </c>
      <c r="I4" s="18">
        <f>'Controle financeiro'!$D$12</f>
        <v>1500</v>
      </c>
      <c r="J4" s="19">
        <f t="shared" ref="J4:J5" si="1">H4-I4</f>
        <v>500</v>
      </c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.75" x14ac:dyDescent="0.3">
      <c r="A5" s="13"/>
      <c r="B5" s="14" t="s">
        <v>8</v>
      </c>
      <c r="C5" s="20"/>
      <c r="D5" s="20"/>
      <c r="E5" s="21">
        <f t="shared" si="0"/>
        <v>0</v>
      </c>
      <c r="F5" s="1"/>
      <c r="G5" s="17" t="s">
        <v>9</v>
      </c>
      <c r="H5" s="22">
        <f>SUM(,'Controle financeiro'!$C$28,'Controle financeiro'!$C$38,'Controle financeiro'!$C$48,'Controle financeiro'!$C$55,'Controle financeiro'!$C$62,'Controle financeiro'!$H$62,'Controle financeiro'!$H$55,'Controle financeiro'!$H$45,'Controle financeiro'!$H$36,'Controle financeiro'!$H$19)</f>
        <v>1345</v>
      </c>
      <c r="I5" s="22">
        <f>SUM('Controle financeiro'!$D$28,'Controle financeiro'!$D$38,'Controle financeiro'!$D$48,'Controle financeiro'!$D$55,'Controle financeiro'!$D$62,'Controle financeiro'!$I$62,'Controle financeiro'!$I$55,'Controle financeiro'!$I$45,'Controle financeiro'!$I$36,'Controle financeiro'!$I$19)</f>
        <v>1486</v>
      </c>
      <c r="J5" s="23">
        <f t="shared" si="1"/>
        <v>-141</v>
      </c>
      <c r="K5" s="1"/>
      <c r="L5" s="1"/>
      <c r="M5" s="1"/>
      <c r="N5" s="1"/>
      <c r="O5" s="24"/>
      <c r="P5" s="1"/>
      <c r="Q5" s="1"/>
      <c r="R5" s="1"/>
      <c r="S5" s="1"/>
      <c r="T5" s="1"/>
    </row>
    <row r="6" spans="1:20" ht="15.75" x14ac:dyDescent="0.3">
      <c r="A6" s="13"/>
      <c r="B6" s="14" t="s">
        <v>10</v>
      </c>
      <c r="C6" s="20"/>
      <c r="D6" s="20"/>
      <c r="E6" s="21">
        <f t="shared" si="0"/>
        <v>0</v>
      </c>
      <c r="F6" s="1"/>
      <c r="G6" s="17" t="s">
        <v>11</v>
      </c>
      <c r="H6" s="25">
        <f t="shared" ref="H6:I6" si="2">H4-H5</f>
        <v>655</v>
      </c>
      <c r="I6" s="25">
        <f t="shared" si="2"/>
        <v>14</v>
      </c>
      <c r="J6" s="26">
        <f>I6-H6</f>
        <v>-641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.75" x14ac:dyDescent="0.3">
      <c r="A7" s="13"/>
      <c r="B7" s="14" t="s">
        <v>12</v>
      </c>
      <c r="C7" s="20"/>
      <c r="D7" s="20"/>
      <c r="E7" s="21">
        <f t="shared" si="0"/>
        <v>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5.75" x14ac:dyDescent="0.3">
      <c r="A8" s="13"/>
      <c r="B8" s="14" t="s">
        <v>13</v>
      </c>
      <c r="C8" s="20"/>
      <c r="D8" s="20"/>
      <c r="E8" s="21">
        <f t="shared" si="0"/>
        <v>0</v>
      </c>
      <c r="F8" s="1"/>
      <c r="G8" s="3"/>
      <c r="H8" s="3"/>
      <c r="I8" s="3"/>
      <c r="J8" s="3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.75" x14ac:dyDescent="0.3">
      <c r="A9" s="13"/>
      <c r="B9" s="14" t="s">
        <v>14</v>
      </c>
      <c r="C9" s="20"/>
      <c r="D9" s="20"/>
      <c r="E9" s="21">
        <f t="shared" si="0"/>
        <v>0</v>
      </c>
      <c r="F9" s="1"/>
      <c r="G9" s="7" t="s">
        <v>15</v>
      </c>
      <c r="H9" s="8" t="s">
        <v>1</v>
      </c>
      <c r="I9" s="9" t="s">
        <v>2</v>
      </c>
      <c r="J9" s="9" t="s">
        <v>3</v>
      </c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.75" x14ac:dyDescent="0.3">
      <c r="A10" s="13"/>
      <c r="B10" s="14" t="s">
        <v>16</v>
      </c>
      <c r="C10" s="20"/>
      <c r="D10" s="20"/>
      <c r="E10" s="21">
        <f t="shared" si="0"/>
        <v>0</v>
      </c>
      <c r="F10" s="1"/>
      <c r="G10" s="14" t="s">
        <v>17</v>
      </c>
      <c r="H10" s="27"/>
      <c r="I10" s="27"/>
      <c r="J10" s="16">
        <f t="shared" ref="J10:J18" si="3">H10-I10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.75" x14ac:dyDescent="0.3">
      <c r="A11" s="13"/>
      <c r="B11" s="14" t="s">
        <v>18</v>
      </c>
      <c r="C11" s="28"/>
      <c r="D11" s="28"/>
      <c r="E11" s="29">
        <f t="shared" si="0"/>
        <v>0</v>
      </c>
      <c r="F11" s="1"/>
      <c r="G11" s="14" t="s">
        <v>19</v>
      </c>
      <c r="H11" s="20"/>
      <c r="I11" s="20"/>
      <c r="J11" s="21">
        <f t="shared" si="3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.75" x14ac:dyDescent="0.3">
      <c r="A12" s="30"/>
      <c r="B12" s="31" t="s">
        <v>7</v>
      </c>
      <c r="C12" s="32">
        <f>SUBTOTAL(9,'Controle financeiro'!$C$4:$C$11)</f>
        <v>2000</v>
      </c>
      <c r="D12" s="32">
        <f>SUBTOTAL(9,'Controle financeiro'!$D$4:$D$11)</f>
        <v>1500</v>
      </c>
      <c r="E12" s="33">
        <f>SUBTOTAL(9,'Controle financeiro'!$E$4:$E$11)</f>
        <v>-500</v>
      </c>
      <c r="F12" s="1"/>
      <c r="G12" s="14" t="s">
        <v>20</v>
      </c>
      <c r="H12" s="20"/>
      <c r="I12" s="20"/>
      <c r="J12" s="21">
        <f t="shared" si="3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x14ac:dyDescent="0.3">
      <c r="A13" s="34"/>
      <c r="B13" s="1"/>
      <c r="C13" s="1"/>
      <c r="D13" s="1"/>
      <c r="E13" s="1"/>
      <c r="F13" s="1"/>
      <c r="G13" s="14" t="s">
        <v>21</v>
      </c>
      <c r="H13" s="20"/>
      <c r="I13" s="20"/>
      <c r="J13" s="21">
        <f t="shared" si="3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75" x14ac:dyDescent="0.3">
      <c r="A14" s="6"/>
      <c r="B14" s="7" t="s">
        <v>22</v>
      </c>
      <c r="C14" s="8" t="s">
        <v>1</v>
      </c>
      <c r="D14" s="9" t="s">
        <v>2</v>
      </c>
      <c r="E14" s="9" t="s">
        <v>3</v>
      </c>
      <c r="F14" s="1"/>
      <c r="G14" s="14" t="s">
        <v>23</v>
      </c>
      <c r="H14" s="20"/>
      <c r="I14" s="20"/>
      <c r="J14" s="21">
        <f t="shared" si="3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.75" x14ac:dyDescent="0.3">
      <c r="A15" s="13"/>
      <c r="B15" s="14" t="s">
        <v>24</v>
      </c>
      <c r="C15" s="15">
        <v>1100</v>
      </c>
      <c r="D15" s="15">
        <v>1100</v>
      </c>
      <c r="E15" s="16">
        <f t="shared" ref="E15:E27" si="4">C15-D15</f>
        <v>0</v>
      </c>
      <c r="F15" s="1"/>
      <c r="G15" s="14" t="s">
        <v>25</v>
      </c>
      <c r="H15" s="20"/>
      <c r="I15" s="20"/>
      <c r="J15" s="21">
        <f t="shared" si="3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.75" x14ac:dyDescent="0.3">
      <c r="A16" s="13"/>
      <c r="B16" s="14" t="s">
        <v>26</v>
      </c>
      <c r="C16" s="35">
        <v>50</v>
      </c>
      <c r="D16" s="35">
        <v>67</v>
      </c>
      <c r="E16" s="36">
        <f t="shared" si="4"/>
        <v>-17</v>
      </c>
      <c r="F16" s="1"/>
      <c r="G16" s="14" t="s">
        <v>27</v>
      </c>
      <c r="H16" s="20"/>
      <c r="I16" s="20"/>
      <c r="J16" s="21">
        <f t="shared" si="3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.75" customHeight="1" x14ac:dyDescent="0.3">
      <c r="A17" s="13"/>
      <c r="B17" s="14" t="s">
        <v>28</v>
      </c>
      <c r="C17" s="35">
        <v>43</v>
      </c>
      <c r="D17" s="35">
        <v>52</v>
      </c>
      <c r="E17" s="36">
        <f t="shared" si="4"/>
        <v>-9</v>
      </c>
      <c r="F17" s="1"/>
      <c r="G17" s="14" t="s">
        <v>29</v>
      </c>
      <c r="H17" s="20"/>
      <c r="I17" s="20"/>
      <c r="J17" s="21">
        <f t="shared" si="3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customHeight="1" x14ac:dyDescent="0.3">
      <c r="A18" s="13"/>
      <c r="B18" s="14" t="s">
        <v>30</v>
      </c>
      <c r="C18" s="35">
        <v>7</v>
      </c>
      <c r="D18" s="35">
        <v>7</v>
      </c>
      <c r="E18" s="21">
        <f t="shared" si="4"/>
        <v>0</v>
      </c>
      <c r="F18" s="1"/>
      <c r="G18" s="14" t="s">
        <v>18</v>
      </c>
      <c r="H18" s="28"/>
      <c r="I18" s="28"/>
      <c r="J18" s="29">
        <f t="shared" si="3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customHeight="1" x14ac:dyDescent="0.3">
      <c r="A19" s="13"/>
      <c r="B19" s="14" t="s">
        <v>31</v>
      </c>
      <c r="C19" s="35">
        <v>25</v>
      </c>
      <c r="D19" s="35">
        <v>25</v>
      </c>
      <c r="E19" s="21">
        <f t="shared" si="4"/>
        <v>0</v>
      </c>
      <c r="F19" s="1"/>
      <c r="G19" s="37" t="str">
        <f>"Total " &amp; 'Controle financeiro'!$G$9</f>
        <v>Total VIDA DIÁRIA</v>
      </c>
      <c r="H19" s="38">
        <f>SUBTOTAL(9,'Controle financeiro'!$H$10:$H$18)</f>
        <v>0</v>
      </c>
      <c r="I19" s="38">
        <f>SUBTOTAL(9,'Controle financeiro'!$I$10:$I$18)</f>
        <v>0</v>
      </c>
      <c r="J19" s="39">
        <f>SUBTOTAL(9,'Controle financeiro'!$J$10:$J$18)</f>
        <v>0</v>
      </c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1:20" ht="15.75" customHeight="1" x14ac:dyDescent="0.3">
      <c r="A20" s="13"/>
      <c r="B20" s="14" t="s">
        <v>32</v>
      </c>
      <c r="C20" s="35">
        <v>35</v>
      </c>
      <c r="D20" s="35">
        <v>35</v>
      </c>
      <c r="E20" s="21">
        <f t="shared" si="4"/>
        <v>0</v>
      </c>
      <c r="F20" s="1"/>
      <c r="G20" s="1"/>
      <c r="H20" s="41"/>
      <c r="I20" s="41"/>
      <c r="J20" s="4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customHeight="1" x14ac:dyDescent="0.3">
      <c r="A21" s="13"/>
      <c r="B21" s="14" t="s">
        <v>33</v>
      </c>
      <c r="C21" s="35">
        <v>15</v>
      </c>
      <c r="D21" s="35">
        <v>15</v>
      </c>
      <c r="E21" s="21">
        <f t="shared" si="4"/>
        <v>0</v>
      </c>
      <c r="F21" s="1"/>
      <c r="G21" s="7" t="s">
        <v>34</v>
      </c>
      <c r="H21" s="8" t="s">
        <v>1</v>
      </c>
      <c r="I21" s="9" t="s">
        <v>2</v>
      </c>
      <c r="J21" s="9" t="s">
        <v>3</v>
      </c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customHeight="1" x14ac:dyDescent="0.3">
      <c r="A22" s="13"/>
      <c r="B22" s="14" t="s">
        <v>35</v>
      </c>
      <c r="C22" s="35">
        <v>0</v>
      </c>
      <c r="D22" s="35">
        <v>150</v>
      </c>
      <c r="E22" s="36">
        <f t="shared" si="4"/>
        <v>-150</v>
      </c>
      <c r="F22" s="1"/>
      <c r="G22" s="14" t="s">
        <v>36</v>
      </c>
      <c r="H22" s="27"/>
      <c r="I22" s="27"/>
      <c r="J22" s="16">
        <f t="shared" ref="J22:J35" si="5">H22-I22</f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 x14ac:dyDescent="0.3">
      <c r="A23" s="13"/>
      <c r="B23" s="14" t="s">
        <v>37</v>
      </c>
      <c r="C23" s="35">
        <v>0</v>
      </c>
      <c r="D23" s="35">
        <v>0</v>
      </c>
      <c r="E23" s="21">
        <f t="shared" si="4"/>
        <v>0</v>
      </c>
      <c r="F23" s="1"/>
      <c r="G23" s="14" t="s">
        <v>38</v>
      </c>
      <c r="H23" s="20"/>
      <c r="I23" s="20"/>
      <c r="J23" s="21">
        <f t="shared" si="5"/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 x14ac:dyDescent="0.3">
      <c r="A24" s="13"/>
      <c r="B24" s="14" t="s">
        <v>39</v>
      </c>
      <c r="C24" s="35">
        <v>20</v>
      </c>
      <c r="D24" s="35">
        <v>15</v>
      </c>
      <c r="E24" s="36">
        <f t="shared" si="4"/>
        <v>5</v>
      </c>
      <c r="F24" s="1"/>
      <c r="G24" s="14" t="s">
        <v>40</v>
      </c>
      <c r="H24" s="20"/>
      <c r="I24" s="20"/>
      <c r="J24" s="21">
        <f t="shared" si="5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customHeight="1" x14ac:dyDescent="0.3">
      <c r="A25" s="13"/>
      <c r="B25" s="14" t="s">
        <v>41</v>
      </c>
      <c r="C25" s="35">
        <v>50</v>
      </c>
      <c r="D25" s="35">
        <v>20</v>
      </c>
      <c r="E25" s="36">
        <f t="shared" si="4"/>
        <v>30</v>
      </c>
      <c r="F25" s="1"/>
      <c r="G25" s="14" t="s">
        <v>42</v>
      </c>
      <c r="H25" s="20"/>
      <c r="I25" s="20"/>
      <c r="J25" s="21">
        <f t="shared" si="5"/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customHeight="1" x14ac:dyDescent="0.3">
      <c r="A26" s="13"/>
      <c r="B26" s="14" t="s">
        <v>43</v>
      </c>
      <c r="C26" s="35">
        <v>0</v>
      </c>
      <c r="D26" s="35">
        <v>0</v>
      </c>
      <c r="E26" s="21">
        <f t="shared" si="4"/>
        <v>0</v>
      </c>
      <c r="F26" s="1"/>
      <c r="G26" s="14" t="s">
        <v>44</v>
      </c>
      <c r="H26" s="20"/>
      <c r="I26" s="20"/>
      <c r="J26" s="21">
        <f t="shared" si="5"/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customHeight="1" x14ac:dyDescent="0.3">
      <c r="A27" s="13"/>
      <c r="B27" s="14" t="s">
        <v>18</v>
      </c>
      <c r="C27" s="42">
        <v>0</v>
      </c>
      <c r="D27" s="42">
        <v>0</v>
      </c>
      <c r="E27" s="29">
        <f t="shared" si="4"/>
        <v>0</v>
      </c>
      <c r="F27" s="1"/>
      <c r="G27" s="14" t="s">
        <v>45</v>
      </c>
      <c r="H27" s="20"/>
      <c r="I27" s="20"/>
      <c r="J27" s="21">
        <f t="shared" si="5"/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customHeight="1" x14ac:dyDescent="0.3">
      <c r="A28" s="43"/>
      <c r="B28" s="44" t="str">
        <f>"Total " &amp; 'Controle financeiro'!$B$14</f>
        <v>Total DESPESAS DE MORADIA</v>
      </c>
      <c r="C28" s="38">
        <f>SUBTOTAL(9,'Controle financeiro'!$C$15:$C$27)</f>
        <v>1345</v>
      </c>
      <c r="D28" s="38">
        <f>SUBTOTAL(9,'Controle financeiro'!$D$15:$D$27)</f>
        <v>1486</v>
      </c>
      <c r="E28" s="39">
        <f>SUBTOTAL(9,'Controle financeiro'!$E$15:$E$27)</f>
        <v>-141</v>
      </c>
      <c r="F28" s="1"/>
      <c r="G28" s="14" t="s">
        <v>46</v>
      </c>
      <c r="H28" s="20"/>
      <c r="I28" s="20"/>
      <c r="J28" s="21">
        <f t="shared" si="5"/>
        <v>0</v>
      </c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customHeight="1" x14ac:dyDescent="0.3">
      <c r="A29" s="34"/>
      <c r="B29" s="1"/>
      <c r="C29" s="41"/>
      <c r="D29" s="41"/>
      <c r="E29" s="41"/>
      <c r="F29" s="1"/>
      <c r="G29" s="14" t="s">
        <v>47</v>
      </c>
      <c r="H29" s="20"/>
      <c r="I29" s="20"/>
      <c r="J29" s="21">
        <f t="shared" si="5"/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customHeight="1" x14ac:dyDescent="0.3">
      <c r="A30" s="6"/>
      <c r="B30" s="7" t="s">
        <v>48</v>
      </c>
      <c r="C30" s="8" t="s">
        <v>1</v>
      </c>
      <c r="D30" s="9" t="s">
        <v>2</v>
      </c>
      <c r="E30" s="9" t="s">
        <v>3</v>
      </c>
      <c r="F30" s="1"/>
      <c r="G30" s="14" t="s">
        <v>49</v>
      </c>
      <c r="H30" s="20"/>
      <c r="I30" s="20"/>
      <c r="J30" s="21">
        <f t="shared" si="5"/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customHeight="1" x14ac:dyDescent="0.3">
      <c r="A31" s="13"/>
      <c r="B31" s="14" t="s">
        <v>50</v>
      </c>
      <c r="C31" s="27"/>
      <c r="D31" s="27"/>
      <c r="E31" s="16">
        <f t="shared" ref="E31:E37" si="6">C31-D31</f>
        <v>0</v>
      </c>
      <c r="F31" s="1"/>
      <c r="G31" s="14" t="s">
        <v>51</v>
      </c>
      <c r="H31" s="20"/>
      <c r="I31" s="20"/>
      <c r="J31" s="21">
        <f t="shared" si="5"/>
        <v>0</v>
      </c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 x14ac:dyDescent="0.3">
      <c r="A32" s="13"/>
      <c r="B32" s="14" t="s">
        <v>52</v>
      </c>
      <c r="C32" s="20"/>
      <c r="D32" s="20"/>
      <c r="E32" s="21">
        <f t="shared" si="6"/>
        <v>0</v>
      </c>
      <c r="F32" s="1"/>
      <c r="G32" s="14" t="s">
        <v>53</v>
      </c>
      <c r="H32" s="20"/>
      <c r="I32" s="20"/>
      <c r="J32" s="21">
        <f t="shared" si="5"/>
        <v>0</v>
      </c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customHeight="1" x14ac:dyDescent="0.3">
      <c r="A33" s="13"/>
      <c r="B33" s="14" t="s">
        <v>54</v>
      </c>
      <c r="C33" s="20"/>
      <c r="D33" s="20"/>
      <c r="E33" s="21">
        <f t="shared" si="6"/>
        <v>0</v>
      </c>
      <c r="F33" s="1"/>
      <c r="G33" s="14" t="s">
        <v>55</v>
      </c>
      <c r="H33" s="20"/>
      <c r="I33" s="20"/>
      <c r="J33" s="21">
        <f t="shared" si="5"/>
        <v>0</v>
      </c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 x14ac:dyDescent="0.3">
      <c r="A34" s="13"/>
      <c r="B34" s="14" t="s">
        <v>56</v>
      </c>
      <c r="C34" s="20"/>
      <c r="D34" s="20"/>
      <c r="E34" s="21">
        <f t="shared" si="6"/>
        <v>0</v>
      </c>
      <c r="F34" s="1"/>
      <c r="G34" s="14" t="s">
        <v>57</v>
      </c>
      <c r="H34" s="20"/>
      <c r="I34" s="20"/>
      <c r="J34" s="21">
        <f t="shared" si="5"/>
        <v>0</v>
      </c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 x14ac:dyDescent="0.3">
      <c r="A35" s="13"/>
      <c r="B35" s="14" t="s">
        <v>58</v>
      </c>
      <c r="C35" s="20"/>
      <c r="D35" s="20"/>
      <c r="E35" s="21">
        <f t="shared" si="6"/>
        <v>0</v>
      </c>
      <c r="F35" s="1"/>
      <c r="G35" s="14" t="s">
        <v>18</v>
      </c>
      <c r="H35" s="28"/>
      <c r="I35" s="28"/>
      <c r="J35" s="29">
        <f t="shared" si="5"/>
        <v>0</v>
      </c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 x14ac:dyDescent="0.3">
      <c r="A36" s="13"/>
      <c r="B36" s="14" t="s">
        <v>18</v>
      </c>
      <c r="C36" s="20"/>
      <c r="D36" s="20"/>
      <c r="E36" s="21">
        <f t="shared" si="6"/>
        <v>0</v>
      </c>
      <c r="F36" s="1"/>
      <c r="G36" s="37" t="str">
        <f>"Total " &amp; 'Controle financeiro'!$G$21</f>
        <v>Total ENTRETENIMENTO</v>
      </c>
      <c r="H36" s="38">
        <f>SUBTOTAL(9,'Controle financeiro'!$H$22:$H$35)</f>
        <v>0</v>
      </c>
      <c r="I36" s="38">
        <f>SUBTOTAL(9,'Controle financeiro'!$I$22:$I$35)</f>
        <v>0</v>
      </c>
      <c r="J36" s="39">
        <f>SUBTOTAL(9,'Controle financeiro'!$J$22:$J$35)</f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 x14ac:dyDescent="0.3">
      <c r="A37" s="13"/>
      <c r="B37" s="14" t="s">
        <v>18</v>
      </c>
      <c r="C37" s="28"/>
      <c r="D37" s="28"/>
      <c r="E37" s="29">
        <f t="shared" si="6"/>
        <v>0</v>
      </c>
      <c r="F37" s="1"/>
      <c r="G37" s="1"/>
      <c r="H37" s="41"/>
      <c r="I37" s="41"/>
      <c r="J37" s="4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customHeight="1" x14ac:dyDescent="0.3">
      <c r="A38" s="30"/>
      <c r="B38" s="37" t="str">
        <f>"Total " &amp; 'Controle financeiro'!$B$30</f>
        <v>Total TRANSPORTE</v>
      </c>
      <c r="C38" s="38">
        <f>SUBTOTAL(9,'Controle financeiro'!$C$31:$C$37)</f>
        <v>0</v>
      </c>
      <c r="D38" s="38">
        <f>SUBTOTAL(9,'Controle financeiro'!$D$31:$D$37)</f>
        <v>0</v>
      </c>
      <c r="E38" s="39">
        <f>SUBTOTAL(9,'Controle financeiro'!$E$31:$E$37)</f>
        <v>0</v>
      </c>
      <c r="F38" s="1"/>
      <c r="G38" s="7" t="s">
        <v>59</v>
      </c>
      <c r="H38" s="8" t="s">
        <v>1</v>
      </c>
      <c r="I38" s="9" t="s">
        <v>2</v>
      </c>
      <c r="J38" s="9" t="s">
        <v>3</v>
      </c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customHeight="1" x14ac:dyDescent="0.3">
      <c r="A39" s="34"/>
      <c r="B39" s="1"/>
      <c r="C39" s="41"/>
      <c r="D39" s="41"/>
      <c r="E39" s="41"/>
      <c r="F39" s="1"/>
      <c r="G39" s="14" t="s">
        <v>60</v>
      </c>
      <c r="H39" s="27"/>
      <c r="I39" s="27"/>
      <c r="J39" s="16">
        <f t="shared" ref="J39:J44" si="7">H39-I39</f>
        <v>0</v>
      </c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customHeight="1" x14ac:dyDescent="0.3">
      <c r="A40" s="6"/>
      <c r="B40" s="7" t="s">
        <v>61</v>
      </c>
      <c r="C40" s="8" t="s">
        <v>1</v>
      </c>
      <c r="D40" s="9" t="s">
        <v>2</v>
      </c>
      <c r="E40" s="9" t="s">
        <v>3</v>
      </c>
      <c r="F40" s="1"/>
      <c r="G40" s="14" t="s">
        <v>14</v>
      </c>
      <c r="H40" s="20"/>
      <c r="I40" s="20"/>
      <c r="J40" s="21">
        <f t="shared" si="7"/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customHeight="1" x14ac:dyDescent="0.3">
      <c r="A41" s="13"/>
      <c r="B41" s="14" t="s">
        <v>62</v>
      </c>
      <c r="C41" s="27"/>
      <c r="D41" s="27"/>
      <c r="E41" s="16">
        <f t="shared" ref="E41:E47" si="8">C41-D41</f>
        <v>0</v>
      </c>
      <c r="F41" s="1"/>
      <c r="G41" s="14" t="s">
        <v>63</v>
      </c>
      <c r="H41" s="20"/>
      <c r="I41" s="20"/>
      <c r="J41" s="21">
        <f t="shared" si="7"/>
        <v>0</v>
      </c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customHeight="1" x14ac:dyDescent="0.3">
      <c r="A42" s="13"/>
      <c r="B42" s="14" t="s">
        <v>64</v>
      </c>
      <c r="C42" s="20"/>
      <c r="D42" s="20"/>
      <c r="E42" s="21">
        <f t="shared" si="8"/>
        <v>0</v>
      </c>
      <c r="F42" s="1"/>
      <c r="G42" s="14" t="s">
        <v>23</v>
      </c>
      <c r="H42" s="20"/>
      <c r="I42" s="20"/>
      <c r="J42" s="21">
        <f t="shared" si="7"/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customHeight="1" x14ac:dyDescent="0.3">
      <c r="A43" s="13"/>
      <c r="B43" s="14" t="s">
        <v>65</v>
      </c>
      <c r="C43" s="20"/>
      <c r="D43" s="20"/>
      <c r="E43" s="21">
        <f t="shared" si="8"/>
        <v>0</v>
      </c>
      <c r="F43" s="1"/>
      <c r="G43" s="14" t="s">
        <v>18</v>
      </c>
      <c r="H43" s="20"/>
      <c r="I43" s="20"/>
      <c r="J43" s="21">
        <f t="shared" si="7"/>
        <v>0</v>
      </c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 x14ac:dyDescent="0.3">
      <c r="A44" s="13"/>
      <c r="B44" s="14" t="s">
        <v>66</v>
      </c>
      <c r="C44" s="20"/>
      <c r="D44" s="20"/>
      <c r="E44" s="21">
        <f t="shared" si="8"/>
        <v>0</v>
      </c>
      <c r="F44" s="1"/>
      <c r="G44" s="14" t="s">
        <v>18</v>
      </c>
      <c r="H44" s="28"/>
      <c r="I44" s="28"/>
      <c r="J44" s="29">
        <f t="shared" si="7"/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customHeight="1" x14ac:dyDescent="0.3">
      <c r="A45" s="13"/>
      <c r="B45" s="14" t="s">
        <v>67</v>
      </c>
      <c r="C45" s="20"/>
      <c r="D45" s="20"/>
      <c r="E45" s="21">
        <f t="shared" si="8"/>
        <v>0</v>
      </c>
      <c r="F45" s="1"/>
      <c r="G45" s="37" t="str">
        <f>"Total " &amp; 'Controle financeiro'!$G$38</f>
        <v>Total ECONOMIAS</v>
      </c>
      <c r="H45" s="38">
        <f>SUBTOTAL(9,'Controle financeiro'!$H$39:$H$44)</f>
        <v>0</v>
      </c>
      <c r="I45" s="38">
        <f>SUBTOTAL(9,'Controle financeiro'!$I$39:$I$44)</f>
        <v>0</v>
      </c>
      <c r="J45" s="39">
        <f>SUBTOTAL(9,'Controle financeiro'!$J$39:$J$44)</f>
        <v>0</v>
      </c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customHeight="1" x14ac:dyDescent="0.3">
      <c r="A46" s="13"/>
      <c r="B46" s="14" t="s">
        <v>68</v>
      </c>
      <c r="C46" s="20"/>
      <c r="D46" s="20"/>
      <c r="E46" s="21">
        <f t="shared" si="8"/>
        <v>0</v>
      </c>
      <c r="F46" s="1"/>
      <c r="G46" s="1"/>
      <c r="H46" s="41"/>
      <c r="I46" s="41"/>
      <c r="J46" s="4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customHeight="1" x14ac:dyDescent="0.3">
      <c r="A47" s="13"/>
      <c r="B47" s="14" t="s">
        <v>18</v>
      </c>
      <c r="C47" s="28"/>
      <c r="D47" s="28"/>
      <c r="E47" s="29">
        <f t="shared" si="8"/>
        <v>0</v>
      </c>
      <c r="F47" s="1"/>
      <c r="G47" s="7" t="s">
        <v>69</v>
      </c>
      <c r="H47" s="8" t="s">
        <v>1</v>
      </c>
      <c r="I47" s="9" t="s">
        <v>2</v>
      </c>
      <c r="J47" s="9" t="s">
        <v>70</v>
      </c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customHeight="1" x14ac:dyDescent="0.3">
      <c r="A48" s="30"/>
      <c r="B48" s="37" t="str">
        <f>"Total " &amp; 'Controle financeiro'!$B$40</f>
        <v>Total SAÚDE</v>
      </c>
      <c r="C48" s="38">
        <f>SUBTOTAL(9,'Controle financeiro'!$C$41:$C$47)</f>
        <v>0</v>
      </c>
      <c r="D48" s="38">
        <f>SUBTOTAL(9,'Controle financeiro'!$D$41:$D$47)</f>
        <v>0</v>
      </c>
      <c r="E48" s="39">
        <f>SUBTOTAL(9,'Controle financeiro'!$E$41:$E$47)</f>
        <v>0</v>
      </c>
      <c r="F48" s="1"/>
      <c r="G48" s="14" t="s">
        <v>71</v>
      </c>
      <c r="H48" s="27"/>
      <c r="I48" s="27"/>
      <c r="J48" s="16">
        <f t="shared" ref="J48:J54" si="9">H48-I48</f>
        <v>0</v>
      </c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customHeight="1" x14ac:dyDescent="0.3">
      <c r="A49" s="34"/>
      <c r="B49" s="1"/>
      <c r="C49" s="41"/>
      <c r="D49" s="41"/>
      <c r="E49" s="41"/>
      <c r="F49" s="1"/>
      <c r="G49" s="14" t="s">
        <v>72</v>
      </c>
      <c r="H49" s="20"/>
      <c r="I49" s="20"/>
      <c r="J49" s="21">
        <f t="shared" si="9"/>
        <v>0</v>
      </c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customHeight="1" x14ac:dyDescent="0.3">
      <c r="A50" s="6"/>
      <c r="B50" s="7" t="s">
        <v>73</v>
      </c>
      <c r="C50" s="8" t="s">
        <v>1</v>
      </c>
      <c r="D50" s="9" t="s">
        <v>2</v>
      </c>
      <c r="E50" s="9" t="s">
        <v>70</v>
      </c>
      <c r="F50" s="1"/>
      <c r="G50" s="45" t="s">
        <v>74</v>
      </c>
      <c r="H50" s="20"/>
      <c r="I50" s="20"/>
      <c r="J50" s="21">
        <f t="shared" si="9"/>
        <v>0</v>
      </c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customHeight="1" x14ac:dyDescent="0.3">
      <c r="A51" s="13"/>
      <c r="B51" s="46" t="s">
        <v>75</v>
      </c>
      <c r="C51" s="47"/>
      <c r="D51" s="47"/>
      <c r="E51" s="48">
        <f t="shared" ref="E51:E54" si="10">C51-D51</f>
        <v>0</v>
      </c>
      <c r="F51" s="1"/>
      <c r="G51" s="45" t="s">
        <v>76</v>
      </c>
      <c r="H51" s="20"/>
      <c r="I51" s="20"/>
      <c r="J51" s="21">
        <f t="shared" si="9"/>
        <v>0</v>
      </c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customHeight="1" x14ac:dyDescent="0.3">
      <c r="A52" s="13"/>
      <c r="B52" s="46" t="s">
        <v>77</v>
      </c>
      <c r="C52" s="49"/>
      <c r="D52" s="49"/>
      <c r="E52" s="50">
        <f t="shared" si="10"/>
        <v>0</v>
      </c>
      <c r="F52" s="1"/>
      <c r="G52" s="14" t="s">
        <v>78</v>
      </c>
      <c r="H52" s="20"/>
      <c r="I52" s="20"/>
      <c r="J52" s="21">
        <f t="shared" si="9"/>
        <v>0</v>
      </c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customHeight="1" x14ac:dyDescent="0.3">
      <c r="A53" s="13"/>
      <c r="B53" s="46" t="s">
        <v>79</v>
      </c>
      <c r="C53" s="49"/>
      <c r="D53" s="49"/>
      <c r="E53" s="50">
        <f t="shared" si="10"/>
        <v>0</v>
      </c>
      <c r="F53" s="1"/>
      <c r="G53" s="14" t="s">
        <v>18</v>
      </c>
      <c r="H53" s="20"/>
      <c r="I53" s="20"/>
      <c r="J53" s="21">
        <f t="shared" si="9"/>
        <v>0</v>
      </c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customHeight="1" x14ac:dyDescent="0.3">
      <c r="A54" s="13"/>
      <c r="B54" s="46" t="s">
        <v>18</v>
      </c>
      <c r="C54" s="51"/>
      <c r="D54" s="51"/>
      <c r="E54" s="52">
        <f t="shared" si="10"/>
        <v>0</v>
      </c>
      <c r="F54" s="1"/>
      <c r="G54" s="14" t="s">
        <v>18</v>
      </c>
      <c r="H54" s="28"/>
      <c r="I54" s="28"/>
      <c r="J54" s="29">
        <f t="shared" si="9"/>
        <v>0</v>
      </c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customHeight="1" x14ac:dyDescent="0.3">
      <c r="A55" s="43"/>
      <c r="B55" s="44" t="str">
        <f>"Total " &amp; 'Controle financeiro'!$B$50</f>
        <v>Total CARIDADE/PRESENTES</v>
      </c>
      <c r="C55" s="38">
        <f>SUBTOTAL(9,'Controle financeiro'!$C$51:$C$54)</f>
        <v>0</v>
      </c>
      <c r="D55" s="38">
        <f>SUBTOTAL(9,'Controle financeiro'!$D$51:$D$54)</f>
        <v>0</v>
      </c>
      <c r="E55" s="39">
        <f>SUBTOTAL(9,'Controle financeiro'!$E$51:$E$54)</f>
        <v>0</v>
      </c>
      <c r="F55" s="1"/>
      <c r="G55" s="37" t="str">
        <f>"Total " &amp; 'Controle financeiro'!$G$47</f>
        <v>Total OBRIGAÇÕES</v>
      </c>
      <c r="H55" s="38">
        <f>SUBTOTAL(9,'Controle financeiro'!$H$48:$H$54)</f>
        <v>0</v>
      </c>
      <c r="I55" s="38">
        <f>SUBTOTAL(9,'Controle financeiro'!$I$48:$I$54)</f>
        <v>0</v>
      </c>
      <c r="J55" s="39">
        <f>SUBTOTAL(9,'Controle financeiro'!$J$48:$J$54)</f>
        <v>0</v>
      </c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customHeight="1" x14ac:dyDescent="0.3">
      <c r="A56" s="34"/>
      <c r="B56" s="1"/>
      <c r="C56" s="41"/>
      <c r="D56" s="41"/>
      <c r="E56" s="41"/>
      <c r="F56" s="1"/>
      <c r="G56" s="1"/>
      <c r="H56" s="41"/>
      <c r="I56" s="41"/>
      <c r="J56" s="4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customHeight="1" x14ac:dyDescent="0.3">
      <c r="A57" s="6"/>
      <c r="B57" s="7" t="s">
        <v>80</v>
      </c>
      <c r="C57" s="8" t="s">
        <v>1</v>
      </c>
      <c r="D57" s="9" t="s">
        <v>2</v>
      </c>
      <c r="E57" s="9" t="s">
        <v>70</v>
      </c>
      <c r="F57" s="1"/>
      <c r="G57" s="7" t="s">
        <v>81</v>
      </c>
      <c r="H57" s="8" t="s">
        <v>1</v>
      </c>
      <c r="I57" s="9" t="s">
        <v>2</v>
      </c>
      <c r="J57" s="9" t="s">
        <v>70</v>
      </c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customHeight="1" x14ac:dyDescent="0.3">
      <c r="A58" s="13"/>
      <c r="B58" s="14" t="s">
        <v>85</v>
      </c>
      <c r="C58" s="27"/>
      <c r="D58" s="27"/>
      <c r="E58" s="16">
        <f t="shared" ref="E58:E61" si="11">C58-D58</f>
        <v>0</v>
      </c>
      <c r="F58" s="1"/>
      <c r="G58" s="14" t="s">
        <v>82</v>
      </c>
      <c r="H58" s="27"/>
      <c r="I58" s="27"/>
      <c r="J58" s="16">
        <f t="shared" ref="J58:J61" si="12">H58-I58</f>
        <v>0</v>
      </c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customHeight="1" x14ac:dyDescent="0.3">
      <c r="A59" s="13"/>
      <c r="B59" s="14" t="s">
        <v>83</v>
      </c>
      <c r="C59" s="20"/>
      <c r="D59" s="20"/>
      <c r="E59" s="21">
        <f t="shared" si="11"/>
        <v>0</v>
      </c>
      <c r="F59" s="1"/>
      <c r="G59" s="14" t="s">
        <v>18</v>
      </c>
      <c r="H59" s="20"/>
      <c r="I59" s="20"/>
      <c r="J59" s="21">
        <f t="shared" si="12"/>
        <v>0</v>
      </c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customHeight="1" x14ac:dyDescent="0.3">
      <c r="A60" s="13"/>
      <c r="B60" s="14" t="s">
        <v>84</v>
      </c>
      <c r="C60" s="20"/>
      <c r="D60" s="20"/>
      <c r="E60" s="21">
        <f t="shared" si="11"/>
        <v>0</v>
      </c>
      <c r="F60" s="1"/>
      <c r="G60" s="14" t="s">
        <v>18</v>
      </c>
      <c r="H60" s="20"/>
      <c r="I60" s="20"/>
      <c r="J60" s="21">
        <f t="shared" si="12"/>
        <v>0</v>
      </c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customHeight="1" x14ac:dyDescent="0.3">
      <c r="A61" s="13"/>
      <c r="B61" s="14" t="s">
        <v>18</v>
      </c>
      <c r="C61" s="28"/>
      <c r="D61" s="28"/>
      <c r="E61" s="29">
        <f t="shared" si="11"/>
        <v>0</v>
      </c>
      <c r="F61" s="1"/>
      <c r="G61" s="14" t="s">
        <v>18</v>
      </c>
      <c r="H61" s="28"/>
      <c r="I61" s="28"/>
      <c r="J61" s="29">
        <f t="shared" si="12"/>
        <v>0</v>
      </c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customHeight="1" x14ac:dyDescent="0.3">
      <c r="A62" s="30"/>
      <c r="B62" s="37" t="str">
        <f>"Total " &amp; 'Controle financeiro'!$B$57</f>
        <v>Total ASSINATURAS</v>
      </c>
      <c r="C62" s="38">
        <f>SUBTOTAL(9,'Controle financeiro'!$C$58:$C$61)</f>
        <v>0</v>
      </c>
      <c r="D62" s="38">
        <f>SUBTOTAL(9,'Controle financeiro'!$D$58:$D$61)</f>
        <v>0</v>
      </c>
      <c r="E62" s="39">
        <f>SUBTOTAL(9,'Controle financeiro'!$E$58:$E$61)</f>
        <v>0</v>
      </c>
      <c r="F62" s="1"/>
      <c r="G62" s="37" t="str">
        <f>"Total " &amp; 'Controle financeiro'!$G$57</f>
        <v>Total DIVERSOS</v>
      </c>
      <c r="H62" s="38">
        <f>SUBTOTAL(9,'Controle financeiro'!$H$58:$H$61)</f>
        <v>0</v>
      </c>
      <c r="I62" s="38">
        <f>SUBTOTAL(9,'Controle financeiro'!$I$58:$I$61)</f>
        <v>0</v>
      </c>
      <c r="J62" s="39">
        <f>SUBTOTAL(9,'Controle financeiro'!$J$58:$J$61)</f>
        <v>0</v>
      </c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customHeight="1" x14ac:dyDescent="0.3">
      <c r="A63" s="1"/>
      <c r="B63" s="1"/>
      <c r="C63" s="1"/>
      <c r="D63" s="1"/>
      <c r="E63" s="1"/>
      <c r="F63" s="1"/>
      <c r="G63" s="5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customHeight="1" x14ac:dyDescent="0.3">
      <c r="A64" s="1"/>
      <c r="B64" s="1"/>
      <c r="C64" s="1"/>
      <c r="D64" s="1"/>
      <c r="E64" s="1"/>
      <c r="F64" s="1"/>
      <c r="G64" s="5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customHeight="1" x14ac:dyDescent="0.3">
      <c r="A65" s="1"/>
      <c r="B65" s="1"/>
      <c r="C65" s="1"/>
      <c r="D65" s="1"/>
      <c r="E65" s="1"/>
      <c r="F65" s="1"/>
      <c r="G65" s="5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customHeight="1" x14ac:dyDescent="0.3">
      <c r="A66" s="1"/>
      <c r="B66" s="1"/>
      <c r="C66" s="1"/>
      <c r="D66" s="1"/>
      <c r="E66" s="1"/>
      <c r="F66" s="1"/>
      <c r="G66" s="5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customHeight="1" x14ac:dyDescent="0.3">
      <c r="A67" s="1"/>
      <c r="B67" s="1"/>
      <c r="C67" s="1"/>
      <c r="D67" s="1"/>
      <c r="E67" s="1"/>
      <c r="F67" s="1"/>
      <c r="G67" s="5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customHeight="1" x14ac:dyDescent="0.3">
      <c r="A68" s="1"/>
      <c r="B68" s="1"/>
      <c r="C68" s="1"/>
      <c r="D68" s="1"/>
      <c r="E68" s="1"/>
      <c r="F68" s="1"/>
      <c r="G68" s="5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customHeight="1" x14ac:dyDescent="0.3">
      <c r="A71" s="1"/>
      <c r="B71" s="1"/>
      <c r="C71" s="1"/>
      <c r="D71" s="1"/>
      <c r="E71" s="1"/>
      <c r="F71" s="1"/>
      <c r="G71" s="5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customHeight="1" x14ac:dyDescent="0.3">
      <c r="A72" s="1"/>
      <c r="B72" s="1"/>
      <c r="C72" s="1"/>
      <c r="D72" s="1"/>
      <c r="E72" s="1"/>
      <c r="F72" s="1"/>
      <c r="G72" s="5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customHeight="1" x14ac:dyDescent="0.3">
      <c r="A73" s="1"/>
      <c r="B73" s="1"/>
      <c r="C73" s="1"/>
      <c r="D73" s="1"/>
      <c r="E73" s="1"/>
      <c r="F73" s="1"/>
      <c r="G73" s="5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customHeight="1" x14ac:dyDescent="0.3">
      <c r="A74" s="1"/>
      <c r="B74" s="1"/>
      <c r="C74" s="1"/>
      <c r="D74" s="1"/>
      <c r="E74" s="1"/>
      <c r="F74" s="53"/>
      <c r="G74" s="5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customHeight="1" x14ac:dyDescent="0.3">
      <c r="A75" s="1"/>
      <c r="B75" s="1"/>
      <c r="C75" s="1"/>
      <c r="D75" s="1"/>
      <c r="E75" s="1"/>
      <c r="F75" s="53"/>
      <c r="G75" s="5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 x14ac:dyDescent="0.3">
      <c r="A76" s="1"/>
      <c r="B76" s="1"/>
      <c r="C76" s="1"/>
      <c r="D76" s="1"/>
      <c r="E76" s="1"/>
      <c r="F76" s="53"/>
      <c r="G76" s="5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.75" customHeight="1" x14ac:dyDescent="0.3">
      <c r="A77" s="1"/>
      <c r="B77" s="1"/>
      <c r="C77" s="1"/>
      <c r="D77" s="1"/>
      <c r="E77" s="1"/>
      <c r="F77" s="53"/>
      <c r="G77" s="5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.75" customHeight="1" x14ac:dyDescent="0.3">
      <c r="A78" s="1"/>
      <c r="B78" s="1"/>
      <c r="C78" s="1"/>
      <c r="D78" s="1"/>
      <c r="E78" s="1"/>
      <c r="F78" s="1"/>
      <c r="G78" s="5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customHeight="1" x14ac:dyDescent="0.3">
      <c r="A79" s="1"/>
      <c r="B79" s="1"/>
      <c r="C79" s="1"/>
      <c r="D79" s="1"/>
      <c r="E79" s="1"/>
      <c r="F79" s="1"/>
      <c r="G79" s="5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.75" customHeight="1" x14ac:dyDescent="0.3">
      <c r="A80" s="1"/>
      <c r="B80" s="1"/>
      <c r="C80" s="1"/>
      <c r="D80" s="1"/>
      <c r="E80" s="1"/>
      <c r="F80" s="53"/>
      <c r="G80" s="5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.75" customHeight="1" x14ac:dyDescent="0.3">
      <c r="A81" s="1"/>
      <c r="B81" s="1"/>
      <c r="C81" s="1"/>
      <c r="D81" s="1"/>
      <c r="E81" s="1"/>
      <c r="F81" s="5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customHeight="1" x14ac:dyDescent="0.3">
      <c r="A82" s="1"/>
      <c r="B82" s="1"/>
      <c r="C82" s="1"/>
      <c r="D82" s="1"/>
      <c r="E82" s="1"/>
      <c r="F82" s="5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customHeight="1" x14ac:dyDescent="0.3">
      <c r="A83" s="1"/>
      <c r="B83" s="1"/>
      <c r="C83" s="1"/>
      <c r="D83" s="1"/>
      <c r="E83" s="1"/>
      <c r="F83" s="54" t="s">
        <v>4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customHeight="1" x14ac:dyDescent="0.3">
      <c r="A84" s="1"/>
      <c r="B84" s="1"/>
      <c r="C84" s="1"/>
      <c r="D84" s="1"/>
      <c r="E84" s="1"/>
      <c r="F84" s="5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.75" customHeight="1" x14ac:dyDescent="0.3">
      <c r="A85" s="1"/>
      <c r="B85" s="1"/>
      <c r="C85" s="1"/>
      <c r="D85" s="1"/>
      <c r="E85" s="1"/>
      <c r="F85" s="5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.75" customHeight="1" x14ac:dyDescent="0.3">
      <c r="A86" s="1"/>
      <c r="B86" s="1"/>
      <c r="C86" s="1"/>
      <c r="D86" s="1"/>
      <c r="E86" s="1"/>
      <c r="F86" s="5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.75" customHeight="1" x14ac:dyDescent="0.3">
      <c r="A87" s="1"/>
      <c r="B87" s="1"/>
      <c r="C87" s="1"/>
      <c r="D87" s="1"/>
      <c r="E87" s="1"/>
      <c r="F87" s="5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 customHeight="1" x14ac:dyDescent="0.3">
      <c r="A88" s="1"/>
      <c r="B88" s="1"/>
      <c r="C88" s="1"/>
      <c r="D88" s="1"/>
      <c r="E88" s="1"/>
      <c r="F88" s="5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 customHeight="1" x14ac:dyDescent="0.3">
      <c r="A91" s="1"/>
      <c r="B91" s="1"/>
      <c r="C91" s="1"/>
      <c r="D91" s="1"/>
      <c r="E91" s="1"/>
      <c r="F91" s="5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customHeight="1" x14ac:dyDescent="0.3">
      <c r="A92" s="1"/>
      <c r="B92" s="1"/>
      <c r="C92" s="1"/>
      <c r="D92" s="1"/>
      <c r="E92" s="1"/>
      <c r="F92" s="5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customHeight="1" x14ac:dyDescent="0.3">
      <c r="A93" s="1"/>
      <c r="B93" s="1"/>
      <c r="C93" s="1"/>
      <c r="D93" s="1"/>
      <c r="E93" s="1"/>
      <c r="F93" s="5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customHeight="1" x14ac:dyDescent="0.3">
      <c r="A94" s="1"/>
      <c r="B94" s="1"/>
      <c r="C94" s="1"/>
      <c r="D94" s="1"/>
      <c r="E94" s="1"/>
      <c r="F94" s="5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 x14ac:dyDescent="0.3">
      <c r="A95" s="1"/>
      <c r="B95" s="1"/>
      <c r="C95" s="1"/>
      <c r="D95" s="1"/>
      <c r="E95" s="1"/>
      <c r="F95" s="5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customHeight="1" x14ac:dyDescent="0.3">
      <c r="A96" s="1"/>
      <c r="B96" s="1"/>
      <c r="C96" s="1"/>
      <c r="D96" s="1"/>
      <c r="E96" s="1"/>
      <c r="F96" s="5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customHeight="1" x14ac:dyDescent="0.3">
      <c r="A97" s="1"/>
      <c r="B97" s="1"/>
      <c r="C97" s="1"/>
      <c r="D97" s="1"/>
      <c r="E97" s="1"/>
      <c r="F97" s="5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customHeight="1" x14ac:dyDescent="0.3">
      <c r="A98" s="1"/>
      <c r="B98" s="1"/>
      <c r="C98" s="1"/>
      <c r="D98" s="1"/>
      <c r="E98" s="1"/>
      <c r="F98" s="5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customHeight="1" x14ac:dyDescent="0.3">
      <c r="A99" s="1"/>
      <c r="B99" s="1"/>
      <c r="C99" s="1"/>
      <c r="D99" s="1"/>
      <c r="E99" s="1"/>
      <c r="F99" s="5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 x14ac:dyDescent="0.3">
      <c r="A100" s="1"/>
      <c r="B100" s="1"/>
      <c r="C100" s="1"/>
      <c r="D100" s="1"/>
      <c r="E100" s="1"/>
      <c r="F100" s="5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 x14ac:dyDescent="0.3">
      <c r="A121" s="1"/>
      <c r="B121" s="1"/>
      <c r="C121" s="1"/>
      <c r="D121" s="1"/>
      <c r="E121" s="1"/>
      <c r="F121" s="1"/>
      <c r="G121" s="5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 x14ac:dyDescent="0.3">
      <c r="A122" s="1"/>
      <c r="B122" s="1"/>
      <c r="C122" s="1"/>
      <c r="D122" s="1"/>
      <c r="E122" s="1"/>
      <c r="F122" s="1"/>
      <c r="G122" s="5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 x14ac:dyDescent="0.3">
      <c r="A123" s="1"/>
      <c r="B123" s="1"/>
      <c r="C123" s="1"/>
      <c r="D123" s="1"/>
      <c r="E123" s="1"/>
      <c r="F123" s="1"/>
      <c r="G123" s="5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 x14ac:dyDescent="0.3">
      <c r="A124" s="1"/>
      <c r="B124" s="1"/>
      <c r="C124" s="1"/>
      <c r="D124" s="1"/>
      <c r="E124" s="1"/>
      <c r="F124" s="1"/>
      <c r="G124" s="5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 x14ac:dyDescent="0.3">
      <c r="A125" s="1"/>
      <c r="B125" s="1"/>
      <c r="C125" s="1"/>
      <c r="D125" s="1"/>
      <c r="E125" s="1"/>
      <c r="F125" s="1"/>
      <c r="G125" s="5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 x14ac:dyDescent="0.3">
      <c r="A126" s="1"/>
      <c r="B126" s="1"/>
      <c r="C126" s="1"/>
      <c r="D126" s="1"/>
      <c r="E126" s="1"/>
      <c r="F126" s="1"/>
      <c r="G126" s="5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 x14ac:dyDescent="0.3">
      <c r="A127" s="1"/>
      <c r="B127" s="1"/>
      <c r="C127" s="1"/>
      <c r="D127" s="1"/>
      <c r="E127" s="1"/>
      <c r="F127" s="1"/>
      <c r="G127" s="5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 x14ac:dyDescent="0.3">
      <c r="A130" s="1"/>
      <c r="B130" s="1"/>
      <c r="C130" s="1"/>
      <c r="D130" s="1"/>
      <c r="E130" s="1"/>
      <c r="F130" s="1"/>
      <c r="G130" s="5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 x14ac:dyDescent="0.3">
      <c r="A131" s="1"/>
      <c r="B131" s="1"/>
      <c r="C131" s="1"/>
      <c r="D131" s="1"/>
      <c r="E131" s="1"/>
      <c r="F131" s="1"/>
      <c r="G131" s="5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 x14ac:dyDescent="0.3">
      <c r="A132" s="1"/>
      <c r="B132" s="1"/>
      <c r="C132" s="1"/>
      <c r="D132" s="1"/>
      <c r="E132" s="1"/>
      <c r="F132" s="1"/>
      <c r="G132" s="5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 x14ac:dyDescent="0.3">
      <c r="A133" s="1"/>
      <c r="B133" s="1"/>
      <c r="C133" s="1"/>
      <c r="D133" s="1"/>
      <c r="E133" s="1"/>
      <c r="F133" s="1"/>
      <c r="G133" s="5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 x14ac:dyDescent="0.3">
      <c r="A134" s="1"/>
      <c r="B134" s="1"/>
      <c r="C134" s="1"/>
      <c r="D134" s="1"/>
      <c r="E134" s="1"/>
      <c r="F134" s="1"/>
      <c r="G134" s="5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 x14ac:dyDescent="0.3">
      <c r="A135" s="1"/>
      <c r="B135" s="1"/>
      <c r="C135" s="1"/>
      <c r="D135" s="1"/>
      <c r="E135" s="1"/>
      <c r="F135" s="1"/>
      <c r="G135" s="5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 x14ac:dyDescent="0.3">
      <c r="A136" s="1"/>
      <c r="B136" s="1"/>
      <c r="C136" s="1"/>
      <c r="D136" s="1"/>
      <c r="E136" s="1"/>
      <c r="F136" s="1"/>
      <c r="G136" s="5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 x14ac:dyDescent="0.3">
      <c r="A141" s="1"/>
      <c r="B141" s="1"/>
      <c r="C141" s="1"/>
      <c r="D141" s="1"/>
      <c r="E141" s="1"/>
      <c r="F141" s="5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 x14ac:dyDescent="0.3">
      <c r="A142" s="1"/>
      <c r="B142" s="1"/>
      <c r="C142" s="1"/>
      <c r="D142" s="1"/>
      <c r="E142" s="1"/>
      <c r="F142" s="5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 x14ac:dyDescent="0.3">
      <c r="A143" s="1"/>
      <c r="B143" s="1"/>
      <c r="C143" s="1"/>
      <c r="D143" s="1"/>
      <c r="E143" s="1"/>
      <c r="F143" s="5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 x14ac:dyDescent="0.3">
      <c r="A144" s="1"/>
      <c r="B144" s="1"/>
      <c r="C144" s="1"/>
      <c r="D144" s="1"/>
      <c r="E144" s="1"/>
      <c r="F144" s="5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 x14ac:dyDescent="0.3">
      <c r="A145" s="1"/>
      <c r="B145" s="1"/>
      <c r="C145" s="1"/>
      <c r="D145" s="1"/>
      <c r="E145" s="1"/>
      <c r="F145" s="5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 x14ac:dyDescent="0.3">
      <c r="A146" s="1"/>
      <c r="B146" s="1"/>
      <c r="C146" s="1"/>
      <c r="D146" s="1"/>
      <c r="E146" s="1"/>
      <c r="F146" s="5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 x14ac:dyDescent="0.3">
      <c r="A147" s="1"/>
      <c r="B147" s="1"/>
      <c r="C147" s="1"/>
      <c r="D147" s="1"/>
      <c r="E147" s="1"/>
      <c r="F147" s="5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 x14ac:dyDescent="0.3">
      <c r="A150" s="1"/>
      <c r="B150" s="1"/>
      <c r="C150" s="1"/>
      <c r="D150" s="1"/>
      <c r="E150" s="1"/>
      <c r="F150" s="5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 x14ac:dyDescent="0.25"/>
    <row r="153" spans="1:20" ht="15.75" customHeight="1" x14ac:dyDescent="0.25"/>
    <row r="154" spans="1:20" ht="15.75" customHeight="1" x14ac:dyDescent="0.25"/>
    <row r="155" spans="1:20" ht="15.75" customHeight="1" x14ac:dyDescent="0.25"/>
    <row r="156" spans="1:20" ht="15.75" customHeight="1" x14ac:dyDescent="0.25"/>
    <row r="157" spans="1:20" ht="15.75" customHeight="1" x14ac:dyDescent="0.25"/>
    <row r="158" spans="1:20" ht="15.75" customHeight="1" x14ac:dyDescent="0.25"/>
    <row r="159" spans="1:20" ht="15.75" customHeight="1" x14ac:dyDescent="0.25"/>
    <row r="160" spans="1:2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conditionalFormatting sqref="E4:E12 J10:J18 E15:E27 J22:J35 E31:E37 J39:J44 E41:E47 J48:J54 E51:E54 E58:E61 J58:J61">
    <cfRule type="cellIs" dxfId="0" priority="1" stopIfTrue="1" operator="lessThan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Controle financeiro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Paiva</dc:creator>
  <cp:lastModifiedBy>Michel Paiva</cp:lastModifiedBy>
  <dcterms:created xsi:type="dcterms:W3CDTF">2025-06-27T14:46:18Z</dcterms:created>
  <dcterms:modified xsi:type="dcterms:W3CDTF">2025-06-27T14:55:02Z</dcterms:modified>
</cp:coreProperties>
</file>